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jorge_cuilty\Downloads\"/>
    </mc:Choice>
  </mc:AlternateContent>
  <bookViews>
    <workbookView xWindow="0" yWindow="0" windowWidth="19560" windowHeight="8730"/>
  </bookViews>
  <sheets>
    <sheet name="Actualización" sheetId="27" r:id="rId1"/>
    <sheet name="Resumen por sostenimiento" sheetId="16" r:id="rId2"/>
    <sheet name="Resumen por servicio" sheetId="17" r:id="rId3"/>
    <sheet name="Resumen por grado" sheetId="3" r:id="rId4"/>
    <sheet name="Resumen fin 19-20" sheetId="4" r:id="rId5"/>
    <sheet name="Media Superior" sheetId="5" r:id="rId6"/>
    <sheet name="Superior" sheetId="6" r:id="rId7"/>
    <sheet name="Docentes de superior" sheetId="7" r:id="rId8"/>
    <sheet name="Formadoras de docente" sheetId="8" r:id="rId9"/>
    <sheet name="CREI" sheetId="15" r:id="rId10"/>
    <sheet name="CIS" sheetId="14" r:id="rId11"/>
    <sheet name="Matrícula por edad" sheetId="9" r:id="rId12"/>
    <sheet name="Hombres por edad" sheetId="10" r:id="rId13"/>
    <sheet name="Mujeres por edad" sheetId="11" r:id="rId14"/>
    <sheet name="Población CONAPO" sheetId="12" r:id="rId15"/>
    <sheet name="CEDEX Estatal" sheetId="18" r:id="rId16"/>
    <sheet name="CEBAS-CEDEX Fed. transferido" sheetId="19" r:id="rId17"/>
    <sheet name="Misiones culturales" sheetId="20" r:id="rId18"/>
    <sheet name="ICHEA" sheetId="21" r:id="rId19"/>
    <sheet name="Migrantes por Municipio" sheetId="22" r:id="rId20"/>
    <sheet name="Migrantes Preescolar" sheetId="23" r:id="rId21"/>
    <sheet name="Migrantes Primaria" sheetId="24" r:id="rId22"/>
    <sheet name="Migrantes Secundaria" sheetId="25" r:id="rId23"/>
    <sheet name="Indicadores" sheetId="26" r:id="rId24"/>
    <sheet name="Proyecciones Preescolar" sheetId="28" r:id="rId25"/>
    <sheet name="Proyecciones Primaria" sheetId="29" r:id="rId26"/>
    <sheet name="Proyecciones Secundaria" sheetId="30" r:id="rId27"/>
  </sheets>
  <definedNames>
    <definedName name="_xlnm._FilterDatabase" localSheetId="5" hidden="1">'Media Superior'!$A$4:$AS$631</definedName>
    <definedName name="_xlnm.Print_Area" localSheetId="12">'Hombres por edad'!$A$1:$V$28</definedName>
    <definedName name="_xlnm.Print_Area" localSheetId="23">Indicadores!$A$1:$J$44</definedName>
    <definedName name="_xlnm.Print_Area" localSheetId="11">'Matrícula por edad'!$A$1:$V$29</definedName>
    <definedName name="_xlnm.Print_Area" localSheetId="19">'Migrantes por Municipio'!$A$2:$N$39</definedName>
    <definedName name="_xlnm.Print_Area" localSheetId="21">'Migrantes Primaria'!$K$2:$V$38</definedName>
    <definedName name="_xlnm.Print_Area" localSheetId="13">'Mujeres por edad'!$A$1:$V$29</definedName>
    <definedName name="_xlnm.Print_Area" localSheetId="2">'Resumen por servicio'!$A$1:$Q$74</definedName>
    <definedName name="_xlnm.Print_Area" localSheetId="1">'Resumen por sostenimiento'!$A$1:$Q$94</definedName>
    <definedName name="_xlnm.Database">#REF!</definedName>
    <definedName name="DATOSXESCUELA2021">'Media Superior'!$A$4:$AS$631</definedName>
    <definedName name="_xlnm.Print_Titles" localSheetId="23">Indicadores!$A:$B,Indicadores!$1:$1</definedName>
    <definedName name="_xlnm.Print_Titles" localSheetId="24">'Proyecciones Preescolar'!$1:$5</definedName>
    <definedName name="_xlnm.Print_Titles" localSheetId="25">'Proyecciones Primaria'!$1:$5</definedName>
    <definedName name="_xlnm.Print_Titles" localSheetId="26">'Proyecciones Secundaria'!$1:$5</definedName>
    <definedName name="Z_4E78CFFF_845E_4735_B68C_97C2E3A1F2E2_.wvu.Cols" localSheetId="18" hidden="1">ICHEA!$AG:$IR</definedName>
    <definedName name="Z_4E78CFFF_845E_4735_B68C_97C2E3A1F2E2_.wvu.Rows" localSheetId="18" hidden="1">ICHEA!$57:$65540,ICHEA!$53:$56</definedName>
    <definedName name="Z_53F0B681_8BEB_11D9_A427_00065B76C08E_.wvu.Cols" localSheetId="18" hidden="1">ICHEA!$AG:$IR</definedName>
    <definedName name="Z_53F0B681_8BEB_11D9_A427_00065B76C08E_.wvu.Rows" localSheetId="18" hidden="1">ICHEA!$53:$65540</definedName>
    <definedName name="Z_C7757FA6_F941_4D83_A275_9FB6B9723ED4_.wvu.Cols" localSheetId="18" hidden="1">ICHEA!$AG:$IR</definedName>
    <definedName name="Z_C7757FA6_F941_4D83_A275_9FB6B9723ED4_.wvu.Rows" localSheetId="18" hidden="1">ICHEA!$53:$65540</definedName>
  </definedNames>
  <calcPr calcId="152511"/>
  <pivotCaches>
    <pivotCache cacheId="0" r:id="rId28"/>
    <pivotCache cacheId="1" r:id="rId29"/>
    <pivotCache cacheId="2" r:id="rId30"/>
    <pivotCache cacheId="3" r:id="rId31"/>
    <pivotCache cacheId="4" r:id="rId32"/>
    <pivotCache cacheId="5" r:id="rId33"/>
    <pivotCache cacheId="6" r:id="rId34"/>
  </pivotCaches>
</workbook>
</file>

<file path=xl/calcChain.xml><?xml version="1.0" encoding="utf-8"?>
<calcChain xmlns="http://schemas.openxmlformats.org/spreadsheetml/2006/main">
  <c r="P9" i="25" l="1"/>
  <c r="O9" i="25"/>
  <c r="N9" i="25"/>
  <c r="M9" i="25"/>
  <c r="L9" i="25"/>
  <c r="K9" i="25"/>
  <c r="J9" i="25"/>
  <c r="I9" i="25"/>
  <c r="H9" i="25"/>
  <c r="G9" i="25"/>
  <c r="F9" i="25"/>
  <c r="E9" i="25"/>
  <c r="V9" i="24"/>
  <c r="U9" i="24"/>
  <c r="T9" i="24"/>
  <c r="S9" i="24"/>
  <c r="R9" i="24"/>
  <c r="Q9" i="24"/>
  <c r="P9" i="24"/>
  <c r="O9" i="24"/>
  <c r="N9" i="24"/>
  <c r="M9" i="24"/>
  <c r="L9" i="24"/>
  <c r="K9" i="24"/>
  <c r="J9" i="24"/>
  <c r="I9" i="24"/>
  <c r="H9" i="24"/>
  <c r="G9" i="24"/>
  <c r="F9" i="24"/>
  <c r="E9" i="24"/>
  <c r="P9" i="23"/>
  <c r="O9" i="23"/>
  <c r="N9" i="23"/>
  <c r="M9" i="23"/>
  <c r="L9" i="23"/>
  <c r="K9" i="23"/>
  <c r="J9" i="23"/>
  <c r="I9" i="23"/>
  <c r="H9" i="23"/>
  <c r="G9" i="23"/>
  <c r="F9" i="23"/>
  <c r="E9" i="23"/>
  <c r="R39" i="22"/>
  <c r="Q39" i="22"/>
  <c r="P39" i="22"/>
  <c r="O39" i="22"/>
  <c r="R38" i="22"/>
  <c r="Q38" i="22"/>
  <c r="P38" i="22"/>
  <c r="O38" i="22"/>
  <c r="R37" i="22"/>
  <c r="Q37" i="22"/>
  <c r="P37" i="22"/>
  <c r="O37" i="22"/>
  <c r="R36" i="22"/>
  <c r="Q36" i="22"/>
  <c r="P36" i="22"/>
  <c r="O36" i="22"/>
  <c r="R35" i="22"/>
  <c r="Q35" i="22"/>
  <c r="P35" i="22"/>
  <c r="O35" i="22"/>
  <c r="R34" i="22"/>
  <c r="Q34" i="22"/>
  <c r="P34" i="22"/>
  <c r="O34" i="22"/>
  <c r="R33" i="22"/>
  <c r="Q33" i="22"/>
  <c r="P33" i="22"/>
  <c r="O33" i="22"/>
  <c r="R32" i="22"/>
  <c r="Q32" i="22"/>
  <c r="P32" i="22"/>
  <c r="O32" i="22"/>
  <c r="R31" i="22"/>
  <c r="Q31" i="22"/>
  <c r="P31" i="22"/>
  <c r="O31" i="22"/>
  <c r="R30" i="22"/>
  <c r="Q30" i="22"/>
  <c r="P30" i="22"/>
  <c r="O30" i="22"/>
  <c r="R29" i="22"/>
  <c r="Q29" i="22"/>
  <c r="P29" i="22"/>
  <c r="O29" i="22"/>
  <c r="R28" i="22"/>
  <c r="Q28" i="22"/>
  <c r="P28" i="22"/>
  <c r="O28" i="22"/>
  <c r="R27" i="22"/>
  <c r="Q27" i="22"/>
  <c r="P27" i="22"/>
  <c r="O27" i="22"/>
  <c r="R26" i="22"/>
  <c r="Q26" i="22"/>
  <c r="P26" i="22"/>
  <c r="O26" i="22"/>
  <c r="R25" i="22"/>
  <c r="Q25" i="22"/>
  <c r="P25" i="22"/>
  <c r="O25" i="22"/>
  <c r="R24" i="22"/>
  <c r="Q24" i="22"/>
  <c r="P24" i="22"/>
  <c r="O24" i="22"/>
  <c r="R23" i="22"/>
  <c r="Q23" i="22"/>
  <c r="P23" i="22"/>
  <c r="O23" i="22"/>
  <c r="R22" i="22"/>
  <c r="Q22" i="22"/>
  <c r="P22" i="22"/>
  <c r="O22" i="22"/>
  <c r="R21" i="22"/>
  <c r="Q21" i="22"/>
  <c r="P21" i="22"/>
  <c r="O21" i="22"/>
  <c r="R20" i="22"/>
  <c r="Q20" i="22"/>
  <c r="P20" i="22"/>
  <c r="O20" i="22"/>
  <c r="R19" i="22"/>
  <c r="Q19" i="22"/>
  <c r="P19" i="22"/>
  <c r="O19" i="22"/>
  <c r="R18" i="22"/>
  <c r="Q18" i="22"/>
  <c r="P18" i="22"/>
  <c r="O18" i="22"/>
  <c r="R17" i="22"/>
  <c r="Q17" i="22"/>
  <c r="P17" i="22"/>
  <c r="O17" i="22"/>
  <c r="R16" i="22"/>
  <c r="Q16" i="22"/>
  <c r="P16" i="22"/>
  <c r="O16" i="22"/>
  <c r="R15" i="22"/>
  <c r="Q15" i="22"/>
  <c r="P15" i="22"/>
  <c r="O15" i="22"/>
  <c r="R14" i="22"/>
  <c r="Q14" i="22"/>
  <c r="P14" i="22"/>
  <c r="O14" i="22"/>
  <c r="R13" i="22"/>
  <c r="Q13" i="22"/>
  <c r="P13" i="22"/>
  <c r="O13" i="22"/>
  <c r="R12" i="22"/>
  <c r="Q12" i="22"/>
  <c r="P12" i="22"/>
  <c r="P10" i="22" s="1"/>
  <c r="O12" i="22"/>
  <c r="S10" i="22"/>
  <c r="R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M30" i="21"/>
  <c r="L30" i="21"/>
  <c r="K30" i="21"/>
  <c r="J30" i="21"/>
  <c r="I30" i="21"/>
  <c r="H30" i="21"/>
  <c r="G30" i="21"/>
  <c r="F30" i="21"/>
  <c r="U22" i="21"/>
  <c r="T22" i="21"/>
  <c r="S22" i="21"/>
  <c r="R22" i="21"/>
  <c r="U21" i="21"/>
  <c r="T21" i="21"/>
  <c r="S21" i="21"/>
  <c r="R21" i="21"/>
  <c r="U20" i="21"/>
  <c r="T20" i="21"/>
  <c r="S20" i="21"/>
  <c r="R20" i="21"/>
  <c r="U19" i="21"/>
  <c r="T19" i="21"/>
  <c r="S19" i="21"/>
  <c r="R19" i="21"/>
  <c r="U18" i="21"/>
  <c r="T18" i="21"/>
  <c r="S18" i="21"/>
  <c r="R18" i="21"/>
  <c r="U17" i="21"/>
  <c r="T17" i="21"/>
  <c r="S17" i="21"/>
  <c r="R17" i="21"/>
  <c r="U16" i="21"/>
  <c r="T16" i="21"/>
  <c r="S16" i="21"/>
  <c r="R16" i="21"/>
  <c r="U15" i="21"/>
  <c r="T15" i="21"/>
  <c r="S15" i="21"/>
  <c r="R15" i="21"/>
  <c r="U14" i="21"/>
  <c r="T14" i="21"/>
  <c r="S14" i="21"/>
  <c r="R14" i="21"/>
  <c r="U13" i="21"/>
  <c r="T13" i="21"/>
  <c r="S13" i="21"/>
  <c r="R13" i="21"/>
  <c r="U12" i="21"/>
  <c r="T12" i="21"/>
  <c r="T10" i="21" s="1"/>
  <c r="S12" i="21"/>
  <c r="S10" i="21" s="1"/>
  <c r="R12" i="21"/>
  <c r="U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29" i="20" s="1"/>
  <c r="I29" i="20"/>
  <c r="H29" i="20"/>
  <c r="G29" i="20"/>
  <c r="F29" i="20"/>
  <c r="E29" i="20"/>
  <c r="D29" i="20"/>
  <c r="U22" i="20"/>
  <c r="T22" i="20"/>
  <c r="U21" i="20"/>
  <c r="T21" i="20"/>
  <c r="V21" i="20" s="1"/>
  <c r="U20" i="20"/>
  <c r="T20" i="20"/>
  <c r="U19" i="20"/>
  <c r="T19" i="20"/>
  <c r="U18" i="20"/>
  <c r="T18" i="20"/>
  <c r="V18" i="20" s="1"/>
  <c r="U17" i="20"/>
  <c r="T17" i="20"/>
  <c r="U16" i="20"/>
  <c r="T16" i="20"/>
  <c r="U15" i="20"/>
  <c r="T15" i="20"/>
  <c r="V15" i="20" s="1"/>
  <c r="U14" i="20"/>
  <c r="T14" i="20"/>
  <c r="U13" i="20"/>
  <c r="T13" i="20"/>
  <c r="U12" i="20"/>
  <c r="T12" i="20"/>
  <c r="V12" i="20" s="1"/>
  <c r="U11" i="20"/>
  <c r="T11" i="20"/>
  <c r="U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I29" i="19"/>
  <c r="H29" i="19"/>
  <c r="G29" i="19"/>
  <c r="I28" i="19"/>
  <c r="H28" i="19"/>
  <c r="G28" i="19"/>
  <c r="I27" i="19"/>
  <c r="H27" i="19"/>
  <c r="G27" i="19"/>
  <c r="I26" i="19"/>
  <c r="H26" i="19"/>
  <c r="G26" i="19"/>
  <c r="I25" i="19"/>
  <c r="I23" i="19" s="1"/>
  <c r="H25" i="19"/>
  <c r="G25" i="19"/>
  <c r="G23" i="19" s="1"/>
  <c r="H23" i="19"/>
  <c r="M16" i="19"/>
  <c r="L16" i="19"/>
  <c r="K16" i="19"/>
  <c r="J16" i="19"/>
  <c r="F16" i="19"/>
  <c r="E16" i="19"/>
  <c r="E29" i="19" s="1"/>
  <c r="D16" i="19"/>
  <c r="D29" i="19" s="1"/>
  <c r="C16" i="19"/>
  <c r="M15" i="19"/>
  <c r="F28" i="19" s="1"/>
  <c r="L15" i="19"/>
  <c r="E28" i="19" s="1"/>
  <c r="K15" i="19"/>
  <c r="J15" i="19"/>
  <c r="C28" i="19" s="1"/>
  <c r="D15" i="19"/>
  <c r="D28" i="19" s="1"/>
  <c r="M14" i="19"/>
  <c r="L14" i="19"/>
  <c r="K14" i="19"/>
  <c r="J14" i="19"/>
  <c r="F14" i="19"/>
  <c r="F27" i="19" s="1"/>
  <c r="E14" i="19"/>
  <c r="E27" i="19" s="1"/>
  <c r="D14" i="19"/>
  <c r="C14" i="19"/>
  <c r="M13" i="19"/>
  <c r="F26" i="19" s="1"/>
  <c r="L13" i="19"/>
  <c r="E26" i="19" s="1"/>
  <c r="K13" i="19"/>
  <c r="J13" i="19"/>
  <c r="D13" i="19"/>
  <c r="C13" i="19"/>
  <c r="M12" i="19"/>
  <c r="F25" i="19" s="1"/>
  <c r="L12" i="19"/>
  <c r="E25" i="19" s="1"/>
  <c r="K12" i="19"/>
  <c r="J12" i="19"/>
  <c r="J10" i="19" s="1"/>
  <c r="D12" i="19"/>
  <c r="C12" i="19"/>
  <c r="P10" i="19"/>
  <c r="O10" i="19"/>
  <c r="N10" i="19"/>
  <c r="M10" i="19"/>
  <c r="K10" i="19"/>
  <c r="I10" i="19"/>
  <c r="H10" i="19"/>
  <c r="G10" i="19"/>
  <c r="C10" i="19"/>
  <c r="I33" i="18"/>
  <c r="H33" i="18"/>
  <c r="G33" i="18"/>
  <c r="F33" i="18"/>
  <c r="E33" i="18"/>
  <c r="D33" i="18"/>
  <c r="C33" i="18"/>
  <c r="I32" i="18"/>
  <c r="H32" i="18"/>
  <c r="G32" i="18"/>
  <c r="F32" i="18"/>
  <c r="E32" i="18"/>
  <c r="D32" i="18"/>
  <c r="C32" i="18"/>
  <c r="I31" i="18"/>
  <c r="H31" i="18"/>
  <c r="G31" i="18"/>
  <c r="F31" i="18"/>
  <c r="E31" i="18"/>
  <c r="D31" i="18"/>
  <c r="C31" i="18"/>
  <c r="I30" i="18"/>
  <c r="H30" i="18"/>
  <c r="G30" i="18"/>
  <c r="F30" i="18"/>
  <c r="E30" i="18"/>
  <c r="D30" i="18"/>
  <c r="C30" i="18"/>
  <c r="I29" i="18"/>
  <c r="H29" i="18"/>
  <c r="G29" i="18"/>
  <c r="F29" i="18"/>
  <c r="F25" i="18" s="1"/>
  <c r="E29" i="18"/>
  <c r="D29" i="18"/>
  <c r="C29" i="18"/>
  <c r="I28" i="18"/>
  <c r="H28" i="18"/>
  <c r="G28" i="18"/>
  <c r="G25" i="18" s="1"/>
  <c r="F28" i="18"/>
  <c r="E28" i="18"/>
  <c r="D28" i="18"/>
  <c r="C28" i="18"/>
  <c r="I27" i="18"/>
  <c r="H27" i="18"/>
  <c r="H25" i="18" s="1"/>
  <c r="G27" i="18"/>
  <c r="F27" i="18"/>
  <c r="E27" i="18"/>
  <c r="E25" i="18" s="1"/>
  <c r="D27" i="18"/>
  <c r="D25" i="18" s="1"/>
  <c r="C27" i="18"/>
  <c r="I25" i="18"/>
  <c r="C25" i="18"/>
  <c r="P10" i="18"/>
  <c r="O10" i="18"/>
  <c r="N10" i="18"/>
  <c r="I10" i="18"/>
  <c r="H10" i="18"/>
  <c r="G10" i="18"/>
  <c r="F10" i="18"/>
  <c r="E10" i="18"/>
  <c r="C10" i="18"/>
  <c r="O65" i="17"/>
  <c r="G65" i="17"/>
  <c r="O64" i="17"/>
  <c r="G64" i="17"/>
  <c r="O63" i="17"/>
  <c r="O62" i="17" s="1"/>
  <c r="G63" i="17"/>
  <c r="Q62" i="17"/>
  <c r="N62" i="17"/>
  <c r="M62" i="17"/>
  <c r="I62" i="17"/>
  <c r="I67" i="17" s="1"/>
  <c r="G62" i="17"/>
  <c r="F62" i="17"/>
  <c r="E62" i="17"/>
  <c r="O60" i="17"/>
  <c r="G60" i="17"/>
  <c r="O58" i="17"/>
  <c r="G58" i="17"/>
  <c r="G56" i="17" s="1"/>
  <c r="O57" i="17"/>
  <c r="O56" i="17" s="1"/>
  <c r="G57" i="17"/>
  <c r="Q56" i="17"/>
  <c r="N56" i="17"/>
  <c r="M56" i="17"/>
  <c r="K56" i="17"/>
  <c r="F56" i="17"/>
  <c r="E56" i="17"/>
  <c r="O54" i="17"/>
  <c r="G54" i="17"/>
  <c r="G51" i="17" s="1"/>
  <c r="O53" i="17"/>
  <c r="G53" i="17"/>
  <c r="O52" i="17"/>
  <c r="O51" i="17" s="1"/>
  <c r="G52" i="17"/>
  <c r="Q51" i="17"/>
  <c r="N51" i="17"/>
  <c r="M51" i="17"/>
  <c r="K51" i="17"/>
  <c r="K67" i="17" s="1"/>
  <c r="F51" i="17"/>
  <c r="F67" i="17" s="1"/>
  <c r="E51" i="17"/>
  <c r="E67" i="17" s="1"/>
  <c r="O47" i="17"/>
  <c r="G47" i="17"/>
  <c r="G44" i="17" s="1"/>
  <c r="O46" i="17"/>
  <c r="G46" i="17"/>
  <c r="O45" i="17"/>
  <c r="O44" i="17" s="1"/>
  <c r="G45" i="17"/>
  <c r="Q44" i="17"/>
  <c r="N44" i="17"/>
  <c r="M44" i="17"/>
  <c r="I44" i="17"/>
  <c r="F44" i="17"/>
  <c r="E44" i="17"/>
  <c r="O42" i="17"/>
  <c r="G42" i="17"/>
  <c r="O41" i="17"/>
  <c r="G41" i="17"/>
  <c r="O40" i="17"/>
  <c r="O39" i="17" s="1"/>
  <c r="O49" i="17" s="1"/>
  <c r="G40" i="17"/>
  <c r="Q39" i="17"/>
  <c r="N39" i="17"/>
  <c r="N49" i="17" s="1"/>
  <c r="M39" i="17"/>
  <c r="M49" i="17" s="1"/>
  <c r="I39" i="17"/>
  <c r="I49" i="17" s="1"/>
  <c r="G39" i="17"/>
  <c r="F39" i="17"/>
  <c r="E39" i="17"/>
  <c r="O35" i="17"/>
  <c r="G35" i="17"/>
  <c r="O34" i="17"/>
  <c r="G34" i="17"/>
  <c r="O33" i="17"/>
  <c r="G33" i="17"/>
  <c r="O32" i="17"/>
  <c r="O31" i="17" s="1"/>
  <c r="G32" i="17"/>
  <c r="Q31" i="17"/>
  <c r="N31" i="17"/>
  <c r="M31" i="17"/>
  <c r="K31" i="17"/>
  <c r="I31" i="17"/>
  <c r="G31" i="17"/>
  <c r="F31" i="17"/>
  <c r="E31" i="17"/>
  <c r="O29" i="17"/>
  <c r="G29" i="17"/>
  <c r="O28" i="17"/>
  <c r="G28" i="17"/>
  <c r="O27" i="17"/>
  <c r="G27" i="17"/>
  <c r="O26" i="17"/>
  <c r="G26" i="17"/>
  <c r="Q25" i="17"/>
  <c r="O25" i="17"/>
  <c r="N25" i="17"/>
  <c r="N37" i="17" s="1"/>
  <c r="M25" i="17"/>
  <c r="K25" i="17"/>
  <c r="I25" i="17"/>
  <c r="I37" i="17" s="1"/>
  <c r="F25" i="17"/>
  <c r="F37" i="17" s="1"/>
  <c r="E25" i="17"/>
  <c r="E37" i="17" s="1"/>
  <c r="O21" i="17"/>
  <c r="G21" i="17"/>
  <c r="O20" i="17"/>
  <c r="G20" i="17"/>
  <c r="O19" i="17"/>
  <c r="G19" i="17"/>
  <c r="G17" i="17" s="1"/>
  <c r="O18" i="17"/>
  <c r="G18" i="17"/>
  <c r="Q17" i="17"/>
  <c r="N17" i="17"/>
  <c r="M17" i="17"/>
  <c r="K17" i="17"/>
  <c r="I17" i="17"/>
  <c r="F17" i="17"/>
  <c r="E17" i="17"/>
  <c r="O15" i="17"/>
  <c r="G15" i="17"/>
  <c r="O14" i="17"/>
  <c r="G14" i="17"/>
  <c r="O13" i="17"/>
  <c r="G13" i="17"/>
  <c r="Q12" i="17"/>
  <c r="O12" i="17"/>
  <c r="N12" i="17"/>
  <c r="M12" i="17"/>
  <c r="K12" i="17"/>
  <c r="I12" i="17"/>
  <c r="I23" i="17" s="1"/>
  <c r="F12" i="17"/>
  <c r="E12" i="17"/>
  <c r="O10" i="17"/>
  <c r="G10" i="17"/>
  <c r="O9" i="17"/>
  <c r="G9" i="17"/>
  <c r="O8" i="17"/>
  <c r="G8" i="17"/>
  <c r="G6" i="17" s="1"/>
  <c r="O7" i="17"/>
  <c r="G7" i="17"/>
  <c r="Q6" i="17"/>
  <c r="N6" i="17"/>
  <c r="N23" i="17" s="1"/>
  <c r="M6" i="17"/>
  <c r="M23" i="17" s="1"/>
  <c r="K6" i="17"/>
  <c r="K23" i="17" s="1"/>
  <c r="F6" i="17"/>
  <c r="E6" i="17"/>
  <c r="O86" i="16"/>
  <c r="G86" i="16"/>
  <c r="G83" i="16" s="1"/>
  <c r="O85" i="16"/>
  <c r="G85" i="16"/>
  <c r="O84" i="16"/>
  <c r="G84" i="16"/>
  <c r="Q83" i="16"/>
  <c r="O83" i="16"/>
  <c r="N83" i="16"/>
  <c r="M83" i="16"/>
  <c r="I83" i="16"/>
  <c r="I88" i="16" s="1"/>
  <c r="F83" i="16"/>
  <c r="E83" i="16"/>
  <c r="O81" i="16"/>
  <c r="G81" i="16"/>
  <c r="O80" i="16"/>
  <c r="G80" i="16"/>
  <c r="O79" i="16"/>
  <c r="O77" i="16" s="1"/>
  <c r="G79" i="16"/>
  <c r="G77" i="16" s="1"/>
  <c r="O78" i="16"/>
  <c r="G78" i="16"/>
  <c r="Q77" i="16"/>
  <c r="N77" i="16"/>
  <c r="M77" i="16"/>
  <c r="K77" i="16"/>
  <c r="F77" i="16"/>
  <c r="E77" i="16"/>
  <c r="O75" i="16"/>
  <c r="G75" i="16"/>
  <c r="O74" i="16"/>
  <c r="G74" i="16"/>
  <c r="O73" i="16"/>
  <c r="G73" i="16"/>
  <c r="G72" i="16" s="1"/>
  <c r="Q72" i="16"/>
  <c r="O72" i="16"/>
  <c r="N72" i="16"/>
  <c r="M72" i="16"/>
  <c r="K72" i="16"/>
  <c r="F72" i="16"/>
  <c r="E72" i="16"/>
  <c r="O70" i="16"/>
  <c r="G70" i="16"/>
  <c r="O69" i="16"/>
  <c r="G69" i="16"/>
  <c r="G68" i="16" s="1"/>
  <c r="Q68" i="16"/>
  <c r="O68" i="16"/>
  <c r="N68" i="16"/>
  <c r="M68" i="16"/>
  <c r="F68" i="16"/>
  <c r="E68" i="16"/>
  <c r="O66" i="16"/>
  <c r="O65" i="16" s="1"/>
  <c r="G66" i="16"/>
  <c r="G65" i="16" s="1"/>
  <c r="Q65" i="16"/>
  <c r="N65" i="16"/>
  <c r="M65" i="16"/>
  <c r="K65" i="16"/>
  <c r="F65" i="16"/>
  <c r="E65" i="16"/>
  <c r="O63" i="16"/>
  <c r="O62" i="16" s="1"/>
  <c r="G63" i="16"/>
  <c r="G62" i="16" s="1"/>
  <c r="Q62" i="16"/>
  <c r="N62" i="16"/>
  <c r="M62" i="16"/>
  <c r="K62" i="16"/>
  <c r="F62" i="16"/>
  <c r="E62" i="16"/>
  <c r="E88" i="16" s="1"/>
  <c r="O60" i="16"/>
  <c r="G60" i="16"/>
  <c r="O59" i="16"/>
  <c r="G59" i="16"/>
  <c r="O58" i="16"/>
  <c r="G58" i="16"/>
  <c r="O57" i="16"/>
  <c r="O56" i="16" s="1"/>
  <c r="G57" i="16"/>
  <c r="Q56" i="16"/>
  <c r="N56" i="16"/>
  <c r="M56" i="16"/>
  <c r="K56" i="16"/>
  <c r="K88" i="16" s="1"/>
  <c r="G56" i="16"/>
  <c r="F56" i="16"/>
  <c r="F88" i="16" s="1"/>
  <c r="E56" i="16"/>
  <c r="O52" i="16"/>
  <c r="G52" i="16"/>
  <c r="O51" i="16"/>
  <c r="G51" i="16"/>
  <c r="O50" i="16"/>
  <c r="G50" i="16"/>
  <c r="O49" i="16"/>
  <c r="G49" i="16"/>
  <c r="O48" i="16"/>
  <c r="G48" i="16"/>
  <c r="G47" i="16" s="1"/>
  <c r="Q47" i="16"/>
  <c r="N47" i="16"/>
  <c r="M47" i="16"/>
  <c r="I47" i="16"/>
  <c r="F47" i="16"/>
  <c r="E47" i="16"/>
  <c r="O45" i="16"/>
  <c r="G45" i="16"/>
  <c r="O44" i="16"/>
  <c r="G44" i="16"/>
  <c r="O43" i="16"/>
  <c r="G43" i="16"/>
  <c r="O42" i="16"/>
  <c r="G42" i="16"/>
  <c r="O41" i="16"/>
  <c r="G41" i="16"/>
  <c r="G40" i="16" s="1"/>
  <c r="Q40" i="16"/>
  <c r="N40" i="16"/>
  <c r="N54" i="16" s="1"/>
  <c r="M40" i="16"/>
  <c r="M54" i="16" s="1"/>
  <c r="I40" i="16"/>
  <c r="F40" i="16"/>
  <c r="E40" i="16"/>
  <c r="O36" i="16"/>
  <c r="G36" i="16"/>
  <c r="O35" i="16"/>
  <c r="G35" i="16"/>
  <c r="O34" i="16"/>
  <c r="G34" i="16"/>
  <c r="O33" i="16"/>
  <c r="O32" i="16" s="1"/>
  <c r="G33" i="16"/>
  <c r="Q32" i="16"/>
  <c r="N32" i="16"/>
  <c r="M32" i="16"/>
  <c r="K32" i="16"/>
  <c r="I32" i="16"/>
  <c r="F32" i="16"/>
  <c r="E32" i="16"/>
  <c r="O30" i="16"/>
  <c r="G30" i="16"/>
  <c r="O29" i="16"/>
  <c r="G29" i="16"/>
  <c r="O28" i="16"/>
  <c r="G28" i="16"/>
  <c r="O27" i="16"/>
  <c r="G27" i="16"/>
  <c r="Q26" i="16"/>
  <c r="Q38" i="16" s="1"/>
  <c r="N26" i="16"/>
  <c r="M26" i="16"/>
  <c r="K26" i="16"/>
  <c r="I26" i="16"/>
  <c r="I38" i="16" s="1"/>
  <c r="G26" i="16"/>
  <c r="F26" i="16"/>
  <c r="F38" i="16" s="1"/>
  <c r="E26" i="16"/>
  <c r="O22" i="16"/>
  <c r="G22" i="16"/>
  <c r="O21" i="16"/>
  <c r="G21" i="16"/>
  <c r="G18" i="16" s="1"/>
  <c r="O20" i="16"/>
  <c r="G20" i="16"/>
  <c r="O19" i="16"/>
  <c r="G19" i="16"/>
  <c r="Q18" i="16"/>
  <c r="N18" i="16"/>
  <c r="M18" i="16"/>
  <c r="K18" i="16"/>
  <c r="I18" i="16"/>
  <c r="F18" i="16"/>
  <c r="E18" i="16"/>
  <c r="O16" i="16"/>
  <c r="G16" i="16"/>
  <c r="O15" i="16"/>
  <c r="G15" i="16"/>
  <c r="O14" i="16"/>
  <c r="G14" i="16"/>
  <c r="O13" i="16"/>
  <c r="O12" i="16" s="1"/>
  <c r="G13" i="16"/>
  <c r="Q12" i="16"/>
  <c r="N12" i="16"/>
  <c r="M12" i="16"/>
  <c r="K12" i="16"/>
  <c r="I12" i="16"/>
  <c r="I24" i="16" s="1"/>
  <c r="F12" i="16"/>
  <c r="E12" i="16"/>
  <c r="O10" i="16"/>
  <c r="G10" i="16"/>
  <c r="O9" i="16"/>
  <c r="G9" i="16"/>
  <c r="O8" i="16"/>
  <c r="G8" i="16"/>
  <c r="O7" i="16"/>
  <c r="G7" i="16"/>
  <c r="G6" i="16" s="1"/>
  <c r="Q6" i="16"/>
  <c r="Q24" i="16" s="1"/>
  <c r="N6" i="16"/>
  <c r="M6" i="16"/>
  <c r="K6" i="16"/>
  <c r="F6" i="16"/>
  <c r="F24" i="16" s="1"/>
  <c r="E6" i="16"/>
  <c r="E24" i="16" s="1"/>
  <c r="O67" i="17" l="1"/>
  <c r="G54" i="16"/>
  <c r="G67" i="17"/>
  <c r="O47" i="16"/>
  <c r="K38" i="16"/>
  <c r="O40" i="16"/>
  <c r="Q23" i="17"/>
  <c r="K37" i="17"/>
  <c r="O18" i="16"/>
  <c r="M38" i="16"/>
  <c r="I54" i="16"/>
  <c r="N88" i="16"/>
  <c r="F23" i="17"/>
  <c r="M37" i="17"/>
  <c r="F49" i="17"/>
  <c r="Q49" i="17"/>
  <c r="Q54" i="16"/>
  <c r="O6" i="16"/>
  <c r="O24" i="16" s="1"/>
  <c r="O26" i="16"/>
  <c r="O38" i="16" s="1"/>
  <c r="K24" i="16"/>
  <c r="M88" i="16"/>
  <c r="E23" i="17"/>
  <c r="N24" i="16"/>
  <c r="G12" i="16"/>
  <c r="E38" i="16"/>
  <c r="N38" i="16"/>
  <c r="G32" i="16"/>
  <c r="G38" i="16" s="1"/>
  <c r="Q88" i="16"/>
  <c r="O6" i="17"/>
  <c r="O23" i="17" s="1"/>
  <c r="O17" i="17"/>
  <c r="G49" i="17"/>
  <c r="M67" i="17"/>
  <c r="V11" i="20"/>
  <c r="V14" i="20"/>
  <c r="V17" i="20"/>
  <c r="V20" i="20"/>
  <c r="O37" i="17"/>
  <c r="N67" i="17"/>
  <c r="F29" i="19"/>
  <c r="O10" i="22"/>
  <c r="E54" i="16"/>
  <c r="O88" i="16"/>
  <c r="Q37" i="17"/>
  <c r="D10" i="19"/>
  <c r="F23" i="19"/>
  <c r="G88" i="16"/>
  <c r="G12" i="17"/>
  <c r="G23" i="17" s="1"/>
  <c r="G25" i="17"/>
  <c r="G37" i="17" s="1"/>
  <c r="Q67" i="17"/>
  <c r="E10" i="19"/>
  <c r="C25" i="19"/>
  <c r="C26" i="19"/>
  <c r="C23" i="19" s="1"/>
  <c r="C27" i="19"/>
  <c r="Q10" i="22"/>
  <c r="M24" i="16"/>
  <c r="F54" i="16"/>
  <c r="E49" i="17"/>
  <c r="F10" i="19"/>
  <c r="L10" i="19"/>
  <c r="D25" i="19"/>
  <c r="D23" i="19" s="1"/>
  <c r="D26" i="19"/>
  <c r="D27" i="19"/>
  <c r="C29" i="19"/>
  <c r="T9" i="20"/>
  <c r="V13" i="20"/>
  <c r="V16" i="20"/>
  <c r="V19" i="20"/>
  <c r="V22" i="20"/>
  <c r="E23" i="19"/>
  <c r="G24" i="16"/>
  <c r="CM64" i="15"/>
  <c r="CL64" i="15"/>
  <c r="CK64" i="15"/>
  <c r="CJ64" i="15"/>
  <c r="CI64" i="15"/>
  <c r="CH64" i="15"/>
  <c r="CG64" i="15"/>
  <c r="CF64" i="15"/>
  <c r="CE64" i="15"/>
  <c r="CD64" i="15"/>
  <c r="CC64" i="15"/>
  <c r="CB64" i="15"/>
  <c r="CA64" i="15"/>
  <c r="BZ64" i="15"/>
  <c r="BY64" i="15"/>
  <c r="BX64" i="15"/>
  <c r="BW64" i="15"/>
  <c r="BV64" i="15"/>
  <c r="BU64" i="15"/>
  <c r="BT64" i="15"/>
  <c r="BS64" i="15"/>
  <c r="BR64" i="15"/>
  <c r="BQ64" i="15"/>
  <c r="BP64" i="15"/>
  <c r="BO64" i="15"/>
  <c r="BN64" i="15"/>
  <c r="BM64" i="15"/>
  <c r="BL64" i="15"/>
  <c r="BK64" i="15"/>
  <c r="BJ64" i="15"/>
  <c r="BI64" i="15"/>
  <c r="BH64" i="15"/>
  <c r="BG64" i="15"/>
  <c r="BF64" i="15"/>
  <c r="BE64" i="15"/>
  <c r="BD64" i="15"/>
  <c r="BC64" i="15"/>
  <c r="BB64" i="15"/>
  <c r="BA64" i="15"/>
  <c r="AZ64" i="15"/>
  <c r="AY64" i="15"/>
  <c r="AX64" i="15"/>
  <c r="AW64" i="15"/>
  <c r="AV64" i="15"/>
  <c r="AU64" i="15"/>
  <c r="AT64" i="15"/>
  <c r="AS64" i="15"/>
  <c r="AR64" i="15"/>
  <c r="AQ64" i="15"/>
  <c r="AP64" i="15"/>
  <c r="AO64" i="15"/>
  <c r="AN64" i="15"/>
  <c r="AM64" i="15"/>
  <c r="AL64" i="15"/>
  <c r="AK64" i="15"/>
  <c r="AJ64" i="15"/>
  <c r="AI64" i="15"/>
  <c r="AH64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BV9" i="14"/>
  <c r="BU9" i="14"/>
  <c r="BT9" i="14"/>
  <c r="BS9" i="14"/>
  <c r="BR9" i="14"/>
  <c r="BQ9" i="14"/>
  <c r="BP9" i="14"/>
  <c r="BO9" i="14"/>
  <c r="BN9" i="14"/>
  <c r="BM9" i="14"/>
  <c r="BL9" i="14"/>
  <c r="BK9" i="14"/>
  <c r="BJ9" i="14"/>
  <c r="BI9" i="14"/>
  <c r="BH9" i="14"/>
  <c r="BG9" i="14"/>
  <c r="BF9" i="14"/>
  <c r="BE9" i="14"/>
  <c r="BD9" i="14"/>
  <c r="BC9" i="14"/>
  <c r="BB9" i="14"/>
  <c r="BA9" i="14"/>
  <c r="AZ9" i="14"/>
  <c r="AY9" i="14"/>
  <c r="AX9" i="14"/>
  <c r="AW9" i="14"/>
  <c r="AV9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V9" i="20" l="1"/>
  <c r="O54" i="16"/>
  <c r="AA33" i="11"/>
  <c r="C33" i="11" s="1"/>
  <c r="D33" i="11" s="1"/>
  <c r="AA32" i="11"/>
  <c r="C32" i="11"/>
  <c r="D32" i="11" s="1"/>
  <c r="AA31" i="11"/>
  <c r="C31" i="11" s="1"/>
  <c r="D31" i="11" s="1"/>
  <c r="AA30" i="11"/>
  <c r="C30" i="11" s="1"/>
  <c r="D30" i="11" s="1"/>
  <c r="AA29" i="11"/>
  <c r="C29" i="11" s="1"/>
  <c r="D29" i="11" s="1"/>
  <c r="AA28" i="11"/>
  <c r="C28" i="11" s="1"/>
  <c r="D28" i="11" s="1"/>
  <c r="AA27" i="11"/>
  <c r="C27" i="11" s="1"/>
  <c r="D27" i="11" s="1"/>
  <c r="AA26" i="11"/>
  <c r="U26" i="11"/>
  <c r="AA25" i="11"/>
  <c r="U25" i="11"/>
  <c r="AA24" i="11"/>
  <c r="U24" i="11"/>
  <c r="C24" i="11" s="1"/>
  <c r="D24" i="11" s="1"/>
  <c r="AA23" i="11"/>
  <c r="C23" i="11" s="1"/>
  <c r="D23" i="11" s="1"/>
  <c r="U23" i="11"/>
  <c r="O23" i="11"/>
  <c r="AA22" i="11"/>
  <c r="U22" i="11"/>
  <c r="O22" i="11"/>
  <c r="C22" i="11" s="1"/>
  <c r="D22" i="11" s="1"/>
  <c r="U21" i="11"/>
  <c r="O21" i="11"/>
  <c r="C21" i="11" s="1"/>
  <c r="D21" i="11" s="1"/>
  <c r="U20" i="11"/>
  <c r="O20" i="11"/>
  <c r="C20" i="11" s="1"/>
  <c r="D20" i="11" s="1"/>
  <c r="U19" i="11"/>
  <c r="O19" i="11"/>
  <c r="C19" i="11" s="1"/>
  <c r="D19" i="11" s="1"/>
  <c r="O18" i="11"/>
  <c r="C18" i="11"/>
  <c r="D18" i="11" s="1"/>
  <c r="O17" i="11"/>
  <c r="C17" i="11"/>
  <c r="D17" i="11" s="1"/>
  <c r="O16" i="11"/>
  <c r="C16" i="11"/>
  <c r="D16" i="11" s="1"/>
  <c r="O15" i="11"/>
  <c r="C15" i="11"/>
  <c r="D15" i="11" s="1"/>
  <c r="O14" i="11"/>
  <c r="J14" i="11"/>
  <c r="C14" i="11"/>
  <c r="D14" i="11" s="1"/>
  <c r="O13" i="11"/>
  <c r="C13" i="11" s="1"/>
  <c r="D13" i="11" s="1"/>
  <c r="J13" i="11"/>
  <c r="J12" i="11"/>
  <c r="C12" i="11"/>
  <c r="D12" i="11" s="1"/>
  <c r="J11" i="11"/>
  <c r="I15" i="11" s="1"/>
  <c r="J10" i="11"/>
  <c r="C10" i="11" s="1"/>
  <c r="Z9" i="11"/>
  <c r="Y9" i="11"/>
  <c r="X9" i="11"/>
  <c r="W9" i="11"/>
  <c r="AA9" i="11" s="1"/>
  <c r="T9" i="11"/>
  <c r="S9" i="11"/>
  <c r="R9" i="11"/>
  <c r="Q9" i="11"/>
  <c r="N9" i="11"/>
  <c r="M9" i="11"/>
  <c r="L9" i="11"/>
  <c r="O9" i="11" s="1"/>
  <c r="N24" i="11" s="1"/>
  <c r="I9" i="11"/>
  <c r="H9" i="11"/>
  <c r="G9" i="11"/>
  <c r="F9" i="11"/>
  <c r="J9" i="11" s="1"/>
  <c r="B9" i="11"/>
  <c r="AA33" i="10"/>
  <c r="C33" i="10" s="1"/>
  <c r="D33" i="10" s="1"/>
  <c r="AA32" i="10"/>
  <c r="C32" i="10"/>
  <c r="D32" i="10" s="1"/>
  <c r="AA31" i="10"/>
  <c r="C31" i="10"/>
  <c r="D31" i="10" s="1"/>
  <c r="AA30" i="10"/>
  <c r="C30" i="10" s="1"/>
  <c r="D30" i="10" s="1"/>
  <c r="AA29" i="10"/>
  <c r="C29" i="10" s="1"/>
  <c r="D29" i="10" s="1"/>
  <c r="AA28" i="10"/>
  <c r="D28" i="10"/>
  <c r="C28" i="10"/>
  <c r="AA27" i="10"/>
  <c r="C27" i="10"/>
  <c r="D27" i="10" s="1"/>
  <c r="AA26" i="10"/>
  <c r="U26" i="10"/>
  <c r="C26" i="10" s="1"/>
  <c r="D26" i="10" s="1"/>
  <c r="AA25" i="10"/>
  <c r="U25" i="10"/>
  <c r="C25" i="10" s="1"/>
  <c r="D25" i="10" s="1"/>
  <c r="AA24" i="10"/>
  <c r="U24" i="10"/>
  <c r="C24" i="10" s="1"/>
  <c r="D24" i="10" s="1"/>
  <c r="AA23" i="10"/>
  <c r="U23" i="10"/>
  <c r="O23" i="10"/>
  <c r="C23" i="10"/>
  <c r="D23" i="10" s="1"/>
  <c r="AA22" i="10"/>
  <c r="U22" i="10"/>
  <c r="O22" i="10"/>
  <c r="U21" i="10"/>
  <c r="O21" i="10"/>
  <c r="U20" i="10"/>
  <c r="O20" i="10"/>
  <c r="C20" i="10" s="1"/>
  <c r="D20" i="10" s="1"/>
  <c r="U19" i="10"/>
  <c r="O19" i="10"/>
  <c r="O18" i="10"/>
  <c r="C18" i="10" s="1"/>
  <c r="D18" i="10" s="1"/>
  <c r="O17" i="10"/>
  <c r="C17" i="10"/>
  <c r="D17" i="10" s="1"/>
  <c r="O16" i="10"/>
  <c r="C16" i="10" s="1"/>
  <c r="D16" i="10" s="1"/>
  <c r="O15" i="10"/>
  <c r="C15" i="10" s="1"/>
  <c r="D15" i="10" s="1"/>
  <c r="O14" i="10"/>
  <c r="J14" i="10"/>
  <c r="C14" i="10"/>
  <c r="D14" i="10" s="1"/>
  <c r="O13" i="10"/>
  <c r="J13" i="10"/>
  <c r="C13" i="10" s="1"/>
  <c r="D13" i="10" s="1"/>
  <c r="J12" i="10"/>
  <c r="C12" i="10"/>
  <c r="D12" i="10" s="1"/>
  <c r="J11" i="10"/>
  <c r="I15" i="10" s="1"/>
  <c r="J10" i="10"/>
  <c r="C10" i="10" s="1"/>
  <c r="Z9" i="10"/>
  <c r="Y9" i="10"/>
  <c r="X9" i="10"/>
  <c r="W9" i="10"/>
  <c r="AA9" i="10" s="1"/>
  <c r="T9" i="10"/>
  <c r="S9" i="10"/>
  <c r="R9" i="10"/>
  <c r="Q9" i="10"/>
  <c r="N9" i="10"/>
  <c r="M9" i="10"/>
  <c r="O9" i="10" s="1"/>
  <c r="N24" i="10" s="1"/>
  <c r="L9" i="10"/>
  <c r="I9" i="10"/>
  <c r="H9" i="10"/>
  <c r="G9" i="10"/>
  <c r="F9" i="10"/>
  <c r="J9" i="10" s="1"/>
  <c r="B9" i="10"/>
  <c r="AA34" i="9"/>
  <c r="C34" i="9" s="1"/>
  <c r="D34" i="9" s="1"/>
  <c r="AA33" i="9"/>
  <c r="C33" i="9"/>
  <c r="D33" i="9" s="1"/>
  <c r="AA32" i="9"/>
  <c r="C32" i="9" s="1"/>
  <c r="D32" i="9" s="1"/>
  <c r="AA31" i="9"/>
  <c r="C31" i="9" s="1"/>
  <c r="D31" i="9" s="1"/>
  <c r="AA30" i="9"/>
  <c r="C30" i="9" s="1"/>
  <c r="D30" i="9" s="1"/>
  <c r="AA29" i="9"/>
  <c r="C29" i="9"/>
  <c r="D29" i="9" s="1"/>
  <c r="AA28" i="9"/>
  <c r="C28" i="9" s="1"/>
  <c r="D28" i="9" s="1"/>
  <c r="AA27" i="9"/>
  <c r="U27" i="9"/>
  <c r="AA26" i="9"/>
  <c r="U26" i="9"/>
  <c r="AA25" i="9"/>
  <c r="U25" i="9"/>
  <c r="AA24" i="9"/>
  <c r="U24" i="9"/>
  <c r="O24" i="9"/>
  <c r="AA23" i="9"/>
  <c r="U23" i="9"/>
  <c r="O23" i="9"/>
  <c r="C23" i="9" s="1"/>
  <c r="D23" i="9" s="1"/>
  <c r="U22" i="9"/>
  <c r="O22" i="9"/>
  <c r="C22" i="9" s="1"/>
  <c r="D22" i="9" s="1"/>
  <c r="U21" i="9"/>
  <c r="O21" i="9"/>
  <c r="C21" i="9" s="1"/>
  <c r="D21" i="9" s="1"/>
  <c r="U20" i="9"/>
  <c r="O20" i="9"/>
  <c r="C20" i="9" s="1"/>
  <c r="D20" i="9" s="1"/>
  <c r="O19" i="9"/>
  <c r="C19" i="9" s="1"/>
  <c r="D19" i="9" s="1"/>
  <c r="O18" i="9"/>
  <c r="C18" i="9" s="1"/>
  <c r="D18" i="9" s="1"/>
  <c r="O17" i="9"/>
  <c r="C17" i="9"/>
  <c r="D17" i="9" s="1"/>
  <c r="O16" i="9"/>
  <c r="C16" i="9" s="1"/>
  <c r="D16" i="9" s="1"/>
  <c r="O15" i="9"/>
  <c r="J15" i="9"/>
  <c r="C15" i="9"/>
  <c r="D15" i="9" s="1"/>
  <c r="O14" i="9"/>
  <c r="J14" i="9"/>
  <c r="C14" i="9" s="1"/>
  <c r="D14" i="9" s="1"/>
  <c r="J13" i="9"/>
  <c r="C13" i="9" s="1"/>
  <c r="D13" i="9" s="1"/>
  <c r="J12" i="9"/>
  <c r="J11" i="9"/>
  <c r="C11" i="9" s="1"/>
  <c r="Z10" i="9"/>
  <c r="Y10" i="9"/>
  <c r="X10" i="9"/>
  <c r="W10" i="9"/>
  <c r="T10" i="9"/>
  <c r="S10" i="9"/>
  <c r="R10" i="9"/>
  <c r="Q10" i="9"/>
  <c r="N10" i="9"/>
  <c r="M10" i="9"/>
  <c r="L10" i="9"/>
  <c r="O10" i="9" s="1"/>
  <c r="N25" i="9" s="1"/>
  <c r="J10" i="9"/>
  <c r="I10" i="9"/>
  <c r="H10" i="9"/>
  <c r="G10" i="9"/>
  <c r="F10" i="9"/>
  <c r="B10" i="9"/>
  <c r="C25" i="9" l="1"/>
  <c r="D25" i="9" s="1"/>
  <c r="I16" i="9"/>
  <c r="AA10" i="9"/>
  <c r="Z35" i="9" s="1"/>
  <c r="C24" i="9"/>
  <c r="D24" i="9" s="1"/>
  <c r="C26" i="9"/>
  <c r="D26" i="9" s="1"/>
  <c r="U9" i="10"/>
  <c r="J34" i="10" s="1"/>
  <c r="C21" i="10"/>
  <c r="D21" i="10" s="1"/>
  <c r="C25" i="11"/>
  <c r="D25" i="11" s="1"/>
  <c r="U9" i="11"/>
  <c r="J34" i="11" s="1"/>
  <c r="U10" i="9"/>
  <c r="T28" i="9" s="1"/>
  <c r="C27" i="9"/>
  <c r="D27" i="9" s="1"/>
  <c r="C19" i="10"/>
  <c r="D19" i="10" s="1"/>
  <c r="C22" i="10"/>
  <c r="D22" i="10" s="1"/>
  <c r="C26" i="11"/>
  <c r="D26" i="11" s="1"/>
  <c r="T27" i="11"/>
  <c r="D10" i="11"/>
  <c r="D11" i="9"/>
  <c r="I17" i="11"/>
  <c r="I16" i="11"/>
  <c r="Z34" i="11"/>
  <c r="T27" i="10"/>
  <c r="Z34" i="10"/>
  <c r="Z35" i="10"/>
  <c r="D10" i="10"/>
  <c r="N25" i="10"/>
  <c r="C12" i="9"/>
  <c r="D12" i="9" s="1"/>
  <c r="I17" i="9"/>
  <c r="C11" i="10"/>
  <c r="D11" i="10" s="1"/>
  <c r="I16" i="10"/>
  <c r="I17" i="10"/>
  <c r="C11" i="11"/>
  <c r="D11" i="11" s="1"/>
  <c r="N25" i="11"/>
  <c r="T28" i="11" l="1"/>
  <c r="J35" i="9"/>
  <c r="T28" i="10"/>
  <c r="Z35" i="11"/>
  <c r="C9" i="11"/>
  <c r="D9" i="11" s="1"/>
  <c r="C9" i="10"/>
  <c r="D9" i="10" s="1"/>
  <c r="C10" i="9"/>
  <c r="D10" i="9" s="1"/>
</calcChain>
</file>

<file path=xl/sharedStrings.xml><?xml version="1.0" encoding="utf-8"?>
<sst xmlns="http://schemas.openxmlformats.org/spreadsheetml/2006/main" count="10240" uniqueCount="2368">
  <si>
    <t>ESTADISTICA DE INICIO 2020-2021 POR SOSTENIMIENTO</t>
  </si>
  <si>
    <t>MATRICULA</t>
  </si>
  <si>
    <t>EGRESADOS 2019-2020</t>
  </si>
  <si>
    <t>PERSONAL DOCENTE</t>
  </si>
  <si>
    <t>HOM</t>
  </si>
  <si>
    <t>MUJ</t>
  </si>
  <si>
    <t>TOT</t>
  </si>
  <si>
    <t>GPOS</t>
  </si>
  <si>
    <t>ESC</t>
  </si>
  <si>
    <t>B Á S I C A</t>
  </si>
  <si>
    <t>PREESCOLAR</t>
  </si>
  <si>
    <t>No aplica</t>
  </si>
  <si>
    <t>ESTATAL</t>
  </si>
  <si>
    <t>FEDERAL</t>
  </si>
  <si>
    <t>FED. TRANSFERIDO</t>
  </si>
  <si>
    <t>PARTICULAR</t>
  </si>
  <si>
    <t>PRIMARIA</t>
  </si>
  <si>
    <t>SECUNDARIA</t>
  </si>
  <si>
    <t>TOTAL</t>
  </si>
  <si>
    <t>MEDIA SUPERIOR</t>
  </si>
  <si>
    <t>ESCOLARIZADO</t>
  </si>
  <si>
    <t>AUTONOMO</t>
  </si>
  <si>
    <r>
      <t xml:space="preserve">NO ESCOLARIZADO Y MIXTO </t>
    </r>
    <r>
      <rPr>
        <b/>
        <vertAlign val="superscript"/>
        <sz val="9"/>
        <rFont val="Calibri"/>
        <family val="2"/>
        <scheme val="minor"/>
      </rPr>
      <t>1)</t>
    </r>
  </si>
  <si>
    <t>S U P E R I O R</t>
  </si>
  <si>
    <t>No disp.</t>
  </si>
  <si>
    <t>FEDERAL TRANSFERIDO</t>
  </si>
  <si>
    <t xml:space="preserve"> </t>
  </si>
  <si>
    <t>NO ESCOLARIZADO Y MIXTO</t>
  </si>
  <si>
    <t>O T R A S    M O D A L I D A D E S</t>
  </si>
  <si>
    <t>INICIAL ESCOLARIZADA</t>
  </si>
  <si>
    <t>INICIAL NO ESCOLARIZADO</t>
  </si>
  <si>
    <t>INICIAL INDÍGENA</t>
  </si>
  <si>
    <r>
      <t xml:space="preserve">USAER </t>
    </r>
    <r>
      <rPr>
        <b/>
        <vertAlign val="superscript"/>
        <sz val="9"/>
        <rFont val="Calibri"/>
        <family val="2"/>
        <scheme val="minor"/>
      </rPr>
      <t>2)</t>
    </r>
  </si>
  <si>
    <t>CAM</t>
  </si>
  <si>
    <t>CAP. TRABAJO</t>
  </si>
  <si>
    <t>19-20</t>
  </si>
  <si>
    <t>OTROS SERVICIOS</t>
  </si>
  <si>
    <r>
      <t xml:space="preserve">EDUC. EXTRAESCOLAR </t>
    </r>
    <r>
      <rPr>
        <vertAlign val="superscript"/>
        <sz val="9"/>
        <rFont val="Calibri"/>
        <family val="2"/>
        <scheme val="minor"/>
      </rPr>
      <t>3)</t>
    </r>
  </si>
  <si>
    <r>
      <t xml:space="preserve">ICHEA </t>
    </r>
    <r>
      <rPr>
        <vertAlign val="superscript"/>
        <sz val="9"/>
        <rFont val="Calibri"/>
        <family val="2"/>
        <scheme val="minor"/>
      </rPr>
      <t xml:space="preserve"> 4)</t>
    </r>
  </si>
  <si>
    <r>
      <t xml:space="preserve">ATENCIÓN A NIÑOS MIGRANTES </t>
    </r>
    <r>
      <rPr>
        <vertAlign val="superscript"/>
        <sz val="9"/>
        <rFont val="Calibri"/>
        <family val="2"/>
        <scheme val="minor"/>
      </rPr>
      <t>5)</t>
    </r>
  </si>
  <si>
    <t>1)</t>
  </si>
  <si>
    <t>Incluye Sistema de Enseñanza Abierta (COBACH), escuelas de Preparatoria Abierta, UEMSTIS, UEMSTAyCM y particulares con servicio mixto y no escolarizado.</t>
  </si>
  <si>
    <t>2)</t>
  </si>
  <si>
    <t>Los alumnos que son atendidos por USAER, están considerados de igual forma en la matrícula de educación básica.</t>
  </si>
  <si>
    <t>3)</t>
  </si>
  <si>
    <t>Incluye CEDEX y Capacitación no formal para el trabajo. Egresados incluye alumnos certificados de Primaria y Secundaria.</t>
  </si>
  <si>
    <t>4)</t>
  </si>
  <si>
    <t>La matrícula corresponde al promedio mensual de alumnos atendidos. Egresados incluye alumnos certificados de Primaria y Secundaria.</t>
  </si>
  <si>
    <t>5)</t>
  </si>
  <si>
    <t>Egresados incluye alumnos certificados de Primaria y Secundaria.</t>
  </si>
  <si>
    <t>ESTADISTICA DE INICIO 2020-2021 POR SERVICIO</t>
  </si>
  <si>
    <t>CAI (CENDI)</t>
  </si>
  <si>
    <t>GENERAL</t>
  </si>
  <si>
    <t>INDÍGENA</t>
  </si>
  <si>
    <t>CONAFE</t>
  </si>
  <si>
    <t>TÉCNICA</t>
  </si>
  <si>
    <t>TELESECUNDARIA</t>
  </si>
  <si>
    <t>BACHILLERATO GRAL. 2 AÑOS</t>
  </si>
  <si>
    <t>BACHILLERATO GRAL. 3 AÑOS</t>
  </si>
  <si>
    <t>BACHILLERATO TECNOLÓGICO</t>
  </si>
  <si>
    <t>PROFESIONAL TÉCNICO</t>
  </si>
  <si>
    <r>
      <t xml:space="preserve">TECNICO SUPERIOR </t>
    </r>
    <r>
      <rPr>
        <vertAlign val="superscript"/>
        <sz val="9"/>
        <rFont val="Calibri"/>
        <family val="2"/>
        <scheme val="minor"/>
      </rPr>
      <t>6)</t>
    </r>
  </si>
  <si>
    <t>LICENCIATURA</t>
  </si>
  <si>
    <t>POSGRADO</t>
  </si>
  <si>
    <t>INICIAL</t>
  </si>
  <si>
    <t>ESCOLARIZADA</t>
  </si>
  <si>
    <t>NO ESCOLARIZADA</t>
  </si>
  <si>
    <t>ESPECIAL</t>
  </si>
  <si>
    <r>
      <t xml:space="preserve">USAER </t>
    </r>
    <r>
      <rPr>
        <vertAlign val="superscript"/>
        <sz val="9"/>
        <rFont val="Calibri"/>
        <family val="2"/>
        <scheme val="minor"/>
      </rPr>
      <t>2)</t>
    </r>
  </si>
  <si>
    <t>CAP. TRABAJO (Ciclo 19-20)</t>
  </si>
  <si>
    <t>OTROS SERVICIOS (2020)</t>
  </si>
  <si>
    <t>6)</t>
  </si>
  <si>
    <t>El personal docente de Técnico Superior Universitario se incluye en el nivel de Licenciatura</t>
  </si>
  <si>
    <t>ESTADÍSTICA DE EDUCACIÓN BÁSICA AL INICIO DEL CICLO 2020-2021</t>
  </si>
  <si>
    <t>NIVEL</t>
  </si>
  <si>
    <t>SUBCONTROL</t>
  </si>
  <si>
    <t>SUBNIVEL</t>
  </si>
  <si>
    <t xml:space="preserve"> MAT HOM 1o</t>
  </si>
  <si>
    <t xml:space="preserve"> MAT MUJ 1o</t>
  </si>
  <si>
    <t xml:space="preserve"> MAT HOM 2o</t>
  </si>
  <si>
    <t xml:space="preserve"> MAT MUJ 2o</t>
  </si>
  <si>
    <t xml:space="preserve"> MAT HOM 3o</t>
  </si>
  <si>
    <t xml:space="preserve"> MAT MUJ 3o</t>
  </si>
  <si>
    <t xml:space="preserve"> MAT HOM 4o</t>
  </si>
  <si>
    <t xml:space="preserve"> MAT MUJ 4o</t>
  </si>
  <si>
    <t xml:space="preserve"> MAT HOM 5o</t>
  </si>
  <si>
    <t xml:space="preserve"> MAT MUJ 5o</t>
  </si>
  <si>
    <t xml:space="preserve"> MAT HOM 6o</t>
  </si>
  <si>
    <t xml:space="preserve"> MAT MUJ 6o</t>
  </si>
  <si>
    <t xml:space="preserve"> MAT HOM</t>
  </si>
  <si>
    <t xml:space="preserve"> MAT MUJ</t>
  </si>
  <si>
    <t xml:space="preserve"> MAT TOTAL</t>
  </si>
  <si>
    <t xml:space="preserve"> EGRESADOS 19-20</t>
  </si>
  <si>
    <t xml:space="preserve"> GPOS TOTAL</t>
  </si>
  <si>
    <t xml:space="preserve"> DOC HOM</t>
  </si>
  <si>
    <t xml:space="preserve"> DOC MUJ</t>
  </si>
  <si>
    <t xml:space="preserve"> DOC TOTAL</t>
  </si>
  <si>
    <t xml:space="preserve"> ESCUELA</t>
  </si>
  <si>
    <t>CAI (PREESCOLAR)</t>
  </si>
  <si>
    <t>PRIVADO</t>
  </si>
  <si>
    <t>CAI (LACTANTE Y MATERNAL)</t>
  </si>
  <si>
    <t>INICIAL NO ESCOLARIZADA</t>
  </si>
  <si>
    <t>USAER</t>
  </si>
  <si>
    <t>FORMACIÓN PARA EL TRABAJO</t>
  </si>
  <si>
    <t>AUTÓNOMO</t>
  </si>
  <si>
    <t>Total general</t>
  </si>
  <si>
    <t>ESTADÍSTICA DE EDUCACIÓN BÁSICA AL FIN DEL CICLO 2019-2020</t>
  </si>
  <si>
    <t xml:space="preserve"> EXISTENCIA HOM</t>
  </si>
  <si>
    <t xml:space="preserve"> EXISTENCIA MUJ</t>
  </si>
  <si>
    <t xml:space="preserve"> EXISTENCIA TOTAL</t>
  </si>
  <si>
    <t xml:space="preserve"> PROMOVIDOS HOM</t>
  </si>
  <si>
    <t xml:space="preserve"> PROMOVIDOS MUJ</t>
  </si>
  <si>
    <t xml:space="preserve"> PROMOVIDOS TOTAL</t>
  </si>
  <si>
    <t xml:space="preserve"> EGRESADOS HOM</t>
  </si>
  <si>
    <t xml:space="preserve"> EGRESADOS MUJ</t>
  </si>
  <si>
    <t xml:space="preserve"> EGRESADOS TOTAL</t>
  </si>
  <si>
    <t>ESTADÍSTICA DE EDUCACIÓN MEDIA SUPERIOR</t>
  </si>
  <si>
    <t>Inicio 2020-2021</t>
  </si>
  <si>
    <t>*El Servicio de Preparatoria Abierta y Centros de Atención para estudiantes con discapacidad, no muestran desglose por Grado de Avance.</t>
  </si>
  <si>
    <t>MUNICIPIO</t>
  </si>
  <si>
    <t>CVEESCUELA</t>
  </si>
  <si>
    <t>ESCUELA</t>
  </si>
  <si>
    <t>TURNO</t>
  </si>
  <si>
    <t>SUBSISTEMA</t>
  </si>
  <si>
    <t>SOSTENIMIENTO</t>
  </si>
  <si>
    <t>SERVICIO</t>
  </si>
  <si>
    <t>MODALIDAD</t>
  </si>
  <si>
    <t>HOM NVO ING 1o</t>
  </si>
  <si>
    <t>MUJ NVO ING 1o</t>
  </si>
  <si>
    <t>TOT NVO ING 1o</t>
  </si>
  <si>
    <t>HOM 1o</t>
  </si>
  <si>
    <t>MUJ 1o</t>
  </si>
  <si>
    <t>TOT 1o</t>
  </si>
  <si>
    <t>GPOS 1o</t>
  </si>
  <si>
    <t>HOM 2o</t>
  </si>
  <si>
    <t>MUJ 2o</t>
  </si>
  <si>
    <t>TOT 2o</t>
  </si>
  <si>
    <t>GPOS 2o</t>
  </si>
  <si>
    <t>HOM 3o</t>
  </si>
  <si>
    <t>MUJ 3o</t>
  </si>
  <si>
    <t>TOT 3o</t>
  </si>
  <si>
    <t>GPOS 3o</t>
  </si>
  <si>
    <t>HOM 4o</t>
  </si>
  <si>
    <t>MUJ 4o</t>
  </si>
  <si>
    <t>TOT 4o</t>
  </si>
  <si>
    <t>GPOS 4o</t>
  </si>
  <si>
    <t>HOM 5o</t>
  </si>
  <si>
    <t>MUJ 5o</t>
  </si>
  <si>
    <t>TOT 5o</t>
  </si>
  <si>
    <t>GPOS 5o</t>
  </si>
  <si>
    <t>HOM TOTAL</t>
  </si>
  <si>
    <t>MUJ TOTAL</t>
  </si>
  <si>
    <t>TOTAL GPOS</t>
  </si>
  <si>
    <t>HOM EGRESADOS</t>
  </si>
  <si>
    <t>MUJ EGRESADAS</t>
  </si>
  <si>
    <t>TOT EGRESADOS</t>
  </si>
  <si>
    <t>HOM TITULADOS</t>
  </si>
  <si>
    <t>MUJ TITULADOS</t>
  </si>
  <si>
    <t>TOT TITULADOS</t>
  </si>
  <si>
    <t>HOM DOCENTES</t>
  </si>
  <si>
    <t>MUJ DOCENTES</t>
  </si>
  <si>
    <t>TOTAL DOCENTES</t>
  </si>
  <si>
    <t>JUÁREZ</t>
  </si>
  <si>
    <t>08EAR0085J</t>
  </si>
  <si>
    <t>CENTRO MUNICIPAL DE LAS ARTES CEMA UACJ</t>
  </si>
  <si>
    <t>VESPERTINO</t>
  </si>
  <si>
    <t>UACJ</t>
  </si>
  <si>
    <t>PROFESIONAL TECNICO</t>
  </si>
  <si>
    <t>08PET0013G</t>
  </si>
  <si>
    <t>ESCUELA DE CIENCIAS PARAMEDICAS</t>
  </si>
  <si>
    <t>MATUTINO</t>
  </si>
  <si>
    <t>GOBIERNO</t>
  </si>
  <si>
    <t>HIDALGO DEL PARRAL</t>
  </si>
  <si>
    <t>08PET0016D</t>
  </si>
  <si>
    <t>ESC. ENFERMERIA ANEXA AL HOSPITAL DE JESUS UACH</t>
  </si>
  <si>
    <t>DISCONTINUO</t>
  </si>
  <si>
    <t>UACH</t>
  </si>
  <si>
    <t>08PET0018B</t>
  </si>
  <si>
    <t>ESCUELA DE ENFERMERIA DEL INSTITUTO CHIHUAHUENSE DE SALUD EN CD. JUAREZ UACH</t>
  </si>
  <si>
    <t>08PET0024M</t>
  </si>
  <si>
    <t>ESCUELA PARRALENSE DE ENFERMERIA UACH</t>
  </si>
  <si>
    <t>CHIHUAHUA</t>
  </si>
  <si>
    <t>08PET0044Z</t>
  </si>
  <si>
    <t>08PET0050K</t>
  </si>
  <si>
    <t>ESCUELA DE ENFERMERIA Y TECNICAS DE LA SALUD DE LA CLINICA DEL CENTRO UACH</t>
  </si>
  <si>
    <t>08PET0051J</t>
  </si>
  <si>
    <t>ESCUELA DE ENFERMERIA CHRISTUS MUGUERZA DEL PARQUE UACH</t>
  </si>
  <si>
    <t>CUAUHTÉMOC</t>
  </si>
  <si>
    <t>08PET0063O</t>
  </si>
  <si>
    <t>ESCUELA DE ENFERMERIA DEL INSTITUTO CHIHUAHUENSE DE SALUD EN CUAUHTEMOC UACH</t>
  </si>
  <si>
    <t>DELICIAS</t>
  </si>
  <si>
    <t>08PET0065M</t>
  </si>
  <si>
    <t>ESCUELA DE ENFERMERIA DE DELICIAS A.C. UACH</t>
  </si>
  <si>
    <t>NUEVO CASAS GRANDES</t>
  </si>
  <si>
    <t>08PET0118A</t>
  </si>
  <si>
    <t>ESC. ENFERMERIA DE NUEVO CASAS GRANDES</t>
  </si>
  <si>
    <t>08PET0121O</t>
  </si>
  <si>
    <t>ESCUELA DE ENFERMERIA CRUZ ROJA UACJ</t>
  </si>
  <si>
    <t>08PET0124L</t>
  </si>
  <si>
    <t>ESCUELA DE ENFERMERIA REGION CENTRO - SUR DEL ESTADO DE CHIHUAHUA</t>
  </si>
  <si>
    <t>UEMSTIS</t>
  </si>
  <si>
    <t>08PET0127I</t>
  </si>
  <si>
    <t>ESCUELA DE ENFERMERIA DE FEMAP UACJ</t>
  </si>
  <si>
    <t>08PET0129G</t>
  </si>
  <si>
    <t>ESCUELA DE ENFERMERIA DEL CENTRO MEDICO DE ESPECIALIDADES UACJ</t>
  </si>
  <si>
    <t>08PET0130W</t>
  </si>
  <si>
    <t>ESCUELA DE ENFERMERIA CENTRO MEDICO DE LA MUJER</t>
  </si>
  <si>
    <t>08PET0132U</t>
  </si>
  <si>
    <t>INSTITUTO POLITECNICO DE LA FRONTERA</t>
  </si>
  <si>
    <t>CAMARGO</t>
  </si>
  <si>
    <t>08PET0133T</t>
  </si>
  <si>
    <t>ESCUELA DE ENFERMERIA PROFESOR JOSE PABLO MEOUCHI</t>
  </si>
  <si>
    <t>08PET0134S</t>
  </si>
  <si>
    <t>INSTITUTO DE ESTUDIOS EN EL AREA DE LA SALUD FLORENCIA NIGHTINGALE A.C.</t>
  </si>
  <si>
    <t>08PET0135R</t>
  </si>
  <si>
    <t>INSTITUTO TECNICO EN IMAGENES BIOMEDICAS</t>
  </si>
  <si>
    <t>JIMÉNEZ</t>
  </si>
  <si>
    <t>08PET0138O</t>
  </si>
  <si>
    <t>ESCUELA DE ENFERMERIA PROFESOR JOSE PABLO MEOUCHI PLANTEL CD. JIMENEZ</t>
  </si>
  <si>
    <t>08PET0139N</t>
  </si>
  <si>
    <t>CENTRO DE FORMACION DALE A.C. ESCUELA DE ENFERMERIA ALEXIA</t>
  </si>
  <si>
    <t>08UET0026W</t>
  </si>
  <si>
    <t>FACULTAD DE ENFERMERIA Y NUTRIOLOGIA UACH</t>
  </si>
  <si>
    <t>08DPT0001C</t>
  </si>
  <si>
    <t>COLEGIO NACIONAL DE EDUCACION PROFESIONAL TECNICA NUM. 25 "CHIHUAHUA I"</t>
  </si>
  <si>
    <t>CONALEP</t>
  </si>
  <si>
    <t>PROFESIONAL TÉCNICO BACHILLER</t>
  </si>
  <si>
    <t>BACHILLERATO TECNOLOGICO</t>
  </si>
  <si>
    <t>08DPT0002B</t>
  </si>
  <si>
    <t>COLEGIO NACIONAL DE EDUCACION PROFESIONAL TECNICA NUM. 26 "CIUDAD JUAREZ I"</t>
  </si>
  <si>
    <t>08DPT0003A</t>
  </si>
  <si>
    <t>COLEGIO NACIONAL DE EDUCACION PROFESIONAL TECNICA NUM. 156 "PARRAL"</t>
  </si>
  <si>
    <t>08DPT0007X</t>
  </si>
  <si>
    <t>COLEGIO NACIONAL DE EDUCACION PROFESIONAL TECNICA NUM. 207 "CIUDAD JUAREZ II"</t>
  </si>
  <si>
    <t>08DPT0008W</t>
  </si>
  <si>
    <t>COLEGIO NACIONAL DE EDUCACION PROFESIONAL TECNICA NUM. 208 "CIUDAD DELICIAS"</t>
  </si>
  <si>
    <t>08DPT0011J</t>
  </si>
  <si>
    <t>COLEGIO NACIONAL DE EDUCACION PROFESIONAL TECNICA NUM. 219 "CHIHUAHUA II"</t>
  </si>
  <si>
    <t>08DPT0012I</t>
  </si>
  <si>
    <t>COLEGIO NACIONAL DE EDUCACION PROFESIONAL TECNICA NUM. 218 "CIUDAD CUAUHTEMOC"</t>
  </si>
  <si>
    <t>08DPT0013H</t>
  </si>
  <si>
    <t>COLEGIO NACIONAL DE EDUCACION PROFESIONAL TECNICA "JUAREZ III"</t>
  </si>
  <si>
    <t>08DCT0001Z</t>
  </si>
  <si>
    <t>CENTRO DE BACHILLERATO TECNOLOGICO INDUSTRIAL Y DE SERVICIOS NUM. 143</t>
  </si>
  <si>
    <t>TECNOLÓGICO</t>
  </si>
  <si>
    <t>08DCT0002Y</t>
  </si>
  <si>
    <t>CENTRO DE BACHILLERATO TECNOLOGICO INDUSTRIAL Y DE SERVICIOS NUM. 158</t>
  </si>
  <si>
    <t>SAUCILLO</t>
  </si>
  <si>
    <t>08DCT0006U</t>
  </si>
  <si>
    <t>CENTRO DE BACHILLERATO TECNOLOGICO INDUSTRIAL Y DE SERVICIOS NUM. 197</t>
  </si>
  <si>
    <t>08DCT0009R</t>
  </si>
  <si>
    <t>CENTRO DE BACHILLERATO TECNOLOGICO INDUSTRIAL Y DE SERVICIOS NUM. 138</t>
  </si>
  <si>
    <t>08DCT0010G</t>
  </si>
  <si>
    <t>CENTRO DE BACHILLERATO TECNOLOGICO INDUSTRIAL Y DE SERVICIOS NUM. 228</t>
  </si>
  <si>
    <t>08DCT0011F</t>
  </si>
  <si>
    <t>CENTRO DE ESTUDIOS TECNOLOGICOS INDUSTRIAL Y DE SERVICIOS NUM. 86</t>
  </si>
  <si>
    <t>08DCT0012E</t>
  </si>
  <si>
    <t>CENTRO DE ESTUDIOS TECNOLOGICOS INDUSTRIAL Y DE SERVICIOS NUM. 93</t>
  </si>
  <si>
    <t>08DCT0013D</t>
  </si>
  <si>
    <t>CENTRO DE ESTUDIOS TECNOLOGICOS INDUSTRIAL Y DE SERVICIOS NUM. 87</t>
  </si>
  <si>
    <t>OJINAGA</t>
  </si>
  <si>
    <t>08DCT0014C</t>
  </si>
  <si>
    <t>CENTRO DE ESTUDIOS TECNOLOGICOS INDUSTRIAL Y DE SERVICIOS NUM. 98</t>
  </si>
  <si>
    <t>BALLEZA</t>
  </si>
  <si>
    <t>08DCT0228D</t>
  </si>
  <si>
    <t>CENTRO DE BACHILLERATO TECNOLOGICO INDUSTRIAL Y DE SERVICIOS NUM. 266</t>
  </si>
  <si>
    <t>08DCT0269D</t>
  </si>
  <si>
    <t>CENTRO DE BACHILLERATO TECNOLOGICO INDUSTRIAL Y DE SERVICIOS NUM. 269</t>
  </si>
  <si>
    <t>08DCT0270T</t>
  </si>
  <si>
    <t>CENTRO DE BACHILLERATO TECNOLOGICO INDUSTRIAL Y DE SERVICIOS NUM. 270</t>
  </si>
  <si>
    <t>NAMIQUIPA</t>
  </si>
  <si>
    <t>08DCT0273Q</t>
  </si>
  <si>
    <t>CENTRO DE BACHILLERATO TECNOLOGICO INDUSTRIAL Y DE SERVICIOS NUM. 273</t>
  </si>
  <si>
    <t>08DCT0392D</t>
  </si>
  <si>
    <t>CENTRO DE BACHILLERATO TECNOLOGICO INDUSTRIAL Y DE SERVICIOS NUM. 114</t>
  </si>
  <si>
    <t>08DCT0413Z</t>
  </si>
  <si>
    <t>CENTRO DE BACHILLERATO TECNOLOGICO INDUSTRIAL Y DE SERVICIOS NUM. 117</t>
  </si>
  <si>
    <t>08DCT0423G</t>
  </si>
  <si>
    <t>CENTRO DE BACHILLERATO TECNOLOGICO INDUSTRIAL Y DE SERVICIOS NUM. 122</t>
  </si>
  <si>
    <t>08DCT0432O</t>
  </si>
  <si>
    <t>CENTRO DE BACHILLERATO TECNOLOGICO INDUSTRIAL Y DE SERVICIOS NUM. 128</t>
  </si>
  <si>
    <t>08DCT0433N</t>
  </si>
  <si>
    <t>CENTRO DE ESTUDIOS TECNOLOGICOS INDUSTRIAL Y DE SERVICIOS NUM. 61</t>
  </si>
  <si>
    <t>SAN FRANCISCO DEL ORO</t>
  </si>
  <si>
    <t>08DCT0434M</t>
  </si>
  <si>
    <t>CENTRO DE ESTUDIOS TECNOLOGICOS INDUSTRIAL Y DE SERVICIOS NUM. 159</t>
  </si>
  <si>
    <t>MEOQUI</t>
  </si>
  <si>
    <t>08DTA0001A</t>
  </si>
  <si>
    <t>CENTRO DE BACHILLERATO TECNOLOGICO AGROPECUARIO NUM. 147</t>
  </si>
  <si>
    <t>UEMSTAyCM</t>
  </si>
  <si>
    <t>08DTA0002Z</t>
  </si>
  <si>
    <t>CENTRO DE BACHILLERATO TECNOLOGICO AGROPECUARIO NUM. 2</t>
  </si>
  <si>
    <t>MIXTA</t>
  </si>
  <si>
    <t>CASAS GRANDES</t>
  </si>
  <si>
    <t>08DTA0003Z</t>
  </si>
  <si>
    <t>CENTRO DE BACHILLERATO TECNOLOGICO AGROPECUARIO NUM. 112</t>
  </si>
  <si>
    <t>MADERA</t>
  </si>
  <si>
    <t>08DTA0004Y</t>
  </si>
  <si>
    <t>CENTRO DE BACHILLERATO TECNOLOGICO AGROPECUARIO NUM. 124</t>
  </si>
  <si>
    <t>GUACHOCHI</t>
  </si>
  <si>
    <t>08DTA0005X</t>
  </si>
  <si>
    <t>CENTRO DE BACHILLERATO TECNOLOGICO AGROPECUARIO NUM. 170</t>
  </si>
  <si>
    <t>ALDAMA</t>
  </si>
  <si>
    <t>08DTA0006W</t>
  </si>
  <si>
    <t>CENTRO DE BACHILLERATO TECNOLÓGICO AGROPECUARIO NUM. 312</t>
  </si>
  <si>
    <t>08DTA0090K</t>
  </si>
  <si>
    <t>CENTRO DE BACHILLERATO TECNOLOGICO AGROPECUARIO NUM. 90</t>
  </si>
  <si>
    <t>BUENAVENTURA</t>
  </si>
  <si>
    <t>08DTA0213D</t>
  </si>
  <si>
    <t>CENTRO DE BACHILLERATO TECNOLOGICO AGROPECUARIO NUM. 213</t>
  </si>
  <si>
    <t>GÓMEZ FARÍAS</t>
  </si>
  <si>
    <t>08DTA0214C</t>
  </si>
  <si>
    <t>CENTRO DE BACHILLERATO TECNOLOGICO AGROPECUARIO NUM. 214</t>
  </si>
  <si>
    <t>GUERRERO</t>
  </si>
  <si>
    <t>08ETC0001Y</t>
  </si>
  <si>
    <t>CECYTECH NO.2 LA JUNTA</t>
  </si>
  <si>
    <t>CECyTECH</t>
  </si>
  <si>
    <t>ALLENDE</t>
  </si>
  <si>
    <t>08ETC0002X</t>
  </si>
  <si>
    <t>CECYTECH NO.3 VALLE DE ALLENDE</t>
  </si>
  <si>
    <t>GUADALUPE Y CALVO</t>
  </si>
  <si>
    <t>08ETC0003W</t>
  </si>
  <si>
    <t>CECYTECH NO.4 GUADALUPE Y CALVO</t>
  </si>
  <si>
    <t>BOCOYNA</t>
  </si>
  <si>
    <t>08ETC0004V</t>
  </si>
  <si>
    <t>CECYTECH NO.5 SAN JUANITO</t>
  </si>
  <si>
    <t>08ETC0005U</t>
  </si>
  <si>
    <t>CECYTECH NO.7 SAN ISIDRO</t>
  </si>
  <si>
    <t>08ETC0006T</t>
  </si>
  <si>
    <t>CECYTECH NO.8 CUAUHTÉMOC</t>
  </si>
  <si>
    <t>08ETC0007S</t>
  </si>
  <si>
    <t>CECYTECH NO. 10 GÓMEZ FARÍAS</t>
  </si>
  <si>
    <t>08ETC0008R</t>
  </si>
  <si>
    <t>CECYTECH NO.9 LOMAS DE POLEO</t>
  </si>
  <si>
    <t>08ETC0009Q</t>
  </si>
  <si>
    <t>CECYTECH NO. 11 CIUDAD DEL CONOCIMIENTO</t>
  </si>
  <si>
    <t>08ETC0011E</t>
  </si>
  <si>
    <t>CECYTECH NO.6 CHIHUAHUA</t>
  </si>
  <si>
    <t>08ETC0012D</t>
  </si>
  <si>
    <t>CECYTECH NO. 12 FLORES MAGÓN</t>
  </si>
  <si>
    <t>AQUILES SERDÁN</t>
  </si>
  <si>
    <t>08ETC0013C</t>
  </si>
  <si>
    <t>CECYTECH NO. 13 SAN GUILLERMO</t>
  </si>
  <si>
    <t>08ETC0014B</t>
  </si>
  <si>
    <t>CECYTECH NO. 14 VILLA ESPERANZA</t>
  </si>
  <si>
    <t>ASCENSIÓN</t>
  </si>
  <si>
    <t>08ETC0015A</t>
  </si>
  <si>
    <t>CECYTECH NO. 15 ASCENSIÓN</t>
  </si>
  <si>
    <t>GALEANA</t>
  </si>
  <si>
    <t>08ETC0016Z</t>
  </si>
  <si>
    <t>CECYTECH NO. 16 LEBARON</t>
  </si>
  <si>
    <t>08ETC0017Z</t>
  </si>
  <si>
    <t>CECYTECH NO. 17 BABORIGAME</t>
  </si>
  <si>
    <t>08ETC0018Y</t>
  </si>
  <si>
    <t>CECYTECH NO. 18 VILLA ALDAMA</t>
  </si>
  <si>
    <t>08ETC0019X</t>
  </si>
  <si>
    <t>CECYTECH NO. 19 INDUSTRIAS</t>
  </si>
  <si>
    <t>08ETC0020M</t>
  </si>
  <si>
    <t>CECYTECH NO. 20 ORIENTE</t>
  </si>
  <si>
    <t>08ETC0021L</t>
  </si>
  <si>
    <t>CECYTECH NO.21 RIBERAS CHIHUAHUA</t>
  </si>
  <si>
    <t>08ETC0022K</t>
  </si>
  <si>
    <t>CECYTECH NO. 22 AYUNTAMIENTO</t>
  </si>
  <si>
    <t>08ETC0023J</t>
  </si>
  <si>
    <t>CECYTECH NO.23 RIBERAS JUÁREZ</t>
  </si>
  <si>
    <t>08ETC0024I</t>
  </si>
  <si>
    <t>CECYTECH NO. 24 TORIBIO ORTEGA</t>
  </si>
  <si>
    <t>CECYTECH</t>
  </si>
  <si>
    <t>08PCT0007Y</t>
  </si>
  <si>
    <t>CBTCJ COLEGIO BACHILLERATO TECNOLÓGICOS DE CIUDAD JUÁREZ CAMPUS LIBERTAD</t>
  </si>
  <si>
    <t>08PCT0009W</t>
  </si>
  <si>
    <t>08PCT0014H</t>
  </si>
  <si>
    <t>BACHILLERATO TECNOLÓGICO MÉXICO MODERNO</t>
  </si>
  <si>
    <t>08PCT0022Q</t>
  </si>
  <si>
    <t>CENTRO DE BACHILLERATO TECNOLOGICO "CHIHUAHUA"</t>
  </si>
  <si>
    <t>08PCT0024O</t>
  </si>
  <si>
    <t>CENTRO BACHILLERATO TECNOLOGICO MENONITA</t>
  </si>
  <si>
    <t>08PCT0025N</t>
  </si>
  <si>
    <t>MLBTCJ MUNICIPIO LIBRE BACHILLERATO TECNOLÓGICO DE CIUDAD JUÁREZ</t>
  </si>
  <si>
    <t>08PCT0027L</t>
  </si>
  <si>
    <t>CBTCJ COLEGIO BACHILLERATO TECNOLÓGICO DE CUIDAD JUÁREZ, CAMPUS HENEQUÉN</t>
  </si>
  <si>
    <t>08PCT0028K</t>
  </si>
  <si>
    <t>CENTRO DE BACHILLERATO ALEXANDER GRAHAM BELL</t>
  </si>
  <si>
    <t>08PCT0029J</t>
  </si>
  <si>
    <t>CENTRO DE BACHILLERATO ALEXANDER GRAHAM BELL UNIDAD SUR</t>
  </si>
  <si>
    <t>08PCT0031Y</t>
  </si>
  <si>
    <t>08PCT0035U</t>
  </si>
  <si>
    <t>BACHILLERATO TECNOLOGICO DE ESTUDIOS VETERINARIOS</t>
  </si>
  <si>
    <t>08PCT0037S</t>
  </si>
  <si>
    <t>BACHILLERATO TECNOLOGICO IGNACIO ALLENDE, PLANTEL IZALCO</t>
  </si>
  <si>
    <t>08PCT0040F</t>
  </si>
  <si>
    <t>BACHILLERATO TECNOLÓGICO CON ENFERMERÍA GENERAL IGNACIO ALLENDE BOLÍVAR</t>
  </si>
  <si>
    <t>08PCT0041E</t>
  </si>
  <si>
    <t>ESCUELA DE CIENCIAS PARAMÉDICAS</t>
  </si>
  <si>
    <t>08UCT0001P</t>
  </si>
  <si>
    <t>08DAR0002L</t>
  </si>
  <si>
    <t>CEDART "DAVID ALFARO SIQUEIROS"</t>
  </si>
  <si>
    <t>CEDART</t>
  </si>
  <si>
    <t>BACHILLERATO GENERAL</t>
  </si>
  <si>
    <t>BACHILLERATO GENERAL DE 3 AÑOS</t>
  </si>
  <si>
    <t>08DBP0002M</t>
  </si>
  <si>
    <t>CENTRO DE ESTUDIOS DE BACHILLERATO 6/4 CIUDAD DELICIAS</t>
  </si>
  <si>
    <t>CEB</t>
  </si>
  <si>
    <t>08DBP0003L</t>
  </si>
  <si>
    <t>CENTRO DE ESTUDIOS DE BACHILLERATO 7/1 MARTIN LUIS GUZMAN</t>
  </si>
  <si>
    <t>08DER0001I</t>
  </si>
  <si>
    <t>CENTRO DE ATENCION PARA PERSONAS CON DISCAPACIDAD CUAUHTEMOC</t>
  </si>
  <si>
    <t>CAED*</t>
  </si>
  <si>
    <t>08DER0002H</t>
  </si>
  <si>
    <t>CENTRO DE ATENCION PARA PERSONAS CON DISCAPACIDAD CAMARGO</t>
  </si>
  <si>
    <t>08DER0003G</t>
  </si>
  <si>
    <t>CENTRO DE ATENCION PARA PERSONAS CON DISCAPACIDAD JIMENEZ</t>
  </si>
  <si>
    <t>08DER0004F</t>
  </si>
  <si>
    <t>CENTRO DE ATENCION PARA PERSONAS CON DISCAPACIDAD PARRAL</t>
  </si>
  <si>
    <t>08DER0005E</t>
  </si>
  <si>
    <t>CENTRO DE ATENCION PARA PERSONAS CON DISCAPACIDAD CHIHUAHUA</t>
  </si>
  <si>
    <t>08DER0006D</t>
  </si>
  <si>
    <t>CENTRO DE ATENCION PARA PERSONAS CON DISCAPACIDAD JUAREZ</t>
  </si>
  <si>
    <t>08DER0007C</t>
  </si>
  <si>
    <t>CENTRO DE ATENCION PARA PERSONAS CON DISCAPACIDAD DELICIAS</t>
  </si>
  <si>
    <t>08DER0008B</t>
  </si>
  <si>
    <t>CENTRO DE ATENCION PARA PERSONAS CON DISCAPACIDAD CETIS 093</t>
  </si>
  <si>
    <t>08DER0009A</t>
  </si>
  <si>
    <t>CENTRO DE ATENCION PARA PERSONAS CON DISCAPACIDAD CECATI 121</t>
  </si>
  <si>
    <t>08DER0010Q</t>
  </si>
  <si>
    <t>CENTRO DE ATENCIÓN CON PERSONAS CON DISCAPACIDAD CECYTECH NO. 09 LOMAS DE POLEO</t>
  </si>
  <si>
    <t>08DER0012O</t>
  </si>
  <si>
    <t>CENTRO DE ATENCIÓN CON PERSONAS CON DISCAPACIDAD CECYTECH NO. 11 CIUDAD DEL CONOCIMIENTO</t>
  </si>
  <si>
    <t>08DER0013N</t>
  </si>
  <si>
    <t>CENTRO DE ATENCIÓN CON PERSONAS CON DISCAPACIDAD CECYTECH NO. 6 CHIHUAHUA</t>
  </si>
  <si>
    <t>08EBH0002C</t>
  </si>
  <si>
    <t>PREPARATORIA POR COOPERACION 8401</t>
  </si>
  <si>
    <t>08EBH0003B</t>
  </si>
  <si>
    <t>PREPARATORIA POR COOPERACION 8403 ALVARO OBREGON</t>
  </si>
  <si>
    <t>PRAXEDIS G. GUERRERO</t>
  </si>
  <si>
    <t>08EBH0004A</t>
  </si>
  <si>
    <t>PREPARATORIA POR COOPERACION 8404 PRAXEDIS G GUERRERO</t>
  </si>
  <si>
    <t>08EBH0005Z</t>
  </si>
  <si>
    <t>PREPARATORIA ESTATAL 4001 MARIA COMADURAN CHAVEZ</t>
  </si>
  <si>
    <t>08EBH0007Y</t>
  </si>
  <si>
    <t>ESCUELA PREPARATORIA ESTATAL "PROFR. HECTOR RAUL MUÑOZ ESTRADA" NO. 4003</t>
  </si>
  <si>
    <t>08EBH0008X</t>
  </si>
  <si>
    <t>PREPARATORIA ESTATAL 4002 RAMON LOPEZ VELARDE</t>
  </si>
  <si>
    <t>08EBH0119B</t>
  </si>
  <si>
    <t>ESCUELA PREPARATORIA ESTATAL NO. 8409 "FRANCISCO LUJAN ADAME"</t>
  </si>
  <si>
    <t>TEMÓSACHIC</t>
  </si>
  <si>
    <t>08EBH0120R</t>
  </si>
  <si>
    <t>ESCUELA PREPARATORIA ESTATAL NO. 8419</t>
  </si>
  <si>
    <t>08EBH0121Q</t>
  </si>
  <si>
    <t>ESCUELA PREPARATORIA ESTATAL NO. 8422 "MAESTROS MEXICANOS"</t>
  </si>
  <si>
    <t>08EBH0122P</t>
  </si>
  <si>
    <t>ESCUELA PREPARATORIA ESTATAL NO. 8423 "MAESTROS MEXICANOS"</t>
  </si>
  <si>
    <t>08EBH0123O</t>
  </si>
  <si>
    <t>ESCUELA PREPARATORIA ESTATAL NO. 8420 " ZARAGOZA"</t>
  </si>
  <si>
    <t>CHÍNIPAS</t>
  </si>
  <si>
    <t>08EBH0124N</t>
  </si>
  <si>
    <t>ESCUELA PREPARATORIA ESTATAL NO. 8415</t>
  </si>
  <si>
    <t>08EBH0125M</t>
  </si>
  <si>
    <t>ESCUELA PREPARATORIA ESTATAL NO. 8421 "MAESTROS MEXICANOS"</t>
  </si>
  <si>
    <t>08EBH0126L</t>
  </si>
  <si>
    <t>ESCUELA PREPARATORIA ESTATAL NO. 8412 "MARTIRES DE ALDAMA"</t>
  </si>
  <si>
    <t>08EBH0127K</t>
  </si>
  <si>
    <t>ESCUELA PREPARATORIA ESTATAL NO. 8413 "VASCONCELOS CALDERON"</t>
  </si>
  <si>
    <t>08EBH0128J</t>
  </si>
  <si>
    <t>ESCUELA PREPARATORIA ESTATAL NO. 8411</t>
  </si>
  <si>
    <t>08EBH0129I</t>
  </si>
  <si>
    <t>ESCUELA PREPARATORIA ESTATAL NO. 8408 "MARIA LUISA DELGADO LOPEZ"</t>
  </si>
  <si>
    <t>08EBH0130Y</t>
  </si>
  <si>
    <t>ESCUELA PREPARATORIA ESTATAL NO. 8418 "MAESTROS MEXICANOS"</t>
  </si>
  <si>
    <t>08EBH0131X</t>
  </si>
  <si>
    <t>ESCUELA PREPARATORIA ESTATAL NO. 8406 "ALFREDO V. BONFIL"</t>
  </si>
  <si>
    <t>08ECB0001I</t>
  </si>
  <si>
    <t>COLEGIO DE BACHILLERES DEL ESTADO DE CHIHUAHUA PLANTEL 1</t>
  </si>
  <si>
    <t>COBACH</t>
  </si>
  <si>
    <t>08ECB0002H</t>
  </si>
  <si>
    <t>COLEGIO DE BACHILLERES DEL ESTADO DE CHIHUAHUA PLANTEL 2</t>
  </si>
  <si>
    <t>08ECB0003G</t>
  </si>
  <si>
    <t>COLEGIO DE BACHILLERES DEL ESTADO DE CHIHUAHUA PLANTEL 3</t>
  </si>
  <si>
    <t>08ECB0004F</t>
  </si>
  <si>
    <t>COLEGIO DE BACHILLERES DEL ESTADO DE CHIHUAHUA PLANTEL 4</t>
  </si>
  <si>
    <t>08ECB0005E</t>
  </si>
  <si>
    <t>COLEGIO DE BACHILLERES DEL ESTADO DE CHIHUAHUA PLANTEL 5</t>
  </si>
  <si>
    <t>08ECB0006D</t>
  </si>
  <si>
    <t>COLEGIO DE BACHILLERES DEL ESTADO DE CHIHUAHUA PLANTEL 6</t>
  </si>
  <si>
    <t>08ECB0007C</t>
  </si>
  <si>
    <t>COLEGIO DE BACHILLERES DEL ESTADO DE CHIHUAHUA PLANTEL 7</t>
  </si>
  <si>
    <t>08ECB0008B</t>
  </si>
  <si>
    <t>COLEGIO DE BACHILLERES DEL ESTADO DE CHIHUAHUA PLANTEL SISTEMA DE ENSEÑANZA ABIERTA</t>
  </si>
  <si>
    <t>COBACH/SEA*</t>
  </si>
  <si>
    <t>08ECB0009A</t>
  </si>
  <si>
    <t>COLEGIO DE BACHILLERES DEL ESTADO DE CHIHUAHUA PLANTEL 8</t>
  </si>
  <si>
    <t>08ECB0010Q</t>
  </si>
  <si>
    <t>COLEGIO DE BACHILLERES DEL ESTADO DE CHIHUAHUA PLANTEL 9</t>
  </si>
  <si>
    <t>08ECB0011P</t>
  </si>
  <si>
    <t>08ECB0012O</t>
  </si>
  <si>
    <t>COLEGIO DE BACHILLERES DEL ESTADO DE CHIHUAHUA PLANTEL 10</t>
  </si>
  <si>
    <t>08ECB0013N</t>
  </si>
  <si>
    <t>COLEGIO DE BACHILLERES DEL ESTADO DE CHIHUAHUA PLANTEL 11</t>
  </si>
  <si>
    <t>08ECB0014M</t>
  </si>
  <si>
    <t>COLEGIO DE BACHILLERES DEL ESTADO DE CHIHUAHUA PLANTEL 12</t>
  </si>
  <si>
    <t>08ECB0015L</t>
  </si>
  <si>
    <t>COLEGIO DE BACHILLERES DEL ESTADO DE CHIHUAHUA PLANTEL 13</t>
  </si>
  <si>
    <t>08ECB0016K</t>
  </si>
  <si>
    <t>COLEGIO DE BACHILLERES DEL ESTADO DE CHIHUAHUA PLANTEL 14</t>
  </si>
  <si>
    <t>08ECB0017J</t>
  </si>
  <si>
    <t>COLEGIO DE BACHILLERES DEL ESTADO DE CHIHUAHUA PLANTEL 15</t>
  </si>
  <si>
    <t>AHUMADA</t>
  </si>
  <si>
    <t>08ECB0018I</t>
  </si>
  <si>
    <t>COLEGIO DE BACHILLERES DEL ESTADO DE CHIHUAHUA PLANTEL 17</t>
  </si>
  <si>
    <t>08ECB0019H</t>
  </si>
  <si>
    <t>COLEGIO DE BACHILLERES DEL ESTADO DE CHIHUAHUA PLANTEL 18</t>
  </si>
  <si>
    <t>08ECB0020X</t>
  </si>
  <si>
    <t>COLEGIO DE BACHILLERES DEL ESTADO DE CHIHUAHUA PLANTEL 19</t>
  </si>
  <si>
    <t>08ECB0021W</t>
  </si>
  <si>
    <t>COLEGIO DE BACHILLERES DEL ESTADO DE CHIHUAHUA PLANTEL 20</t>
  </si>
  <si>
    <t>08ECB0022V</t>
  </si>
  <si>
    <t>COLEGIO DE BACHILLERES DEL ESTADO DE CHIHUAHUA PLANTEL 16</t>
  </si>
  <si>
    <t>08ECB0023U</t>
  </si>
  <si>
    <t>COLEGIO DE BACHILLERES DEL ESTADO DE CHIHUAHUA PLANTEL 22</t>
  </si>
  <si>
    <t>GUADALUPE</t>
  </si>
  <si>
    <t>08ECB0024T</t>
  </si>
  <si>
    <t>COLEGIO DE BACHILLERES DEL ESTADO DE CHIHUAHUA PLANTEL 23</t>
  </si>
  <si>
    <t>08ECB0025S</t>
  </si>
  <si>
    <t>COLEGIO DE BACHILLERES DEL ESTADO DE CHIHUAHUA PLANTEL 24</t>
  </si>
  <si>
    <t>08ECB0026R</t>
  </si>
  <si>
    <t>COLEGIO DE BACHILLERES DEL ESTADO DE CHIHUAHUA PLANTEL 21</t>
  </si>
  <si>
    <t>08ECB0027Q</t>
  </si>
  <si>
    <t>COLEGIO DE BACHILLERES DEL ESTADO DE CHIHUAHUA PLANTEL 25</t>
  </si>
  <si>
    <t>08ECB0028P</t>
  </si>
  <si>
    <t>COLEGIO DE BACHILLERES DEL ESTADO DE CHIHUAHUA PLANTEL 26</t>
  </si>
  <si>
    <t>08ECB0029O</t>
  </si>
  <si>
    <t>COLEGIO DE BACHILLERES DEL ESTADO DE CHIHUAHUA PLANTEL 27</t>
  </si>
  <si>
    <t>08ECB0030D</t>
  </si>
  <si>
    <t>COLEGIO DE BACHILLERES DEL ESTADO DE CHIHUAHUA PLANTEL 28</t>
  </si>
  <si>
    <t>08EEX0001S</t>
  </si>
  <si>
    <t>SUBSISTEMA DE PREPARATORIA ABIERTA Y TELEBACHILLERATO DEL ESTADO DE CHIHUAHUA</t>
  </si>
  <si>
    <t>PREPA ABIERTA*</t>
  </si>
  <si>
    <t>08EMS0001P</t>
  </si>
  <si>
    <t>CECYTECH EMSAD NO.01 TURUACHI</t>
  </si>
  <si>
    <t>08EMS0002O</t>
  </si>
  <si>
    <t>CECYTECH EMSAD NO.02 EL VERGEL</t>
  </si>
  <si>
    <t>08EMS0003N</t>
  </si>
  <si>
    <t>CECYTECH EMSAD NO.03 ROCHEACHI</t>
  </si>
  <si>
    <t>CARICHÍ</t>
  </si>
  <si>
    <t>08EMS0004M</t>
  </si>
  <si>
    <t>CECYTECH EMSAD NO.04 CARICHI</t>
  </si>
  <si>
    <t>08EMS0005L</t>
  </si>
  <si>
    <t>CECYTECH EMSAD NO.05 TOMOCHI</t>
  </si>
  <si>
    <t>08EMS0006K</t>
  </si>
  <si>
    <t>CECYTECH EMSAD NO.06 BENITO JUAREZ</t>
  </si>
  <si>
    <t>08EMS0009H</t>
  </si>
  <si>
    <t>CECYTECH EMSAD NO.13 NAICA</t>
  </si>
  <si>
    <t>URIQUE</t>
  </si>
  <si>
    <t>08EMS0010X</t>
  </si>
  <si>
    <t>CECYTECH EMSAD NO.11 BAHUICHIVO</t>
  </si>
  <si>
    <t>08EMS0011W</t>
  </si>
  <si>
    <t>CECYTECH EMSAD NO.09 ATASCADEROS</t>
  </si>
  <si>
    <t>08EMS0012V</t>
  </si>
  <si>
    <t>CECYTECH EMSAD NO.10 SAMACHIQUE</t>
  </si>
  <si>
    <t>SATEVÓ</t>
  </si>
  <si>
    <t>08EMS0013U</t>
  </si>
  <si>
    <t>CECYTECH EMSAD NO.12 SATEVO</t>
  </si>
  <si>
    <t>MORELOS</t>
  </si>
  <si>
    <t>08EMS0015S</t>
  </si>
  <si>
    <t>CECYTECH EMSAD NO.17 MORELOS</t>
  </si>
  <si>
    <t>ROSARIO</t>
  </si>
  <si>
    <t>08EMS0016R</t>
  </si>
  <si>
    <t>CECYTECH EMSAD NO.18 VALLE DEL ROSARIO</t>
  </si>
  <si>
    <t>MORIS</t>
  </si>
  <si>
    <t>08EMS0017Q</t>
  </si>
  <si>
    <t>CECYTECH EMSAD NO.19 MORIS</t>
  </si>
  <si>
    <t>08EMS0019O</t>
  </si>
  <si>
    <t>CECYTECH EMSAD NO.15 MESA DE SAN RAFAEL</t>
  </si>
  <si>
    <t>SANTA ISABEL</t>
  </si>
  <si>
    <t>08EMS0020D</t>
  </si>
  <si>
    <t>CECYTECH EMSAD NO.20 SANTA ISABEL</t>
  </si>
  <si>
    <t>NONOAVA</t>
  </si>
  <si>
    <t>08EMS0022B</t>
  </si>
  <si>
    <t>CECYTECH EMSAD NO.22 NONOAVA</t>
  </si>
  <si>
    <t>SAN FRANCISCO DE BORJA</t>
  </si>
  <si>
    <t>08EMS0023A</t>
  </si>
  <si>
    <t>CECYTECH EMSAD NO.23 SAN FRANCISCO DE BORJA</t>
  </si>
  <si>
    <t>08EMS0024Z</t>
  </si>
  <si>
    <t>CECYTECH EMSAD NO.24 URIQUE</t>
  </si>
  <si>
    <t>ROSALES</t>
  </si>
  <si>
    <t>08EMS0025Z</t>
  </si>
  <si>
    <t>CECYTECH EMSAD NO.25 CONGREGACION ORTIZ</t>
  </si>
  <si>
    <t>BACHÍNIVA</t>
  </si>
  <si>
    <t>08EMS0026Y</t>
  </si>
  <si>
    <t>CECYTECH EMSAD NO. 26 BACHINIVA</t>
  </si>
  <si>
    <t>IGNACIO ZARAGOZA</t>
  </si>
  <si>
    <t>08EMS0028W</t>
  </si>
  <si>
    <t>CECYTECH EMSAD NO.28 IGNACIO ZARAGOZA</t>
  </si>
  <si>
    <t>CUSIHUIRIACHI</t>
  </si>
  <si>
    <t>08EMS0029V</t>
  </si>
  <si>
    <t>CECYTECH EMSAD NO.29 OJO DE AGUA</t>
  </si>
  <si>
    <t>RIVA PALACIO</t>
  </si>
  <si>
    <t>08EMS0030K</t>
  </si>
  <si>
    <t>CECYTECH EMSAD NO.30 RIVA PALACIO</t>
  </si>
  <si>
    <t>GUAZAPARES</t>
  </si>
  <si>
    <t>08EMS0031J</t>
  </si>
  <si>
    <t>CECYTECH EMSAD NO. 31 TEMORIS</t>
  </si>
  <si>
    <t>JANOS</t>
  </si>
  <si>
    <t>08EMS0032I</t>
  </si>
  <si>
    <t>CECYTECH EMSAD NO.32 JANOS</t>
  </si>
  <si>
    <t>MATACHÍ</t>
  </si>
  <si>
    <t>08EMS0033H</t>
  </si>
  <si>
    <t>CECYTECH EMSAD NO. 33 MATACHI</t>
  </si>
  <si>
    <t>08EMS0034G</t>
  </si>
  <si>
    <t>CECYTECH EMSAD NO. 34 SAN RAFAEL</t>
  </si>
  <si>
    <t>URUACHI</t>
  </si>
  <si>
    <t>08EMS0035F</t>
  </si>
  <si>
    <t>CECYTECH EMSAD 35 URUACHI</t>
  </si>
  <si>
    <t>08ETH0001T</t>
  </si>
  <si>
    <t>TELEBACHILLERATO 86147</t>
  </si>
  <si>
    <t>PREPA ABIERTA</t>
  </si>
  <si>
    <t>08ETH0013Y</t>
  </si>
  <si>
    <t>HERIBERTO FRIAS ALCOCER 86119</t>
  </si>
  <si>
    <t>GRAN MORELOS</t>
  </si>
  <si>
    <t>08ETH0015W</t>
  </si>
  <si>
    <t>TELEBACHILLERATO 8601</t>
  </si>
  <si>
    <t>VALLE DE ZARAGOZA</t>
  </si>
  <si>
    <t>08ETH0016V</t>
  </si>
  <si>
    <t>TELEBACHILLERATO 8603</t>
  </si>
  <si>
    <t>OCAMPO</t>
  </si>
  <si>
    <t>08ETH0017U</t>
  </si>
  <si>
    <t>TELEBACHILLERATO 8605 "RICARDO FLORES MAGON"</t>
  </si>
  <si>
    <t>08ETH0018T</t>
  </si>
  <si>
    <t>TELEBACHILLERATO 8606 "JOSE VASCONCELOS"</t>
  </si>
  <si>
    <t>08ETH0019S</t>
  </si>
  <si>
    <t>TELEBACHILLERATO 8608 "ANDRES LARA"</t>
  </si>
  <si>
    <t>08ETH0020H</t>
  </si>
  <si>
    <t>TELEBACHILLERATO 8609 "JUAN ESCUTIA"</t>
  </si>
  <si>
    <t>08ETH0021G</t>
  </si>
  <si>
    <t>TELEBACHILLERATO 8612 "ERNESTO CHE GUEVARA"</t>
  </si>
  <si>
    <t>08ETH0022F</t>
  </si>
  <si>
    <t>TELEBACHILLERATO 8613 "TEOFILO BORUNDA ORTIZ"</t>
  </si>
  <si>
    <t>DR. BELISARIO DOMÍNGUEZ</t>
  </si>
  <si>
    <t>08ETH0023E</t>
  </si>
  <si>
    <t>TELEBACHILLERATO 8618 "BELISARIO DOMINGUEZ"</t>
  </si>
  <si>
    <t>08ETH0024D</t>
  </si>
  <si>
    <t>TELEBACHILLERATO 8620 "RAMON LOPEZ VELARDE"</t>
  </si>
  <si>
    <t>08ETH0025C</t>
  </si>
  <si>
    <t>TELEBACHILLERATO 8621 "MIGUEL HIDALGO Y COSTILLA"</t>
  </si>
  <si>
    <t>08ETH0026B</t>
  </si>
  <si>
    <t>TELEBACHILLERATO 8624 "LUIS DONALDO COLOSIO"</t>
  </si>
  <si>
    <t>BATOPILAS DE MANUEL GÓMEZ MORÍN</t>
  </si>
  <si>
    <t>08ETH0027A</t>
  </si>
  <si>
    <t>TELEBACHILLERATO 8625 "BATOPILAS"</t>
  </si>
  <si>
    <t>MAGUARICHI</t>
  </si>
  <si>
    <t>08ETH0028Z</t>
  </si>
  <si>
    <t>TELEBACHILLERATO 8627 "AGUSTIN MELGAR"</t>
  </si>
  <si>
    <t>LA CRUZ</t>
  </si>
  <si>
    <t>08ETH0029Z</t>
  </si>
  <si>
    <t>TELEBACHILLERATO 8629 "OCTAVIO PAZ"</t>
  </si>
  <si>
    <t>SAN FRANCISCO DE CONCHOS</t>
  </si>
  <si>
    <t>08ETH0030O</t>
  </si>
  <si>
    <t>TELEBACHILLERATO 8630 "EUGENIO ANAYA"</t>
  </si>
  <si>
    <t>JULIMES</t>
  </si>
  <si>
    <t>08ETH0031N</t>
  </si>
  <si>
    <t>TELEBACHILLERATO 8631 "JESUS URUETA"</t>
  </si>
  <si>
    <t>08ETH0032M</t>
  </si>
  <si>
    <t>TELEBACHILLERATO 8632 "DIEGO RIVERA"</t>
  </si>
  <si>
    <t>08ETH0033L</t>
  </si>
  <si>
    <t>TELEBACHILLERATO 8634 "MANUEL AMAYA RAMOS"</t>
  </si>
  <si>
    <t>08ETH0034K</t>
  </si>
  <si>
    <t>TELEBACHILLERATO 8336 "ABRAHAM GONZALEZ"</t>
  </si>
  <si>
    <t>08ETH0036I</t>
  </si>
  <si>
    <t>TELEBACHILLERATO 8638 "CUAUHTEMOC"</t>
  </si>
  <si>
    <t>08ETH0037H</t>
  </si>
  <si>
    <t>TELEBACHILLERATO 8640 "BATALLON DE SAN PATRICIO"</t>
  </si>
  <si>
    <t>MATAMOROS</t>
  </si>
  <si>
    <t>08ETH0041U</t>
  </si>
  <si>
    <t>TELEBACHILLERATO 8646 "JAIME TORRES BODET"</t>
  </si>
  <si>
    <t>08ETH0043S</t>
  </si>
  <si>
    <t>TELEBACHILLERATO 8648</t>
  </si>
  <si>
    <t>SANTA BÁRBARA</t>
  </si>
  <si>
    <t>08ETH0045Q</t>
  </si>
  <si>
    <t>TELEBACHILLERATO 8650 "MANUEL SUAREZ ONTIVEROS"</t>
  </si>
  <si>
    <t>08ETH0046P</t>
  </si>
  <si>
    <t>TELEBACHILLERATO 8651 "LEON BARRI PAREDES"</t>
  </si>
  <si>
    <t>08ETH0047O</t>
  </si>
  <si>
    <t>TELEBACHILLERATO 8652 "LAZARO CARDENAS DEL RIO"</t>
  </si>
  <si>
    <t>MANUEL BENAVIDES</t>
  </si>
  <si>
    <t>08ETH0048N</t>
  </si>
  <si>
    <t>TELEBACHILLERATO 8653 "MANUEL BENAVIDES"</t>
  </si>
  <si>
    <t>08ETH0049M</t>
  </si>
  <si>
    <t>TELEBACHILLERATO 8655 "JUSTO SIERRA MENDEZ"</t>
  </si>
  <si>
    <t>08ETH0050B</t>
  </si>
  <si>
    <t>TELEBACHILLERATO 8656 "PORFIRIO PARRA"</t>
  </si>
  <si>
    <t>08ETH0052Z</t>
  </si>
  <si>
    <t>TELEBACHILLERATO 8658 "DAVID ALFARO SIQUEIROS"</t>
  </si>
  <si>
    <t>08ETH0053Z</t>
  </si>
  <si>
    <t>TELEBACHILLERATO 8659</t>
  </si>
  <si>
    <t>08ETH0054Y</t>
  </si>
  <si>
    <t>TELEBACHILLERATO 8660 "BASASEACHI"</t>
  </si>
  <si>
    <t>08ETH0055X</t>
  </si>
  <si>
    <t>TELEBACHILLERATO 8661 "MAURICIO CORREDOR"</t>
  </si>
  <si>
    <t>08ETH0056W</t>
  </si>
  <si>
    <t>TELEBACHILLERATO 8662 "JAIME SABINES"</t>
  </si>
  <si>
    <t>08ETH0057V</t>
  </si>
  <si>
    <t>TELEBACHILLERATO 8663</t>
  </si>
  <si>
    <t>LÓPEZ</t>
  </si>
  <si>
    <t>08ETH0058U</t>
  </si>
  <si>
    <t>TELEBACHILLERATO 8665 "JOSE ANDRES LUJAN"</t>
  </si>
  <si>
    <t>08ETH0059T</t>
  </si>
  <si>
    <t>TELEBACHILLERATO 8666 "KINA SIMI WENEMA"</t>
  </si>
  <si>
    <t>08ETH0060I</t>
  </si>
  <si>
    <t>TELEBACHILLERATO 8667 "NATALIA PORTILLO VEGA"</t>
  </si>
  <si>
    <t>08ETH0061H</t>
  </si>
  <si>
    <t>TELEBACHILLERATO 8668 "SAVARACHI"</t>
  </si>
  <si>
    <t>COYAME DEL SOTOL</t>
  </si>
  <si>
    <t>08ETH0062G</t>
  </si>
  <si>
    <t>TELEBACHILLERATO 8669 "TORIBIO ORTEGA"</t>
  </si>
  <si>
    <t>HUEJOTITÁN</t>
  </si>
  <si>
    <t>08ETH0064E</t>
  </si>
  <si>
    <t>TELEBACHILLERATO 8672 "HUEJOTITAN"</t>
  </si>
  <si>
    <t>08ETH0065D</t>
  </si>
  <si>
    <t>TELEBACHILLERATO 8673 "SAMALAYUCA"</t>
  </si>
  <si>
    <t>08ETH0068A</t>
  </si>
  <si>
    <t>TELEBACHILLERATO 8676 "FRANCISCO VILLA"</t>
  </si>
  <si>
    <t>08ETH0069Z</t>
  </si>
  <si>
    <t>TELEBACHILLERATO 8677 "IGNACIO RASCON"</t>
  </si>
  <si>
    <t>CORONADO</t>
  </si>
  <si>
    <t>08ETH0070P</t>
  </si>
  <si>
    <t>TELEBACHILLERATO 8678 "JOSE ESTEBAN CORONADO"</t>
  </si>
  <si>
    <t>08ETH0071O</t>
  </si>
  <si>
    <t>TELEBACHILLERATO 8679 "ADOLFO LOPEZ MATEOS"</t>
  </si>
  <si>
    <t>EL TULE</t>
  </si>
  <si>
    <t>08ETH0072N</t>
  </si>
  <si>
    <t>TELEBACHILLERATO 8680 "VICENTE GUERRERO"</t>
  </si>
  <si>
    <t>08ETH0073M</t>
  </si>
  <si>
    <t>TELEBACHILLERATO 8681 "PLUTARCO ELIAS CALLES"</t>
  </si>
  <si>
    <t>08ETH0077I</t>
  </si>
  <si>
    <t>TELEBACHILLERATO 8685 "FRIDA KAHLO"</t>
  </si>
  <si>
    <t>08ETH0078H</t>
  </si>
  <si>
    <t>TELEBACHILLERATO 8688 "VICTOR HUGO RASCON BANDA"</t>
  </si>
  <si>
    <t>08ETH0079G</t>
  </si>
  <si>
    <t>TELEBACHILLERATO 8687 "SAUL GONZALEZ HERRERA"</t>
  </si>
  <si>
    <t>08ETH0080W</t>
  </si>
  <si>
    <t>TELEBACHILLERATO 8689 INSURGENTES</t>
  </si>
  <si>
    <t>08ETH0081V</t>
  </si>
  <si>
    <t>TELEBACHILLERATO 8690 "JOSEFA ORTIZ DE DOMINGUEZ"</t>
  </si>
  <si>
    <t>08ETH0082U</t>
  </si>
  <si>
    <t>TELEBACHILLERATO 8691</t>
  </si>
  <si>
    <t>08ETH0083T</t>
  </si>
  <si>
    <t>TELEBACHILLERATO 8692 "MANUEL BERNARDO AGUIRRE"</t>
  </si>
  <si>
    <t>08ETH0085R</t>
  </si>
  <si>
    <t>TELEBACHILLERATO 8694 "JOSE MARIA LUIS MORA"</t>
  </si>
  <si>
    <t>08ETH0087P</t>
  </si>
  <si>
    <t>TELEBACHILLERATO 8697 "JUAN RULFO"</t>
  </si>
  <si>
    <t>08ETH0088O</t>
  </si>
  <si>
    <t>TELEBACHILLERATO 8698 "VICTOR HUGO RASCON BANDA"</t>
  </si>
  <si>
    <t>08ETH0090C</t>
  </si>
  <si>
    <t>TELEBACHILLERATO 86100 "HEROES DE LA REVOLUCION"</t>
  </si>
  <si>
    <t>08ETH0091B</t>
  </si>
  <si>
    <t>TELEBACHILLERATO 86101 "MOCTEZUMA"</t>
  </si>
  <si>
    <t>08ETH0092A</t>
  </si>
  <si>
    <t>TELEBACHILLERATO 86102 "TOMAS ALBA EDISON"</t>
  </si>
  <si>
    <t>08ETH0094Z</t>
  </si>
  <si>
    <t>TELEBACHILLERATO 86104 "MARTIN LOPEZ"</t>
  </si>
  <si>
    <t>08ETH0097W</t>
  </si>
  <si>
    <t>TELEBACHILLERATO 86107 "JUAN ALVAREZ"</t>
  </si>
  <si>
    <t>08ETH0098V</t>
  </si>
  <si>
    <t>TELEBACHILLERATO 86108 "VALENTIN GOMEZ FARIAS"</t>
  </si>
  <si>
    <t>08ETH0099U</t>
  </si>
  <si>
    <t>TELEBACHILLERATO 86109 "JOSE FUENTES MARES"</t>
  </si>
  <si>
    <t>08ETH0100T</t>
  </si>
  <si>
    <t>TELEBACHILLERATO 86124</t>
  </si>
  <si>
    <t>08ETH0101S</t>
  </si>
  <si>
    <t>TELEBACHILLERATO 86127 "MARIANO IRIGOYEN"</t>
  </si>
  <si>
    <t>08ETH0103Q</t>
  </si>
  <si>
    <t>TELEBACHILLERATO 86129 "BENITO JUAREZ"</t>
  </si>
  <si>
    <t>08ETH0104P</t>
  </si>
  <si>
    <t>TELEBACHILLERATO 86130</t>
  </si>
  <si>
    <t>08ETH0105O</t>
  </si>
  <si>
    <t>TELEBACHILLERATO 86131 "IGNACIO MANUEL ALTAMIRANO"</t>
  </si>
  <si>
    <t>08ETH0106N</t>
  </si>
  <si>
    <t>TELEBACHILLERATO 86132</t>
  </si>
  <si>
    <t>08ETH0112Y</t>
  </si>
  <si>
    <t>TELEBACHILLERATO 86139 "GABRIELA MISTRAL"</t>
  </si>
  <si>
    <t>08ETH0119R</t>
  </si>
  <si>
    <t>TELEBACHILLERATO 86146 "ROSALES"</t>
  </si>
  <si>
    <t>08ETH0120G</t>
  </si>
  <si>
    <t>TELEBACHILLERATO 8686</t>
  </si>
  <si>
    <t>08ETH0121F</t>
  </si>
  <si>
    <t>TELEBACHILLERATO 86148</t>
  </si>
  <si>
    <t>08ETH0122E</t>
  </si>
  <si>
    <t>TELEBACHILLERATO 86149</t>
  </si>
  <si>
    <t>08ETH0123D</t>
  </si>
  <si>
    <t>TELEBACHILLERATO 86150</t>
  </si>
  <si>
    <t>08ETH0124C</t>
  </si>
  <si>
    <t>TELEBACHILLERATO 86151</t>
  </si>
  <si>
    <t>08ETH0125B</t>
  </si>
  <si>
    <t>TELEBACHILLERATO 86153</t>
  </si>
  <si>
    <t>08ETH0126A</t>
  </si>
  <si>
    <t>TELEBACHILLERATO 86152</t>
  </si>
  <si>
    <t>08ETK0001G</t>
  </si>
  <si>
    <t>LEY 6 DE ENERO</t>
  </si>
  <si>
    <t>08ETK0002F</t>
  </si>
  <si>
    <t>TRES ALAMOS</t>
  </si>
  <si>
    <t>08ETK0003E</t>
  </si>
  <si>
    <t>COLONIA JUAREZ</t>
  </si>
  <si>
    <t>08ETK0004D</t>
  </si>
  <si>
    <t>EL WILLY</t>
  </si>
  <si>
    <t>08ETK0005C</t>
  </si>
  <si>
    <t>LOMAS DEL MANZANO</t>
  </si>
  <si>
    <t>08ETK0006B</t>
  </si>
  <si>
    <t>CONSTITUCION</t>
  </si>
  <si>
    <t>08ETK0007A</t>
  </si>
  <si>
    <t>CUEVA DEL TORO</t>
  </si>
  <si>
    <t>08ETK0008Z</t>
  </si>
  <si>
    <t>EL MANZANO</t>
  </si>
  <si>
    <t>08ETK0010O</t>
  </si>
  <si>
    <t>BASIHUARE</t>
  </si>
  <si>
    <t>08ETK0011N</t>
  </si>
  <si>
    <t>TELEBACHILLERATO COMUNITARIO 8034</t>
  </si>
  <si>
    <t>08ETK0012M</t>
  </si>
  <si>
    <t>TELEBACHILLERATO COMUNITARIO 8033</t>
  </si>
  <si>
    <t>08ETK0013L</t>
  </si>
  <si>
    <t>TELEBACHILLERATO COMUNITARIO 8032</t>
  </si>
  <si>
    <t>08ETK0014K</t>
  </si>
  <si>
    <t>TELEBACHILLERATO COMUNITARIO 8035</t>
  </si>
  <si>
    <t>08ETK0017H</t>
  </si>
  <si>
    <t>TELEBACHILLERATO COMUNITARIO 8003</t>
  </si>
  <si>
    <t>08ETK0018G</t>
  </si>
  <si>
    <t>TELEBACHILLERATO COMUNITARIO 8004</t>
  </si>
  <si>
    <t>08ETK0019F</t>
  </si>
  <si>
    <t>TELEBACHILLERATO COMUNITARIO 8005</t>
  </si>
  <si>
    <t>08ETK0020V</t>
  </si>
  <si>
    <t>TELEBACHILLERATO COMUNITARIO 8007</t>
  </si>
  <si>
    <t>08ETK0021U</t>
  </si>
  <si>
    <t>TELEBACHILLERATO COMUNITARIO 8008</t>
  </si>
  <si>
    <t>08ETK0022T</t>
  </si>
  <si>
    <t>TELEBACHILLERATO COMUNITARIO 8009</t>
  </si>
  <si>
    <t>08ETK0023S</t>
  </si>
  <si>
    <t>TELEBACHILLERATO COMUNITARIO 8010</t>
  </si>
  <si>
    <t>08ETK0024R</t>
  </si>
  <si>
    <t>TELEBACHILLERATO COMUNITARIO 8011</t>
  </si>
  <si>
    <t>08ETK0025Q</t>
  </si>
  <si>
    <t>TELEBACHILLERATO COMUNITARIO 8012</t>
  </si>
  <si>
    <t>08ETK0026P</t>
  </si>
  <si>
    <t>TELEBACHILLERATO COMUNITARIO 8013</t>
  </si>
  <si>
    <t>08ETK0027O</t>
  </si>
  <si>
    <t>TELEBACHILLERATO COMUNITARIO 8014</t>
  </si>
  <si>
    <t>08ETK0028N</t>
  </si>
  <si>
    <t>TELEBACHILLERATO COMUNITARIO 8015</t>
  </si>
  <si>
    <t>08ETK0029M</t>
  </si>
  <si>
    <t>TELEBACHILLERATO COMUNITARIO 8016</t>
  </si>
  <si>
    <t>08ETK0030B</t>
  </si>
  <si>
    <t>TELEBACHILLERATO COMUNITARIO 8017</t>
  </si>
  <si>
    <t>08ETK0031A</t>
  </si>
  <si>
    <t>TELEBACHILLERATO COMUNITARIO 8018</t>
  </si>
  <si>
    <t>08ETK0032Z</t>
  </si>
  <si>
    <t>TELEBACHILLERATO COMUNITARIO 8019</t>
  </si>
  <si>
    <t>08ETK0033Z</t>
  </si>
  <si>
    <t>TELEBACHILLERATO COMUNITARIO 8020</t>
  </si>
  <si>
    <t>08ETK0034Y</t>
  </si>
  <si>
    <t>TELEBACHILLERATO COMUNITARIO 8021</t>
  </si>
  <si>
    <t>08ETK0035X</t>
  </si>
  <si>
    <t>TELEBACHILLERATO COMUNITARIO 8022</t>
  </si>
  <si>
    <t>08ETK0036W</t>
  </si>
  <si>
    <t>TELEBACHILLERATO COMUNITARIO 8023</t>
  </si>
  <si>
    <t>08ETK0037V</t>
  </si>
  <si>
    <t>TELEBACHILLERATO COMUNITARIO 8024</t>
  </si>
  <si>
    <t>08ETK0038U</t>
  </si>
  <si>
    <t>TELEBACHILLERATO COMUNITARIO 8025</t>
  </si>
  <si>
    <t>08ETK0039T</t>
  </si>
  <si>
    <t>TELEBACHILLERATO COMUNITARIO 8026</t>
  </si>
  <si>
    <t>08ETK0040I</t>
  </si>
  <si>
    <t>TELEBACHILLERATO COMUNITARIO 8027</t>
  </si>
  <si>
    <t>08ETK0041H</t>
  </si>
  <si>
    <t>TELEBACHILLERATO COMUNITARIO 8028</t>
  </si>
  <si>
    <t>08ETK0042G</t>
  </si>
  <si>
    <t>TELEBACHILLERATO COMUNITARIO 8029</t>
  </si>
  <si>
    <t>08ETK0043F</t>
  </si>
  <si>
    <t>TELEBACHILLERATO COMUNITARIO 8030</t>
  </si>
  <si>
    <t>08ETK0044E</t>
  </si>
  <si>
    <t>TELEBACHILLERATO COMUNITARIO 8031 "ING. CELSO JAQUEZ PÉREZ"</t>
  </si>
  <si>
    <t>08ETK0045D</t>
  </si>
  <si>
    <t>TELEBACHILLERATO COMUNITARIO 8036</t>
  </si>
  <si>
    <t>08ETK0046C</t>
  </si>
  <si>
    <t>TELEBACHILLERATO COMUNITARIO 8037</t>
  </si>
  <si>
    <t>08ETK0047B</t>
  </si>
  <si>
    <t>TELEBACHILLERATO COMUNITARIO 8038</t>
  </si>
  <si>
    <t>08ETK0048A</t>
  </si>
  <si>
    <t>TELEBACHILLERATO COMUNITARIO 8039</t>
  </si>
  <si>
    <t>08ETK0049Z</t>
  </si>
  <si>
    <t>TELEBACHILLERATO COMUNITARIO 8040</t>
  </si>
  <si>
    <t>08ETK0050P</t>
  </si>
  <si>
    <t>TELEBACHILLERATO COMUNITARIO 8041</t>
  </si>
  <si>
    <t>08ETK0051O</t>
  </si>
  <si>
    <t>TELEBACHILLERATO COMUNITARIO 8042</t>
  </si>
  <si>
    <t>08ETK0052N</t>
  </si>
  <si>
    <t>TELEBACHILLERATO COMUNITARIO 8043</t>
  </si>
  <si>
    <t>08ETK0053M</t>
  </si>
  <si>
    <t>TELEBACHILLERATO COMUNITARIO 8044</t>
  </si>
  <si>
    <t>08ETK0054L</t>
  </si>
  <si>
    <t>TELEBACHILLERATO COMUNITARIO 8045</t>
  </si>
  <si>
    <t>08ETK0055K</t>
  </si>
  <si>
    <t>TELEBACHILLERATO COMUNITARIO 8046</t>
  </si>
  <si>
    <t>08ETK0057I</t>
  </si>
  <si>
    <t>TELEBACHILLERATO COMUNITARIO 8058</t>
  </si>
  <si>
    <t>08ETK0058H</t>
  </si>
  <si>
    <t>TELEBACHILLERATO COMUNITARIO 8059</t>
  </si>
  <si>
    <t>08ETK0059G</t>
  </si>
  <si>
    <t>TELEBACHILLERATO COMUNITARIO 8060</t>
  </si>
  <si>
    <t>08ETK0060W</t>
  </si>
  <si>
    <t>TELEBACHILLERATO COMUNITARIO 8061</t>
  </si>
  <si>
    <t>08ETK0062U</t>
  </si>
  <si>
    <t>TELEBACHILLERATO COMUNITARIO 8063</t>
  </si>
  <si>
    <t>08ETK0065R</t>
  </si>
  <si>
    <t>TELEBACHILLERATO COMUNITARIO 8066</t>
  </si>
  <si>
    <t>08ETK0066Q</t>
  </si>
  <si>
    <t>TELEBACHILLERATO COMUNITARIO 8067</t>
  </si>
  <si>
    <t>08ETK0067P</t>
  </si>
  <si>
    <t>TELEBACHILLERATO COMUNITARIO 8068</t>
  </si>
  <si>
    <t>08ETK0068O</t>
  </si>
  <si>
    <t>TELEBACHILLERATO COMUNITARIO 8069</t>
  </si>
  <si>
    <t>08ETK0069N</t>
  </si>
  <si>
    <t>TELEBACHILLERATO COMUNITARIO 8070</t>
  </si>
  <si>
    <t>08ETK0070C</t>
  </si>
  <si>
    <t>TELEBACHILLERATO COMUNITARIO 8071</t>
  </si>
  <si>
    <t>08ETK0071B</t>
  </si>
  <si>
    <t>TELEBACHILLERATO COMUNITARIO 8072</t>
  </si>
  <si>
    <t>08ETK0072A</t>
  </si>
  <si>
    <t>TELEBACHILLERATO COMUNITARIO 8073</t>
  </si>
  <si>
    <t>08ETK0073Z</t>
  </si>
  <si>
    <t>TELEBACHILLERATO COMUNITARIO 8074</t>
  </si>
  <si>
    <t>08ETK0074Z</t>
  </si>
  <si>
    <t>TELEBACHILLERATO COMUNITARIO 8075</t>
  </si>
  <si>
    <t>08ETK0075Y</t>
  </si>
  <si>
    <t>TELEBACHILLERATO COMUNITARIO 8076</t>
  </si>
  <si>
    <t>08ETK0076X</t>
  </si>
  <si>
    <t>TELEBACHILLERATO COMUNITARIO 8077</t>
  </si>
  <si>
    <t>08ETK0077W</t>
  </si>
  <si>
    <t>TELEBACHILLERATO COMUNITARIO 8078</t>
  </si>
  <si>
    <t>08ETK0078V</t>
  </si>
  <si>
    <t>TELEBACHILLERATO COMUNITARIO 8079</t>
  </si>
  <si>
    <t>08ETK0079U</t>
  </si>
  <si>
    <t>TELEBACHILLERATO COMUNITARIO 8080</t>
  </si>
  <si>
    <t>08ETK0080J</t>
  </si>
  <si>
    <t>TELEBACHILLERATO COMUNITARIO 8081</t>
  </si>
  <si>
    <t>08ETK0081I</t>
  </si>
  <si>
    <t>TELEBACHILLERATO COMUNITARIO 8082</t>
  </si>
  <si>
    <t>08ETK0082H</t>
  </si>
  <si>
    <t>TELEBACHILLERATO COMUNITARIO 8083</t>
  </si>
  <si>
    <t>08ETK0083G</t>
  </si>
  <si>
    <t>TELEBACHILLERATO COMUNITARIO 8084</t>
  </si>
  <si>
    <t>08ETK0084F</t>
  </si>
  <si>
    <t>TELEBACHILLERATO COMUNITARIO 8085</t>
  </si>
  <si>
    <t>08ETK0085E</t>
  </si>
  <si>
    <t>TELEBACHILLERATO COMUNITARIO 8086</t>
  </si>
  <si>
    <t>08ETK0087C</t>
  </si>
  <si>
    <t>TELEBACHILLERATO COMUNITARIO 8088</t>
  </si>
  <si>
    <t>08ETK0088B</t>
  </si>
  <si>
    <t>TELEBACHILLERATO COMUNITARIO 8089</t>
  </si>
  <si>
    <t>08ETK0089A</t>
  </si>
  <si>
    <t>TELEBACHILLERATO COMUNITARIO 8090</t>
  </si>
  <si>
    <t>08ETK0090Q</t>
  </si>
  <si>
    <t>TELEBACHILLERATO COMUNITARIO 8091</t>
  </si>
  <si>
    <t>08ETK0091P</t>
  </si>
  <si>
    <t>TELEBACHILLERATO COMUNITARIO 8092</t>
  </si>
  <si>
    <t>08ETK0092O</t>
  </si>
  <si>
    <t>TELEBACHILLERATO COMUNITARIO 8093</t>
  </si>
  <si>
    <t>08ETK0094M</t>
  </si>
  <si>
    <t>TELEBACHILLERATO COMUNITARIO 8095</t>
  </si>
  <si>
    <t>08ETK0096K</t>
  </si>
  <si>
    <t>TELEBACHILLERATO COMUNITARIO 8097</t>
  </si>
  <si>
    <t>08ETK0097J</t>
  </si>
  <si>
    <t>TELEBACHILLERATO COMUNITARIO 8098</t>
  </si>
  <si>
    <t>08ETK0098I</t>
  </si>
  <si>
    <t>TELEBACHILLERATO COMUNITARIO 8099</t>
  </si>
  <si>
    <t>08ETK0099H</t>
  </si>
  <si>
    <t>TELEBACHILLERATO COMUNITARIO 80100</t>
  </si>
  <si>
    <t>08ETK0101F</t>
  </si>
  <si>
    <t>TELEBACHILLERATO COMUNITARIO 80102</t>
  </si>
  <si>
    <t>08ETK0102E</t>
  </si>
  <si>
    <t>TELEBACHILLERATO COMUNITARIO 80103</t>
  </si>
  <si>
    <t>08ETK0103D</t>
  </si>
  <si>
    <t>TELEBACHILLERATO COMUNITARIO 80104</t>
  </si>
  <si>
    <t>08ETK0104C</t>
  </si>
  <si>
    <t>TELEBACHILLERATO COMUNITARIO 80105</t>
  </si>
  <si>
    <t>08ETK0105B</t>
  </si>
  <si>
    <t>TELEBACHILLERATO COMUNITARIO 80106</t>
  </si>
  <si>
    <t>08ETK0106A</t>
  </si>
  <si>
    <t>TELEBACHILLERATO COMUNITARIO 80107</t>
  </si>
  <si>
    <t>08ETK0108Z</t>
  </si>
  <si>
    <t>TELEBACHILLERATO COMUNITARIO 80109</t>
  </si>
  <si>
    <t>08ETK0110N</t>
  </si>
  <si>
    <t>TELEBACHILLERATO COMUNITARIO 80111</t>
  </si>
  <si>
    <t>08ETK0112L</t>
  </si>
  <si>
    <t>TELEBACHILLERATO COMUNITARIO 80113</t>
  </si>
  <si>
    <t>08ETK0113K</t>
  </si>
  <si>
    <t>TELEBACHILLERATO COMUNITARIO 80114</t>
  </si>
  <si>
    <t>08ETK0115I</t>
  </si>
  <si>
    <t>TELEBACHILLERATO COMUNITARIO 80116</t>
  </si>
  <si>
    <t>08ETK0117G</t>
  </si>
  <si>
    <t>TELEBACHILLERATO COMUNITARIO 80118</t>
  </si>
  <si>
    <t>08ETK0118F</t>
  </si>
  <si>
    <t>TELEBACHILLERATO COMUNITARIO 80119</t>
  </si>
  <si>
    <t>08ETK0119E</t>
  </si>
  <si>
    <t>TELEBACHILLERATO COMUNITARIO 80120</t>
  </si>
  <si>
    <t>08ETK0120U</t>
  </si>
  <si>
    <t>TELEBACHILLERATO COMUNITARIO 80121</t>
  </si>
  <si>
    <t>08ETK0122S</t>
  </si>
  <si>
    <t>TELEBACHILLERATO COMUNITARIO 80123</t>
  </si>
  <si>
    <t>08ETK0123R</t>
  </si>
  <si>
    <t>TELEBACHILLERATO COMUNITARIO 80124</t>
  </si>
  <si>
    <t>08ETK0124Q</t>
  </si>
  <si>
    <t>TELEBACHILLERATO COMUNITARIO 80125</t>
  </si>
  <si>
    <t>08ETK0128M</t>
  </si>
  <si>
    <t>TELEBACHILLERATO COMUNITARIO 80129</t>
  </si>
  <si>
    <t>08ETK0129L</t>
  </si>
  <si>
    <t>TELEBACHILLERATO COMUNITARIO 80130</t>
  </si>
  <si>
    <t>08ETK0130A</t>
  </si>
  <si>
    <t>TELEBACHILLERATO COMUNITARIO 80131</t>
  </si>
  <si>
    <t>08ETK0131Z</t>
  </si>
  <si>
    <t>TELEBACHILLERATO COMUNITARIO 80132</t>
  </si>
  <si>
    <t>08ETK0132Z</t>
  </si>
  <si>
    <t>TELEBACHILLERATO COMUNITARIO 80133</t>
  </si>
  <si>
    <t>08ETK0133Y</t>
  </si>
  <si>
    <t>TELEBACHILLERATO COMUNITARIO 80134</t>
  </si>
  <si>
    <t>08ETK0134X</t>
  </si>
  <si>
    <t>TELEBACHILLERATO COMUNITARIO 80135</t>
  </si>
  <si>
    <t>08ETK0135W</t>
  </si>
  <si>
    <t>TELEBACHILLERATO COMUNITARIO 80136</t>
  </si>
  <si>
    <t>08ETK0137U</t>
  </si>
  <si>
    <t>TELEBACHILLERATO COMUNITARIO 80138</t>
  </si>
  <si>
    <t>08ETK0138T</t>
  </si>
  <si>
    <t>TELEBACHILLERATO COMUNITARIO 80139</t>
  </si>
  <si>
    <t>08ETK0139S</t>
  </si>
  <si>
    <t>TELEBACHILLERATO COMUNITARIO 80140</t>
  </si>
  <si>
    <t>08ETK0140H</t>
  </si>
  <si>
    <t>TELEBACHILLERATO COMUNITARIO 80141</t>
  </si>
  <si>
    <t>08ETK0141G</t>
  </si>
  <si>
    <t>TELEBACHILLERATO COMUNITARIO 80142</t>
  </si>
  <si>
    <t>08ETK0142F</t>
  </si>
  <si>
    <t>TELEBACHILLERATO COMUNITARIO 80143</t>
  </si>
  <si>
    <t>08ETK0143E</t>
  </si>
  <si>
    <t>TELEBACHILLERATO COMUNITARIO 80144</t>
  </si>
  <si>
    <t>08ETK0144D</t>
  </si>
  <si>
    <t>TELEBACHILLERATO COMUNITARIO 80145</t>
  </si>
  <si>
    <t>08ETK0145C</t>
  </si>
  <si>
    <t>TELEBACHILLERATO COMUNITARIO 80146</t>
  </si>
  <si>
    <t>08ETK0146B</t>
  </si>
  <si>
    <t>TELEBACHILLERATO COMUNITARIO 80147</t>
  </si>
  <si>
    <t>08ETK0147A</t>
  </si>
  <si>
    <t>TELEBACHILLERATO COMUNITARIO 80148</t>
  </si>
  <si>
    <t>08ETK0151N</t>
  </si>
  <si>
    <t>TELEBACHILLERATO COMUNITARIO 80152</t>
  </si>
  <si>
    <t>08ETK0152M</t>
  </si>
  <si>
    <t>TELEBACHILLERATO COMUNITARIO 80153</t>
  </si>
  <si>
    <t>08ETK0154K</t>
  </si>
  <si>
    <t>TELEBACHILLERATO COMUNITARIO 80155</t>
  </si>
  <si>
    <t>08PBH0007D</t>
  </si>
  <si>
    <t>INSTITUTO PARRALENSE, A.C. UACH</t>
  </si>
  <si>
    <t>08PBH0010R</t>
  </si>
  <si>
    <t>INSTITUTO TECNOLOGICO Y DE ESTUDIOS SUPERIORES DE MONTERREY CAMPUS CHIHUAHUA</t>
  </si>
  <si>
    <t>SEP</t>
  </si>
  <si>
    <t>08PBH0022W</t>
  </si>
  <si>
    <t>MULTIVERSIDAD LATINOAMERICANA CAMPUS JUAREZ CENTRO BACHILLERATO</t>
  </si>
  <si>
    <t>08PBH0023V</t>
  </si>
  <si>
    <t>BACHILLERATO DE LA UNIVERSIDAD LA SALLE DE CHIHUAHUA CAMPUS CAMARGO</t>
  </si>
  <si>
    <t>08PBH0026S</t>
  </si>
  <si>
    <t>INSTITUTO AMERICA</t>
  </si>
  <si>
    <t>08PBH0027R</t>
  </si>
  <si>
    <t>IGNACIO ALLENDE UACJ</t>
  </si>
  <si>
    <t>08PBH0029P</t>
  </si>
  <si>
    <t>PREPARATORIA LUIS URIAS BELDERRAIN</t>
  </si>
  <si>
    <t>08PBH0039W</t>
  </si>
  <si>
    <t>INSTITUTO TESLA DE CIUDAD JUAREZ</t>
  </si>
  <si>
    <t>08PBH0042J</t>
  </si>
  <si>
    <t>PREPARATORIA DE LA UNIVERSIDAD DE DURANGO</t>
  </si>
  <si>
    <t>08PBH0044H</t>
  </si>
  <si>
    <t>PREPARATORIA CULTURAL COLOSIO CAMPUS SUR</t>
  </si>
  <si>
    <t>08PBH0048D</t>
  </si>
  <si>
    <t>SISTEMA EDUCATIVO JOSE VASCONCELOS A.C.</t>
  </si>
  <si>
    <t>BACHILLERATO GENERAL DE 2 AÑOS</t>
  </si>
  <si>
    <t>08PBH0050S</t>
  </si>
  <si>
    <t>PREPARATORIA HERMANOS ESCOBAR</t>
  </si>
  <si>
    <t>08PBH0060Z</t>
  </si>
  <si>
    <t>MULTIVERSIDAD LATINOAMERICANA CAMPUS CHIHUAHUA SUR BACHILLERATO</t>
  </si>
  <si>
    <t>08PBH0061Y</t>
  </si>
  <si>
    <t>PREPARATORIA GRAL DE DIVISION FRANCISCO VILLA</t>
  </si>
  <si>
    <t>08PBH0062X</t>
  </si>
  <si>
    <t>CENTRO DE BACHILLERATO AGUSTÍN PRO</t>
  </si>
  <si>
    <t>08PBH0065U</t>
  </si>
  <si>
    <t>PREPARATORIA JUSTO SIERRA UACH</t>
  </si>
  <si>
    <t>08PBH0073C</t>
  </si>
  <si>
    <t>CENTRO CULTURAL UNIVERSITARIO DE CD. JUÁREZ</t>
  </si>
  <si>
    <t>08PBH0074B</t>
  </si>
  <si>
    <t>PREPARATORIA INSTITUTO PASO DEL NORTE</t>
  </si>
  <si>
    <t>08PBH0081L</t>
  </si>
  <si>
    <t>CENTRO CULTURAL UNIVERSITARIO DE CD. CUAUHTÉMOC</t>
  </si>
  <si>
    <t>08PBH0084I</t>
  </si>
  <si>
    <t>08PBH0085H</t>
  </si>
  <si>
    <t>CENTRO CULTURAL UNIVERSITARIO DE VALLE DE ALLENDE</t>
  </si>
  <si>
    <t>08PBH0088E</t>
  </si>
  <si>
    <t>PREPARATORIA CENTRO EDUCATIVO TRILINGÜE EL ANCLA</t>
  </si>
  <si>
    <t>08PBH0089D</t>
  </si>
  <si>
    <t>PREPARATORIA ROYVAL</t>
  </si>
  <si>
    <t>08PBH0091S</t>
  </si>
  <si>
    <t>BACHILLERATO LICEO PREUNIVERSITARIO</t>
  </si>
  <si>
    <t>08PBH0094P</t>
  </si>
  <si>
    <t>INSTITUTO SOLES DE OJINAGA</t>
  </si>
  <si>
    <t>NOCTURNO</t>
  </si>
  <si>
    <t>08PBH0095O</t>
  </si>
  <si>
    <t>BERMONT COLEGIO BILINGÜE</t>
  </si>
  <si>
    <t>08PBH0146E</t>
  </si>
  <si>
    <t>PREPARATORIA PARTICULAR CULTURAL</t>
  </si>
  <si>
    <t>08PBH0148C</t>
  </si>
  <si>
    <t>PREPARATORIA JUAN DE LA BARRERA</t>
  </si>
  <si>
    <t>08PBH0156L</t>
  </si>
  <si>
    <t>PREPARATORIA PARTICULAR FRAY FELIPE DE JESUS</t>
  </si>
  <si>
    <t>08PBH0161X</t>
  </si>
  <si>
    <t>COLEGIO PREUNIVERSITARIO DE CHIHUAHUA A.C. UACH</t>
  </si>
  <si>
    <t>08PBH0166S</t>
  </si>
  <si>
    <t>PREPARATORIA ANGEL TRIAS</t>
  </si>
  <si>
    <t>08PBH0167R</t>
  </si>
  <si>
    <t>ESCUELA PREPARATORIA NUM. 5 A.C. UACH</t>
  </si>
  <si>
    <t>08PBH0170E</t>
  </si>
  <si>
    <t>COLEGIO DE BACHILLERATO COSMOS</t>
  </si>
  <si>
    <t>08PBH0172C</t>
  </si>
  <si>
    <t>CENTRO DE ESTUDIOS UNIVERSITARIOS DEL NORTE</t>
  </si>
  <si>
    <t>08PBH0175Z</t>
  </si>
  <si>
    <t>PREPARATORIA ALTA DIXON</t>
  </si>
  <si>
    <t>08PBH0177Y</t>
  </si>
  <si>
    <t>INSTITUTO MIGUEL DE CERVANTES SAAVEDRA</t>
  </si>
  <si>
    <t>08PBH0178X</t>
  </si>
  <si>
    <t>INSTITUTO TECNOLOGICO DE CONTABILIDAD, MERCADOTECNIA Y ADMINISTRACION</t>
  </si>
  <si>
    <t>08PBH0179W</t>
  </si>
  <si>
    <t>PREPARATORIA ISAAC NEWTON</t>
  </si>
  <si>
    <t>08PBH0183I</t>
  </si>
  <si>
    <t>PREPARATORIA PARTICULAR DEL MAGISTERIO DE TEMORIS</t>
  </si>
  <si>
    <t>08PBH0184H</t>
  </si>
  <si>
    <t>INSTITUTO LA SALLE DE CHIHUAHUA</t>
  </si>
  <si>
    <t>08PBH0185G</t>
  </si>
  <si>
    <t>PREPARATORIA IGNACIO ALLENDE</t>
  </si>
  <si>
    <t>08PBH0197L</t>
  </si>
  <si>
    <t>ACADEMIA JUAREZ UACJ</t>
  </si>
  <si>
    <t>08PBH0198K</t>
  </si>
  <si>
    <t>INSTITUTO MEXICO UACJ</t>
  </si>
  <si>
    <t>08PBH0199J</t>
  </si>
  <si>
    <t>PREPARATORIA PUERTO PALOMAS</t>
  </si>
  <si>
    <t>08PBH0203F</t>
  </si>
  <si>
    <t>COLEGIO REGIONAL DEL NORTE</t>
  </si>
  <si>
    <t>08PBH0204E</t>
  </si>
  <si>
    <t>CENTRO DE ESTUDIOS DE BACHILLERATO</t>
  </si>
  <si>
    <t>08PBH0206C</t>
  </si>
  <si>
    <t>BACHILLERATO MANUEL BERNARDO AGUIRRE</t>
  </si>
  <si>
    <t>08PBH0209Z</t>
  </si>
  <si>
    <t>PREPARATORIA COLEGIO PALMORE</t>
  </si>
  <si>
    <t>08PBH0212N</t>
  </si>
  <si>
    <t>PREPARATORIA AZTLAN DE JUAREZ</t>
  </si>
  <si>
    <t>08PBH0214L</t>
  </si>
  <si>
    <t>COLEGIO EFRAIN</t>
  </si>
  <si>
    <t>08PBH0219G</t>
  </si>
  <si>
    <t>INSTITUTO SUPERIOR DE ESTUDIOS ADMINISTRATIVOS</t>
  </si>
  <si>
    <t>08PBH0221V</t>
  </si>
  <si>
    <t>CENTRO EDUCATIVO VALLADOLID</t>
  </si>
  <si>
    <t>08PBH0223T</t>
  </si>
  <si>
    <t>PREPARATORIA 16 DE SEPTIEMBRE</t>
  </si>
  <si>
    <t>08PBH0225R</t>
  </si>
  <si>
    <t>08PBH0230C</t>
  </si>
  <si>
    <t>BACHILLERATO JOSEFA VILLEGAS OROZCO</t>
  </si>
  <si>
    <t>08PBH0232A</t>
  </si>
  <si>
    <t>INSTITUTO DE BACHILLERATO Y ESTUDIOS FINANCIEROS COMPUTACIONALES</t>
  </si>
  <si>
    <t>08PBH0233Z</t>
  </si>
  <si>
    <t>CENTRO DE BACHILLERATO BENJAMIN FRANKLIN</t>
  </si>
  <si>
    <t>08PBH0234Z</t>
  </si>
  <si>
    <t>08PBH0237W</t>
  </si>
  <si>
    <t>CENTRO DE BACHILLERATO THOMAS ALVA EDISON</t>
  </si>
  <si>
    <t>08PBH0242H</t>
  </si>
  <si>
    <t>BACHILLERATO CULTURAL VALLARTA</t>
  </si>
  <si>
    <t>08PBH0244F</t>
  </si>
  <si>
    <t>PREPARATORIA IGNACIO ALLENDE UACJ</t>
  </si>
  <si>
    <t>08PBH0246D</t>
  </si>
  <si>
    <t>CENTRO DE BACHILLERATO FELIPE ANGELES</t>
  </si>
  <si>
    <t>08PBH0250Q</t>
  </si>
  <si>
    <t>BACHILLERATO LICEO PRE UNIVERSITARIO</t>
  </si>
  <si>
    <t>08PBH0252O</t>
  </si>
  <si>
    <t>INSTITUTO IBEROAMERICANO SAN PATRICIO UACJ</t>
  </si>
  <si>
    <t>08PBH0253N</t>
  </si>
  <si>
    <t>CULTURAL BACHILLERATO</t>
  </si>
  <si>
    <t>08PBH0256K</t>
  </si>
  <si>
    <t>INSTITUTO EDUCATIVO S.M.,S.C.</t>
  </si>
  <si>
    <t>08PBH0259H</t>
  </si>
  <si>
    <t>ESCUELA PREPARATORIA MILITARIZADA DE ESTUDIOS PREUNIVERSITARIOS DE CIUDAD JUAREZ UACJ</t>
  </si>
  <si>
    <t>08PBH0261W</t>
  </si>
  <si>
    <t>CENTRO DE BACHILLERATO IGNACIO ALLENDE</t>
  </si>
  <si>
    <t>08PBH0263U</t>
  </si>
  <si>
    <t>PREPARATORIA SOR JUANA INES DE LA CRUZ UACJ</t>
  </si>
  <si>
    <t>08PBH0264T</t>
  </si>
  <si>
    <t>INSTITUTO PEDRO J. MALDONADO UACJ</t>
  </si>
  <si>
    <t>08PBH0265S</t>
  </si>
  <si>
    <t>BACHILLERATO DEL INSTITUTO POLITECNICO DE LA FRONTERA</t>
  </si>
  <si>
    <t>08PBH0271C</t>
  </si>
  <si>
    <t>PREPARATORIA LYMER VISION AZTECA MIXTA</t>
  </si>
  <si>
    <t>08PBH0273A</t>
  </si>
  <si>
    <t>CENTRO DE BACHILLERATO CHIHUAHUA MIXTO</t>
  </si>
  <si>
    <t>08PBH0278W</t>
  </si>
  <si>
    <t>CENTRO DE ESTUDIOS PREUNIVERSITARIOS DE LA FRONTERA MIXTO</t>
  </si>
  <si>
    <t>08PBH0280K</t>
  </si>
  <si>
    <t>CENTRO EDUCATIVO MULTICULTURAL YERMO Y PARRES</t>
  </si>
  <si>
    <t>08PBH0281J</t>
  </si>
  <si>
    <t>PREPARATORIA ADELA DE CORNEJO</t>
  </si>
  <si>
    <t>08PBH0284G</t>
  </si>
  <si>
    <t>BACHILLERATO DE LA UNIVERSIDAD LA SALLE CHIHUAHUA</t>
  </si>
  <si>
    <t>08PBH0286E</t>
  </si>
  <si>
    <t>INSTITUTO ARTURO ROSENBLUETH</t>
  </si>
  <si>
    <t>08PBH0287D</t>
  </si>
  <si>
    <t>COLEGIO DE BACHILLERATO COSMOS MIXTO</t>
  </si>
  <si>
    <t>08PBH0288C</t>
  </si>
  <si>
    <t>PREPARATORIA MULTICULTURAL GESTALT</t>
  </si>
  <si>
    <t>08PBH3017E</t>
  </si>
  <si>
    <t>COLEGIO LATINO AMERICANO</t>
  </si>
  <si>
    <t>08PBH3019C</t>
  </si>
  <si>
    <t>PREPARATORIA PARTICULAR LYMER</t>
  </si>
  <si>
    <t>08PBH3361P</t>
  </si>
  <si>
    <t>INSTITUTO EVEREST DE CHIHUAHUA</t>
  </si>
  <si>
    <t>08PBH3362O</t>
  </si>
  <si>
    <t>BACHILLERATO INSTITUTO LAS AMERICAS</t>
  </si>
  <si>
    <t>08PBH3365L</t>
  </si>
  <si>
    <t>BACHILLERATO ALTAVISTA</t>
  </si>
  <si>
    <t>08PBH3372V</t>
  </si>
  <si>
    <t>CENTRO DE BACHILLERATO DEL NORTE</t>
  </si>
  <si>
    <t>08PBH3373U</t>
  </si>
  <si>
    <t>BACHILLERATO VISION AZTECA</t>
  </si>
  <si>
    <t>08PBH3374T</t>
  </si>
  <si>
    <t>BACHILLERATO DEL INSTITUTO SUPERIOR DE CIENCIAS DE CIUDAD JUAREZ</t>
  </si>
  <si>
    <t>08PBH3375S</t>
  </si>
  <si>
    <t>INSTITUTO DE BACHILLERATO DE EDUCACION INTERACTIVA</t>
  </si>
  <si>
    <t>08PBH3378P</t>
  </si>
  <si>
    <t>BACHILLERATO RODOLFO FIERRO</t>
  </si>
  <si>
    <t>08PBH3382B</t>
  </si>
  <si>
    <t>INSTITUTO ROSARIO CASTELLANOS</t>
  </si>
  <si>
    <t>08PBH3383A</t>
  </si>
  <si>
    <t>PREPARATORIA CENTRAL DE CD. JUAREZ</t>
  </si>
  <si>
    <t>08PBH3384Z</t>
  </si>
  <si>
    <t>INSTITUTO DELICIENSE HENRY FORD</t>
  </si>
  <si>
    <t>08PBH3389V</t>
  </si>
  <si>
    <t>08PBH3395F</t>
  </si>
  <si>
    <t>COLEGIO ALBERT EINSTEIN</t>
  </si>
  <si>
    <t>08PBH3397D</t>
  </si>
  <si>
    <t>08PBH3398C</t>
  </si>
  <si>
    <t>CENTRO DE ESTUDIOS PREUNIVERSITARIOS DE LA FRONTERA</t>
  </si>
  <si>
    <t>08PBH3400A</t>
  </si>
  <si>
    <t>PREPARATORIA ENRIQUE C. LEDEZMA</t>
  </si>
  <si>
    <t>08PBH3403Y</t>
  </si>
  <si>
    <t>PREPARATORIA ALEJANDRO MAGNO</t>
  </si>
  <si>
    <t>08PBH3404X</t>
  </si>
  <si>
    <t>08PBH3409S</t>
  </si>
  <si>
    <t>CENTRO EDUCATIVO MONTESSORI LATINOAMERICANO</t>
  </si>
  <si>
    <t>08PBH3410H</t>
  </si>
  <si>
    <t>INSTITUTO AGUILAS DE CHIHUAHUA</t>
  </si>
  <si>
    <t>08PBH3412F</t>
  </si>
  <si>
    <t>BACHILLERATO DEL REAL</t>
  </si>
  <si>
    <t>08PBH3415C</t>
  </si>
  <si>
    <t>PREPARATORIA OCTAVIO PAZ</t>
  </si>
  <si>
    <t>08PBH3417A</t>
  </si>
  <si>
    <t>PREPARATORIA PROFR RAYMUNDO D LOPEZ LOPEZ</t>
  </si>
  <si>
    <t>08PBH3422M</t>
  </si>
  <si>
    <t>PREPARATORIA PANAMERICANA TRANSCONTINENTAL</t>
  </si>
  <si>
    <t>08PBH3427H</t>
  </si>
  <si>
    <t>08PBH3429F</t>
  </si>
  <si>
    <t>BACHILLERATO OMEGA</t>
  </si>
  <si>
    <t>08PBH3603W</t>
  </si>
  <si>
    <t>UNIVERSIDAD TEC MILENIO CHIHUAHUA</t>
  </si>
  <si>
    <t>08PBH3604V</t>
  </si>
  <si>
    <t>INSTITUTO SAN FRANCISCO DE ASIS</t>
  </si>
  <si>
    <t>08PBH3606T</t>
  </si>
  <si>
    <t>CENTRO DE BACHILLERATO CHIHUAHUA</t>
  </si>
  <si>
    <t>08PBH3612D</t>
  </si>
  <si>
    <t>PREPARATORIA IGNACIO ALLENDE PLANTEL IZALCO</t>
  </si>
  <si>
    <t>08PBH3613C</t>
  </si>
  <si>
    <t>BACHILLERATO ISAAC NEWTON</t>
  </si>
  <si>
    <t>08PBH3645V</t>
  </si>
  <si>
    <t>UNIVERSIDAD TEC MILENIO CIUDAD JUAREZ</t>
  </si>
  <si>
    <t>08PBH3646U</t>
  </si>
  <si>
    <t>CENTRO DE BACHILLERATO ANAHUAC</t>
  </si>
  <si>
    <t>08PBH3648S</t>
  </si>
  <si>
    <t>PREPARATORIA CULTURAL COLOSIO</t>
  </si>
  <si>
    <t>08PBH3649R</t>
  </si>
  <si>
    <t>PREPARATORIA LYMER VISION PONIENTE</t>
  </si>
  <si>
    <t>08PBH3651F</t>
  </si>
  <si>
    <t>BACHILLERATO DE LA UNIVERSIDAD INTERAMERICANA DEL NORTE CAMPUS CIUDAD JUAREZ</t>
  </si>
  <si>
    <t>08PBH3653D</t>
  </si>
  <si>
    <t>08PBH3654C</t>
  </si>
  <si>
    <t>PREPARATORIA BENITO JUAREZ</t>
  </si>
  <si>
    <t>08PBH3656A</t>
  </si>
  <si>
    <t>COLEGIO CUAUHTEMOC BACHILLERATO</t>
  </si>
  <si>
    <t>08PBH3657Z</t>
  </si>
  <si>
    <t>INSTITUTO EVA PERÓN,S.C.</t>
  </si>
  <si>
    <t>08PBH3658Z</t>
  </si>
  <si>
    <t>PREPARATORIA COLEGIO CHIHUAHUA</t>
  </si>
  <si>
    <t>08PBH3659Y</t>
  </si>
  <si>
    <t>PREPARATORIA ESFER SALESIANOS</t>
  </si>
  <si>
    <t>08PBH3660N</t>
  </si>
  <si>
    <t>CENTRO DE BACHILLERATO NACIONES UNIDAS UNIDAD OASIS REVOLUCION</t>
  </si>
  <si>
    <t>08PBH3662L</t>
  </si>
  <si>
    <t>BACHILLERATO MIGUEL FEBRES CORDERO</t>
  </si>
  <si>
    <t>08PBH3663K</t>
  </si>
  <si>
    <t>PREPARATORIA NUEVO SIGLO</t>
  </si>
  <si>
    <t>08PBH3664J</t>
  </si>
  <si>
    <t>BACHILLERATO INTEGRAL DE CIUDAD JUAREZ</t>
  </si>
  <si>
    <t>08PBH3665I</t>
  </si>
  <si>
    <t>PREPARATORIA COLEGIO PIERRE FAURE</t>
  </si>
  <si>
    <t>08PBH3666H</t>
  </si>
  <si>
    <t>INSTITUTO LITERARIO LUIS PASTEUR</t>
  </si>
  <si>
    <t>08PBH3669E</t>
  </si>
  <si>
    <t>CENTRO PRE UNIVERSITARIO JUAREZ ORIENTE</t>
  </si>
  <si>
    <t>08PBH3670U</t>
  </si>
  <si>
    <t>PREPARATORIA CLUB DE LEONES DE NUEVO CASAS GRANDES</t>
  </si>
  <si>
    <t>08PBH3671T</t>
  </si>
  <si>
    <t>INSTITUTO BENITO JUAREZ II</t>
  </si>
  <si>
    <t>08PBH3672S</t>
  </si>
  <si>
    <t>ESTUDIOS CORPORATIVOS INTEGRALES S.C. UACJ</t>
  </si>
  <si>
    <t>08PBH3674Q</t>
  </si>
  <si>
    <t>PREPARATORIA LYMER VISION ANAPRA</t>
  </si>
  <si>
    <t>08PBH3676O</t>
  </si>
  <si>
    <t>INSTITUTO BLAS PASCAL</t>
  </si>
  <si>
    <t>08PBH3678M</t>
  </si>
  <si>
    <t>COLEGIO SANTA MARIA</t>
  </si>
  <si>
    <t>08PBH3682Z</t>
  </si>
  <si>
    <t>PREPARATORIA COLEGIO BELEN</t>
  </si>
  <si>
    <t>08PBH3686V</t>
  </si>
  <si>
    <t>PREPARATORIA ESPABI</t>
  </si>
  <si>
    <t>08PBH3688T</t>
  </si>
  <si>
    <t>PREPARATORIA MEXICO LIBRE UACJ</t>
  </si>
  <si>
    <t>08PBH3691G</t>
  </si>
  <si>
    <t>BACHILLERATO GIL ESPARZA</t>
  </si>
  <si>
    <t>08PBH3692F</t>
  </si>
  <si>
    <t>PREPARATORIA SAN ANGEL</t>
  </si>
  <si>
    <t>08PBH3694D</t>
  </si>
  <si>
    <t>08PBH3696B</t>
  </si>
  <si>
    <t>INSTITUTO FELIPE ANGELES</t>
  </si>
  <si>
    <t>08PBH3698Z</t>
  </si>
  <si>
    <t>COLEGIO BICENTENARIO DEL NORTE</t>
  </si>
  <si>
    <t>08PBH3699Z</t>
  </si>
  <si>
    <t>08PBH3701X</t>
  </si>
  <si>
    <t>PREPARATORIA DE LA URN DE CIUDAD JUAREZ</t>
  </si>
  <si>
    <t>08PBH3702W</t>
  </si>
  <si>
    <t>INSTITUTO MIGUEL ALEMAN VALDES</t>
  </si>
  <si>
    <t>08PBH3703V</t>
  </si>
  <si>
    <t>PREPARATORIA RODOLFO ACOSTA BENAVIDES</t>
  </si>
  <si>
    <t>08PBH3704U</t>
  </si>
  <si>
    <t>PREPARATORIA JOSE VASCONCELOS CALDERON</t>
  </si>
  <si>
    <t>08PBH3705T</t>
  </si>
  <si>
    <t>08PBH3790G</t>
  </si>
  <si>
    <t>UNIVERSIDAD DEL VALLE DE MEXICO, CAMPUS CHIHUAHUA</t>
  </si>
  <si>
    <t>08PBH3792E</t>
  </si>
  <si>
    <t>INSTITUTO REGIONAL JIMENEZ</t>
  </si>
  <si>
    <t>08PBH3793D</t>
  </si>
  <si>
    <t>PREPARATORIA COLEGIO LA ROCA</t>
  </si>
  <si>
    <t>08PBH3794C</t>
  </si>
  <si>
    <t>PREPARATORIA ESFER SALESIANOS CORDILLERAS</t>
  </si>
  <si>
    <t>08PBH3795B</t>
  </si>
  <si>
    <t>CENTRO EDUCATIVO OXFORD</t>
  </si>
  <si>
    <t>08PBH3796A</t>
  </si>
  <si>
    <t>BENITO JUAREZ MIXTA</t>
  </si>
  <si>
    <t>08PBH3797Z</t>
  </si>
  <si>
    <t>BACHILLERATO UNEA CAMPUS CHIHUAHUA</t>
  </si>
  <si>
    <t>08PBH3799Y</t>
  </si>
  <si>
    <t>08PBP0003Q</t>
  </si>
  <si>
    <t>BACHILLERATO NORMAL YERMO Y PARRES</t>
  </si>
  <si>
    <t>08SBC2024J</t>
  </si>
  <si>
    <t>ACTIVO 20-30 ALBERT EINSTEIN</t>
  </si>
  <si>
    <t>PREFECO</t>
  </si>
  <si>
    <t>SUBSIDIO</t>
  </si>
  <si>
    <t>08SBC2047U</t>
  </si>
  <si>
    <t>ALTAVISTA DE JUAREZ</t>
  </si>
  <si>
    <t>08SBC2128E</t>
  </si>
  <si>
    <t>FRANCISCO VILLA</t>
  </si>
  <si>
    <t>08SBC2165I</t>
  </si>
  <si>
    <t>ESCUELA PREPARATORIA ESTATAL POR COOPERACION "GENARO VAZQUEZ ROJAS" 8416</t>
  </si>
  <si>
    <t>08SBC2166H</t>
  </si>
  <si>
    <t>ESCUELA PREPARATORIA ESTATAL POR COOPERACION "2 DE OCTUBRE" 8417</t>
  </si>
  <si>
    <t>ESTADÍSTICA EDUCATIVA DE EDUCACIÓN SUPERIOR</t>
  </si>
  <si>
    <t>NUEVO INGRESO Y MATRÍCULA TOTAL DEL CICLO 2020-2021</t>
  </si>
  <si>
    <t>EGRESADOS Y TITULADOS DEL CICLO 2019-2020</t>
  </si>
  <si>
    <t>(Todas)</t>
  </si>
  <si>
    <t>ÁREA DE ESTUDIO</t>
  </si>
  <si>
    <t>INSTITUCIÓN</t>
  </si>
  <si>
    <t xml:space="preserve"> MATRÍCULA HOMBRES</t>
  </si>
  <si>
    <t xml:space="preserve"> MATRÍCULA MUJERES</t>
  </si>
  <si>
    <t xml:space="preserve"> TOTAL MATRÍCULA</t>
  </si>
  <si>
    <t xml:space="preserve"> NUEVO INGRESO HOMBRES</t>
  </si>
  <si>
    <t xml:space="preserve"> NUEVO INGRESO MUJERES</t>
  </si>
  <si>
    <t xml:space="preserve"> TOTAL NUEVO INGRESO</t>
  </si>
  <si>
    <t xml:space="preserve"> EGRESADOS HOMBRES</t>
  </si>
  <si>
    <t xml:space="preserve"> EGRESADOS MUJERES</t>
  </si>
  <si>
    <t xml:space="preserve"> TOTAL EGRESADOS</t>
  </si>
  <si>
    <t xml:space="preserve"> TITULADOS HOMBRES</t>
  </si>
  <si>
    <t xml:space="preserve"> TITULADOS MUJERES</t>
  </si>
  <si>
    <t xml:space="preserve"> TOTAL TITULADOS </t>
  </si>
  <si>
    <t>TÉCNICO SUPERIOR UNIVERSITARIO</t>
  </si>
  <si>
    <t>UNIVERSIDAD TECNOLOGICA DE PARRAL</t>
  </si>
  <si>
    <t>UNIVERSIDAD TECNOLOGICA DE PARRAL EXTENSION BALLEZA</t>
  </si>
  <si>
    <t>UNIVERSIDAD TECNOLOGICA DE CAMARGO</t>
  </si>
  <si>
    <t>UNIVERSIDAD TECNOLOGICA DE PAQUIME</t>
  </si>
  <si>
    <t>ESCUELA DE TRABAJO SOCIAL GUADALUPE S. DE ARAIZA</t>
  </si>
  <si>
    <t>UNIVERSIDAD TECNOLOGICA DE CHIHUAHUA</t>
  </si>
  <si>
    <t>UNIVERSIDAD TECNOLOGICA DE CHIHUAHUA SUR</t>
  </si>
  <si>
    <t>UNIDAD ACADEMICA DE CIUDAD CUAUHTEMOC</t>
  </si>
  <si>
    <t>UNIVERSIDAD TECNOLOGICA DE LA TARAHUMARA</t>
  </si>
  <si>
    <t>INSTITUTO SUPERIOR JUVENIL PARRALENSE DE IMAGENOLOGIA</t>
  </si>
  <si>
    <t>UNIVERSIDAD TECNOLOGICA DE CIUDAD JUAREZ</t>
  </si>
  <si>
    <t>UNIVERSIDAD TECNOLOGICA PASO DEL NORTE</t>
  </si>
  <si>
    <t>UNIVERSIDAD TECNOLOGICA DE LA BABICORA</t>
  </si>
  <si>
    <t>UNIDAD ACADEMICA DE MADERA</t>
  </si>
  <si>
    <t>UNIDAD ACADEMICA OJINAGA</t>
  </si>
  <si>
    <t>UNIVERSIDAD CULTURAL</t>
  </si>
  <si>
    <t>ESCUELA NORMAL SUPERIOR PROFR. JOSE E. MEDRANO R.</t>
  </si>
  <si>
    <t>NORMAL YERMO Y PARRES</t>
  </si>
  <si>
    <t>ESCUELA NORMAL PARTICULAR "YERMO Y PARRES"</t>
  </si>
  <si>
    <t>UNIVERSIDAD NOROESTE DE CHIHUAHUA CAMPUS SAN JUANITO</t>
  </si>
  <si>
    <t>UNIVERSIDAD PEDAGOGICA NACIONAL DEL ESTADO DE CHIHUAHUA</t>
  </si>
  <si>
    <t>UNIVERSIDAD PEDAGOGICA NACIONAL DEL ESTADO DE CHIHUAHUA CAMPUS CREEL</t>
  </si>
  <si>
    <t>UNIVERSIDAD AUTONOMA DE CHIHUAHUA</t>
  </si>
  <si>
    <t>FACULTAD DE CONTADURIA Y ADMINISTRACION EXTENSION CAMARGO UACH</t>
  </si>
  <si>
    <t>CENTRO CULTURAL UNIVERSITARIO DE CD. CAMARGO</t>
  </si>
  <si>
    <t>UNIVERSIDAD PEDAGOGICA NACIONAL DEL ESTADO DE CHIHUAHUA CAMPUS CAMARGO</t>
  </si>
  <si>
    <t>CENTRO CULTURAL UNIVERSITARIO</t>
  </si>
  <si>
    <t>CENTRO DE ESTUDIOS SUPERIORES DEL NORTE</t>
  </si>
  <si>
    <t>CENTRO DE ESTUDIOS SUPERIORES IGNACIO ALLENDE</t>
  </si>
  <si>
    <t>CENTRO DE ESTUDIOS UNIVERSITARIOS UNIVER CHIHUAHUA</t>
  </si>
  <si>
    <t>CENTRO ESTUDIOS SUPERIORES ELIZABETH SETON</t>
  </si>
  <si>
    <t>CENTRO REGIONAL DE ESTUDIOS SUPERIORES PALMORE</t>
  </si>
  <si>
    <t>CENTRO UNIVERSITARIO DE CHIHUAHUA</t>
  </si>
  <si>
    <t>CLAUSTRO UNIVERSITARIO DE CHIHUAHUA</t>
  </si>
  <si>
    <t>CONSERVATORIO DE MUSICA DE CHIHUAHUA</t>
  </si>
  <si>
    <t>CORPORATIVO UNIVERSITARIO DE CAPACITACIÓN PROFESIONAL, A.C.</t>
  </si>
  <si>
    <t>ELPAC UNIVERSIDAD DE CIENCIAS DEL COMPORTAMIENTO</t>
  </si>
  <si>
    <t>ESC DE PSICOLOGIA Y PEDAGOGIA SIGMUND FREUD UACH</t>
  </si>
  <si>
    <t>ESCUELA DE ANTROPOLOGIA E HISTORIA DEL NORTE DE MEXICO</t>
  </si>
  <si>
    <t>ESCUELA DE HOSTELERIA L'ECOLE HOTELERIE</t>
  </si>
  <si>
    <t>ESCUELA ESTATAL DE POLICIA</t>
  </si>
  <si>
    <t>ESCUELA SUPERIOR DE COMUNICACION GRAFICA UACH</t>
  </si>
  <si>
    <t>ESTUDIOS SUPERIORES DE CHIHUAHUA</t>
  </si>
  <si>
    <t>ESTUDIOS SUPERIORES DE LA COMUNICACION</t>
  </si>
  <si>
    <t>ESTUDIOS UNIVERSITARIOS JERUEL</t>
  </si>
  <si>
    <t>INSTITUCION BENEMERITA Y CENTENARIA ESCUELA NORMAL DEL ESTADO DE CHIHUAHUA PFR.LUIS URIAS BELDERRAIN</t>
  </si>
  <si>
    <t>INSTITUCIÓN BENEMÉRITA Y CENTENARIA ESCUELA NORMAL DEL ESTADO DE CHIHUAHUA PROFESOR LUIS URÍAS BELDERRÁIN</t>
  </si>
  <si>
    <t>INSTITUTO AGUSTIN PALACIOS ESCUDERO</t>
  </si>
  <si>
    <t>INSTITUTO BILINGUE SAN FERNANDO</t>
  </si>
  <si>
    <t>INSTITUTO DE DISEÑO Y ALTA COSTURA</t>
  </si>
  <si>
    <t>INSTITUTO DE ESTUDIOS SUPERIORES DE CHIHUAHUA A C</t>
  </si>
  <si>
    <t>INSTITUTO DE ESTUDIOS SUPERIORES Y DE LAS ARTES DE MEXICO</t>
  </si>
  <si>
    <t>INSTITUTO DE ESTUDIOS SUPERIORES Y FORMACION HUMANA</t>
  </si>
  <si>
    <t>INSTITUTO DE FILOSOFÍA DON ADALBERTO ALMEIDA Y MERINO</t>
  </si>
  <si>
    <t>INSTITUTO GASTRONOMICO L'ECOLE DU CHEF</t>
  </si>
  <si>
    <t>INSTITUTO INTERNACIONAL DE PERIODISMO Y COMUNICACION POLITICA</t>
  </si>
  <si>
    <t>INSTITUTO JOSE DAVID A.C.</t>
  </si>
  <si>
    <t>INSTITUTO SUPERIOR DE ARQUITECTURA Y DISEÑO UACH</t>
  </si>
  <si>
    <t>INSTITUTO SUPERIOR DE ARTES GASTRONOMICAS</t>
  </si>
  <si>
    <t>INSTITUTO SUPERIOR LIVACIC</t>
  </si>
  <si>
    <t>INSTITUTO TECNOLOGICO DE CHIHUAHUA</t>
  </si>
  <si>
    <t>INSTITUTO TECNOLOGICO DE CHIHUAHUA II</t>
  </si>
  <si>
    <t>INSTITUTO UNIVERSITARIO DE CIENCIAS Y HUMANIDADES</t>
  </si>
  <si>
    <t>INSTITUTO UNIVERSITARIO DEL CENTRO DE MÉXICO CAMPUS CHIHUAHUA</t>
  </si>
  <si>
    <t>ISTHMUS NORTE ESCUELA DE ARQUITECTURA Y DISEÑO DE AMERICA LATINA Y EL CARIBE</t>
  </si>
  <si>
    <t>ITESM CAMPUS CHIHUAHUA</t>
  </si>
  <si>
    <t>FACULTAD DE ARTES UACH</t>
  </si>
  <si>
    <t>FACULTAD DE CIENCIAS AGROTECNOLOGICAS UACH</t>
  </si>
  <si>
    <t>FACULTAD DE CIENCIAS DE LA CULTURA FISICA</t>
  </si>
  <si>
    <t>FACULTAD DE CIENCIAS POLITICAS Y SOCIALES EXTENSION CHIHUAHUA UACH</t>
  </si>
  <si>
    <t>FACULTAD DE CIENCIAS QUIMICAS UACH</t>
  </si>
  <si>
    <t>FACULTAD DE CONTADURIA Y ADMINISTRACION UACH</t>
  </si>
  <si>
    <t>FACULTAD DE DERECHO UACH</t>
  </si>
  <si>
    <t>FACULTAD DE ECONOMIA INTERNACIONAL EXTENSION CHIHUAHUA UACH</t>
  </si>
  <si>
    <t>FACULTAD DE FILOSOFIA Y LETRAS UACH</t>
  </si>
  <si>
    <t>FACULTAD DE INGENIERIA UACH</t>
  </si>
  <si>
    <t>FACULTAD DE MEDICINA UACH</t>
  </si>
  <si>
    <t>FACULTAD DE ODONTOLGIA UACH</t>
  </si>
  <si>
    <t>FACULTAD DE ZOOTECNIA UACH</t>
  </si>
  <si>
    <t>UNIVERSIDAD DE CHIHUAHUA</t>
  </si>
  <si>
    <t>UNIVERSIDAD DE DURANGO</t>
  </si>
  <si>
    <t>UNIVERSIDAD DE ESTUDIOS AVANZADOS CAMPUS CHIHUAHUA</t>
  </si>
  <si>
    <t>UNIVERSIDAD DEL DESARROLLO PROFESIONAL PLANTEL CHIHUAHUA</t>
  </si>
  <si>
    <t>UNIVERSIDAD DEL VALLE DE MEXICO CAMPUS CHIHUAHUA</t>
  </si>
  <si>
    <t>UNIVERSIDAD LA SALLE CHIHUAHUA</t>
  </si>
  <si>
    <t>UNIVERSIDAD PEDAGOGICA NACIONAL DEL ESTADO DE CHIHUAHUA CAMPUS CHIHUAHUA</t>
  </si>
  <si>
    <t>UNIVERSIDAD PEDAGÓGICA NACIONAL DEL ESTADO DE CHIHUAHUA CENTRO DE ESTUDIOSE Y EDUCACIÓN VIRTUAL</t>
  </si>
  <si>
    <t>UNIVERSIDAD POLITECNICA DE CHIHUAHUA</t>
  </si>
  <si>
    <t>UNIVERSIDAD REGIONAL DEL NORTE</t>
  </si>
  <si>
    <t>UNIVERSIDAD REGIONAL DEL NORTE UNIDAD CHIHUAHUA</t>
  </si>
  <si>
    <t>VETERINARIA EDUCACION PROFESIONAL</t>
  </si>
  <si>
    <t>VETERINARIA EDUCACIÓN PROFESIONAL</t>
  </si>
  <si>
    <t>COLEGIO UNIVERSITARIO CUAUHTEMOC</t>
  </si>
  <si>
    <t>INSTITUTO TECNOLOGICO DE CIUDAD CUAUHTEMOC</t>
  </si>
  <si>
    <t>UNIVERSIDAD AUTONOMA DE CD JUAREZ UACJ</t>
  </si>
  <si>
    <t>DIVISION MULTIDISCIPLINARIA UACJ EN CUAUHTEMOC</t>
  </si>
  <si>
    <t>EXTENSION DE LA FACULTAD DE CIENCIAS AGROTECNOLOGICAS DE LA UACH</t>
  </si>
  <si>
    <t>CENTRO CULTURAL UNIVERSITARIO DE CD. CUAUHTEMOC</t>
  </si>
  <si>
    <t>UNIVERSIDAD NOROESTE DE CHIHUAHUA</t>
  </si>
  <si>
    <t>UNIVERSIDAD PEDAGOGICA NACIONAL DEL ESTADO DE CHIHUAHUA CAMPUS CUAUHTEMOC</t>
  </si>
  <si>
    <t>UNIVERSIDAD REGIONAL DEL NORTE, CAMPUS CUAUHTÉMOC</t>
  </si>
  <si>
    <t>CENTRO DE ESTUDIOS SUPERIORES DE DELICIAS THOMAS ALVA EDISON</t>
  </si>
  <si>
    <t>CENTRO DE ESTUDIOS UNIVERSITARIOS DEL NORTE A.C</t>
  </si>
  <si>
    <t>CENTRO DE ESTUDIOS UNIVERSITARIOS VIZCAYA DE LAS AMERICAS</t>
  </si>
  <si>
    <t>COLEGIO NUEVA VIZCAYA</t>
  </si>
  <si>
    <t>COLEGIO NUEVA VIZCAYA CAMPUS DELICIAS</t>
  </si>
  <si>
    <t>ICEA INSTITUTO DE CAPACITACION DE ESTUDIOS AVANZADOS</t>
  </si>
  <si>
    <t>INSTITUTO TECNOLOGICO DE DELICIAS</t>
  </si>
  <si>
    <t>FACULTAD DE CIENCIAS AGRICOLAS Y FORESTALES UACH</t>
  </si>
  <si>
    <t>FACULTAD DE CONTADURIA Y ADMINISTRACION EXTENSION DELICIAS UACH</t>
  </si>
  <si>
    <t>UNIVERSIDAD PEDAGOGICA NACIONAL DEL ESTADO DE CHIHUAHUA CAMPUS DELICIAS</t>
  </si>
  <si>
    <t>INSTITUTO DE EDUCACION SUPERIOR MARSHALL</t>
  </si>
  <si>
    <t>CENTRO REGIONAL DE EDUCACION SUPERIOR SEDE GUACHOCHI UACH</t>
  </si>
  <si>
    <t>CENTRO CULTURAL UNIVERSITARIO DE GUACHOCHI</t>
  </si>
  <si>
    <t>UNIVERSIDAD PEDAGOGICA NACIONAL DEL ESTADO DE CHIHUAHUA CAMPUS GUACHOCHI</t>
  </si>
  <si>
    <t>CENTRO UNIVERSITARIO DE APRENDIZAJE EXTENSION GPE. Y CALVO UACH</t>
  </si>
  <si>
    <t>UNIVERSIDAD PEDAGOGICA NACIONAL DEL ESTADO DE CHIHUAHUA CAMPUS GUADALUPE Y CALVO</t>
  </si>
  <si>
    <t>CENTRO UNIVERSITARIO DE APRENDIZAJE EXTENSION GUERRERO UACH</t>
  </si>
  <si>
    <t>CENTRO DE ESTUDIOS SUPERIORES MUNDO NUEVO</t>
  </si>
  <si>
    <t>ESCUELA DE ENFERMERIA ADSCRITA AL HOSPITAL DE JESUS</t>
  </si>
  <si>
    <t>INSTITUTO DE INVESTIGACIONES SOCIALES DE CHIHUAHUA</t>
  </si>
  <si>
    <t>INSTITUTO TECNOLOGICO DE PARRAL</t>
  </si>
  <si>
    <t>NORMAL EXPERIMENTAL MIGUEL HIDALGO</t>
  </si>
  <si>
    <t>ESCUELA NORMAL EXPERIMENTAL "MIGUEL HIDALGO"</t>
  </si>
  <si>
    <t>FACULTAD DE ARTES EXTENSION PARRAL</t>
  </si>
  <si>
    <t>FACULTAD DE CONTADURIA Y ADMINISTRACION EXTENSION PARRAL UACH</t>
  </si>
  <si>
    <t>FACULTAD DE DERECHO EXTENSION PARRAL</t>
  </si>
  <si>
    <t>FACULTAD DE ECONOMIA INTERNACIONAL UACH</t>
  </si>
  <si>
    <t>FACULTAD DE ENFERMERIA Y NUTRIOLOGIA EXTENSION PARRAL UACH</t>
  </si>
  <si>
    <t>FACULTAD DE INGENIERIA EXTENSION PARRAL UACH</t>
  </si>
  <si>
    <t>FACULTAD DE MEDICINA CAMPUS PARRAL UACH</t>
  </si>
  <si>
    <t>UNIVERSIDAD ESPAÑA</t>
  </si>
  <si>
    <t>UNIVERSIDAD PEDAGOGICA NACIONAL DEL ESTADO DE CHIHUAHUA CAMPUS PARRAL</t>
  </si>
  <si>
    <t>UNIVERSIDAD REGIONAL DEL NORTE CAMPUS PARRAL</t>
  </si>
  <si>
    <t>INSTITUTO TECNOLOGICO DE CIUDAD JIMENEZ</t>
  </si>
  <si>
    <t>CENTRO CULTURAL UNIVERSITARIO UMBRAL</t>
  </si>
  <si>
    <t>CENTRO DE ESTUDIOS PROFESIONALES DE CIUDAD JUAREZ</t>
  </si>
  <si>
    <t>CENTRO TERESIANO DE ESTUDIOS SUPERIORES</t>
  </si>
  <si>
    <t>CENTRO UNIVERSITARIO DE CIUDAD JUAREZ</t>
  </si>
  <si>
    <t>CENTRO UNIVERSITARIO PASO DEL NORTE</t>
  </si>
  <si>
    <t>CLAUSTRO UNIVERSITARIO DE CHIHUAHUA CAMPUS JUÁREZ</t>
  </si>
  <si>
    <t>COOK INSTITUTO CULINARIO DE EDUCACIÓN SUPERIOR</t>
  </si>
  <si>
    <t>ESCUELA SUPERIOR DE PSICOLOGIA UACJ</t>
  </si>
  <si>
    <t>INSTITUTO DE ESTUDIOS SUPERIORES ADELA DE CORNEJO</t>
  </si>
  <si>
    <t>INSTITUTO DE ESTUDIOS SUPERIORES FEMAP</t>
  </si>
  <si>
    <t>INSTITUTO PEDRO J. MALDONADO</t>
  </si>
  <si>
    <t>INSTITUTO SUPERIOR DE ALTA COCINA</t>
  </si>
  <si>
    <t>INSTITUTO SUPERIOR DE CIENCIAS DE CIUDAD JUAREZ</t>
  </si>
  <si>
    <t>INSTITUTO SUPERIOR SANTA MARIA</t>
  </si>
  <si>
    <t>INSTITUTO TECNOLOGICO DE CIUDAD JUAREZ</t>
  </si>
  <si>
    <t>ITESM CAMPUS CIUDAD JUAREZ</t>
  </si>
  <si>
    <t>LICEO UNIVERSITARIO</t>
  </si>
  <si>
    <t>SINCE COLEGIO UNIVERSITARIO</t>
  </si>
  <si>
    <t>DIVISION MULTIDISCIPLINARIA DE LA UACJ EN CIUDAD UNIVERSITARIA</t>
  </si>
  <si>
    <t>INSTITUTO ARQUITECTURA DISEÑO Y ARTE UACJ</t>
  </si>
  <si>
    <t>INSTITUTO DE CIENCIAS BIOMEDICAS UACJ</t>
  </si>
  <si>
    <t>INSTITUTO DE CIENCIAS SOCIALES Y ADMINISTRACION UACJ</t>
  </si>
  <si>
    <t>INSTITUTO DE INGENIERIA Y TECNOLOGIA UACJ</t>
  </si>
  <si>
    <t>FACULTAD DE CIENCIAS DE LA CULTURA FISICA EXTENSION JUAREZ</t>
  </si>
  <si>
    <t>FACULTAD DE CIENCIAS POLITICAS Y SOCIALES UACH</t>
  </si>
  <si>
    <t>FACULTAD DE DERECHO EXTENSIÓN CIUDAD JUÁREZ</t>
  </si>
  <si>
    <t>UNIVERSIDAD CULTURAL CAMPUS CD. JUÁREZ</t>
  </si>
  <si>
    <t>UNIVERSIDAD DE DURANGO CAMPUS CD. JUAREZ</t>
  </si>
  <si>
    <t>UNIVERSIDAD INTERAMERICANA DEL NORTE</t>
  </si>
  <si>
    <t>UNIVERSIDAD MEXICANA DEL NORTE</t>
  </si>
  <si>
    <t>UNIVERSIDAD PEDAGOGICA NACIONAL DEL ESTADO DE CHIHUAHUA CAMPUS JUAREZ</t>
  </si>
  <si>
    <t>UNIVERSIDAD REGIONAL DEL NORTE EXTENSIÓN CD. JUAREZ</t>
  </si>
  <si>
    <t>UNIVERSIDAD TEC MILENIO CIUDAD JUÁREZ</t>
  </si>
  <si>
    <t>WASHINGTON INSTITUTO DE NEGOCIOS</t>
  </si>
  <si>
    <t>CENTRO REGIONAL DE EDUCACION SUPERIOR SEDE MADERA UACH</t>
  </si>
  <si>
    <t>UNIVERSIDAD PEDAGOGICA NACIONAL DEL ESTADO DE CHIHUAHUA CAMPUS MADERA</t>
  </si>
  <si>
    <t>INSTITUTO CULTURAL CAMPUS CASAS GRANDES</t>
  </si>
  <si>
    <t>UNIVERSIDAD CULTURAL CAMPUS CASAS GRANDES</t>
  </si>
  <si>
    <t>INSTITUTO DE ESTUDIOS SUPERIORES PAQUIME</t>
  </si>
  <si>
    <t>INSTITUTO TECNOLOGICO SUPERIOR DE NUEVO CASAS GRANDES</t>
  </si>
  <si>
    <t>DIVISION MULTIDISCIPLINARIA UACJ EN NUEVO CASAS GRANDES</t>
  </si>
  <si>
    <t>UNIVERSIDAD PEDAGOGICA NACIONAL DEL ESTADO DE CHIHUAHUA CAMPUS NUEVO CASAS GRANDES</t>
  </si>
  <si>
    <t>UNIVERSIDAD REGIONAL DEL NORTE CAMPUS NUEVO CASAS GRANDES</t>
  </si>
  <si>
    <t>CENTRO REGIONAL DE EDUCACION SUPERIOR SEDE OJINAGA UACH</t>
  </si>
  <si>
    <t>NORMAL RURAL RICARDO FLORES MAGON</t>
  </si>
  <si>
    <t>ESCUELA NORMAL RURAL "RICARDO FLORES MAGON"</t>
  </si>
  <si>
    <t>ESPECIALIDAD</t>
  </si>
  <si>
    <t>CENTRO DE EDUCACION SUPERIOR MILTON H. ERICKSON</t>
  </si>
  <si>
    <t>INSTITUTO CHIHUAHUENSE DE ESTUDIOS AVANZADOS Y ACTUALIZACION EN ODONTOLOGIA</t>
  </si>
  <si>
    <t>INSTITUTO DE MEDIADORES DE CHIHUAHUA</t>
  </si>
  <si>
    <t>INSTITUTO DE PSICOLOGIA FORENSE</t>
  </si>
  <si>
    <t xml:space="preserve">MAESTRÍA </t>
  </si>
  <si>
    <t>CENTRO CHIHUAHUENSE DE ESTUDIOS DE POSGRADO</t>
  </si>
  <si>
    <t>CENTRO DE ESPECIALIDADES EN DESARROLLO Y EDUCACION</t>
  </si>
  <si>
    <t>CENTRO DE ESPECIALIDADES EN DESARROLLO Y EDUCACIÓN</t>
  </si>
  <si>
    <t>CENTRO DE INVESTIGACION EN MATERIALES AVANZADOS,S.C.</t>
  </si>
  <si>
    <t>CENTRO DE INVESTIGACION Y DOCENCIA</t>
  </si>
  <si>
    <t>CENTRO DE POSGRADO Y CAPACITACION MUNDO NUEVO PARRAL</t>
  </si>
  <si>
    <t>CENTRO DE POSGRADO Y CAPACITACION MUNDO NUEVO</t>
  </si>
  <si>
    <t>CENTRO MONTESSORI DE ESTUDIOS SUPERIORES</t>
  </si>
  <si>
    <t>ESCUELA LIBRE DE PSICOLOGIA A.C. UACH</t>
  </si>
  <si>
    <t>INSTITUTO DE CONSTELACIONES FAMILIARES DE CHIHUAHUA</t>
  </si>
  <si>
    <t>INSTITUTO DE ESTUDIOS AVANZADOS SYSCOM</t>
  </si>
  <si>
    <t>INSTITUTO DE FORMACION Y ACTUALIZACION JUDICIAL</t>
  </si>
  <si>
    <t>INSTITUTO DE PEDAGOGIA CRITICA</t>
  </si>
  <si>
    <t>INSTITUTO HUMANISTA DE SINALOA, CAMPUS CHIHUAHUA</t>
  </si>
  <si>
    <t>INSTITUTO INTERDISCIPLINARIO DE ESTUDIOS EDUCATIVOS Y ORGANIZACIONALES</t>
  </si>
  <si>
    <t>INSTITUTO REGIONAL DE ESTUDIOS DE LA FAMILIA</t>
  </si>
  <si>
    <t>INSTITUTO TECNOLOGICO DE LA CONSTRUCCION</t>
  </si>
  <si>
    <t>INSTITUTO HUMANISTA DE SINALOA, CAMPUS CUAUHTEMOC</t>
  </si>
  <si>
    <t>CENTRO DE POSGRADO Y CAPACITACION MUNDO NUEVO GUACHOCHI</t>
  </si>
  <si>
    <t>CENTRO DE POSGRADO Y CAPACITACION MUNDO NUEVO GUADALUPE Y CALVO</t>
  </si>
  <si>
    <t>CENTRO PEDAGOGICO DE PARRAL</t>
  </si>
  <si>
    <t>CENTRO PEDAGÓGICO DE PARRAL</t>
  </si>
  <si>
    <t>CENTRO LATINOAMERICANO DE PENSAMIENTO CRITICO</t>
  </si>
  <si>
    <t>EL COLEGIO DE CHIHUAHUA</t>
  </si>
  <si>
    <t>INSTITUTO DE ESTUDIOS SUPERIORES Y FORMACIÓN HUMANA EXTENSIÓN JUAREZ</t>
  </si>
  <si>
    <t>INSTITUTO DE FORMACION Y ACTUALIZACION JUDICIAL PLANTEL CD. JUAREZ</t>
  </si>
  <si>
    <t>INSTITUTO REGIONAL DE ESTUDIOS DE LA FAMILIA CAMPUS JUAREZ</t>
  </si>
  <si>
    <t>DOCTORADO</t>
  </si>
  <si>
    <t>MATRÍCULA TOTAL Y DOCENTES DEL CICLO 2020-2021</t>
  </si>
  <si>
    <t>INSTITUCION</t>
  </si>
  <si>
    <t xml:space="preserve"> DOCENTES HOMBRES</t>
  </si>
  <si>
    <t xml:space="preserve"> DOCENTES MUJERES</t>
  </si>
  <si>
    <t xml:space="preserve"> TOTAL DOCENTES</t>
  </si>
  <si>
    <t xml:space="preserve"> DOCENTES LICENCIATURA HOMBRES</t>
  </si>
  <si>
    <t xml:space="preserve"> DOCENTES LICENCIATURA MUJERES</t>
  </si>
  <si>
    <t xml:space="preserve"> DOCENTES LICENCIATURA</t>
  </si>
  <si>
    <t xml:space="preserve"> DOCENTES POSGRADO HOMBRES</t>
  </si>
  <si>
    <t xml:space="preserve">  DOCENTES POSGRADO MUJERES</t>
  </si>
  <si>
    <t xml:space="preserve"> DOCENTES POSGRADO</t>
  </si>
  <si>
    <t>NO ESCOLAR</t>
  </si>
  <si>
    <t>ESCOLAR</t>
  </si>
  <si>
    <t>INSTITUCIONES PÚBLICAS FORMADORAS DE DOCENTES</t>
  </si>
  <si>
    <t>MATRICULA 2020-2021</t>
  </si>
  <si>
    <t>DOCENTES 2020-2021</t>
  </si>
  <si>
    <t>DISTRIBUCION DE MATRICULA POR EDAD Y NIVEL EDUCATIVO</t>
  </si>
  <si>
    <t>Inicio de ciclo  2020-2021</t>
  </si>
  <si>
    <t>ESTIMACIONES DE POBLACION REALIZADAS POR CONAPO, AGOSTO 2018</t>
  </si>
  <si>
    <t>La matrícula se desglosa de acuerdo a la edad cumplida al 1 de septiembre del 2020</t>
  </si>
  <si>
    <t>MEDIA SUPERIOR (escolarizada y mixta)</t>
  </si>
  <si>
    <t>EDAD</t>
  </si>
  <si>
    <t>POBLACION 2020</t>
  </si>
  <si>
    <t>ASISTENCIA</t>
  </si>
  <si>
    <t>ATENCION</t>
  </si>
  <si>
    <t>GRAL</t>
  </si>
  <si>
    <t>CENDI</t>
  </si>
  <si>
    <t>INDIGENA</t>
  </si>
  <si>
    <t>TECNICA</t>
  </si>
  <si>
    <t>TELESEC</t>
  </si>
  <si>
    <t>3 AÑOS</t>
  </si>
  <si>
    <t>2 AÑOS</t>
  </si>
  <si>
    <t>BACH. TECN.</t>
  </si>
  <si>
    <t>TECN. PROF.</t>
  </si>
  <si>
    <t>2 - 25</t>
  </si>
  <si>
    <t>3</t>
  </si>
  <si>
    <t>4</t>
  </si>
  <si>
    <t>5</t>
  </si>
  <si>
    <t>6</t>
  </si>
  <si>
    <t>7</t>
  </si>
  <si>
    <t>ATENCION 3-5 AÑOS</t>
  </si>
  <si>
    <t>%</t>
  </si>
  <si>
    <t>8</t>
  </si>
  <si>
    <t>COBERTURA</t>
  </si>
  <si>
    <t>9</t>
  </si>
  <si>
    <t>10</t>
  </si>
  <si>
    <t>11</t>
  </si>
  <si>
    <t>12</t>
  </si>
  <si>
    <t>13</t>
  </si>
  <si>
    <t>14</t>
  </si>
  <si>
    <t>15</t>
  </si>
  <si>
    <t>16</t>
  </si>
  <si>
    <t>COBERTURA (6-11)</t>
  </si>
  <si>
    <t>17</t>
  </si>
  <si>
    <t>18</t>
  </si>
  <si>
    <t>19</t>
  </si>
  <si>
    <t>COBERTURA (12-14)</t>
  </si>
  <si>
    <t>20</t>
  </si>
  <si>
    <t>21</t>
  </si>
  <si>
    <t>22</t>
  </si>
  <si>
    <t>23</t>
  </si>
  <si>
    <t>24</t>
  </si>
  <si>
    <t>25</t>
  </si>
  <si>
    <t>COBERTURA EN BÁSICA (3-14)</t>
  </si>
  <si>
    <t>COBERTURA (15-17)</t>
  </si>
  <si>
    <t>DISTRIBUCION DE MATRICULA POR EDAD Y NIVEL EDUCATIVO - HOMBRES</t>
  </si>
  <si>
    <t>2</t>
  </si>
  <si>
    <t>SEXO MASCULINO</t>
  </si>
  <si>
    <t>DISTRIBUCION DE MATRICULA POR EDAD Y NIVEL EDUCATIVO - MUJERES</t>
  </si>
  <si>
    <t>SEXO FEMENINO</t>
  </si>
  <si>
    <t>PROYECCIONES DE POBLACIÓN A MITAD DE AÑO</t>
  </si>
  <si>
    <t>CONAPO, AGOSTO 2018</t>
  </si>
  <si>
    <t>AÑO</t>
  </si>
  <si>
    <t>ENTIDAD</t>
  </si>
  <si>
    <t>Chihuahua</t>
  </si>
  <si>
    <t>Hombres</t>
  </si>
  <si>
    <t>Mujeres</t>
  </si>
  <si>
    <t xml:space="preserve"> POBLACION</t>
  </si>
  <si>
    <t>Edad</t>
  </si>
  <si>
    <t xml:space="preserve">  Sexo</t>
  </si>
  <si>
    <t>INFORMACIÓN BÁSICA DE EDUCACIÓN PRIMARIA INDIGENA AL INICIO DEL CICLO ESCOLAR 2020-2021</t>
  </si>
  <si>
    <t>HOMBRES DE 1ro.</t>
  </si>
  <si>
    <t>MUJERES DE 1ro.</t>
  </si>
  <si>
    <t>PRIMERO</t>
  </si>
  <si>
    <t>SEGUNDO</t>
  </si>
  <si>
    <t>TERCERO</t>
  </si>
  <si>
    <t>CUARTO</t>
  </si>
  <si>
    <t>QUINTO</t>
  </si>
  <si>
    <t>SEXTO</t>
  </si>
  <si>
    <t>TOTAL ALUMNOS</t>
  </si>
  <si>
    <t>GRUPOS POR GRADO</t>
  </si>
  <si>
    <t>AULAS</t>
  </si>
  <si>
    <t>DIRECTIVO CON GPO</t>
  </si>
  <si>
    <t>DIRECTIVO SIN GPO</t>
  </si>
  <si>
    <t>SUBDIR. DE GESTIÓN ESCOLAR</t>
  </si>
  <si>
    <t>SUBDIRECTOR  ACADÉMICO</t>
  </si>
  <si>
    <t>DOCENTE</t>
  </si>
  <si>
    <t>PROMOTORES</t>
  </si>
  <si>
    <t>DIRECTOR CON GRUPO + DOCENTES + PROMOTORES</t>
  </si>
  <si>
    <t>ADMINISTRATIVO</t>
  </si>
  <si>
    <t>TOTAL PERSONAL</t>
  </si>
  <si>
    <t>CLAVECCT</t>
  </si>
  <si>
    <t>TIPO DE ORGANIZACIÓN</t>
  </si>
  <si>
    <t>MPIO</t>
  </si>
  <si>
    <t>LOC</t>
  </si>
  <si>
    <t>LOCALIDAD</t>
  </si>
  <si>
    <t>SECTOR</t>
  </si>
  <si>
    <t>ZONA</t>
  </si>
  <si>
    <t>REGION</t>
  </si>
  <si>
    <t>DOMICILIO</t>
  </si>
  <si>
    <t>COLONIA</t>
  </si>
  <si>
    <t>NVO. ING.</t>
  </si>
  <si>
    <t>REING.</t>
  </si>
  <si>
    <t>1°</t>
  </si>
  <si>
    <t>2°</t>
  </si>
  <si>
    <t>3°</t>
  </si>
  <si>
    <t>4°</t>
  </si>
  <si>
    <t>5°</t>
  </si>
  <si>
    <t>6°</t>
  </si>
  <si>
    <t>MAS DE UN GDO</t>
  </si>
  <si>
    <t>EXIS</t>
  </si>
  <si>
    <t>USO</t>
  </si>
  <si>
    <t>ADAP</t>
  </si>
  <si>
    <t>MAS DE UN GRADO</t>
  </si>
  <si>
    <t>TOTAL DOCENTE</t>
  </si>
  <si>
    <t>08DCI0022P</t>
  </si>
  <si>
    <t>ERENDIRA</t>
  </si>
  <si>
    <t>PRIMARIA INDIGENA FEDERAL TRANSFERIDO</t>
  </si>
  <si>
    <t>COMPLETA</t>
  </si>
  <si>
    <t xml:space="preserve"> 027</t>
  </si>
  <si>
    <t xml:space="preserve"> 0001</t>
  </si>
  <si>
    <t xml:space="preserve"> 03</t>
  </si>
  <si>
    <t xml:space="preserve"> 005</t>
  </si>
  <si>
    <t>008 GUACHOCHI</t>
  </si>
  <si>
    <t>FELIPE ANGELES NUM.1</t>
  </si>
  <si>
    <t>CENTRO</t>
  </si>
  <si>
    <t>08DCI0024N</t>
  </si>
  <si>
    <t>MIGUEL HIDALGO</t>
  </si>
  <si>
    <t xml:space="preserve"> 0701</t>
  </si>
  <si>
    <t>SIQUIRICHI</t>
  </si>
  <si>
    <t xml:space="preserve"> 08</t>
  </si>
  <si>
    <t xml:space="preserve"> 033</t>
  </si>
  <si>
    <t>08DCI0026L</t>
  </si>
  <si>
    <t>CUITLAHUAC</t>
  </si>
  <si>
    <t>MULTIGRADO</t>
  </si>
  <si>
    <t xml:space="preserve"> 0086</t>
  </si>
  <si>
    <t>TONACHI</t>
  </si>
  <si>
    <t xml:space="preserve"> 006</t>
  </si>
  <si>
    <t>08DCI0027K</t>
  </si>
  <si>
    <t>JOSE MARIA MORELOS Y PAVON</t>
  </si>
  <si>
    <t xml:space="preserve"> 012</t>
  </si>
  <si>
    <t>CARICHI</t>
  </si>
  <si>
    <t xml:space="preserve"> 0007</t>
  </si>
  <si>
    <t>BACABUREACHI</t>
  </si>
  <si>
    <t xml:space="preserve"> 09</t>
  </si>
  <si>
    <t xml:space="preserve"> 026</t>
  </si>
  <si>
    <t>005 CUAUHTEMOC</t>
  </si>
  <si>
    <t>08DCI0028J</t>
  </si>
  <si>
    <t>JUSTO SIERRA</t>
  </si>
  <si>
    <t xml:space="preserve"> 065</t>
  </si>
  <si>
    <t xml:space="preserve"> 0042</t>
  </si>
  <si>
    <t>SAN RAFAEL</t>
  </si>
  <si>
    <t xml:space="preserve"> 05</t>
  </si>
  <si>
    <t xml:space="preserve"> 015</t>
  </si>
  <si>
    <t>003 CREEL</t>
  </si>
  <si>
    <t>INFORMACIÓN BÁSICA DE EDUCACIÓN PRIMARIA GENERAL AL INICIO DEL CICLO ESCOLAR 2020-2021</t>
  </si>
  <si>
    <t>ALUMNOS EXTRANJEROS</t>
  </si>
  <si>
    <t>NIÑOS INDÍGENAS O HABLANTES DE LENGUA INDIGENA</t>
  </si>
  <si>
    <t>DIRECTOR CON GRUPO MAS  DOCENTE POR GÉNERO</t>
  </si>
  <si>
    <t>DIRECTOR CON GRUPO MAS DOCENTES POR GRADO</t>
  </si>
  <si>
    <t>DOCENTE EDUC. FISICA</t>
  </si>
  <si>
    <t>DOCENTE ED. ARTISTICA</t>
  </si>
  <si>
    <t>DOCENTE ED. TECNOLOGICA</t>
  </si>
  <si>
    <t>DOCENTE IDIOMAS</t>
  </si>
  <si>
    <t>REPETIDORES</t>
  </si>
  <si>
    <t>TOTAL_H</t>
  </si>
  <si>
    <t>TOTAL_M</t>
  </si>
  <si>
    <t>08EPR0192U</t>
  </si>
  <si>
    <t>CENTRO REGIONAL DE EDUC. INT. 12 DE OCTUBRE 2368</t>
  </si>
  <si>
    <t>PRIMARIA GENERAL ESTATAL</t>
  </si>
  <si>
    <t xml:space="preserve"> 031</t>
  </si>
  <si>
    <t xml:space="preserve"> 0003</t>
  </si>
  <si>
    <t>LA JUNTA</t>
  </si>
  <si>
    <t xml:space="preserve"> 07</t>
  </si>
  <si>
    <t xml:space="preserve"> 008</t>
  </si>
  <si>
    <t>019 GOBIERNO DEL ESTADO</t>
  </si>
  <si>
    <t>16 DE SEPTIEMBRE Y 1 DE MAYO</t>
  </si>
  <si>
    <t>EL MIRADOR</t>
  </si>
  <si>
    <t>08EPR0211S</t>
  </si>
  <si>
    <t>CENTRO REGIONAL DE EDUC. INT. 20 DE NOVIEMBRE 2083</t>
  </si>
  <si>
    <t xml:space="preserve"> 0071</t>
  </si>
  <si>
    <t>OROZCO SAN ISIDRO PASCUAL OROZCO</t>
  </si>
  <si>
    <t>ZARAGOZA SN</t>
  </si>
  <si>
    <t>08DPR0299N</t>
  </si>
  <si>
    <t>CENTRO REGIONAL DE EDUC. INT. ADOLFO LOPEZ MATEOS</t>
  </si>
  <si>
    <t>PRIMARIA GENERAL FEDERAL TRANSFERIDO</t>
  </si>
  <si>
    <t xml:space="preserve"> 003</t>
  </si>
  <si>
    <t>PUEBLITO DE ALLENDE</t>
  </si>
  <si>
    <t xml:space="preserve"> 29</t>
  </si>
  <si>
    <t xml:space="preserve"> 142</t>
  </si>
  <si>
    <t>004 HIDALGO DEL PARRAL</t>
  </si>
  <si>
    <t>08EPR0096R</t>
  </si>
  <si>
    <t>CENTRO REGIONAL DE EDUC. INT. ADOLFO LOPEZ MATEOS 2387</t>
  </si>
  <si>
    <t>VICENTE GUERRERO</t>
  </si>
  <si>
    <t>08DPR0771C</t>
  </si>
  <si>
    <t>CENTRO REGIONAL DE EDUC. INT. ADOLFO RUIZ CORTINES</t>
  </si>
  <si>
    <t xml:space="preserve"> 048</t>
  </si>
  <si>
    <t xml:space="preserve"> 0002</t>
  </si>
  <si>
    <t>ADOLFO RUIZ CORTINEZ PROVIDENCIA</t>
  </si>
  <si>
    <t xml:space="preserve"> 22</t>
  </si>
  <si>
    <t xml:space="preserve"> 105</t>
  </si>
  <si>
    <t>LOPEZ MATEO</t>
  </si>
  <si>
    <t>BARRIO COLONIA ADOLFO RUIZ CORTINES</t>
  </si>
  <si>
    <t>08DPR0396P</t>
  </si>
  <si>
    <t>CENTRO REGIONAL DE EDUC. INT. AGUSTIN ESTRADA</t>
  </si>
  <si>
    <t xml:space="preserve"> 23</t>
  </si>
  <si>
    <t xml:space="preserve"> 108</t>
  </si>
  <si>
    <t>ABRAHAM GONZALEZ NUM.1</t>
  </si>
  <si>
    <t>08DPR2264L</t>
  </si>
  <si>
    <t>CENTRO REGIONAL DE EDUC. INT. AGUSTIN MELGAR</t>
  </si>
  <si>
    <t xml:space="preserve"> 017</t>
  </si>
  <si>
    <t>CUAUHTEMOC</t>
  </si>
  <si>
    <t xml:space="preserve"> 0106</t>
  </si>
  <si>
    <t>COLONIA OBREGON RUBIO</t>
  </si>
  <si>
    <t xml:space="preserve"> 21</t>
  </si>
  <si>
    <t xml:space="preserve"> 104</t>
  </si>
  <si>
    <t>ENCINILLAS</t>
  </si>
  <si>
    <t>MARGARITA MAZA DE JUAREZ</t>
  </si>
  <si>
    <t>08DPR0636Y</t>
  </si>
  <si>
    <t>CENTRO REGIONAL DE EDUC. INT. ANGEL TRIAS</t>
  </si>
  <si>
    <t xml:space="preserve"> 024</t>
  </si>
  <si>
    <t xml:space="preserve"> 04</t>
  </si>
  <si>
    <t xml:space="preserve"> 034</t>
  </si>
  <si>
    <t>001 CHIHUAHUA</t>
  </si>
  <si>
    <t>INDEPENDENCIA NUM.112</t>
  </si>
  <si>
    <t>OJO DE AGUA</t>
  </si>
  <si>
    <t>08DPR1656S</t>
  </si>
  <si>
    <t>CENTRO REGIONAL DE EDUC. INT. AÑO INTERNACIONAL DEL NIÑO</t>
  </si>
  <si>
    <t xml:space="preserve"> 044</t>
  </si>
  <si>
    <t>MARIANO MATAMOROS</t>
  </si>
  <si>
    <t xml:space="preserve"> 28</t>
  </si>
  <si>
    <t xml:space="preserve"> 141</t>
  </si>
  <si>
    <t>ACACIAS</t>
  </si>
  <si>
    <t>LAS FLORES</t>
  </si>
  <si>
    <t>08DPR0380O</t>
  </si>
  <si>
    <t>CENTRO REGIONAL DE EDUC. INT. BENITO JUAREZ</t>
  </si>
  <si>
    <t xml:space="preserve"> 045</t>
  </si>
  <si>
    <t xml:space="preserve"> 0019</t>
  </si>
  <si>
    <t>NUEVO SAN LUCAS</t>
  </si>
  <si>
    <t xml:space="preserve"> 25</t>
  </si>
  <si>
    <t xml:space="preserve"> 122</t>
  </si>
  <si>
    <t>011 DELICIAS</t>
  </si>
  <si>
    <t>NIÑOS HEROES NUM.402</t>
  </si>
  <si>
    <t>08DPR0899H</t>
  </si>
  <si>
    <t xml:space="preserve"> 039</t>
  </si>
  <si>
    <t>LOPEZ</t>
  </si>
  <si>
    <t xml:space="preserve"> 0028</t>
  </si>
  <si>
    <t>SALAICES</t>
  </si>
  <si>
    <t>08DPR1284S</t>
  </si>
  <si>
    <t xml:space="preserve"> 061</t>
  </si>
  <si>
    <t>SATEVO</t>
  </si>
  <si>
    <t>SAN FRANCISCO JAVIER DE SATEVO</t>
  </si>
  <si>
    <t xml:space="preserve"> 02</t>
  </si>
  <si>
    <t xml:space="preserve"> 036</t>
  </si>
  <si>
    <t>OJINAGA Y LIC. OSCAR ORNELAS SN</t>
  </si>
  <si>
    <t>EJIDO SATEVO</t>
  </si>
  <si>
    <t>08DPR1708H</t>
  </si>
  <si>
    <t xml:space="preserve"> 002</t>
  </si>
  <si>
    <t xml:space="preserve"> 0050</t>
  </si>
  <si>
    <t>LA MESA</t>
  </si>
  <si>
    <t xml:space="preserve"> 01</t>
  </si>
  <si>
    <t>BENITO JUAREZ NUM.711</t>
  </si>
  <si>
    <t>08EPR0489D</t>
  </si>
  <si>
    <t>CENTRO REGIONAL DE EDUC. INT. BONIFACIA MIRAMONTES 2151</t>
  </si>
  <si>
    <t>SAN NICOLAS DE CARRETAS</t>
  </si>
  <si>
    <t xml:space="preserve"> 018</t>
  </si>
  <si>
    <t>08DPR2371U</t>
  </si>
  <si>
    <t>CENTRO REGIONAL DE EDUC. INT. CENTRO PILOTO PIRE</t>
  </si>
  <si>
    <t xml:space="preserve"> 0011</t>
  </si>
  <si>
    <t>BUSTILLOS</t>
  </si>
  <si>
    <t xml:space="preserve"> 102</t>
  </si>
  <si>
    <t>EJIDO FABELA</t>
  </si>
  <si>
    <t>08DPR1672J</t>
  </si>
  <si>
    <t>CENTRO REGIONAL DE EDUC. INT. CUITLAHUAC</t>
  </si>
  <si>
    <t xml:space="preserve"> 054</t>
  </si>
  <si>
    <t>SAN ANDRES</t>
  </si>
  <si>
    <t>08DPR0656L</t>
  </si>
  <si>
    <t>CENTRO REGIONAL DE EDUC. INT. CULTURA CAMPESINA</t>
  </si>
  <si>
    <t>COLONIA CUSI OJO DE AGUA</t>
  </si>
  <si>
    <t xml:space="preserve"> 103</t>
  </si>
  <si>
    <t>08DPR1006Q</t>
  </si>
  <si>
    <t>CENTRO REGIONAL DE EDUC. INT. DIEZ DE MAYO</t>
  </si>
  <si>
    <t>SEGUNDA</t>
  </si>
  <si>
    <t>08DPR0526S</t>
  </si>
  <si>
    <t>CENTRO REGIONAL DE EDUC. INT. EMILIANO ZAPATA</t>
  </si>
  <si>
    <t xml:space="preserve"> 062</t>
  </si>
  <si>
    <t xml:space="preserve"> 0015</t>
  </si>
  <si>
    <t>EL INDIO</t>
  </si>
  <si>
    <t xml:space="preserve"> 27</t>
  </si>
  <si>
    <t xml:space="preserve"> 131</t>
  </si>
  <si>
    <t>08DPR0752O</t>
  </si>
  <si>
    <t xml:space="preserve"> 007</t>
  </si>
  <si>
    <t xml:space="preserve"> 0532</t>
  </si>
  <si>
    <t>SAN JUAN</t>
  </si>
  <si>
    <t xml:space="preserve"> 30</t>
  </si>
  <si>
    <t xml:space="preserve"> 148</t>
  </si>
  <si>
    <t>08EPR0108F</t>
  </si>
  <si>
    <t>CENTRO REGIONAL DE EDUC. INT. EMILIANO ZAPATA 2388</t>
  </si>
  <si>
    <t xml:space="preserve"> 0069</t>
  </si>
  <si>
    <t>SAN BERNABE</t>
  </si>
  <si>
    <t xml:space="preserve"> 093</t>
  </si>
  <si>
    <t>08EPR0748A</t>
  </si>
  <si>
    <t>CENTRO REGIONAL DE EDUC. INT. EMILIANO ZAPATA 2698</t>
  </si>
  <si>
    <t xml:space="preserve"> 0061</t>
  </si>
  <si>
    <t>EL TERRERO</t>
  </si>
  <si>
    <t xml:space="preserve"> 016</t>
  </si>
  <si>
    <t>08EPR0386H</t>
  </si>
  <si>
    <t>CENTRO REGIONAL DE EDUC. INT. EMILIO CARRANZA 2111</t>
  </si>
  <si>
    <t xml:space="preserve"> 056</t>
  </si>
  <si>
    <t>VALLE DEL ROSARIO</t>
  </si>
  <si>
    <t>08DPR0787D</t>
  </si>
  <si>
    <t>CENTRO REGIONAL DE EDUC. INT. FORD 209</t>
  </si>
  <si>
    <t xml:space="preserve"> 053</t>
  </si>
  <si>
    <t xml:space="preserve"> 0006</t>
  </si>
  <si>
    <t>EL PORVENIR</t>
  </si>
  <si>
    <t xml:space="preserve"> 16</t>
  </si>
  <si>
    <t xml:space="preserve"> 075</t>
  </si>
  <si>
    <t>002 JUAREZ</t>
  </si>
  <si>
    <t>CARRETERA JUAREZ PORVENIR KM 80</t>
  </si>
  <si>
    <t>08DPR0438Y</t>
  </si>
  <si>
    <t>CENTRO REGIONAL DE EDUC. INT. GUADALUPE VICTORIA</t>
  </si>
  <si>
    <t xml:space="preserve"> 051</t>
  </si>
  <si>
    <t xml:space="preserve"> 0010</t>
  </si>
  <si>
    <t>BASASEACHI</t>
  </si>
  <si>
    <t xml:space="preserve"> 111</t>
  </si>
  <si>
    <t>08DPR0644G</t>
  </si>
  <si>
    <t>CENTRO REGIONAL DE EDUC. INT. HEROE DE NACOZARI</t>
  </si>
  <si>
    <t xml:space="preserve"> 067</t>
  </si>
  <si>
    <t xml:space="preserve"> 0012</t>
  </si>
  <si>
    <t>COLONIA GALVAN RANCHO OCHO</t>
  </si>
  <si>
    <t xml:space="preserve"> 140</t>
  </si>
  <si>
    <t>08DPR2405U</t>
  </si>
  <si>
    <t xml:space="preserve"> 107</t>
  </si>
  <si>
    <t>TALLERES NUM.123</t>
  </si>
  <si>
    <t>FERROCARRILERA</t>
  </si>
  <si>
    <t>08DPR0237A</t>
  </si>
  <si>
    <t>CENTRO REGIONAL DE EDUC. INT. IGNACIO ALLENDE</t>
  </si>
  <si>
    <t xml:space="preserve"> 0018</t>
  </si>
  <si>
    <t>IGNACIO ALLENDE</t>
  </si>
  <si>
    <t xml:space="preserve"> 19</t>
  </si>
  <si>
    <t xml:space="preserve"> 087</t>
  </si>
  <si>
    <t>009 MADERA</t>
  </si>
  <si>
    <t>08DPR1636E</t>
  </si>
  <si>
    <t>CENTRO REGIONAL DE EDUC. INT. IGNACIO ZARAGOZA</t>
  </si>
  <si>
    <t xml:space="preserve"> 019</t>
  </si>
  <si>
    <t xml:space="preserve"> 0276</t>
  </si>
  <si>
    <t>COLONIA NUEVAS DELICIAS</t>
  </si>
  <si>
    <t xml:space="preserve"> 030</t>
  </si>
  <si>
    <t>NUEVO DELICIAS</t>
  </si>
  <si>
    <t>08EPR0178A</t>
  </si>
  <si>
    <t>CENTRO REGIONAL DE EDUC. INT. IGNACIO ZARAGOZA 2354</t>
  </si>
  <si>
    <t xml:space="preserve"> 022</t>
  </si>
  <si>
    <t>DR. BELISARIO DOMINGUEZ</t>
  </si>
  <si>
    <t xml:space="preserve"> 0016</t>
  </si>
  <si>
    <t>TUTUACA SANTA BARBARA DE TUTUACA</t>
  </si>
  <si>
    <t>AVENIDA SAN FRANCISCO NUM.100</t>
  </si>
  <si>
    <t>08DPR0602H</t>
  </si>
  <si>
    <t>CENTRO REGIONAL DE EDUC. INT. JORGE BAROUSSE MORENO</t>
  </si>
  <si>
    <t xml:space="preserve"> 0241</t>
  </si>
  <si>
    <t>CIENEGA DE ORTIZ BOCA DE CIENEGA</t>
  </si>
  <si>
    <t>CIENEGA DE ORTIZ</t>
  </si>
  <si>
    <t>08EPR0486G</t>
  </si>
  <si>
    <t>CENTRO REGIONAL DE EDUC. INT. JOSE JOAQUIN FERNANDEZ DE LIZARDI 2329</t>
  </si>
  <si>
    <t>AVENIDA NIÑOS HEROES Y 3RA NUM.404</t>
  </si>
  <si>
    <t>08EPR0177B</t>
  </si>
  <si>
    <t>CENTRO REGIONAL DE EDUC. INT. JOSE MA MARI 2183</t>
  </si>
  <si>
    <t>SAN LORENZO</t>
  </si>
  <si>
    <t>NICOLAS BRAVO NUM.63</t>
  </si>
  <si>
    <t>08DPR1144S</t>
  </si>
  <si>
    <t>CENTRO REGIONAL DE EDUC. INT. JOSE MA MORELOS Y PAVON</t>
  </si>
  <si>
    <t xml:space="preserve"> 057</t>
  </si>
  <si>
    <t xml:space="preserve"> 035</t>
  </si>
  <si>
    <t>BELLAVISTA</t>
  </si>
  <si>
    <t>08EPR0390U</t>
  </si>
  <si>
    <t>CENTRO REGIONAL DE EDUC. INT. JOSE MARIA LAFRAGUA 2181</t>
  </si>
  <si>
    <t>FRANCISCO I MADERO NUM.21</t>
  </si>
  <si>
    <t>08DPR0987B</t>
  </si>
  <si>
    <t>CENTRO REGIONAL DE EDUC. INT. JOSE MARIA MORELOS</t>
  </si>
  <si>
    <t xml:space="preserve"> 013</t>
  </si>
  <si>
    <t xml:space="preserve"> 0014</t>
  </si>
  <si>
    <t>GUADALUPE VICTORIA</t>
  </si>
  <si>
    <t xml:space="preserve"> 089</t>
  </si>
  <si>
    <t>006 NUEVO CASAS GRANDES</t>
  </si>
  <si>
    <t>AVENIDA MIGUEL PEREA</t>
  </si>
  <si>
    <t>08EPR0026W</t>
  </si>
  <si>
    <t>CENTRO REGIONAL DE EDUC. INT. JOSEFA ORTIZ DE DOMINGUEZ 2488</t>
  </si>
  <si>
    <t>BACHINIVA</t>
  </si>
  <si>
    <t xml:space="preserve"> 009</t>
  </si>
  <si>
    <t>AVENIDA MORELOS NUM.13</t>
  </si>
  <si>
    <t>08DPR0483K</t>
  </si>
  <si>
    <t>CENTRO REGIONAL DE EDUC. INT. JUAN MENDOZA</t>
  </si>
  <si>
    <t xml:space="preserve"> 0037</t>
  </si>
  <si>
    <t>JUAN MENDOZA</t>
  </si>
  <si>
    <t>JUAN MENDOZA SN</t>
  </si>
  <si>
    <t>08DPR0608B</t>
  </si>
  <si>
    <t>CENTRO REGIONAL DE EDUC. INT. LAZARO CARDENAS</t>
  </si>
  <si>
    <t>LA PAZ</t>
  </si>
  <si>
    <t>08DPR0515M</t>
  </si>
  <si>
    <t>CENTRO REGIONAL DE EDUC. INT. LEONOR HERNANDEZ DE ORNELAS</t>
  </si>
  <si>
    <t xml:space="preserve"> 0073</t>
  </si>
  <si>
    <t>SAN JOSE DEL SITIO</t>
  </si>
  <si>
    <t>08DPR1857P</t>
  </si>
  <si>
    <t>CENTRO REGIONAL DE EDUC. INT. LEOPOLDO ENRIQUEZ ORDOÑEZ</t>
  </si>
  <si>
    <t xml:space="preserve"> 0280</t>
  </si>
  <si>
    <t>COLONIA OCAMPO HACIENDA EL TORREON</t>
  </si>
  <si>
    <t>EJIDO OCAMPO</t>
  </si>
  <si>
    <t>08EPR0349D</t>
  </si>
  <si>
    <t>CENTRO REGIONAL DE EDUC. INT. MANUEL DOBLADO 2077</t>
  </si>
  <si>
    <t>LOPEZ MATEOS NUM.3</t>
  </si>
  <si>
    <t>08EPR0184L</t>
  </si>
  <si>
    <t>CENTRO REGIONAL DE EDUC. INT. MARIA CHAVEZ ARBALLO 2167</t>
  </si>
  <si>
    <t>CALLEJON LIBERTAD</t>
  </si>
  <si>
    <t>08EPR0408C</t>
  </si>
  <si>
    <t>CENTRO REGIONAL DE EDUC. INT. MARIANO ESCOBEDO 2085</t>
  </si>
  <si>
    <t xml:space="preserve"> 063</t>
  </si>
  <si>
    <t>TEMOSACHIC</t>
  </si>
  <si>
    <t>HIDALGO NUM.302</t>
  </si>
  <si>
    <t>08EPR0508B</t>
  </si>
  <si>
    <t>CENTRO REGIONAL DE EDUC. INT. MARIANO MATAMOROS 2106</t>
  </si>
  <si>
    <t>AVENIDA MARIANO MATAMOROS NUM.11</t>
  </si>
  <si>
    <t>08DPR1099W</t>
  </si>
  <si>
    <t>CENTRO REGIONAL DE EDUC. INT. MARTIN LOPEZ</t>
  </si>
  <si>
    <t xml:space="preserve"> 0253</t>
  </si>
  <si>
    <t>EL CHARCO</t>
  </si>
  <si>
    <t>08EPR0600I</t>
  </si>
  <si>
    <t>CENTRO REGIONAL DE EDUC. INT. MARTIRES DE CHAPULTEPEC 2401</t>
  </si>
  <si>
    <t>AVENIDA CUAUHTEMOC NUM.600</t>
  </si>
  <si>
    <t>08DPR0239Z</t>
  </si>
  <si>
    <t>CENTRO REGIONAL DE EDUC. INT. MARTIRES DE CHIHUAHUA</t>
  </si>
  <si>
    <t>SANTA MARIA DE CUEVAS</t>
  </si>
  <si>
    <t>08DPR1673I</t>
  </si>
  <si>
    <t>CENTRO REGIONAL DE EDUC. INT. MIGUEL AHUMADA</t>
  </si>
  <si>
    <t xml:space="preserve"> 038</t>
  </si>
  <si>
    <t>HACIENDA HUMBOLDT EJIDO JULIMES</t>
  </si>
  <si>
    <t xml:space="preserve"> 123</t>
  </si>
  <si>
    <t>HACIENDA HUMBOLDT A LAS ARENILLAS</t>
  </si>
  <si>
    <t>08EPR0182N</t>
  </si>
  <si>
    <t>CENTRO REGIONAL DE EDUC. INT. MIGUEL HIDALGO 2402</t>
  </si>
  <si>
    <t xml:space="preserve"> 023</t>
  </si>
  <si>
    <t xml:space="preserve"> 0005</t>
  </si>
  <si>
    <t>COLONIA LE BARON</t>
  </si>
  <si>
    <t xml:space="preserve"> 06</t>
  </si>
  <si>
    <t xml:space="preserve"> 021</t>
  </si>
  <si>
    <t>MIGUEL HIDALGO NUM.301</t>
  </si>
  <si>
    <t>LEBARON</t>
  </si>
  <si>
    <t>08DPR0184M</t>
  </si>
  <si>
    <t>CENTRO REGIONAL DE EDUC. INT. MORELOS</t>
  </si>
  <si>
    <t xml:space="preserve"> 0076</t>
  </si>
  <si>
    <t>PARAMO DE MORELOS</t>
  </si>
  <si>
    <t>08EPR0549B</t>
  </si>
  <si>
    <t>CENTRO REGIONAL DE EDUC. INT. NIÑOS HEROES 2094</t>
  </si>
  <si>
    <t xml:space="preserve"> 0075</t>
  </si>
  <si>
    <t>YEPOMERA</t>
  </si>
  <si>
    <t>JUAREZ SN</t>
  </si>
  <si>
    <t>08DPR2304W</t>
  </si>
  <si>
    <t>CENTRO REGIONAL DE EDUC. INT. PASCUAL OROZCO</t>
  </si>
  <si>
    <t xml:space="preserve"> 20</t>
  </si>
  <si>
    <t xml:space="preserve"> 096</t>
  </si>
  <si>
    <t>VICENTE GUERRERO NUM.822</t>
  </si>
  <si>
    <t>BARRIO LA ESTACION</t>
  </si>
  <si>
    <t>08DPR2113F</t>
  </si>
  <si>
    <t>CENTRO REGIONAL DE EDUC. INT. PEDRO GARCIA CONDE</t>
  </si>
  <si>
    <t>PRIMERO DE MAYO</t>
  </si>
  <si>
    <t>08DPR0993M</t>
  </si>
  <si>
    <t>CENTRO REGIONAL DE EDUC. INT. PEDRO HERNANDEZ ORTIZ</t>
  </si>
  <si>
    <t xml:space="preserve"> 0017</t>
  </si>
  <si>
    <t>08DPR0368T</t>
  </si>
  <si>
    <t>CENTRO REGIONAL DE EDUC. INT. PLAN DE IGUALA</t>
  </si>
  <si>
    <t xml:space="preserve"> 0185</t>
  </si>
  <si>
    <t>SISOGUICHI</t>
  </si>
  <si>
    <t xml:space="preserve"> 24</t>
  </si>
  <si>
    <t xml:space="preserve"> 114</t>
  </si>
  <si>
    <t>08DPR1658Q</t>
  </si>
  <si>
    <t>CENTRO REGIONAL DE EDUC. INT. RAMON ENRIQUEZ</t>
  </si>
  <si>
    <t>CIENEGA DE OJOS AZULES</t>
  </si>
  <si>
    <t>CIENEGA DE LOS OJOS AZULES</t>
  </si>
  <si>
    <t>08EPR0323W</t>
  </si>
  <si>
    <t>CENTRO REGIONAL DE EDUC. INT. SANTOS DEGOLLADO 2075</t>
  </si>
  <si>
    <t xml:space="preserve"> 043</t>
  </si>
  <si>
    <t>MATACHI</t>
  </si>
  <si>
    <t>OCTAVA</t>
  </si>
  <si>
    <t>08EPR0215O</t>
  </si>
  <si>
    <t>CENTRO REGIONAL DE EDUC. INT. SIMON AMAYA 2084</t>
  </si>
  <si>
    <t xml:space="preserve"> 0117</t>
  </si>
  <si>
    <t>SANTO TOMAS</t>
  </si>
  <si>
    <t xml:space="preserve"> C E D E X </t>
  </si>
  <si>
    <t>PERIODO: FEBRERO 2020 A ENERO DEL 2021</t>
  </si>
  <si>
    <t>EDUCACIÓN BÁSICA ESTATAL</t>
  </si>
  <si>
    <t>Alumnos Atendidos</t>
  </si>
  <si>
    <t>Certificados Emitidos</t>
  </si>
  <si>
    <t xml:space="preserve">Docentes </t>
  </si>
  <si>
    <t>Escuelas</t>
  </si>
  <si>
    <t>Total Entidad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</si>
  <si>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</si>
  <si>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Aquiles Serdán</t>
  </si>
  <si>
    <t>Camargo</t>
  </si>
  <si>
    <t>Delicias</t>
  </si>
  <si>
    <t>H. del Parral</t>
  </si>
  <si>
    <t>Juárez</t>
  </si>
  <si>
    <t>Santa Bárbara</t>
  </si>
  <si>
    <t>TOTAL EDUCACIÓN BÁSICA</t>
  </si>
  <si>
    <t>C E B A S  - C E D E X</t>
  </si>
  <si>
    <t>PERIODO: ENERO A DICIEMBRE DEL 2020</t>
  </si>
  <si>
    <t>EDUCACIÓN BÁSICA, FEDERAL TRANSFERIDO</t>
  </si>
  <si>
    <t xml:space="preserve">MISIONES CULTURALES RURALES </t>
  </si>
  <si>
    <t>PERIODO 2020-2021</t>
  </si>
  <si>
    <t>No. MCR</t>
  </si>
  <si>
    <t xml:space="preserve">ALUMNOS ATENDIDOS </t>
  </si>
  <si>
    <t>Educación familiar</t>
  </si>
  <si>
    <t>Educación para la Salud</t>
  </si>
  <si>
    <t>Actividades Recreativas</t>
  </si>
  <si>
    <t>Música</t>
  </si>
  <si>
    <t>Carpintería</t>
  </si>
  <si>
    <t>Pequeñas Industrias</t>
  </si>
  <si>
    <t>Computación</t>
  </si>
  <si>
    <t>Optativas</t>
  </si>
  <si>
    <t>Capacitados</t>
  </si>
  <si>
    <t>Total</t>
  </si>
  <si>
    <t>CAPACITACIÓN</t>
  </si>
  <si>
    <t>La Cruz</t>
  </si>
  <si>
    <t>Aldama</t>
  </si>
  <si>
    <t>Buenaventura</t>
  </si>
  <si>
    <t>Julimes</t>
  </si>
  <si>
    <t>Janos</t>
  </si>
  <si>
    <t>Guachochi</t>
  </si>
  <si>
    <t xml:space="preserve">Camargo </t>
  </si>
  <si>
    <t>Riva Palacio</t>
  </si>
  <si>
    <t>San Fco. de Borja</t>
  </si>
  <si>
    <t>Allende</t>
  </si>
  <si>
    <t>Carichi</t>
  </si>
  <si>
    <t>Casas Grandes</t>
  </si>
  <si>
    <t>PERSONAL</t>
  </si>
  <si>
    <t>Técnico Docente</t>
  </si>
  <si>
    <t>Directivos</t>
  </si>
  <si>
    <t>Asesor Técnico Pedagógico</t>
  </si>
  <si>
    <t xml:space="preserve">Supervision </t>
  </si>
  <si>
    <t xml:space="preserve">INSTITUTO PARA LA EDUCACIÓN DE LOS ADULTOS I.C.H.E.A.            </t>
  </si>
  <si>
    <t>INICIAL ALFABETIZACIÓN</t>
  </si>
  <si>
    <t>INTERMEDIO PRIMARIA</t>
  </si>
  <si>
    <t>AVANZADO SECUNDARIA</t>
  </si>
  <si>
    <t>T O T A L</t>
  </si>
  <si>
    <t>ATENCIÓN</t>
  </si>
  <si>
    <t>U.C.N. CERTIFICACIÓN</t>
  </si>
  <si>
    <t>COORDINACIÓN DE ZONA</t>
  </si>
  <si>
    <t>Juarez</t>
  </si>
  <si>
    <t>Nuevo Casas Grandes</t>
  </si>
  <si>
    <t>Madera</t>
  </si>
  <si>
    <t>Bocoyna</t>
  </si>
  <si>
    <t>Cuauhtemoc</t>
  </si>
  <si>
    <t>Parral</t>
  </si>
  <si>
    <t>Guadalupe y Calvo</t>
  </si>
  <si>
    <t xml:space="preserve">INSTITUCIONAL                           </t>
  </si>
  <si>
    <t>COORDINADOR *</t>
  </si>
  <si>
    <t>TEC. DOCENTE *</t>
  </si>
  <si>
    <t>TITULAR PROMOTOR</t>
  </si>
  <si>
    <t>ASESOR ***</t>
  </si>
  <si>
    <t>Coordinación de Zona</t>
  </si>
  <si>
    <t>* Técnicos y coordinadores atienden los 3 diferentes programas (Primaria, Secundaria, Alfabetización), el coordinador no va contemplado dentro de los docentes</t>
  </si>
  <si>
    <t>** Los promotores de primaria atienden también secundaria</t>
  </si>
  <si>
    <t>*** Atiende a todos los niveles</t>
  </si>
  <si>
    <t>U.C.N. Usuarios que concluyen nivel = Certificados</t>
  </si>
  <si>
    <t>NOTA: La atención esta considerada en promedio mensual</t>
  </si>
  <si>
    <t>Periodo Enero - Julio 2005</t>
  </si>
  <si>
    <t>* Técnicos y coordinadores atienden lo 3 diferentes programas (Primaria, Secundaria, Alfabetización)</t>
  </si>
  <si>
    <t xml:space="preserve">ATENCIÓN DE NIÑOS Y NIÑAS DE FAMILIAS AGRÍCOLAS MIGRANTES </t>
  </si>
  <si>
    <t>RESUMEN POR NIVEL, MUNICIPIO Y LOCALIDAD</t>
  </si>
  <si>
    <t xml:space="preserve">PERIODO ENERO - DICIEMBRE 2020 </t>
  </si>
  <si>
    <t>TOTAL BÁSICA</t>
  </si>
  <si>
    <t>ESCUELAS</t>
  </si>
  <si>
    <t>TOTALES</t>
  </si>
  <si>
    <t>EL ÁGATE</t>
  </si>
  <si>
    <t>ASCENSION</t>
  </si>
  <si>
    <t>EJIDO BENITO JUAREZ</t>
  </si>
  <si>
    <t>CERRO BLANCO</t>
  </si>
  <si>
    <t>COLONIA EL VALLE</t>
  </si>
  <si>
    <t>SANTA ROSALIA DE CAMARGO</t>
  </si>
  <si>
    <t>PROFESOR GRACIANO SANCHEZ</t>
  </si>
  <si>
    <t>CUAUHTEMOC (MINITA)</t>
  </si>
  <si>
    <t>CUAUHTEMOC (SANTA MARÍA)</t>
  </si>
  <si>
    <t xml:space="preserve">CUAUHTEMOC </t>
  </si>
  <si>
    <t>LADERAS</t>
  </si>
  <si>
    <t>LA ESPERANZA</t>
  </si>
  <si>
    <t>LOS ALAMOS</t>
  </si>
  <si>
    <t>HERMENEGILDO GALEANA</t>
  </si>
  <si>
    <t>MIÑACA</t>
  </si>
  <si>
    <t>MONTE VERDE ALTAMIRA</t>
  </si>
  <si>
    <t>PANCHO VILLA LA MORITA</t>
  </si>
  <si>
    <t>SAN PEDRO</t>
  </si>
  <si>
    <t>JIMENEZ</t>
  </si>
  <si>
    <t>JOSE MARIANO JIMENEZ</t>
  </si>
  <si>
    <t>LAZARO CARDENAS (EL JEEN)</t>
  </si>
  <si>
    <t xml:space="preserve">LAZARO CARDENAS </t>
  </si>
  <si>
    <t>EL OASIS</t>
  </si>
  <si>
    <t>LA GARITA</t>
  </si>
  <si>
    <r>
      <rPr>
        <b/>
        <sz val="10"/>
        <rFont val="Calibri"/>
        <family val="2"/>
      </rPr>
      <t>Nota</t>
    </r>
    <r>
      <rPr>
        <sz val="10"/>
        <rFont val="Calibri"/>
        <family val="2"/>
      </rPr>
      <t>.- Las escuelas corresponden a la suma de los Centros de Trabajo de cada nivel</t>
    </r>
  </si>
  <si>
    <t>ATENCIÓN DE NIÑOS Y NIÑAS DE FAMILIAS AGRÍCOLAS MIGRANTES</t>
  </si>
  <si>
    <t>EDUCACIÓN PREESCOLAR</t>
  </si>
  <si>
    <t>PERIODO ENERO  - DICIEMBRE 2020</t>
  </si>
  <si>
    <t>Clave CCT</t>
  </si>
  <si>
    <t>Nombre del CT</t>
  </si>
  <si>
    <t>Municipio</t>
  </si>
  <si>
    <t>Localidad</t>
  </si>
  <si>
    <t>1o</t>
  </si>
  <si>
    <t>2o</t>
  </si>
  <si>
    <t>3o</t>
  </si>
  <si>
    <t>EGRESADOS</t>
  </si>
  <si>
    <t>DOCENTES</t>
  </si>
  <si>
    <t>Hom</t>
  </si>
  <si>
    <t>Muj</t>
  </si>
  <si>
    <t>TOTAL PREESCOLAR</t>
  </si>
  <si>
    <t>08DNM0035L</t>
  </si>
  <si>
    <t>08DNM0001V</t>
  </si>
  <si>
    <t>ASENCIÓN/CAINMI</t>
  </si>
  <si>
    <t>08DNM0020J</t>
  </si>
  <si>
    <t>BENITO JUÁREZ</t>
  </si>
  <si>
    <t>08DNM0034M</t>
  </si>
  <si>
    <t>08DNM0028B</t>
  </si>
  <si>
    <t>EL VALLE</t>
  </si>
  <si>
    <t>08DNM0011B</t>
  </si>
  <si>
    <t>SAN RAMÓN</t>
  </si>
  <si>
    <t>08DNM0031P</t>
  </si>
  <si>
    <t>GRACIANO SANCHEZ</t>
  </si>
  <si>
    <t>08DNM0012A</t>
  </si>
  <si>
    <t>MINITA</t>
  </si>
  <si>
    <t>08DNM0014Z</t>
  </si>
  <si>
    <t>SANTA MARÍA</t>
  </si>
  <si>
    <t>08DNM0003T</t>
  </si>
  <si>
    <t>08DNM0006Q</t>
  </si>
  <si>
    <t>08DNM0009N</t>
  </si>
  <si>
    <t>08DNM0010C</t>
  </si>
  <si>
    <t>08DNM0008O</t>
  </si>
  <si>
    <t>LAGUNITAS</t>
  </si>
  <si>
    <t>08DNM0024F</t>
  </si>
  <si>
    <t>08DNM0025E</t>
  </si>
  <si>
    <t>08DNM0027C</t>
  </si>
  <si>
    <t>08DNM0018V</t>
  </si>
  <si>
    <t>MONTE VERDE</t>
  </si>
  <si>
    <t>08DNM0016X</t>
  </si>
  <si>
    <t xml:space="preserve">PANCHO VILLA </t>
  </si>
  <si>
    <t>08DNM0015Y</t>
  </si>
  <si>
    <t>08DNM0026D</t>
  </si>
  <si>
    <t>08DNM0019U</t>
  </si>
  <si>
    <t>08DNM0007P</t>
  </si>
  <si>
    <t>EL JEEN</t>
  </si>
  <si>
    <t>LAZARO CARDENAS</t>
  </si>
  <si>
    <t>08DNM0023G</t>
  </si>
  <si>
    <t>08DNM0022H</t>
  </si>
  <si>
    <t>HIDALGO</t>
  </si>
  <si>
    <t>08DNM0029A</t>
  </si>
  <si>
    <t>OASIS</t>
  </si>
  <si>
    <t>08DNM0030Q</t>
  </si>
  <si>
    <t>08DNM0002U</t>
  </si>
  <si>
    <t>EDUCACIÓN PRIMARIA</t>
  </si>
  <si>
    <t>PERIODO ENERO-DICIEMBRE 2020</t>
  </si>
  <si>
    <t>4o</t>
  </si>
  <si>
    <t>5o</t>
  </si>
  <si>
    <t>6o</t>
  </si>
  <si>
    <t>Egresados</t>
  </si>
  <si>
    <t>Docentes</t>
  </si>
  <si>
    <t>muj</t>
  </si>
  <si>
    <t>TOTAL PRIMARIA</t>
  </si>
  <si>
    <t>08DZC0036I</t>
  </si>
  <si>
    <t>08DZC0002S</t>
  </si>
  <si>
    <t>08DZC0020H</t>
  </si>
  <si>
    <t>08DZC0035J</t>
  </si>
  <si>
    <t>08DZC0028Z</t>
  </si>
  <si>
    <t>08DZC0012Z</t>
  </si>
  <si>
    <t>SAN RAMON</t>
  </si>
  <si>
    <t>08DZC0032M</t>
  </si>
  <si>
    <t>PROfESOR GRACIANO SANCHEZ</t>
  </si>
  <si>
    <t>08DZC0013Y</t>
  </si>
  <si>
    <t>08DZC0015W</t>
  </si>
  <si>
    <t>SANTA MARIA</t>
  </si>
  <si>
    <t>08DZC0004Q</t>
  </si>
  <si>
    <t>08DZC0010A</t>
  </si>
  <si>
    <t>08DZC0009L</t>
  </si>
  <si>
    <t>08DZC0001T</t>
  </si>
  <si>
    <t>08DZC0011Z</t>
  </si>
  <si>
    <t>08DZC0025C</t>
  </si>
  <si>
    <t>08DZC0024D</t>
  </si>
  <si>
    <t>08DZC0029Z</t>
  </si>
  <si>
    <t>08DZC0019S</t>
  </si>
  <si>
    <t>08DZC0017U</t>
  </si>
  <si>
    <t>PANCHO VILLA</t>
  </si>
  <si>
    <t>08DZC0016V</t>
  </si>
  <si>
    <t>08DZC0027A</t>
  </si>
  <si>
    <t>08DZC0021G</t>
  </si>
  <si>
    <t>08DZC0008M</t>
  </si>
  <si>
    <t>LÁZARO CÁRDENAS</t>
  </si>
  <si>
    <t>08DZC0026B</t>
  </si>
  <si>
    <t>08DZC0023E</t>
  </si>
  <si>
    <t>08DZC0030O</t>
  </si>
  <si>
    <t>08DZC0031N</t>
  </si>
  <si>
    <t>08DZC0005P</t>
  </si>
  <si>
    <t>EDUCACIÓN TELESECUNDARIA</t>
  </si>
  <si>
    <t>PERIODO ENERO - DICIEMBRE 2020</t>
  </si>
  <si>
    <t>TOTAL SECUNDARIA</t>
  </si>
  <si>
    <t>08DZS0001U</t>
  </si>
  <si>
    <r>
      <rPr>
        <b/>
        <sz val="9"/>
        <rFont val="Calibri"/>
        <family val="2"/>
      </rPr>
      <t>Nota</t>
    </r>
    <r>
      <rPr>
        <sz val="9"/>
        <rFont val="Calibri"/>
        <family val="2"/>
      </rPr>
      <t>.- El mismo docente puede atender los tres niveles educativos.</t>
    </r>
  </si>
  <si>
    <t>INDICADORES EDUCATIVOS DE LA ENTIDAD (%)</t>
  </si>
  <si>
    <t>NACIONAL</t>
  </si>
  <si>
    <t>14-15</t>
  </si>
  <si>
    <t>15-16</t>
  </si>
  <si>
    <t>16-17</t>
  </si>
  <si>
    <t>17-18</t>
  </si>
  <si>
    <t>18-19</t>
  </si>
  <si>
    <t>Atención de 3 años</t>
  </si>
  <si>
    <t>Atención de 4 años</t>
  </si>
  <si>
    <t>Atención de 5 años</t>
  </si>
  <si>
    <t>Atención de 3, 4 y 5 años</t>
  </si>
  <si>
    <t>Cobertura</t>
  </si>
  <si>
    <t>Cobertura (6 a 11 años)</t>
  </si>
  <si>
    <t>Eficiencia Terminal</t>
  </si>
  <si>
    <t>Abandono escolar</t>
  </si>
  <si>
    <t>Reprobación</t>
  </si>
  <si>
    <t>Cobertura (12 a 14 años)</t>
  </si>
  <si>
    <t>Absorción</t>
  </si>
  <si>
    <r>
      <t xml:space="preserve">MEDIA SUPERIOR </t>
    </r>
    <r>
      <rPr>
        <b/>
        <vertAlign val="superscript"/>
        <sz val="8"/>
        <rFont val="Calibri"/>
        <family val="2"/>
        <scheme val="minor"/>
      </rPr>
      <t>1)</t>
    </r>
    <r>
      <rPr>
        <b/>
        <sz val="8"/>
        <rFont val="Calibri"/>
        <family val="2"/>
        <scheme val="minor"/>
      </rPr>
      <t xml:space="preserve"> (escolarizada y mixta)</t>
    </r>
  </si>
  <si>
    <t>Cobertura (15 a 17 años)</t>
  </si>
  <si>
    <t>SUPERIOR (licenciatura escolarizada)</t>
  </si>
  <si>
    <t>Cobertura (18 a 22 años)</t>
  </si>
  <si>
    <t>Analfabetismo</t>
  </si>
  <si>
    <t>Grado promedio de escolaridad</t>
  </si>
  <si>
    <t>La cobertura de la entidad ha sido calculada considerando la edad cumplida del alumnado al 1 de septiembre del año en que inició el ciclo escolar y cifras de población (estimaciones) de CONAPO 2013.</t>
  </si>
  <si>
    <t>Los indicadores nacionales son calculados por la SEP, y presentan cifras estimadas en sus indicadores de eficiencia terminal, abandono escolar y reprobación. Utilizan sus propias proyecciones de población para calcular la cobertura.</t>
  </si>
  <si>
    <r>
      <rPr>
        <b/>
        <vertAlign val="superscript"/>
        <sz val="9"/>
        <rFont val="Calibri"/>
        <family val="2"/>
        <scheme val="minor"/>
      </rPr>
      <t>1)</t>
    </r>
    <r>
      <rPr>
        <b/>
        <sz val="9"/>
        <rFont val="Calibri"/>
        <family val="2"/>
        <scheme val="minor"/>
      </rPr>
      <t xml:space="preserve"> Los indicadores de Media Superior incluyen la modalidad mixta a partir del ciclo 16-17; previo a ello sólo se consideraba la modalidad escolarizada para su cálculo.</t>
    </r>
  </si>
  <si>
    <t>Versión 2</t>
  </si>
  <si>
    <t>Se integra información de Educación para Adultos</t>
  </si>
  <si>
    <t>Se integra hoja de Indicadores</t>
  </si>
  <si>
    <t>26 de abril de 2021</t>
  </si>
  <si>
    <t>Registro de actualizaciones</t>
  </si>
  <si>
    <t>Versión 3</t>
  </si>
  <si>
    <t>20 de mayo</t>
  </si>
  <si>
    <t>Se integran las proyecciones de matrícula</t>
  </si>
  <si>
    <t>MATRÍCULA EN EDUCACIÓN PREESCOLAR</t>
  </si>
  <si>
    <t>Cifras oficiales hasta el ciclo 20-21, proyecciones para ciclos posteriores</t>
  </si>
  <si>
    <t>Datos</t>
  </si>
  <si>
    <t>CICLO</t>
  </si>
  <si>
    <t>MAT TOTAL</t>
  </si>
  <si>
    <t>21-22</t>
  </si>
  <si>
    <t>MATRÍCULA EN EDUCACIÓN PRIMARIA</t>
  </si>
  <si>
    <t>HOM 6o</t>
  </si>
  <si>
    <t>MUJ 6o</t>
  </si>
  <si>
    <t>MUJ  TOTAL</t>
  </si>
  <si>
    <t>MATRICULA EN EDUCACION SECUNDARIA</t>
  </si>
  <si>
    <t>MUJ  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</si>
</sst>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_-;\-* #,##0.00_-;_-* &quot;-&quot;??_-;_-@_-"/>
    <numFmt numFmtId="165" formatCode="_-[$€-2]* #,##0.00_-;\-[$€-2]* #,##0.00_-;_-[$€-2]* &quot;-&quot;??_-"/>
    <numFmt numFmtId="166" formatCode="0.0%"/>
    <numFmt numFmtId="167" formatCode="#,##0.000"/>
    <numFmt numFmtId="168" formatCode="00"/>
    <numFmt numFmtId="169" formatCode="000"/>
    <numFmt numFmtId="170" formatCode="0000"/>
    <numFmt numFmtId="171" formatCode="#,##0\ \ \ \ ;\-#,##0\ \ \ \ ;\-\ \ \ \ ;@\ \ \ \ "/>
    <numFmt numFmtId="172" formatCode="#,##0\ \ \ \ \ \ \ \ \ \ \ \ \ \ \ \ ;\-#,##0\ \ \ \ ;\-\ \ \ \ \ \ \ \ \ \ \ ;@\ \ \ \ "/>
    <numFmt numFmtId="173" formatCode="#,##0\ \ \ \ \ \ \ \ \ ;\-#,##0\ \ \ \ ;\-\ \ \ \ \ \ \ \ ;@\ \ \ \ "/>
    <numFmt numFmtId="174" formatCode="#,##0\ \ \ \ \ \ \ \ \ \ ;\-#,##0\ \ \ \ ;\-\ \ \ \ ;@\ \ \ \ "/>
    <numFmt numFmtId="175" formatCode="0.0"/>
  </numFmts>
  <fonts count="91" x14ac:knownFonts="1">
    <font>
      <sz val="8"/>
      <name val="MS Sans Serif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MS Sans Serif"/>
      <family val="2"/>
    </font>
    <font>
      <b/>
      <sz val="12"/>
      <color indexed="9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rgb="FF00B0F0"/>
      <name val="Calibri"/>
      <family val="2"/>
      <scheme val="minor"/>
    </font>
    <font>
      <b/>
      <sz val="6"/>
      <name val="Calibri"/>
      <family val="2"/>
      <scheme val="minor"/>
    </font>
    <font>
      <b/>
      <i/>
      <sz val="8"/>
      <name val="Calibri"/>
      <family val="2"/>
      <scheme val="minor"/>
    </font>
    <font>
      <sz val="8"/>
      <color rgb="FF00B0F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B0F0"/>
      <name val="Calibri"/>
      <family val="2"/>
      <scheme val="minor"/>
    </font>
    <font>
      <sz val="9"/>
      <color rgb="FF00B0F0"/>
      <name val="Calibri"/>
      <family val="2"/>
      <scheme val="minor"/>
    </font>
    <font>
      <sz val="8"/>
      <color indexed="9"/>
      <name val="Calibri"/>
      <family val="2"/>
      <scheme val="minor"/>
    </font>
    <font>
      <sz val="9"/>
      <color indexed="12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8.5"/>
      <color rgb="FFFF0000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8"/>
      <color indexed="12"/>
      <name val="Calibri"/>
      <family val="2"/>
      <scheme val="minor"/>
    </font>
    <font>
      <sz val="7"/>
      <name val="Calibri"/>
      <family val="2"/>
      <scheme val="minor"/>
    </font>
    <font>
      <vertAlign val="superscript"/>
      <sz val="7"/>
      <name val="Calibri"/>
      <family val="2"/>
      <scheme val="minor"/>
    </font>
    <font>
      <sz val="7"/>
      <color rgb="FF00B0F0"/>
      <name val="Calibri"/>
      <family val="2"/>
      <scheme val="minor"/>
    </font>
    <font>
      <sz val="9"/>
      <name val="MS Sans Serif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6"/>
      <name val="Calibri"/>
      <family val="2"/>
      <scheme val="minor"/>
    </font>
    <font>
      <sz val="8"/>
      <name val="Tahoma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indexed="8"/>
      <name val="Calibri"/>
      <family val="2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3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i/>
      <sz val="10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b/>
      <i/>
      <sz val="10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b/>
      <sz val="11"/>
      <name val="Arial"/>
      <family val="2"/>
    </font>
    <font>
      <sz val="11"/>
      <color rgb="FF9C0006"/>
      <name val="Calibri"/>
      <family val="2"/>
      <scheme val="minor"/>
    </font>
    <font>
      <b/>
      <sz val="14"/>
      <name val="Calibri"/>
      <family val="2"/>
    </font>
    <font>
      <sz val="10"/>
      <name val="Calibri"/>
      <family val="2"/>
    </font>
    <font>
      <sz val="14"/>
      <name val="Calibri"/>
      <family val="2"/>
    </font>
    <font>
      <b/>
      <sz val="10"/>
      <color rgb="FFFF0000"/>
      <name val="Calibri"/>
      <family val="2"/>
    </font>
    <font>
      <b/>
      <sz val="10"/>
      <name val="Calibri"/>
      <family val="2"/>
    </font>
    <font>
      <i/>
      <sz val="10"/>
      <name val="Calibri"/>
      <family val="2"/>
    </font>
    <font>
      <b/>
      <sz val="14"/>
      <color rgb="FFFF0000"/>
      <name val="Calibri"/>
      <family val="2"/>
    </font>
    <font>
      <sz val="9"/>
      <name val="Calibri"/>
      <family val="2"/>
    </font>
    <font>
      <sz val="9"/>
      <color indexed="22"/>
      <name val="Calibri"/>
      <family val="2"/>
    </font>
    <font>
      <i/>
      <sz val="9"/>
      <name val="Calibri"/>
      <family val="2"/>
    </font>
    <font>
      <b/>
      <sz val="9"/>
      <color rgb="FFFF0000"/>
      <name val="Calibri"/>
      <family val="2"/>
    </font>
    <font>
      <b/>
      <sz val="9"/>
      <name val="Calibri"/>
      <family val="2"/>
    </font>
    <font>
      <sz val="9"/>
      <color theme="1"/>
      <name val="Calibri"/>
      <family val="2"/>
    </font>
    <font>
      <sz val="14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3"/>
      <color indexed="9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8"/>
      <color indexed="23"/>
      <name val="Calibri"/>
      <family val="2"/>
      <scheme val="minor"/>
    </font>
    <font>
      <b/>
      <sz val="8"/>
      <color indexed="23"/>
      <name val="Calibri"/>
      <family val="2"/>
      <scheme val="minor"/>
    </font>
    <font>
      <b/>
      <vertAlign val="superscript"/>
      <sz val="8"/>
      <name val="Calibri"/>
      <family val="2"/>
      <scheme val="minor"/>
    </font>
    <font>
      <sz val="8"/>
      <color indexed="55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u/>
      <sz val="12"/>
      <color indexed="8"/>
      <name val="Calibri"/>
      <family val="2"/>
    </font>
    <font>
      <b/>
      <u/>
      <sz val="10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u/>
      <sz val="12"/>
      <color indexed="8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indexed="8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indexed="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/>
        <bgColor theme="9"/>
      </patternFill>
    </fill>
    <fill>
      <patternFill patternType="solid">
        <fgColor rgb="FFFFC7CE"/>
      </patternFill>
    </fill>
    <fill>
      <patternFill patternType="solid">
        <fgColor indexed="50"/>
        <bgColor indexed="64"/>
      </patternFill>
    </fill>
    <fill>
      <patternFill patternType="solid">
        <fgColor theme="4" tint="0.39997558519241921"/>
        <bgColor indexed="64"/>
      </patternFill>
    </fill>
  </fills>
  <borders count="16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7" tint="0.79998168889431442"/>
      </left>
      <right style="medium">
        <color theme="7" tint="0.79998168889431442"/>
      </right>
      <top/>
      <bottom style="medium">
        <color theme="7" tint="0.79998168889431442"/>
      </bottom>
      <diagonal/>
    </border>
    <border>
      <left style="medium">
        <color theme="7" tint="0.79998168889431442"/>
      </left>
      <right style="thick">
        <color theme="7" tint="0.79998168889431442"/>
      </right>
      <top/>
      <bottom style="medium">
        <color theme="7" tint="0.79998168889431442"/>
      </bottom>
      <diagonal/>
    </border>
    <border>
      <left style="thick">
        <color theme="7" tint="0.79998168889431442"/>
      </left>
      <right style="medium">
        <color theme="7" tint="0.79998168889431442"/>
      </right>
      <top style="medium">
        <color theme="7" tint="0.79998168889431442"/>
      </top>
      <bottom style="medium">
        <color theme="7" tint="0.79998168889431442"/>
      </bottom>
      <diagonal/>
    </border>
    <border>
      <left style="medium">
        <color theme="7" tint="0.79998168889431442"/>
      </left>
      <right style="medium">
        <color theme="7" tint="0.79998168889431442"/>
      </right>
      <top style="medium">
        <color theme="7" tint="0.79998168889431442"/>
      </top>
      <bottom style="medium">
        <color theme="7" tint="0.79998168889431442"/>
      </bottom>
      <diagonal/>
    </border>
    <border>
      <left style="medium">
        <color theme="7" tint="0.79998168889431442"/>
      </left>
      <right style="thick">
        <color theme="7" tint="0.79998168889431442"/>
      </right>
      <top style="medium">
        <color theme="7" tint="0.79998168889431442"/>
      </top>
      <bottom style="medium">
        <color theme="7" tint="0.79998168889431442"/>
      </bottom>
      <diagonal/>
    </border>
    <border>
      <left style="medium">
        <color theme="7" tint="0.79998168889431442"/>
      </left>
      <right style="medium">
        <color theme="7" tint="0.79998168889431442"/>
      </right>
      <top style="medium">
        <color theme="7" tint="0.79998168889431442"/>
      </top>
      <bottom style="medium">
        <color theme="7" tint="-0.249977111117893"/>
      </bottom>
      <diagonal/>
    </border>
    <border>
      <left style="medium">
        <color theme="7" tint="0.79998168889431442"/>
      </left>
      <right style="thick">
        <color theme="7" tint="0.79998168889431442"/>
      </right>
      <top style="medium">
        <color theme="7" tint="0.79998168889431442"/>
      </top>
      <bottom style="medium">
        <color theme="7" tint="-0.249977111117893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thick">
        <color theme="0"/>
      </bottom>
      <diagonal/>
    </border>
    <border>
      <left style="medium">
        <color indexed="52"/>
      </left>
      <right/>
      <top style="medium">
        <color indexed="52"/>
      </top>
      <bottom/>
      <diagonal/>
    </border>
    <border>
      <left/>
      <right/>
      <top style="medium">
        <color indexed="52"/>
      </top>
      <bottom/>
      <diagonal/>
    </border>
    <border>
      <left/>
      <right style="medium">
        <color indexed="52"/>
      </right>
      <top style="medium">
        <color indexed="52"/>
      </top>
      <bottom/>
      <diagonal/>
    </border>
    <border>
      <left style="medium">
        <color indexed="52"/>
      </left>
      <right/>
      <top/>
      <bottom/>
      <diagonal/>
    </border>
    <border>
      <left/>
      <right style="medium">
        <color indexed="52"/>
      </right>
      <top/>
      <bottom/>
      <diagonal/>
    </border>
    <border>
      <left style="medium">
        <color indexed="52"/>
      </left>
      <right/>
      <top/>
      <bottom style="medium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 style="medium">
        <color indexed="52"/>
      </right>
      <top/>
      <bottom style="medium">
        <color indexed="52"/>
      </bottom>
      <diagonal/>
    </border>
    <border>
      <left/>
      <right/>
      <top style="medium">
        <color indexed="9"/>
      </top>
      <bottom/>
      <diagonal/>
    </border>
    <border>
      <left style="medium">
        <color indexed="51"/>
      </left>
      <right/>
      <top style="medium">
        <color indexed="51"/>
      </top>
      <bottom/>
      <diagonal/>
    </border>
    <border>
      <left/>
      <right/>
      <top style="medium">
        <color indexed="51"/>
      </top>
      <bottom/>
      <diagonal/>
    </border>
    <border>
      <left/>
      <right style="medium">
        <color indexed="51"/>
      </right>
      <top style="medium">
        <color indexed="51"/>
      </top>
      <bottom/>
      <diagonal/>
    </border>
    <border>
      <left style="medium">
        <color indexed="51"/>
      </left>
      <right/>
      <top/>
      <bottom/>
      <diagonal/>
    </border>
    <border>
      <left/>
      <right style="medium">
        <color indexed="51"/>
      </right>
      <top/>
      <bottom/>
      <diagonal/>
    </border>
    <border>
      <left style="medium">
        <color indexed="51"/>
      </left>
      <right/>
      <top/>
      <bottom style="medium">
        <color indexed="51"/>
      </bottom>
      <diagonal/>
    </border>
    <border>
      <left/>
      <right/>
      <top/>
      <bottom style="medium">
        <color indexed="51"/>
      </bottom>
      <diagonal/>
    </border>
    <border>
      <left/>
      <right style="medium">
        <color indexed="51"/>
      </right>
      <top/>
      <bottom style="medium">
        <color indexed="51"/>
      </bottom>
      <diagonal/>
    </border>
    <border>
      <left/>
      <right/>
      <top style="thick">
        <color indexed="9"/>
      </top>
      <bottom/>
      <diagonal/>
    </border>
    <border>
      <left style="medium">
        <color indexed="50"/>
      </left>
      <right/>
      <top style="medium">
        <color indexed="50"/>
      </top>
      <bottom/>
      <diagonal/>
    </border>
    <border>
      <left/>
      <right/>
      <top style="medium">
        <color indexed="50"/>
      </top>
      <bottom/>
      <diagonal/>
    </border>
    <border>
      <left/>
      <right style="medium">
        <color indexed="50"/>
      </right>
      <top style="medium">
        <color indexed="50"/>
      </top>
      <bottom/>
      <diagonal/>
    </border>
    <border>
      <left style="medium">
        <color indexed="50"/>
      </left>
      <right/>
      <top/>
      <bottom/>
      <diagonal/>
    </border>
    <border>
      <left/>
      <right style="medium">
        <color indexed="50"/>
      </right>
      <top/>
      <bottom/>
      <diagonal/>
    </border>
    <border>
      <left style="medium">
        <color indexed="50"/>
      </left>
      <right/>
      <top/>
      <bottom style="medium">
        <color indexed="50"/>
      </bottom>
      <diagonal/>
    </border>
    <border>
      <left/>
      <right/>
      <top/>
      <bottom style="medium">
        <color indexed="50"/>
      </bottom>
      <diagonal/>
    </border>
    <border>
      <left/>
      <right style="medium">
        <color indexed="50"/>
      </right>
      <top/>
      <bottom style="medium">
        <color indexed="50"/>
      </bottom>
      <diagonal/>
    </border>
    <border>
      <left style="medium">
        <color indexed="44"/>
      </left>
      <right/>
      <top style="medium">
        <color indexed="44"/>
      </top>
      <bottom/>
      <diagonal/>
    </border>
    <border>
      <left/>
      <right/>
      <top style="medium">
        <color indexed="44"/>
      </top>
      <bottom/>
      <diagonal/>
    </border>
    <border>
      <left/>
      <right style="medium">
        <color indexed="44"/>
      </right>
      <top style="medium">
        <color indexed="44"/>
      </top>
      <bottom/>
      <diagonal/>
    </border>
    <border>
      <left style="medium">
        <color indexed="44"/>
      </left>
      <right/>
      <top/>
      <bottom/>
      <diagonal/>
    </border>
    <border>
      <left/>
      <right style="medium">
        <color indexed="44"/>
      </right>
      <top/>
      <bottom/>
      <diagonal/>
    </border>
    <border>
      <left style="medium">
        <color indexed="44"/>
      </left>
      <right/>
      <top/>
      <bottom style="medium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 style="medium">
        <color indexed="44"/>
      </right>
      <top/>
      <bottom style="medium">
        <color indexed="4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9" tint="0.39997558519241921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39997558519241921"/>
      </bottom>
      <diagonal/>
    </border>
    <border>
      <left style="thin">
        <color indexed="64"/>
      </left>
      <right/>
      <top style="thin">
        <color theme="9" tint="0.3999755851924192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 style="thin">
        <color indexed="23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 style="thin">
        <color indexed="23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thin">
        <color indexed="23"/>
      </right>
      <top style="hair">
        <color indexed="55"/>
      </top>
      <bottom style="hair">
        <color indexed="55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indexed="55"/>
      </top>
      <bottom style="thin">
        <color theme="1" tint="0.499984740745262"/>
      </bottom>
      <diagonal/>
    </border>
    <border>
      <left/>
      <right/>
      <top style="hair">
        <color indexed="55"/>
      </top>
      <bottom/>
      <diagonal/>
    </border>
    <border>
      <left style="thin">
        <color indexed="23"/>
      </left>
      <right style="hair">
        <color indexed="55"/>
      </right>
      <top style="hair">
        <color indexed="55"/>
      </top>
      <bottom style="thin">
        <color indexed="23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thin">
        <color indexed="23"/>
      </bottom>
      <diagonal/>
    </border>
    <border>
      <left style="hair">
        <color indexed="55"/>
      </left>
      <right style="thin">
        <color indexed="23"/>
      </right>
      <top style="hair">
        <color indexed="55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theme="0" tint="-0.499984740745262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hair">
        <color indexed="64"/>
      </right>
      <top style="hair">
        <color indexed="64"/>
      </top>
      <bottom style="thin">
        <color theme="0" tint="-0.499984740745262"/>
      </bottom>
      <diagonal/>
    </border>
    <border>
      <left style="hair">
        <color indexed="64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theme="0" tint="-0.499984740745262"/>
      </right>
      <top/>
      <bottom style="hair">
        <color indexed="64"/>
      </bottom>
      <diagonal/>
    </border>
    <border>
      <left style="thin">
        <color theme="0" tint="-0.499984740745262"/>
      </left>
      <right/>
      <top/>
      <bottom style="hair">
        <color indexed="64"/>
      </bottom>
      <diagonal/>
    </border>
    <border>
      <left style="thin">
        <color theme="0" tint="-0.499984740745262"/>
      </left>
      <right/>
      <top style="hair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23"/>
      </top>
      <bottom style="thin">
        <color theme="0" tint="-0.499984740745262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theme="0" tint="-0.499984740745262"/>
      </left>
      <right/>
      <top style="hair">
        <color indexed="64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0" tint="-0.499984740745262"/>
      </top>
      <bottom style="hair">
        <color indexed="64"/>
      </bottom>
      <diagonal/>
    </border>
    <border>
      <left style="hair">
        <color indexed="64"/>
      </left>
      <right/>
      <top style="thin">
        <color theme="0" tint="-0.499984740745262"/>
      </top>
      <bottom style="hair">
        <color indexed="64"/>
      </bottom>
      <diagonal/>
    </border>
    <border>
      <left style="hair">
        <color indexed="64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theme="0" tint="-0.499984740745262"/>
      </bottom>
      <diagonal/>
    </border>
    <border>
      <left style="hair">
        <color indexed="64"/>
      </left>
      <right/>
      <top style="hair">
        <color indexed="64"/>
      </top>
      <bottom style="thin">
        <color theme="0" tint="-0.499984740745262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thin">
        <color theme="0" tint="-0.499984740745262"/>
      </top>
      <bottom style="hair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hair">
        <color indexed="64"/>
      </right>
      <top style="thin">
        <color theme="0" tint="-0.499984740745262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34">
    <xf numFmtId="0" fontId="0" fillId="0" borderId="0"/>
    <xf numFmtId="0" fontId="6" fillId="0" borderId="0"/>
    <xf numFmtId="165" fontId="32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33" fillId="0" borderId="0"/>
    <xf numFmtId="0" fontId="33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7" fillId="15" borderId="0" applyNumberFormat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" fillId="0" borderId="0"/>
    <xf numFmtId="0" fontId="82" fillId="0" borderId="0"/>
  </cellStyleXfs>
  <cellXfs count="912">
    <xf numFmtId="0" fontId="0" fillId="0" borderId="0" xfId="0"/>
    <xf numFmtId="0" fontId="7" fillId="0" borderId="0" xfId="0" applyFont="1" applyFill="1" applyBorder="1" applyAlignment="1"/>
    <xf numFmtId="0" fontId="8" fillId="0" borderId="0" xfId="0" applyFont="1"/>
    <xf numFmtId="0" fontId="9" fillId="0" borderId="0" xfId="0" applyFont="1"/>
    <xf numFmtId="0" fontId="9" fillId="0" borderId="0" xfId="0" applyFont="1" applyBorder="1"/>
    <xf numFmtId="0" fontId="9" fillId="0" borderId="0" xfId="0" applyFont="1" applyFill="1" applyBorder="1"/>
    <xf numFmtId="3" fontId="10" fillId="0" borderId="0" xfId="0" applyNumberFormat="1" applyFont="1" applyBorder="1"/>
    <xf numFmtId="3" fontId="10" fillId="0" borderId="0" xfId="0" applyNumberFormat="1" applyFont="1" applyFill="1" applyBorder="1"/>
    <xf numFmtId="3" fontId="9" fillId="0" borderId="0" xfId="0" applyNumberFormat="1" applyFont="1" applyBorder="1"/>
    <xf numFmtId="0" fontId="8" fillId="0" borderId="0" xfId="0" applyFont="1" applyBorder="1"/>
    <xf numFmtId="3" fontId="9" fillId="0" borderId="0" xfId="0" applyNumberFormat="1" applyFont="1" applyFill="1" applyBorder="1"/>
    <xf numFmtId="0" fontId="12" fillId="0" borderId="0" xfId="0" applyFont="1" applyBorder="1"/>
    <xf numFmtId="0" fontId="8" fillId="0" borderId="0" xfId="0" applyFont="1" applyFill="1" applyBorder="1"/>
    <xf numFmtId="3" fontId="9" fillId="0" borderId="0" xfId="0" applyNumberFormat="1" applyFont="1" applyBorder="1" applyAlignment="1">
      <alignment horizontal="right"/>
    </xf>
    <xf numFmtId="3" fontId="8" fillId="0" borderId="0" xfId="0" applyNumberFormat="1" applyFont="1" applyFill="1" applyBorder="1"/>
    <xf numFmtId="3" fontId="8" fillId="0" borderId="0" xfId="0" applyNumberFormat="1" applyFont="1" applyFill="1" applyBorder="1" applyAlignment="1">
      <alignment horizontal="right"/>
    </xf>
    <xf numFmtId="3" fontId="13" fillId="0" borderId="0" xfId="0" applyNumberFormat="1" applyFont="1" applyBorder="1"/>
    <xf numFmtId="3" fontId="10" fillId="0" borderId="0" xfId="0" applyNumberFormat="1" applyFont="1" applyBorder="1" applyAlignment="1">
      <alignment horizontal="center"/>
    </xf>
    <xf numFmtId="3" fontId="13" fillId="0" borderId="0" xfId="0" applyNumberFormat="1" applyFont="1" applyFill="1" applyBorder="1"/>
    <xf numFmtId="3" fontId="9" fillId="0" borderId="0" xfId="0" applyNumberFormat="1" applyFont="1" applyBorder="1" applyAlignment="1">
      <alignment horizontal="center"/>
    </xf>
    <xf numFmtId="0" fontId="14" fillId="3" borderId="0" xfId="0" applyFont="1" applyFill="1" applyBorder="1"/>
    <xf numFmtId="0" fontId="14" fillId="0" borderId="0" xfId="0" applyFont="1" applyFill="1" applyBorder="1"/>
    <xf numFmtId="3" fontId="14" fillId="3" borderId="0" xfId="0" applyNumberFormat="1" applyFont="1" applyFill="1" applyBorder="1"/>
    <xf numFmtId="3" fontId="14" fillId="0" borderId="0" xfId="0" applyNumberFormat="1" applyFont="1" applyFill="1" applyBorder="1"/>
    <xf numFmtId="0" fontId="15" fillId="0" borderId="0" xfId="0" applyFont="1" applyBorder="1"/>
    <xf numFmtId="0" fontId="15" fillId="0" borderId="0" xfId="0" applyFont="1" applyFill="1" applyBorder="1"/>
    <xf numFmtId="3" fontId="15" fillId="0" borderId="0" xfId="0" applyNumberFormat="1" applyFont="1" applyBorder="1"/>
    <xf numFmtId="3" fontId="15" fillId="0" borderId="0" xfId="0" applyNumberFormat="1" applyFont="1" applyFill="1" applyBorder="1"/>
    <xf numFmtId="0" fontId="14" fillId="0" borderId="0" xfId="0" applyFont="1" applyFill="1" applyBorder="1" applyAlignment="1">
      <alignment horizontal="right"/>
    </xf>
    <xf numFmtId="3" fontId="16" fillId="0" borderId="0" xfId="0" applyNumberFormat="1" applyFont="1" applyFill="1" applyBorder="1" applyAlignment="1">
      <alignment horizontal="right"/>
    </xf>
    <xf numFmtId="3" fontId="17" fillId="0" borderId="0" xfId="0" applyNumberFormat="1" applyFont="1"/>
    <xf numFmtId="3" fontId="15" fillId="0" borderId="0" xfId="0" applyNumberFormat="1" applyFont="1"/>
    <xf numFmtId="3" fontId="16" fillId="0" borderId="0" xfId="0" applyNumberFormat="1" applyFont="1" applyFill="1" applyBorder="1"/>
    <xf numFmtId="3" fontId="17" fillId="0" borderId="0" xfId="0" applyNumberFormat="1" applyFont="1" applyFill="1" applyBorder="1"/>
    <xf numFmtId="3" fontId="14" fillId="0" borderId="0" xfId="0" applyNumberFormat="1" applyFont="1" applyFill="1" applyBorder="1" applyAlignment="1">
      <alignment horizontal="right"/>
    </xf>
    <xf numFmtId="0" fontId="18" fillId="0" borderId="0" xfId="0" applyFont="1"/>
    <xf numFmtId="0" fontId="15" fillId="0" borderId="0" xfId="0" applyFont="1"/>
    <xf numFmtId="0" fontId="19" fillId="0" borderId="0" xfId="0" applyFont="1" applyFill="1" applyBorder="1"/>
    <xf numFmtId="3" fontId="17" fillId="0" borderId="0" xfId="0" applyNumberFormat="1" applyFont="1" applyBorder="1"/>
    <xf numFmtId="3" fontId="17" fillId="0" borderId="0" xfId="0" applyNumberFormat="1" applyFont="1" applyFill="1" applyBorder="1" applyAlignment="1">
      <alignment horizontal="right"/>
    </xf>
    <xf numFmtId="0" fontId="14" fillId="4" borderId="0" xfId="0" applyFont="1" applyFill="1" applyBorder="1"/>
    <xf numFmtId="3" fontId="14" fillId="4" borderId="0" xfId="0" applyNumberFormat="1" applyFont="1" applyFill="1" applyBorder="1"/>
    <xf numFmtId="3" fontId="15" fillId="0" borderId="0" xfId="1" applyNumberFormat="1" applyFont="1"/>
    <xf numFmtId="3" fontId="20" fillId="5" borderId="0" xfId="1" applyNumberFormat="1" applyFont="1" applyFill="1" applyBorder="1"/>
    <xf numFmtId="3" fontId="15" fillId="5" borderId="0" xfId="1" applyNumberFormat="1" applyFont="1" applyFill="1"/>
    <xf numFmtId="3" fontId="15" fillId="0" borderId="0" xfId="1" applyNumberFormat="1" applyFont="1" applyFill="1"/>
    <xf numFmtId="0" fontId="21" fillId="0" borderId="0" xfId="0" quotePrefix="1" applyFont="1" applyBorder="1" applyAlignment="1">
      <alignment horizontal="right"/>
    </xf>
    <xf numFmtId="0" fontId="23" fillId="0" borderId="0" xfId="0" applyFont="1" applyBorder="1"/>
    <xf numFmtId="0" fontId="14" fillId="6" borderId="0" xfId="0" applyFont="1" applyFill="1" applyBorder="1"/>
    <xf numFmtId="0" fontId="15" fillId="6" borderId="0" xfId="0" applyFont="1" applyFill="1" applyBorder="1"/>
    <xf numFmtId="3" fontId="14" fillId="6" borderId="0" xfId="0" applyNumberFormat="1" applyFont="1" applyFill="1" applyBorder="1"/>
    <xf numFmtId="3" fontId="20" fillId="0" borderId="0" xfId="0" applyNumberFormat="1" applyFont="1" applyFill="1" applyBorder="1"/>
    <xf numFmtId="3" fontId="20" fillId="0" borderId="0" xfId="0" applyNumberFormat="1" applyFont="1" applyFill="1" applyBorder="1" applyAlignment="1">
      <alignment horizontal="right"/>
    </xf>
    <xf numFmtId="0" fontId="19" fillId="0" borderId="0" xfId="0" applyFont="1" applyFill="1"/>
    <xf numFmtId="3" fontId="20" fillId="0" borderId="0" xfId="0" applyNumberFormat="1" applyFont="1" applyFill="1"/>
    <xf numFmtId="3" fontId="15" fillId="0" borderId="0" xfId="0" applyNumberFormat="1" applyFont="1" applyFill="1"/>
    <xf numFmtId="0" fontId="15" fillId="0" borderId="0" xfId="0" quotePrefix="1" applyFont="1" applyFill="1" applyBorder="1" applyAlignment="1">
      <alignment vertical="center" textRotation="90"/>
    </xf>
    <xf numFmtId="3" fontId="8" fillId="5" borderId="0" xfId="1" applyNumberFormat="1" applyFont="1" applyFill="1"/>
    <xf numFmtId="3" fontId="20" fillId="5" borderId="0" xfId="1" applyNumberFormat="1" applyFont="1" applyFill="1"/>
    <xf numFmtId="0" fontId="14" fillId="7" borderId="0" xfId="0" applyFont="1" applyFill="1" applyBorder="1"/>
    <xf numFmtId="3" fontId="14" fillId="7" borderId="0" xfId="0" applyNumberFormat="1" applyFont="1" applyFill="1" applyBorder="1"/>
    <xf numFmtId="3" fontId="15" fillId="0" borderId="0" xfId="0" applyNumberFormat="1" applyFont="1" applyFill="1" applyBorder="1" applyAlignment="1">
      <alignment horizontal="right"/>
    </xf>
    <xf numFmtId="0" fontId="15" fillId="0" borderId="0" xfId="0" applyFont="1" applyFill="1"/>
    <xf numFmtId="0" fontId="24" fillId="0" borderId="0" xfId="0" applyFont="1" applyFill="1" applyBorder="1"/>
    <xf numFmtId="3" fontId="13" fillId="0" borderId="0" xfId="0" applyNumberFormat="1" applyFont="1" applyFill="1" applyBorder="1" applyAlignment="1">
      <alignment horizontal="right"/>
    </xf>
    <xf numFmtId="3" fontId="8" fillId="0" borderId="0" xfId="0" applyNumberFormat="1" applyFont="1" applyBorder="1"/>
    <xf numFmtId="0" fontId="25" fillId="0" borderId="0" xfId="0" applyFont="1"/>
    <xf numFmtId="0" fontId="26" fillId="0" borderId="0" xfId="0" applyFont="1" applyBorder="1"/>
    <xf numFmtId="0" fontId="25" fillId="0" borderId="0" xfId="0" applyFont="1" applyFill="1"/>
    <xf numFmtId="3" fontId="27" fillId="0" borderId="0" xfId="0" applyNumberFormat="1" applyFont="1"/>
    <xf numFmtId="3" fontId="27" fillId="0" borderId="0" xfId="0" applyNumberFormat="1" applyFont="1" applyFill="1"/>
    <xf numFmtId="3" fontId="25" fillId="0" borderId="0" xfId="0" applyNumberFormat="1" applyFont="1"/>
    <xf numFmtId="0" fontId="25" fillId="0" borderId="0" xfId="0" applyFont="1" applyFill="1" applyBorder="1"/>
    <xf numFmtId="3" fontId="27" fillId="0" borderId="0" xfId="0" applyNumberFormat="1" applyFont="1" applyFill="1" applyBorder="1"/>
    <xf numFmtId="3" fontId="27" fillId="0" borderId="0" xfId="0" applyNumberFormat="1" applyFont="1" applyBorder="1"/>
    <xf numFmtId="3" fontId="25" fillId="0" borderId="0" xfId="0" applyNumberFormat="1" applyFont="1" applyBorder="1"/>
    <xf numFmtId="0" fontId="8" fillId="0" borderId="0" xfId="0" applyFont="1" applyFill="1"/>
    <xf numFmtId="3" fontId="13" fillId="0" borderId="0" xfId="0" applyNumberFormat="1" applyFont="1"/>
    <xf numFmtId="3" fontId="13" fillId="0" borderId="0" xfId="0" applyNumberFormat="1" applyFont="1" applyFill="1"/>
    <xf numFmtId="3" fontId="8" fillId="0" borderId="0" xfId="0" applyNumberFormat="1" applyFont="1"/>
    <xf numFmtId="0" fontId="20" fillId="0" borderId="0" xfId="0" applyFont="1" applyFill="1" applyBorder="1"/>
    <xf numFmtId="3" fontId="15" fillId="5" borderId="0" xfId="1" applyNumberFormat="1" applyFont="1" applyFill="1" applyBorder="1"/>
    <xf numFmtId="0" fontId="28" fillId="0" borderId="0" xfId="0" applyFont="1"/>
    <xf numFmtId="0" fontId="14" fillId="0" borderId="0" xfId="0" applyFont="1"/>
    <xf numFmtId="3" fontId="29" fillId="6" borderId="0" xfId="0" applyNumberFormat="1" applyFont="1" applyFill="1" applyBorder="1"/>
    <xf numFmtId="3" fontId="30" fillId="0" borderId="0" xfId="0" applyNumberFormat="1" applyFont="1" applyFill="1" applyBorder="1"/>
    <xf numFmtId="3" fontId="30" fillId="0" borderId="0" xfId="0" applyNumberFormat="1" applyFont="1" applyBorder="1"/>
    <xf numFmtId="3" fontId="30" fillId="0" borderId="0" xfId="0" applyNumberFormat="1" applyFont="1" applyFill="1"/>
    <xf numFmtId="3" fontId="29" fillId="0" borderId="0" xfId="0" applyNumberFormat="1" applyFont="1" applyFill="1" applyBorder="1" applyAlignment="1">
      <alignment horizontal="right"/>
    </xf>
    <xf numFmtId="3" fontId="30" fillId="0" borderId="0" xfId="0" applyNumberFormat="1" applyFont="1"/>
    <xf numFmtId="0" fontId="15" fillId="0" borderId="0" xfId="0" applyNumberFormat="1" applyFont="1" applyBorder="1"/>
    <xf numFmtId="0" fontId="31" fillId="0" borderId="0" xfId="0" applyFont="1" applyBorder="1"/>
    <xf numFmtId="0" fontId="34" fillId="0" borderId="0" xfId="9" applyFont="1"/>
    <xf numFmtId="0" fontId="2" fillId="0" borderId="0" xfId="9"/>
    <xf numFmtId="3" fontId="2" fillId="0" borderId="0" xfId="9" applyNumberFormat="1" applyAlignment="1">
      <alignment horizontal="center"/>
    </xf>
    <xf numFmtId="0" fontId="5" fillId="0" borderId="0" xfId="9" applyFont="1"/>
    <xf numFmtId="0" fontId="5" fillId="0" borderId="0" xfId="9" applyFont="1" applyAlignment="1">
      <alignment horizontal="center" wrapText="1"/>
    </xf>
    <xf numFmtId="0" fontId="35" fillId="0" borderId="0" xfId="9" applyFont="1"/>
    <xf numFmtId="0" fontId="36" fillId="0" borderId="0" xfId="9" applyFont="1" applyBorder="1"/>
    <xf numFmtId="0" fontId="4" fillId="0" borderId="2" xfId="9" applyFont="1" applyBorder="1"/>
    <xf numFmtId="0" fontId="3" fillId="8" borderId="3" xfId="9" applyFont="1" applyFill="1" applyBorder="1"/>
    <xf numFmtId="0" fontId="3" fillId="8" borderId="4" xfId="9" applyFont="1" applyFill="1" applyBorder="1"/>
    <xf numFmtId="0" fontId="3" fillId="8" borderId="5" xfId="9" applyFont="1" applyFill="1" applyBorder="1"/>
    <xf numFmtId="0" fontId="2" fillId="0" borderId="3" xfId="9" applyFont="1" applyBorder="1"/>
    <xf numFmtId="0" fontId="2" fillId="0" borderId="4" xfId="9" applyFont="1" applyBorder="1"/>
    <xf numFmtId="3" fontId="2" fillId="0" borderId="4" xfId="9" applyNumberFormat="1" applyFont="1" applyBorder="1"/>
    <xf numFmtId="3" fontId="2" fillId="0" borderId="5" xfId="9" applyNumberFormat="1" applyFont="1" applyBorder="1"/>
    <xf numFmtId="0" fontId="2" fillId="0" borderId="6" xfId="9" applyFont="1" applyBorder="1"/>
    <xf numFmtId="0" fontId="2" fillId="0" borderId="7" xfId="9" applyFont="1" applyBorder="1"/>
    <xf numFmtId="3" fontId="2" fillId="0" borderId="7" xfId="9" applyNumberFormat="1" applyFont="1" applyBorder="1"/>
    <xf numFmtId="3" fontId="2" fillId="0" borderId="8" xfId="9" applyNumberFormat="1" applyFont="1" applyBorder="1"/>
    <xf numFmtId="0" fontId="37" fillId="0" borderId="0" xfId="9" applyFont="1"/>
    <xf numFmtId="0" fontId="2" fillId="0" borderId="0" xfId="9" applyAlignment="1">
      <alignment horizontal="center"/>
    </xf>
    <xf numFmtId="0" fontId="2" fillId="0" borderId="0" xfId="9" applyAlignment="1">
      <alignment vertical="center"/>
    </xf>
    <xf numFmtId="0" fontId="2" fillId="0" borderId="0" xfId="9" applyAlignment="1">
      <alignment horizontal="center" vertical="center" wrapText="1"/>
    </xf>
    <xf numFmtId="0" fontId="2" fillId="0" borderId="0" xfId="9" applyNumberFormat="1" applyAlignment="1">
      <alignment horizontal="center"/>
    </xf>
    <xf numFmtId="0" fontId="2" fillId="0" borderId="0" xfId="9" applyAlignment="1">
      <alignment vertical="center" wrapText="1"/>
    </xf>
    <xf numFmtId="0" fontId="2" fillId="0" borderId="0" xfId="9" applyNumberFormat="1"/>
    <xf numFmtId="0" fontId="3" fillId="9" borderId="0" xfId="9" applyFont="1" applyFill="1" applyBorder="1" applyAlignment="1">
      <alignment vertical="center"/>
    </xf>
    <xf numFmtId="0" fontId="3" fillId="9" borderId="0" xfId="9" applyFont="1" applyFill="1" applyBorder="1" applyAlignment="1">
      <alignment horizontal="center" vertical="center" wrapText="1"/>
    </xf>
    <xf numFmtId="0" fontId="4" fillId="10" borderId="9" xfId="9" applyFont="1" applyFill="1" applyBorder="1"/>
    <xf numFmtId="0" fontId="4" fillId="10" borderId="9" xfId="9" applyNumberFormat="1" applyFont="1" applyFill="1" applyBorder="1"/>
    <xf numFmtId="0" fontId="4" fillId="10" borderId="10" xfId="9" applyNumberFormat="1" applyFont="1" applyFill="1" applyBorder="1"/>
    <xf numFmtId="0" fontId="2" fillId="0" borderId="11" xfId="9" applyBorder="1"/>
    <xf numFmtId="0" fontId="2" fillId="0" borderId="12" xfId="9" applyFont="1" applyBorder="1"/>
    <xf numFmtId="0" fontId="4" fillId="0" borderId="12" xfId="9" applyFont="1" applyBorder="1"/>
    <xf numFmtId="0" fontId="4" fillId="0" borderId="12" xfId="9" applyNumberFormat="1" applyFont="1" applyBorder="1"/>
    <xf numFmtId="0" fontId="4" fillId="0" borderId="13" xfId="9" applyNumberFormat="1" applyFont="1" applyBorder="1"/>
    <xf numFmtId="0" fontId="2" fillId="0" borderId="12" xfId="9" applyNumberFormat="1" applyFont="1" applyBorder="1"/>
    <xf numFmtId="0" fontId="2" fillId="0" borderId="13" xfId="9" applyNumberFormat="1" applyFont="1" applyBorder="1"/>
    <xf numFmtId="0" fontId="4" fillId="10" borderId="12" xfId="9" applyFont="1" applyFill="1" applyBorder="1"/>
    <xf numFmtId="0" fontId="4" fillId="10" borderId="12" xfId="9" applyNumberFormat="1" applyFont="1" applyFill="1" applyBorder="1"/>
    <xf numFmtId="0" fontId="4" fillId="10" borderId="13" xfId="9" applyNumberFormat="1" applyFont="1" applyFill="1" applyBorder="1"/>
    <xf numFmtId="0" fontId="4" fillId="0" borderId="14" xfId="9" applyFont="1" applyBorder="1"/>
    <xf numFmtId="0" fontId="4" fillId="0" borderId="14" xfId="9" applyNumberFormat="1" applyFont="1" applyBorder="1"/>
    <xf numFmtId="0" fontId="4" fillId="0" borderId="15" xfId="9" applyNumberFormat="1" applyFont="1" applyBorder="1"/>
    <xf numFmtId="0" fontId="38" fillId="0" borderId="0" xfId="19" applyFont="1"/>
    <xf numFmtId="3" fontId="8" fillId="0" borderId="0" xfId="19" applyNumberFormat="1" applyFont="1"/>
    <xf numFmtId="0" fontId="8" fillId="0" borderId="0" xfId="19" applyFont="1"/>
    <xf numFmtId="10" fontId="8" fillId="0" borderId="0" xfId="19" applyNumberFormat="1" applyFont="1"/>
    <xf numFmtId="3" fontId="8" fillId="0" borderId="0" xfId="19" applyNumberFormat="1" applyFont="1" applyFill="1"/>
    <xf numFmtId="0" fontId="39" fillId="0" borderId="0" xfId="19" applyFont="1"/>
    <xf numFmtId="0" fontId="40" fillId="0" borderId="0" xfId="19" applyFont="1"/>
    <xf numFmtId="0" fontId="41" fillId="0" borderId="0" xfId="19" applyFont="1"/>
    <xf numFmtId="3" fontId="39" fillId="0" borderId="0" xfId="19" applyNumberFormat="1" applyFont="1"/>
    <xf numFmtId="10" fontId="39" fillId="0" borderId="0" xfId="19" applyNumberFormat="1" applyFont="1"/>
    <xf numFmtId="3" fontId="39" fillId="0" borderId="0" xfId="19" applyNumberFormat="1" applyFont="1" applyFill="1"/>
    <xf numFmtId="0" fontId="9" fillId="11" borderId="0" xfId="19" applyFont="1" applyFill="1"/>
    <xf numFmtId="3" fontId="9" fillId="11" borderId="0" xfId="19" applyNumberFormat="1" applyFont="1" applyFill="1"/>
    <xf numFmtId="10" fontId="9" fillId="11" borderId="0" xfId="19" applyNumberFormat="1" applyFont="1" applyFill="1"/>
    <xf numFmtId="3" fontId="9" fillId="0" borderId="0" xfId="19" applyNumberFormat="1" applyFont="1" applyFill="1"/>
    <xf numFmtId="0" fontId="9" fillId="11" borderId="0" xfId="19" applyFont="1" applyFill="1" applyAlignment="1">
      <alignment textRotation="45"/>
    </xf>
    <xf numFmtId="3" fontId="9" fillId="11" borderId="0" xfId="19" applyNumberFormat="1" applyFont="1" applyFill="1" applyAlignment="1">
      <alignment textRotation="45" wrapText="1"/>
    </xf>
    <xf numFmtId="10" fontId="9" fillId="11" borderId="0" xfId="19" applyNumberFormat="1" applyFont="1" applyFill="1" applyAlignment="1">
      <alignment textRotation="45"/>
    </xf>
    <xf numFmtId="3" fontId="9" fillId="0" borderId="0" xfId="19" applyNumberFormat="1" applyFont="1" applyFill="1" applyAlignment="1">
      <alignment textRotation="45"/>
    </xf>
    <xf numFmtId="3" fontId="9" fillId="7" borderId="0" xfId="19" applyNumberFormat="1" applyFont="1" applyFill="1" applyAlignment="1">
      <alignment textRotation="45"/>
    </xf>
    <xf numFmtId="3" fontId="9" fillId="3" borderId="0" xfId="19" applyNumberFormat="1" applyFont="1" applyFill="1" applyAlignment="1">
      <alignment textRotation="45"/>
    </xf>
    <xf numFmtId="3" fontId="9" fillId="4" borderId="0" xfId="19" applyNumberFormat="1" applyFont="1" applyFill="1" applyAlignment="1">
      <alignment textRotation="45"/>
    </xf>
    <xf numFmtId="3" fontId="9" fillId="6" borderId="0" xfId="19" applyNumberFormat="1" applyFont="1" applyFill="1" applyAlignment="1">
      <alignment textRotation="45"/>
    </xf>
    <xf numFmtId="0" fontId="39" fillId="11" borderId="16" xfId="20" quotePrefix="1" applyFont="1" applyFill="1" applyBorder="1"/>
    <xf numFmtId="3" fontId="39" fillId="11" borderId="16" xfId="19" applyNumberFormat="1" applyFont="1" applyFill="1" applyBorder="1"/>
    <xf numFmtId="3" fontId="39" fillId="11" borderId="16" xfId="20" quotePrefix="1" applyNumberFormat="1" applyFont="1" applyFill="1" applyBorder="1"/>
    <xf numFmtId="10" fontId="39" fillId="11" borderId="16" xfId="21" applyNumberFormat="1" applyFont="1" applyFill="1" applyBorder="1"/>
    <xf numFmtId="3" fontId="39" fillId="7" borderId="17" xfId="19" applyNumberFormat="1" applyFont="1" applyFill="1" applyBorder="1"/>
    <xf numFmtId="3" fontId="39" fillId="3" borderId="0" xfId="19" applyNumberFormat="1" applyFont="1" applyFill="1"/>
    <xf numFmtId="3" fontId="39" fillId="4" borderId="0" xfId="19" applyNumberFormat="1" applyFont="1" applyFill="1"/>
    <xf numFmtId="3" fontId="39" fillId="6" borderId="0" xfId="19" applyNumberFormat="1" applyFont="1" applyFill="1"/>
    <xf numFmtId="0" fontId="39" fillId="11" borderId="0" xfId="20" quotePrefix="1" applyFont="1" applyFill="1" applyAlignment="1">
      <alignment horizontal="left"/>
    </xf>
    <xf numFmtId="3" fontId="39" fillId="11" borderId="0" xfId="19" applyNumberFormat="1" applyFont="1" applyFill="1"/>
    <xf numFmtId="3" fontId="39" fillId="11" borderId="0" xfId="20" quotePrefix="1" applyNumberFormat="1" applyFont="1" applyFill="1"/>
    <xf numFmtId="10" fontId="39" fillId="11" borderId="0" xfId="21" applyNumberFormat="1" applyFont="1" applyFill="1"/>
    <xf numFmtId="3" fontId="39" fillId="7" borderId="0" xfId="19" applyNumberFormat="1" applyFont="1" applyFill="1" applyBorder="1"/>
    <xf numFmtId="3" fontId="42" fillId="0" borderId="0" xfId="19" applyNumberFormat="1" applyFont="1"/>
    <xf numFmtId="0" fontId="39" fillId="11" borderId="0" xfId="20" quotePrefix="1" applyFont="1" applyFill="1"/>
    <xf numFmtId="3" fontId="39" fillId="0" borderId="0" xfId="20" applyNumberFormat="1" applyFont="1" applyFill="1"/>
    <xf numFmtId="3" fontId="39" fillId="7" borderId="18" xfId="20" applyNumberFormat="1" applyFont="1" applyFill="1" applyBorder="1"/>
    <xf numFmtId="3" fontId="39" fillId="7" borderId="19" xfId="20" applyNumberFormat="1" applyFont="1" applyFill="1" applyBorder="1"/>
    <xf numFmtId="3" fontId="39" fillId="7" borderId="20" xfId="20" applyNumberFormat="1" applyFont="1" applyFill="1" applyBorder="1"/>
    <xf numFmtId="3" fontId="39" fillId="0" borderId="0" xfId="20" applyNumberFormat="1" applyFont="1"/>
    <xf numFmtId="3" fontId="42" fillId="0" borderId="0" xfId="20" applyNumberFormat="1" applyFont="1"/>
    <xf numFmtId="3" fontId="39" fillId="7" borderId="21" xfId="20" applyNumberFormat="1" applyFont="1" applyFill="1" applyBorder="1"/>
    <xf numFmtId="3" fontId="39" fillId="7" borderId="0" xfId="20" applyNumberFormat="1" applyFont="1" applyFill="1" applyBorder="1"/>
    <xf numFmtId="3" fontId="39" fillId="7" borderId="22" xfId="20" applyNumberFormat="1" applyFont="1" applyFill="1" applyBorder="1"/>
    <xf numFmtId="0" fontId="39" fillId="0" borderId="0" xfId="20" applyFont="1"/>
    <xf numFmtId="3" fontId="39" fillId="7" borderId="23" xfId="20" applyNumberFormat="1" applyFont="1" applyFill="1" applyBorder="1"/>
    <xf numFmtId="3" fontId="39" fillId="7" borderId="24" xfId="20" applyNumberFormat="1" applyFont="1" applyFill="1" applyBorder="1"/>
    <xf numFmtId="3" fontId="39" fillId="7" borderId="25" xfId="20" applyNumberFormat="1" applyFont="1" applyFill="1" applyBorder="1"/>
    <xf numFmtId="3" fontId="39" fillId="3" borderId="0" xfId="20" applyNumberFormat="1" applyFont="1" applyFill="1"/>
    <xf numFmtId="3" fontId="43" fillId="0" borderId="26" xfId="20" applyNumberFormat="1" applyFont="1" applyFill="1" applyBorder="1"/>
    <xf numFmtId="3" fontId="39" fillId="3" borderId="27" xfId="20" applyNumberFormat="1" applyFont="1" applyFill="1" applyBorder="1"/>
    <xf numFmtId="3" fontId="39" fillId="3" borderId="28" xfId="20" applyNumberFormat="1" applyFont="1" applyFill="1" applyBorder="1"/>
    <xf numFmtId="3" fontId="39" fillId="3" borderId="29" xfId="20" applyNumberFormat="1" applyFont="1" applyFill="1" applyBorder="1"/>
    <xf numFmtId="3" fontId="44" fillId="0" borderId="0" xfId="20" applyNumberFormat="1" applyFont="1" applyBorder="1"/>
    <xf numFmtId="3" fontId="41" fillId="0" borderId="0" xfId="20" applyNumberFormat="1" applyFont="1" applyBorder="1" applyAlignment="1">
      <alignment horizontal="right"/>
    </xf>
    <xf numFmtId="2" fontId="41" fillId="0" borderId="0" xfId="21" applyNumberFormat="1" applyFont="1" applyBorder="1"/>
    <xf numFmtId="0" fontId="41" fillId="0" borderId="0" xfId="20" quotePrefix="1" applyFont="1"/>
    <xf numFmtId="3" fontId="39" fillId="3" borderId="30" xfId="20" applyNumberFormat="1" applyFont="1" applyFill="1" applyBorder="1"/>
    <xf numFmtId="3" fontId="39" fillId="3" borderId="0" xfId="20" applyNumberFormat="1" applyFont="1" applyFill="1" applyBorder="1"/>
    <xf numFmtId="3" fontId="39" fillId="3" borderId="31" xfId="20" applyNumberFormat="1" applyFont="1" applyFill="1" applyBorder="1"/>
    <xf numFmtId="3" fontId="39" fillId="0" borderId="0" xfId="20" applyNumberFormat="1" applyFont="1" applyBorder="1"/>
    <xf numFmtId="3" fontId="39" fillId="3" borderId="32" xfId="20" applyNumberFormat="1" applyFont="1" applyFill="1" applyBorder="1"/>
    <xf numFmtId="3" fontId="39" fillId="3" borderId="33" xfId="20" applyNumberFormat="1" applyFont="1" applyFill="1" applyBorder="1"/>
    <xf numFmtId="3" fontId="39" fillId="3" borderId="34" xfId="20" applyNumberFormat="1" applyFont="1" applyFill="1" applyBorder="1"/>
    <xf numFmtId="3" fontId="43" fillId="4" borderId="0" xfId="20" applyNumberFormat="1" applyFont="1" applyFill="1"/>
    <xf numFmtId="3" fontId="42" fillId="0" borderId="0" xfId="20" applyNumberFormat="1" applyFont="1" applyFill="1"/>
    <xf numFmtId="0" fontId="39" fillId="11" borderId="35" xfId="20" quotePrefix="1" applyFont="1" applyFill="1" applyBorder="1"/>
    <xf numFmtId="3" fontId="39" fillId="11" borderId="35" xfId="19" applyNumberFormat="1" applyFont="1" applyFill="1" applyBorder="1"/>
    <xf numFmtId="3" fontId="39" fillId="11" borderId="35" xfId="20" quotePrefix="1" applyNumberFormat="1" applyFont="1" applyFill="1" applyBorder="1"/>
    <xf numFmtId="10" fontId="39" fillId="11" borderId="35" xfId="21" applyNumberFormat="1" applyFont="1" applyFill="1" applyBorder="1"/>
    <xf numFmtId="3" fontId="39" fillId="4" borderId="36" xfId="20" applyNumberFormat="1" applyFont="1" applyFill="1" applyBorder="1"/>
    <xf numFmtId="3" fontId="39" fillId="4" borderId="37" xfId="20" applyNumberFormat="1" applyFont="1" applyFill="1" applyBorder="1"/>
    <xf numFmtId="3" fontId="43" fillId="4" borderId="38" xfId="20" applyNumberFormat="1" applyFont="1" applyFill="1" applyBorder="1"/>
    <xf numFmtId="0" fontId="39" fillId="11" borderId="0" xfId="20" quotePrefix="1" applyFont="1" applyFill="1" applyBorder="1"/>
    <xf numFmtId="3" fontId="39" fillId="11" borderId="0" xfId="19" applyNumberFormat="1" applyFont="1" applyFill="1" applyBorder="1"/>
    <xf numFmtId="3" fontId="39" fillId="11" borderId="0" xfId="20" quotePrefix="1" applyNumberFormat="1" applyFont="1" applyFill="1" applyBorder="1"/>
    <xf numFmtId="10" fontId="39" fillId="11" borderId="0" xfId="21" applyNumberFormat="1" applyFont="1" applyFill="1" applyBorder="1"/>
    <xf numFmtId="3" fontId="39" fillId="4" borderId="39" xfId="20" applyNumberFormat="1" applyFont="1" applyFill="1" applyBorder="1"/>
    <xf numFmtId="3" fontId="39" fillId="4" borderId="0" xfId="20" applyNumberFormat="1" applyFont="1" applyFill="1" applyBorder="1"/>
    <xf numFmtId="3" fontId="43" fillId="4" borderId="40" xfId="20" applyNumberFormat="1" applyFont="1" applyFill="1" applyBorder="1"/>
    <xf numFmtId="0" fontId="42" fillId="0" borderId="0" xfId="20" applyFont="1"/>
    <xf numFmtId="3" fontId="39" fillId="4" borderId="41" xfId="20" applyNumberFormat="1" applyFont="1" applyFill="1" applyBorder="1"/>
    <xf numFmtId="3" fontId="39" fillId="4" borderId="42" xfId="20" applyNumberFormat="1" applyFont="1" applyFill="1" applyBorder="1"/>
    <xf numFmtId="3" fontId="43" fillId="4" borderId="43" xfId="20" applyNumberFormat="1" applyFont="1" applyFill="1" applyBorder="1"/>
    <xf numFmtId="3" fontId="43" fillId="6" borderId="0" xfId="20" applyNumberFormat="1" applyFont="1" applyFill="1"/>
    <xf numFmtId="3" fontId="43" fillId="4" borderId="37" xfId="20" applyNumberFormat="1" applyFont="1" applyFill="1" applyBorder="1"/>
    <xf numFmtId="3" fontId="39" fillId="6" borderId="44" xfId="20" applyNumberFormat="1" applyFont="1" applyFill="1" applyBorder="1"/>
    <xf numFmtId="3" fontId="39" fillId="6" borderId="45" xfId="20" applyNumberFormat="1" applyFont="1" applyFill="1" applyBorder="1"/>
    <xf numFmtId="3" fontId="43" fillId="6" borderId="46" xfId="20" applyNumberFormat="1" applyFont="1" applyFill="1" applyBorder="1"/>
    <xf numFmtId="3" fontId="39" fillId="6" borderId="47" xfId="20" applyNumberFormat="1" applyFont="1" applyFill="1" applyBorder="1"/>
    <xf numFmtId="3" fontId="39" fillId="6" borderId="0" xfId="20" applyNumberFormat="1" applyFont="1" applyFill="1" applyBorder="1"/>
    <xf numFmtId="3" fontId="43" fillId="6" borderId="48" xfId="20" applyNumberFormat="1" applyFont="1" applyFill="1" applyBorder="1"/>
    <xf numFmtId="166" fontId="39" fillId="0" borderId="0" xfId="21" applyNumberFormat="1" applyFont="1" applyBorder="1"/>
    <xf numFmtId="3" fontId="39" fillId="6" borderId="49" xfId="20" applyNumberFormat="1" applyFont="1" applyFill="1" applyBorder="1"/>
    <xf numFmtId="3" fontId="39" fillId="6" borderId="50" xfId="20" applyNumberFormat="1" applyFont="1" applyFill="1" applyBorder="1"/>
    <xf numFmtId="3" fontId="43" fillId="6" borderId="51" xfId="20" applyNumberFormat="1" applyFont="1" applyFill="1" applyBorder="1"/>
    <xf numFmtId="3" fontId="43" fillId="6" borderId="45" xfId="20" applyNumberFormat="1" applyFont="1" applyFill="1" applyBorder="1"/>
    <xf numFmtId="3" fontId="44" fillId="0" borderId="0" xfId="20" applyNumberFormat="1" applyFont="1" applyFill="1"/>
    <xf numFmtId="3" fontId="41" fillId="0" borderId="0" xfId="20" applyNumberFormat="1" applyFont="1" applyBorder="1"/>
    <xf numFmtId="0" fontId="39" fillId="0" borderId="0" xfId="19" quotePrefix="1" applyFont="1" applyFill="1"/>
    <xf numFmtId="167" fontId="39" fillId="0" borderId="0" xfId="19" quotePrefix="1" applyNumberFormat="1" applyFont="1"/>
    <xf numFmtId="3" fontId="41" fillId="0" borderId="0" xfId="19" applyNumberFormat="1" applyFont="1" applyBorder="1"/>
    <xf numFmtId="3" fontId="44" fillId="0" borderId="0" xfId="19" applyNumberFormat="1" applyFont="1"/>
    <xf numFmtId="3" fontId="41" fillId="0" borderId="0" xfId="19" applyNumberFormat="1" applyFont="1" applyBorder="1" applyAlignment="1">
      <alignment horizontal="right"/>
    </xf>
    <xf numFmtId="0" fontId="41" fillId="0" borderId="0" xfId="19" quotePrefix="1" applyFont="1"/>
    <xf numFmtId="0" fontId="45" fillId="0" borderId="0" xfId="19" applyFont="1"/>
    <xf numFmtId="4" fontId="8" fillId="0" borderId="0" xfId="19" applyNumberFormat="1" applyFont="1"/>
    <xf numFmtId="0" fontId="9" fillId="0" borderId="0" xfId="19" applyFont="1"/>
    <xf numFmtId="3" fontId="41" fillId="0" borderId="0" xfId="19" applyNumberFormat="1" applyFont="1" applyFill="1"/>
    <xf numFmtId="0" fontId="39" fillId="11" borderId="0" xfId="19" quotePrefix="1" applyFont="1" applyFill="1"/>
    <xf numFmtId="3" fontId="39" fillId="11" borderId="0" xfId="19" quotePrefix="1" applyNumberFormat="1" applyFont="1" applyFill="1"/>
    <xf numFmtId="3" fontId="39" fillId="4" borderId="0" xfId="20" applyNumberFormat="1" applyFont="1" applyFill="1"/>
    <xf numFmtId="3" fontId="39" fillId="4" borderId="38" xfId="20" applyNumberFormat="1" applyFont="1" applyFill="1" applyBorder="1"/>
    <xf numFmtId="3" fontId="39" fillId="4" borderId="40" xfId="20" applyNumberFormat="1" applyFont="1" applyFill="1" applyBorder="1"/>
    <xf numFmtId="3" fontId="39" fillId="4" borderId="43" xfId="20" applyNumberFormat="1" applyFont="1" applyFill="1" applyBorder="1"/>
    <xf numFmtId="4" fontId="41" fillId="0" borderId="0" xfId="19" applyNumberFormat="1" applyFont="1" applyBorder="1"/>
    <xf numFmtId="0" fontId="2" fillId="0" borderId="0" xfId="9" applyAlignment="1">
      <alignment horizontal="left"/>
    </xf>
    <xf numFmtId="0" fontId="5" fillId="0" borderId="0" xfId="9" applyFont="1" applyAlignment="1">
      <alignment horizontal="center"/>
    </xf>
    <xf numFmtId="1" fontId="46" fillId="0" borderId="0" xfId="3" applyNumberFormat="1" applyFont="1"/>
    <xf numFmtId="0" fontId="47" fillId="0" borderId="0" xfId="3" applyFont="1"/>
    <xf numFmtId="1" fontId="47" fillId="0" borderId="0" xfId="3" applyNumberFormat="1" applyFont="1"/>
    <xf numFmtId="1" fontId="47" fillId="0" borderId="0" xfId="3" applyNumberFormat="1" applyFont="1" applyAlignment="1">
      <alignment horizontal="left"/>
    </xf>
    <xf numFmtId="168" fontId="47" fillId="0" borderId="0" xfId="3" applyNumberFormat="1" applyFont="1" applyAlignment="1">
      <alignment horizontal="left"/>
    </xf>
    <xf numFmtId="169" fontId="47" fillId="0" borderId="0" xfId="3" applyNumberFormat="1" applyFont="1" applyAlignment="1">
      <alignment horizontal="left"/>
    </xf>
    <xf numFmtId="0" fontId="47" fillId="0" borderId="0" xfId="3" applyNumberFormat="1" applyFont="1" applyAlignment="1">
      <alignment horizontal="left"/>
    </xf>
    <xf numFmtId="0" fontId="48" fillId="0" borderId="0" xfId="3" applyNumberFormat="1" applyFont="1" applyAlignment="1">
      <alignment horizontal="center"/>
    </xf>
    <xf numFmtId="1" fontId="48" fillId="0" borderId="0" xfId="3" applyNumberFormat="1" applyFont="1" applyAlignment="1">
      <alignment horizontal="center"/>
    </xf>
    <xf numFmtId="0" fontId="48" fillId="0" borderId="0" xfId="3" applyFont="1" applyAlignment="1">
      <alignment horizontal="center"/>
    </xf>
    <xf numFmtId="0" fontId="47" fillId="0" borderId="0" xfId="3" applyFont="1" applyAlignment="1">
      <alignment horizontal="center"/>
    </xf>
    <xf numFmtId="0" fontId="49" fillId="12" borderId="59" xfId="3" applyFont="1" applyFill="1" applyBorder="1" applyAlignment="1">
      <alignment horizontal="center" vertical="center"/>
    </xf>
    <xf numFmtId="1" fontId="49" fillId="12" borderId="55" xfId="3" applyNumberFormat="1" applyFont="1" applyFill="1" applyBorder="1" applyAlignment="1">
      <alignment horizontal="left" vertical="center"/>
    </xf>
    <xf numFmtId="1" fontId="49" fillId="12" borderId="55" xfId="3" applyNumberFormat="1" applyFont="1" applyFill="1" applyBorder="1" applyAlignment="1">
      <alignment horizontal="center" vertical="center"/>
    </xf>
    <xf numFmtId="168" fontId="49" fillId="12" borderId="55" xfId="3" applyNumberFormat="1" applyFont="1" applyFill="1" applyBorder="1" applyAlignment="1">
      <alignment horizontal="left" vertical="center"/>
    </xf>
    <xf numFmtId="169" fontId="49" fillId="12" borderId="55" xfId="3" applyNumberFormat="1" applyFont="1" applyFill="1" applyBorder="1" applyAlignment="1">
      <alignment horizontal="left" vertical="center"/>
    </xf>
    <xf numFmtId="0" fontId="49" fillId="12" borderId="55" xfId="3" applyNumberFormat="1" applyFont="1" applyFill="1" applyBorder="1" applyAlignment="1">
      <alignment horizontal="left" vertical="center"/>
    </xf>
    <xf numFmtId="0" fontId="49" fillId="12" borderId="55" xfId="3" applyNumberFormat="1" applyFont="1" applyFill="1" applyBorder="1" applyAlignment="1">
      <alignment horizontal="center" vertical="center"/>
    </xf>
    <xf numFmtId="1" fontId="49" fillId="12" borderId="60" xfId="3" applyNumberFormat="1" applyFont="1" applyFill="1" applyBorder="1" applyAlignment="1">
      <alignment horizontal="center" vertical="center"/>
    </xf>
    <xf numFmtId="1" fontId="49" fillId="12" borderId="61" xfId="3" applyNumberFormat="1" applyFont="1" applyFill="1" applyBorder="1" applyAlignment="1">
      <alignment horizontal="center" vertical="center"/>
    </xf>
    <xf numFmtId="1" fontId="49" fillId="12" borderId="62" xfId="3" applyNumberFormat="1" applyFont="1" applyFill="1" applyBorder="1" applyAlignment="1">
      <alignment horizontal="center" vertical="center"/>
    </xf>
    <xf numFmtId="1" fontId="49" fillId="12" borderId="55" xfId="3" applyNumberFormat="1" applyFont="1" applyFill="1" applyBorder="1" applyAlignment="1">
      <alignment horizontal="center" vertical="center" wrapText="1"/>
    </xf>
    <xf numFmtId="1" fontId="49" fillId="12" borderId="63" xfId="3" applyNumberFormat="1" applyFont="1" applyFill="1" applyBorder="1" applyAlignment="1">
      <alignment horizontal="center" vertical="center"/>
    </xf>
    <xf numFmtId="0" fontId="50" fillId="13" borderId="65" xfId="3" applyFont="1" applyFill="1" applyBorder="1" applyAlignment="1">
      <alignment horizontal="center"/>
    </xf>
    <xf numFmtId="0" fontId="50" fillId="13" borderId="66" xfId="3" applyFont="1" applyFill="1" applyBorder="1"/>
    <xf numFmtId="0" fontId="50" fillId="13" borderId="66" xfId="3" applyFont="1" applyFill="1" applyBorder="1" applyAlignment="1">
      <alignment horizontal="left"/>
    </xf>
    <xf numFmtId="169" fontId="50" fillId="13" borderId="66" xfId="3" applyNumberFormat="1" applyFont="1" applyFill="1" applyBorder="1" applyAlignment="1">
      <alignment horizontal="center"/>
    </xf>
    <xf numFmtId="170" fontId="50" fillId="13" borderId="66" xfId="3" applyNumberFormat="1" applyFont="1" applyFill="1" applyBorder="1" applyAlignment="1">
      <alignment horizontal="center"/>
    </xf>
    <xf numFmtId="0" fontId="50" fillId="13" borderId="66" xfId="3" applyFont="1" applyFill="1" applyBorder="1" applyAlignment="1">
      <alignment horizontal="center"/>
    </xf>
    <xf numFmtId="169" fontId="50" fillId="13" borderId="66" xfId="3" applyNumberFormat="1" applyFont="1" applyFill="1" applyBorder="1" applyAlignment="1">
      <alignment horizontal="left"/>
    </xf>
    <xf numFmtId="0" fontId="50" fillId="13" borderId="66" xfId="3" applyFont="1" applyFill="1" applyBorder="1" applyAlignment="1">
      <alignment horizontal="right"/>
    </xf>
    <xf numFmtId="0" fontId="50" fillId="13" borderId="67" xfId="3" applyFont="1" applyFill="1" applyBorder="1" applyAlignment="1">
      <alignment horizontal="right"/>
    </xf>
    <xf numFmtId="0" fontId="33" fillId="0" borderId="0" xfId="3"/>
    <xf numFmtId="0" fontId="50" fillId="0" borderId="65" xfId="3" applyFont="1" applyBorder="1" applyAlignment="1">
      <alignment horizontal="center"/>
    </xf>
    <xf numFmtId="0" fontId="50" fillId="0" borderId="66" xfId="3" applyFont="1" applyBorder="1"/>
    <xf numFmtId="0" fontId="50" fillId="0" borderId="66" xfId="3" applyFont="1" applyBorder="1" applyAlignment="1">
      <alignment horizontal="left"/>
    </xf>
    <xf numFmtId="169" fontId="50" fillId="0" borderId="66" xfId="3" applyNumberFormat="1" applyFont="1" applyBorder="1" applyAlignment="1">
      <alignment horizontal="center"/>
    </xf>
    <xf numFmtId="170" fontId="50" fillId="0" borderId="66" xfId="3" applyNumberFormat="1" applyFont="1" applyBorder="1" applyAlignment="1">
      <alignment horizontal="center"/>
    </xf>
    <xf numFmtId="0" fontId="50" fillId="0" borderId="66" xfId="3" applyFont="1" applyBorder="1" applyAlignment="1">
      <alignment horizontal="center"/>
    </xf>
    <xf numFmtId="169" fontId="50" fillId="0" borderId="66" xfId="3" applyNumberFormat="1" applyFont="1" applyBorder="1" applyAlignment="1">
      <alignment horizontal="left"/>
    </xf>
    <xf numFmtId="0" fontId="50" fillId="0" borderId="66" xfId="3" applyFont="1" applyBorder="1" applyAlignment="1">
      <alignment horizontal="right"/>
    </xf>
    <xf numFmtId="0" fontId="50" fillId="0" borderId="67" xfId="3" applyFont="1" applyBorder="1" applyAlignment="1">
      <alignment horizontal="right"/>
    </xf>
    <xf numFmtId="0" fontId="51" fillId="0" borderId="68" xfId="3" applyFont="1" applyBorder="1" applyAlignment="1">
      <alignment horizontal="center"/>
    </xf>
    <xf numFmtId="0" fontId="51" fillId="0" borderId="69" xfId="3" applyFont="1" applyBorder="1"/>
    <xf numFmtId="0" fontId="51" fillId="0" borderId="69" xfId="3" applyFont="1" applyBorder="1" applyAlignment="1">
      <alignment horizontal="left"/>
    </xf>
    <xf numFmtId="3" fontId="52" fillId="12" borderId="70" xfId="3" applyNumberFormat="1" applyFont="1" applyFill="1" applyBorder="1"/>
    <xf numFmtId="0" fontId="33" fillId="0" borderId="0" xfId="3" applyAlignment="1">
      <alignment horizontal="center"/>
    </xf>
    <xf numFmtId="0" fontId="33" fillId="0" borderId="0" xfId="3" applyAlignment="1">
      <alignment horizontal="left"/>
    </xf>
    <xf numFmtId="1" fontId="53" fillId="0" borderId="0" xfId="3" applyNumberFormat="1" applyFont="1"/>
    <xf numFmtId="0" fontId="46" fillId="0" borderId="0" xfId="3" applyFont="1"/>
    <xf numFmtId="1" fontId="46" fillId="0" borderId="0" xfId="3" applyNumberFormat="1" applyFont="1" applyAlignment="1">
      <alignment horizontal="left"/>
    </xf>
    <xf numFmtId="1" fontId="46" fillId="0" borderId="0" xfId="3" applyNumberFormat="1" applyFont="1" applyAlignment="1">
      <alignment horizontal="center" vertical="center"/>
    </xf>
    <xf numFmtId="168" fontId="46" fillId="0" borderId="0" xfId="3" applyNumberFormat="1" applyFont="1" applyAlignment="1">
      <alignment horizontal="center"/>
    </xf>
    <xf numFmtId="169" fontId="46" fillId="0" borderId="0" xfId="3" applyNumberFormat="1" applyFont="1" applyAlignment="1">
      <alignment horizontal="center"/>
    </xf>
    <xf numFmtId="0" fontId="46" fillId="0" borderId="0" xfId="3" applyNumberFormat="1" applyFont="1" applyAlignment="1">
      <alignment horizontal="left"/>
    </xf>
    <xf numFmtId="1" fontId="46" fillId="0" borderId="0" xfId="3" applyNumberFormat="1" applyFont="1" applyAlignment="1"/>
    <xf numFmtId="0" fontId="46" fillId="0" borderId="0" xfId="3" applyFont="1" applyAlignment="1">
      <alignment horizontal="center"/>
    </xf>
    <xf numFmtId="0" fontId="53" fillId="0" borderId="0" xfId="3" applyFont="1"/>
    <xf numFmtId="1" fontId="53" fillId="0" borderId="0" xfId="3" applyNumberFormat="1" applyFont="1" applyAlignment="1">
      <alignment horizontal="left"/>
    </xf>
    <xf numFmtId="0" fontId="33" fillId="0" borderId="0" xfId="3" quotePrefix="1" applyFont="1"/>
    <xf numFmtId="0" fontId="33" fillId="0" borderId="0" xfId="3" quotePrefix="1" applyFont="1" applyAlignment="1">
      <alignment horizontal="center" vertical="center"/>
    </xf>
    <xf numFmtId="168" fontId="53" fillId="0" borderId="0" xfId="3" applyNumberFormat="1" applyFont="1" applyAlignment="1">
      <alignment horizontal="center"/>
    </xf>
    <xf numFmtId="169" fontId="53" fillId="0" borderId="0" xfId="3" applyNumberFormat="1" applyFont="1" applyAlignment="1">
      <alignment horizontal="center"/>
    </xf>
    <xf numFmtId="0" fontId="53" fillId="0" borderId="0" xfId="3" applyNumberFormat="1" applyFont="1" applyAlignment="1">
      <alignment horizontal="left"/>
    </xf>
    <xf numFmtId="1" fontId="53" fillId="0" borderId="0" xfId="3" applyNumberFormat="1" applyFont="1" applyAlignment="1"/>
    <xf numFmtId="0" fontId="53" fillId="0" borderId="0" xfId="3" applyNumberFormat="1" applyFont="1" applyAlignment="1">
      <alignment horizontal="center"/>
    </xf>
    <xf numFmtId="1" fontId="53" fillId="0" borderId="0" xfId="3" applyNumberFormat="1" applyFont="1" applyAlignment="1">
      <alignment horizontal="center"/>
    </xf>
    <xf numFmtId="0" fontId="53" fillId="0" borderId="0" xfId="3" applyFont="1" applyAlignment="1">
      <alignment horizontal="center"/>
    </xf>
    <xf numFmtId="1" fontId="47" fillId="0" borderId="0" xfId="3" applyNumberFormat="1" applyFont="1" applyAlignment="1">
      <alignment horizontal="center" vertical="center"/>
    </xf>
    <xf numFmtId="168" fontId="47" fillId="0" borderId="0" xfId="3" applyNumberFormat="1" applyFont="1" applyAlignment="1">
      <alignment horizontal="center"/>
    </xf>
    <xf numFmtId="169" fontId="47" fillId="0" borderId="0" xfId="3" applyNumberFormat="1" applyFont="1" applyAlignment="1">
      <alignment horizontal="center"/>
    </xf>
    <xf numFmtId="1" fontId="47" fillId="0" borderId="0" xfId="3" applyNumberFormat="1" applyFont="1" applyAlignment="1"/>
    <xf numFmtId="1" fontId="49" fillId="12" borderId="58" xfId="3" applyNumberFormat="1" applyFont="1" applyFill="1" applyBorder="1" applyAlignment="1">
      <alignment horizontal="center" vertical="center"/>
    </xf>
    <xf numFmtId="168" fontId="49" fillId="12" borderId="58" xfId="3" applyNumberFormat="1" applyFont="1" applyFill="1" applyBorder="1" applyAlignment="1">
      <alignment horizontal="center" vertical="center"/>
    </xf>
    <xf numFmtId="169" fontId="49" fillId="12" borderId="58" xfId="3" applyNumberFormat="1" applyFont="1" applyFill="1" applyBorder="1" applyAlignment="1">
      <alignment horizontal="center" vertical="center"/>
    </xf>
    <xf numFmtId="0" fontId="49" fillId="12" borderId="58" xfId="3" applyNumberFormat="1" applyFont="1" applyFill="1" applyBorder="1" applyAlignment="1">
      <alignment horizontal="center" vertical="center"/>
    </xf>
    <xf numFmtId="1" fontId="49" fillId="12" borderId="58" xfId="3" applyNumberFormat="1" applyFont="1" applyFill="1" applyBorder="1" applyAlignment="1">
      <alignment horizontal="center" vertical="center" wrapText="1"/>
    </xf>
    <xf numFmtId="1" fontId="49" fillId="12" borderId="72" xfId="3" applyNumberFormat="1" applyFont="1" applyFill="1" applyBorder="1" applyAlignment="1">
      <alignment horizontal="center" vertical="center"/>
    </xf>
    <xf numFmtId="0" fontId="50" fillId="0" borderId="66" xfId="3" applyFont="1" applyBorder="1" applyAlignment="1">
      <alignment horizontal="center" vertical="center"/>
    </xf>
    <xf numFmtId="168" fontId="50" fillId="0" borderId="66" xfId="3" applyNumberFormat="1" applyFont="1" applyBorder="1" applyAlignment="1">
      <alignment horizontal="center"/>
    </xf>
    <xf numFmtId="0" fontId="50" fillId="0" borderId="66" xfId="3" applyFont="1" applyBorder="1" applyAlignment="1"/>
    <xf numFmtId="0" fontId="50" fillId="0" borderId="66" xfId="3" applyNumberFormat="1" applyFont="1" applyBorder="1" applyAlignment="1">
      <alignment horizontal="right"/>
    </xf>
    <xf numFmtId="0" fontId="54" fillId="0" borderId="0" xfId="3" applyFont="1" applyFill="1" applyBorder="1"/>
    <xf numFmtId="0" fontId="50" fillId="13" borderId="66" xfId="3" applyFont="1" applyFill="1" applyBorder="1" applyAlignment="1">
      <alignment horizontal="center" vertical="center"/>
    </xf>
    <xf numFmtId="168" fontId="50" fillId="13" borderId="66" xfId="3" applyNumberFormat="1" applyFont="1" applyFill="1" applyBorder="1" applyAlignment="1">
      <alignment horizontal="center"/>
    </xf>
    <xf numFmtId="0" fontId="50" fillId="13" borderId="66" xfId="3" applyFont="1" applyFill="1" applyBorder="1" applyAlignment="1"/>
    <xf numFmtId="0" fontId="50" fillId="13" borderId="66" xfId="3" applyNumberFormat="1" applyFont="1" applyFill="1" applyBorder="1" applyAlignment="1">
      <alignment horizontal="right"/>
    </xf>
    <xf numFmtId="0" fontId="55" fillId="0" borderId="69" xfId="3" applyFont="1" applyBorder="1" applyAlignment="1">
      <alignment vertical="center"/>
    </xf>
    <xf numFmtId="0" fontId="55" fillId="0" borderId="69" xfId="3" applyFont="1" applyBorder="1" applyAlignment="1">
      <alignment horizontal="left" vertical="center"/>
    </xf>
    <xf numFmtId="0" fontId="55" fillId="0" borderId="69" xfId="3" applyFont="1" applyBorder="1" applyAlignment="1">
      <alignment horizontal="center" vertical="center"/>
    </xf>
    <xf numFmtId="168" fontId="55" fillId="0" borderId="69" xfId="3" applyNumberFormat="1" applyFont="1" applyBorder="1" applyAlignment="1">
      <alignment horizontal="center" vertical="center"/>
    </xf>
    <xf numFmtId="169" fontId="55" fillId="0" borderId="69" xfId="3" applyNumberFormat="1" applyFont="1" applyBorder="1" applyAlignment="1">
      <alignment horizontal="center" vertical="center"/>
    </xf>
    <xf numFmtId="0" fontId="55" fillId="0" borderId="69" xfId="3" applyNumberFormat="1" applyFont="1" applyBorder="1" applyAlignment="1">
      <alignment horizontal="left" vertical="center"/>
    </xf>
    <xf numFmtId="3" fontId="49" fillId="12" borderId="69" xfId="3" applyNumberFormat="1" applyFont="1" applyFill="1" applyBorder="1" applyAlignment="1">
      <alignment horizontal="right" vertical="center"/>
    </xf>
    <xf numFmtId="0" fontId="55" fillId="0" borderId="0" xfId="3" applyFont="1" applyFill="1" applyBorder="1" applyAlignment="1">
      <alignment vertical="center"/>
    </xf>
    <xf numFmtId="0" fontId="33" fillId="0" borderId="0" xfId="3" applyFill="1" applyAlignment="1">
      <alignment horizontal="center"/>
    </xf>
    <xf numFmtId="0" fontId="33" fillId="0" borderId="0" xfId="3" applyFill="1"/>
    <xf numFmtId="0" fontId="33" fillId="0" borderId="0" xfId="3" applyFill="1" applyAlignment="1">
      <alignment horizontal="left"/>
    </xf>
    <xf numFmtId="0" fontId="33" fillId="0" borderId="0" xfId="3" applyFill="1" applyAlignment="1">
      <alignment horizontal="center" vertical="center"/>
    </xf>
    <xf numFmtId="168" fontId="33" fillId="0" borderId="0" xfId="3" applyNumberFormat="1" applyFill="1" applyAlignment="1">
      <alignment horizontal="center"/>
    </xf>
    <xf numFmtId="169" fontId="33" fillId="0" borderId="0" xfId="3" applyNumberFormat="1" applyFill="1" applyAlignment="1">
      <alignment horizontal="center"/>
    </xf>
    <xf numFmtId="0" fontId="33" fillId="0" borderId="0" xfId="3" applyNumberFormat="1" applyFill="1" applyAlignment="1">
      <alignment horizontal="left"/>
    </xf>
    <xf numFmtId="0" fontId="33" fillId="0" borderId="0" xfId="3" applyFill="1" applyAlignment="1"/>
    <xf numFmtId="0" fontId="33" fillId="0" borderId="0" xfId="3" applyNumberFormat="1" applyFill="1" applyAlignment="1">
      <alignment horizontal="center"/>
    </xf>
    <xf numFmtId="3" fontId="33" fillId="0" borderId="0" xfId="3" applyNumberFormat="1" applyFill="1" applyAlignment="1">
      <alignment horizontal="center"/>
    </xf>
    <xf numFmtId="0" fontId="33" fillId="0" borderId="0" xfId="3" applyAlignment="1">
      <alignment horizontal="center" vertical="center"/>
    </xf>
    <xf numFmtId="168" fontId="33" fillId="0" borderId="0" xfId="3" applyNumberFormat="1" applyAlignment="1">
      <alignment horizontal="center"/>
    </xf>
    <xf numFmtId="169" fontId="33" fillId="0" borderId="0" xfId="3" applyNumberFormat="1" applyAlignment="1">
      <alignment horizontal="center"/>
    </xf>
    <xf numFmtId="0" fontId="33" fillId="0" borderId="0" xfId="3" applyNumberFormat="1" applyAlignment="1">
      <alignment horizontal="left"/>
    </xf>
    <xf numFmtId="0" fontId="33" fillId="0" borderId="0" xfId="3" applyAlignment="1"/>
    <xf numFmtId="0" fontId="33" fillId="0" borderId="0" xfId="3" applyNumberFormat="1" applyAlignment="1">
      <alignment horizontal="center"/>
    </xf>
    <xf numFmtId="1" fontId="56" fillId="0" borderId="0" xfId="3" applyNumberFormat="1" applyFont="1"/>
    <xf numFmtId="3" fontId="15" fillId="0" borderId="0" xfId="0" applyNumberFormat="1" applyFont="1" applyFill="1" applyBorder="1" applyAlignment="1">
      <alignment horizontal="right" vertical="center"/>
    </xf>
    <xf numFmtId="0" fontId="59" fillId="0" borderId="0" xfId="26" applyFont="1"/>
    <xf numFmtId="0" fontId="60" fillId="0" borderId="0" xfId="26" applyFont="1" applyFill="1"/>
    <xf numFmtId="0" fontId="59" fillId="0" borderId="0" xfId="26" applyFont="1" applyFill="1"/>
    <xf numFmtId="0" fontId="59" fillId="0" borderId="0" xfId="26" applyFont="1" applyFill="1" applyAlignment="1">
      <alignment horizontal="center"/>
    </xf>
    <xf numFmtId="0" fontId="61" fillId="0" borderId="0" xfId="26" applyFont="1" applyFill="1" applyAlignment="1">
      <alignment horizontal="left"/>
    </xf>
    <xf numFmtId="0" fontId="62" fillId="0" borderId="0" xfId="26" applyFont="1" applyFill="1" applyAlignment="1">
      <alignment vertical="center"/>
    </xf>
    <xf numFmtId="0" fontId="59" fillId="0" borderId="0" xfId="26" applyFont="1" applyAlignment="1">
      <alignment vertical="center"/>
    </xf>
    <xf numFmtId="0" fontId="62" fillId="0" borderId="0" xfId="26" applyFont="1" applyFill="1"/>
    <xf numFmtId="0" fontId="59" fillId="0" borderId="74" xfId="26" applyFont="1" applyBorder="1" applyAlignment="1">
      <alignment horizontal="center" vertical="center" wrapText="1"/>
    </xf>
    <xf numFmtId="0" fontId="59" fillId="0" borderId="75" xfId="26" applyFont="1" applyFill="1" applyBorder="1" applyAlignment="1"/>
    <xf numFmtId="171" fontId="59" fillId="0" borderId="82" xfId="26" applyNumberFormat="1" applyFont="1" applyFill="1" applyBorder="1" applyAlignment="1"/>
    <xf numFmtId="171" fontId="59" fillId="0" borderId="0" xfId="26" applyNumberFormat="1" applyFont="1" applyFill="1" applyBorder="1" applyAlignment="1"/>
    <xf numFmtId="171" fontId="59" fillId="0" borderId="83" xfId="26" applyNumberFormat="1" applyFont="1" applyFill="1" applyBorder="1" applyAlignment="1"/>
    <xf numFmtId="171" fontId="59" fillId="16" borderId="82" xfId="26" applyNumberFormat="1" applyFont="1" applyFill="1" applyBorder="1" applyAlignment="1"/>
    <xf numFmtId="171" fontId="59" fillId="16" borderId="0" xfId="26" applyNumberFormat="1" applyFont="1" applyFill="1" applyBorder="1" applyAlignment="1"/>
    <xf numFmtId="171" fontId="59" fillId="16" borderId="83" xfId="26" applyNumberFormat="1" applyFont="1" applyFill="1" applyBorder="1" applyAlignment="1"/>
    <xf numFmtId="0" fontId="59" fillId="0" borderId="85" xfId="26" applyFont="1" applyBorder="1" applyAlignment="1">
      <alignment horizontal="left"/>
    </xf>
    <xf numFmtId="0" fontId="59" fillId="0" borderId="86" xfId="26" applyFont="1" applyFill="1" applyBorder="1"/>
    <xf numFmtId="171" fontId="59" fillId="0" borderId="87" xfId="27" applyNumberFormat="1" applyFont="1" applyFill="1" applyBorder="1" applyAlignment="1"/>
    <xf numFmtId="171" fontId="59" fillId="0" borderId="88" xfId="27" applyNumberFormat="1" applyFont="1" applyFill="1" applyBorder="1" applyAlignment="1"/>
    <xf numFmtId="171" fontId="59" fillId="0" borderId="89" xfId="27" applyNumberFormat="1" applyFont="1" applyFill="1" applyBorder="1" applyAlignment="1"/>
    <xf numFmtId="0" fontId="59" fillId="0" borderId="0" xfId="26" applyFont="1" applyBorder="1"/>
    <xf numFmtId="0" fontId="59" fillId="0" borderId="90" xfId="26" applyFont="1" applyBorder="1" applyAlignment="1">
      <alignment horizontal="left"/>
    </xf>
    <xf numFmtId="0" fontId="59" fillId="0" borderId="91" xfId="26" applyFont="1" applyFill="1" applyBorder="1"/>
    <xf numFmtId="171" fontId="59" fillId="0" borderId="92" xfId="27" applyNumberFormat="1" applyFont="1" applyFill="1" applyBorder="1" applyAlignment="1"/>
    <xf numFmtId="171" fontId="59" fillId="0" borderId="93" xfId="27" applyNumberFormat="1" applyFont="1" applyFill="1" applyBorder="1" applyAlignment="1"/>
    <xf numFmtId="171" fontId="59" fillId="0" borderId="94" xfId="27" applyNumberFormat="1" applyFont="1" applyFill="1" applyBorder="1" applyAlignment="1"/>
    <xf numFmtId="0" fontId="59" fillId="0" borderId="0" xfId="26" applyFont="1" applyBorder="1" applyAlignment="1">
      <alignment horizontal="left"/>
    </xf>
    <xf numFmtId="0" fontId="59" fillId="0" borderId="0" xfId="26" applyFont="1" applyFill="1" applyBorder="1"/>
    <xf numFmtId="171" fontId="63" fillId="0" borderId="0" xfId="27" applyNumberFormat="1" applyFont="1" applyBorder="1" applyAlignment="1"/>
    <xf numFmtId="0" fontId="59" fillId="0" borderId="0" xfId="26" applyFont="1" applyAlignment="1">
      <alignment horizontal="center"/>
    </xf>
    <xf numFmtId="0" fontId="59" fillId="0" borderId="0" xfId="26" applyFont="1" applyBorder="1" applyAlignment="1">
      <alignment horizontal="center"/>
    </xf>
    <xf numFmtId="0" fontId="59" fillId="0" borderId="0" xfId="26" applyFont="1" applyFill="1" applyBorder="1" applyAlignment="1">
      <alignment horizontal="center"/>
    </xf>
    <xf numFmtId="171" fontId="59" fillId="0" borderId="87" xfId="27" applyNumberFormat="1" applyFont="1" applyBorder="1" applyAlignment="1"/>
    <xf numFmtId="171" fontId="59" fillId="0" borderId="88" xfId="27" applyNumberFormat="1" applyFont="1" applyBorder="1" applyAlignment="1"/>
    <xf numFmtId="171" fontId="59" fillId="0" borderId="89" xfId="27" applyNumberFormat="1" applyFont="1" applyBorder="1" applyAlignment="1"/>
    <xf numFmtId="171" fontId="59" fillId="0" borderId="0" xfId="27" applyNumberFormat="1" applyFont="1" applyFill="1" applyBorder="1" applyAlignment="1"/>
    <xf numFmtId="171" fontId="59" fillId="0" borderId="92" xfId="27" applyNumberFormat="1" applyFont="1" applyBorder="1" applyAlignment="1"/>
    <xf numFmtId="171" fontId="59" fillId="0" borderId="93" xfId="27" applyNumberFormat="1" applyFont="1" applyBorder="1" applyAlignment="1"/>
    <xf numFmtId="171" fontId="59" fillId="0" borderId="94" xfId="27" applyNumberFormat="1" applyFont="1" applyBorder="1" applyAlignment="1"/>
    <xf numFmtId="0" fontId="60" fillId="0" borderId="0" xfId="26" applyFont="1" applyFill="1" applyAlignment="1">
      <alignment horizontal="center"/>
    </xf>
    <xf numFmtId="0" fontId="60" fillId="0" borderId="0" xfId="26" applyFont="1" applyAlignment="1">
      <alignment horizontal="center"/>
    </xf>
    <xf numFmtId="0" fontId="64" fillId="0" borderId="0" xfId="26" applyFont="1" applyFill="1" applyAlignment="1"/>
    <xf numFmtId="171" fontId="59" fillId="0" borderId="88" xfId="27" applyNumberFormat="1" applyFont="1" applyFill="1" applyBorder="1" applyAlignment="1">
      <alignment horizontal="right"/>
    </xf>
    <xf numFmtId="171" fontId="59" fillId="0" borderId="93" xfId="27" applyNumberFormat="1" applyFont="1" applyFill="1" applyBorder="1" applyAlignment="1">
      <alignment horizontal="right"/>
    </xf>
    <xf numFmtId="0" fontId="59" fillId="0" borderId="0" xfId="28" applyFont="1"/>
    <xf numFmtId="0" fontId="59" fillId="0" borderId="0" xfId="29" applyFont="1"/>
    <xf numFmtId="0" fontId="59" fillId="0" borderId="0" xfId="29" applyFont="1" applyFill="1"/>
    <xf numFmtId="0" fontId="62" fillId="0" borderId="0" xfId="29" applyFont="1" applyFill="1" applyAlignment="1"/>
    <xf numFmtId="0" fontId="60" fillId="0" borderId="0" xfId="29" applyFont="1" applyFill="1" applyAlignment="1"/>
    <xf numFmtId="0" fontId="62" fillId="0" borderId="0" xfId="29" applyFont="1" applyFill="1" applyAlignment="1">
      <alignment horizontal="center"/>
    </xf>
    <xf numFmtId="0" fontId="62" fillId="0" borderId="0" xfId="29" applyFont="1" applyFill="1"/>
    <xf numFmtId="0" fontId="59" fillId="0" borderId="0" xfId="29" applyFont="1" applyFill="1" applyBorder="1"/>
    <xf numFmtId="171" fontId="59" fillId="0" borderId="103" xfId="29" applyNumberFormat="1" applyFont="1" applyFill="1" applyBorder="1" applyAlignment="1">
      <alignment horizontal="center" vertical="center" wrapText="1"/>
    </xf>
    <xf numFmtId="0" fontId="59" fillId="0" borderId="0" xfId="29" applyFont="1" applyFill="1" applyAlignment="1">
      <alignment horizontal="center"/>
    </xf>
    <xf numFmtId="0" fontId="59" fillId="0" borderId="105" xfId="29" applyFont="1" applyBorder="1" applyAlignment="1">
      <alignment horizontal="center" vertical="center" wrapText="1"/>
    </xf>
    <xf numFmtId="0" fontId="59" fillId="0" borderId="106" xfId="29" applyFont="1" applyBorder="1" applyAlignment="1">
      <alignment horizontal="center" vertical="center" wrapText="1"/>
    </xf>
    <xf numFmtId="171" fontId="59" fillId="0" borderId="105" xfId="29" applyNumberFormat="1" applyFont="1" applyFill="1" applyBorder="1" applyAlignment="1"/>
    <xf numFmtId="171" fontId="59" fillId="0" borderId="0" xfId="29" applyNumberFormat="1" applyFont="1" applyFill="1" applyBorder="1" applyAlignment="1">
      <alignment horizontal="center"/>
    </xf>
    <xf numFmtId="0" fontId="59" fillId="0" borderId="106" xfId="29" applyFont="1" applyBorder="1" applyAlignment="1">
      <alignment horizontal="center" vertical="center"/>
    </xf>
    <xf numFmtId="171" fontId="59" fillId="16" borderId="0" xfId="29" applyNumberFormat="1" applyFont="1" applyFill="1" applyBorder="1" applyAlignment="1">
      <alignment vertical="center"/>
    </xf>
    <xf numFmtId="171" fontId="59" fillId="16" borderId="0" xfId="29" applyNumberFormat="1" applyFont="1" applyFill="1" applyBorder="1" applyAlignment="1"/>
    <xf numFmtId="171" fontId="59" fillId="16" borderId="106" xfId="29" applyNumberFormat="1" applyFont="1" applyFill="1" applyBorder="1" applyAlignment="1"/>
    <xf numFmtId="0" fontId="59" fillId="0" borderId="105" xfId="29" applyFont="1" applyFill="1" applyBorder="1"/>
    <xf numFmtId="0" fontId="59" fillId="0" borderId="106" xfId="29" applyFont="1" applyFill="1" applyBorder="1" applyAlignment="1"/>
    <xf numFmtId="171" fontId="63" fillId="0" borderId="105" xfId="29" applyNumberFormat="1" applyFont="1" applyFill="1" applyBorder="1" applyAlignment="1"/>
    <xf numFmtId="171" fontId="63" fillId="0" borderId="0" xfId="29" applyNumberFormat="1" applyFont="1" applyFill="1" applyBorder="1" applyAlignment="1"/>
    <xf numFmtId="171" fontId="63" fillId="0" borderId="83" xfId="29" applyNumberFormat="1" applyFont="1" applyFill="1" applyBorder="1" applyAlignment="1"/>
    <xf numFmtId="0" fontId="59" fillId="0" borderId="106" xfId="29" applyFont="1" applyFill="1" applyBorder="1"/>
    <xf numFmtId="0" fontId="59" fillId="0" borderId="107" xfId="29" applyFont="1" applyBorder="1" applyAlignment="1">
      <alignment horizontal="center"/>
    </xf>
    <xf numFmtId="0" fontId="59" fillId="0" borderId="108" xfId="29" applyFont="1" applyBorder="1" applyAlignment="1">
      <alignment horizontal="left"/>
    </xf>
    <xf numFmtId="171" fontId="59" fillId="0" borderId="107" xfId="30" applyNumberFormat="1" applyFont="1" applyBorder="1" applyAlignment="1"/>
    <xf numFmtId="171" fontId="59" fillId="0" borderId="109" xfId="30" applyNumberFormat="1" applyFont="1" applyBorder="1" applyAlignment="1"/>
    <xf numFmtId="171" fontId="59" fillId="0" borderId="108" xfId="30" applyNumberFormat="1" applyFont="1" applyBorder="1" applyAlignment="1"/>
    <xf numFmtId="171" fontId="59" fillId="0" borderId="0" xfId="29" applyNumberFormat="1" applyFont="1" applyBorder="1"/>
    <xf numFmtId="0" fontId="59" fillId="0" borderId="0" xfId="29" applyFont="1" applyBorder="1"/>
    <xf numFmtId="0" fontId="59" fillId="0" borderId="107" xfId="29" applyFont="1" applyFill="1" applyBorder="1" applyAlignment="1">
      <alignment horizontal="center"/>
    </xf>
    <xf numFmtId="0" fontId="59" fillId="0" borderId="108" xfId="29" applyFont="1" applyFill="1" applyBorder="1" applyAlignment="1">
      <alignment horizontal="left"/>
    </xf>
    <xf numFmtId="171" fontId="59" fillId="0" borderId="107" xfId="30" applyNumberFormat="1" applyFont="1" applyFill="1" applyBorder="1" applyAlignment="1"/>
    <xf numFmtId="171" fontId="59" fillId="0" borderId="109" xfId="30" applyNumberFormat="1" applyFont="1" applyFill="1" applyBorder="1" applyAlignment="1"/>
    <xf numFmtId="0" fontId="59" fillId="0" borderId="110" xfId="29" applyFont="1" applyFill="1" applyBorder="1" applyAlignment="1">
      <alignment horizontal="center"/>
    </xf>
    <xf numFmtId="0" fontId="59" fillId="0" borderId="111" xfId="29" applyFont="1" applyFill="1" applyBorder="1" applyAlignment="1">
      <alignment horizontal="left"/>
    </xf>
    <xf numFmtId="0" fontId="59" fillId="0" borderId="112" xfId="29" applyFont="1" applyFill="1" applyBorder="1"/>
    <xf numFmtId="0" fontId="59" fillId="0" borderId="113" xfId="29" applyFont="1" applyBorder="1" applyAlignment="1">
      <alignment horizontal="center"/>
    </xf>
    <xf numFmtId="0" fontId="59" fillId="0" borderId="114" xfId="29" applyFont="1" applyBorder="1" applyAlignment="1">
      <alignment horizontal="left"/>
    </xf>
    <xf numFmtId="171" fontId="59" fillId="0" borderId="113" xfId="30" applyNumberFormat="1" applyFont="1" applyBorder="1" applyAlignment="1"/>
    <xf numFmtId="171" fontId="59" fillId="0" borderId="115" xfId="30" applyNumberFormat="1" applyFont="1" applyBorder="1" applyAlignment="1"/>
    <xf numFmtId="171" fontId="59" fillId="0" borderId="114" xfId="30" applyNumberFormat="1" applyFont="1" applyBorder="1" applyAlignment="1"/>
    <xf numFmtId="0" fontId="59" fillId="0" borderId="0" xfId="29" applyFont="1" applyBorder="1" applyAlignment="1">
      <alignment horizontal="center"/>
    </xf>
    <xf numFmtId="0" fontId="59" fillId="0" borderId="0" xfId="29" applyFont="1" applyBorder="1" applyAlignment="1">
      <alignment horizontal="left"/>
    </xf>
    <xf numFmtId="171" fontId="59" fillId="0" borderId="0" xfId="30" applyNumberFormat="1" applyFont="1" applyBorder="1" applyAlignment="1"/>
    <xf numFmtId="171" fontId="63" fillId="0" borderId="0" xfId="30" applyNumberFormat="1" applyFont="1" applyBorder="1" applyAlignment="1"/>
    <xf numFmtId="0" fontId="59" fillId="0" borderId="116" xfId="29" applyFont="1" applyBorder="1" applyAlignment="1">
      <alignment vertical="center" wrapText="1"/>
    </xf>
    <xf numFmtId="0" fontId="62" fillId="0" borderId="0" xfId="29" applyFont="1" applyFill="1" applyBorder="1" applyAlignment="1"/>
    <xf numFmtId="0" fontId="59" fillId="0" borderId="105" xfId="29" applyFont="1" applyBorder="1" applyAlignment="1">
      <alignment vertical="center" wrapText="1"/>
    </xf>
    <xf numFmtId="0" fontId="59" fillId="0" borderId="0" xfId="29" applyFont="1" applyAlignment="1">
      <alignment horizontal="center"/>
    </xf>
    <xf numFmtId="0" fontId="59" fillId="0" borderId="117" xfId="29" applyFont="1" applyBorder="1" applyAlignment="1">
      <alignment vertical="center" wrapText="1"/>
    </xf>
    <xf numFmtId="0" fontId="62" fillId="0" borderId="0" xfId="29" applyFont="1" applyBorder="1" applyAlignment="1">
      <alignment vertical="center"/>
    </xf>
    <xf numFmtId="0" fontId="59" fillId="0" borderId="0" xfId="29" applyFont="1" applyFill="1" applyBorder="1" applyAlignment="1">
      <alignment horizontal="center"/>
    </xf>
    <xf numFmtId="0" fontId="62" fillId="0" borderId="0" xfId="28" applyFont="1"/>
    <xf numFmtId="0" fontId="59" fillId="0" borderId="118" xfId="29" applyFont="1" applyBorder="1" applyAlignment="1">
      <alignment horizontal="center" vertical="center" wrapText="1"/>
    </xf>
    <xf numFmtId="171" fontId="59" fillId="0" borderId="105" xfId="29" applyNumberFormat="1" applyFont="1" applyFill="1" applyBorder="1" applyAlignment="1">
      <alignment vertical="center"/>
    </xf>
    <xf numFmtId="171" fontId="59" fillId="0" borderId="0" xfId="29" applyNumberFormat="1" applyFont="1" applyFill="1" applyBorder="1" applyAlignment="1">
      <alignment vertical="center"/>
    </xf>
    <xf numFmtId="0" fontId="59" fillId="0" borderId="106" xfId="29" applyFont="1" applyBorder="1"/>
    <xf numFmtId="171" fontId="59" fillId="16" borderId="120" xfId="29" applyNumberFormat="1" applyFont="1" applyFill="1" applyBorder="1" applyAlignment="1"/>
    <xf numFmtId="171" fontId="59" fillId="16" borderId="121" xfId="29" applyNumberFormat="1" applyFont="1" applyFill="1" applyBorder="1" applyAlignment="1"/>
    <xf numFmtId="171" fontId="62" fillId="0" borderId="0" xfId="29" applyNumberFormat="1" applyFont="1" applyBorder="1" applyAlignment="1">
      <alignment vertical="center"/>
    </xf>
    <xf numFmtId="0" fontId="59" fillId="0" borderId="105" xfId="29" applyFont="1" applyFill="1" applyBorder="1" applyAlignment="1">
      <alignment horizontal="center"/>
    </xf>
    <xf numFmtId="171" fontId="59" fillId="0" borderId="122" xfId="29" applyNumberFormat="1" applyFont="1" applyFill="1" applyBorder="1" applyAlignment="1"/>
    <xf numFmtId="171" fontId="59" fillId="0" borderId="120" xfId="29" applyNumberFormat="1" applyFont="1" applyFill="1" applyBorder="1" applyAlignment="1"/>
    <xf numFmtId="171" fontId="59" fillId="0" borderId="121" xfId="29" applyNumberFormat="1" applyFont="1" applyFill="1" applyBorder="1" applyAlignment="1"/>
    <xf numFmtId="171" fontId="62" fillId="0" borderId="0" xfId="29" applyNumberFormat="1" applyFont="1" applyFill="1" applyBorder="1" applyAlignment="1">
      <alignment vertical="center"/>
    </xf>
    <xf numFmtId="0" fontId="59" fillId="0" borderId="0" xfId="28" applyFont="1" applyFill="1"/>
    <xf numFmtId="0" fontId="62" fillId="0" borderId="0" xfId="28" applyFont="1" applyFill="1"/>
    <xf numFmtId="0" fontId="59" fillId="0" borderId="112" xfId="29" applyFont="1" applyFill="1" applyBorder="1" applyAlignment="1"/>
    <xf numFmtId="171" fontId="59" fillId="0" borderId="107" xfId="29" applyNumberFormat="1" applyFont="1" applyFill="1" applyBorder="1" applyAlignment="1"/>
    <xf numFmtId="171" fontId="59" fillId="0" borderId="109" xfId="29" applyNumberFormat="1" applyFont="1" applyFill="1" applyBorder="1" applyAlignment="1"/>
    <xf numFmtId="171" fontId="59" fillId="0" borderId="108" xfId="29" applyNumberFormat="1" applyFont="1" applyFill="1" applyBorder="1" applyAlignment="1"/>
    <xf numFmtId="0" fontId="59" fillId="0" borderId="0" xfId="29" applyFont="1" applyBorder="1" applyAlignment="1"/>
    <xf numFmtId="3" fontId="59" fillId="0" borderId="0" xfId="28" applyNumberFormat="1" applyFont="1" applyFill="1" applyBorder="1" applyAlignment="1">
      <alignment horizontal="center"/>
    </xf>
    <xf numFmtId="0" fontId="59" fillId="0" borderId="0" xfId="28" applyFont="1" applyFill="1" applyBorder="1" applyAlignment="1">
      <alignment horizontal="center"/>
    </xf>
    <xf numFmtId="0" fontId="59" fillId="0" borderId="112" xfId="29" applyFont="1" applyFill="1" applyBorder="1" applyAlignment="1">
      <alignment horizontal="left"/>
    </xf>
    <xf numFmtId="0" fontId="62" fillId="0" borderId="0" xfId="29" applyFont="1" applyBorder="1" applyAlignment="1"/>
    <xf numFmtId="0" fontId="59" fillId="0" borderId="125" xfId="29" applyFont="1" applyFill="1" applyBorder="1"/>
    <xf numFmtId="171" fontId="59" fillId="0" borderId="113" xfId="29" applyNumberFormat="1" applyFont="1" applyFill="1" applyBorder="1" applyAlignment="1"/>
    <xf numFmtId="171" fontId="59" fillId="0" borderId="115" xfId="29" applyNumberFormat="1" applyFont="1" applyFill="1" applyBorder="1" applyAlignment="1"/>
    <xf numFmtId="171" fontId="59" fillId="0" borderId="114" xfId="29" applyNumberFormat="1" applyFont="1" applyFill="1" applyBorder="1" applyAlignment="1"/>
    <xf numFmtId="0" fontId="59" fillId="0" borderId="0" xfId="29" applyFont="1" applyFill="1" applyBorder="1" applyAlignment="1">
      <alignment horizontal="left"/>
    </xf>
    <xf numFmtId="171" fontId="59" fillId="0" borderId="0" xfId="29" applyNumberFormat="1" applyFont="1" applyFill="1" applyBorder="1" applyAlignment="1"/>
    <xf numFmtId="0" fontId="59" fillId="0" borderId="0" xfId="29" applyFont="1" applyFill="1" applyBorder="1" applyAlignment="1"/>
    <xf numFmtId="171" fontId="59" fillId="0" borderId="0" xfId="29" applyNumberFormat="1" applyFont="1" applyAlignment="1">
      <alignment horizontal="center"/>
    </xf>
    <xf numFmtId="0" fontId="59" fillId="0" borderId="0" xfId="28" applyFont="1" applyFill="1" applyBorder="1"/>
    <xf numFmtId="0" fontId="65" fillId="0" borderId="0" xfId="4" applyFont="1"/>
    <xf numFmtId="0" fontId="65" fillId="0" borderId="0" xfId="4" applyFont="1" applyFill="1"/>
    <xf numFmtId="0" fontId="66" fillId="0" borderId="0" xfId="4" applyFont="1" applyAlignment="1">
      <alignment horizontal="center"/>
    </xf>
    <xf numFmtId="0" fontId="66" fillId="0" borderId="0" xfId="4" applyFont="1" applyBorder="1" applyAlignment="1">
      <alignment horizontal="center"/>
    </xf>
    <xf numFmtId="0" fontId="65" fillId="0" borderId="0" xfId="4" applyFont="1" applyFill="1" applyAlignment="1">
      <alignment horizontal="center"/>
    </xf>
    <xf numFmtId="0" fontId="60" fillId="0" borderId="0" xfId="4" applyFont="1" applyFill="1" applyAlignment="1"/>
    <xf numFmtId="0" fontId="60" fillId="0" borderId="0" xfId="4" applyFont="1" applyFill="1" applyAlignment="1">
      <alignment horizontal="center"/>
    </xf>
    <xf numFmtId="0" fontId="65" fillId="0" borderId="0" xfId="4" applyFont="1" applyFill="1" applyAlignment="1"/>
    <xf numFmtId="0" fontId="65" fillId="0" borderId="0" xfId="4" applyFont="1" applyFill="1" applyBorder="1" applyAlignment="1"/>
    <xf numFmtId="0" fontId="59" fillId="0" borderId="0" xfId="4" applyFont="1" applyFill="1"/>
    <xf numFmtId="0" fontId="59" fillId="0" borderId="0" xfId="4" applyFont="1" applyFill="1" applyBorder="1" applyAlignment="1">
      <alignment horizontal="center"/>
    </xf>
    <xf numFmtId="0" fontId="59" fillId="0" borderId="0" xfId="4" applyFont="1"/>
    <xf numFmtId="0" fontId="62" fillId="0" borderId="0" xfId="4" applyFont="1" applyFill="1" applyBorder="1"/>
    <xf numFmtId="0" fontId="59" fillId="0" borderId="0" xfId="4" applyFont="1" applyFill="1" applyBorder="1"/>
    <xf numFmtId="0" fontId="59" fillId="0" borderId="0" xfId="4" applyFont="1" applyFill="1" applyBorder="1" applyAlignment="1">
      <alignment horizontal="center" vertical="center" wrapText="1"/>
    </xf>
    <xf numFmtId="172" fontId="63" fillId="0" borderId="112" xfId="31" applyNumberFormat="1" applyFont="1" applyBorder="1" applyAlignment="1">
      <alignment horizontal="right"/>
    </xf>
    <xf numFmtId="172" fontId="59" fillId="0" borderId="136" xfId="31" applyNumberFormat="1" applyFont="1" applyBorder="1" applyAlignment="1">
      <alignment horizontal="right" vertical="center" wrapText="1"/>
    </xf>
    <xf numFmtId="171" fontId="63" fillId="0" borderId="0" xfId="31" applyNumberFormat="1" applyFont="1" applyBorder="1" applyAlignment="1"/>
    <xf numFmtId="0" fontId="59" fillId="0" borderId="0" xfId="4" applyFont="1" applyFill="1" applyBorder="1" applyAlignment="1">
      <alignment horizontal="right"/>
    </xf>
    <xf numFmtId="0" fontId="59" fillId="0" borderId="0" xfId="4" applyFont="1" applyBorder="1" applyAlignment="1">
      <alignment horizontal="right"/>
    </xf>
    <xf numFmtId="172" fontId="63" fillId="0" borderId="0" xfId="31" applyNumberFormat="1" applyFont="1" applyBorder="1" applyAlignment="1">
      <alignment horizontal="right"/>
    </xf>
    <xf numFmtId="0" fontId="59" fillId="0" borderId="137" xfId="31" applyNumberFormat="1" applyFont="1" applyBorder="1" applyAlignment="1">
      <alignment horizontal="right"/>
    </xf>
    <xf numFmtId="171" fontId="63" fillId="0" borderId="138" xfId="31" applyNumberFormat="1" applyFont="1" applyBorder="1" applyAlignment="1"/>
    <xf numFmtId="171" fontId="59" fillId="16" borderId="109" xfId="31" applyNumberFormat="1" applyFont="1" applyFill="1" applyBorder="1" applyAlignment="1"/>
    <xf numFmtId="3" fontId="59" fillId="0" borderId="0" xfId="4" applyNumberFormat="1" applyFont="1" applyAlignment="1"/>
    <xf numFmtId="171" fontId="59" fillId="0" borderId="0" xfId="4" applyNumberFormat="1" applyFont="1" applyAlignment="1"/>
    <xf numFmtId="0" fontId="59" fillId="0" borderId="0" xfId="4" applyFont="1" applyAlignment="1"/>
    <xf numFmtId="0" fontId="59" fillId="0" borderId="105" xfId="4" applyFont="1" applyFill="1" applyBorder="1" applyAlignment="1"/>
    <xf numFmtId="0" fontId="59" fillId="0" borderId="0" xfId="4" applyFont="1" applyFill="1" applyBorder="1" applyAlignment="1"/>
    <xf numFmtId="0" fontId="59" fillId="0" borderId="106" xfId="4" applyFont="1" applyFill="1" applyBorder="1" applyAlignment="1"/>
    <xf numFmtId="0" fontId="62" fillId="0" borderId="0" xfId="4" applyFont="1" applyFill="1"/>
    <xf numFmtId="172" fontId="59" fillId="0" borderId="0" xfId="4" applyNumberFormat="1" applyFont="1" applyFill="1" applyBorder="1" applyAlignment="1"/>
    <xf numFmtId="173" fontId="59" fillId="0" borderId="0" xfId="4" applyNumberFormat="1" applyFont="1" applyFill="1" applyBorder="1" applyAlignment="1"/>
    <xf numFmtId="174" fontId="59" fillId="0" borderId="0" xfId="4" applyNumberFormat="1" applyFont="1" applyFill="1" applyBorder="1" applyAlignment="1"/>
    <xf numFmtId="171" fontId="59" fillId="0" borderId="0" xfId="4" applyNumberFormat="1" applyFont="1" applyFill="1" applyBorder="1" applyAlignment="1"/>
    <xf numFmtId="171" fontId="63" fillId="0" borderId="0" xfId="4" applyNumberFormat="1" applyFont="1" applyFill="1" applyBorder="1" applyAlignment="1"/>
    <xf numFmtId="1" fontId="59" fillId="0" borderId="142" xfId="32" applyNumberFormat="1" applyFont="1" applyFill="1" applyBorder="1"/>
    <xf numFmtId="1" fontId="59" fillId="0" borderId="143" xfId="32" applyNumberFormat="1" applyFont="1" applyFill="1" applyBorder="1"/>
    <xf numFmtId="1" fontId="59" fillId="0" borderId="144" xfId="32" applyNumberFormat="1" applyFont="1" applyFill="1" applyBorder="1"/>
    <xf numFmtId="171" fontId="59" fillId="0" borderId="143" xfId="31" applyNumberFormat="1" applyFont="1" applyBorder="1" applyAlignment="1"/>
    <xf numFmtId="171" fontId="59" fillId="0" borderId="145" xfId="31" applyNumberFormat="1" applyFont="1" applyBorder="1" applyAlignment="1"/>
    <xf numFmtId="3" fontId="59" fillId="0" borderId="0" xfId="4" applyNumberFormat="1" applyFont="1" applyBorder="1"/>
    <xf numFmtId="0" fontId="59" fillId="0" borderId="0" xfId="4" applyFont="1" applyBorder="1"/>
    <xf numFmtId="1" fontId="59" fillId="0" borderId="140" xfId="32" applyNumberFormat="1" applyFont="1" applyFill="1" applyBorder="1"/>
    <xf numFmtId="1" fontId="59" fillId="0" borderId="109" xfId="32" applyNumberFormat="1" applyFont="1" applyFill="1" applyBorder="1"/>
    <xf numFmtId="1" fontId="59" fillId="0" borderId="146" xfId="32" applyNumberFormat="1" applyFont="1" applyFill="1" applyBorder="1"/>
    <xf numFmtId="171" fontId="59" fillId="0" borderId="109" xfId="31" applyNumberFormat="1" applyFont="1" applyBorder="1" applyAlignment="1"/>
    <xf numFmtId="171" fontId="59" fillId="0" borderId="108" xfId="31" applyNumberFormat="1" applyFont="1" applyBorder="1" applyAlignment="1"/>
    <xf numFmtId="1" fontId="59" fillId="0" borderId="123" xfId="32" applyNumberFormat="1" applyFont="1" applyFill="1" applyBorder="1"/>
    <xf numFmtId="1" fontId="59" fillId="0" borderId="115" xfId="32" applyNumberFormat="1" applyFont="1" applyFill="1" applyBorder="1"/>
    <xf numFmtId="1" fontId="59" fillId="0" borderId="148" xfId="32" applyNumberFormat="1" applyFont="1" applyFill="1" applyBorder="1"/>
    <xf numFmtId="171" fontId="59" fillId="0" borderId="115" xfId="31" applyNumberFormat="1" applyFont="1" applyBorder="1" applyAlignment="1"/>
    <xf numFmtId="171" fontId="59" fillId="0" borderId="114" xfId="31" applyNumberFormat="1" applyFont="1" applyBorder="1" applyAlignment="1"/>
    <xf numFmtId="0" fontId="65" fillId="0" borderId="0" xfId="4" applyFont="1" applyBorder="1"/>
    <xf numFmtId="0" fontId="65" fillId="0" borderId="0" xfId="4" applyFont="1" applyBorder="1" applyAlignment="1">
      <alignment horizontal="right"/>
    </xf>
    <xf numFmtId="0" fontId="65" fillId="0" borderId="0" xfId="4" applyFont="1" applyBorder="1" applyAlignment="1">
      <alignment horizontal="left"/>
    </xf>
    <xf numFmtId="0" fontId="65" fillId="0" borderId="0" xfId="4" applyFont="1" applyFill="1" applyBorder="1"/>
    <xf numFmtId="0" fontId="67" fillId="0" borderId="0" xfId="31" applyNumberFormat="1" applyFont="1" applyBorder="1" applyAlignment="1"/>
    <xf numFmtId="171" fontId="67" fillId="0" borderId="0" xfId="31" applyNumberFormat="1" applyFont="1" applyBorder="1" applyAlignment="1"/>
    <xf numFmtId="172" fontId="67" fillId="0" borderId="0" xfId="31" applyNumberFormat="1" applyFont="1" applyBorder="1" applyAlignment="1"/>
    <xf numFmtId="173" fontId="67" fillId="0" borderId="0" xfId="31" applyNumberFormat="1" applyFont="1" applyBorder="1" applyAlignment="1"/>
    <xf numFmtId="174" fontId="67" fillId="0" borderId="0" xfId="31" applyNumberFormat="1" applyFont="1" applyBorder="1" applyAlignment="1"/>
    <xf numFmtId="0" fontId="68" fillId="0" borderId="0" xfId="4" applyFont="1"/>
    <xf numFmtId="171" fontId="65" fillId="0" borderId="0" xfId="31" applyNumberFormat="1" applyFont="1" applyFill="1" applyBorder="1" applyAlignment="1"/>
    <xf numFmtId="0" fontId="69" fillId="0" borderId="0" xfId="4" applyFont="1" applyFill="1" applyBorder="1"/>
    <xf numFmtId="172" fontId="67" fillId="0" borderId="112" xfId="31" applyNumberFormat="1" applyFont="1" applyBorder="1" applyAlignment="1"/>
    <xf numFmtId="172" fontId="65" fillId="0" borderId="136" xfId="31" applyNumberFormat="1" applyFont="1" applyBorder="1" applyAlignment="1">
      <alignment horizontal="right" vertical="center" wrapText="1"/>
    </xf>
    <xf numFmtId="172" fontId="67" fillId="0" borderId="149" xfId="31" applyNumberFormat="1" applyFont="1" applyBorder="1" applyAlignment="1"/>
    <xf numFmtId="172" fontId="65" fillId="0" borderId="0" xfId="31" applyNumberFormat="1" applyFont="1" applyBorder="1" applyAlignment="1">
      <alignment horizontal="center"/>
    </xf>
    <xf numFmtId="171" fontId="65" fillId="16" borderId="137" xfId="31" applyNumberFormat="1" applyFont="1" applyFill="1" applyBorder="1" applyAlignment="1"/>
    <xf numFmtId="171" fontId="65" fillId="0" borderId="0" xfId="4" applyNumberFormat="1" applyFont="1" applyBorder="1"/>
    <xf numFmtId="0" fontId="69" fillId="0" borderId="0" xfId="4" applyFont="1" applyFill="1"/>
    <xf numFmtId="0" fontId="65" fillId="0" borderId="0" xfId="4" applyNumberFormat="1" applyFont="1" applyFill="1" applyBorder="1" applyAlignment="1"/>
    <xf numFmtId="171" fontId="65" fillId="0" borderId="153" xfId="31" applyNumberFormat="1" applyFont="1" applyBorder="1" applyAlignment="1"/>
    <xf numFmtId="171" fontId="65" fillId="0" borderId="143" xfId="31" applyNumberFormat="1" applyFont="1" applyBorder="1" applyAlignment="1"/>
    <xf numFmtId="171" fontId="65" fillId="0" borderId="145" xfId="31" applyNumberFormat="1" applyFont="1" applyBorder="1" applyAlignment="1"/>
    <xf numFmtId="171" fontId="70" fillId="0" borderId="0" xfId="32" applyNumberFormat="1" applyFont="1" applyBorder="1"/>
    <xf numFmtId="171" fontId="65" fillId="0" borderId="0" xfId="31" applyNumberFormat="1" applyFont="1" applyBorder="1" applyAlignment="1"/>
    <xf numFmtId="9" fontId="65" fillId="0" borderId="0" xfId="4" applyNumberFormat="1" applyFont="1" applyBorder="1"/>
    <xf numFmtId="1" fontId="65" fillId="0" borderId="0" xfId="4" applyNumberFormat="1" applyFont="1" applyBorder="1"/>
    <xf numFmtId="171" fontId="65" fillId="0" borderId="107" xfId="31" applyNumberFormat="1" applyFont="1" applyBorder="1" applyAlignment="1"/>
    <xf numFmtId="171" fontId="65" fillId="0" borderId="109" xfId="31" applyNumberFormat="1" applyFont="1" applyBorder="1" applyAlignment="1"/>
    <xf numFmtId="171" fontId="65" fillId="0" borderId="108" xfId="31" applyNumberFormat="1" applyFont="1" applyBorder="1" applyAlignment="1"/>
    <xf numFmtId="171" fontId="65" fillId="0" borderId="113" xfId="31" applyNumberFormat="1" applyFont="1" applyBorder="1" applyAlignment="1"/>
    <xf numFmtId="171" fontId="65" fillId="0" borderId="115" xfId="31" applyNumberFormat="1" applyFont="1" applyBorder="1" applyAlignment="1"/>
    <xf numFmtId="171" fontId="65" fillId="0" borderId="114" xfId="31" applyNumberFormat="1" applyFont="1" applyBorder="1" applyAlignment="1"/>
    <xf numFmtId="171" fontId="65" fillId="0" borderId="0" xfId="4" applyNumberFormat="1" applyFont="1"/>
    <xf numFmtId="9" fontId="65" fillId="0" borderId="0" xfId="4" applyNumberFormat="1" applyFont="1"/>
    <xf numFmtId="0" fontId="65" fillId="0" borderId="0" xfId="4" applyFont="1" applyAlignment="1">
      <alignment horizontal="center"/>
    </xf>
    <xf numFmtId="0" fontId="65" fillId="0" borderId="0" xfId="4" applyFont="1" applyBorder="1" applyAlignment="1">
      <alignment horizontal="center"/>
    </xf>
    <xf numFmtId="0" fontId="60" fillId="0" borderId="0" xfId="28" applyFont="1" applyFill="1" applyAlignment="1">
      <alignment horizontal="left"/>
    </xf>
    <xf numFmtId="0" fontId="58" fillId="0" borderId="0" xfId="28" applyFont="1" applyFill="1" applyAlignment="1">
      <alignment horizontal="center"/>
    </xf>
    <xf numFmtId="0" fontId="60" fillId="0" borderId="0" xfId="28" applyFont="1" applyFill="1"/>
    <xf numFmtId="0" fontId="59" fillId="0" borderId="0" xfId="28" applyFont="1" applyFill="1" applyAlignment="1">
      <alignment horizontal="center"/>
    </xf>
    <xf numFmtId="0" fontId="59" fillId="0" borderId="0" xfId="28" applyFont="1" applyAlignment="1">
      <alignment vertical="center"/>
    </xf>
    <xf numFmtId="0" fontId="59" fillId="0" borderId="74" xfId="28" applyFont="1" applyFill="1" applyBorder="1" applyAlignment="1">
      <alignment horizontal="center" vertical="center" wrapText="1"/>
    </xf>
    <xf numFmtId="0" fontId="59" fillId="0" borderId="74" xfId="28" applyFont="1" applyBorder="1" applyAlignment="1">
      <alignment horizontal="center" vertical="center" wrapText="1"/>
    </xf>
    <xf numFmtId="0" fontId="59" fillId="0" borderId="0" xfId="28" applyFont="1" applyFill="1" applyAlignment="1"/>
    <xf numFmtId="171" fontId="59" fillId="0" borderId="0" xfId="28" applyNumberFormat="1" applyFont="1" applyFill="1" applyBorder="1" applyAlignment="1"/>
    <xf numFmtId="0" fontId="59" fillId="0" borderId="153" xfId="28" applyFont="1" applyFill="1" applyBorder="1"/>
    <xf numFmtId="0" fontId="59" fillId="0" borderId="143" xfId="28" applyFont="1" applyFill="1" applyBorder="1" applyAlignment="1"/>
    <xf numFmtId="171" fontId="59" fillId="0" borderId="143" xfId="27" applyNumberFormat="1" applyFont="1" applyFill="1" applyBorder="1" applyAlignment="1">
      <alignment horizontal="right" vertical="center"/>
    </xf>
    <xf numFmtId="171" fontId="59" fillId="0" borderId="145" xfId="27" applyNumberFormat="1" applyFont="1" applyFill="1" applyBorder="1" applyAlignment="1">
      <alignment horizontal="right" vertical="center"/>
    </xf>
    <xf numFmtId="0" fontId="59" fillId="0" borderId="107" xfId="28" applyFont="1" applyFill="1" applyBorder="1"/>
    <xf numFmtId="0" fontId="59" fillId="0" borderId="109" xfId="28" applyFont="1" applyFill="1" applyBorder="1" applyAlignment="1">
      <alignment horizontal="left"/>
    </xf>
    <xf numFmtId="171" fontId="59" fillId="0" borderId="109" xfId="27" applyNumberFormat="1" applyFont="1" applyFill="1" applyBorder="1" applyAlignment="1">
      <alignment horizontal="right" vertical="center"/>
    </xf>
    <xf numFmtId="171" fontId="59" fillId="0" borderId="108" xfId="27" applyNumberFormat="1" applyFont="1" applyFill="1" applyBorder="1" applyAlignment="1">
      <alignment horizontal="right" vertical="center"/>
    </xf>
    <xf numFmtId="0" fontId="59" fillId="0" borderId="109" xfId="28" applyFont="1" applyFill="1" applyBorder="1"/>
    <xf numFmtId="0" fontId="59" fillId="0" borderId="113" xfId="28" applyFont="1" applyFill="1" applyBorder="1"/>
    <xf numFmtId="0" fontId="59" fillId="0" borderId="115" xfId="28" applyFont="1" applyFill="1" applyBorder="1"/>
    <xf numFmtId="171" fontId="59" fillId="0" borderId="115" xfId="27" applyNumberFormat="1" applyFont="1" applyFill="1" applyBorder="1" applyAlignment="1">
      <alignment horizontal="right" vertical="center"/>
    </xf>
    <xf numFmtId="171" fontId="59" fillId="0" borderId="114" xfId="27" applyNumberFormat="1" applyFont="1" applyFill="1" applyBorder="1" applyAlignment="1">
      <alignment horizontal="right" vertical="center"/>
    </xf>
    <xf numFmtId="0" fontId="59" fillId="0" borderId="0" xfId="28" applyFont="1" applyAlignment="1">
      <alignment horizontal="center"/>
    </xf>
    <xf numFmtId="0" fontId="39" fillId="0" borderId="0" xfId="28" applyFont="1"/>
    <xf numFmtId="0" fontId="71" fillId="0" borderId="0" xfId="28" applyFont="1"/>
    <xf numFmtId="0" fontId="38" fillId="0" borderId="0" xfId="28" applyFont="1"/>
    <xf numFmtId="0" fontId="71" fillId="0" borderId="0" xfId="28" applyFont="1" applyFill="1"/>
    <xf numFmtId="0" fontId="71" fillId="0" borderId="0" xfId="28" applyFont="1" applyFill="1" applyAlignment="1">
      <alignment horizontal="center"/>
    </xf>
    <xf numFmtId="0" fontId="38" fillId="0" borderId="0" xfId="28" applyFont="1" applyFill="1"/>
    <xf numFmtId="0" fontId="39" fillId="0" borderId="0" xfId="28" applyFont="1" applyFill="1"/>
    <xf numFmtId="0" fontId="72" fillId="0" borderId="0" xfId="28" applyFont="1" applyFill="1" applyAlignment="1">
      <alignment horizontal="left"/>
    </xf>
    <xf numFmtId="0" fontId="39" fillId="0" borderId="0" xfId="28" applyFont="1" applyFill="1" applyAlignment="1">
      <alignment horizontal="center"/>
    </xf>
    <xf numFmtId="0" fontId="39" fillId="0" borderId="0" xfId="28" applyFont="1" applyAlignment="1">
      <alignment vertical="center"/>
    </xf>
    <xf numFmtId="0" fontId="39" fillId="0" borderId="101" xfId="28" applyFont="1" applyBorder="1" applyAlignment="1">
      <alignment horizontal="center" vertical="center" wrapText="1"/>
    </xf>
    <xf numFmtId="0" fontId="39" fillId="0" borderId="103" xfId="28" applyFont="1" applyBorder="1" applyAlignment="1">
      <alignment horizontal="center" vertical="center" wrapText="1"/>
    </xf>
    <xf numFmtId="0" fontId="39" fillId="0" borderId="103" xfId="28" applyFont="1" applyFill="1" applyBorder="1" applyAlignment="1">
      <alignment horizontal="center" vertical="center" wrapText="1"/>
    </xf>
    <xf numFmtId="0" fontId="39" fillId="0" borderId="0" xfId="28" applyFont="1" applyFill="1" applyAlignment="1"/>
    <xf numFmtId="0" fontId="41" fillId="0" borderId="0" xfId="28" applyFont="1" applyFill="1"/>
    <xf numFmtId="171" fontId="39" fillId="0" borderId="0" xfId="28" applyNumberFormat="1" applyFont="1" applyFill="1" applyBorder="1" applyAlignment="1"/>
    <xf numFmtId="171" fontId="39" fillId="16" borderId="0" xfId="26" applyNumberFormat="1" applyFont="1" applyFill="1" applyBorder="1" applyAlignment="1"/>
    <xf numFmtId="171" fontId="39" fillId="0" borderId="0" xfId="26" applyNumberFormat="1" applyFont="1" applyFill="1" applyBorder="1" applyAlignment="1"/>
    <xf numFmtId="0" fontId="39" fillId="0" borderId="153" xfId="28" applyFont="1" applyFill="1" applyBorder="1"/>
    <xf numFmtId="0" fontId="39" fillId="0" borderId="143" xfId="28" applyFont="1" applyFill="1" applyBorder="1"/>
    <xf numFmtId="0" fontId="39" fillId="0" borderId="143" xfId="28" applyFont="1" applyFill="1" applyBorder="1" applyAlignment="1">
      <alignment horizontal="left"/>
    </xf>
    <xf numFmtId="171" fontId="39" fillId="0" borderId="143" xfId="27" applyNumberFormat="1" applyFont="1" applyFill="1" applyBorder="1" applyAlignment="1">
      <alignment horizontal="right" vertical="center"/>
    </xf>
    <xf numFmtId="171" fontId="39" fillId="0" borderId="145" xfId="27" applyNumberFormat="1" applyFont="1" applyFill="1" applyBorder="1" applyAlignment="1">
      <alignment horizontal="right" vertical="center"/>
    </xf>
    <xf numFmtId="0" fontId="39" fillId="0" borderId="107" xfId="28" applyFont="1" applyFill="1" applyBorder="1"/>
    <xf numFmtId="0" fontId="39" fillId="0" borderId="109" xfId="28" applyFont="1" applyFill="1" applyBorder="1"/>
    <xf numFmtId="0" fontId="39" fillId="0" borderId="109" xfId="28" applyFont="1" applyFill="1" applyBorder="1" applyAlignment="1">
      <alignment horizontal="left"/>
    </xf>
    <xf numFmtId="171" fontId="39" fillId="0" borderId="109" xfId="27" applyNumberFormat="1" applyFont="1" applyFill="1" applyBorder="1" applyAlignment="1">
      <alignment horizontal="right" vertical="center"/>
    </xf>
    <xf numFmtId="171" fontId="39" fillId="0" borderId="108" xfId="27" applyNumberFormat="1" applyFont="1" applyFill="1" applyBorder="1" applyAlignment="1">
      <alignment horizontal="right" vertical="center"/>
    </xf>
    <xf numFmtId="0" fontId="39" fillId="0" borderId="113" xfId="28" applyFont="1" applyFill="1" applyBorder="1"/>
    <xf numFmtId="0" fontId="39" fillId="0" borderId="115" xfId="28" applyFont="1" applyFill="1" applyBorder="1" applyAlignment="1">
      <alignment horizontal="left"/>
    </xf>
    <xf numFmtId="171" fontId="39" fillId="0" borderId="115" xfId="27" applyNumberFormat="1" applyFont="1" applyFill="1" applyBorder="1" applyAlignment="1">
      <alignment horizontal="right" vertical="center"/>
    </xf>
    <xf numFmtId="171" fontId="39" fillId="0" borderId="114" xfId="27" applyNumberFormat="1" applyFont="1" applyFill="1" applyBorder="1" applyAlignment="1">
      <alignment horizontal="right" vertical="center"/>
    </xf>
    <xf numFmtId="0" fontId="39" fillId="0" borderId="0" xfId="28" applyFont="1" applyFill="1" applyBorder="1" applyProtection="1"/>
    <xf numFmtId="0" fontId="39" fillId="0" borderId="0" xfId="28" applyFont="1" applyBorder="1"/>
    <xf numFmtId="0" fontId="69" fillId="0" borderId="0" xfId="28" applyFont="1" applyFill="1"/>
    <xf numFmtId="0" fontId="65" fillId="0" borderId="0" xfId="28" applyFont="1"/>
    <xf numFmtId="0" fontId="58" fillId="0" borderId="0" xfId="28" applyFont="1" applyFill="1"/>
    <xf numFmtId="0" fontId="60" fillId="0" borderId="0" xfId="28" applyFont="1"/>
    <xf numFmtId="0" fontId="64" fillId="0" borderId="0" xfId="28" applyFont="1" applyFill="1" applyAlignment="1"/>
    <xf numFmtId="0" fontId="60" fillId="0" borderId="0" xfId="28" applyFont="1" applyFill="1" applyAlignment="1">
      <alignment horizontal="center"/>
    </xf>
    <xf numFmtId="0" fontId="58" fillId="0" borderId="0" xfId="28" applyFont="1" applyBorder="1" applyAlignment="1"/>
    <xf numFmtId="0" fontId="58" fillId="0" borderId="0" xfId="28" applyFont="1" applyBorder="1" applyAlignment="1">
      <alignment vertical="center" wrapText="1"/>
    </xf>
    <xf numFmtId="0" fontId="59" fillId="0" borderId="103" xfId="28" applyFont="1" applyBorder="1" applyAlignment="1">
      <alignment horizontal="center" vertical="center" wrapText="1"/>
    </xf>
    <xf numFmtId="0" fontId="59" fillId="0" borderId="103" xfId="28" applyFont="1" applyFill="1" applyBorder="1" applyAlignment="1">
      <alignment horizontal="center" vertical="center" wrapText="1"/>
    </xf>
    <xf numFmtId="0" fontId="59" fillId="0" borderId="143" xfId="28" applyFont="1" applyFill="1" applyBorder="1"/>
    <xf numFmtId="0" fontId="59" fillId="0" borderId="107" xfId="28" applyFont="1" applyFill="1" applyBorder="1" applyAlignment="1">
      <alignment vertical="center"/>
    </xf>
    <xf numFmtId="0" fontId="59" fillId="0" borderId="109" xfId="28" applyFont="1" applyFill="1" applyBorder="1" applyAlignment="1">
      <alignment horizontal="left" vertical="center"/>
    </xf>
    <xf numFmtId="0" fontId="59" fillId="0" borderId="109" xfId="28" applyFont="1" applyFill="1" applyBorder="1" applyAlignment="1">
      <alignment vertical="center" wrapText="1"/>
    </xf>
    <xf numFmtId="0" fontId="59" fillId="0" borderId="115" xfId="28" applyFont="1" applyFill="1" applyBorder="1" applyAlignment="1">
      <alignment horizontal="left"/>
    </xf>
    <xf numFmtId="171" fontId="59" fillId="0" borderId="0" xfId="28" applyNumberFormat="1" applyFont="1" applyFill="1"/>
    <xf numFmtId="0" fontId="65" fillId="0" borderId="0" xfId="28" applyFont="1" applyFill="1"/>
    <xf numFmtId="0" fontId="69" fillId="0" borderId="0" xfId="28" applyFont="1"/>
    <xf numFmtId="0" fontId="69" fillId="0" borderId="0" xfId="28" applyFont="1" applyBorder="1" applyAlignment="1">
      <alignment vertical="center" wrapText="1"/>
    </xf>
    <xf numFmtId="0" fontId="69" fillId="0" borderId="0" xfId="28" applyFont="1" applyBorder="1" applyAlignment="1"/>
    <xf numFmtId="0" fontId="59" fillId="0" borderId="0" xfId="28" applyFont="1" applyFill="1" applyBorder="1" applyAlignment="1">
      <alignment horizontal="center" vertical="center" wrapText="1"/>
    </xf>
    <xf numFmtId="0" fontId="59" fillId="0" borderId="157" xfId="28" applyFont="1" applyBorder="1"/>
    <xf numFmtId="0" fontId="59" fillId="0" borderId="158" xfId="28" applyFont="1" applyFill="1" applyBorder="1"/>
    <xf numFmtId="0" fontId="59" fillId="0" borderId="158" xfId="28" applyFont="1" applyBorder="1"/>
    <xf numFmtId="0" fontId="59" fillId="0" borderId="158" xfId="28" applyFont="1" applyBorder="1" applyAlignment="1">
      <alignment horizontal="left"/>
    </xf>
    <xf numFmtId="171" fontId="59" fillId="0" borderId="158" xfId="27" applyNumberFormat="1" applyFont="1" applyFill="1" applyBorder="1" applyAlignment="1">
      <alignment horizontal="right" vertical="center"/>
    </xf>
    <xf numFmtId="171" fontId="59" fillId="0" borderId="158" xfId="27" applyNumberFormat="1" applyFont="1" applyFill="1" applyBorder="1" applyAlignment="1">
      <alignment horizontal="right"/>
    </xf>
    <xf numFmtId="171" fontId="59" fillId="0" borderId="159" xfId="27" applyNumberFormat="1" applyFont="1" applyFill="1" applyBorder="1" applyAlignment="1">
      <alignment horizontal="right"/>
    </xf>
    <xf numFmtId="0" fontId="68" fillId="0" borderId="0" xfId="28" applyFont="1" applyFill="1" applyAlignment="1"/>
    <xf numFmtId="0" fontId="65" fillId="0" borderId="0" xfId="28" applyFont="1" applyFill="1" applyAlignment="1">
      <alignment horizontal="center"/>
    </xf>
    <xf numFmtId="0" fontId="73" fillId="0" borderId="0" xfId="0" applyFont="1" applyFill="1" applyBorder="1" applyAlignment="1"/>
    <xf numFmtId="175" fontId="74" fillId="17" borderId="0" xfId="0" applyNumberFormat="1" applyFont="1" applyFill="1" applyBorder="1" applyAlignment="1">
      <alignment horizontal="center"/>
    </xf>
    <xf numFmtId="0" fontId="41" fillId="0" borderId="0" xfId="0" applyFont="1" applyBorder="1"/>
    <xf numFmtId="0" fontId="41" fillId="0" borderId="0" xfId="0" applyFont="1"/>
    <xf numFmtId="0" fontId="40" fillId="0" borderId="0" xfId="0" applyFont="1" applyBorder="1"/>
    <xf numFmtId="175" fontId="9" fillId="0" borderId="0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175" fontId="41" fillId="0" borderId="0" xfId="0" applyNumberFormat="1" applyFont="1"/>
    <xf numFmtId="175" fontId="9" fillId="0" borderId="0" xfId="0" quotePrefix="1" applyNumberFormat="1" applyFont="1" applyBorder="1" applyAlignment="1">
      <alignment horizontal="center"/>
    </xf>
    <xf numFmtId="16" fontId="9" fillId="0" borderId="0" xfId="0" applyNumberFormat="1" applyFont="1" applyBorder="1" applyAlignment="1">
      <alignment horizontal="center"/>
    </xf>
    <xf numFmtId="175" fontId="9" fillId="0" borderId="0" xfId="24" applyNumberFormat="1" applyFont="1" applyBorder="1" applyAlignment="1">
      <alignment horizontal="center"/>
    </xf>
    <xf numFmtId="175" fontId="8" fillId="0" borderId="0" xfId="24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9" fillId="0" borderId="160" xfId="0" applyFont="1" applyBorder="1"/>
    <xf numFmtId="175" fontId="9" fillId="0" borderId="160" xfId="24" applyNumberFormat="1" applyFont="1" applyBorder="1" applyAlignment="1">
      <alignment horizontal="center"/>
    </xf>
    <xf numFmtId="0" fontId="9" fillId="0" borderId="160" xfId="0" applyFont="1" applyBorder="1" applyAlignment="1">
      <alignment horizontal="center"/>
    </xf>
    <xf numFmtId="175" fontId="8" fillId="0" borderId="120" xfId="24" applyNumberFormat="1" applyFont="1" applyBorder="1" applyAlignment="1">
      <alignment horizontal="center"/>
    </xf>
    <xf numFmtId="0" fontId="75" fillId="0" borderId="0" xfId="0" applyFont="1" applyBorder="1" applyAlignment="1">
      <alignment horizontal="center"/>
    </xf>
    <xf numFmtId="0" fontId="57" fillId="0" borderId="0" xfId="25" applyFill="1"/>
    <xf numFmtId="175" fontId="8" fillId="0" borderId="112" xfId="24" applyNumberFormat="1" applyFont="1" applyBorder="1" applyAlignment="1">
      <alignment horizontal="center"/>
    </xf>
    <xf numFmtId="0" fontId="76" fillId="0" borderId="160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175" fontId="8" fillId="0" borderId="120" xfId="24" applyNumberFormat="1" applyFont="1" applyFill="1" applyBorder="1" applyAlignment="1">
      <alignment horizontal="center"/>
    </xf>
    <xf numFmtId="175" fontId="8" fillId="0" borderId="112" xfId="24" applyNumberFormat="1" applyFont="1" applyFill="1" applyBorder="1" applyAlignment="1">
      <alignment horizontal="center"/>
    </xf>
    <xf numFmtId="0" fontId="78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 vertical="center" textRotation="90"/>
    </xf>
    <xf numFmtId="175" fontId="8" fillId="0" borderId="0" xfId="0" applyNumberFormat="1" applyFont="1"/>
    <xf numFmtId="0" fontId="9" fillId="0" borderId="161" xfId="0" applyFont="1" applyBorder="1" applyAlignment="1">
      <alignment horizontal="center" vertical="center" textRotation="90"/>
    </xf>
    <xf numFmtId="0" fontId="9" fillId="0" borderId="161" xfId="0" applyFont="1" applyBorder="1"/>
    <xf numFmtId="175" fontId="9" fillId="0" borderId="161" xfId="24" applyNumberFormat="1" applyFont="1" applyBorder="1" applyAlignment="1">
      <alignment horizontal="center"/>
    </xf>
    <xf numFmtId="0" fontId="9" fillId="0" borderId="161" xfId="0" applyFont="1" applyBorder="1" applyAlignment="1">
      <alignment horizontal="center"/>
    </xf>
    <xf numFmtId="175" fontId="9" fillId="0" borderId="0" xfId="0" applyNumberFormat="1" applyFont="1"/>
    <xf numFmtId="0" fontId="79" fillId="0" borderId="0" xfId="0" applyFont="1"/>
    <xf numFmtId="0" fontId="25" fillId="0" borderId="0" xfId="0" applyFont="1" applyBorder="1" applyAlignment="1">
      <alignment horizontal="center"/>
    </xf>
    <xf numFmtId="175" fontId="25" fillId="0" borderId="0" xfId="0" applyNumberFormat="1" applyFont="1"/>
    <xf numFmtId="0" fontId="77" fillId="0" borderId="0" xfId="0" applyFont="1" applyBorder="1"/>
    <xf numFmtId="166" fontId="8" fillId="0" borderId="0" xfId="24" applyNumberFormat="1" applyFont="1" applyBorder="1" applyAlignment="1">
      <alignment horizontal="center"/>
    </xf>
    <xf numFmtId="175" fontId="8" fillId="0" borderId="0" xfId="0" applyNumberFormat="1" applyFont="1" applyAlignment="1">
      <alignment horizontal="center"/>
    </xf>
    <xf numFmtId="0" fontId="80" fillId="0" borderId="0" xfId="0" applyFont="1"/>
    <xf numFmtId="0" fontId="81" fillId="0" borderId="0" xfId="0" applyFont="1"/>
    <xf numFmtId="0" fontId="38" fillId="0" borderId="0" xfId="0" applyFont="1"/>
    <xf numFmtId="0" fontId="83" fillId="0" borderId="0" xfId="33" applyFont="1"/>
    <xf numFmtId="0" fontId="84" fillId="0" borderId="0" xfId="33" applyFont="1"/>
    <xf numFmtId="3" fontId="84" fillId="0" borderId="0" xfId="33" applyNumberFormat="1" applyFont="1"/>
    <xf numFmtId="0" fontId="85" fillId="0" borderId="0" xfId="33" applyFont="1"/>
    <xf numFmtId="0" fontId="86" fillId="0" borderId="0" xfId="33" applyFont="1"/>
    <xf numFmtId="0" fontId="86" fillId="0" borderId="0" xfId="33" applyFont="1" applyAlignment="1">
      <alignment wrapText="1"/>
    </xf>
    <xf numFmtId="3" fontId="86" fillId="0" borderId="0" xfId="33" applyNumberFormat="1" applyFont="1"/>
    <xf numFmtId="0" fontId="82" fillId="0" borderId="0" xfId="33"/>
    <xf numFmtId="0" fontId="87" fillId="0" borderId="0" xfId="33" applyFont="1"/>
    <xf numFmtId="0" fontId="88" fillId="0" borderId="0" xfId="33" applyFont="1"/>
    <xf numFmtId="3" fontId="88" fillId="0" borderId="0" xfId="33" applyNumberFormat="1" applyFont="1"/>
    <xf numFmtId="0" fontId="89" fillId="0" borderId="0" xfId="33" applyFont="1"/>
    <xf numFmtId="10" fontId="88" fillId="0" borderId="0" xfId="33" applyNumberFormat="1" applyFont="1"/>
    <xf numFmtId="0" fontId="90" fillId="0" borderId="0" xfId="33" applyFont="1"/>
    <xf numFmtId="3" fontId="90" fillId="0" borderId="0" xfId="33" applyNumberFormat="1" applyFont="1"/>
    <xf numFmtId="10" fontId="90" fillId="0" borderId="0" xfId="33" applyNumberFormat="1" applyFont="1"/>
    <xf numFmtId="0" fontId="14" fillId="4" borderId="0" xfId="0" applyFont="1" applyFill="1" applyBorder="1" applyAlignment="1">
      <alignment horizontal="center" vertical="center" textRotation="90"/>
    </xf>
    <xf numFmtId="0" fontId="7" fillId="2" borderId="0" xfId="0" applyFont="1" applyFill="1" applyBorder="1" applyAlignment="1">
      <alignment horizontal="center"/>
    </xf>
    <xf numFmtId="3" fontId="9" fillId="0" borderId="1" xfId="0" applyNumberFormat="1" applyFont="1" applyBorder="1" applyAlignment="1">
      <alignment horizontal="center"/>
    </xf>
    <xf numFmtId="3" fontId="11" fillId="0" borderId="0" xfId="0" applyNumberFormat="1" applyFont="1" applyBorder="1" applyAlignment="1">
      <alignment horizontal="center" wrapText="1"/>
    </xf>
    <xf numFmtId="0" fontId="14" fillId="3" borderId="0" xfId="0" applyFont="1" applyFill="1" applyBorder="1" applyAlignment="1">
      <alignment horizontal="center" vertical="center" textRotation="90"/>
    </xf>
    <xf numFmtId="0" fontId="14" fillId="6" borderId="0" xfId="0" applyFont="1" applyFill="1" applyBorder="1" applyAlignment="1">
      <alignment horizontal="center" vertical="center" textRotation="90"/>
    </xf>
    <xf numFmtId="16" fontId="15" fillId="0" borderId="0" xfId="0" quotePrefix="1" applyNumberFormat="1" applyFont="1" applyFill="1" applyBorder="1" applyAlignment="1">
      <alignment horizontal="center" vertical="center" textRotation="90"/>
    </xf>
    <xf numFmtId="0" fontId="15" fillId="0" borderId="0" xfId="0" quotePrefix="1" applyFont="1" applyFill="1" applyBorder="1" applyAlignment="1">
      <alignment horizontal="center" vertical="center" textRotation="90"/>
    </xf>
    <xf numFmtId="0" fontId="14" fillId="7" borderId="0" xfId="0" applyFont="1" applyFill="1" applyBorder="1" applyAlignment="1">
      <alignment horizontal="center" vertical="center" textRotation="90"/>
    </xf>
    <xf numFmtId="0" fontId="14" fillId="7" borderId="0" xfId="0" quotePrefix="1" applyFont="1" applyFill="1" applyBorder="1" applyAlignment="1">
      <alignment horizontal="center" vertical="center" textRotation="90"/>
    </xf>
    <xf numFmtId="0" fontId="14" fillId="0" borderId="0" xfId="0" applyFont="1" applyFill="1" applyBorder="1" applyAlignment="1">
      <alignment horizontal="center" vertical="center" textRotation="90" wrapText="1"/>
    </xf>
    <xf numFmtId="0" fontId="3" fillId="9" borderId="0" xfId="9" applyFont="1" applyFill="1" applyBorder="1" applyAlignment="1">
      <alignment horizontal="center" vertical="center"/>
    </xf>
    <xf numFmtId="1" fontId="49" fillId="12" borderId="52" xfId="3" applyNumberFormat="1" applyFont="1" applyFill="1" applyBorder="1" applyAlignment="1">
      <alignment horizontal="center" vertical="center"/>
    </xf>
    <xf numFmtId="1" fontId="49" fillId="12" borderId="53" xfId="3" applyNumberFormat="1" applyFont="1" applyFill="1" applyBorder="1" applyAlignment="1">
      <alignment horizontal="center" vertical="center"/>
    </xf>
    <xf numFmtId="1" fontId="49" fillId="12" borderId="58" xfId="3" applyNumberFormat="1" applyFont="1" applyFill="1" applyBorder="1" applyAlignment="1">
      <alignment horizontal="center" vertical="center" wrapText="1"/>
    </xf>
    <xf numFmtId="1" fontId="49" fillId="12" borderId="64" xfId="3" applyNumberFormat="1" applyFont="1" applyFill="1" applyBorder="1" applyAlignment="1">
      <alignment horizontal="center" vertical="center" wrapText="1"/>
    </xf>
    <xf numFmtId="1" fontId="49" fillId="12" borderId="52" xfId="3" applyNumberFormat="1" applyFont="1" applyFill="1" applyBorder="1" applyAlignment="1">
      <alignment horizontal="center" vertical="center" wrapText="1"/>
    </xf>
    <xf numFmtId="1" fontId="49" fillId="12" borderId="54" xfId="3" applyNumberFormat="1" applyFont="1" applyFill="1" applyBorder="1" applyAlignment="1">
      <alignment horizontal="center" vertical="center" wrapText="1"/>
    </xf>
    <xf numFmtId="1" fontId="49" fillId="12" borderId="53" xfId="3" applyNumberFormat="1" applyFont="1" applyFill="1" applyBorder="1" applyAlignment="1">
      <alignment horizontal="center" vertical="center" wrapText="1"/>
    </xf>
    <xf numFmtId="1" fontId="49" fillId="12" borderId="54" xfId="3" applyNumberFormat="1" applyFont="1" applyFill="1" applyBorder="1" applyAlignment="1">
      <alignment horizontal="center" vertical="center"/>
    </xf>
    <xf numFmtId="1" fontId="49" fillId="12" borderId="55" xfId="3" applyNumberFormat="1" applyFont="1" applyFill="1" applyBorder="1" applyAlignment="1">
      <alignment horizontal="center" vertical="center"/>
    </xf>
    <xf numFmtId="1" fontId="49" fillId="12" borderId="56" xfId="3" applyNumberFormat="1" applyFont="1" applyFill="1" applyBorder="1" applyAlignment="1">
      <alignment horizontal="center" vertical="center"/>
    </xf>
    <xf numFmtId="1" fontId="49" fillId="12" borderId="57" xfId="3" applyNumberFormat="1" applyFont="1" applyFill="1" applyBorder="1" applyAlignment="1">
      <alignment horizontal="center" vertical="center"/>
    </xf>
    <xf numFmtId="1" fontId="49" fillId="14" borderId="71" xfId="3" applyNumberFormat="1" applyFont="1" applyFill="1" applyBorder="1" applyAlignment="1">
      <alignment horizontal="center" vertical="center" wrapText="1"/>
    </xf>
    <xf numFmtId="1" fontId="49" fillId="12" borderId="52" xfId="3" applyNumberFormat="1" applyFont="1" applyFill="1" applyBorder="1" applyAlignment="1">
      <alignment horizontal="center"/>
    </xf>
    <xf numFmtId="1" fontId="49" fillId="12" borderId="54" xfId="3" applyNumberFormat="1" applyFont="1" applyFill="1" applyBorder="1" applyAlignment="1">
      <alignment horizontal="center"/>
    </xf>
    <xf numFmtId="1" fontId="49" fillId="12" borderId="53" xfId="3" applyNumberFormat="1" applyFont="1" applyFill="1" applyBorder="1" applyAlignment="1">
      <alignment horizontal="center"/>
    </xf>
    <xf numFmtId="3" fontId="14" fillId="7" borderId="0" xfId="19" applyNumberFormat="1" applyFont="1" applyFill="1" applyAlignment="1">
      <alignment horizontal="center"/>
    </xf>
    <xf numFmtId="3" fontId="14" fillId="3" borderId="0" xfId="19" applyNumberFormat="1" applyFont="1" applyFill="1" applyAlignment="1">
      <alignment horizontal="center"/>
    </xf>
    <xf numFmtId="3" fontId="14" fillId="4" borderId="0" xfId="19" applyNumberFormat="1" applyFont="1" applyFill="1" applyAlignment="1">
      <alignment horizontal="center"/>
    </xf>
    <xf numFmtId="3" fontId="14" fillId="6" borderId="0" xfId="19" applyNumberFormat="1" applyFont="1" applyFill="1" applyAlignment="1">
      <alignment horizontal="center"/>
    </xf>
    <xf numFmtId="10" fontId="41" fillId="0" borderId="0" xfId="22" applyNumberFormat="1" applyFont="1" applyBorder="1" applyAlignment="1">
      <alignment horizontal="center"/>
    </xf>
    <xf numFmtId="3" fontId="41" fillId="7" borderId="0" xfId="19" applyNumberFormat="1" applyFont="1" applyFill="1" applyAlignment="1">
      <alignment horizontal="center"/>
    </xf>
    <xf numFmtId="3" fontId="41" fillId="3" borderId="0" xfId="19" applyNumberFormat="1" applyFont="1" applyFill="1" applyAlignment="1">
      <alignment horizontal="center"/>
    </xf>
    <xf numFmtId="3" fontId="41" fillId="4" borderId="0" xfId="19" applyNumberFormat="1" applyFont="1" applyFill="1" applyAlignment="1">
      <alignment horizontal="center"/>
    </xf>
    <xf numFmtId="3" fontId="41" fillId="6" borderId="0" xfId="19" applyNumberFormat="1" applyFont="1" applyFill="1" applyAlignment="1">
      <alignment horizontal="center"/>
    </xf>
    <xf numFmtId="0" fontId="58" fillId="0" borderId="0" xfId="26" applyFont="1" applyAlignment="1">
      <alignment horizontal="center"/>
    </xf>
    <xf numFmtId="0" fontId="59" fillId="0" borderId="73" xfId="26" applyFont="1" applyBorder="1" applyAlignment="1">
      <alignment horizontal="center" vertical="center" wrapText="1"/>
    </xf>
    <xf numFmtId="0" fontId="59" fillId="0" borderId="75" xfId="26" applyFont="1" applyBorder="1" applyAlignment="1">
      <alignment horizontal="center" vertical="center" wrapText="1"/>
    </xf>
    <xf numFmtId="0" fontId="59" fillId="0" borderId="80" xfId="26" applyFont="1" applyBorder="1" applyAlignment="1">
      <alignment horizontal="center" vertical="center" wrapText="1"/>
    </xf>
    <xf numFmtId="0" fontId="62" fillId="0" borderId="74" xfId="26" applyFont="1" applyBorder="1" applyAlignment="1">
      <alignment horizontal="center" vertical="center" wrapText="1"/>
    </xf>
    <xf numFmtId="0" fontId="62" fillId="0" borderId="74" xfId="26" applyFont="1" applyBorder="1"/>
    <xf numFmtId="0" fontId="59" fillId="0" borderId="76" xfId="26" applyFont="1" applyBorder="1" applyAlignment="1">
      <alignment horizontal="center" vertical="center"/>
    </xf>
    <xf numFmtId="0" fontId="59" fillId="0" borderId="77" xfId="26" applyFont="1" applyBorder="1"/>
    <xf numFmtId="0" fontId="59" fillId="0" borderId="78" xfId="26" applyFont="1" applyBorder="1" applyAlignment="1">
      <alignment horizontal="center" vertical="center"/>
    </xf>
    <xf numFmtId="0" fontId="59" fillId="0" borderId="77" xfId="26" applyFont="1" applyBorder="1" applyAlignment="1">
      <alignment horizontal="center" vertical="center"/>
    </xf>
    <xf numFmtId="0" fontId="59" fillId="0" borderId="79" xfId="26" applyFont="1" applyBorder="1" applyAlignment="1">
      <alignment horizontal="center" vertical="center"/>
    </xf>
    <xf numFmtId="0" fontId="59" fillId="0" borderId="81" xfId="26" applyFont="1" applyBorder="1" applyAlignment="1">
      <alignment horizontal="center" vertical="center"/>
    </xf>
    <xf numFmtId="0" fontId="59" fillId="0" borderId="74" xfId="26" applyFont="1" applyBorder="1" applyAlignment="1">
      <alignment horizontal="center" vertical="center"/>
    </xf>
    <xf numFmtId="0" fontId="59" fillId="0" borderId="74" xfId="26" applyFont="1" applyBorder="1"/>
    <xf numFmtId="0" fontId="59" fillId="16" borderId="84" xfId="26" applyFont="1" applyFill="1" applyBorder="1" applyAlignment="1">
      <alignment horizontal="center"/>
    </xf>
    <xf numFmtId="0" fontId="59" fillId="16" borderId="83" xfId="26" applyFont="1" applyFill="1" applyBorder="1" applyAlignment="1">
      <alignment horizontal="center"/>
    </xf>
    <xf numFmtId="0" fontId="62" fillId="0" borderId="95" xfId="26" applyFont="1" applyBorder="1" applyAlignment="1">
      <alignment horizontal="center" vertical="center" wrapText="1"/>
    </xf>
    <xf numFmtId="0" fontId="62" fillId="0" borderId="96" xfId="26" applyFont="1" applyBorder="1"/>
    <xf numFmtId="0" fontId="62" fillId="0" borderId="97" xfId="26" applyFont="1" applyBorder="1"/>
    <xf numFmtId="0" fontId="58" fillId="0" borderId="0" xfId="29" applyFont="1" applyFill="1" applyAlignment="1">
      <alignment horizontal="center"/>
    </xf>
    <xf numFmtId="0" fontId="59" fillId="0" borderId="98" xfId="29" applyFont="1" applyBorder="1" applyAlignment="1">
      <alignment horizontal="center" vertical="center" wrapText="1"/>
    </xf>
    <xf numFmtId="0" fontId="59" fillId="0" borderId="102" xfId="29" applyFont="1" applyBorder="1" applyAlignment="1">
      <alignment horizontal="center" vertical="center" wrapText="1"/>
    </xf>
    <xf numFmtId="0" fontId="59" fillId="0" borderId="104" xfId="29" applyFont="1" applyBorder="1" applyAlignment="1">
      <alignment horizontal="center" vertical="center" wrapText="1"/>
    </xf>
    <xf numFmtId="0" fontId="62" fillId="0" borderId="99" xfId="29" applyFont="1" applyFill="1" applyBorder="1" applyAlignment="1">
      <alignment horizontal="center" vertical="center"/>
    </xf>
    <xf numFmtId="0" fontId="62" fillId="0" borderId="100" xfId="29" applyFont="1" applyFill="1" applyBorder="1" applyAlignment="1">
      <alignment horizontal="center" vertical="center"/>
    </xf>
    <xf numFmtId="0" fontId="62" fillId="0" borderId="101" xfId="29" applyFont="1" applyFill="1" applyBorder="1" applyAlignment="1">
      <alignment horizontal="center" vertical="center"/>
    </xf>
    <xf numFmtId="0" fontId="59" fillId="0" borderId="103" xfId="29" applyFont="1" applyBorder="1" applyAlignment="1">
      <alignment horizontal="center" vertical="center" wrapText="1"/>
    </xf>
    <xf numFmtId="0" fontId="59" fillId="0" borderId="103" xfId="29" applyFont="1" applyBorder="1" applyAlignment="1">
      <alignment horizontal="center" vertical="center"/>
    </xf>
    <xf numFmtId="0" fontId="59" fillId="16" borderId="105" xfId="29" applyFont="1" applyFill="1" applyBorder="1" applyAlignment="1">
      <alignment horizontal="center"/>
    </xf>
    <xf numFmtId="0" fontId="59" fillId="16" borderId="0" xfId="29" applyFont="1" applyFill="1" applyBorder="1" applyAlignment="1">
      <alignment horizontal="center"/>
    </xf>
    <xf numFmtId="171" fontId="59" fillId="0" borderId="103" xfId="30" applyNumberFormat="1" applyFont="1" applyBorder="1" applyAlignment="1">
      <alignment horizontal="center" vertical="center"/>
    </xf>
    <xf numFmtId="171" fontId="59" fillId="0" borderId="103" xfId="30" applyNumberFormat="1" applyFont="1" applyBorder="1" applyAlignment="1">
      <alignment horizontal="center" vertical="center" wrapText="1"/>
    </xf>
    <xf numFmtId="0" fontId="59" fillId="16" borderId="119" xfId="29" applyFont="1" applyFill="1" applyBorder="1" applyAlignment="1">
      <alignment horizontal="center"/>
    </xf>
    <xf numFmtId="0" fontId="59" fillId="16" borderId="72" xfId="29" applyFont="1" applyFill="1" applyBorder="1" applyAlignment="1">
      <alignment horizontal="center"/>
    </xf>
    <xf numFmtId="0" fontId="59" fillId="16" borderId="60" xfId="29" applyFont="1" applyFill="1" applyBorder="1" applyAlignment="1">
      <alignment horizontal="center"/>
    </xf>
    <xf numFmtId="0" fontId="59" fillId="0" borderId="123" xfId="29" applyFont="1" applyBorder="1" applyAlignment="1">
      <alignment horizontal="center"/>
    </xf>
    <xf numFmtId="0" fontId="59" fillId="0" borderId="124" xfId="29" applyFont="1" applyBorder="1" applyAlignment="1">
      <alignment horizontal="center"/>
    </xf>
    <xf numFmtId="0" fontId="58" fillId="0" borderId="0" xfId="4" applyFont="1" applyFill="1" applyAlignment="1">
      <alignment horizontal="center"/>
    </xf>
    <xf numFmtId="0" fontId="59" fillId="0" borderId="126" xfId="4" applyFont="1" applyBorder="1" applyAlignment="1">
      <alignment horizontal="center" vertical="center" wrapText="1"/>
    </xf>
    <xf numFmtId="0" fontId="59" fillId="0" borderId="127" xfId="4" applyFont="1" applyBorder="1" applyAlignment="1">
      <alignment horizontal="center" vertical="center" wrapText="1"/>
    </xf>
    <xf numFmtId="0" fontId="59" fillId="0" borderId="128" xfId="4" applyFont="1" applyBorder="1" applyAlignment="1">
      <alignment horizontal="center" vertical="center" wrapText="1"/>
    </xf>
    <xf numFmtId="0" fontId="59" fillId="0" borderId="129" xfId="4" applyFont="1" applyBorder="1" applyAlignment="1">
      <alignment horizontal="center" vertical="center" wrapText="1"/>
    </xf>
    <xf numFmtId="0" fontId="59" fillId="0" borderId="0" xfId="4" applyFont="1" applyBorder="1" applyAlignment="1">
      <alignment horizontal="center" vertical="center" wrapText="1"/>
    </xf>
    <xf numFmtId="0" fontId="59" fillId="0" borderId="130" xfId="4" applyFont="1" applyBorder="1" applyAlignment="1">
      <alignment horizontal="center" vertical="center" wrapText="1"/>
    </xf>
    <xf numFmtId="0" fontId="59" fillId="0" borderId="133" xfId="4" applyFont="1" applyBorder="1" applyAlignment="1">
      <alignment horizontal="center" vertical="center" wrapText="1"/>
    </xf>
    <xf numFmtId="0" fontId="59" fillId="0" borderId="134" xfId="4" applyFont="1" applyBorder="1" applyAlignment="1">
      <alignment horizontal="center" vertical="center" wrapText="1"/>
    </xf>
    <xf numFmtId="0" fontId="59" fillId="0" borderId="135" xfId="4" applyFont="1" applyBorder="1" applyAlignment="1">
      <alignment horizontal="center" vertical="center" wrapText="1"/>
    </xf>
    <xf numFmtId="0" fontId="59" fillId="0" borderId="95" xfId="4" applyFont="1" applyFill="1" applyBorder="1" applyAlignment="1">
      <alignment horizontal="center" vertical="center" wrapText="1"/>
    </xf>
    <xf numFmtId="0" fontId="59" fillId="0" borderId="96" xfId="4" applyFont="1" applyFill="1" applyBorder="1" applyAlignment="1">
      <alignment horizontal="center" vertical="center" wrapText="1"/>
    </xf>
    <xf numFmtId="0" fontId="59" fillId="0" borderId="97" xfId="4" applyFont="1" applyFill="1" applyBorder="1" applyAlignment="1">
      <alignment horizontal="center" vertical="center" wrapText="1"/>
    </xf>
    <xf numFmtId="0" fontId="59" fillId="0" borderId="76" xfId="4" applyFont="1" applyBorder="1" applyAlignment="1">
      <alignment horizontal="center" vertical="center" wrapText="1"/>
    </xf>
    <xf numFmtId="0" fontId="59" fillId="0" borderId="78" xfId="4" applyFont="1" applyBorder="1" applyAlignment="1">
      <alignment horizontal="center" vertical="center" wrapText="1"/>
    </xf>
    <xf numFmtId="0" fontId="59" fillId="0" borderId="131" xfId="4" applyFont="1" applyBorder="1" applyAlignment="1">
      <alignment horizontal="center" vertical="center" wrapText="1"/>
    </xf>
    <xf numFmtId="0" fontId="59" fillId="0" borderId="132" xfId="4" applyFont="1" applyBorder="1" applyAlignment="1">
      <alignment horizontal="center" vertical="center" wrapText="1"/>
    </xf>
    <xf numFmtId="0" fontId="59" fillId="0" borderId="140" xfId="4" applyFont="1" applyBorder="1" applyAlignment="1">
      <alignment horizontal="left"/>
    </xf>
    <xf numFmtId="0" fontId="59" fillId="0" borderId="112" xfId="4" applyFont="1" applyBorder="1" applyAlignment="1">
      <alignment horizontal="left"/>
    </xf>
    <xf numFmtId="0" fontId="59" fillId="0" borderId="141" xfId="4" applyFont="1" applyBorder="1" applyAlignment="1">
      <alignment horizontal="left"/>
    </xf>
    <xf numFmtId="0" fontId="59" fillId="16" borderId="105" xfId="4" applyFont="1" applyFill="1" applyBorder="1" applyAlignment="1">
      <alignment horizontal="center"/>
    </xf>
    <xf numFmtId="0" fontId="59" fillId="16" borderId="0" xfId="4" applyFont="1" applyFill="1" applyBorder="1" applyAlignment="1">
      <alignment horizontal="center"/>
    </xf>
    <xf numFmtId="0" fontId="59" fillId="16" borderId="139" xfId="4" applyFont="1" applyFill="1" applyBorder="1" applyAlignment="1">
      <alignment horizontal="center"/>
    </xf>
    <xf numFmtId="0" fontId="65" fillId="0" borderId="95" xfId="4" applyFont="1" applyFill="1" applyBorder="1" applyAlignment="1">
      <alignment horizontal="center" vertical="center" wrapText="1"/>
    </xf>
    <xf numFmtId="0" fontId="65" fillId="0" borderId="96" xfId="4" applyFont="1" applyFill="1" applyBorder="1" applyAlignment="1">
      <alignment horizontal="center" vertical="center" wrapText="1"/>
    </xf>
    <xf numFmtId="0" fontId="65" fillId="0" borderId="97" xfId="4" applyFont="1" applyFill="1" applyBorder="1" applyAlignment="1">
      <alignment horizontal="center" vertical="center" wrapText="1"/>
    </xf>
    <xf numFmtId="0" fontId="65" fillId="0" borderId="95" xfId="4" applyFont="1" applyBorder="1" applyAlignment="1">
      <alignment horizontal="center" vertical="center" wrapText="1"/>
    </xf>
    <xf numFmtId="0" fontId="65" fillId="0" borderId="97" xfId="4" applyFont="1" applyBorder="1" applyAlignment="1">
      <alignment horizontal="center" vertical="center" wrapText="1"/>
    </xf>
    <xf numFmtId="0" fontId="65" fillId="0" borderId="140" xfId="4" applyFont="1" applyBorder="1" applyAlignment="1"/>
    <xf numFmtId="0" fontId="65" fillId="0" borderId="112" xfId="4" applyFont="1" applyBorder="1" applyAlignment="1"/>
    <xf numFmtId="0" fontId="65" fillId="0" borderId="141" xfId="4" applyFont="1" applyBorder="1" applyAlignment="1"/>
    <xf numFmtId="0" fontId="59" fillId="0" borderId="123" xfId="4" applyFont="1" applyBorder="1" applyAlignment="1">
      <alignment horizontal="left"/>
    </xf>
    <xf numFmtId="0" fontId="59" fillId="0" borderId="147" xfId="4" applyFont="1" applyBorder="1" applyAlignment="1">
      <alignment horizontal="left"/>
    </xf>
    <xf numFmtId="0" fontId="59" fillId="0" borderId="124" xfId="4" applyFont="1" applyBorder="1" applyAlignment="1">
      <alignment horizontal="left"/>
    </xf>
    <xf numFmtId="0" fontId="65" fillId="0" borderId="126" xfId="4" applyFont="1" applyBorder="1" applyAlignment="1">
      <alignment horizontal="center" vertical="center" wrapText="1"/>
    </xf>
    <xf numFmtId="0" fontId="65" fillId="0" borderId="127" xfId="4" applyFont="1" applyBorder="1" applyAlignment="1">
      <alignment horizontal="center" vertical="center" wrapText="1"/>
    </xf>
    <xf numFmtId="0" fontId="65" fillId="0" borderId="128" xfId="4" applyFont="1" applyBorder="1" applyAlignment="1">
      <alignment horizontal="center" vertical="center" wrapText="1"/>
    </xf>
    <xf numFmtId="0" fontId="65" fillId="0" borderId="129" xfId="4" applyFont="1" applyBorder="1" applyAlignment="1">
      <alignment horizontal="center" vertical="center" wrapText="1"/>
    </xf>
    <xf numFmtId="0" fontId="65" fillId="0" borderId="0" xfId="4" applyFont="1" applyBorder="1" applyAlignment="1">
      <alignment horizontal="center" vertical="center" wrapText="1"/>
    </xf>
    <xf numFmtId="0" fontId="65" fillId="0" borderId="130" xfId="4" applyFont="1" applyBorder="1" applyAlignment="1">
      <alignment horizontal="center" vertical="center" wrapText="1"/>
    </xf>
    <xf numFmtId="0" fontId="65" fillId="0" borderId="133" xfId="4" applyFont="1" applyBorder="1" applyAlignment="1">
      <alignment horizontal="center" vertical="center" wrapText="1"/>
    </xf>
    <xf numFmtId="0" fontId="65" fillId="0" borderId="134" xfId="4" applyFont="1" applyBorder="1" applyAlignment="1">
      <alignment horizontal="center" vertical="center" wrapText="1"/>
    </xf>
    <xf numFmtId="0" fontId="65" fillId="0" borderId="135" xfId="4" applyFont="1" applyBorder="1" applyAlignment="1">
      <alignment horizontal="center" vertical="center" wrapText="1"/>
    </xf>
    <xf numFmtId="0" fontId="65" fillId="16" borderId="149" xfId="4" applyFont="1" applyFill="1" applyBorder="1" applyAlignment="1">
      <alignment horizontal="center"/>
    </xf>
    <xf numFmtId="0" fontId="65" fillId="16" borderId="150" xfId="4" applyFont="1" applyFill="1" applyBorder="1" applyAlignment="1">
      <alignment horizontal="center"/>
    </xf>
    <xf numFmtId="0" fontId="65" fillId="0" borderId="142" xfId="4" applyFont="1" applyBorder="1" applyAlignment="1">
      <alignment horizontal="left"/>
    </xf>
    <xf numFmtId="0" fontId="65" fillId="0" borderId="151" xfId="4" applyFont="1" applyBorder="1" applyAlignment="1">
      <alignment horizontal="left"/>
    </xf>
    <xf numFmtId="0" fontId="65" fillId="0" borderId="152" xfId="4" applyFont="1" applyBorder="1" applyAlignment="1">
      <alignment horizontal="left"/>
    </xf>
    <xf numFmtId="0" fontId="65" fillId="0" borderId="140" xfId="4" applyFont="1" applyBorder="1" applyAlignment="1">
      <alignment horizontal="left"/>
    </xf>
    <xf numFmtId="0" fontId="65" fillId="0" borderId="112" xfId="4" applyFont="1" applyBorder="1" applyAlignment="1">
      <alignment horizontal="left"/>
    </xf>
    <xf numFmtId="0" fontId="65" fillId="0" borderId="141" xfId="4" applyFont="1" applyBorder="1" applyAlignment="1">
      <alignment horizontal="left"/>
    </xf>
    <xf numFmtId="0" fontId="65" fillId="0" borderId="123" xfId="4" applyFont="1" applyBorder="1" applyAlignment="1">
      <alignment horizontal="left"/>
    </xf>
    <xf numFmtId="0" fontId="65" fillId="0" borderId="147" xfId="4" applyFont="1" applyBorder="1" applyAlignment="1">
      <alignment horizontal="left"/>
    </xf>
    <xf numFmtId="0" fontId="65" fillId="0" borderId="124" xfId="4" applyFont="1" applyBorder="1" applyAlignment="1">
      <alignment horizontal="left"/>
    </xf>
    <xf numFmtId="0" fontId="59" fillId="0" borderId="79" xfId="28" applyFont="1" applyBorder="1" applyAlignment="1">
      <alignment horizontal="center" vertical="center"/>
    </xf>
    <xf numFmtId="0" fontId="59" fillId="0" borderId="81" xfId="28" applyFont="1" applyBorder="1" applyAlignment="1">
      <alignment horizontal="center" vertical="center"/>
    </xf>
    <xf numFmtId="0" fontId="58" fillId="0" borderId="0" xfId="28" applyFont="1" applyFill="1" applyAlignment="1">
      <alignment horizontal="center"/>
    </xf>
    <xf numFmtId="0" fontId="59" fillId="0" borderId="79" xfId="28" applyFont="1" applyBorder="1" applyAlignment="1">
      <alignment horizontal="center" vertical="center" wrapText="1"/>
    </xf>
    <xf numFmtId="0" fontId="59" fillId="0" borderId="154" xfId="28" applyFont="1" applyBorder="1" applyAlignment="1">
      <alignment horizontal="center" vertical="center" wrapText="1"/>
    </xf>
    <xf numFmtId="0" fontId="59" fillId="0" borderId="81" xfId="28" applyFont="1" applyBorder="1" applyAlignment="1">
      <alignment horizontal="center" vertical="center" wrapText="1"/>
    </xf>
    <xf numFmtId="0" fontId="62" fillId="0" borderId="76" xfId="28" applyFont="1" applyBorder="1" applyAlignment="1">
      <alignment horizontal="center" vertical="center" wrapText="1"/>
    </xf>
    <xf numFmtId="0" fontId="62" fillId="0" borderId="77" xfId="28" applyFont="1" applyBorder="1"/>
    <xf numFmtId="0" fontId="62" fillId="0" borderId="74" xfId="28" applyFont="1" applyBorder="1" applyAlignment="1">
      <alignment horizontal="center" vertical="center" wrapText="1"/>
    </xf>
    <xf numFmtId="0" fontId="62" fillId="0" borderId="74" xfId="28" applyFont="1" applyBorder="1"/>
    <xf numFmtId="0" fontId="59" fillId="0" borderId="74" xfId="28" applyFont="1" applyFill="1" applyBorder="1" applyAlignment="1">
      <alignment horizontal="center" vertical="center"/>
    </xf>
    <xf numFmtId="0" fontId="59" fillId="0" borderId="74" xfId="28" applyFont="1" applyFill="1" applyBorder="1"/>
    <xf numFmtId="0" fontId="59" fillId="0" borderId="74" xfId="28" applyFont="1" applyBorder="1" applyAlignment="1">
      <alignment horizontal="center" vertical="center"/>
    </xf>
    <xf numFmtId="0" fontId="59" fillId="0" borderId="74" xfId="28" applyFont="1" applyBorder="1"/>
    <xf numFmtId="0" fontId="59" fillId="0" borderId="95" xfId="28" applyFont="1" applyBorder="1" applyAlignment="1">
      <alignment horizontal="center" vertical="center"/>
    </xf>
    <xf numFmtId="0" fontId="59" fillId="0" borderId="97" xfId="28" applyFont="1" applyBorder="1" applyAlignment="1">
      <alignment horizontal="center" vertical="center"/>
    </xf>
    <xf numFmtId="0" fontId="39" fillId="0" borderId="103" xfId="28" applyFont="1" applyBorder="1" applyAlignment="1">
      <alignment horizontal="center" vertical="center"/>
    </xf>
    <xf numFmtId="0" fontId="38" fillId="0" borderId="0" xfId="28" applyFont="1" applyFill="1" applyAlignment="1">
      <alignment horizontal="center"/>
    </xf>
    <xf numFmtId="0" fontId="39" fillId="0" borderId="155" xfId="28" applyFont="1" applyBorder="1" applyAlignment="1">
      <alignment horizontal="center" vertical="center"/>
    </xf>
    <xf numFmtId="0" fontId="39" fillId="0" borderId="156" xfId="28" applyFont="1" applyBorder="1" applyAlignment="1">
      <alignment horizontal="center" vertical="center"/>
    </xf>
    <xf numFmtId="0" fontId="39" fillId="0" borderId="155" xfId="28" applyFont="1" applyBorder="1" applyAlignment="1">
      <alignment horizontal="center" vertical="center" wrapText="1"/>
    </xf>
    <xf numFmtId="0" fontId="39" fillId="0" borderId="156" xfId="28" applyFont="1" applyBorder="1" applyAlignment="1">
      <alignment horizontal="center" vertical="center" wrapText="1"/>
    </xf>
    <xf numFmtId="0" fontId="39" fillId="0" borderId="155" xfId="28" applyFont="1" applyFill="1" applyBorder="1" applyAlignment="1">
      <alignment horizontal="center" vertical="center"/>
    </xf>
    <xf numFmtId="0" fontId="39" fillId="0" borderId="156" xfId="28" applyFont="1" applyFill="1" applyBorder="1" applyAlignment="1">
      <alignment horizontal="center" vertical="center"/>
    </xf>
    <xf numFmtId="0" fontId="39" fillId="0" borderId="101" xfId="28" applyFont="1" applyBorder="1" applyAlignment="1">
      <alignment horizontal="center" vertical="center"/>
    </xf>
    <xf numFmtId="0" fontId="39" fillId="0" borderId="103" xfId="28" applyFont="1" applyBorder="1"/>
    <xf numFmtId="0" fontId="39" fillId="0" borderId="103" xfId="28" applyFont="1" applyFill="1" applyBorder="1" applyAlignment="1">
      <alignment horizontal="center" vertical="center"/>
    </xf>
    <xf numFmtId="0" fontId="59" fillId="0" borderId="103" xfId="28" applyFont="1" applyFill="1" applyBorder="1" applyAlignment="1">
      <alignment horizontal="center" vertical="center"/>
    </xf>
    <xf numFmtId="0" fontId="59" fillId="0" borderId="103" xfId="28" applyFont="1" applyBorder="1" applyAlignment="1">
      <alignment horizontal="center" vertical="center"/>
    </xf>
    <xf numFmtId="0" fontId="59" fillId="0" borderId="98" xfId="28" applyFont="1" applyBorder="1" applyAlignment="1">
      <alignment horizontal="center" vertical="center"/>
    </xf>
    <xf numFmtId="0" fontId="59" fillId="0" borderId="104" xfId="28" applyFont="1" applyBorder="1" applyAlignment="1">
      <alignment horizontal="center" vertical="center"/>
    </xf>
    <xf numFmtId="0" fontId="59" fillId="0" borderId="98" xfId="28" applyFont="1" applyBorder="1" applyAlignment="1">
      <alignment horizontal="center" vertical="center" wrapText="1"/>
    </xf>
    <xf numFmtId="0" fontId="59" fillId="0" borderId="104" xfId="28" applyFont="1" applyBorder="1" applyAlignment="1">
      <alignment horizontal="center" vertical="center" wrapText="1"/>
    </xf>
    <xf numFmtId="0" fontId="59" fillId="0" borderId="98" xfId="28" applyFont="1" applyFill="1" applyBorder="1" applyAlignment="1">
      <alignment horizontal="center" vertical="center"/>
    </xf>
    <xf numFmtId="0" fontId="59" fillId="0" borderId="104" xfId="28" applyFont="1" applyFill="1" applyBorder="1" applyAlignment="1">
      <alignment horizontal="center" vertical="center"/>
    </xf>
    <xf numFmtId="0" fontId="59" fillId="0" borderId="103" xfId="28" applyFont="1" applyBorder="1"/>
    <xf numFmtId="0" fontId="59" fillId="0" borderId="0" xfId="28" applyFont="1" applyFill="1" applyBorder="1" applyAlignment="1">
      <alignment horizontal="center" vertical="center"/>
    </xf>
    <xf numFmtId="0" fontId="59" fillId="0" borderId="79" xfId="28" applyFont="1" applyFill="1" applyBorder="1" applyAlignment="1">
      <alignment horizontal="center" vertical="center"/>
    </xf>
    <xf numFmtId="0" fontId="59" fillId="0" borderId="81" xfId="28" applyFont="1" applyFill="1" applyBorder="1" applyAlignment="1">
      <alignment horizontal="center" vertical="center"/>
    </xf>
    <xf numFmtId="0" fontId="59" fillId="0" borderId="74" xfId="28" applyFont="1" applyBorder="1" applyAlignment="1">
      <alignment vertical="center"/>
    </xf>
    <xf numFmtId="0" fontId="14" fillId="0" borderId="0" xfId="0" applyFont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73" fillId="17" borderId="0" xfId="0" applyFont="1" applyFill="1" applyBorder="1" applyAlignment="1">
      <alignment horizontal="center"/>
    </xf>
    <xf numFmtId="0" fontId="9" fillId="0" borderId="160" xfId="0" applyFont="1" applyBorder="1" applyAlignment="1">
      <alignment horizontal="center" vertical="center" textRotation="90"/>
    </xf>
    <xf numFmtId="0" fontId="9" fillId="0" borderId="0" xfId="0" applyFont="1" applyBorder="1" applyAlignment="1">
      <alignment horizontal="center" vertical="center" textRotation="90"/>
    </xf>
    <xf numFmtId="0" fontId="9" fillId="0" borderId="161" xfId="0" applyFont="1" applyBorder="1" applyAlignment="1">
      <alignment horizontal="center" vertical="center" textRotation="90"/>
    </xf>
    <xf numFmtId="0" fontId="9" fillId="0" borderId="160" xfId="0" applyFont="1" applyBorder="1" applyAlignment="1">
      <alignment horizontal="center" vertical="center" textRotation="90" wrapText="1"/>
    </xf>
    <xf numFmtId="0" fontId="9" fillId="0" borderId="0" xfId="0" applyFont="1" applyBorder="1" applyAlignment="1">
      <alignment horizontal="center" vertical="center" textRotation="90" wrapText="1"/>
    </xf>
    <xf numFmtId="0" fontId="9" fillId="0" borderId="161" xfId="0" applyFont="1" applyBorder="1" applyAlignment="1">
      <alignment horizontal="center" vertical="center" textRotation="90" wrapText="1"/>
    </xf>
  </cellXfs>
  <cellStyles count="34">
    <cellStyle name="Euro" xfId="2"/>
    <cellStyle name="Incorrecto" xfId="25" builtinId="27"/>
    <cellStyle name="Millares 2" xfId="27"/>
    <cellStyle name="Millares 2 2" xfId="30"/>
    <cellStyle name="Millares 2 3" xfId="31"/>
    <cellStyle name="Normal" xfId="0" builtinId="0"/>
    <cellStyle name="Normal 2" xfId="1"/>
    <cellStyle name="Normal 2 2" xfId="26"/>
    <cellStyle name="Normal 2 2 2" xfId="29"/>
    <cellStyle name="Normal 3" xfId="3"/>
    <cellStyle name="Normal 3 2" xfId="4"/>
    <cellStyle name="Normal 3 2 2" xfId="5"/>
    <cellStyle name="Normal 3 3" xfId="28"/>
    <cellStyle name="Normal 4" xfId="6"/>
    <cellStyle name="Normal 4 2" xfId="7"/>
    <cellStyle name="Normal 4 2 2" xfId="8"/>
    <cellStyle name="Normal 5" xfId="9"/>
    <cellStyle name="Normal 5 2" xfId="10"/>
    <cellStyle name="Normal 5 2 2" xfId="11"/>
    <cellStyle name="Normal 5 3" xfId="12"/>
    <cellStyle name="Normal 5 3 2" xfId="13"/>
    <cellStyle name="Normal 5 4" xfId="14"/>
    <cellStyle name="Normal 6" xfId="15"/>
    <cellStyle name="Normal 6 2" xfId="16"/>
    <cellStyle name="Normal 7" xfId="17"/>
    <cellStyle name="Normal 7 2" xfId="18"/>
    <cellStyle name="Normal 8" xfId="32"/>
    <cellStyle name="Normal 9" xfId="33"/>
    <cellStyle name="Normal_MATRICULA_POR_EDAD_05_06 2" xfId="19"/>
    <cellStyle name="Normal_MATRICULA_POR_EDAD_05_06 2 2" xfId="20"/>
    <cellStyle name="Porcentaje" xfId="24" builtinId="5"/>
    <cellStyle name="Porcentaje 2" xfId="22"/>
    <cellStyle name="Porcentual 2" xfId="23"/>
    <cellStyle name="Porcentual 2 2" xfId="21"/>
  </cellStyles>
  <dxfs count="60">
    <dxf>
      <alignment wrapText="1" readingOrder="0"/>
    </dxf>
    <dxf>
      <font>
        <sz val="10"/>
      </font>
    </dxf>
    <dxf>
      <numFmt numFmtId="3" formatCode="#,##0"/>
    </dxf>
    <dxf>
      <numFmt numFmtId="3" formatCode="#,##0"/>
    </dxf>
    <dxf>
      <font>
        <sz val="8"/>
      </font>
    </dxf>
    <dxf>
      <alignment wrapText="1" readingOrder="0"/>
    </dxf>
    <dxf>
      <font>
        <sz val="10"/>
      </font>
    </dxf>
    <dxf>
      <numFmt numFmtId="3" formatCode="#,##0"/>
    </dxf>
    <dxf>
      <font>
        <sz val="8"/>
      </font>
    </dxf>
    <dxf>
      <numFmt numFmtId="3" formatCode="#,##0"/>
    </dxf>
    <dxf>
      <alignment wrapText="1" readingOrder="0"/>
    </dxf>
    <dxf>
      <font>
        <sz val="10"/>
      </font>
    </dxf>
    <dxf>
      <numFmt numFmtId="3" formatCode="#,##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vertical="center"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horizontal="center" readingOrder="0"/>
    </dxf>
    <dxf>
      <alignment wrapText="1" readingOrder="0"/>
    </dxf>
    <dxf>
      <numFmt numFmtId="3" formatCode="#,##0"/>
    </dxf>
    <dxf>
      <alignment horizontal="center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horizontal="center" readingOrder="0"/>
    </dxf>
    <dxf>
      <alignment wrapText="1" readingOrder="0"/>
    </dxf>
    <dxf>
      <numFmt numFmtId="3" formatCode="#,##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6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5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1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pivotCacheDefinition" Target="pivotCache/pivotCacheDefinition3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Compendio%20de%20Educaci&#243;n%20B&#225;sica%202020-2021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Compendio%20de%20Educaci&#243;n%20Superior%202020-2021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DOCENTES%20COMPACTO%202020-2021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archivos/PROYECCIONES/CONAPO%202019/PROYECCIONES%20A%20MITAD%20DE%20A&#209;O%20CONAPO%202018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archivos/PROYECCIONES/Atenci&#243;n%20Preescolar%202020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archivos/PROYECCIONES/Transici&#243;n%20Primaria%202020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archivos/PROYECCIONES/Transici&#243;n%20Secundaria%202020.xlsx" TargetMode="External"/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stela_flores" refreshedDate="44272.61954861111" createdVersion="4" refreshedVersion="4" minRefreshableVersion="3" recordCount="6354">
  <cacheSource type="worksheet">
    <worksheetSource ref="A1:DF6355" sheet="datos" r:id="rId2"/>
  </cacheSource>
  <cacheFields count="110">
    <cacheField name="CV_CCT" numFmtId="0">
      <sharedItems/>
    </cacheField>
    <cacheField name="CV_TURNO" numFmtId="0">
      <sharedItems containsSemiMixedTypes="0" containsString="0" containsNumber="1" containsInteger="1" minValue="1" maxValue="5"/>
    </cacheField>
    <cacheField name="TURNO" numFmtId="0">
      <sharedItems/>
    </cacheField>
    <cacheField name="NOMBRECT" numFmtId="0">
      <sharedItems/>
    </cacheField>
    <cacheField name="CV_ENT_ADMNISTRATIVA" numFmtId="0">
      <sharedItems containsSemiMixedTypes="0" containsString="0" containsNumber="1" containsInteger="1" minValue="8" maxValue="8"/>
    </cacheField>
    <cacheField name="ENT_ADMINISTRATIVA" numFmtId="0">
      <sharedItems/>
    </cacheField>
    <cacheField name="CV_ENT_INMUEBLE" numFmtId="0">
      <sharedItems containsSemiMixedTypes="0" containsString="0" containsNumber="1" containsInteger="1" minValue="8" maxValue="8"/>
    </cacheField>
    <cacheField name="ENTIDAD_INMUEBLE" numFmtId="0">
      <sharedItems/>
    </cacheField>
    <cacheField name="REGIÓN" numFmtId="0">
      <sharedItems count="11">
        <s v="CREEL"/>
        <s v="CUAUHTÉMOC"/>
        <s v="MADERA"/>
        <s v="GUACHOCHI"/>
        <s v="OJINAGA"/>
        <s v="JUÁREZ"/>
        <s v="GUADALUPE Y CALVO"/>
        <s v="CHIHUAHUA"/>
        <s v="HIDALGO DEL PARRAL"/>
        <s v="DELICIAS"/>
        <s v="NVO. CASAS GRANDES"/>
      </sharedItems>
    </cacheField>
    <cacheField name="CV_MUN" numFmtId="0">
      <sharedItems containsSemiMixedTypes="0" containsString="0" containsNumber="1" containsInteger="1" minValue="1" maxValue="67"/>
    </cacheField>
    <cacheField name="C_NOM_MUN" numFmtId="0">
      <sharedItems count="67">
        <s v="008 BATOPILAS DE MANUEL GÓMEZ MORÍN"/>
        <s v="031 GUERRERO"/>
        <s v="009 BOCOYNA"/>
        <s v="034 IGNACIO ZARAGOZA"/>
        <s v="056 ROSARIO"/>
        <s v="052 OJINAGA"/>
        <s v="037 JUÁREZ"/>
        <s v="029 GUADALUPE Y CALVO"/>
        <s v="001 AHUMADA"/>
        <s v="046 MORELOS"/>
        <s v="020 CHÍNIPAS"/>
        <s v="065 URIQUE"/>
        <s v="040 MADERA"/>
        <s v="061 SATEVÓ"/>
        <s v="025 GÓMEZ FARÍAS"/>
        <s v="051 OCAMPO"/>
        <s v="003 ALLENDE"/>
        <s v="063 TEMÓSACHIC"/>
        <s v="024 SANTA ISABEL"/>
        <s v="032 HIDALGO DEL PARRAL"/>
        <s v="047 MORIS"/>
        <s v="019 CHIHUAHUA"/>
        <s v="064 EL TULE"/>
        <s v="012 CARICHÍ"/>
        <s v="002 ALDAMA"/>
        <s v="007 BALLEZA"/>
        <s v="039 LÓPEZ"/>
        <s v="027 GUACHOCHI"/>
        <s v="011 CAMARGO"/>
        <s v="053 PRAXEDIS G. GUERRERO"/>
        <s v="036 JIMÉNEZ"/>
        <s v="048 NAMIQUIPA"/>
        <s v="066 URUACHI"/>
        <s v="041 MAGUARICHI"/>
        <s v="030 GUAZAPARES"/>
        <s v="044 MATAMOROS"/>
        <s v="045 MEOQUI"/>
        <s v="042 MANUEL BENAVIDES"/>
        <s v="043 MATACHÍ"/>
        <s v="015 COYAME DEL SOTOL"/>
        <s v="062 SAUCILLO"/>
        <s v="013 CASAS GRANDES"/>
        <s v="058 SAN FRANCISCO DE CONCHOS"/>
        <s v="017 CUAUHTÉMOC"/>
        <s v="010 BUENAVENTURA"/>
        <s v="067 VALLE DE ZARAGOZA"/>
        <s v="055 ROSALES"/>
        <s v="057 SAN FRANCISCO DE BORJA"/>
        <s v="033 HUEJOTITÁN"/>
        <s v="022 DR. BELISARIO DOMÍNGUEZ"/>
        <s v="049 NONOAVA"/>
        <s v="035 JANOS"/>
        <s v="023 GALEANA"/>
        <s v="018 CUSIHUIRIACHI"/>
        <s v="005 ASCENSIÓN"/>
        <s v="014 CORONADO"/>
        <s v="060 SANTA BÁRBARA"/>
        <s v="028 GUADALUPE"/>
        <s v="006 BACHÍNIVA"/>
        <s v="054 RIVA PALACIO"/>
        <s v="059 SAN FRANCISCO DEL ORO"/>
        <s v="021 DELICIAS"/>
        <s v="016 LA CRUZ"/>
        <s v="038 JULIMES"/>
        <s v="004 AQUILES SERDÁN"/>
        <s v="050 NUEVO CASAS GRANDES"/>
        <s v="026 GRAN MORELOS"/>
      </sharedItems>
    </cacheField>
    <cacheField name="CV_LOC" numFmtId="0">
      <sharedItems containsSemiMixedTypes="0" containsString="0" containsNumber="1" containsInteger="1" minValue="1" maxValue="3129"/>
    </cacheField>
    <cacheField name="C_NOM_LOC" numFmtId="0">
      <sharedItems/>
    </cacheField>
    <cacheField name="C_NOM_VIALIDAD" numFmtId="0">
      <sharedItems/>
    </cacheField>
    <cacheField name="N_EXTNUM" numFmtId="0">
      <sharedItems containsSemiMixedTypes="0" containsString="0" containsNumber="1" containsInteger="1" minValue="0" maxValue="19325"/>
    </cacheField>
    <cacheField name="CONTROL" numFmtId="0">
      <sharedItems/>
    </cacheField>
    <cacheField name="SUBCONTROL" numFmtId="0">
      <sharedItems count="5">
        <s v="FEDERAL TRANSFERIDO"/>
        <s v="ESTATAL"/>
        <s v="PRIVADO"/>
        <s v="FEDERAL"/>
        <s v="AUTÓNOMO"/>
      </sharedItems>
    </cacheField>
    <cacheField name="CV_SERVICION1" numFmtId="0">
      <sharedItems containsSemiMixedTypes="0" containsString="0" containsNumber="1" containsInteger="1" minValue="1" maxValue="6"/>
    </cacheField>
    <cacheField name="TIPO" numFmtId="0">
      <sharedItems/>
    </cacheField>
    <cacheField name="CV_SERVICION2" numFmtId="0">
      <sharedItems containsSemiMixedTypes="0" containsString="0" containsNumber="1" containsInteger="1" minValue="0" maxValue="3"/>
    </cacheField>
    <cacheField name="NIVEL" numFmtId="0">
      <sharedItems count="6">
        <s v="PRIMARIA"/>
        <s v="SECUNDARIA"/>
        <s v="PREESCOLAR"/>
        <s v="INICIAL"/>
        <s v="ESPECIAL"/>
        <s v="FORMACIÓN PARA EL TRABAJO"/>
      </sharedItems>
    </cacheField>
    <cacheField name="CV_SERVICION3" numFmtId="0">
      <sharedItems containsSemiMixedTypes="0" containsString="0" containsNumber="1" containsInteger="1" minValue="0" maxValue="4"/>
    </cacheField>
    <cacheField name="SUBNIVEL" numFmtId="0">
      <sharedItems count="12">
        <s v="GENERAL"/>
        <s v="INDÍGENA"/>
        <s v="TÉCNICA"/>
        <s v="TELESECUNDARIA"/>
        <s v="CAI (PREESCOLAR)"/>
        <s v="CONAFE"/>
        <s v="CAI (LACTANTE Y MATERNAL)"/>
        <s v="INICIAL INDÍGENA"/>
        <s v="INICIAL NO ESCOLARIZADA"/>
        <s v="CAM"/>
        <s v="USAER"/>
        <s v="FORMACIÓN PARA EL TRABAJO"/>
      </sharedItems>
    </cacheField>
    <cacheField name="CV_CARACTERIZAN1" numFmtId="0">
      <sharedItems containsSemiMixedTypes="0" containsString="0" containsNumber="1" containsInteger="1" minValue="0" maxValue="1"/>
    </cacheField>
    <cacheField name="C_CARACTERIZAN1" numFmtId="0">
      <sharedItems containsBlank="1"/>
    </cacheField>
    <cacheField name="CV_CARACTERIZAN2" numFmtId="0">
      <sharedItems containsSemiMixedTypes="0" containsString="0" containsNumber="1" containsInteger="1" minValue="0" maxValue="45"/>
    </cacheField>
    <cacheField name="C_CARACTERIZAN2" numFmtId="0">
      <sharedItems containsBlank="1"/>
    </cacheField>
    <cacheField name="ZONA" numFmtId="0">
      <sharedItems containsBlank="1"/>
    </cacheField>
    <cacheField name="JEFSEC" numFmtId="0">
      <sharedItems containsBlank="1"/>
    </cacheField>
    <cacheField name="SERVREG" numFmtId="0">
      <sharedItems containsBlank="1"/>
    </cacheField>
    <cacheField name="CV_ESTATUS_CAPTURA" numFmtId="0">
      <sharedItems containsSemiMixedTypes="0" containsString="0" containsNumber="1" containsInteger="1" minValue="0" maxValue="10"/>
    </cacheField>
    <cacheField name="PERIODO" numFmtId="0">
      <sharedItems/>
    </cacheField>
    <cacheField name="EXISTENCIA HOM" numFmtId="0">
      <sharedItems containsSemiMixedTypes="0" containsString="0" containsNumber="1" containsInteger="1" minValue="0" maxValue="534"/>
    </cacheField>
    <cacheField name="EXISTENCIA MUJ" numFmtId="0">
      <sharedItems containsSemiMixedTypes="0" containsString="0" containsNumber="1" containsInteger="1" minValue="0" maxValue="572"/>
    </cacheField>
    <cacheField name="EXISTENCIA TOTAL" numFmtId="0">
      <sharedItems containsSemiMixedTypes="0" containsString="0" containsNumber="1" containsInteger="1" minValue="0" maxValue="1101"/>
    </cacheField>
    <cacheField name="PROMOVIDOS HOM" numFmtId="0">
      <sharedItems containsSemiMixedTypes="0" containsString="0" containsNumber="1" containsInteger="1" minValue="0" maxValue="512"/>
    </cacheField>
    <cacheField name="PROMOVIDOS MUJ" numFmtId="0">
      <sharedItems containsSemiMixedTypes="0" containsString="0" containsNumber="1" containsInteger="1" minValue="0" maxValue="551"/>
    </cacheField>
    <cacheField name="PROMOVIDOS TOTAL" numFmtId="0">
      <sharedItems containsSemiMixedTypes="0" containsString="0" containsNumber="1" containsInteger="1" minValue="0" maxValue="1033"/>
    </cacheField>
    <cacheField name="EGRESADOS HOM" numFmtId="0">
      <sharedItems containsSemiMixedTypes="0" containsString="0" containsNumber="1" containsInteger="1" minValue="0" maxValue="178"/>
    </cacheField>
    <cacheField name="EGRESADOS MUJ" numFmtId="0">
      <sharedItems containsSemiMixedTypes="0" containsString="0" containsNumber="1" containsInteger="1" minValue="0" maxValue="191"/>
    </cacheField>
    <cacheField name="EGRESADOS 19-20" numFmtId="0">
      <sharedItems containsSemiMixedTypes="0" containsString="0" containsNumber="1" containsInteger="1" minValue="0" maxValue="359"/>
    </cacheField>
    <cacheField name="NVO ING 1 HOM" numFmtId="0">
      <sharedItems containsSemiMixedTypes="0" containsString="0" containsNumber="1" containsInteger="1" minValue="0" maxValue="196"/>
    </cacheField>
    <cacheField name="NVO ING 1 MUJ" numFmtId="0">
      <sharedItems containsSemiMixedTypes="0" containsString="0" containsNumber="1" containsInteger="1" minValue="0" maxValue="189"/>
    </cacheField>
    <cacheField name="NVO ING 1 TOT" numFmtId="0">
      <sharedItems containsSemiMixedTypes="0" containsString="0" containsNumber="1" containsInteger="1" minValue="0" maxValue="373"/>
    </cacheField>
    <cacheField name="MAT HOM 1" numFmtId="0">
      <sharedItems containsSemiMixedTypes="0" containsString="0" containsNumber="1" containsInteger="1" minValue="0" maxValue="196"/>
    </cacheField>
    <cacheField name="MAT MUJ 1" numFmtId="0">
      <sharedItems containsSemiMixedTypes="0" containsString="0" containsNumber="1" containsInteger="1" minValue="0" maxValue="190"/>
    </cacheField>
    <cacheField name="MAT 1" numFmtId="0">
      <sharedItems containsSemiMixedTypes="0" containsString="0" containsNumber="1" containsInteger="1" minValue="0" maxValue="373"/>
    </cacheField>
    <cacheField name="MAT HOM 2" numFmtId="0">
      <sharedItems containsSemiMixedTypes="0" containsString="0" containsNumber="1" containsInteger="1" minValue="0" maxValue="191"/>
    </cacheField>
    <cacheField name="MAT MUJ 2" numFmtId="0">
      <sharedItems containsSemiMixedTypes="0" containsString="0" containsNumber="1" containsInteger="1" minValue="0" maxValue="191"/>
    </cacheField>
    <cacheField name="MAT 2" numFmtId="0">
      <sharedItems containsSemiMixedTypes="0" containsString="0" containsNumber="1" containsInteger="1" minValue="0" maxValue="365"/>
    </cacheField>
    <cacheField name="MAT HOM 3" numFmtId="0">
      <sharedItems containsSemiMixedTypes="0" containsString="0" containsNumber="1" containsInteger="1" minValue="0" maxValue="183"/>
    </cacheField>
    <cacheField name="MAT MUJ 3" numFmtId="0">
      <sharedItems containsSemiMixedTypes="0" containsString="0" containsNumber="1" containsInteger="1" minValue="0" maxValue="202"/>
    </cacheField>
    <cacheField name="MAT 3" numFmtId="0">
      <sharedItems containsSemiMixedTypes="0" containsString="0" containsNumber="1" containsInteger="1" minValue="0" maxValue="373"/>
    </cacheField>
    <cacheField name="MAT HOM 4" numFmtId="0">
      <sharedItems containsSemiMixedTypes="0" containsString="0" containsNumber="1" containsInteger="1" minValue="0" maxValue="64"/>
    </cacheField>
    <cacheField name="MAT MUJ 4" numFmtId="0">
      <sharedItems containsSemiMixedTypes="0" containsString="0" containsNumber="1" containsInteger="1" minValue="0" maxValue="65"/>
    </cacheField>
    <cacheField name="MAT 4" numFmtId="0">
      <sharedItems containsSemiMixedTypes="0" containsString="0" containsNumber="1" containsInteger="1" minValue="0" maxValue="124"/>
    </cacheField>
    <cacheField name="MAT HOM 5" numFmtId="0">
      <sharedItems containsSemiMixedTypes="0" containsString="0" containsNumber="1" containsInteger="1" minValue="0" maxValue="66"/>
    </cacheField>
    <cacheField name="MAT MUJ 5" numFmtId="0">
      <sharedItems containsSemiMixedTypes="0" containsString="0" containsNumber="1" containsInteger="1" minValue="0" maxValue="78"/>
    </cacheField>
    <cacheField name="MAT 5" numFmtId="0">
      <sharedItems containsSemiMixedTypes="0" containsString="0" containsNumber="1" containsInteger="1" minValue="0" maxValue="144"/>
    </cacheField>
    <cacheField name="MAT HOM 6" numFmtId="0">
      <sharedItems containsSemiMixedTypes="0" containsString="0" containsNumber="1" containsInteger="1" minValue="0" maxValue="63"/>
    </cacheField>
    <cacheField name="MAT MUJ 6" numFmtId="0">
      <sharedItems containsSemiMixedTypes="0" containsString="0" containsNumber="1" containsInteger="1" minValue="0" maxValue="74"/>
    </cacheField>
    <cacheField name="MAT 6" numFmtId="0">
      <sharedItems containsSemiMixedTypes="0" containsString="0" containsNumber="1" containsInteger="1" minValue="0" maxValue="122"/>
    </cacheField>
    <cacheField name="MAT HOM" numFmtId="0">
      <sharedItems containsSemiMixedTypes="0" containsString="0" containsNumber="1" containsInteger="1" minValue="0" maxValue="7758"/>
    </cacheField>
    <cacheField name="MAT MUJ" numFmtId="0">
      <sharedItems containsSemiMixedTypes="0" containsString="0" containsNumber="1" containsInteger="1" minValue="0" maxValue="4267"/>
    </cacheField>
    <cacheField name="MAT TOTAL" numFmtId="0">
      <sharedItems containsSemiMixedTypes="0" containsString="0" containsNumber="1" containsInteger="1" minValue="0" maxValue="9665"/>
    </cacheField>
    <cacheField name="GPOS1" numFmtId="0">
      <sharedItems containsSemiMixedTypes="0" containsString="0" containsNumber="1" containsInteger="1" minValue="0" maxValue="10"/>
    </cacheField>
    <cacheField name="GPOS2" numFmtId="0">
      <sharedItems containsSemiMixedTypes="0" containsString="0" containsNumber="1" containsInteger="1" minValue="0" maxValue="10"/>
    </cacheField>
    <cacheField name="GPOS3" numFmtId="0">
      <sharedItems containsSemiMixedTypes="0" containsString="0" containsNumber="1" containsInteger="1" minValue="0" maxValue="10"/>
    </cacheField>
    <cacheField name="GPOS4" numFmtId="0">
      <sharedItems containsSemiMixedTypes="0" containsString="0" containsNumber="1" containsInteger="1" minValue="0" maxValue="4"/>
    </cacheField>
    <cacheField name="GPOS5" numFmtId="0">
      <sharedItems containsSemiMixedTypes="0" containsString="0" containsNumber="1" containsInteger="1" minValue="0" maxValue="4"/>
    </cacheField>
    <cacheField name="GPOS6" numFmtId="0">
      <sharedItems containsSemiMixedTypes="0" containsString="0" containsNumber="1" containsInteger="1" minValue="0" maxValue="5"/>
    </cacheField>
    <cacheField name="GPOS MG" numFmtId="0">
      <sharedItems containsSemiMixedTypes="0" containsString="0" containsNumber="1" containsInteger="1" minValue="0" maxValue="10"/>
    </cacheField>
    <cacheField name="GPOS TOTAL" numFmtId="0">
      <sharedItems containsSemiMixedTypes="0" containsString="0" containsNumber="1" containsInteger="1" minValue="0" maxValue="907"/>
    </cacheField>
    <cacheField name="HDIRCONGPO" numFmtId="0">
      <sharedItems containsSemiMixedTypes="0" containsString="0" containsNumber="1" containsInteger="1" minValue="0" maxValue="3"/>
    </cacheField>
    <cacheField name="MDIRCONGPO" numFmtId="0">
      <sharedItems containsSemiMixedTypes="0" containsString="0" containsNumber="1" containsInteger="1" minValue="0" maxValue="13"/>
    </cacheField>
    <cacheField name="HDIRSINGPO" numFmtId="0">
      <sharedItems containsSemiMixedTypes="0" containsString="0" containsNumber="1" containsInteger="1" minValue="0" maxValue="4"/>
    </cacheField>
    <cacheField name="MDIRSINGPO" numFmtId="0">
      <sharedItems containsSemiMixedTypes="0" containsString="0" containsNumber="1" containsInteger="1" minValue="0" maxValue="3"/>
    </cacheField>
    <cacheField name="HSUBGES" numFmtId="0">
      <sharedItems containsSemiMixedTypes="0" containsString="0" containsNumber="1" containsInteger="1" minValue="0" maxValue="1"/>
    </cacheField>
    <cacheField name="MSUBGES" numFmtId="0">
      <sharedItems containsSemiMixedTypes="0" containsString="0" containsNumber="1" containsInteger="1" minValue="0" maxValue="6"/>
    </cacheField>
    <cacheField name="HSUBACAD" numFmtId="0">
      <sharedItems containsSemiMixedTypes="0" containsString="0" containsNumber="1" containsInteger="1" minValue="0" maxValue="1"/>
    </cacheField>
    <cacheField name="MSUBACAD" numFmtId="0">
      <sharedItems containsSemiMixedTypes="0" containsString="0" containsNumber="1" containsInteger="1" minValue="0" maxValue="1"/>
    </cacheField>
    <cacheField name="HPERDOC" numFmtId="0">
      <sharedItems containsSemiMixedTypes="0" containsString="0" containsNumber="1" containsInteger="1" minValue="0" maxValue="57"/>
    </cacheField>
    <cacheField name="MPERDOC" numFmtId="0">
      <sharedItems containsSemiMixedTypes="0" containsString="0" containsNumber="1" containsInteger="1" minValue="0" maxValue="72"/>
    </cacheField>
    <cacheField name="HTUTORES" numFmtId="0">
      <sharedItems containsSemiMixedTypes="0" containsString="0" containsNumber="1" containsInteger="1" minValue="0" maxValue="3"/>
    </cacheField>
    <cacheField name="MTUTORES" numFmtId="0">
      <sharedItems containsSemiMixedTypes="0" containsString="0" containsNumber="1" containsInteger="1" minValue="0" maxValue="2"/>
    </cacheField>
    <cacheField name="HEDUCFIS" numFmtId="0">
      <sharedItems containsString="0" containsBlank="1" containsNumber="1" containsInteger="1" minValue="0" maxValue="5"/>
    </cacheField>
    <cacheField name="MEDUCFIS" numFmtId="0">
      <sharedItems containsString="0" containsBlank="1" containsNumber="1" containsInteger="1" minValue="0" maxValue="4"/>
    </cacheField>
    <cacheField name="HEDUCART" numFmtId="0">
      <sharedItems containsString="0" containsBlank="1" containsNumber="1" containsInteger="1" minValue="0" maxValue="5"/>
    </cacheField>
    <cacheField name="MEDUCART" numFmtId="0">
      <sharedItems containsString="0" containsBlank="1" containsNumber="1" containsInteger="1" minValue="0" maxValue="4"/>
    </cacheField>
    <cacheField name="HEDUCTEC" numFmtId="0">
      <sharedItems containsString="0" containsBlank="1" containsNumber="1" containsInteger="1" minValue="0" maxValue="6"/>
    </cacheField>
    <cacheField name="MEDUCTEC" numFmtId="0">
      <sharedItems containsString="0" containsBlank="1" containsNumber="1" containsInteger="1" minValue="0" maxValue="7"/>
    </cacheField>
    <cacheField name="HIDIOMAS" numFmtId="0">
      <sharedItems containsString="0" containsBlank="1" containsNumber="1" containsInteger="1" minValue="0" maxValue="6"/>
    </cacheField>
    <cacheField name="MIDIOMAS" numFmtId="0">
      <sharedItems containsString="0" containsBlank="1" containsNumber="1" containsInteger="1" minValue="0" maxValue="11"/>
    </cacheField>
    <cacheField name="HADMIVO" numFmtId="0">
      <sharedItems containsSemiMixedTypes="0" containsString="0" containsNumber="1" containsInteger="1" minValue="0" maxValue="19"/>
    </cacheField>
    <cacheField name="MADMIVO" numFmtId="0">
      <sharedItems containsSemiMixedTypes="0" containsString="0" containsNumber="1" containsInteger="1" minValue="0" maxValue="17"/>
    </cacheField>
    <cacheField name="OTROPERS" numFmtId="0">
      <sharedItems containsSemiMixedTypes="0" containsString="0" containsNumber="1" containsInteger="1" minValue="0" maxValue="126"/>
    </cacheField>
    <cacheField name="TOTALPERS" numFmtId="0">
      <sharedItems containsSemiMixedTypes="0" containsString="0" containsNumber="1" containsInteger="1" minValue="0" maxValue="135"/>
    </cacheField>
    <cacheField name="DOC HOM" numFmtId="0">
      <sharedItems containsSemiMixedTypes="0" containsString="0" containsNumber="1" containsInteger="1" minValue="0" maxValue="57"/>
    </cacheField>
    <cacheField name="DOC MUJ" numFmtId="0">
      <sharedItems containsSemiMixedTypes="0" containsString="0" containsNumber="1" containsInteger="1" minValue="0" maxValue="72"/>
    </cacheField>
    <cacheField name="DOC1" numFmtId="0">
      <sharedItems containsSemiMixedTypes="0" containsString="0" containsNumber="1" containsInteger="1" minValue="0" maxValue="4"/>
    </cacheField>
    <cacheField name="DOC2" numFmtId="0">
      <sharedItems containsSemiMixedTypes="0" containsString="0" containsNumber="1" containsInteger="1" minValue="0" maxValue="5"/>
    </cacheField>
    <cacheField name="DOC3" numFmtId="0">
      <sharedItems containsSemiMixedTypes="0" containsString="0" containsNumber="1" containsInteger="1" minValue="0" maxValue="7"/>
    </cacheField>
    <cacheField name="DOC4" numFmtId="0">
      <sharedItems containsSemiMixedTypes="0" containsString="0" containsNumber="1" containsInteger="1" minValue="0" maxValue="4"/>
    </cacheField>
    <cacheField name="DOC5" numFmtId="0">
      <sharedItems containsSemiMixedTypes="0" containsString="0" containsNumber="1" containsInteger="1" minValue="0" maxValue="4"/>
    </cacheField>
    <cacheField name="DOC6" numFmtId="0">
      <sharedItems containsSemiMixedTypes="0" containsString="0" containsNumber="1" containsInteger="1" minValue="0" maxValue="5"/>
    </cacheField>
    <cacheField name="DOC MG" numFmtId="0">
      <sharedItems containsSemiMixedTypes="0" containsString="0" containsNumber="1" containsInteger="1" minValue="0" maxValue="10"/>
    </cacheField>
    <cacheField name="DOC TOTAL" numFmtId="0">
      <sharedItems containsSemiMixedTypes="0" containsString="0" containsNumber="1" containsInteger="1" minValue="0" maxValue="129"/>
    </cacheField>
    <cacheField name="AULASEXIS" numFmtId="0">
      <sharedItems containsSemiMixedTypes="0" containsString="0" containsNumber="1" containsInteger="1" minValue="0" maxValue="174"/>
    </cacheField>
    <cacheField name="AULASUSO" numFmtId="0">
      <sharedItems containsSemiMixedTypes="0" containsString="0" containsNumber="1" containsInteger="1" minValue="0" maxValue="31"/>
    </cacheField>
    <cacheField name="ESCUELA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dgar_acosta" refreshedDate="44274.530633912036" createdVersion="4" refreshedVersion="4" minRefreshableVersion="3" recordCount="1243">
  <cacheSource type="worksheet">
    <worksheetSource ref="A1:AN1244" sheet="DATOS 911 AB " r:id="rId2"/>
  </cacheSource>
  <cacheFields count="40">
    <cacheField name="CCT_INS_PLA" numFmtId="0">
      <sharedItems/>
    </cacheField>
    <cacheField name="INSTITUCIÓN" numFmtId="0">
      <sharedItems count="140">
        <s v="UNIVERSIDAD REGIONAL DEL NORTE EXTENSIÓN CD. JUAREZ"/>
        <s v="INSTITUTO DE ESTUDIOS SUPERIORES DE CHIHUAHUA A C"/>
        <s v="INSTITUTO TECNOLOGICO DE CIUDAD JIMENEZ"/>
        <s v="CENTRO DE INVESTIGACION Y DOCENCIA"/>
        <s v="INSTITUTO TECNOLOGICO SUPERIOR DE NUEVO CASAS GRANDES"/>
        <s v="ESCUELA SUPERIOR DE PSICOLOGIA UACJ"/>
        <s v="INSTITUTO SUPERIOR DE ARQUITECTURA Y DISEÑO UACH"/>
        <s v="CENTRO DE ESTUDIOS UNIVERSITARIOS DEL NORTE A.C"/>
        <s v="UNIVERSIDAD DE ESTUDIOS AVANZADOS CAMPUS CHIHUAHUA"/>
        <s v="INSTITUTO REGIONAL DE ESTUDIOS DE LA FAMILIA"/>
        <s v="UNIVERSIDAD INTERAMERICANA DEL NORTE"/>
        <s v="UNIVERSIDAD TECNOLOGICA DE CIUDAD JUAREZ"/>
        <s v="UNIVERSIDAD AUTONOMA DE CHIHUAHUA"/>
        <s v="CENTRO DE INVESTIGACION EN MATERIALES AVANZADOS,S.C."/>
        <s v="CENTRO DE ESTUDIOS SUPERIORES DEL NORTE"/>
        <s v="CENTRO DE ESTUDIOS SUPERIORES IGNACIO ALLENDE"/>
        <s v="CENTRO UNIVERSITARIO DE CIUDAD JUAREZ"/>
        <s v="ESTUDIOS SUPERIORES DE CHIHUAHUA"/>
        <s v="CENTRO TERESIANO DE ESTUDIOS SUPERIORES"/>
        <s v="CENTRO ESTUDIOS SUPERIORES ELIZABETH SETON"/>
        <s v="CENTRO UNIVERSITARIO DE CHIHUAHUA"/>
        <s v="UNIVERSIDAD TECNOLOGICA DE CHIHUAHUA"/>
        <s v="CENTRO REGIONAL DE ESTUDIOS SUPERIORES PALMORE"/>
        <s v="UNIVERSIDAD LA SALLE CHIHUAHUA"/>
        <s v="CENTRO CULTURAL UNIVERSITARIO"/>
        <s v="INSTITUTO DE ESTUDIOS SUPERIORES ADELA DE CORNEJO"/>
        <s v="SINCE COLEGIO UNIVERSITARIO"/>
        <s v="INSTITUTO TECNOLOGICO DE CHIHUAHUA"/>
        <s v="INSTITUTO TECNOLOGICO DE LA CONSTRUCCION"/>
        <s v="COOK INSTITUTO CULINARIO DE EDUCACIÓN SUPERIOR"/>
        <s v="UNIVERSIDAD REGIONAL DEL NORTE, CAMPUS CUAUHTÉMOC"/>
        <s v="INSTITUTO DE ESTUDIOS AVANZADOS SYSCOM"/>
        <s v="INSTITUTO DE ESTUDIOS SUPERIORES FEMAP"/>
        <s v="INSTITUTO CULTURAL CAMPUS CASAS GRANDES"/>
        <s v="CLAUSTRO UNIVERSITARIO DE CHIHUAHUA CAMPUS JUÁREZ"/>
        <s v="INSTITUTO TECNOLOGICO DE CIUDAD JUAREZ"/>
        <s v="CENTRO PEDAGOGICO DE PARRAL"/>
        <s v="WASHINGTON INSTITUTO DE NEGOCIOS"/>
        <s v="INSTITUTO UNIVERSITARIO DEL CENTRO DE MÉXICO CAMPUS CHIHUAHUA"/>
        <s v="INSTITUTO DE FILOSOFÍA DON ADALBERTO ALMEIDA Y MERINO"/>
        <s v="CENTRO CULTURAL UNIVERSITARIO UMBRAL"/>
        <s v="CORPORATIVO UNIVERSITARIO DE CAPACITACIÓN PROFESIONAL, A.C."/>
        <s v="UNIVERSIDAD CULTURAL CAMPUS CD. JUÁREZ"/>
        <s v="LICEO UNIVERSITARIO"/>
        <s v="UNIVERSIDAD TEC MILENIO CHIHUAHUA"/>
        <s v="UNIVERSIDAD REGIONAL DEL NORTE CAMPUS NUEVO CASAS GRANDES"/>
        <s v="UNIVERSIDAD REGIONAL DEL NORTE CAMPUS PARRAL"/>
        <s v="UNIVERSIDAD TEC MILENIO CIUDAD JUÁREZ"/>
        <s v="ESCUELA DE TRABAJO SOCIAL GUADALUPE S. DE ARAIZA"/>
        <s v="INSTITUTO TECNOLOGICO DE CHIHUAHUA II"/>
        <s v="ESCUELA SUPERIOR DE COMUNICACION GRAFICA UACH"/>
        <s v="ESC DE PSICOLOGIA Y PEDAGOGIA SIGMUND FREUD UACH"/>
        <s v="ITESM CAMPUS CIUDAD JUAREZ"/>
        <s v="ESCUELA DE ANTROPOLOGIA E HISTORIA DEL NORTE DE MEXICO"/>
        <s v="UNIVERSIDAD REGIONAL DEL NORTE"/>
        <s v="CENTRO CHIHUAHUENSE DE ESTUDIOS DE POSGRADO"/>
        <s v="CENTRO DE ESTUDIOS SUPERIORES MUNDO NUEVO"/>
        <s v="NORMAL EXPERIMENTAL MIGUEL HIDALGO"/>
        <s v="NORMAL RURAL RICARDO FLORES MAGON"/>
        <s v="INSTITUCION BENEMERITA Y CENTENARIA ESCUELA NORMAL DEL ESTADO DE CHIHUAHUA PFR.LUIS URIAS BELDERRAIN"/>
        <s v="ESCUELA NORMAL SUPERIOR PROFR. JOSE E. MEDRANO R."/>
        <s v="NORMAL YERMO Y PARRES"/>
        <s v="CLAUSTRO UNIVERSITARIO DE CHIHUAHUA"/>
        <s v="UNIVERSIDAD AUTONOMA DE CD JUAREZ UACJ"/>
        <s v="UNIVERSIDAD PEDAGOGICA NACIONAL DEL ESTADO DE CHIHUAHUA"/>
        <s v="INSTITUTO TECNOLOGICO DE PARRAL"/>
        <s v="ESCUELA LIBRE DE PSICOLOGIA A.C. UACH"/>
        <s v="INSTITUTO TECNOLOGICO DE DELICIAS"/>
        <s v="ESCUELA ESTATAL DE POLICIA"/>
        <s v="UNIVERSIDAD CULTURAL"/>
        <s v="INSTITUTO DE ESTUDIOS SUPERIORES PAQUIME"/>
        <s v="INSTITUTO DE PEDAGOGIA CRITICA"/>
        <s v="CONSERVATORIO DE MUSICA DE CHIHUAHUA"/>
        <s v="CENTRO DE ESTUDIOS UNIVERSITARIOS VIZCAYA DE LAS AMERICAS"/>
        <s v="CENTRO DE ESTUDIOS UNIVERSITARIOS UNIVER CHIHUAHUA"/>
        <s v="INSTITUTO SUPERIOR DE ARTES GASTRONOMICAS"/>
        <s v="UNIVERSIDAD DEL DESARROLLO PROFESIONAL PLANTEL CHIHUAHUA"/>
        <s v="INSTITUTO SUPERIOR DE ALTA COCINA"/>
        <s v="ISTHMUS NORTE ESCUELA DE ARQUITECTURA Y DISEÑO DE AMERICA LATINA Y EL CARIBE"/>
        <s v="UNIVERSIDAD POLITECNICA DE CHIHUAHUA"/>
        <s v="INSTITUTO SUPERIOR LIVACIC"/>
        <s v="INSTITUTO INTERNACIONAL DE PERIODISMO Y COMUNICACION POLITICA"/>
        <s v="UNIVERSIDAD MEXICANA DEL NORTE"/>
        <s v="INSTITUTO INTERDISCIPLINARIO DE ESTUDIOS EDUCATIVOS Y ORGANIZACIONALES"/>
        <s v="UNIVERSIDAD TECNOLOGICA DE LA TARAHUMARA"/>
        <s v="INSTITUTO DE FORMACION Y ACTUALIZACION JUDICIAL"/>
        <s v="CENTRO DE POSGRADO Y CAPACITACION MUNDO NUEVO PARRAL"/>
        <s v="ELPAC UNIVERSIDAD DE CIENCIAS DEL COMPORTAMIENTO"/>
        <s v="UNIVERSIDAD ESPAÑA"/>
        <s v="EL COLEGIO DE CHIHUAHUA"/>
        <s v="INSTITUTO JOSE DAVID A.C."/>
        <s v="INSTITUTO HUMANISTA DE SINALOA, CAMPUS CHIHUAHUA"/>
        <s v="UNIVERSIDAD TECNOLOGICA DE PARRAL"/>
        <s v="UNIVERSIDAD TECNOLOGICA DE LA BABICORA"/>
        <s v="UNIVERSIDAD TECNOLOGICA DE PAQUIME"/>
        <s v="UNIVERSIDAD TECNOLOGICA DE CHIHUAHUA SUR"/>
        <s v="UNIVERSIDAD TECNOLOGICA PASO DEL NORTE"/>
        <s v="UNIVERSIDAD TECNOLOGICA DE CAMARGO"/>
        <s v="CENTRO UNIVERSITARIO PASO DEL NORTE"/>
        <s v="VETERINARIA EDUCACION PROFESIONAL"/>
        <s v="INSTITUTO UNIVERSITARIO DE CIENCIAS Y HUMANIDADES"/>
        <s v="UNIVERSIDAD DE CHIHUAHUA"/>
        <s v="INSTITUTO DE PSICOLOGIA FORENSE"/>
        <s v="INSTITUTO BILINGUE SAN FERNANDO"/>
        <s v="COLEGIO UNIVERSITARIO CUAUHTEMOC"/>
        <s v="UNIVERSIDAD DEL VALLE DE MEXICO CAMPUS CHIHUAHUA"/>
        <s v="CENTRO LATINOAMERICANO DE PENSAMIENTO CRITICO"/>
        <s v="INSTITUTO SUPERIOR SANTA MARIA"/>
        <s v="INSTITUTO CHIHUAHUENSE DE ESTUDIOS AVANZADOS Y ACTUALIZACION EN ODONTOLOGIA"/>
        <s v="ESCUELA DE HOSTELERIA L'ECOLE HOTELERIE"/>
        <s v="INSTITUTO DE ESTUDIOS SUPERIORES Y DE LAS ARTES DE MEXICO"/>
        <s v="INSTITUTO POLITECNICO DE LA FRONTERA"/>
        <s v="INSTITUTO DE EDUCACION SUPERIOR MARSHALL"/>
        <s v="INSTITUTO DE DISEÑO Y ALTA COSTURA"/>
        <s v="INSTITUTO DE MEDIADORES DE CHIHUAHUA"/>
        <s v="CENTRO MONTESSORI DE ESTUDIOS SUPERIORES"/>
        <s v="ICEA INSTITUTO DE CAPACITACION DE ESTUDIOS AVANZADOS"/>
        <s v="INSTITUTO DE INVESTIGACIONES SOCIALES DE CHIHUAHUA"/>
        <s v="ESTUDIOS UNIVERSITARIOS JERUEL"/>
        <s v="ESCUELA DE ENFERMERIA ADSCRITA AL HOSPITAL DE JESUS"/>
        <s v="INSTITUTO PEDRO J. MALDONADO"/>
        <s v="ITESM CAMPUS CHIHUAHUA"/>
        <s v="INSTITUTO SUPERIOR JUVENIL PARRALENSE DE IMAGENOLOGIA"/>
        <s v="CENTRO DE ESPECIALIDADES EN DESARROLLO Y EDUCACION"/>
        <s v="CENTRO DE ESTUDIOS PROFESIONALES DE CIUDAD JUAREZ"/>
        <s v="ESTUDIOS SUPERIORES DE LA COMUNICACION"/>
        <s v="COLEGIO NUEVA VIZCAYA"/>
        <s v="INSTITUTO SUPERIOR DE CIENCIAS DE CIUDAD JUAREZ"/>
        <s v="INSTITUTO GASTRONOMICO L'ECOLE DU CHEF"/>
        <s v="INSTITUTO TECNOLOGICO DE CIUDAD CUAUHTEMOC"/>
        <s v="UNIVERSIDAD NOROESTE DE CHIHUAHUA"/>
        <s v="UNIVERSIDAD DE DURANGO"/>
        <s v="CENTRO DE EDUCACION SUPERIOR MILTON H. ERICKSON"/>
        <s v="CENTRO DE ESTUDIOS SUPERIORES DE DELICIAS THOMAS ALVA EDISON"/>
        <s v="INSTITUTO DE CONSTELACIONES FAMILIARES DE CHIHUAHUA"/>
        <s v="INSTITUTO AGUSTIN PALACIOS ESCUDERO"/>
        <s v="INSTITUTO DE ESTUDIOS SUPERIORES Y FORMACION HUMANA"/>
        <s v="INSTITUTO REGIONAL DE ESTUDIOS DE LA FAMILIA CAMPUS JUAREZ"/>
        <s v="UNIVERSIDAD DE DURANGO CAMPUS CD. JUAREZ"/>
        <s v="UNIVERSIDAD NOROESTE DE CHIHUAHUA CAMPUS SAN JUANITO"/>
      </sharedItems>
    </cacheField>
    <cacheField name="CV_CCT" numFmtId="0">
      <sharedItems/>
    </cacheField>
    <cacheField name="ESCUELA" numFmtId="0">
      <sharedItems count="204">
        <s v="UNIVERSIDAD REGIONAL DEL NORTE EXTENSIÓN CD. JUAREZ"/>
        <s v="INSTITUTO DE ESTUDIOS SUPERIORES DE CHIHUAHUA A C"/>
        <s v="INSTITUTO TECNOLOGICO DE CIUDAD JIMENEZ"/>
        <s v="CENTRO DE INVESTIGACION Y DOCENCIA"/>
        <s v="INSTITUTO TECNOLOGICO SUPERIOR DE NUEVO CASAS GRANDES"/>
        <s v="ESCUELA SUPERIOR DE PSICOLOGIA UACJ"/>
        <s v="INSTITUTO SUPERIOR DE ARQUITECTURA Y DISEÑO UACH"/>
        <s v="CENTRO DE ESTUDIOS UNIVERSITARIOS DEL NORTE A.C"/>
        <s v="UNIVERSIDAD DE ESTUDIOS AVANZADOS CAMPUS CHIHUAHUA"/>
        <s v="INSTITUTO REGIONAL DE ESTUDIOS DE LA FAMILIA"/>
        <s v="UNIVERSIDAD INTERAMERICANA DEL NORTE"/>
        <s v="UNIVERSIDAD TECNOLOGICA DE CIUDAD JUAREZ"/>
        <s v="FACULTAD DE DERECHO EXTENSIÓN CIUDAD JUÁREZ"/>
        <s v="FACULTAD DE ECONOMIA INTERNACIONAL UACH"/>
        <s v="FACULTAD DE ZOOTECNIA UACH"/>
        <s v="FACULTAD DE CIENCIAS QUIMICAS UACH"/>
        <s v="FACULTAD DE CIENCIAS DE LA CULTURA FISICA"/>
        <s v="FACULTAD DE DERECHO EXTENSION PARRAL"/>
        <s v="FACULTAD DE ARTES EXTENSION PARRAL"/>
        <s v="FACULTAD DE ECONOMIA INTERNACIONAL EXTENSION CHIHUAHUA UACH"/>
        <s v="FACULTAD DE INGENIERIA EXTENSION PARRAL UACH"/>
        <s v="FACULTAD DE DERECHO UACH"/>
        <s v="FACULTAD DE MEDICINA UACH"/>
        <s v="FACULTAD DE INGENIERIA UACH"/>
        <s v="FACULTAD DE CONTADURIA Y ADMINISTRACION UACH"/>
        <s v="FACULTAD DE FILOSOFIA Y LETRAS UACH"/>
        <s v="FACULTAD DE CIENCIAS AGROTECNOLOGICAS UACH"/>
        <s v="FACULTAD DE ARTES UACH"/>
        <s v="FACULTAD DE ODONTOLGIA UACH"/>
        <s v="FACULTAD DE ENFERMERIA Y NUTRIOLOGIA UACH"/>
        <s v="FACULTAD DE CIENCIAS AGRICOLAS Y FORESTALES UACH"/>
        <s v="FACULTAD DE CONTADURIA Y ADMINISTRACION EXTENSION DELICIAS UACH"/>
        <s v="FACULTAD DE CONTADURIA Y ADMINISTRACION EXTENSION CAMARGO UACH"/>
        <s v="EXTENSION DE LA FACULTAD DE CIENCIAS AGROTECNOLOGICAS DE LA UACH"/>
        <s v="CENTRO REGIONAL DE EDUCACION SUPERIOR SEDE OJINAGA UACH"/>
        <s v="CENTRO REGIONAL DE EDUCACION SUPERIOR SEDE GUACHOCHI UACH"/>
        <s v="CENTRO REGIONAL DE EDUCACION SUPERIOR SEDE MADERA UACH"/>
        <s v="FACULTAD DE CIENCIAS DE LA CULTURA FISICA EXTENSION JUAREZ"/>
        <s v="FACULTAD DE CONTADURIA Y ADMINISTRACION EXTENSION PARRAL UACH"/>
        <s v="FACULTAD DE ENFERMERIA Y NUTRIOLOGIA EXTENSION PARRAL UACH"/>
        <s v="CENTRO UNIVERSITARIO DE APRENDIZAJE EXTENSION GUERRERO UACH"/>
        <s v="CENTRO UNIVERSITARIO DE APRENDIZAJE EXTENSION GPE. Y CALVO UACH"/>
        <s v="FACULTAD DE MEDICINA CAMPUS PARRAL UACH"/>
        <s v="FACULTAD DE CIENCIAS POLITICAS Y SOCIALES EXTENSION CHIHUAHUA UACH"/>
        <s v="FACULTAD DE CIENCIAS POLITICAS Y SOCIALES UACH"/>
        <s v="CENTRO DE INVESTIGACION EN MATERIALES AVANZADOS,S.C."/>
        <s v="CENTRO DE ESTUDIOS SUPERIORES DEL NORTE"/>
        <s v="CENTRO DE ESTUDIOS SUPERIORES IGNACIO ALLENDE"/>
        <s v="CENTRO UNIVERSITARIO DE CIUDAD JUAREZ"/>
        <s v="ESTUDIOS SUPERIORES DE CHIHUAHUA"/>
        <s v="CENTRO TERESIANO DE ESTUDIOS SUPERIORES"/>
        <s v="CENTRO ESTUDIOS SUPERIORES ELIZABETH SETON"/>
        <s v="CENTRO UNIVERSITARIO DE CHIHUAHUA"/>
        <s v="UNIVERSIDAD TECNOLOGICA DE CHIHUAHUA"/>
        <s v="UNIDAD ACADEMICA OJINAGA"/>
        <s v="UNIDAD ACADEMICA DE CIUDAD CUAUHTEMOC"/>
        <s v="CENTRO REGIONAL DE ESTUDIOS SUPERIORES PALMORE"/>
        <s v="UNIVERSIDAD LA SALLE CHIHUAHUA"/>
        <s v="CENTRO CULTURAL UNIVERSITARIO"/>
        <s v="INSTITUTO DE ESTUDIOS SUPERIORES ADELA DE CORNEJO"/>
        <s v="SINCE COLEGIO UNIVERSITARIO"/>
        <s v="INSTITUTO TECNOLOGICO DE CHIHUAHUA"/>
        <s v="INSTITUTO TECNOLOGICO DE LA CONSTRUCCION"/>
        <s v="COOK INSTITUTO CULINARIO DE EDUCACIÓN SUPERIOR"/>
        <s v="UNIVERSIDAD REGIONAL DEL NORTE, CAMPUS CUAUHTÉMOC"/>
        <s v="INSTITUTO DE ESTUDIOS AVANZADOS SYSCOM"/>
        <s v="INSTITUTO DE ESTUDIOS SUPERIORES FEMAP"/>
        <s v="UNIVERSIDAD CULTURAL CAMPUS CASAS GRANDES"/>
        <s v="CLAUSTRO UNIVERSITARIO DE CHIHUAHUA CAMPUS JUÁREZ"/>
        <s v="INSTITUTO TECNOLOGICO DE CIUDAD JUAREZ"/>
        <s v="CENTRO PEDAGÓGICO DE PARRAL"/>
        <s v="WASHINGTON INSTITUTO DE NEGOCIOS"/>
        <s v="INSTITUTO UNIVERSITARIO DEL CENTRO DE MÉXICO CAMPUS CHIHUAHUA"/>
        <s v="INSTITUTO DE FILOSOFÍA DON ADALBERTO ALMEIDA Y MERINO"/>
        <s v="CENTRO CULTURAL UNIVERSITARIO UMBRAL"/>
        <s v="CORPORATIVO UNIVERSITARIO DE CAPACITACIÓN PROFESIONAL, A.C."/>
        <s v="UNIVERSIDAD CULTURAL CAMPUS CD. JUÁREZ"/>
        <s v="LICEO UNIVERSITARIO"/>
        <s v="UNIVERSIDAD TEC MILENIO CHIHUAHUA"/>
        <s v="UNIVERSIDAD REGIONAL DEL NORTE CAMPUS NUEVO CASAS GRANDES"/>
        <s v="UNIVERSIDAD REGIONAL DEL NORTE CAMPUS PARRAL"/>
        <s v="UNIVERSIDAD TEC MILENIO CIUDAD JUÁREZ"/>
        <s v="ESCUELA DE TRABAJO SOCIAL GUADALUPE S. DE ARAIZA"/>
        <s v="INSTITUTO TECNOLOGICO DE CHIHUAHUA II"/>
        <s v="ESCUELA SUPERIOR DE COMUNICACION GRAFICA UACH"/>
        <s v="ESC DE PSICOLOGIA Y PEDAGOGIA SIGMUND FREUD UACH"/>
        <s v="ITESM CAMPUS CIUDAD JUAREZ"/>
        <s v="ESCUELA DE ANTROPOLOGIA E HISTORIA DEL NORTE DE MEXICO"/>
        <s v="UNIVERSIDAD REGIONAL DEL NORTE UNIDAD CHIHUAHUA"/>
        <s v="CENTRO CHIHUAHUENSE DE ESTUDIOS DE POSGRADO"/>
        <s v="CENTRO DE ESTUDIOS SUPERIORES MUNDO NUEVO"/>
        <s v="ESCUELA NORMAL EXPERIMENTAL &quot;MIGUEL HIDALGO&quot;"/>
        <s v="ESCUELA NORMAL RURAL &quot;RICARDO FLORES MAGON&quot;"/>
        <s v="INSTITUCIÓN BENEMÉRITA Y CENTENARIA ESCUELA NORMAL DEL ESTADO DE CHIHUAHUA PROFESOR LUIS URÍAS BELDERRÁIN"/>
        <s v="ESCUELA NORMAL SUPERIOR PROFR. JOSE E. MEDRANO R."/>
        <s v="ESCUELA NORMAL PARTICULAR &quot;YERMO Y PARRES&quot;"/>
        <s v="CLAUSTRO UNIVERSITARIO DE CHIHUAHUA"/>
        <s v="INSTITUTO ARQUITECTURA DISEÑO Y ARTE UACJ"/>
        <s v="INSTITUTO DE CIENCIAS SOCIALES Y ADMINISTRACION UACJ"/>
        <s v="INSTITUTO DE INGENIERIA Y TECNOLOGIA UACJ"/>
        <s v="INSTITUTO DE CIENCIAS BIOMEDICAS UACJ"/>
        <s v="DIVISION MULTIDISCIPLINARIA UACJ EN NUEVO CASAS GRANDES"/>
        <s v="DIVISION MULTIDISCIPLINARIA UACJ EN CUAUHTEMOC"/>
        <s v="DIVISION MULTIDISCIPLINARIA DE LA UACJ EN CIUDAD UNIVERSITARIA"/>
        <s v="UNIVERSIDAD PEDAGÓGICA NACIONAL DEL ESTADO DE CHIHUAHUA CENTRO DE ESTUDIOSE Y EDUCACIÓN VIRTUAL"/>
        <s v="UNIVERSIDAD PEDAGOGICA NACIONAL DEL ESTADO DE CHIHUAHUA CAMPUS CHIHUAHUA"/>
        <s v="UNIVERSIDAD PEDAGOGICA NACIONAL DEL ESTADO DE CHIHUAHUA CAMPUS JUAREZ"/>
        <s v="UNIVERSIDAD PEDAGOGICA NACIONAL DEL ESTADO DE CHIHUAHUA CAMPUS PARRAL"/>
        <s v="UNIVERSIDAD PEDAGOGICA NACIONAL DEL ESTADO DE CHIHUAHUA CAMPUS GUACHOCHI"/>
        <s v="UNIVERSIDAD PEDAGOGICA NACIONAL DEL ESTADO DE CHIHUAHUA CAMPUS CREEL"/>
        <s v="UNIVERSIDAD PEDAGOGICA NACIONAL DEL ESTADO DE CHIHUAHUA CAMPUS CUAUHTEMOC"/>
        <s v="UNIVERSIDAD PEDAGOGICA NACIONAL DEL ESTADO DE CHIHUAHUA CAMPUS NUEVO CASAS GRANDES"/>
        <s v="UNIVERSIDAD PEDAGOGICA NACIONAL DEL ESTADO DE CHIHUAHUA CAMPUS MADERA"/>
        <s v="UNIVERSIDAD PEDAGOGICA NACIONAL DEL ESTADO DE CHIHUAHUA CAMPUS DELICIAS"/>
        <s v="UNIVERSIDAD PEDAGOGICA NACIONAL DEL ESTADO DE CHIHUAHUA CAMPUS CAMARGO"/>
        <s v="UNIVERSIDAD PEDAGOGICA NACIONAL DEL ESTADO DE CHIHUAHUA CAMPUS GUADALUPE Y CALVO"/>
        <s v="INSTITUTO TECNOLOGICO DE PARRAL"/>
        <s v="ESCUELA LIBRE DE PSICOLOGIA A.C. UACH"/>
        <s v="INSTITUTO TECNOLOGICO DE DELICIAS"/>
        <s v="ESCUELA ESTATAL DE POLICIA"/>
        <s v="UNIVERSIDAD CULTURAL"/>
        <s v="CENTRO CULTURAL UNIVERSITARIO DE CD. CAMARGO"/>
        <s v="CENTRO CULTURAL UNIVERSITARIO DE CD. CUAUHTEMOC"/>
        <s v="CENTRO CULTURAL UNIVERSITARIO DE VALLE DE ALLENDE"/>
        <s v="CENTRO CULTURAL UNIVERSITARIO DE GUACHOCHI"/>
        <s v="INSTITUTO DE ESTUDIOS SUPERIORES PAQUIME"/>
        <s v="INSTITUTO DE PEDAGOGIA CRITICA"/>
        <s v="CONSERVATORIO DE MUSICA DE CHIHUAHUA"/>
        <s v="CENTRO DE ESTUDIOS UNIVERSITARIOS VIZCAYA DE LAS AMERICAS"/>
        <s v="CENTRO DE ESTUDIOS UNIVERSITARIOS UNIVER CHIHUAHUA"/>
        <s v="INSTITUTO SUPERIOR DE ARTES GASTRONOMICAS"/>
        <s v="UNIVERSIDAD DEL DESARROLLO PROFESIONAL PLANTEL CHIHUAHUA"/>
        <s v="INSTITUTO SUPERIOR DE ALTA COCINA"/>
        <s v="ISTHMUS NORTE ESCUELA DE ARQUITECTURA Y DISEÑO DE AMERICA LATINA Y EL CARIBE"/>
        <s v="UNIVERSIDAD POLITECNICA DE CHIHUAHUA"/>
        <s v="INSTITUTO SUPERIOR LIVACIC"/>
        <s v="INSTITUTO INTERNACIONAL DE PERIODISMO Y COMUNICACION POLITICA"/>
        <s v="UNIVERSIDAD MEXICANA DEL NORTE"/>
        <s v="INSTITUTO INTERDISCIPLINARIO DE ESTUDIOS EDUCATIVOS Y ORGANIZACIONALES"/>
        <s v="UNIVERSIDAD TECNOLOGICA DE LA TARAHUMARA"/>
        <s v="INSTITUTO DE FORMACION Y ACTUALIZACION JUDICIAL"/>
        <s v="INSTITUTO DE FORMACION Y ACTUALIZACION JUDICIAL PLANTEL CD. JUAREZ"/>
        <s v="CENTRO DE POSGRADO Y CAPACITACION MUNDO NUEVO"/>
        <s v="CENTRO DE POSGRADO Y CAPACITACION MUNDO NUEVO GUADALUPE Y CALVO"/>
        <s v="CENTRO DE POSGRADO Y CAPACITACION MUNDO NUEVO GUACHOCHI"/>
        <s v="CENTRO DE POSGRADO Y CAPACITACION MUNDO NUEVO PARRAL"/>
        <s v="ELPAC UNIVERSIDAD DE CIENCIAS DEL COMPORTAMIENTO"/>
        <s v="UNIVERSIDAD ESPAÑA"/>
        <s v="EL COLEGIO DE CHIHUAHUA"/>
        <s v="INSTITUTO JOSE DAVID A.C."/>
        <s v="INSTITUTO HUMANISTA DE SINALOA, CAMPUS CHIHUAHUA"/>
        <s v="INSTITUTO HUMANISTA DE SINALOA, CAMPUS CUAUHTEMOC"/>
        <s v="UNIVERSIDAD TECNOLOGICA DE PARRAL"/>
        <s v="UNIVERSIDAD TECNOLOGICA DE PARRAL EXTENSION BALLEZA"/>
        <s v="UNIVERSIDAD TECNOLOGICA DE LA BABICORA"/>
        <s v="UNIDAD ACADEMICA DE MADERA"/>
        <s v="UNIVERSIDAD TECNOLOGICA DE PAQUIME"/>
        <s v="UNIVERSIDAD TECNOLOGICA DE CHIHUAHUA SUR"/>
        <s v="UNIVERSIDAD TECNOLOGICA PASO DEL NORTE"/>
        <s v="UNIVERSIDAD TECNOLOGICA DE CAMARGO"/>
        <s v="CENTRO UNIVERSITARIO PASO DEL NORTE"/>
        <s v="VETERINARIA EDUCACIÓN PROFESIONAL"/>
        <s v="INSTITUTO UNIVERSITARIO DE CIENCIAS Y HUMANIDADES"/>
        <s v="UNIVERSIDAD DE CHIHUAHUA"/>
        <s v="INSTITUTO DE PSICOLOGIA FORENSE"/>
        <s v="INSTITUTO BILINGUE SAN FERNANDO"/>
        <s v="COLEGIO UNIVERSITARIO CUAUHTEMOC"/>
        <s v="UNIVERSIDAD DEL VALLE DE MEXICO CAMPUS CHIHUAHUA"/>
        <s v="CENTRO LATINOAMERICANO DE PENSAMIENTO CRITICO"/>
        <s v="INSTITUTO SUPERIOR SANTA MARIA"/>
        <s v="INSTITUTO CHIHUAHUENSE DE ESTUDIOS AVANZADOS Y ACTUALIZACION EN ODONTOLOGIA"/>
        <s v="ESCUELA DE HOSTELERIA L'ECOLE HOTELERIE"/>
        <s v="INSTITUTO DE ESTUDIOS SUPERIORES Y DE LAS ARTES DE MEXICO"/>
        <s v="INSTITUTO POLITECNICO DE LA FRONTERA"/>
        <s v="INSTITUTO DE EDUCACION SUPERIOR MARSHALL"/>
        <s v="INSTITUTO DE DISEÑO Y ALTA COSTURA"/>
        <s v="INSTITUTO DE MEDIADORES DE CHIHUAHUA"/>
        <s v="CENTRO MONTESSORI DE ESTUDIOS SUPERIORES"/>
        <s v="ICEA INSTITUTO DE CAPACITACION DE ESTUDIOS AVANZADOS"/>
        <s v="INSTITUTO DE INVESTIGACIONES SOCIALES DE CHIHUAHUA"/>
        <s v="ESTUDIOS UNIVERSITARIOS JERUEL"/>
        <s v="ESCUELA DE ENFERMERIA ADSCRITA AL HOSPITAL DE JESUS"/>
        <s v="INSTITUTO PEDRO J. MALDONADO"/>
        <s v="ITESM CAMPUS CHIHUAHUA"/>
        <s v="INSTITUTO SUPERIOR JUVENIL PARRALENSE DE IMAGENOLOGIA"/>
        <s v="CENTRO DE ESPECIALIDADES EN DESARROLLO Y EDUCACIÓN"/>
        <s v="CENTRO DE ESTUDIOS PROFESIONALES DE CIUDAD JUAREZ"/>
        <s v="ESTUDIOS SUPERIORES DE LA COMUNICACION"/>
        <s v="COLEGIO NUEVA VIZCAYA"/>
        <s v="COLEGIO NUEVA VIZCAYA CAMPUS DELICIAS"/>
        <s v="INSTITUTO SUPERIOR DE CIENCIAS DE CIUDAD JUAREZ"/>
        <s v="INSTITUTO GASTRONOMICO L'ECOLE DU CHEF"/>
        <s v="INSTITUTO TECNOLOGICO DE CIUDAD CUAUHTEMOC"/>
        <s v="UNIVERSIDAD NOROESTE DE CHIHUAHUA"/>
        <s v="UNIVERSIDAD DE DURANGO"/>
        <s v="CENTRO DE EDUCACION SUPERIOR MILTON H. ERICKSON"/>
        <s v="CENTRO DE ESTUDIOS SUPERIORES DE DELICIAS THOMAS ALVA EDISON"/>
        <s v="INSTITUTO DE CONSTELACIONES FAMILIARES DE CHIHUAHUA"/>
        <s v="INSTITUTO AGUSTIN PALACIOS ESCUDERO"/>
        <s v="INSTITUTO DE ESTUDIOS SUPERIORES Y FORMACION HUMANA"/>
        <s v="INSTITUTO DE ESTUDIOS SUPERIORES Y FORMACIÓN HUMANA EXTENSIÓN JUAREZ"/>
        <s v="INSTITUTO REGIONAL DE ESTUDIOS DE LA FAMILIA CAMPUS JUAREZ"/>
        <s v="UNIVERSIDAD DE DURANGO CAMPUS CD. JUAREZ"/>
        <s v="UNIVERSIDAD NOROESTE DE CHIHUAHUA CAMPUS SAN JUANITO"/>
      </sharedItems>
    </cacheField>
    <cacheField name="MUNICIPIO" numFmtId="0">
      <sharedItems count="19">
        <s v="JUÁREZ"/>
        <s v="CHIHUAHUA"/>
        <s v="JIMÉNEZ"/>
        <s v="NUEVO CASAS GRANDES"/>
        <s v="DELICIAS"/>
        <s v="HIDALGO DEL PARRAL"/>
        <s v="CAMARGO"/>
        <s v="CUAUHTÉMOC"/>
        <s v="OJINAGA"/>
        <s v="GUACHOCHI"/>
        <s v="MADERA"/>
        <s v="GUERRERO"/>
        <s v="GUADALUPE Y CALVO"/>
        <s v="SAUCILLO"/>
        <s v="BOCOYNA"/>
        <s v="ALLENDE"/>
        <s v="BALLEZA"/>
        <s v="NAMIQUIPA"/>
        <s v="CASAS GRANDES"/>
      </sharedItems>
    </cacheField>
    <cacheField name="SUBSISTEMA" numFmtId="0">
      <sharedItems count="2">
        <s v="PRIVADO"/>
        <s v="PÚBLICO"/>
      </sharedItems>
    </cacheField>
    <cacheField name="SOSTENIMIENTO" numFmtId="0">
      <sharedItems count="5">
        <s v="PRIVADO"/>
        <s v="FEDERAL"/>
        <s v="FEDERAL TRANSFERIDO"/>
        <s v="ESTATAL"/>
        <s v="AUTÓNOMO"/>
      </sharedItems>
    </cacheField>
    <cacheField name="CLAVE DEL NIVEL" numFmtId="0">
      <sharedItems containsSemiMixedTypes="0" containsString="0" containsNumber="1" containsInteger="1" minValue="4" maxValue="8"/>
    </cacheField>
    <cacheField name="NIVEL" numFmtId="0">
      <sharedItems count="5">
        <s v="LICENCIATURA"/>
        <s v="ESPECIALIDAD"/>
        <s v="MAESTRÍA "/>
        <s v="DOCTORADO"/>
        <s v="TÉCNICO SUPERIOR UNIVERSITARIO"/>
      </sharedItems>
    </cacheField>
    <cacheField name="CLAVE DEL ÁREA DE ESTUDIO" numFmtId="0">
      <sharedItems containsSemiMixedTypes="0" containsString="0" containsNumber="1" containsInteger="1" minValue="1" maxValue="10"/>
    </cacheField>
    <cacheField name="ÁREA DE ESTUDIO" numFmtId="0">
      <sharedItems count="10">
        <s v="ARTES Y HUMANIDADES"/>
        <s v="CIENCIAS SOCIALES Y DERECHO"/>
        <s v="ADMINISTRACIÓN Y NEGOCIOS"/>
        <s v="INGENIERÍA, MANUFACTURA Y CONSTRUCCIÓN"/>
        <s v="EDUCACIÓN"/>
        <s v="TECNOLOGÍAS DE LA INFORMACIÓN Y LA COMUNICACIÓN"/>
        <s v="CIENCIAS DE LA SALUD"/>
        <s v="CIENCIAS NATURALES, MATEMÁTICAS Y ESTADÍSTICA"/>
        <s v="SERVICIOS"/>
        <s v="AGRONOMÍA Y VETERINARIA"/>
      </sharedItems>
    </cacheField>
    <cacheField name="CV_CARRERA" numFmtId="0">
      <sharedItems containsSemiMixedTypes="0" containsString="0" containsNumber="1" containsInteger="1" minValue="4031500002" maxValue="8101100001"/>
    </cacheField>
    <cacheField name="CARRERA/PROGRAMA" numFmtId="0">
      <sharedItems count="612">
        <s v="LICENCIATURA EN DISEÑO GRÁFICO"/>
        <s v="LICENCIATURA EN DERECHO"/>
        <s v="LICENCIATURA EN COMERCIO EXTERIOR"/>
        <s v="LICENCIATURA EN ADMINISTRACIÓN CON OPCIÓN EN EMPRESAS"/>
        <s v="LICENCIATURA EN ADMINISTRACIÓN CON OPCIÓN EN RECURSOS HUMANOS"/>
        <s v="LICENCIATURA EN PRODUCCIÓN Y ORGANIZACIÓN DE EVENTOS"/>
        <s v="LICENCIATURA EN INGENIERÍA INDUSTRIAL EN ESTADÍSTICA APLICADA"/>
        <s v="INGENIERÍA INDUSTRIAL EN CALIDAD Y PRODUCTIVIDAD"/>
        <s v="ESPECIALIDAD EN DOCENCIA CON OPCIÓN MAESTRÍA EN DOCENCIA"/>
        <s v="MAESTRÍA EN ESTRATEGIA EDUCATIVA"/>
        <s v="MAESTRÍA EN DIRECCIÓN ORGANIZACIONAL"/>
        <s v="MAESTRÍA EN CALIDAD TOTAL SEIS SIGMA"/>
        <s v="MAESTRÍA EN DIRECCIÓN DE LA PRODUCCIÓN Y LAS OPERACIONES"/>
        <s v="MAESTRÍA EN CALIDAD AVANZADA "/>
        <s v="LICENCIATURA EN CONTADURÍA PÚBLICA"/>
        <s v="TRONCO COMÚN"/>
        <s v="LICENCIATURA EN ADMINISTRACIÓN DE EMPRESAS"/>
        <s v="LICENCIATURA EN RELACIONES INDUSTRIALES"/>
        <s v="LICENCIATURA EN SISTEMAS COMPUTACIONALES"/>
        <s v="CONTADOR PÚBLICO"/>
        <s v="INGENIERÍA EN GESTIÓN EMPRESARIAL"/>
        <s v="INGENIERÍA EN SISTEMAS COMPUTACIONALES"/>
        <s v="INGENIERÍA MECATRÓNICA"/>
        <s v="INGENIERÍA EN ELECTROMECÁNICA"/>
        <s v="INGENIERÍA INDUSTRIAL"/>
        <s v="MAESTRÍA EN EDUCACIÓN EN INVESTIGACIÓN EDUCATIVA"/>
        <s v="DOCTORADO EN CIENCIAS DE LA EDUCACIÓN"/>
        <s v="LICENCIATURA EN CONTADURÍA"/>
        <s v="LICENCIATURA EN ADMINISTRACIÓN"/>
        <s v="INGENIERÍA ELECTROMECÁNICA"/>
        <s v="INGENIERÍA ELECTRÓNICA"/>
        <s v="LICENCIATURA EN PSICOLOGÍA"/>
        <s v="MAESTRÍA EN PSICOLOGÍA CLÍNICA Y PSICOTERAPIA"/>
        <s v="LICENCIATURA EN DISEÑO"/>
        <s v="LICENCIATURA EN ARQUITECTURA"/>
        <s v="MAESTRÍA EN DISEÑO ARQUITECTÓNICO AVANZADO"/>
        <s v="LICENCIATURA EN CIENCIAS DE LA COMUNICACIÓN"/>
        <s v="INGENIERÍA EN CIENCIAS COMPUTACIONALES"/>
        <s v="LICENCIATURA EN INFORMÁTICA ADMINISTRATIVA"/>
        <s v="LICENCIATURA EN INGENIERÍA INDUSTRIAL"/>
        <s v="MAESTRÍA EN TERAPIA FAMILIAR SISTÉMICA"/>
        <s v="DOCTORADO EN PSICOTERAPIA FAMILIAR Y DE PAREJA"/>
        <s v="LICENCIATURA EN ODONTOLOGÍA"/>
        <s v="TÉCNICO SUPERIOR UNIVERSITARIO EN OPERACIONES COMERCIALES INTERNACIONALES ÁREA CLASIFICACIÓN ARANCELARIA Y DESPACHO ADUANERO"/>
        <s v="TÉCNICO SUPERIOR UNIVERSITARIO EN DESARROLLO DE NEGOCIOS ÁREA MERCADOTECNIA"/>
        <s v="TÉCNICO SUPERIOR UNIVERSITARIO EN CONTADURÍA"/>
        <s v="TÉCNICO SUPERIOR UNIVERSITARIO EN NANOTECNOLOGÍA"/>
        <s v="TÉCNICO SUPERIOR UNIVERSITARIO EN TECNOLOGÍAS DE LA INFORMACIÓN Y COMUNICACIONES ÁREA REDES Y TELECOMUNICACIONES"/>
        <s v="TECNICO SUPERIOR UNIVERSITARIO EN TECNOLOGÍAS DE LA INFORMACIÓN ÁREA INFRAESTRUCTURA DE REDES DIGITALES "/>
        <s v="TÉCNICO SUPERIOR UNIVERSITARIO EN TECNOLOGÍAS DE LA INFORMACIÓN Y COMUNICACIÓN ÁREA SISTEMAS INFORMÁTICOS"/>
        <s v="TÉCNICO SUPERIOR UNIVERSITARIO EN TECNOLOGÍAS DE LA INFORMACIÓN ÁREA DESARROLLO DE SOFTWARE MULTIPLATAFORMA"/>
        <s v="TÉCNICO SUPERIOR UNIVERSITARIO EN MANTENIMIENTO ÁREA INDUSTRIAL"/>
        <s v="TÉCNICO SUPERIOR UNIVERSITARIO EN ENERGÍAS RENOVABLES ÁREA CALIDAD Y AHORRO DE ENERGÍA"/>
        <s v="TÉCNICO SUPERIOR UNIVERSITARIO EN MECATRÓNICA ÁREA SISTEMAS DE MANUFACTURA FLEXIBLE"/>
        <s v="TÉCNICO SUPERIOR UNIVERSITARIO EN MECATRÓNICA ÁREA AUTOMATIZACIÓN"/>
        <s v="TÉCNICO SUPERIOR UNIVERSITARIO EN PROCESOS INDUSTRIALES ÁREA MANUFACTURA"/>
        <s v="TÉCNICO SUPERIOR UNIVERSITARIO EN TERAPIA FÍSICA"/>
        <s v="TÉCNICO SUPERIOR UNIVERSITARIO EN PARAMÉDICO"/>
        <s v="LICENCIATURA EN INNOVACIÓN DE NEGOCIOS Y MERCADOTÉCNIA   "/>
        <s v="LICENCIATURA EN NEGOCIOS E INNOVACIÓN EMPRESARIAL"/>
        <s v="INGENIERÍA EN LOGÍSTICA INTERNACIONAL"/>
        <s v="INGENIERÍA EN FINANCIERA Y FISCAL"/>
        <s v="INGENIERÍA EN NANOTECNOLOGÍA"/>
        <s v="INGENIERÍA EN TECNOLOGÍAS DE LA INFORMACIÓN Y COMUNICACIONES"/>
        <s v="INGENIERÍA EN MANTENIMIENTO INDUSTRIAL"/>
        <s v="INGENIERÍA EN ENERGÍAS RENOVABLES"/>
        <s v="INGENIERÍA EN PROCESOS Y OPERACIONES INDUSTRIALES"/>
        <s v="LICENCIATURA EN TERAPIA FÍSICA"/>
        <s v="LICENCIATURA EN PROTECCIÓN CIVIL Y EMERGENCIAS"/>
        <s v="LICENCIADO EN DERECHO"/>
        <s v="LICENCIATURA EN ECONOMÍA INTERNACIONAL"/>
        <s v="LICENCIATURA EN NEGOCIOS INTERNACIONALES"/>
        <s v="LICENCIATURA EN ECONOMÍA"/>
        <s v="MAESTRÍA EN ECONOMÍA EMPRESARIAL"/>
        <s v="INGENIERÍA EN ECOLOGÍA"/>
        <s v="INGENIERÍA ZOOTECNISTA EN SISTEMAS DE PRODUCCIÓN"/>
        <s v="MAESTRÍA EN ECOLOGÍA Y MEDIO AMBIENTE"/>
        <s v="MAESTRÍA EN CIENCIAS"/>
        <s v="MAESTRÍA EN ESTADÍSTICA APLICADA"/>
        <s v="DOCTORADO EN FILOSOFÍA"/>
        <s v="INGENIERÍA EN ALIMENTOS"/>
        <s v="QUÍMICO BACTERIÓLOGO Y PARASITÓLOGO"/>
        <s v="QUÍMICO"/>
        <s v="INGENIERÍA QUÍMICO"/>
        <s v="MAESTRÍA EN CIENCIAS EN BIOTECNOLOGÍA"/>
        <s v="MAESTRÍA EN CIENCIAS EN QUÍMICA"/>
        <s v="MAESTRÍA EN CIENCIAS EN CIENCIA Y TECNOLOGÍA DE ALIMENTOS"/>
        <s v="DOCTORADO EN CIENCIAS"/>
        <s v="LICENCIATURA EN EDUCACIÓN FÍSICA"/>
        <s v="LICENCIATURA EN MOTRICIDAD HUMANA"/>
        <s v="LICENCIATURA EN ACTIVIDAD FÍSICA PARA LA SALUD"/>
        <s v="LICENCIATURA EN ENTRENAMIENTO DEPORTIVO"/>
        <s v="MAESTRÍA PROFESIONAL EN ATENCIÓN A POBLACIONES ESPECIALES A TRAVÉS DEL MOVIMIENTO"/>
        <s v="MAESTRÍA PROFESIONAL EN PSICOMOTRICIDAD"/>
        <s v="MAESTRÍA EN GESTIÓN DE LA CULTURA FÍSICA   "/>
        <s v="MAESTRÍA PROFESIONAL EN ADMINISTRACIÓN DE LA EDUCACIÓN FÍSICA, EL DEPORTE Y LA RECREACIÓN"/>
        <s v="MAESTRÍA EN CIENCIAS DEL DEPORTE"/>
        <s v="DOCTORADO EN CIENCIAS DE LA CULTURA FÍSICA"/>
        <s v="LICENCIATURA EN ARTES PLÁSTICAS"/>
        <s v="LICENCIATURA EN ARTES VISUALES"/>
        <s v="INGENIERÍA CIVIL"/>
        <s v="MAESTRÍA EN DERECHOS HUMANOS"/>
        <s v="MAESTRÍA EN DERECHO FINANCIERO"/>
        <s v="MAESTRÍA EN DERECHO PENAL"/>
        <s v="INGENIERO BIOMÉDICO"/>
        <s v="MÉDICO CIRUJANO Y PARTERO"/>
        <s v="LICENCIATURA EN TERAPIA FÍSICA Y REHABILITACIÓN"/>
        <s v="LICENCIATURA EN SALUD PÚBLICA"/>
        <s v="ESPECIALIDAD EN BIOLOGÍA DE LA REPRODUCCIÓN HUMANA"/>
        <s v="ESPECIALIDAD EN ANESTESIOLOGÍA"/>
        <s v="ESPECIALIDAD EN ANGIOLOGÍA Y CIRUGÍA VASCULAR"/>
        <s v="ESPECIALIDAD EN CIRUGÍA GENERAL"/>
        <s v="ESPECIALIDAD EN CIRUGÍA PLÁSTICA Y RECONSTRUCTIVA"/>
        <s v="ESPECIALIDAD EN GINECOLOGÍA Y OBSTETRICIA"/>
        <s v="ESPECIALIDAD EN CIRUGÍA GINECOLÓGICA AVANZADA DE MÍNIMA INVASIÓN    "/>
        <s v="ESPECIALIDAD EN MEDICINA DEL ENFERMO EN ESTADO CRÍTICO"/>
        <s v="ESPECIALIDAD EN URGENCIAS MÉDICO QUIRÚRGICAS"/>
        <s v="ESPECIALIDAD EN MEDICINA DEL TRABAJO Y AMBIENTAL"/>
        <s v="ESPECIALIDAD EN MEDICINA INTERNA"/>
        <s v="ESPECIALIDAD EN NEFROLOGÍA"/>
        <s v="ESPECIALIDAD EN NEUMOLOGÍA PEDIÁTRICA"/>
        <s v="ESPECIALIDAD EN TRAUMATOLOGÍA Y ORTOPEDIA"/>
        <s v="ESPECIALIDAD EN PEDIATRÍA MÉDICA"/>
        <s v="ESPECIALIDAD EN RADIOLOGÍA E IMAGEN"/>
        <s v="ESPECIALIDAD EN CIRUGÍA ARTICULAR   "/>
        <s v="MAESTRÍA EN DIRECCIÓN Y GESTIÓN DE SALUD  "/>
        <s v="MAESTRÍA EN FORMACIÓN BIOMÉDICA  "/>
        <s v="ESPECIALIDAD EN GERIATRÍA"/>
        <s v="MAESTRÍA EN CIENCIAS BIOMÉDICAS"/>
        <s v="INGENIERÍA EN GEOLOGÍA"/>
        <s v="INGENIERÍA MATEMÁTICA"/>
        <s v="LICENCIATURA EN INGENIERÍA EN CIENCIAS DE COMPUTO"/>
        <s v="INGENIERÍA EN SISTEMAS COMPUTACIONALES EN HARDWARE"/>
        <s v="INGENIERÍA DE SOFTWARE"/>
        <s v="INGENIERÍA EN SOFTWARE"/>
        <s v="INGENIERÍA EN FÍSICA"/>
        <s v="LICENCIATURA EN INGENIERÍA AEROESPACIAL"/>
        <s v="INGENIERÍA EN TECNOLOGÍA DE PROCESOS"/>
        <s v="INGENIERÍA DE MINAS Y METALURGISTA"/>
        <s v="INGENIERÍA EN SISTEMAS TOPOGRÁFICOS"/>
        <s v="ESPECIALIDAD EN VALUACIÓN"/>
        <s v="MAESTRÍA EN CIENCIAS BASICAS"/>
        <s v="MAESTRÍA EN INGENIERÍA EN HIDROLOGÍA "/>
        <s v="MAESTRÍA EN INGENIERÍA EN COMPUTACIÓN"/>
        <s v="MAESTRÍA EN INGENIERÍA"/>
        <s v="MAESTRÍA EN ESTRUCTURAS"/>
        <s v="MAESTRÍA EN VÍAS TERRESTRES"/>
        <s v="DOCTORADO EN INGENIERÍA"/>
        <s v="LICENCIATURA EN ADMINISTRACIÓN FINANCIERA"/>
        <s v="LICENCIATURA EN ADMINISTRACIÓN GUBERNAMENTAL"/>
        <s v="LICENCIATURA EN ADMINISTRACIÓN DE TECNOLOGÍAS DE LA INFORMACIÓN Y COMUNICACIONES"/>
        <s v="LICENCIATURA EN ADMINISTRACIÓN Y GESTIÓN PÚBLICA"/>
        <s v="LICENCIADO EN NEGOCIOS INTERNACIONALES"/>
        <s v="LICENCIATURA EN SISTEMAS DE INFORMACIÓN"/>
        <s v="LICENCIATURA COMO CONTADOR PÚBLICO   "/>
        <s v="MAESTRÍA EN MERCADOTECNIA"/>
        <s v="MAESTRÍA EN FINANZAS"/>
        <s v="MAESTRÍA EN AUDITORÍA"/>
        <s v="MAESTRÍA EN IMPUESTOS"/>
        <s v="MAESTRÍA EN ADMINISTRACIÓN"/>
        <s v="MAESTRÍA EN ADMINISTRACIÓN DE RECURSOS HUMANOS"/>
        <s v="MAESTRÍA EN ADMINISTRACIÓN PÚBLICA"/>
        <s v="MAESTRÍA EN SISTEMAS DE INFORMACIÓN"/>
        <s v="MAESTRÍA EN SOFTWARE LIBRE"/>
        <s v="DOCTORADO EN ADMINISTRACIÓN"/>
        <s v="LICENCIATURA EN LENGUA INGLESA"/>
        <s v="LICENCIATURA EN LETRAS ESPAÑOLAS"/>
        <s v="LICENCIATURA EN HISTORIA"/>
        <s v="LICENCIATURA EN FILOSOFÍA"/>
        <s v="LICENCIATURA EN PERIODISMO"/>
        <s v="LICENCIATURA EN CIENCIAS DE LA INFORMACIÓN"/>
        <s v="MAESTRÍA EN INNOVACIÓN EDUCATIVA"/>
        <s v="MAESTRÍA EN INVESTIGACIÓN HUMANÍSTICA  "/>
        <s v="DOCTORADO EN EDUCACIÓN ARTES Y HUMANIDADES"/>
        <s v="INGENIERÍA EN DESARROLLO TERRITORIAL"/>
        <s v="LICENCIATURA EN ADMINISTRACIÓN AGROTECNOLÓGICA"/>
        <s v="INGENIERÍA EN GESTIÓN DE LA INNOVACIÓN TECNOLÓGICA"/>
        <s v="INGENIERO HORTICULTOR"/>
        <s v="MAESTRÍA EN CIENCIAS DE LA PRODUCTIVIDAD FRUTÍCOLA"/>
        <s v="DOCTORADO EN CIENCIAS HORTOFRUTÍCOLAS "/>
        <s v="LICENCIATURA EN DANZA"/>
        <s v="LICENCIATURA EN MÚSICA"/>
        <s v="LICENCIATURA EN TEATRO"/>
        <s v="MAESTRÍA EN ARTES"/>
        <s v="MAESTRÍA EN PRODUCCIÓN ARTÍSTICA"/>
        <s v="CIRUJANO DENTISTA"/>
        <s v="MAESTRÍA EN ESTOMATOLOGÍA"/>
        <s v="LICENCIATURA EN ENFERMERÍA"/>
        <s v="LICENCIATURA EN NUTRICIÓN"/>
        <s v="MAESTRÍA EN ENFERMERÍA"/>
        <s v="MAESTRÍA EN SALUD EN EL TRABAJO"/>
        <s v="LICENCIATURA EN ADMINISTRACIÓN DE AGRONEGOCIOS"/>
        <s v="INGENIERÍA AGRÓNOMO FITOTECNISTA"/>
        <s v="INGENIERÍA FORESTAL"/>
        <s v="MAESTRÍA EN AGRONEGOCIOS"/>
        <s v="MAESTRÍA EN CIENCIAS EN AGRONEGOCIOS"/>
        <s v="MAESTRÍA EN CIENCIAS EN HORTICULTURA"/>
        <s v="MAESTRÍA EN CIENCIAS DE DESARROLLO FORESTAL SUSTENTABLE"/>
        <s v="LICENCIATURA EN RELACIONES INTERNACIONALES"/>
        <s v="MAESTRÍA EN CIENCIAS DE LA COMUNICACIÓN"/>
        <s v="LICENCIATURA EN ADMINISTRACIÓN PÚBLICA Y CIENCIAS POLÍTICAS"/>
        <s v="MAESTRÍA EN COMUNICACIÓN"/>
        <s v="MAESTRÍA EN CIENCIA DE MATERIALES"/>
        <s v="MAESTRÍA EN CIENCIA Y TECNOLOGÍA AMBIENTAL"/>
        <s v="DOCTORADO EN CIENCIA DE MATERIALES"/>
        <s v="DOCTORADO EN NANOTECNOLOGÍA"/>
        <s v="DOCTORADO EN CIENCIA Y TECNOLOGÍA AMBIENTAL"/>
        <s v="LICENCIATURA EN PSICOLOGÍA INFANTIL"/>
        <s v="LICENCIATURA EN PSICOLOGÍA ORGANIZACIONAL"/>
        <s v="MAESTRÍA EN DERECHO CONSTITUCIONAL Y AMPARO"/>
        <s v="MAESTRÍA EN DERECHO ECONÓMICO"/>
        <s v="LICENCIATURA EN ADMINISTRACIÓN ADUANERA"/>
        <s v="LICENCIATURA EN CIENCIAS DE LA EDUCACIÓN"/>
        <s v="TÉCNICO SUPERIOR UNIVERSITARIO EN TECNOLOGIAS DE LA INFORMACIÓN ÁREA DESARROLLO DE SOFTWARE MULTIPLATAFORMA "/>
        <s v="TÉCNICO SUPERIOR UNIVERSITARIO EN TECNOLOGIAS DE LA INFORMACIÓN ÁREA ENTORNOS VIRTUALES Y NEGOCIOS DIGITALES EN COMPETENCIAS PROFESIONALES "/>
        <s v="TÉCNICO SUPERIOR UNIVERSITARIO EN TECNOLOGÍAS DE LA INFORMACIÓN Y COMUNICACIONES ÁREA SISTEMAS INFORMÁTICOS"/>
        <s v="TÉCNICO SUPERIOR UNIVERSITARIO EN TECNOLOGÍAS DE LA INFORMACIÓN ÁREA INFRAESTRUCTURA DE REDES DIGITALES"/>
        <s v="TÉCNICO SUPERIOR UNIVERSITARIO EN ENERGÍAS RENOVABLES ÁREA ENERGÍA SOLAR"/>
        <s v="TÉCNICO SUPERIOR UNIVERSITARIO EN MANTENIMIENTO INDUSTRIAL ÁREA REFRIGERACIÓN"/>
        <s v="TÉCNICO SUPERIOR UNIVERSITARIO EN MECATRÓNICA, ÁREA AUTOMATIZACIÓN"/>
        <s v="TÉCNICO SUPERIOR UNIVERSITARIO EN PROCESOS INDUSTRIALES ÁREA MAQUINADOS DE PRECISIÓN"/>
        <s v="TÉCNICO SUPERIOR UNIVERSITARIO EN PROCESOS INDUSTRIALES ÁREA CERÁMICOS"/>
        <s v="TÉCNICO SUPERIOR UNIVERSITARIO EN PROCESOS INDUSTRIALES ÁREA PLÁSTICOS"/>
        <s v="INGENIERÍA EN DESARROLLO E INNOVACIÓN EMPRESARIAL"/>
        <s v="INGENIERÍA EN TECNOLOGÍAS DE LA INFORMACIÓN"/>
        <s v="INGENIERÍA EN MECATRÓNICA"/>
        <s v="INGENIERÍA EN DESARROLLO Y GESTIÓN DE SOFTWARE"/>
        <s v="INGENIERÍA EN ENTORNOS VIRTUALES Y NEGOCIOS DIGITALES  "/>
        <s v="INGENIERÍA EN REDES INTELIGENTES Y CIBERSEGURIDAD "/>
        <s v="TÉCNICO SUPERIOR UNIVERSITARIO EN DESARROLLO DE NEGOCIOS ÁREA DE MERCADOTECNIA"/>
        <s v="LICENCIATURA EN INNOVACIÓN DE NEGOCIOS Y MERCADOTECNIA  "/>
        <s v="INGENIERÍA EN MULTIMEDIA"/>
        <s v="LICENCIATURA EN DESARROLLO INFANTIL"/>
        <s v="LICENCIATURA EN IDIOMAS"/>
        <s v="LICENCIATURA EN CIENCIAS DE LA FAMILIA"/>
        <s v="LICENCIATURA EN COMUNICACIÓN ORGANIZACIONAL"/>
        <s v="LICENCIATURA EN DERECHO CON ACENTUACIÓN EN DERECHO DE AMÉRICA DEL NORTE"/>
        <s v="LICENCIATURA EN COMERCIO INTERNACIONAL"/>
        <s v="LICENCIATURA EN MERCADOTECNIA"/>
        <s v="LICENCIATURA EN FINANZAS Y CONTADURÍA"/>
        <s v="LICENCIATURA EN RECURSOS HUMANOS"/>
        <s v="LICENCIATURA EN GESTIÓN Y DESARROLLO DE EMPRESAS "/>
        <s v="INGENIERÍA EN TECNOLOGÍAS DE LA INFORMACIÓN Y TELECOMUNICACIONES"/>
        <s v="INGENIERÍA EN DISEÑO INDUSTRIAL"/>
        <s v="INGENIERÍA EN ENERGÍAS ALTERNATIVAS"/>
        <s v="INGENIERÍA ELECTROMÉDICA"/>
        <s v="INGENIERÍA INDUSTRIAL EN CALIDAD"/>
        <s v="LICENCIATURA EN ARQUITECTURA Y URBANISMO"/>
        <s v="LICENCIATURA EN FISIOTERAPIA"/>
        <s v="LICENCIATURA EN NUTRICIÓN Y GASTRONOMÍA"/>
        <s v="MAESTRÍA EN EDUCACIÓN SUPERIOR"/>
        <s v="MAESTRÍA EN DESARROLLO HUMANO"/>
        <s v="MAESTRÍA EN INGENIERÍA ECONÓMICA Y FINANCIERA"/>
        <s v="MAESTRÍA EN DERECHO CONSTITUCIONAL Y ADMINISTRATIVO"/>
        <s v="MAESTRÍA EN DERECHO CORPORATIVO"/>
        <s v="MAESTRÍA EN PUBLICIDAD"/>
        <s v="MAESTRÍA EN CALIDAD"/>
        <s v="MAESTRÍA EN INGENIERÍA ADMINISTRATIVA"/>
        <s v="MAESTRÍA EN ADMINISTRACIÓN DE INSTITUCIONES DE SALUD"/>
        <s v="LICENCIATURA EN PEDAGOGÍA"/>
        <s v="LICENCIATURA EN TRABAJO SOCIAL"/>
        <s v="LICENCIATURA EN CRIMINOLOGÍA"/>
        <s v="LICENCIATURA EN NEGOCIOS Y MERCADOTECNIA "/>
        <s v="LICENCIATURA EN GASTRONOMÍA"/>
        <s v="MAESTRÍA EN INVESTIGACIÓN EDUCATIVA"/>
        <s v="MAESTRÍA EN CIENCIAS PENALES Y CRIMINALÍSTICA"/>
        <s v="MAESTRÍA EN DIRECCIÓN EMPRESARIAL"/>
        <s v="LICENCIATURA EN PSICOPEDAGOGÍA"/>
        <s v="LICENCIATURA EN COMERCIO INTERNACIONAL Y GESTIÓN ADUANERA"/>
        <s v="LICENCIATURA EN CONTABILIDAD Y FINANZAS"/>
        <s v="LICENCIATURA EN ADMINISTRACIÓN Y DIRECCIÓN DE EMPRESAS"/>
        <s v="LICENCIATURA EN COMERCIO EXTERIOR Y ADUANAS"/>
        <s v="MAESTRÍA EN COMERCIO EXTERIOR Y ADUANAS"/>
        <s v="INGENIERÍA MECÁNICA"/>
        <s v="INGENIERÍA ELÉCTRICA"/>
        <s v="INGENIERÍA EN MATERIALES"/>
        <s v="INGENIERÍA QUÍMICA"/>
        <s v="MAESTRÍA EN GESTIÓN ADMINISTRATIVA"/>
        <s v="MAESTRÍA EN MECATRÓNICA"/>
        <s v="MAESTRÍA EN CIENCIAS EN INGENIERÍA ELECTRÓNICA"/>
        <s v="MAESTRÍA EN SISTEMAS DE MANUFACTURAS"/>
        <s v="DOCTORADO EN ELECTRÓNICA"/>
        <s v="MAESTRÍA EN ADMINISTRACIÓN DE LA CONSTRUCCIÓN"/>
        <s v="MAESTRÍA EN JUICIOS ORALES"/>
        <s v="MAESTRÍA EN GESTIÓN DE NEGOCIOS"/>
        <s v="LICENCIATURA EN INGENIERÍA INDUSTRIAL Y SISTEMAS"/>
        <s v="INGENIERÍA EN LOGÍSTICA"/>
        <s v="INGENIERÍA EN TECNOLOGÍAS DE LA INFORMACIÓN Y COMUNICACIÓN"/>
        <s v="INGENIERÍA EN ELÉCTRICA"/>
        <s v="INGENIERÍA EN ELECTRÓNICA"/>
        <s v="MAESTRÍA EN ADMINISTRACIÓN DE NEGOCIOS INTERNACIONALES"/>
        <s v="MAESTRÍA EN INGENIERÍA INDUSTRIAL"/>
        <s v="DOCTORADO EN CIENCIAS DE LA INGENIERÍA"/>
        <s v="DOCTORADO EN INGENIERÍA INDUSTRIAL"/>
        <s v="MAESTRÍA EN PEDAGOGÍA"/>
        <s v="DOCTORADO EN PEDAGOGÍA"/>
        <s v="LICENCIATURA EN ADMINISTRACIÓN Y ESTRATEGIA DE NEGOCIOS"/>
        <s v="MAESTRÍA EN ADMINISTRACIÓN DE NEGOCIOS"/>
        <s v="LICENCIATURA EN TEOLOGÍA"/>
        <s v="ARQUITECTO"/>
        <s v="LICENCIATURA EN INGENIERÍA EN PROCESOS DE MANUFACTURA"/>
        <s v="LICENCIATURA EN PUBLICIDAD Y RELACIONES PÚBLICAS"/>
        <s v="LICENCIATURA EN SEGURIDAD PÚBLICA"/>
        <s v="LICENCIATURA EN INGENIERÍA EN MECATRÓNICA"/>
        <s v="LICENCIATURA EN DISEÑO GRÁFICO Y ANIMACIÓN"/>
        <s v="LICENCIATURA EN INGENIERÍA INDUSTRIAL Y DE SISTEMAS"/>
        <s v="LICENCIATURA EN CREACIÓN Y DESARROLLO DE EMPRESAS"/>
        <s v="MAESTRÍA EN EDUCACIÓN"/>
        <s v="MAESTRÍA EN ADMINISTRACIÓN DE NEGOCIOS ÁREA RECURSOS HUMANOS"/>
        <s v="MAESTRÍA EN ADMINISTRACIÓN DE NEGOCIOS ÁREA MERCADOTECNIA"/>
        <s v="MAESTRÍA EN ADMINISTRACIÓN DE NEGOCIOS ÁREA FINANZAS"/>
        <s v="MAESTRÍA EN DOCENCIA"/>
        <s v="MAESTRÍA EN ADMINISTRACIÓN DE NEGOCIOS ÁREA CALIDAD Y PRODUCTIVIDAD"/>
        <s v="PROFESIONAL ASOCIADO EN GERONTOLOGÍA"/>
        <s v="INGENIERÍA EN INFORMÁTICA"/>
        <s v="ARQUITECTURA"/>
        <s v="MAESTRÍA EN SISTEMAS COMPUTACIONALES"/>
        <s v="TRONCO COMÚN EN DISEÑO"/>
        <s v="LICENCIATURA EN COMUNICACIÓN Y MEDIOS DIGITALES"/>
        <s v="TRONCO COMÚN EN NEGOCIOS"/>
        <s v="LICENCIATURA EN INNOVACIÓN Y DESARROLLO DE NEGOCIOS"/>
        <s v="LICENCIATURA EN CONTADURÍA PÚBLICA Y FINANZAS"/>
        <s v="TRONCO COMÚN EN INGENIERÍA"/>
        <s v="INGENIERÍA INDUSTRIAL Y DE SISTEMAS"/>
        <s v="LICENCIATURA EN ARQUEOLOGÍA"/>
        <s v="LICENCIATURA EN LINGÜÍSTICA ANTROPOLÓGICA"/>
        <s v="LICENCIATURA EN ANTROPOLOGÍA"/>
        <s v="LICENCIATURA EN ANTROPOLOGÍA FÍSICA"/>
        <s v="LICENCIATURA EN ANTROPOLOGÍA SOCIAL"/>
        <s v="MAESTRÍA EN ANTROPOLOGÍA FÍSICA"/>
        <s v="MAESTRÍA EN ANTROPOLOGÍA SOCIAL"/>
        <s v="LICENCIATURA EN CIENCIAS DE LA COMUNICACIÓN CON OPCIÓN MULTIMEDIOS"/>
        <s v="LICENCIATURA EN CIENCIAS DE LA COMUNICACIÓN CON OPCIÓN ORGANIZACIONAL"/>
        <s v="LICENCIATURA EN ADMINISTRACIÓN CON OPCIÓN EMPRESAS"/>
        <s v="LICENCIATURA EN EMPRESAS DIGITALES"/>
        <s v="LICENCIATURA EN ADMINISTRACIÓN DE EMPRESAS TURÍSTICAS"/>
        <s v="LICENCIATURA EN INGENIERÍA INDUSTRIAL EN CALIDAD Y PRODUCTIVIDAD"/>
        <s v="LICENCIATURA EN DIRECCIÓN Y ADMINISTRACIÓN DE AEROPUERTOS Y NEGOCIOS AÉREOS"/>
        <s v="MAESTRÍA EN ADMINISTRACIÓN DE HOSPITALES Y SISTEMAS DE SALUD"/>
        <s v="DOCTORADO EN EDUCACIÓN"/>
        <s v="MAESTRÍA EN DESARROLLO EDUCATIVO"/>
        <s v="MAESTRÍA EN CIENCIAS DE LA EDUCACIÓN"/>
        <s v="MAESTRÍA EN PSICOTERAPIA"/>
        <s v="LICENCIATURA EN EDUCACIÓN PREESCOLAR"/>
        <s v="LICENCIATURA EN EDUCACIÓN PRIMARIA"/>
        <s v="LICENCIATURA EN EDUCACIÓN ESPECIAL EN EL ÁREA DE ATENCIÓN INTELECTUAL"/>
        <s v="LICENCIATURA EN EDUCACIÓN SECUNDARIA CON ESPECIALIDAD EN ESPAÑOL"/>
        <s v="LICENCIATURA EN EDUCACIÓN SECUNDARIA CON ESPECIALIDAD EN FÍSICA"/>
        <s v="LICENCIATURA EN EDUCACIÓN SECUNDARIA CON ESPECIALIDAD EN GEOGRAFÍA"/>
        <s v="LICENCIATURA EN EDUCACIÓN SECUNDARIA CON ESPECIALIDAD EN BIOLOGÍA"/>
        <s v="LICENCIATURA EN EDUCACIÓN SECUNDARIA CON ESPECIALIDAD EN FORMACIÓN CÍVICA Y ÉTICA"/>
        <s v="LICENCIATURA EN EDUCACIÓN SECUNDARIA CON ESPECIALIDAD EN HISTORIA"/>
        <s v="LICENCIATURA EN EDUCACIÓN SECUNDARIA CON ESPECIALIDAD EN LENGUA EXTRANJERA (INGLÉS)"/>
        <s v="LICENCIATURA EN EDUCACIÓN SECUNDARIA CON ESPECIALIDAD EN MATEMÁTICAS"/>
        <s v="LICENCIATURA EN EDUCACIÓN SECUNDARIA CON ESPECIALIDAD EN QUÍMICA"/>
        <s v="LICENCIATURA EN EDUCACIÓN ESPECIAL Y REHABILITACIÓN"/>
        <s v="LICENCIATURA EN PSICOLOGÍA INDUSTRIAL"/>
        <s v="LICENCIATURA EN PSICOLOGÍA CRIMINOLÓGICA"/>
        <s v="LICENCIATURA EN DERECHO ECONÓMICO Y CORPORATIVO"/>
        <s v="ESPECIALIDAD EN PSICOLOGÍA CLÍNICA"/>
        <s v="ESPECIALIDAD EN SISTEMA PENAL ACUSATORIO"/>
        <s v="ESPECIALIDAD EN CRIMINALISTICA Y TÉCNICAS PERICIALES"/>
        <s v="MAESTRÍA EN PSICOLOGÍA CRIMINAL"/>
        <s v="MAESTRÍA EN PSICOLOGÍA DEL TRABAJO"/>
        <s v="LICENCIATURA EN TEORÍA Y CRITICA DEL ARTE"/>
        <s v="LICENCIATURA EN PRODUCCIÓN MUSICAL"/>
        <s v="LICENCIATURA EN DISEÑO DIGITAL DE MEDIOS INTERACTIVOS"/>
        <s v="LICENCIATURA EN DISEÑO DE INTERIORES"/>
        <s v="LICENCIATURA EN DISEÑO INDUSTRIAL"/>
        <s v="LICENCIATURA EN DISEÑO URBANO Y DEL PAISAJE"/>
        <s v="MAESTRÍA EN DISEÑO Y DESARROLLO DEL PRODUCTO"/>
        <s v="MAESTRÍA EN ESTUDIOS Y PROCESOS CREATIVOS EN ARTE Y DISEÑO  "/>
        <s v="MAESTRÍA EN ARQUITECTURA"/>
        <s v="MAESTRÍA EN PLANIFICACIÓN Y DESARROLLO URBANO"/>
        <s v="DOCTORADO EN DISEÑO"/>
        <s v="DOCTORADO EN ESTUDIOS URBANOS"/>
        <s v="LICENCIATURA EN EDUCACIÓN"/>
        <s v="LICENCIATURA EN LITERATURA HISPANOMEXICANA"/>
        <s v="LICENCIATURA EN SOCIOLOGÍA"/>
        <s v="LICENCIATURA EN SEGURIDAD Y POLÍTICAS PÚBLICAS"/>
        <s v="LICENCIATURA EN FINANZAS"/>
        <s v="LICENCIATURA EN TURISMO"/>
        <s v="MAESTRÍA EN INVESTIGACIÓN EDUCATIVA APLICADA"/>
        <s v="MAESTRÍA EN EDUCACIÓN ESPECIAL CON ÉNFASIS EN APRENDIZAJE Y LENGUAJE"/>
        <s v="MAESTRÍA EN ESTUDIOS LITERARIOS"/>
        <s v="MAESTRÍA EN PSICOLOGÍA"/>
        <s v="MAESTRÍA EN PSICOTERAPIA HUMANISTA Y EDUCACIÓN PARA LA PAZ"/>
        <s v="MAESTRÍA EN ESTUDIOS INTERDISCIPLINARIOS DE GÉNERO"/>
        <s v="MAESTRÍA EN CIENCIAS SOCIALES PARA EL DISEÑO DE POLÍTICAS PÚBLICAS "/>
        <s v="MAESTRÍA EN ECONOMÍA"/>
        <s v="MAESTRÍA EN TRABAJO SOCIAL"/>
        <s v="MAESTRÍA EN GESTIÓN DE SERVICIOS INFORMATIVOS"/>
        <s v="MAESTRÍA EN DERECHO EMPRESARIAL"/>
        <s v="MAESTRÍA EN DERECHO FISCAL"/>
        <s v="MAESTRÍA EN INVESTIGACIÓN JURÍDICA  "/>
        <s v="DOCTORADO EN FILOSOFÍA CON ACENTUACIÓN EN HERMENÉUTICA Y ESTUDIOS SOCIOCULTURALES "/>
        <s v="DOCTORADO EN CIENCIAS SOCIALES"/>
        <s v="DOCTORADO EN PSICOLOGÍA CON ÉNFASIS EN SALUD Y VIOLENCIA"/>
        <s v="DOCTORADO EN CIENCIAS ADMINISTRATIVAS"/>
        <s v="INGENIERÍA EN GEOCIENCIAS"/>
        <s v="LICENCIATURA EN MATEMÁTICAS"/>
        <s v="INGENIERÍA FÍSICA"/>
        <s v="INGENIERÍA BIOMÉDICA"/>
        <s v="LICENCIATURA EN INGENIERIA MECATRONICA INDUSTRIAL"/>
        <s v="INGENIERÍA EN SISTEMAS DIGITALES Y COMUNICACIÓN"/>
        <s v="INGENIERÍA DE MATERIALES"/>
        <s v="INGENIERÍA EN AERONÁUTICA"/>
        <s v="INGENIERÍA EN SISTEMAS AUTOMOTRICES"/>
        <s v="INGENIERÍA AMBIENTAL"/>
        <s v="INGENIERÍA EN MANUFACTURA"/>
        <s v="MAESTRÍA EN MATEMÁTICA EDUCATIVA Y DOCENCIA"/>
        <s v="MAESTRÍA EN TECNOLOGÍA"/>
        <s v="MAESTRÍA EN CIENCIA DE LOS MATERIALES"/>
        <s v="MAESTRÍA EN CÓMPUTO APLICADO   "/>
        <s v="MAESTRÍA EN INGENIERÍA ELÉCTRICA"/>
        <s v="MAESTRÍA EN INGENIERÍA EN MANUFACTURA"/>
        <s v="MAESTRÍA EN ESTUDIOS Y GESTIÓN AMBIENTAL    "/>
        <s v="MAESTRÍA EN INGENIERÍA CIVIL"/>
        <s v="DOCTORADO EN TECNOLOGÍA"/>
        <s v="DOCTORADO EN CIENCIAS DE LOS MATERIALES"/>
        <s v="DOCTORADO EN CIENCIAS DE LA INGENIERÍA AVANZADA (DOCIA)  "/>
        <s v="LICENCIATURA EN BIOLOGÍA"/>
        <s v="LICENCIATURA EN BIOTECNOLOGÍA"/>
        <s v="LICENCIATURA EN QUÍMICA"/>
        <s v="MÉDICO VETERINARIO ZOOTECNISTA"/>
        <s v="MÉDICO CIRUJANO"/>
        <s v="LICENCIATURA EN QUÍMICO FARMACÉUTICO BIÓLOGO"/>
        <s v="ESPECIALIDAD EN MEDICINA Y CIRUGÍA EN PEQUEÑAS ESPECIES"/>
        <s v="ESPECIALIDAD EN MEDICINA FAMILIAR"/>
        <s v="ESPECIALIDAD EN ORTOPEDIA Y TRAUMATOLOGÍA"/>
        <s v="ESPECIALIDAD EN ENDODONCIA"/>
        <s v="ESPECIALIDAD EN ODONTOPEDIATRÍA"/>
        <s v="ESPECIALIDAD EN ORTODONCIA"/>
        <s v="ESPECIALIDAD EN PERIODONCIA"/>
        <s v="ESPECIALIDAD EN PRÓTESIS BUCAL FIJA Y REMOVIBLE"/>
        <s v="ESPECIALIDAD EN PATOLOGÍA Y MEDICINA BUCAL"/>
        <s v="MAESTRÍA EN CIENCIAS ORIENTACIÓN GENÓMICA"/>
        <s v="MAESTRÍA EN CIENCIAS QUÍMICO BIOLÓGICAS"/>
        <s v="MAESTRÍA EN CIENCIA ANIMAL"/>
        <s v="MAESTRÍA EN CIENCIAS ODONTOLÓGICAS"/>
        <s v="MAESTRÍA EN CIENCIAS DE LA SALUD PÚBLICA"/>
        <s v="MAESTRÍA EN SALUD PÚBLICA"/>
        <s v="DOCTORADO EN CIENCIAS QUÍMICO BIOLÓGICAS"/>
        <s v="INGENIERÍA EN AGRONEGOCIOS"/>
        <s v="LICENCIATURA EN HUMANIDADES"/>
        <s v="LICENCIATURA EN GEOINFORMÁTICA"/>
        <s v="INGENIERÍA EN DISEÑO AUTOMATIZACIÓN AGRICOLA"/>
        <s v="LICENCIATURA EN ENSEÑANZA DEL INGLÉS"/>
        <s v="LICENCIATURA EN GERONTOLOGÍA"/>
        <s v="LICENCIATURA EN PUBLICIDAD"/>
        <s v="MAESTRÍA EN EDUCACIÓN MEDIA SUPERIOR"/>
        <s v="LICENCIATURA EN INTERVENCIÓN EDUCATIVA"/>
        <s v="ESPECIALIDAD EN COMPETENCIAS PROFESIONALES PARA LA PRÁCTICA PEDAGÓGICA EN EDUCACIÓN BÁSICA"/>
        <s v="MAESTRÍA EN EDUCACIÓN: CAMPO PRÁCTICA DOCENTE"/>
        <s v="MAESTRÍA EN EDUCACIÓN BÁSICA"/>
        <s v="MAESTRÍA EN GESTIÓN EDUCATIVA"/>
        <s v="MAESTRÍA EN EDUCACIÓN CAMPO PRÁCTICA DOCENTE E INTEGRACIÓN CULTURAL"/>
        <s v="ESPECIALIDAD EN ESTUDIOS DE GENERO EN EDUCACIÓN"/>
        <s v="LICENCIATURA EN EDUCACIÓN INDÍGENA"/>
        <s v="LICENCIATURA EN EDUCACIÓN PREESCOLAR EN EL MEDIO INDÍGENA"/>
        <s v="LICENCIATURA EN EDUCACIÓN PRIMARIA EN EL MEDIO INDÍGENA"/>
        <s v="MAESTRÍA EN EDUCACIÓN INTERCULTURAL"/>
        <s v="LICENCIATURA EN EDUCACIÓN PRIMARIA PARA EL MEDIO INDÍGENA"/>
        <s v="INGENIERÍA EN MINERÍA"/>
        <s v="MAESTRÍA EN PSICOLOGÍA CLÍNICA Y DE LA SALUD"/>
        <s v="MAESTRÍA EN PSICOLOGÍA SOCIAL"/>
        <s v="LICENCIATURA EN PROCURACIÓN DE JUSTICIA"/>
        <s v="LICENCIATURA EN CRIMINOLOGÍA Y POLÍTICA CRIMINAL"/>
        <s v="INGENIERÍA EN TRÁFICO"/>
        <s v="MAESTRÍA EN DERECHOS HUMANOS Y PERSPECTIVA DE GÉNERO"/>
        <s v="MAESTRÍA EN GESTIÓN DE SISTEMAS DE SEGURIDAD PÚBLICA"/>
        <s v="MAESTRÍA EN SEGURIDAD CIUDADANA"/>
        <s v="LICENCIATURA EN PEDAGOGÍA BILINGÜE"/>
        <s v="TRONCO COMÚN EN PSICOLOGÍA"/>
        <s v="ESPECIALIDAD EN TERAPIA PSICOANALÍTICA"/>
        <s v="MAESTRÍA EN DERECHO ADMINISTRATIVO Y FISCAL"/>
        <s v="MAESTRÍA EN LOGÍSTICA Y RECURSOS HUMANOS"/>
        <s v="MAESTRÍA EN TERAPIA PSICOANALÍTICA "/>
        <s v="LICENCIATURA EN PUERICULTURA"/>
        <s v="LICENCIATURA EN PSICOLOGÍA EDUCATIVA"/>
        <s v="LICENCIATURA EN CIENCIAS FÍSICAS Y DEL DEPORTE"/>
        <s v="DOCTORADO EN PEDAGOGÍA CRÍTICA"/>
        <s v="LICENCIATURA EN CANTO"/>
        <s v="LICENCIATURA EN COMPOSICIÓN MUSICAL"/>
        <s v="LICENCIATURA EN MÚSICO INSTRUMENTISTA CON OPCIÓN EN CLARINETE"/>
        <s v="LICENCIATURA EN MÚSICO INSTRUMENTISTA CON OPCIÓN EN CONTRABAJO"/>
        <s v="LICENCIATURA EN MÚSICO INSTRUMENTISTA CON OPCIÓN EN GUITARRA"/>
        <s v="LICENCIATURA EN MÚSICO INSTRUMENTISTA CON OPCIÓN EN PIANO"/>
        <s v="LICENCIATURA EN MÚSICO INSTRUMENTISTA CON OPCIÓN EN VIOLÍN"/>
        <s v="LICENCIATURA EN MÚSICO INSTRUMENTISTA CON OPCIÓN EN VIOLONCHELO"/>
        <s v="LICENCIATURA EN MÚSICO INSTRUMENTISTA OPCIÓN PERCUSIONES "/>
        <s v="LICENCIATURA EN COMERCIO INTERNACIONAL Y ADUANAS"/>
        <s v="LICENCIATURA EN GASTRONOMÍA, CHEF"/>
        <s v="LICENCIATURA EN DISEÑO Y DECORACIÓN DE INTERIORES"/>
        <s v="LICENCIATURA EN COMUNICACIÓN E IMAGEN PÚBLICA"/>
        <s v="LICENCIATURA EN PUBLICIDAD Y MERCADOTECNIA"/>
        <s v="LICENCIATURA EN ADMINISTRACIÓN DE TECNOLOGÍAS DE LA INFORMACIÓN"/>
        <s v="LICENCIATURA EN INGENIERÍA EN MANUFACTURA Y ROBÓTICA "/>
        <s v="LICENCIATURA EN ADMINISTRACIÓN Y GESTIÓN DE PEQUEÑAS Y MEDIANAS EMPRESAS"/>
        <s v="LICENCIATURA EN ADMINISTRACIÓN Y GESTIÓN EMPRESARIAL"/>
        <s v="INGENIERÍA MECÁNICA AUTOMOTRIZ"/>
        <s v="INGENIERÍA EN TECNOLOGÍA AMBIENTAL"/>
        <s v="LICENCIATURA EN ESTRATEGIAS DE ENSEÑANZA BILINGUE"/>
        <s v="LICENCIATURA EN PERIODISMO EN MEDIOS IMPRESOS"/>
        <s v="TRONCO COMÚN EN COMUNICACIÓN"/>
        <s v="MAESTRÍA EN PSICOLOGÍA EDUCATIVA"/>
        <s v="TÉCNICO SUPERIOR UNIVERSITARIO EN QUÍMICA ÁREA TECNOLOGÍA AMBIENTAL"/>
        <s v="TÉCNICO SUPERIOR UNIVERSITARIO EN AGRICULTURA SUSTENTABLE Y PROTEGIDA"/>
        <s v="TÉCNICO SUPERIOR UNIVERSITARIO EN RECURSOS NATURALES ÁREA MANEJO FORESTAL SUSTENTABLE"/>
        <s v="TÉCNICO SUPERIOR UNIVERSITARIO EN TURISMO ÁREA DESARROLLO DE PRODUCTOS  ALTERNATIVOS"/>
        <s v="LICENCIATURA EN GESTIÓN Y DESARROLLO TURÍSTICO"/>
        <s v="INGENIERÍA EN AGRICULTURA SUSTENTABLE Y PROTEGIDA"/>
        <s v="INGENIERÍA EN MANEJO FORESTAL SUSTENTABLE"/>
        <s v="MAESTRÍA EN DERECHO CIVIL Y MERCANTIL JUDICIAL"/>
        <s v="MAESTRÍA EN DERECHO DE FAMILIA Y DE MENORES"/>
        <s v="DOCTORADO EN DERECHO JUDICIAL"/>
        <s v="MAESTRÍA EN DERECHO PENAL JUDICIAL"/>
        <s v="DOCTORADO EN EDUCACIÓN Y FORMACIÓN POR COMPETENCIA"/>
        <s v="LICENCIATURA EN CRIMINOLOGÍA Y CIENCIAS PERICIALES"/>
        <s v="LICENCIATURA EN NUTRICIÓN Y BIENESTAR INTEGRAL"/>
        <s v="MAESTRÍA EN MÉTODOS DE LA INVESTIGACIÓN CIENTÍFICA   "/>
        <s v="MAESTRÍA EN GOBIERNO URBANO Y CIUDAD   "/>
        <s v="DOCTORADO EN INVESTIGACIÓN"/>
        <s v="LICENCIATURA EN COMUNICACIÓN HUMANA"/>
        <s v="MAESTRÍA EN PSICOTERAPIA HUMANISTA"/>
        <s v="DOCTORADO EN EDUCACIÓN HUMANISTA"/>
        <s v="MAESTRÍA EN EDUCACIÓN HUMANISTA"/>
        <s v="TÉCNICO SUPERIOR UNIVERSITARIO EN ADMINISTRACIÓN ÁREA FORMULACIÓN Y EVALUACIÓN DE PROYECTOS"/>
        <s v="TÉCNICO SUPERIOR UNIVERSITARIO EN MANTENIMIENTO A MAQUINARIA PESADA"/>
        <s v="TÉCNICO SUPERIOR UNIVERSITARIO EN MINERÍA ÁREA BENEFICIO MINERO"/>
        <s v="LICENCIATURA EN GESTIÓN DE NEGOCIOS Y PROYECTOS   "/>
        <s v="INGENIERÍA EN GESTIÓN DE PROYECTOS"/>
        <s v="INGENIERÍA EN TECNOLOGÍA DE LA INFORMACIÓN"/>
        <s v="INGENIERÍA EN SISTEMAS PRODUCTIVOS"/>
        <s v="TÉCNICO SUPERIOR UNIVERSITARIO EN MANTENIMIENTO ÁREA MAQUINARIA PESADA"/>
        <s v="TÉCNICO SUPERIOR UNIVERSITARIO EN DESARROLLO DE NEGOCIOS"/>
        <s v="TÉCNICO SUPERIOR UNIVERSITARIO EN TECNOLOGÍAS DE LA INFORMACIÓN Y COMUNICACIÓN ÁREA REDES Y TELECOMUNICACIONES"/>
        <s v="TÉCNICO SUPERIOR UNIVERSITARIO EN LOGÍSTICA ÁREA CADENA DE SUMINISTROS"/>
        <s v="TÉCNICO SUPERIOR UNIVERSITARIO EN MECATRÓNICA ÁREA ROBÓTICA"/>
        <s v="TÉCNICO SUPERIOR UNIVERSITARIO EN GASTRONOMÍA"/>
        <s v="LICENCIATURA EN DISEÑO Y GESTIÓN DE REDES LOGÍSTICAS  "/>
        <s v="TÉCNICO SUPERIOR UNIVERSITARIO EN OPERACIONES COMERCIALES INTERNACIONALES"/>
        <s v="TÉCNICO SUPERIOR UNIVERSITARIO EN ADMINISTRACIÓN ÁREA ADMINISTRACIÓN Y EVALUACIÓN DE PROYECTOS"/>
        <s v="TÉCNICO SUPERIOR UNIVERSITARIO EN TECNOLOGÍAS DE LA INFORMACIÓN Y COMUNICACIÓN"/>
        <s v="TÉCNICO SUPERIOR UNIVERSITARIO EN MECATRÓNICA"/>
        <s v="TÉCNICO SUPERIOR UNIVERSITARIO EN PROCESOS INDUSTRIALES"/>
        <s v="INGENIERÍA EN TECNOLOGÍAS DE INFORMACIÓN Y COMUNICACIÓN"/>
        <s v="TÉCNICO SUPERIOR UNIVERSITARIO EN PROCESOS ALIMENTARIOS"/>
        <s v="INGENIERÍA EN PROCESOS ALIMENTARIOS"/>
        <s v="ESPECIALIDAD EN PERITAJE DE LA CONDUCTA DELICTIVA"/>
        <s v="LICENCIATURA EN ADMINISTRACIÓN DE NEGOCIOS INTERNACIONALES"/>
        <s v="LICENCIATURA EN NEGOCIOS GASTRONÓMICOS"/>
        <s v="LICENCIATURA EN DIRECCIÓN DE VENTAS"/>
        <s v="INGENIERÍA EN NEGOCIOS Y TECNOLOGÍA DE LA MANUFACTURA"/>
        <s v="LICENCIATURA EN INNOVACIÓN CULINARIA Y GESTIÓN"/>
        <s v="MAESTRÍA EN EDUCACIÓN BASADA EN COMPETENCIAS"/>
        <s v="MAESTRÍA EN PROCURACIÓN, ADMINISTRACIÓN DE JUSTICIA Y LITIGACIÓN ORAL"/>
        <s v="MAESTRÍA EN ADMINISTRACIÓN DE NEGOCIOS CON ORIENTACIÓN EN MERCADOTECNIA (MBA)"/>
        <s v="MAESTRÍA EN ADMINISTRACIÓN DE NEGOCIOS CON ORIENTACIÓN EN FINANZAS (MBA)"/>
        <s v="MAESTRÍA EN ADMINISTRACIÓN DE NEGOCIOS CON ORIENTACIÓN EN DIRECCIÓN DEL TALENTO"/>
        <s v="MAESTRÍA EN ADMINISTRACIÓN DE INSTITUCIONES EDUCATIVAS"/>
        <s v="MAESTRÍA EN GESTIÓN DIRECTIVA EN SALUD"/>
        <s v="MAESTRÍA EN PEDAGOGÍA CRÍTICA"/>
        <s v="DOCTORADO EN PENSAMIENTO CRÍTICO   "/>
        <s v="LICENCIATURA EN HOTELERÍA"/>
        <s v="LICENCIATURA EN DANZA FOLKLÓRICA MEXICANA Y ARTES ESCÉNICAS"/>
        <s v="LICENCIATURA EN INFORMÁTICA"/>
        <s v="LICENCIATURA EN DISEÑO DE MODAS"/>
        <s v="ESPECIALIDAD EN MEDIACIÓN Y RESOLUCIÓN DE CONFLICTOS "/>
        <s v="MAESTRÍA EN EDUCACIÓN MONTESSORI "/>
        <s v="LICENCIATURA EN CIENCIA POLÍTICA"/>
        <s v="LICENCIATURA EN MERCADOTECNIA Y COMUNICACIÓN"/>
        <s v="INGENIERÍA MECÁNICO ADMINISTRADOR"/>
        <s v="INGENIERÍA EN BIOTECNOLOGÍA"/>
        <s v="INGENIERÍA EN TECNOLOGÍAS DE INFORMACIÓN Y COMUNICACIONES"/>
        <s v="INGENIERÍA BIOMÉDICO"/>
        <s v="TÉCNICO SUPERIOR UNIVERSITARIO EN IMAGENOLOGÍA"/>
        <s v="MAESTRÍA EN REHABILITACIÓN DE PERSONAS CON ALTERACIONES DEL LENGUAJE Y LA AUDICIÓN"/>
        <s v="MAESTRÍA EN ARTES EXPRESIVAS EN EL DESARROLLO INTEGRAL "/>
        <s v="MAESTRÍA EN TERAPIA DE JUEGO APLICADA A PROBLEMAS EMOCIONALES Y CONDUCTA"/>
        <s v="INGENIERÍA INDUSTRIAL EN CALIDAD Y MANUFACTURA"/>
        <s v="LICENCIATURA EN DISEÑO DE LA COMUNICACIÓN GRÁFICA"/>
        <s v="MAESTRÍA EN DIRECCIÓN Y GESTIÓN EMPRESARIAL"/>
        <s v="DOCTORADO EN CREATIVIDAD E INNOVACIÓN EDUCATIVA"/>
        <s v="LICENCIATURA EN ECONOMÍA EMPRESARIAL"/>
        <s v="LICENCIATURA EN CRIMINOLOGÍA Y SEGURIDAD PÚBLICA"/>
        <s v="INGENIERÍA INDUSTRIAL PRODUCTIVA"/>
        <s v="MAESTRÍA EN CRIMINALÍSTICA, CRIMINOLOGÍA E INVESTIGACIÓN CRIMINAL  "/>
        <s v="MAESTRÍA EN DIRECCIÓN DE PERSONAL Y GESTIÓN DE RECURSOS HUMANOS  "/>
        <s v="MAESTRÍA EN SISTEMAS DE MANUFACTURA"/>
        <s v="INGENIERÍA EN INDUSTRIAS ALIMENTARIAS"/>
        <s v="LICENCIATURA EN NUTRIOLOGÍA"/>
        <s v="LICENCIATURA EN DISEÑO GRÁFICO INDUSTRIAL"/>
        <s v="MAESTRÍA EN AMPARO"/>
        <s v="MAESTRÍA EN DESARROLLO URBANO"/>
        <s v="ESPECIALIDAD EN PSICOTERAPIA ERICKSONIANA"/>
        <s v="MAESTRÍA EN PSICOTERAPIA ERICKSONIANA"/>
        <s v="MAESTRÍA EN CONSTELACIONES FAMILIARES"/>
        <s v="LICENCIATURA EN DESARROLLO HUMANO"/>
        <s v="ESPECIALIDAD EN PSICOTERAPIA BREVE  "/>
        <s v="MAESTRÍA EN PSICOTERAPIA BREVE  "/>
        <s v="MAESTRÍA EN DESARROLLO HUMANO Y VALORES"/>
        <s v="MAESTRÍA EN CONSULTORÍA ORGANIZACIONAL  "/>
        <s v="DOCTORADO EN FILOSOFÍA Y CIENCIAS HUMANAS  "/>
        <s v="LICENCIATURA EN PSICOLOGÍA CLÍNICA Y DEL DESARROLLO   "/>
        <s v="MAESTRÍA EN PSICOTERAPIA CLÍNICA"/>
        <s v="MAESTRÍA EN PSICOTERAPIA EN NIÑOS Y ADOLESCENTES"/>
        <s v="MAESTRÍA EN TERAPIA BREVE    "/>
        <s v="MÉDICO GENERAL"/>
        <s v="MAESTRÍA EN VALUACIÓN INMOBILIARIA"/>
        <s v="MAESTRÍA EN MERCADOTECNIA Y NEGOCIOS INTERNACIONALES"/>
        <s v="DOCTORADO EN DERECHO"/>
      </sharedItems>
    </cacheField>
    <cacheField name="CV_MODALIDAD" numFmtId="0">
      <sharedItems containsSemiMixedTypes="0" containsString="0" containsNumber="1" containsInteger="1" minValue="1" maxValue="3"/>
    </cacheField>
    <cacheField name="MODALIDAD" numFmtId="0">
      <sharedItems count="3">
        <s v="ESCOLARIZADA"/>
        <s v="MIXTA"/>
        <s v="NO ESCOLARIZADA"/>
      </sharedItems>
    </cacheField>
    <cacheField name="CV_ESTATUS" numFmtId="0">
      <sharedItems containsSemiMixedTypes="0" containsString="0" containsNumber="1" containsInteger="1" minValue="1" maxValue="3"/>
    </cacheField>
    <cacheField name="C_CARRERA_ESTATUS" numFmtId="0">
      <sharedItems/>
    </cacheField>
    <cacheField name="CV_MOTIVO" numFmtId="0">
      <sharedItems containsSemiMixedTypes="0" containsString="0" containsNumber="1" containsInteger="1" minValue="0" maxValue="17"/>
    </cacheField>
    <cacheField name="C_MOTIVO" numFmtId="0">
      <sharedItems containsBlank="1"/>
    </cacheField>
    <cacheField name="PERIODO" numFmtId="0">
      <sharedItems containsSemiMixedTypes="0" containsString="0" containsNumber="1" containsInteger="1" minValue="2020" maxValue="2020"/>
    </cacheField>
    <cacheField name="EGRESADOS HOMBRES" numFmtId="0">
      <sharedItems containsSemiMixedTypes="0" containsString="0" containsNumber="1" containsInteger="1" minValue="0" maxValue="237"/>
    </cacheField>
    <cacheField name="EGRESADOS MUJERES" numFmtId="0">
      <sharedItems containsSemiMixedTypes="0" containsString="0" containsNumber="1" containsInteger="1" minValue="0" maxValue="264"/>
    </cacheField>
    <cacheField name="TOTAL EGRESADOS" numFmtId="0">
      <sharedItems containsSemiMixedTypes="0" containsString="0" containsNumber="1" containsInteger="1" minValue="0" maxValue="414"/>
    </cacheField>
    <cacheField name="EGRESADOS CON DISCAPACIDAD" numFmtId="0">
      <sharedItems containsSemiMixedTypes="0" containsString="0" containsNumber="1" containsInteger="1" minValue="0" maxValue="35"/>
    </cacheField>
    <cacheField name="EGRESADOS HABLANTES DE LENGUAS IND" numFmtId="0">
      <sharedItems containsSemiMixedTypes="0" containsString="0" containsNumber="1" containsInteger="1" minValue="0" maxValue="13"/>
    </cacheField>
    <cacheField name="TITULADOS HOMBRES" numFmtId="0">
      <sharedItems containsSemiMixedTypes="0" containsString="0" containsNumber="1" containsInteger="1" minValue="0" maxValue="228"/>
    </cacheField>
    <cacheField name="TITULADOS MUJERES" numFmtId="0">
      <sharedItems containsSemiMixedTypes="0" containsString="0" containsNumber="1" containsInteger="1" minValue="0" maxValue="259"/>
    </cacheField>
    <cacheField name="TOTAL TITULADOS " numFmtId="0">
      <sharedItems containsSemiMixedTypes="0" containsString="0" containsNumber="1" containsInteger="1" minValue="0" maxValue="403"/>
    </cacheField>
    <cacheField name="TITULADOS CON DISCAPACIDAD" numFmtId="0">
      <sharedItems containsSemiMixedTypes="0" containsString="0" containsNumber="1" containsInteger="1" minValue="0" maxValue="13"/>
    </cacheField>
    <cacheField name="TITULADOS HABLANTES DE LENGUAS IND" numFmtId="0">
      <sharedItems containsSemiMixedTypes="0" containsString="0" containsNumber="1" containsInteger="1" minValue="0" maxValue="9"/>
    </cacheField>
    <cacheField name="NUEVO INGRESO HOMBRES" numFmtId="0">
      <sharedItems containsSemiMixedTypes="0" containsString="0" containsNumber="1" containsInteger="1" minValue="0" maxValue="221"/>
    </cacheField>
    <cacheField name="NUEVO INGRESO MUJERES" numFmtId="0">
      <sharedItems containsSemiMixedTypes="0" containsString="0" containsNumber="1" containsInteger="1" minValue="0" maxValue="377"/>
    </cacheField>
    <cacheField name="TOTAL NUEVO INGRESO" numFmtId="0">
      <sharedItems containsSemiMixedTypes="0" containsString="0" containsNumber="1" containsInteger="1" minValue="0" maxValue="562"/>
    </cacheField>
    <cacheField name="NUEVO INGRESO CON DISCAPACIDAD" numFmtId="0">
      <sharedItems containsSemiMixedTypes="0" containsString="0" containsNumber="1" containsInteger="1" minValue="0" maxValue="15"/>
    </cacheField>
    <cacheField name="NUEVO INGRESO HABLANTES DE LENGUAS IND" numFmtId="0">
      <sharedItems containsSemiMixedTypes="0" containsString="0" containsNumber="1" containsInteger="1" minValue="0" maxValue="15"/>
    </cacheField>
    <cacheField name="MATRÍCULA HOMBRES" numFmtId="0">
      <sharedItems containsSemiMixedTypes="0" containsString="0" containsNumber="1" containsInteger="1" minValue="0" maxValue="1130"/>
    </cacheField>
    <cacheField name="MATRÍCULA MUJERES" numFmtId="0">
      <sharedItems containsSemiMixedTypes="0" containsString="0" containsNumber="1" containsInteger="1" minValue="0" maxValue="1311"/>
    </cacheField>
    <cacheField name="MATRÍCULA TOTAL" numFmtId="0">
      <sharedItems containsSemiMixedTypes="0" containsString="0" containsNumber="1" containsInteger="1" minValue="0" maxValue="2304"/>
    </cacheField>
    <cacheField name="MATRÍCULA CON DISCAPACIDAD" numFmtId="0">
      <sharedItems containsSemiMixedTypes="0" containsString="0" containsNumber="1" containsInteger="1" minValue="0" maxValue="50"/>
    </cacheField>
    <cacheField name="MATRÍCULA HABLANTES DE LENGUAS IND" numFmtId="0">
      <sharedItems containsSemiMixedTypes="0" containsString="0" containsNumber="1" containsInteger="1" minValue="0" maxValue="3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edgar_acosta" refreshedDate="44274.530633564813" createdVersion="4" refreshedVersion="4" minRefreshableVersion="3" recordCount="233">
  <cacheSource type="worksheet">
    <worksheetSource ref="A1:X234" sheet="DATOS DOCENTES" r:id="rId2"/>
  </cacheSource>
  <cacheFields count="24">
    <cacheField name="CCT_INS" numFmtId="0">
      <sharedItems/>
    </cacheField>
    <cacheField name="INSTITUCION" numFmtId="0">
      <sharedItems count="130">
        <s v="UNIVERSIDAD REGIONAL DEL NORTE EXTENSIÓN CD. JUAREZ"/>
        <s v="INSTITUTO DE ESTUDIOS SUPERIORES DE CHIHUAHUA A C"/>
        <s v="INSTITUTO TECNOLOGICO DE CIUDAD JIMENEZ"/>
        <s v="CENTRO DE INVESTIGACION Y DOCENCIA"/>
        <s v="INSTITUTO TECNOLOGICO SUPERIOR DE NUEVO CASAS GRANDES"/>
        <s v="ESCUELA SUPERIOR DE PSICOLOGIA UACJ"/>
        <s v="INSTITUTO SUPERIOR DE ARQUITECTURA Y DISEÑO UACH"/>
        <s v="CENTRO DE ESTUDIOS UNIVERSITARIOS DEL NORTE A.C"/>
        <s v="UNIVERSIDAD DE ESTUDIOS AVANZADOS CAMPUS CHIHUAHUA"/>
        <s v="INSTITUTO REGIONAL DE ESTUDIOS DE LA FAMILIA"/>
        <s v="UNIVERSIDAD INTERAMERICANA DEL NORTE"/>
        <s v="UNIVERSIDAD TECNOLOGICA DE CIUDAD JUAREZ"/>
        <s v="UNIVERSIDAD AUTONOMA DE CHIHUAHUA"/>
        <s v="CENTRO DE INVESTIGACION EN MATERIALES AVANZADOS,S.C."/>
        <s v="CENTRO DE ESTUDIOS SUPERIORES DEL NORTE"/>
        <s v="CENTRO DE ESTUDIOS SUPERIORES IGNACIO ALLENDE"/>
        <s v="CENTRO UNIVERSITARIO DE CIUDAD JUAREZ"/>
        <s v="ESTUDIOS SUPERIORES DE CHIHUAHUA"/>
        <s v="CENTRO TERESIANO DE ESTUDIOS SUPERIORES"/>
        <s v="CENTRO ESTUDIOS SUPERIORES ELIZABETH SETON"/>
        <s v="CENTRO UNIVERSITARIO DE CHIHUAHUA"/>
        <s v="UNIVERSIDAD TECNOLOGICA DE CHIHUAHUA"/>
        <s v="CENTRO REGIONAL DE ESTUDIOS SUPERIORES PALMORE"/>
        <s v="UNIVERSIDAD LA SALLE CHIHUAHUA"/>
        <s v="CENTRO CULTURAL UNIVERSITARIO"/>
        <s v="INSTITUTO DE ESTUDIOS SUPERIORES ADELA DE CORNEJO"/>
        <s v="SINCE COLEGIO UNIVERSITARIO"/>
        <s v="INSTITUTO TECNOLOGICO DE CHIHUAHUA"/>
        <s v="INSTITUTO TECNOLOGICO DE LA CONSTRUCCION"/>
        <s v="COOK INSTITUTO CULINARIO DE EDUCACIÓN SUPERIOR"/>
        <s v="UNIVERSIDAD REGIONAL DEL NORTE, CAMPUS CUAUHTÉMOC"/>
        <s v="INSTITUTO DE ESTUDIOS AVANZADOS SYSCOM"/>
        <s v="INSTITUTO DE ESTUDIOS SUPERIORES FEMAP"/>
        <s v="INSTITUTO CULTURAL CAMPUS CASAS GRANDES"/>
        <s v="CLAUSTRO UNIVERSITARIO DE CHIHUAHUA CAMPUS JUÁREZ"/>
        <s v="INSTITUTO TECNOLOGICO DE CIUDAD JUAREZ"/>
        <s v="CENTRO PEDAGOGICO DE PARRAL"/>
        <s v="WASHINGTON INSTITUTO DE NEGOCIOS"/>
        <s v="INSTITUTO UNIVERSITARIO DEL CENTRO DE MÉXICO CAMPUS CHIHUAHUA"/>
        <s v="INSTITUTO DE FILOSOFÍA DON ADALBERTO ALMEIDA Y MERINO"/>
        <s v="CENTRO CULTURAL UNIVERSITARIO UMBRAL"/>
        <s v="CORPORATIVO UNIVERSITARIO DE CAPACITACIÓN PROFESIONAL, A.C."/>
        <s v="UNIVERSIDAD CULTURAL CAMPUS CD. JUÁREZ"/>
        <s v="LICEO UNIVERSITARIO"/>
        <s v="UNIVERSIDAD TEC MILENIO CHIHUAHUA"/>
        <s v="UNIVERSIDAD REGIONAL DEL NORTE CAMPUS NUEVO CASAS GRANDES"/>
        <s v="UNIVERSIDAD REGIONAL DEL NORTE CAMPUS PARRAL"/>
        <s v="UNIVERSIDAD TEC MILENIO CIUDAD JUÁREZ"/>
        <s v="ESCUELA DE TRABAJO SOCIAL GUADALUPE S. DE ARAIZA"/>
        <s v="INSTITUTO TECNOLOGICO DE CHIHUAHUA II"/>
        <s v="ESCUELA SUPERIOR DE COMUNICACION GRAFICA UACH"/>
        <s v="ESC DE PSICOLOGIA Y PEDAGOGIA SIGMUND FREUD UACH"/>
        <s v="ITESM CAMPUS CIUDAD JUAREZ"/>
        <s v="ESCUELA DE ANTROPOLOGIA E HISTORIA DEL NORTE DE MEXICO"/>
        <s v="UNIVERSIDAD REGIONAL DEL NORTE"/>
        <s v="CENTRO CHIHUAHUENSE DE ESTUDIOS DE POSGRADO"/>
        <s v="NORMAL EXPERIMENTAL MIGUEL HIDALGO"/>
        <s v="NORMAL RURAL RICARDO FLORES MAGON"/>
        <s v="INSTITUCION BENEMERITA Y CENTENARIA ESCUELA NORMAL DEL ESTADO DE CHIHUAHUA PFR.LUIS URIAS BELDERRAIN"/>
        <s v="ESCUELA NORMAL SUPERIOR PROFR. JOSE E. MEDRANO R."/>
        <s v="NORMAL YERMO Y PARRES"/>
        <s v="CLAUSTRO UNIVERSITARIO DE CHIHUAHUA"/>
        <s v="UNIVERSIDAD AUTONOMA DE CD JUAREZ UACJ"/>
        <s v="UNIVERSIDAD PEDAGOGICA NACIONAL DEL ESTADO DE CHIHUAHUA"/>
        <s v="INSTITUTO TECNOLOGICO DE PARRAL"/>
        <s v="ESCUELA LIBRE DE PSICOLOGIA A.C. UACH"/>
        <s v="INSTITUTO TECNOLOGICO DE DELICIAS"/>
        <s v="ESCUELA ESTATAL DE POLICIA"/>
        <s v="UNIVERSIDAD CULTURAL"/>
        <s v="INSTITUTO DE ESTUDIOS SUPERIORES PAQUIME"/>
        <s v="INSTITUTO DE PEDAGOGIA CRITICA"/>
        <s v="CONSERVATORIO DE MUSICA DE CHIHUAHUA"/>
        <s v="CENTRO DE ESTUDIOS UNIVERSITARIOS VIZCAYA DE LAS AMERICAS"/>
        <s v="CENTRO DE ESTUDIOS UNIVERSITARIOS UNIVER CHIHUAHUA"/>
        <s v="INSTITUTO SUPERIOR DE ARTES GASTRONOMICAS"/>
        <s v="UNIVERSIDAD DEL DESARROLLO PROFESIONAL PLANTEL CHIHUAHUA"/>
        <s v="INSTITUTO SUPERIOR DE ALTA COCINA"/>
        <s v="ISTHMUS NORTE ESCUELA DE ARQUITECTURA Y DISEÑO DE AMERICA LATINA Y EL CARIBE"/>
        <s v="UNIVERSIDAD POLITECNICA DE CHIHUAHUA"/>
        <s v="INSTITUTO SUPERIOR LIVACIC"/>
        <s v="UNIVERSIDAD MEXICANA DEL NORTE"/>
        <s v="INSTITUTO INTERDISCIPLINARIO DE ESTUDIOS EDUCATIVOS Y ORGANIZACIONALES"/>
        <s v="UNIVERSIDAD TECNOLOGICA DE LA TARAHUMARA"/>
        <s v="INSTITUTO DE FORMACION Y ACTUALIZACION JUDICIAL"/>
        <s v="CENTRO DE POSGRADO Y CAPACITACION MUNDO NUEVO PARRAL"/>
        <s v="ELPAC UNIVERSIDAD DE CIENCIAS DEL COMPORTAMIENTO"/>
        <s v="UNIVERSIDAD ESPAÑA"/>
        <s v="EL COLEGIO DE CHIHUAHUA"/>
        <s v="INSTITUTO JOSE DAVID A.C."/>
        <s v="INSTITUTO HUMANISTA DE SINALOA, CAMPUS CHIHUAHUA"/>
        <s v="UNIVERSIDAD TECNOLOGICA DE PARRAL"/>
        <s v="UNIVERSIDAD TECNOLOGICA DE LA BABICORA"/>
        <s v="UNIVERSIDAD TECNOLOGICA DE PAQUIME"/>
        <s v="UNIVERSIDAD TECNOLOGICA DE CHIHUAHUA SUR"/>
        <s v="UNIVERSIDAD TECNOLOGICA PASO DEL NORTE"/>
        <s v="UNIVERSIDAD TECNOLOGICA DE CAMARGO"/>
        <s v="CENTRO UNIVERSITARIO PASO DEL NORTE"/>
        <s v="VETERINARIA EDUCACION PROFESIONAL"/>
        <s v="INSTITUTO UNIVERSITARIO DE CIENCIAS Y HUMANIDADES"/>
        <s v="UNIVERSIDAD DE CHIHUAHUA"/>
        <s v="INSTITUTO DE PSICOLOGIA FORENSE"/>
        <s v="UNIVERSIDAD DEL VALLE DE MEXICO CAMPUS CHIHUAHUA"/>
        <s v="CENTRO LATINOAMERICANO DE PENSAMIENTO CRITICO"/>
        <s v="INSTITUTO SUPERIOR SANTA MARIA"/>
        <s v="INSTITUTO DE ESTUDIOS SUPERIORES Y DE LAS ARTES DE MEXICO"/>
        <s v="INSTITUTO POLITECNICO DE LA FRONTERA"/>
        <s v="INSTITUTO DE EDUCACION SUPERIOR MARSHALL"/>
        <s v="INSTITUTO DE DISEÑO Y ALTA COSTURA"/>
        <s v="CENTRO MONTESSORI DE ESTUDIOS SUPERIORES"/>
        <s v="ICEA INSTITUTO DE CAPACITACION DE ESTUDIOS AVANZADOS"/>
        <s v="INSTITUTO DE INVESTIGACIONES SOCIALES DE CHIHUAHUA"/>
        <s v="ESTUDIOS UNIVERSITARIOS JERUEL"/>
        <s v="ESCUELA DE ENFERMERIA ADSCRITA AL HOSPITAL DE JESUS"/>
        <s v="INSTITUTO PEDRO J. MALDONADO"/>
        <s v="ITESM CAMPUS CHIHUAHUA"/>
        <s v="CENTRO DE ESPECIALIDADES EN DESARROLLO Y EDUCACION"/>
        <s v="ESTUDIOS SUPERIORES DE LA COMUNICACION"/>
        <s v="COLEGIO NUEVA VIZCAYA"/>
        <s v="INSTITUTO SUPERIOR DE CIENCIAS DE CIUDAD JUAREZ"/>
        <s v="INSTITUTO GASTRONOMICO L'ECOLE DU CHEF"/>
        <s v="INSTITUTO TECNOLOGICO DE CIUDAD CUAUHTEMOC"/>
        <s v="UNIVERSIDAD NOROESTE DE CHIHUAHUA"/>
        <s v="UNIVERSIDAD DE DURANGO"/>
        <s v="CENTRO DE EDUCACION SUPERIOR MILTON H. ERICKSON"/>
        <s v="CENTRO DE ESTUDIOS SUPERIORES DE DELICIAS THOMAS ALVA EDISON"/>
        <s v="INSTITUTO DE CONSTELACIONES FAMILIARES DE CHIHUAHUA"/>
        <s v="INSTITUTO AGUSTIN PALACIOS ESCUDERO"/>
        <s v="INSTITUTO DE ESTUDIOS SUPERIORES Y FORMACION HUMANA"/>
        <s v="UNIVERSIDAD DE DURANGO CAMPUS CD. JUAREZ"/>
        <s v="UNIVERSIDAD NOROESTE DE CHIHUAHUA CAMPUS SAN JUANITO"/>
      </sharedItems>
    </cacheField>
    <cacheField name="CV_CCT" numFmtId="0">
      <sharedItems/>
    </cacheField>
    <cacheField name="CV_TURNO" numFmtId="0">
      <sharedItems containsSemiMixedTypes="0" containsString="0" containsNumber="1" containsInteger="1" minValue="4" maxValue="4"/>
    </cacheField>
    <cacheField name="C_TURNO" numFmtId="0">
      <sharedItems/>
    </cacheField>
    <cacheField name="ESCUELA" numFmtId="0">
      <sharedItems count="191">
        <s v="UNIVERSIDAD REGIONAL DEL NORTE EXTENSIÓN CD. JUAREZ"/>
        <s v="INSTITUTO DE ESTUDIOS SUPERIORES DE CHIHUAHUA A C"/>
        <s v="INSTITUTO TECNOLOGICO DE CIUDAD JIMENEZ"/>
        <s v="CENTRO DE INVESTIGACION Y DOCENCIA"/>
        <s v="INSTITUTO TECNOLOGICO SUPERIOR DE NUEVO CASAS GRANDES"/>
        <s v="ESCUELA SUPERIOR DE PSICOLOGIA UACJ"/>
        <s v="INSTITUTO SUPERIOR DE ARQUITECTURA Y DISEÑO UACH"/>
        <s v="CENTRO DE ESTUDIOS UNIVERSITARIOS DEL NORTE A.C"/>
        <s v="UNIVERSIDAD DE ESTUDIOS AVANZADOS CAMPUS CHIHUAHUA"/>
        <s v="INSTITUTO REGIONAL DE ESTUDIOS DE LA FAMILIA"/>
        <s v="UNIVERSIDAD INTERAMERICANA DEL NORTE"/>
        <s v="UNIVERSIDAD TECNOLOGICA DE CIUDAD JUAREZ"/>
        <s v="FACULTAD DE DERECHO EXTENSIÓN CIUDAD JUÁREZ"/>
        <s v="FACULTAD DE ECONOMIA INTERNACIONAL UACH"/>
        <s v="FACULTAD DE ZOOTECNIA UACH"/>
        <s v="FACULTAD DE CIENCIAS QUIMICAS UACH"/>
        <s v="FACULTAD DE CIENCIAS DE LA CULTURA FISICA"/>
        <s v="FACULTAD DE DERECHO EXTENSION PARRAL"/>
        <s v="FACULTAD DE ARTES EXTENSION PARRAL"/>
        <s v="FACULTAD DE ECONOMIA INTERNACIONAL EXTENSION CHIHUAHUA UACH"/>
        <s v="FACULTAD DE INGENIERIA EXTENSION PARRAL UACH"/>
        <s v="FACULTAD DE DERECHO UACH"/>
        <s v="FACULTAD DE MEDICINA UACH"/>
        <s v="FACULTAD DE INGENIERIA UACH"/>
        <s v="FACULTAD DE CONTADURIA Y ADMINISTRACION UACH"/>
        <s v="FACULTAD DE FILOSOFIA Y LETRAS UACH"/>
        <s v="FACULTAD DE CIENCIAS AGROTECNOLOGICAS UACH"/>
        <s v="FACULTAD DE ARTES UACH"/>
        <s v="FACULTAD DE ODONTOLGIA UACH"/>
        <s v="FACULTAD DE ENFERMERIA Y NUTRIOLOGIA UACH"/>
        <s v="FACULTAD DE CIENCIAS AGRICOLAS Y FORESTALES UACH"/>
        <s v="FACULTAD DE CONTADURIA Y ADMINISTRACION EXTENSION DELICIAS UACH"/>
        <s v="FACULTAD DE CONTADURIA Y ADMINISTRACION EXTENSION CAMARGO UACH"/>
        <s v="EXTENSION DE LA FACULTAD DE CIENCIAS AGROTECNOLOGICAS DE LA UACH"/>
        <s v="CENTRO REGIONAL DE EDUCACION SUPERIOR SEDE OJINAGA UACH"/>
        <s v="CENTRO REGIONAL DE EDUCACION SUPERIOR SEDE GUACHOCHI UACH"/>
        <s v="CENTRO REGIONAL DE EDUCACION SUPERIOR SEDE MADERA UACH"/>
        <s v="FACULTAD DE CIENCIAS DE LA CULTURA FISICA EXTENSION JUAREZ"/>
        <s v="FACULTAD DE CONTADURIA Y ADMINISTRACION EXTENSION PARRAL UACH"/>
        <s v="FACULTAD DE ENFERMERIA Y NUTRIOLOGIA EXTENSION PARRAL UACH"/>
        <s v="CENTRO UNIVERSITARIO DE APRENDIZAJE EXTENSION GUERRERO UACH"/>
        <s v="CENTRO UNIVERSITARIO DE APRENDIZAJE EXTENSION GPE. Y CALVO UACH"/>
        <s v="FACULTAD DE MEDICINA CAMPUS PARRAL UACH"/>
        <s v="FACULTAD DE CIENCIAS POLITICAS Y SOCIALES EXTENSION CHIHUAHUA UACH"/>
        <s v="FACULTAD DE CIENCIAS POLITICAS Y SOCIALES UACH"/>
        <s v="CENTRO DE INVESTIGACION EN MATERIALES AVANZADOS,S.C."/>
        <s v="CENTRO DE ESTUDIOS SUPERIORES DEL NORTE"/>
        <s v="CENTRO DE ESTUDIOS SUPERIORES IGNACIO ALLENDE"/>
        <s v="CENTRO UNIVERSITARIO DE CIUDAD JUAREZ"/>
        <s v="ESTUDIOS SUPERIORES DE CHIHUAHUA"/>
        <s v="CENTRO TERESIANO DE ESTUDIOS SUPERIORES"/>
        <s v="CENTRO ESTUDIOS SUPERIORES ELIZABETH SETON"/>
        <s v="CENTRO UNIVERSITARIO DE CHIHUAHUA"/>
        <s v="UNIVERSIDAD TECNOLOGICA DE CHIHUAHUA"/>
        <s v="UNIDAD ACADEMICA OJINAGA"/>
        <s v="UNIDAD ACADEMICA DE CIUDAD CUAUHTEMOC"/>
        <s v="CENTRO REGIONAL DE ESTUDIOS SUPERIORES PALMORE"/>
        <s v="UNIVERSIDAD LA SALLE CHIHUAHUA"/>
        <s v="CENTRO CULTURAL UNIVERSITARIO"/>
        <s v="INSTITUTO DE ESTUDIOS SUPERIORES ADELA DE CORNEJO"/>
        <s v="SINCE COLEGIO UNIVERSITARIO"/>
        <s v="INSTITUTO TECNOLOGICO DE CHIHUAHUA"/>
        <s v="INSTITUTO TECNOLOGICO DE LA CONSTRUCCION"/>
        <s v="COOK INSTITUTO CULINARIO DE EDUCACIÓN SUPERIOR"/>
        <s v="UNIVERSIDAD REGIONAL DEL NORTE, CAMPUS CUAUHTÉMOC"/>
        <s v="INSTITUTO DE ESTUDIOS AVANZADOS SYSCOM"/>
        <s v="INSTITUTO DE ESTUDIOS SUPERIORES FEMAP"/>
        <s v="UNIVERSIDAD CULTURAL CAMPUS CASAS GRANDES"/>
        <s v="CLAUSTRO UNIVERSITARIO DE CHIHUAHUA CAMPUS JUÁREZ"/>
        <s v="INSTITUTO TECNOLOGICO DE CIUDAD JUAREZ"/>
        <s v="CENTRO PEDAGÓGICO DE PARRAL"/>
        <s v="WASHINGTON INSTITUTO DE NEGOCIOS"/>
        <s v="INSTITUTO UNIVERSITARIO DEL CENTRO DE MÉXICO CAMPUS CHIHUAHUA"/>
        <s v="INSTITUTO DE FILOSOFÍA DON ADALBERTO ALMEIDA Y MERINO"/>
        <s v="CENTRO CULTURAL UNIVERSITARIO UMBRAL"/>
        <s v="CORPORATIVO UNIVERSITARIO DE CAPACITACIÓN PROFESIONAL, A.C."/>
        <s v="UNIVERSIDAD CULTURAL CAMPUS CD. JUÁREZ"/>
        <s v="LICEO UNIVERSITARIO"/>
        <s v="UNIVERSIDAD TEC MILENIO CHIHUAHUA"/>
        <s v="UNIVERSIDAD REGIONAL DEL NORTE CAMPUS NUEVO CASAS GRANDES"/>
        <s v="UNIVERSIDAD REGIONAL DEL NORTE CAMPUS PARRAL"/>
        <s v="UNIVERSIDAD TEC MILENIO CIUDAD JUÁREZ"/>
        <s v="ESCUELA DE TRABAJO SOCIAL GUADALUPE S. DE ARAIZA"/>
        <s v="INSTITUTO TECNOLOGICO DE CHIHUAHUA II"/>
        <s v="ESCUELA SUPERIOR DE COMUNICACION GRAFICA UACH"/>
        <s v="ESC DE PSICOLOGIA Y PEDAGOGIA SIGMUND FREUD UACH"/>
        <s v="ITESM CAMPUS CIUDAD JUAREZ"/>
        <s v="ESCUELA DE ANTROPOLOGIA E HISTORIA DEL NORTE DE MEXICO"/>
        <s v="UNIVERSIDAD REGIONAL DEL NORTE UNIDAD CHIHUAHUA"/>
        <s v="CENTRO CHIHUAHUENSE DE ESTUDIOS DE POSGRADO"/>
        <s v="ESCUELA NORMAL EXPERIMENTAL &quot;MIGUEL HIDALGO&quot;"/>
        <s v="ESCUELA NORMAL RURAL &quot;RICARDO FLORES MAGON&quot;"/>
        <s v="INSTITUCIÓN BENEMÉRITA Y CENTENARIA ESCUELA NORMAL DEL ESTADO DE CHIHUAHUA PROFESOR LUIS URÍAS BELDERRÁIN"/>
        <s v="ESCUELA NORMAL SUPERIOR PROFR. JOSE E. MEDRANO R."/>
        <s v="ESCUELA NORMAL PARTICULAR &quot;YERMO Y PARRES&quot;"/>
        <s v="CLAUSTRO UNIVERSITARIO DE CHIHUAHUA"/>
        <s v="INSTITUTO ARQUITECTURA DISEÑO Y ARTE UACJ"/>
        <s v="INSTITUTO DE CIENCIAS SOCIALES Y ADMINISTRACION UACJ"/>
        <s v="INSTITUTO DE INGENIERIA Y TECNOLOGIA UACJ"/>
        <s v="INSTITUTO DE CIENCIAS BIOMEDICAS UACJ"/>
        <s v="DIVISION MULTIDISCIPLINARIA UACJ EN NUEVO CASAS GRANDES"/>
        <s v="DIVISION MULTIDISCIPLINARIA UACJ EN CUAUHTEMOC"/>
        <s v="DIVISION MULTIDISCIPLINARIA DE LA UACJ EN CIUDAD UNIVERSITARIA"/>
        <s v="UNIVERSIDAD PEDAGÓGICA NACIONAL DEL ESTADO DE CHIHUAHUA CENTRO DE ESTUDIOSE Y EDUCACIÓN VIRTUAL"/>
        <s v="UNIVERSIDAD PEDAGOGICA NACIONAL DEL ESTADO DE CHIHUAHUA CAMPUS CHIHUAHUA"/>
        <s v="UNIVERSIDAD PEDAGOGICA NACIONAL DEL ESTADO DE CHIHUAHUA CAMPUS JUAREZ"/>
        <s v="UNIVERSIDAD PEDAGOGICA NACIONAL DEL ESTADO DE CHIHUAHUA CAMPUS PARRAL"/>
        <s v="UNIVERSIDAD PEDAGOGICA NACIONAL DEL ESTADO DE CHIHUAHUA CAMPUS GUACHOCHI"/>
        <s v="UNIVERSIDAD PEDAGOGICA NACIONAL DEL ESTADO DE CHIHUAHUA CAMPUS CREEL"/>
        <s v="UNIVERSIDAD PEDAGOGICA NACIONAL DEL ESTADO DE CHIHUAHUA CAMPUS CUAUHTEMOC"/>
        <s v="UNIVERSIDAD PEDAGOGICA NACIONAL DEL ESTADO DE CHIHUAHUA CAMPUS NUEVO CASAS GRANDES"/>
        <s v="UNIVERSIDAD PEDAGOGICA NACIONAL DEL ESTADO DE CHIHUAHUA CAMPUS MADERA"/>
        <s v="UNIVERSIDAD PEDAGOGICA NACIONAL DEL ESTADO DE CHIHUAHUA CAMPUS DELICIAS"/>
        <s v="UNIVERSIDAD PEDAGOGICA NACIONAL DEL ESTADO DE CHIHUAHUA CAMPUS CAMARGO"/>
        <s v="UNIVERSIDAD PEDAGOGICA NACIONAL DEL ESTADO DE CHIHUAHUA CAMPUS GUADALUPE Y CALVO"/>
        <s v="INSTITUTO TECNOLOGICO DE PARRAL"/>
        <s v="ESCUELA LIBRE DE PSICOLOGIA A.C. UACH"/>
        <s v="INSTITUTO TECNOLOGICO DE DELICIAS"/>
        <s v="ESCUELA ESTATAL DE POLICIA"/>
        <s v="UNIVERSIDAD CULTURAL"/>
        <s v="CENTRO CULTURAL UNIVERSITARIO DE CD. CAMARGO"/>
        <s v="CENTRO CULTURAL UNIVERSITARIO DE CD. CUAUHTEMOC"/>
        <s v="CENTRO CULTURAL UNIVERSITARIO DE VALLE DE ALLENDE"/>
        <s v="CENTRO CULTURAL UNIVERSITARIO DE GUACHOCHI"/>
        <s v="INSTITUTO DE ESTUDIOS SUPERIORES PAQUIME"/>
        <s v="INSTITUTO DE PEDAGOGIA CRITICA"/>
        <s v="CONSERVATORIO DE MUSICA DE CHIHUAHUA"/>
        <s v="CENTRO DE ESTUDIOS UNIVERSITARIOS VIZCAYA DE LAS AMERICAS"/>
        <s v="CENTRO DE ESTUDIOS UNIVERSITARIOS UNIVER CHIHUAHUA"/>
        <s v="INSTITUTO SUPERIOR DE ARTES GASTRONOMICAS"/>
        <s v="UNIVERSIDAD DEL DESARROLLO PROFESIONAL PLANTEL CHIHUAHUA"/>
        <s v="INSTITUTO SUPERIOR DE ALTA COCINA"/>
        <s v="ISTHMUS NORTE ESCUELA DE ARQUITECTURA Y DISEÑO DE AMERICA LATINA Y EL CARIBE"/>
        <s v="UNIVERSIDAD POLITECNICA DE CHIHUAHUA"/>
        <s v="INSTITUTO SUPERIOR LIVACIC"/>
        <s v="UNIVERSIDAD MEXICANA DEL NORTE"/>
        <s v="INSTITUTO INTERDISCIPLINARIO DE ESTUDIOS EDUCATIVOS Y ORGANIZACIONALES"/>
        <s v="UNIVERSIDAD TECNOLOGICA DE LA TARAHUMARA"/>
        <s v="INSTITUTO DE FORMACION Y ACTUALIZACION JUDICIAL"/>
        <s v="INSTITUTO DE FORMACION Y ACTUALIZACION JUDICIAL PLANTEL CD. JUAREZ"/>
        <s v="CENTRO DE POSGRADO Y CAPACITACION MUNDO NUEVO"/>
        <s v="CENTRO DE POSGRADO Y CAPACITACION MUNDO NUEVO PARRAL"/>
        <s v="ELPAC UNIVERSIDAD DE CIENCIAS DEL COMPORTAMIENTO"/>
        <s v="UNIVERSIDAD ESPAÑA"/>
        <s v="EL COLEGIO DE CHIHUAHUA"/>
        <s v="INSTITUTO JOSE DAVID A.C."/>
        <s v="INSTITUTO HUMANISTA DE SINALOA, CAMPUS CHIHUAHUA"/>
        <s v="UNIVERSIDAD TECNOLOGICA DE PARRAL"/>
        <s v="UNIVERSIDAD TECNOLOGICA DE PARRAL EXTENSION BALLEZA"/>
        <s v="UNIVERSIDAD TECNOLOGICA DE LA BABICORA"/>
        <s v="UNIDAD ACADEMICA DE MADERA"/>
        <s v="UNIVERSIDAD TECNOLOGICA DE PAQUIME"/>
        <s v="UNIVERSIDAD TECNOLOGICA DE CHIHUAHUA SUR"/>
        <s v="UNIVERSIDAD TECNOLOGICA PASO DEL NORTE"/>
        <s v="UNIVERSIDAD TECNOLOGICA DE CAMARGO"/>
        <s v="CENTRO UNIVERSITARIO PASO DEL NORTE"/>
        <s v="VETERINARIA EDUCACIÓN PROFESIONAL"/>
        <s v="INSTITUTO UNIVERSITARIO DE CIENCIAS Y HUMANIDADES"/>
        <s v="UNIVERSIDAD DE CHIHUAHUA"/>
        <s v="INSTITUTO DE PSICOLOGIA FORENSE"/>
        <s v="UNIVERSIDAD DEL VALLE DE MEXICO CAMPUS CHIHUAHUA"/>
        <s v="CENTRO LATINOAMERICANO DE PENSAMIENTO CRITICO"/>
        <s v="INSTITUTO SUPERIOR SANTA MARIA"/>
        <s v="INSTITUTO DE ESTUDIOS SUPERIORES Y DE LAS ARTES DE MEXICO"/>
        <s v="INSTITUTO POLITECNICO DE LA FRONTERA"/>
        <s v="INSTITUTO DE EDUCACION SUPERIOR MARSHALL"/>
        <s v="INSTITUTO DE DISEÑO Y ALTA COSTURA"/>
        <s v="CENTRO MONTESSORI DE ESTUDIOS SUPERIORES"/>
        <s v="ICEA INSTITUTO DE CAPACITACION DE ESTUDIOS AVANZADOS"/>
        <s v="INSTITUTO DE INVESTIGACIONES SOCIALES DE CHIHUAHUA"/>
        <s v="ESTUDIOS UNIVERSITARIOS JERUEL"/>
        <s v="ESCUELA DE ENFERMERIA ADSCRITA AL HOSPITAL DE JESUS"/>
        <s v="INSTITUTO PEDRO J. MALDONADO"/>
        <s v="ITESM CAMPUS CHIHUAHUA"/>
        <s v="CENTRO DE ESPECIALIDADES EN DESARROLLO Y EDUCACIÓN"/>
        <s v="ESTUDIOS SUPERIORES DE LA COMUNICACION"/>
        <s v="COLEGIO NUEVA VIZCAYA"/>
        <s v="COLEGIO NUEVA VIZCAYA CAMPUS DELICIAS"/>
        <s v="INSTITUTO SUPERIOR DE CIENCIAS DE CIUDAD JUAREZ"/>
        <s v="INSTITUTO GASTRONOMICO L'ECOLE DU CHEF"/>
        <s v="INSTITUTO TECNOLOGICO DE CIUDAD CUAUHTEMOC"/>
        <s v="UNIVERSIDAD NOROESTE DE CHIHUAHUA"/>
        <s v="UNIVERSIDAD DE DURANGO"/>
        <s v="CENTRO DE EDUCACION SUPERIOR MILTON H. ERICKSON"/>
        <s v="CENTRO DE ESTUDIOS SUPERIORES DE DELICIAS THOMAS ALVA EDISON"/>
        <s v="INSTITUTO DE CONSTELACIONES FAMILIARES DE CHIHUAHUA"/>
        <s v="INSTITUTO AGUSTIN PALACIOS ESCUDERO"/>
        <s v="INSTITUTO DE ESTUDIOS SUPERIORES Y FORMACION HUMANA"/>
        <s v="INSTITUTO DE ESTUDIOS SUPERIORES Y FORMACIÓN HUMANA EXTENSIÓN JUAREZ"/>
        <s v="UNIVERSIDAD DE DURANGO CAMPUS CD. JUAREZ"/>
        <s v="UNIVERSIDAD NOROESTE DE CHIHUAHUA CAMPUS SAN JUANITO"/>
      </sharedItems>
    </cacheField>
    <cacheField name="MUNICIPIO" numFmtId="0">
      <sharedItems count="19">
        <s v="JUÁREZ"/>
        <s v="CHIHUAHUA"/>
        <s v="JIMÉNEZ"/>
        <s v="NUEVO CASAS GRANDES"/>
        <s v="DELICIAS"/>
        <s v="HIDALGO DEL PARRAL"/>
        <s v="CAMARGO"/>
        <s v="CUAUHTÉMOC"/>
        <s v="OJINAGA"/>
        <s v="GUACHOCHI"/>
        <s v="MADERA"/>
        <s v="GUERRERO"/>
        <s v="GUADALUPE Y CALVO"/>
        <s v="SAUCILLO"/>
        <s v="BOCOYNA"/>
        <s v="ALLENDE"/>
        <s v="BALLEZA"/>
        <s v="NAMIQUIPA"/>
        <s v="CASAS GRANDES"/>
      </sharedItems>
    </cacheField>
    <cacheField name="SUBSISTEMA" numFmtId="0">
      <sharedItems count="2">
        <s v="PRIVADO"/>
        <s v="PÚBLICO"/>
      </sharedItems>
    </cacheField>
    <cacheField name="SOSTENIMIENTO" numFmtId="0">
      <sharedItems count="5">
        <s v="PRIVADO"/>
        <s v="FEDERAL"/>
        <s v="FEDERAL TRANSFERIDO"/>
        <s v="ESTATAL"/>
        <s v="AUTÓNOMO"/>
      </sharedItems>
    </cacheField>
    <cacheField name="MODALIDAD" numFmtId="0">
      <sharedItems count="2">
        <s v="ESCOLAR"/>
        <s v="NO ESCOLAR"/>
      </sharedItems>
    </cacheField>
    <cacheField name="CV_MOTIVO" numFmtId="0">
      <sharedItems containsSemiMixedTypes="0" containsString="0" containsNumber="1" containsInteger="1" minValue="0" maxValue="0"/>
    </cacheField>
    <cacheField name="C_MOTIVO" numFmtId="0">
      <sharedItems containsNonDate="0" containsString="0" containsBlank="1"/>
    </cacheField>
    <cacheField name="PERIODO" numFmtId="0">
      <sharedItems containsSemiMixedTypes="0" containsString="0" containsNumber="1" containsInteger="1" minValue="2020" maxValue="2020"/>
    </cacheField>
    <cacheField name="MATRÍCULA TOTAL" numFmtId="0">
      <sharedItems containsSemiMixedTypes="0" containsString="0" containsNumber="1" containsInteger="1" minValue="0" maxValue="9666"/>
    </cacheField>
    <cacheField name="DOCENTES HOMBRES" numFmtId="0">
      <sharedItems containsSemiMixedTypes="0" containsString="0" containsNumber="1" containsInteger="1" minValue="0" maxValue="307"/>
    </cacheField>
    <cacheField name="DOCENTES MUJERES" numFmtId="0">
      <sharedItems containsSemiMixedTypes="0" containsString="0" containsNumber="1" containsInteger="1" minValue="0" maxValue="260"/>
    </cacheField>
    <cacheField name="TOTAL DOCENTES" numFmtId="0">
      <sharedItems containsSemiMixedTypes="0" containsString="0" containsNumber="1" containsInteger="1" minValue="1" maxValue="564"/>
    </cacheField>
    <cacheField name="DOCENTES CON DISCAPACIDAD" numFmtId="0">
      <sharedItems containsSemiMixedTypes="0" containsString="0" containsNumber="1" containsInteger="1" minValue="0" maxValue="11"/>
    </cacheField>
    <cacheField name="DOCENTES LICENCIATURA HOMBRES" numFmtId="0">
      <sharedItems containsSemiMixedTypes="0" containsString="0" containsNumber="1" containsInteger="1" minValue="0" maxValue="304"/>
    </cacheField>
    <cacheField name="DOCENTES LICENCIATURA MUJERES" numFmtId="0">
      <sharedItems containsSemiMixedTypes="0" containsString="0" containsNumber="1" containsInteger="1" minValue="0" maxValue="260"/>
    </cacheField>
    <cacheField name="DOCENTES LICENCIATURA" numFmtId="0">
      <sharedItems containsSemiMixedTypes="0" containsString="0" containsNumber="1" containsInteger="1" minValue="0" maxValue="564"/>
    </cacheField>
    <cacheField name="DOCENTES POSGRADO HOMBRES" numFmtId="0">
      <sharedItems containsSemiMixedTypes="0" containsString="0" containsNumber="1" containsInteger="1" minValue="0" maxValue="75"/>
    </cacheField>
    <cacheField name="DOCENTES POSGRADO MUJERES" numFmtId="0">
      <sharedItems containsSemiMixedTypes="0" containsString="0" containsNumber="1" containsInteger="1" minValue="0" maxValue="38"/>
    </cacheField>
    <cacheField name="DOCENTES POSGRADO" numFmtId="0">
      <sharedItems containsSemiMixedTypes="0" containsString="0" containsNumber="1" containsInteger="1" minValue="0" maxValue="101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estela_flores" refreshedDate="44280.558809606482" createdVersion="4" refreshedVersion="4" minRefreshableVersion="3" recordCount="3520">
  <cacheSource type="worksheet">
    <worksheetSource ref="A1:G3521" sheet="proyecciones CHIH" r:id="rId2"/>
  </cacheSource>
  <cacheFields count="7">
    <cacheField name="RENGLON" numFmtId="0">
      <sharedItems containsSemiMixedTypes="0" containsString="0" containsNumber="1" containsInteger="1" minValue="156861" maxValue="160380"/>
    </cacheField>
    <cacheField name="AÑO" numFmtId="0">
      <sharedItems containsSemiMixedTypes="0" containsString="0" containsNumber="1" containsInteger="1" minValue="2015" maxValue="2030" count="16"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</sharedItems>
    </cacheField>
    <cacheField name="ENTIDAD" numFmtId="0">
      <sharedItems count="1">
        <s v="Chihuahua"/>
      </sharedItems>
    </cacheField>
    <cacheField name="CVE_GEO" numFmtId="0">
      <sharedItems containsSemiMixedTypes="0" containsString="0" containsNumber="1" containsInteger="1" minValue="8" maxValue="8"/>
    </cacheField>
    <cacheField name="EDAD" numFmtId="0">
      <sharedItems containsSemiMixedTypes="0" containsString="0" containsNumber="1" containsInteger="1" minValue="0" maxValue="109" count="110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</sharedItems>
    </cacheField>
    <cacheField name="SEXO" numFmtId="0">
      <sharedItems count="2">
        <s v="Hombres"/>
        <s v="Mujeres"/>
      </sharedItems>
    </cacheField>
    <cacheField name="POBLACION" numFmtId="0">
      <sharedItems containsSemiMixedTypes="0" containsString="0" containsNumber="1" containsInteger="1" minValue="0" maxValue="349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estela_flores" refreshedDate="44333.490264583335" createdVersion="4" refreshedVersion="4" minRefreshableVersion="3" recordCount="156">
  <cacheSource type="worksheet">
    <worksheetSource ref="A2:L158" sheet="PLANTILLA PREESCOLAR" r:id="rId2"/>
  </cacheSource>
  <cacheFields count="12">
    <cacheField name="SOSTENIMIENTO" numFmtId="0">
      <sharedItems count="5">
        <s v="ESTATAL"/>
        <s v="FEDERAL"/>
        <s v="FEDERAL TRANSFERIDO"/>
        <s v="PARTICULAR"/>
        <s v="TOTAL"/>
      </sharedItems>
    </cacheField>
    <cacheField name="MODALIDAD" numFmtId="0">
      <sharedItems count="5">
        <s v="GENERAL"/>
        <s v="TOTAL"/>
        <s v="CONAFE"/>
        <s v="CENDI"/>
        <s v="INDIGENA"/>
      </sharedItems>
    </cacheField>
    <cacheField name="CICLO" numFmtId="0">
      <sharedItems count="19">
        <s v="12-13"/>
        <s v="13-14"/>
        <s v="14-15"/>
        <s v="15-16"/>
        <s v="16-17"/>
        <s v="17-18"/>
        <s v="18-19"/>
        <s v="19-20"/>
        <s v="20-21"/>
        <s v="21-22"/>
        <s v="22-23"/>
        <s v="23-24"/>
        <s v="24-25"/>
        <s v="11-12" u="1"/>
        <s v="09-10" u="1"/>
        <s v="08-09" u="1"/>
        <s v="06-07" u="1"/>
        <s v="10-11" u="1"/>
        <s v="07-08" u="1"/>
      </sharedItems>
    </cacheField>
    <cacheField name="H 1o" numFmtId="3">
      <sharedItems containsString="0" containsBlank="1" containsNumber="1" containsInteger="1" minValue="0" maxValue="8911"/>
    </cacheField>
    <cacheField name="M 1o" numFmtId="3">
      <sharedItems containsString="0" containsBlank="1" containsNumber="1" containsInteger="1" minValue="0" maxValue="9360"/>
    </cacheField>
    <cacheField name="H 2o" numFmtId="3">
      <sharedItems containsString="0" containsBlank="1" containsNumber="1" containsInteger="1" minValue="0" maxValue="21862"/>
    </cacheField>
    <cacheField name="M 2o" numFmtId="3">
      <sharedItems containsString="0" containsBlank="1" containsNumber="1" containsInteger="1" minValue="0" maxValue="21731"/>
    </cacheField>
    <cacheField name="H 3o" numFmtId="3">
      <sharedItems containsSemiMixedTypes="0" containsString="0" containsNumber="1" containsInteger="1" minValue="0" maxValue="34985"/>
    </cacheField>
    <cacheField name="M 3o" numFmtId="3">
      <sharedItems containsSemiMixedTypes="0" containsString="0" containsNumber="1" containsInteger="1" minValue="0" maxValue="34269"/>
    </cacheField>
    <cacheField name="H TOT" numFmtId="3">
      <sharedItems containsSemiMixedTypes="0" containsString="0" containsNumber="1" containsInteger="1" minValue="0" maxValue="63698"/>
    </cacheField>
    <cacheField name="M TOT" numFmtId="3">
      <sharedItems containsSemiMixedTypes="0" containsString="0" containsNumber="1" containsInteger="1" minValue="0" maxValue="63314"/>
    </cacheField>
    <cacheField name="TOTAL" numFmtId="3">
      <sharedItems containsSemiMixedTypes="0" containsString="0" containsNumber="1" containsInteger="1" minValue="0" maxValue="1270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Estela Flores Gutierrez" refreshedDate="44335.52033900463" createdVersion="4" refreshedVersion="4" minRefreshableVersion="3" recordCount="117">
  <cacheSource type="worksheet">
    <worksheetSource ref="A2:V119" sheet="PLANTILLA PRIMARIA" r:id="rId2"/>
  </cacheSource>
  <cacheFields count="22">
    <cacheField name="SOSTENIMIENTO" numFmtId="0">
      <sharedItems count="5">
        <s v="ESTATAL"/>
        <s v="FEDERAL"/>
        <s v="FEDERAL TRANSFERIDO"/>
        <s v="PARTICULAR"/>
        <s v="ENTIDAD"/>
      </sharedItems>
    </cacheField>
    <cacheField name="MODALIDAD" numFmtId="0">
      <sharedItems count="3">
        <s v="GENERAL"/>
        <s v="INDIGENA"/>
        <s v="TOTAL"/>
      </sharedItems>
    </cacheField>
    <cacheField name="CICLO" numFmtId="0">
      <sharedItems count="13">
        <s v="12-13"/>
        <s v="13-14"/>
        <s v="14-15"/>
        <s v="15-16"/>
        <s v="16-17"/>
        <s v="17-18"/>
        <s v="18-19"/>
        <s v="19-20"/>
        <s v="20-21"/>
        <s v="21-22"/>
        <s v="22-23"/>
        <s v="23-24"/>
        <s v="24-25"/>
      </sharedItems>
    </cacheField>
    <cacheField name="H NI 1o" numFmtId="3">
      <sharedItems containsSemiMixedTypes="0" containsString="0" containsNumber="1" containsInteger="1" minValue="0" maxValue="36081"/>
    </cacheField>
    <cacheField name="M NI 1o" numFmtId="3">
      <sharedItems containsSemiMixedTypes="0" containsString="0" containsNumber="1" containsInteger="1" minValue="0" maxValue="35219"/>
    </cacheField>
    <cacheField name="H 1o" numFmtId="3">
      <sharedItems containsSemiMixedTypes="0" containsString="0" containsNumber="1" containsInteger="1" minValue="0" maxValue="36752"/>
    </cacheField>
    <cacheField name="M 1o" numFmtId="3">
      <sharedItems containsSemiMixedTypes="0" containsString="0" containsNumber="1" containsInteger="1" minValue="0" maxValue="35730"/>
    </cacheField>
    <cacheField name="H 2o" numFmtId="3">
      <sharedItems containsSemiMixedTypes="0" containsString="0" containsNumber="1" containsInteger="1" minValue="0" maxValue="38585"/>
    </cacheField>
    <cacheField name="M 2o" numFmtId="3">
      <sharedItems containsSemiMixedTypes="0" containsString="0" containsNumber="1" containsInteger="1" minValue="0" maxValue="36663"/>
    </cacheField>
    <cacheField name="H 3o" numFmtId="3">
      <sharedItems containsSemiMixedTypes="0" containsString="0" containsNumber="1" containsInteger="1" minValue="0" maxValue="37942"/>
    </cacheField>
    <cacheField name="M 3o" numFmtId="3">
      <sharedItems containsSemiMixedTypes="0" containsString="0" containsNumber="1" containsInteger="1" minValue="0" maxValue="36332"/>
    </cacheField>
    <cacheField name="H 4o" numFmtId="3">
      <sharedItems containsSemiMixedTypes="0" containsString="0" containsNumber="1" containsInteger="1" minValue="0" maxValue="37790"/>
    </cacheField>
    <cacheField name="M 4o" numFmtId="3">
      <sharedItems containsSemiMixedTypes="0" containsString="0" containsNumber="1" containsInteger="1" minValue="0" maxValue="36143"/>
    </cacheField>
    <cacheField name="H 5o" numFmtId="3">
      <sharedItems containsSemiMixedTypes="0" containsString="0" containsNumber="1" containsInteger="1" minValue="0" maxValue="37655"/>
    </cacheField>
    <cacheField name="M 5o" numFmtId="3">
      <sharedItems containsSemiMixedTypes="0" containsString="0" containsNumber="1" containsInteger="1" minValue="0" maxValue="35782"/>
    </cacheField>
    <cacheField name="H 6o" numFmtId="3">
      <sharedItems containsSemiMixedTypes="0" containsString="0" containsNumber="1" containsInteger="1" minValue="0" maxValue="36164"/>
    </cacheField>
    <cacheField name="M 6o" numFmtId="3">
      <sharedItems containsSemiMixedTypes="0" containsString="0" containsNumber="1" containsInteger="1" minValue="0" maxValue="35254"/>
    </cacheField>
    <cacheField name="H EGRE" numFmtId="3">
      <sharedItems containsSemiMixedTypes="0" containsString="0" containsNumber="1" containsInteger="1" minValue="0" maxValue="36547"/>
    </cacheField>
    <cacheField name="M EGRE" numFmtId="3">
      <sharedItems containsSemiMixedTypes="0" containsString="0" containsNumber="1" containsInteger="1" minValue="0" maxValue="35084"/>
    </cacheField>
    <cacheField name="H TOT" numFmtId="3">
      <sharedItems containsSemiMixedTypes="0" containsString="0" containsNumber="1" containsInteger="1" minValue="0" maxValue="223766"/>
    </cacheField>
    <cacheField name="M TOT" numFmtId="3">
      <sharedItems containsSemiMixedTypes="0" containsString="0" containsNumber="1" containsInteger="1" minValue="0" maxValue="213038"/>
    </cacheField>
    <cacheField name="TOTAL" numFmtId="3">
      <sharedItems containsSemiMixedTypes="0" containsString="0" containsNumber="1" containsInteger="1" minValue="0" maxValue="4368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estela_flores" refreshedDate="44336.438540740739" createdVersion="4" refreshedVersion="4" minRefreshableVersion="3" recordCount="169">
  <cacheSource type="worksheet">
    <worksheetSource ref="A2:P171" sheet="PLANTILLA SECUNDARIA" r:id="rId2"/>
  </cacheSource>
  <cacheFields count="16">
    <cacheField name="SOSTENIMIENTO" numFmtId="0">
      <sharedItems count="5">
        <s v="ESTATAL"/>
        <s v="FEDERAL"/>
        <s v="FEDERAL TRANSFERIDO"/>
        <s v="PARTICULAR"/>
        <s v="ENTIDAD"/>
      </sharedItems>
    </cacheField>
    <cacheField name="MODALIDAD" numFmtId="0">
      <sharedItems count="5">
        <s v="GENERAL"/>
        <s v="TECNICA"/>
        <s v="TELESECUNDARIA"/>
        <s v="TOTAL"/>
        <s v="CONAFE"/>
      </sharedItems>
    </cacheField>
    <cacheField name="CICLO" numFmtId="0">
      <sharedItems count="13">
        <s v="12-13"/>
        <s v="13-14"/>
        <s v="14-15"/>
        <s v="15-16"/>
        <s v="16-17"/>
        <s v="17-18"/>
        <s v="18-19"/>
        <s v="19-20"/>
        <s v="20-21"/>
        <s v="21-22"/>
        <s v="22-23"/>
        <s v="23-24"/>
        <s v="24-25"/>
      </sharedItems>
    </cacheField>
    <cacheField name="H NI 1o" numFmtId="0">
      <sharedItems containsString="0" containsBlank="1" containsNumber="1" containsInteger="1" minValue="39" maxValue="34227"/>
    </cacheField>
    <cacheField name="M NI 1o" numFmtId="0">
      <sharedItems containsString="0" containsBlank="1" containsNumber="1" containsInteger="1" minValue="81" maxValue="33280"/>
    </cacheField>
    <cacheField name="H 1o" numFmtId="0">
      <sharedItems containsString="0" containsBlank="1" containsNumber="1" containsInteger="1" minValue="41" maxValue="35737"/>
    </cacheField>
    <cacheField name="M 1o" numFmtId="0">
      <sharedItems containsString="0" containsBlank="1" containsNumber="1" containsInteger="1" minValue="81" maxValue="33920"/>
    </cacheField>
    <cacheField name="H 2o" numFmtId="0">
      <sharedItems containsString="0" containsBlank="1" containsNumber="1" containsInteger="1" minValue="36" maxValue="33177"/>
    </cacheField>
    <cacheField name="M 2o" numFmtId="0">
      <sharedItems containsString="0" containsBlank="1" containsNumber="1" containsInteger="1" minValue="78" maxValue="32840"/>
    </cacheField>
    <cacheField name="H 3o" numFmtId="0">
      <sharedItems containsString="0" containsBlank="1" containsNumber="1" containsInteger="1" minValue="36" maxValue="31513"/>
    </cacheField>
    <cacheField name="M 3o" numFmtId="0">
      <sharedItems containsString="0" containsBlank="1" containsNumber="1" containsInteger="1" minValue="76" maxValue="31892"/>
    </cacheField>
    <cacheField name="H EGRE" numFmtId="0">
      <sharedItems containsSemiMixedTypes="0" containsString="0" containsNumber="1" containsInteger="1" minValue="34" maxValue="29913"/>
    </cacheField>
    <cacheField name="M EGRE" numFmtId="0">
      <sharedItems containsSemiMixedTypes="0" containsString="0" containsNumber="1" containsInteger="1" minValue="74" maxValue="30761"/>
    </cacheField>
    <cacheField name="H TOT" numFmtId="0">
      <sharedItems containsSemiMixedTypes="0" containsString="0" containsNumber="1" containsInteger="1" minValue="0" maxValue="98391"/>
    </cacheField>
    <cacheField name="M TOT" numFmtId="0">
      <sharedItems containsSemiMixedTypes="0" containsString="0" containsNumber="1" containsInteger="1" minValue="0" maxValue="98101"/>
    </cacheField>
    <cacheField name="TOTAL" numFmtId="3">
      <sharedItems containsSemiMixedTypes="0" containsString="0" containsNumber="1" containsInteger="1" minValue="0" maxValue="1964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54">
  <r>
    <s v="08DPR1252Z"/>
    <n v="1"/>
    <s v="MATUTINO"/>
    <s v="LIBERTAD"/>
    <n v="8"/>
    <s v="CHIHUAHUA"/>
    <n v="8"/>
    <s v="CHIHUAHUA"/>
    <x v="0"/>
    <n v="8"/>
    <x v="0"/>
    <n v="21"/>
    <s v="LAS BREAS"/>
    <s v="CALLE LAS BREAS"/>
    <n v="0"/>
    <s v="PÚBLICO"/>
    <x v="0"/>
    <n v="2"/>
    <s v="BĂSICA"/>
    <n v="2"/>
    <x v="0"/>
    <n v="1"/>
    <x v="0"/>
    <n v="0"/>
    <s v="NO APLICA"/>
    <n v="0"/>
    <s v="NO APLICA"/>
    <s v="08FIZ0253P"/>
    <s v="08FJS0130L"/>
    <s v="08ADG0006B"/>
    <n v="0"/>
    <s v="I2020"/>
    <n v="0"/>
    <n v="0"/>
    <n v="0"/>
    <n v="0"/>
    <n v="0"/>
    <n v="0"/>
    <n v="0"/>
    <n v="0"/>
    <n v="0"/>
    <n v="1"/>
    <n v="2"/>
    <n v="3"/>
    <n v="1"/>
    <n v="2"/>
    <n v="3"/>
    <n v="0"/>
    <n v="1"/>
    <n v="1"/>
    <n v="0"/>
    <n v="0"/>
    <n v="0"/>
    <n v="0"/>
    <n v="0"/>
    <n v="0"/>
    <n v="0"/>
    <n v="0"/>
    <n v="0"/>
    <n v="1"/>
    <n v="0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10T"/>
    <n v="4"/>
    <s v="DISCONTINUO"/>
    <s v="14 DE SEPTIEMBRE 2069"/>
    <n v="8"/>
    <s v="CHIHUAHUA"/>
    <n v="8"/>
    <s v="CHIHUAHUA"/>
    <x v="1"/>
    <n v="31"/>
    <x v="1"/>
    <n v="69"/>
    <s v="NOGAL Y ANEXAS (EL PINO)"/>
    <s v="CALLE NOGAL "/>
    <n v="0"/>
    <s v="PÚBLICO"/>
    <x v="1"/>
    <n v="2"/>
    <s v="BĂSICA"/>
    <n v="2"/>
    <x v="0"/>
    <n v="1"/>
    <x v="0"/>
    <n v="0"/>
    <s v="NO APLICA"/>
    <n v="0"/>
    <s v="NO APLICA"/>
    <s v="08FIZ0008E"/>
    <s v="08FJS0005N"/>
    <m/>
    <n v="3"/>
    <s v="I2020"/>
    <n v="4"/>
    <n v="4"/>
    <n v="8"/>
    <n v="4"/>
    <n v="4"/>
    <n v="8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PB0001S"/>
    <n v="1"/>
    <s v="MATUTINO"/>
    <s v="LA LECCION ES DE LOS RARAMURIS"/>
    <n v="8"/>
    <s v="CHIHUAHUA"/>
    <n v="8"/>
    <s v="CHIHUAHUA"/>
    <x v="0"/>
    <n v="9"/>
    <x v="2"/>
    <n v="53"/>
    <s v="GONOGOCHI"/>
    <s v="CALLE SAN IGNACIO DE ARARECO"/>
    <n v="0"/>
    <s v="PRIVADO"/>
    <x v="2"/>
    <n v="2"/>
    <s v="BĂSICA"/>
    <n v="2"/>
    <x v="0"/>
    <n v="3"/>
    <x v="1"/>
    <n v="0"/>
    <s v="NO APLICA"/>
    <n v="0"/>
    <s v="NO APLICA"/>
    <s v="08FZI0029R"/>
    <s v="08FJI0002J"/>
    <s v="08ADG0003E"/>
    <n v="2"/>
    <s v="I2020"/>
    <n v="4"/>
    <n v="4"/>
    <n v="8"/>
    <n v="4"/>
    <n v="4"/>
    <n v="8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0564V"/>
    <n v="1"/>
    <s v="MATUTINO"/>
    <s v="SEBASTIAN LERDO DE TEJADA"/>
    <n v="8"/>
    <s v="CHIHUAHUA"/>
    <n v="8"/>
    <s v="CHIHUAHUA"/>
    <x v="2"/>
    <n v="34"/>
    <x v="3"/>
    <n v="27"/>
    <s v="OJO DE LA PIEDRA"/>
    <s v="CALLE OJO DE LA PIEDRA"/>
    <n v="0"/>
    <s v="PÚBLICO"/>
    <x v="0"/>
    <n v="2"/>
    <s v="BĂSICA"/>
    <n v="2"/>
    <x v="0"/>
    <n v="1"/>
    <x v="0"/>
    <n v="0"/>
    <s v="NO APLICA"/>
    <n v="0"/>
    <s v="NO APLICA"/>
    <s v="08FIZ0187G"/>
    <s v="08FJS0119P"/>
    <s v="08ADG0055K"/>
    <n v="0"/>
    <s v="I2020"/>
    <n v="2"/>
    <n v="2"/>
    <n v="4"/>
    <n v="2"/>
    <n v="2"/>
    <n v="4"/>
    <n v="1"/>
    <n v="0"/>
    <n v="1"/>
    <n v="0"/>
    <n v="1"/>
    <n v="1"/>
    <n v="0"/>
    <n v="1"/>
    <n v="1"/>
    <n v="0"/>
    <n v="0"/>
    <n v="0"/>
    <n v="0"/>
    <n v="1"/>
    <n v="1"/>
    <n v="1"/>
    <n v="0"/>
    <n v="1"/>
    <n v="0"/>
    <n v="1"/>
    <n v="1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387G"/>
    <n v="1"/>
    <s v="MATUTINO"/>
    <s v="NICOLAS BRAVO 2119"/>
    <n v="8"/>
    <s v="CHIHUAHUA"/>
    <n v="8"/>
    <s v="CHIHUAHUA"/>
    <x v="3"/>
    <n v="56"/>
    <x v="4"/>
    <n v="17"/>
    <s v="SAN NICOLĂS DEL CAĂ‘Ă“N"/>
    <s v="CALLE SAN NICOLAS DEL CAĂ‘ON"/>
    <n v="0"/>
    <s v="PÚBLICO"/>
    <x v="1"/>
    <n v="2"/>
    <s v="BĂSICA"/>
    <n v="2"/>
    <x v="0"/>
    <n v="1"/>
    <x v="0"/>
    <n v="0"/>
    <s v="NO APLICA"/>
    <n v="0"/>
    <s v="NO APLICA"/>
    <s v="08FIZ0007F"/>
    <m/>
    <m/>
    <n v="3"/>
    <s v="I2020"/>
    <n v="5"/>
    <n v="6"/>
    <n v="11"/>
    <n v="5"/>
    <n v="6"/>
    <n v="11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2176R"/>
    <n v="4"/>
    <s v="DISCONTINUO"/>
    <s v="EULALIO IZQUIERDO MARTINEZ"/>
    <n v="8"/>
    <s v="CHIHUAHUA"/>
    <n v="8"/>
    <s v="CHIHUAHUA"/>
    <x v="4"/>
    <n v="52"/>
    <x v="5"/>
    <n v="14"/>
    <s v="LA COLMENA"/>
    <s v="CALLE LA COLMENA"/>
    <n v="0"/>
    <s v="PÚBLICO"/>
    <x v="0"/>
    <n v="2"/>
    <s v="BĂSICA"/>
    <n v="2"/>
    <x v="0"/>
    <n v="1"/>
    <x v="0"/>
    <n v="0"/>
    <s v="NO APLICA"/>
    <n v="0"/>
    <s v="NO APLICA"/>
    <s v="08FIZ0132D"/>
    <s v="08FJS0101Q"/>
    <s v="08ADG0056J"/>
    <n v="0"/>
    <s v="I2020"/>
    <n v="1"/>
    <n v="3"/>
    <n v="4"/>
    <n v="1"/>
    <n v="3"/>
    <n v="4"/>
    <n v="0"/>
    <n v="0"/>
    <n v="0"/>
    <n v="1"/>
    <n v="0"/>
    <n v="1"/>
    <n v="2"/>
    <n v="0"/>
    <n v="2"/>
    <n v="1"/>
    <n v="0"/>
    <n v="1"/>
    <n v="1"/>
    <n v="0"/>
    <n v="1"/>
    <n v="1"/>
    <n v="0"/>
    <n v="1"/>
    <n v="0"/>
    <n v="0"/>
    <n v="0"/>
    <n v="0"/>
    <n v="1"/>
    <n v="1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PR0055X"/>
    <n v="1"/>
    <s v="MATUTINO"/>
    <s v="INSTITUTO FE Y ESPERANZA"/>
    <n v="8"/>
    <s v="CHIHUAHUA"/>
    <n v="8"/>
    <s v="CHIHUAHUA"/>
    <x v="5"/>
    <n v="37"/>
    <x v="6"/>
    <n v="1"/>
    <s v="JUĂREZ"/>
    <s v="CALLE ROSINANTE"/>
    <n v="7843"/>
    <s v="PRIVADO"/>
    <x v="2"/>
    <n v="2"/>
    <s v="BĂSICA"/>
    <n v="2"/>
    <x v="0"/>
    <n v="1"/>
    <x v="0"/>
    <n v="0"/>
    <s v="NO APLICA"/>
    <n v="0"/>
    <s v="NO APLICA"/>
    <s v="08FIZ0040N"/>
    <m/>
    <m/>
    <n v="3"/>
    <s v="I2020"/>
    <n v="10"/>
    <n v="4"/>
    <n v="14"/>
    <n v="10"/>
    <n v="4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2011I"/>
    <n v="1"/>
    <s v="MATUTINO"/>
    <s v="FELIPE ANGELES"/>
    <n v="8"/>
    <s v="CHIHUAHUA"/>
    <n v="8"/>
    <s v="CHIHUAHUA"/>
    <x v="6"/>
    <n v="29"/>
    <x v="7"/>
    <n v="759"/>
    <s v="ASERRADERO EL PORVENIR"/>
    <s v="CALLE ASERRADERO EL PORVENIR"/>
    <n v="0"/>
    <s v="PÚBLICO"/>
    <x v="0"/>
    <n v="2"/>
    <s v="BĂSICA"/>
    <n v="2"/>
    <x v="0"/>
    <n v="1"/>
    <x v="0"/>
    <n v="0"/>
    <s v="NO APLICA"/>
    <n v="0"/>
    <s v="NO APLICA"/>
    <s v="08FIZ0254O"/>
    <s v="08FJS0131K"/>
    <s v="08ADG0007A"/>
    <n v="0"/>
    <s v="I2020"/>
    <n v="6"/>
    <n v="0"/>
    <n v="6"/>
    <n v="6"/>
    <n v="0"/>
    <n v="6"/>
    <n v="0"/>
    <n v="0"/>
    <n v="0"/>
    <n v="0"/>
    <n v="1"/>
    <n v="1"/>
    <n v="0"/>
    <n v="1"/>
    <n v="1"/>
    <n v="2"/>
    <n v="0"/>
    <n v="2"/>
    <n v="0"/>
    <n v="0"/>
    <n v="0"/>
    <n v="0"/>
    <n v="0"/>
    <n v="0"/>
    <n v="1"/>
    <n v="0"/>
    <n v="1"/>
    <n v="2"/>
    <n v="0"/>
    <n v="2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547D"/>
    <n v="1"/>
    <s v="MATUTINO"/>
    <s v="22 DE MAYO 2495"/>
    <n v="8"/>
    <s v="CHIHUAHUA"/>
    <n v="8"/>
    <s v="CHIHUAHUA"/>
    <x v="5"/>
    <n v="1"/>
    <x v="8"/>
    <n v="351"/>
    <s v="VILLA AHUMADA Y ANEXAS"/>
    <s v="CALLE VILLA AHUMADA "/>
    <n v="0"/>
    <s v="PÚBLICO"/>
    <x v="1"/>
    <n v="2"/>
    <s v="BĂSICA"/>
    <n v="2"/>
    <x v="0"/>
    <n v="1"/>
    <x v="0"/>
    <n v="0"/>
    <s v="NO APLICA"/>
    <n v="0"/>
    <s v="NO APLICA"/>
    <s v="08FIZ0028S"/>
    <m/>
    <m/>
    <n v="2"/>
    <s v="I2020"/>
    <n v="2"/>
    <n v="11"/>
    <n v="13"/>
    <n v="2"/>
    <n v="11"/>
    <n v="13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B0424U"/>
    <n v="1"/>
    <s v="MATUTINO"/>
    <s v="SOR JUANA INES DE LA CRUZ"/>
    <n v="8"/>
    <s v="CHIHUAHUA"/>
    <n v="8"/>
    <s v="CHIHUAHUA"/>
    <x v="6"/>
    <n v="29"/>
    <x v="7"/>
    <n v="182"/>
    <s v="RANCHO EL INDIO"/>
    <s v="CALLE RANCHO EL INDIO"/>
    <n v="0"/>
    <s v="PÚBLICO"/>
    <x v="0"/>
    <n v="2"/>
    <s v="BĂSICA"/>
    <n v="2"/>
    <x v="0"/>
    <n v="3"/>
    <x v="1"/>
    <n v="0"/>
    <s v="NO APLICA"/>
    <n v="0"/>
    <s v="NO APLICA"/>
    <s v="08FZI0012R"/>
    <s v="08FJI0004H"/>
    <s v="08ADG0007A"/>
    <n v="3"/>
    <s v="I2020"/>
    <n v="7"/>
    <n v="7"/>
    <n v="14"/>
    <n v="7"/>
    <n v="7"/>
    <n v="14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1183U"/>
    <n v="1"/>
    <s v="MATUTINO"/>
    <s v="VALENTIN GOMEZ FARIAS"/>
    <n v="8"/>
    <s v="CHIHUAHUA"/>
    <n v="8"/>
    <s v="CHIHUAHUA"/>
    <x v="6"/>
    <n v="29"/>
    <x v="7"/>
    <n v="256"/>
    <s v="VENTANAS"/>
    <s v="CALLE VENTANAS"/>
    <n v="0"/>
    <s v="PÚBLICO"/>
    <x v="0"/>
    <n v="2"/>
    <s v="BĂSICA"/>
    <n v="2"/>
    <x v="0"/>
    <n v="1"/>
    <x v="0"/>
    <n v="0"/>
    <s v="NO APLICA"/>
    <n v="0"/>
    <s v="NO APLICA"/>
    <s v="08FIZ0260Z"/>
    <s v="08FJS0131K"/>
    <s v="08ADG0007A"/>
    <n v="0"/>
    <s v="I2020"/>
    <n v="1"/>
    <n v="7"/>
    <n v="8"/>
    <n v="1"/>
    <n v="7"/>
    <n v="8"/>
    <n v="0"/>
    <n v="3"/>
    <n v="3"/>
    <n v="0"/>
    <n v="0"/>
    <n v="0"/>
    <n v="0"/>
    <n v="0"/>
    <n v="0"/>
    <n v="1"/>
    <n v="2"/>
    <n v="3"/>
    <n v="0"/>
    <n v="1"/>
    <n v="1"/>
    <n v="0"/>
    <n v="1"/>
    <n v="1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PR0077I"/>
    <n v="1"/>
    <s v="MATUTINO"/>
    <s v="COLEGIO BERNA"/>
    <n v="8"/>
    <s v="CHIHUAHUA"/>
    <n v="8"/>
    <s v="CHIHUAHUA"/>
    <x v="5"/>
    <n v="37"/>
    <x v="6"/>
    <n v="1"/>
    <s v="JUĂREZ"/>
    <s v="CALLE PLUTARCO ELIAS S"/>
    <n v="526"/>
    <s v="PRIVADO"/>
    <x v="2"/>
    <n v="2"/>
    <s v="BĂSICA"/>
    <n v="2"/>
    <x v="0"/>
    <n v="1"/>
    <x v="0"/>
    <n v="0"/>
    <s v="NO APLICA"/>
    <n v="0"/>
    <s v="NO APLICA"/>
    <s v="08FIZ0040N"/>
    <m/>
    <m/>
    <n v="0"/>
    <s v="I2020"/>
    <n v="0"/>
    <n v="0"/>
    <n v="0"/>
    <n v="0"/>
    <n v="0"/>
    <n v="0"/>
    <n v="0"/>
    <n v="0"/>
    <n v="0"/>
    <n v="5"/>
    <n v="3"/>
    <n v="8"/>
    <n v="5"/>
    <n v="3"/>
    <n v="8"/>
    <n v="1"/>
    <n v="0"/>
    <n v="1"/>
    <n v="0"/>
    <n v="0"/>
    <n v="0"/>
    <n v="0"/>
    <n v="0"/>
    <n v="0"/>
    <n v="0"/>
    <n v="0"/>
    <n v="0"/>
    <n v="0"/>
    <n v="0"/>
    <n v="0"/>
    <n v="6"/>
    <n v="3"/>
    <n v="9"/>
    <n v="1"/>
    <n v="1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0"/>
    <n v="0"/>
    <n v="0"/>
    <n v="0"/>
    <n v="0"/>
    <n v="2"/>
    <n v="2"/>
    <n v="1"/>
    <n v="1"/>
  </r>
  <r>
    <s v="08DPR0765S"/>
    <n v="1"/>
    <s v="MATUTINO"/>
    <s v="ABRAHAM GONZALEZ"/>
    <n v="8"/>
    <s v="CHIHUAHUA"/>
    <n v="8"/>
    <s v="CHIHUAHUA"/>
    <x v="3"/>
    <n v="46"/>
    <x v="9"/>
    <n v="169"/>
    <s v="SANTA ROSA"/>
    <s v="CALLE SANTA ROSA"/>
    <n v="0"/>
    <s v="PÚBLICO"/>
    <x v="0"/>
    <n v="2"/>
    <s v="BĂSICA"/>
    <n v="2"/>
    <x v="0"/>
    <n v="1"/>
    <x v="0"/>
    <n v="0"/>
    <s v="NO APLICA"/>
    <n v="0"/>
    <s v="NO APLICA"/>
    <s v="08FIZ0252Q"/>
    <s v="08FJS0130L"/>
    <s v="08ADG0006B"/>
    <n v="0"/>
    <s v="I2020"/>
    <n v="2"/>
    <n v="5"/>
    <n v="7"/>
    <n v="2"/>
    <n v="5"/>
    <n v="7"/>
    <n v="0"/>
    <n v="0"/>
    <n v="0"/>
    <n v="0"/>
    <n v="0"/>
    <n v="0"/>
    <n v="0"/>
    <n v="0"/>
    <n v="0"/>
    <n v="2"/>
    <n v="3"/>
    <n v="5"/>
    <n v="0"/>
    <n v="0"/>
    <n v="0"/>
    <n v="1"/>
    <n v="1"/>
    <n v="2"/>
    <n v="0"/>
    <n v="1"/>
    <n v="1"/>
    <n v="0"/>
    <n v="1"/>
    <n v="1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39C"/>
    <n v="2"/>
    <s v="VESPERTINO"/>
    <s v="OTILIO MONTAÑO"/>
    <n v="8"/>
    <s v="CHIHUAHUA"/>
    <n v="8"/>
    <s v="CHIHUAHUA"/>
    <x v="0"/>
    <n v="20"/>
    <x v="10"/>
    <n v="119"/>
    <s v="LAS TUNAS"/>
    <s v="CALLE LAS TUNAS"/>
    <n v="0"/>
    <s v="PÚBLICO"/>
    <x v="0"/>
    <n v="2"/>
    <s v="BĂSICA"/>
    <n v="2"/>
    <x v="0"/>
    <n v="1"/>
    <x v="0"/>
    <n v="0"/>
    <s v="NO APLICA"/>
    <n v="0"/>
    <s v="NO APLICA"/>
    <s v="08FIZ0219I"/>
    <s v="08FJS0124A"/>
    <s v="08ADG0003E"/>
    <n v="0"/>
    <s v="I2020"/>
    <n v="5"/>
    <n v="3"/>
    <n v="8"/>
    <n v="5"/>
    <n v="3"/>
    <n v="8"/>
    <n v="2"/>
    <n v="0"/>
    <n v="2"/>
    <n v="0"/>
    <n v="1"/>
    <n v="1"/>
    <n v="0"/>
    <n v="1"/>
    <n v="1"/>
    <n v="0"/>
    <n v="0"/>
    <n v="0"/>
    <n v="0"/>
    <n v="0"/>
    <n v="0"/>
    <n v="0"/>
    <n v="1"/>
    <n v="1"/>
    <n v="2"/>
    <n v="0"/>
    <n v="2"/>
    <n v="1"/>
    <n v="2"/>
    <n v="3"/>
    <n v="3"/>
    <n v="4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1165E"/>
    <n v="4"/>
    <s v="DISCONTINUO"/>
    <s v="RICARDO FLORES MAGON"/>
    <n v="8"/>
    <s v="CHIHUAHUA"/>
    <n v="8"/>
    <s v="CHIHUAHUA"/>
    <x v="0"/>
    <n v="65"/>
    <x v="11"/>
    <n v="636"/>
    <s v="NARANJO AYRO"/>
    <s v="CALLE NARANJO AYRO"/>
    <n v="0"/>
    <s v="PÚBLICO"/>
    <x v="0"/>
    <n v="2"/>
    <s v="BĂSICA"/>
    <n v="2"/>
    <x v="0"/>
    <n v="1"/>
    <x v="0"/>
    <n v="0"/>
    <s v="NO APLICA"/>
    <n v="0"/>
    <s v="NO APLICA"/>
    <s v="08FIZ0220Y"/>
    <s v="08FJS0124A"/>
    <s v="08ADG0003E"/>
    <n v="0"/>
    <s v="I2020"/>
    <n v="7"/>
    <n v="1"/>
    <n v="8"/>
    <n v="7"/>
    <n v="1"/>
    <n v="8"/>
    <n v="2"/>
    <n v="1"/>
    <n v="3"/>
    <n v="2"/>
    <n v="0"/>
    <n v="2"/>
    <n v="2"/>
    <n v="0"/>
    <n v="2"/>
    <n v="1"/>
    <n v="0"/>
    <n v="1"/>
    <n v="0"/>
    <n v="0"/>
    <n v="0"/>
    <n v="0"/>
    <n v="0"/>
    <n v="0"/>
    <n v="2"/>
    <n v="0"/>
    <n v="2"/>
    <n v="2"/>
    <n v="0"/>
    <n v="2"/>
    <n v="7"/>
    <n v="0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2163N"/>
    <n v="1"/>
    <s v="MATUTINO"/>
    <s v="IGNACIO LOPEZ RAYON"/>
    <n v="8"/>
    <s v="CHIHUAHUA"/>
    <n v="8"/>
    <s v="CHIHUAHUA"/>
    <x v="2"/>
    <n v="40"/>
    <x v="12"/>
    <n v="350"/>
    <s v="EL REFUGIO"/>
    <s v="CALLE EL REFUGIO"/>
    <n v="0"/>
    <s v="PÚBLICO"/>
    <x v="0"/>
    <n v="2"/>
    <s v="BĂSICA"/>
    <n v="2"/>
    <x v="0"/>
    <n v="1"/>
    <x v="0"/>
    <n v="0"/>
    <s v="NO APLICA"/>
    <n v="0"/>
    <s v="NO APLICA"/>
    <s v="08FIZ0193R"/>
    <s v="08FJS0120E"/>
    <s v="08ADG0055K"/>
    <n v="0"/>
    <s v="I2020"/>
    <n v="4"/>
    <n v="4"/>
    <n v="8"/>
    <n v="4"/>
    <n v="4"/>
    <n v="8"/>
    <n v="1"/>
    <n v="1"/>
    <n v="2"/>
    <n v="1"/>
    <n v="0"/>
    <n v="1"/>
    <n v="1"/>
    <n v="0"/>
    <n v="1"/>
    <n v="0"/>
    <n v="3"/>
    <n v="3"/>
    <n v="1"/>
    <n v="0"/>
    <n v="1"/>
    <n v="2"/>
    <n v="0"/>
    <n v="2"/>
    <n v="1"/>
    <n v="0"/>
    <n v="1"/>
    <n v="0"/>
    <n v="1"/>
    <n v="1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124L"/>
    <n v="1"/>
    <s v="MATUTINO"/>
    <s v="OCTAVIO PAZ"/>
    <n v="8"/>
    <s v="CHIHUAHUA"/>
    <n v="8"/>
    <s v="CHIHUAHUA"/>
    <x v="3"/>
    <n v="46"/>
    <x v="9"/>
    <n v="624"/>
    <s v="LA CHIRIMOYA"/>
    <s v="CALLE LA CHIRIMOYA"/>
    <n v="0"/>
    <s v="PÚBLICO"/>
    <x v="0"/>
    <n v="2"/>
    <s v="BĂSICA"/>
    <n v="2"/>
    <x v="0"/>
    <n v="1"/>
    <x v="0"/>
    <n v="0"/>
    <s v="NO APLICA"/>
    <n v="0"/>
    <s v="NO APLICA"/>
    <s v="08FIZ0252Q"/>
    <s v="08FJS0130L"/>
    <s v="08ADG0006B"/>
    <n v="0"/>
    <s v="I2020"/>
    <n v="4"/>
    <n v="6"/>
    <n v="10"/>
    <n v="4"/>
    <n v="5"/>
    <n v="9"/>
    <n v="0"/>
    <n v="2"/>
    <n v="2"/>
    <n v="0"/>
    <n v="0"/>
    <n v="0"/>
    <n v="0"/>
    <n v="0"/>
    <n v="0"/>
    <n v="0"/>
    <n v="1"/>
    <n v="1"/>
    <n v="1"/>
    <n v="0"/>
    <n v="1"/>
    <n v="1"/>
    <n v="1"/>
    <n v="2"/>
    <n v="1"/>
    <n v="2"/>
    <n v="3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076E"/>
    <n v="1"/>
    <s v="MATUTINO"/>
    <s v="CUAUHTEMOC"/>
    <n v="8"/>
    <s v="CHIHUAHUA"/>
    <n v="8"/>
    <s v="CHIHUAHUA"/>
    <x v="6"/>
    <n v="29"/>
    <x v="7"/>
    <n v="83"/>
    <s v="DURAZNO DE ARRIBA"/>
    <s v="CALLE EL DURAZNO DE ARRIBA"/>
    <n v="0"/>
    <s v="PÚBLICO"/>
    <x v="0"/>
    <n v="2"/>
    <s v="BĂSICA"/>
    <n v="2"/>
    <x v="0"/>
    <n v="1"/>
    <x v="0"/>
    <n v="0"/>
    <s v="NO APLICA"/>
    <n v="0"/>
    <s v="NO APLICA"/>
    <s v="08FIZ0255N"/>
    <s v="08FJS0131K"/>
    <s v="08ADG0007A"/>
    <n v="0"/>
    <s v="I2020"/>
    <n v="6"/>
    <n v="3"/>
    <n v="9"/>
    <n v="6"/>
    <n v="3"/>
    <n v="9"/>
    <n v="0"/>
    <n v="1"/>
    <n v="1"/>
    <n v="1"/>
    <n v="0"/>
    <n v="1"/>
    <n v="1"/>
    <n v="0"/>
    <n v="1"/>
    <n v="1"/>
    <n v="0"/>
    <n v="1"/>
    <n v="2"/>
    <n v="0"/>
    <n v="2"/>
    <n v="0"/>
    <n v="0"/>
    <n v="0"/>
    <n v="2"/>
    <n v="0"/>
    <n v="2"/>
    <n v="1"/>
    <n v="2"/>
    <n v="3"/>
    <n v="7"/>
    <n v="2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281V"/>
    <n v="1"/>
    <s v="MATUTINO"/>
    <s v="MIGUEL HIDALGO"/>
    <n v="8"/>
    <s v="CHIHUAHUA"/>
    <n v="8"/>
    <s v="CHIHUAHUA"/>
    <x v="7"/>
    <n v="61"/>
    <x v="13"/>
    <n v="72"/>
    <s v="SAN JOSĂ‰ DE HERNĂNDEZ"/>
    <s v="CALLE SAN JOSE DE HERNANDEZ"/>
    <n v="0"/>
    <s v="PÚBLICO"/>
    <x v="0"/>
    <n v="2"/>
    <s v="BĂSICA"/>
    <n v="2"/>
    <x v="0"/>
    <n v="1"/>
    <x v="0"/>
    <n v="0"/>
    <s v="NO APLICA"/>
    <n v="0"/>
    <s v="NO APLICA"/>
    <s v="08FIZ0136Z"/>
    <s v="08FJS0102P"/>
    <s v="08ADG0046C"/>
    <n v="0"/>
    <s v="I2020"/>
    <n v="7"/>
    <n v="2"/>
    <n v="9"/>
    <n v="7"/>
    <n v="2"/>
    <n v="9"/>
    <n v="0"/>
    <n v="1"/>
    <n v="1"/>
    <n v="1"/>
    <n v="0"/>
    <n v="1"/>
    <n v="1"/>
    <n v="0"/>
    <n v="1"/>
    <n v="0"/>
    <n v="0"/>
    <n v="0"/>
    <n v="1"/>
    <n v="1"/>
    <n v="2"/>
    <n v="1"/>
    <n v="0"/>
    <n v="1"/>
    <n v="3"/>
    <n v="0"/>
    <n v="3"/>
    <n v="2"/>
    <n v="0"/>
    <n v="2"/>
    <n v="8"/>
    <n v="1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276J"/>
    <n v="1"/>
    <s v="MATUTINO"/>
    <s v="JOSE MA MORELOS Y PAVON"/>
    <n v="8"/>
    <s v="CHIHUAHUA"/>
    <n v="8"/>
    <s v="CHIHUAHUA"/>
    <x v="7"/>
    <n v="61"/>
    <x v="13"/>
    <n v="78"/>
    <s v="SAN ONOFRE"/>
    <s v="CALLE SAN ONOFRE"/>
    <n v="0"/>
    <s v="PÚBLICO"/>
    <x v="0"/>
    <n v="2"/>
    <s v="BĂSICA"/>
    <n v="2"/>
    <x v="0"/>
    <n v="1"/>
    <x v="0"/>
    <n v="0"/>
    <s v="NO APLICA"/>
    <n v="0"/>
    <s v="NO APLICA"/>
    <s v="08FIZ0136Z"/>
    <s v="08FJS0102P"/>
    <s v="08ADG0046C"/>
    <n v="0"/>
    <s v="I2020"/>
    <n v="6"/>
    <n v="3"/>
    <n v="9"/>
    <n v="6"/>
    <n v="3"/>
    <n v="9"/>
    <n v="1"/>
    <n v="1"/>
    <n v="2"/>
    <n v="1"/>
    <n v="0"/>
    <n v="1"/>
    <n v="1"/>
    <n v="0"/>
    <n v="1"/>
    <n v="0"/>
    <n v="0"/>
    <n v="0"/>
    <n v="2"/>
    <n v="0"/>
    <n v="2"/>
    <n v="0"/>
    <n v="1"/>
    <n v="1"/>
    <n v="1"/>
    <n v="0"/>
    <n v="1"/>
    <n v="2"/>
    <n v="1"/>
    <n v="3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1590Z"/>
    <n v="1"/>
    <s v="MATUTINO"/>
    <s v="LIBERACION CAMPESINA"/>
    <n v="8"/>
    <s v="CHIHUAHUA"/>
    <n v="8"/>
    <s v="CHIHUAHUA"/>
    <x v="2"/>
    <n v="25"/>
    <x v="14"/>
    <n v="9"/>
    <s v="COLONIA LIBERTAD (EL AGUAJE)"/>
    <s v="CALLE CARRETERA 5 A NICOLAS BRAVO"/>
    <n v="0"/>
    <s v="PÚBLICO"/>
    <x v="0"/>
    <n v="2"/>
    <s v="BĂSICA"/>
    <n v="2"/>
    <x v="0"/>
    <n v="1"/>
    <x v="0"/>
    <n v="0"/>
    <s v="NO APLICA"/>
    <n v="0"/>
    <s v="NO APLICA"/>
    <s v="08FIZ0195P"/>
    <s v="08FJS0120E"/>
    <s v="08ADG0055K"/>
    <n v="0"/>
    <s v="I2020"/>
    <n v="3"/>
    <n v="6"/>
    <n v="9"/>
    <n v="3"/>
    <n v="6"/>
    <n v="9"/>
    <n v="2"/>
    <n v="0"/>
    <n v="2"/>
    <n v="0"/>
    <n v="1"/>
    <n v="1"/>
    <n v="0"/>
    <n v="1"/>
    <n v="1"/>
    <n v="0"/>
    <n v="2"/>
    <n v="2"/>
    <n v="0"/>
    <n v="2"/>
    <n v="2"/>
    <n v="1"/>
    <n v="1"/>
    <n v="2"/>
    <n v="0"/>
    <n v="1"/>
    <n v="1"/>
    <n v="0"/>
    <n v="0"/>
    <n v="0"/>
    <n v="1"/>
    <n v="7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R0171I"/>
    <n v="2"/>
    <s v="VESPERTINO"/>
    <s v="FRANCISCO I. MADERO"/>
    <n v="8"/>
    <s v="CHIHUAHUA"/>
    <n v="8"/>
    <s v="CHIHUAHUA"/>
    <x v="0"/>
    <n v="51"/>
    <x v="15"/>
    <n v="32"/>
    <s v="JESĂšS DEL MONTE"/>
    <s v="CALLE JESUS DEL MONTE"/>
    <n v="0"/>
    <s v="PÚBLICO"/>
    <x v="0"/>
    <n v="2"/>
    <s v="BĂSICA"/>
    <n v="2"/>
    <x v="0"/>
    <n v="1"/>
    <x v="0"/>
    <n v="0"/>
    <s v="NO APLICA"/>
    <n v="0"/>
    <s v="NO APLICA"/>
    <s v="08FIZ0212P"/>
    <s v="08FJS0123B"/>
    <s v="08ADG0003E"/>
    <n v="0"/>
    <s v="I2020"/>
    <n v="7"/>
    <n v="2"/>
    <n v="9"/>
    <n v="7"/>
    <n v="2"/>
    <n v="9"/>
    <n v="2"/>
    <n v="1"/>
    <n v="3"/>
    <n v="1"/>
    <n v="0"/>
    <n v="1"/>
    <n v="2"/>
    <n v="1"/>
    <n v="3"/>
    <n v="0"/>
    <n v="1"/>
    <n v="1"/>
    <n v="1"/>
    <n v="0"/>
    <n v="1"/>
    <n v="0"/>
    <n v="0"/>
    <n v="0"/>
    <n v="2"/>
    <n v="0"/>
    <n v="2"/>
    <n v="1"/>
    <n v="0"/>
    <n v="1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0172H"/>
    <n v="1"/>
    <s v="MATUTINO"/>
    <s v="EDUARDO JENNER"/>
    <n v="8"/>
    <s v="CHIHUAHUA"/>
    <n v="8"/>
    <s v="CHIHUAHUA"/>
    <x v="6"/>
    <n v="29"/>
    <x v="7"/>
    <n v="73"/>
    <s v="CHICORIMPA"/>
    <s v="CALLE CHICORIMPA"/>
    <n v="0"/>
    <s v="PÚBLICO"/>
    <x v="0"/>
    <n v="2"/>
    <s v="BĂSICA"/>
    <n v="2"/>
    <x v="0"/>
    <n v="1"/>
    <x v="0"/>
    <n v="0"/>
    <s v="NO APLICA"/>
    <n v="0"/>
    <s v="NO APLICA"/>
    <s v="08FIZ0254O"/>
    <s v="08FJS0131K"/>
    <s v="08ADG0007A"/>
    <n v="0"/>
    <s v="I2020"/>
    <n v="5"/>
    <n v="2"/>
    <n v="7"/>
    <n v="5"/>
    <n v="2"/>
    <n v="7"/>
    <n v="1"/>
    <n v="0"/>
    <n v="1"/>
    <n v="2"/>
    <n v="1"/>
    <n v="3"/>
    <n v="2"/>
    <n v="1"/>
    <n v="3"/>
    <n v="1"/>
    <n v="1"/>
    <n v="2"/>
    <n v="1"/>
    <n v="0"/>
    <n v="1"/>
    <n v="2"/>
    <n v="0"/>
    <n v="2"/>
    <n v="0"/>
    <n v="1"/>
    <n v="1"/>
    <n v="1"/>
    <n v="1"/>
    <n v="2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67Q"/>
    <n v="1"/>
    <s v="MATUTINO"/>
    <s v="NICOLAS BRAVO"/>
    <n v="8"/>
    <s v="CHIHUAHUA"/>
    <n v="8"/>
    <s v="CHIHUAHUA"/>
    <x v="3"/>
    <n v="46"/>
    <x v="9"/>
    <n v="360"/>
    <s v="LOS PLACERES"/>
    <s v="CALLE LOS PLACERES"/>
    <n v="0"/>
    <s v="PÚBLICO"/>
    <x v="0"/>
    <n v="2"/>
    <s v="BĂSICA"/>
    <n v="2"/>
    <x v="0"/>
    <n v="1"/>
    <x v="0"/>
    <n v="0"/>
    <s v="NO APLICA"/>
    <n v="0"/>
    <s v="NO APLICA"/>
    <s v="08FIZ0252Q"/>
    <s v="08FJS0130L"/>
    <s v="08ADG0006B"/>
    <n v="0"/>
    <s v="I2020"/>
    <n v="3"/>
    <n v="8"/>
    <n v="11"/>
    <n v="3"/>
    <n v="8"/>
    <n v="11"/>
    <n v="0"/>
    <n v="3"/>
    <n v="3"/>
    <n v="0"/>
    <n v="0"/>
    <n v="0"/>
    <n v="0"/>
    <n v="0"/>
    <n v="0"/>
    <n v="1"/>
    <n v="0"/>
    <n v="1"/>
    <n v="1"/>
    <n v="1"/>
    <n v="2"/>
    <n v="0"/>
    <n v="4"/>
    <n v="4"/>
    <n v="0"/>
    <n v="0"/>
    <n v="0"/>
    <n v="1"/>
    <n v="0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63Z"/>
    <n v="1"/>
    <s v="MATUTINO"/>
    <s v="HEROES DE TALAMANTES"/>
    <n v="8"/>
    <s v="CHIHUAHUA"/>
    <n v="8"/>
    <s v="CHIHUAHUA"/>
    <x v="8"/>
    <n v="3"/>
    <x v="16"/>
    <n v="71"/>
    <s v="TALAMANTES"/>
    <s v="CALLE TALAMANTES DE ABAJO"/>
    <n v="0"/>
    <s v="PÚBLICO"/>
    <x v="0"/>
    <n v="2"/>
    <s v="BĂSICA"/>
    <n v="2"/>
    <x v="0"/>
    <n v="1"/>
    <x v="0"/>
    <n v="0"/>
    <s v="NO APLICA"/>
    <n v="0"/>
    <s v="NO APLICA"/>
    <s v="08FIZ0242J"/>
    <s v="08FJS0129W"/>
    <s v="08ADG0004D"/>
    <n v="0"/>
    <s v="I2020"/>
    <n v="4"/>
    <n v="5"/>
    <n v="9"/>
    <n v="4"/>
    <n v="5"/>
    <n v="9"/>
    <n v="0"/>
    <n v="0"/>
    <n v="0"/>
    <n v="1"/>
    <n v="2"/>
    <n v="3"/>
    <n v="1"/>
    <n v="2"/>
    <n v="3"/>
    <n v="0"/>
    <n v="0"/>
    <n v="0"/>
    <n v="0"/>
    <n v="1"/>
    <n v="1"/>
    <n v="1"/>
    <n v="2"/>
    <n v="3"/>
    <n v="2"/>
    <n v="0"/>
    <n v="2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1"/>
    <n v="1"/>
  </r>
  <r>
    <s v="08DPR0267V"/>
    <n v="1"/>
    <s v="MATUTINO"/>
    <s v="SANTOS DEGOLLADO"/>
    <n v="8"/>
    <s v="CHIHUAHUA"/>
    <n v="8"/>
    <s v="CHIHUAHUA"/>
    <x v="8"/>
    <n v="3"/>
    <x v="16"/>
    <n v="3"/>
    <s v="ESTACIĂ“N ADELA"/>
    <s v="CALLE ESTACION ADELA (SAN GREGORIO)"/>
    <n v="0"/>
    <s v="PÚBLICO"/>
    <x v="0"/>
    <n v="2"/>
    <s v="BĂSICA"/>
    <n v="2"/>
    <x v="0"/>
    <n v="1"/>
    <x v="0"/>
    <n v="0"/>
    <s v="NO APLICA"/>
    <n v="0"/>
    <s v="NO APLICA"/>
    <s v="08FIZ0242J"/>
    <s v="08FJS0129W"/>
    <s v="08ADG0004D"/>
    <n v="0"/>
    <s v="I2020"/>
    <n v="3"/>
    <n v="5"/>
    <n v="8"/>
    <n v="3"/>
    <n v="5"/>
    <n v="8"/>
    <n v="1"/>
    <n v="0"/>
    <n v="1"/>
    <n v="0"/>
    <n v="0"/>
    <n v="0"/>
    <n v="1"/>
    <n v="0"/>
    <n v="1"/>
    <n v="2"/>
    <n v="0"/>
    <n v="2"/>
    <n v="1"/>
    <n v="0"/>
    <n v="1"/>
    <n v="1"/>
    <n v="2"/>
    <n v="3"/>
    <n v="1"/>
    <n v="3"/>
    <n v="4"/>
    <n v="0"/>
    <n v="1"/>
    <n v="1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674H"/>
    <n v="1"/>
    <s v="MATUTINO"/>
    <s v="VEINTE DE NOVIEMBRE"/>
    <n v="8"/>
    <s v="CHIHUAHUA"/>
    <n v="8"/>
    <s v="CHIHUAHUA"/>
    <x v="6"/>
    <n v="29"/>
    <x v="7"/>
    <n v="372"/>
    <s v="EL SAUCITO DE ARAUJO"/>
    <s v="CALLE SAUCITO DE ARAUJO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3"/>
    <n v="7"/>
    <n v="10"/>
    <n v="3"/>
    <n v="7"/>
    <n v="10"/>
    <n v="1"/>
    <n v="0"/>
    <n v="1"/>
    <n v="0"/>
    <n v="1"/>
    <n v="1"/>
    <n v="0"/>
    <n v="1"/>
    <n v="1"/>
    <n v="0"/>
    <n v="0"/>
    <n v="0"/>
    <n v="0"/>
    <n v="1"/>
    <n v="1"/>
    <n v="1"/>
    <n v="3"/>
    <n v="4"/>
    <n v="1"/>
    <n v="1"/>
    <n v="2"/>
    <n v="0"/>
    <n v="2"/>
    <n v="2"/>
    <n v="2"/>
    <n v="8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677L"/>
    <n v="1"/>
    <s v="MATUTINO"/>
    <s v="CARLOS MONTEMAYOR"/>
    <n v="8"/>
    <s v="CHIHUAHUA"/>
    <n v="8"/>
    <s v="CHIHUAHUA"/>
    <x v="2"/>
    <n v="63"/>
    <x v="17"/>
    <n v="4"/>
    <s v="AGUA DE LOS LEONES"/>
    <s v="CALLE AGUA DE LOS LEONES"/>
    <n v="0"/>
    <s v="PÚBLICO"/>
    <x v="0"/>
    <n v="2"/>
    <s v="BĂSICA"/>
    <n v="2"/>
    <x v="0"/>
    <n v="1"/>
    <x v="0"/>
    <n v="0"/>
    <s v="NO APLICA"/>
    <n v="0"/>
    <s v="NO APLICA"/>
    <s v="08FIZ0196O"/>
    <s v="08FJS0120E"/>
    <s v="08ADG0055K"/>
    <n v="0"/>
    <s v="I2020"/>
    <n v="4"/>
    <n v="6"/>
    <n v="10"/>
    <n v="4"/>
    <n v="6"/>
    <n v="10"/>
    <n v="1"/>
    <n v="1"/>
    <n v="2"/>
    <n v="0"/>
    <n v="0"/>
    <n v="0"/>
    <n v="0"/>
    <n v="0"/>
    <n v="0"/>
    <n v="0"/>
    <n v="0"/>
    <n v="0"/>
    <n v="0"/>
    <n v="2"/>
    <n v="2"/>
    <n v="0"/>
    <n v="1"/>
    <n v="1"/>
    <n v="3"/>
    <n v="1"/>
    <n v="4"/>
    <n v="1"/>
    <n v="2"/>
    <n v="3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912L"/>
    <n v="1"/>
    <s v="MATUTINO"/>
    <s v="JOSE MARIA MORELOS Y PAVON"/>
    <n v="8"/>
    <s v="CHIHUAHUA"/>
    <n v="8"/>
    <s v="CHIHUAHUA"/>
    <x v="7"/>
    <n v="24"/>
    <x v="18"/>
    <n v="31"/>
    <s v="SAN MIGUEL DE LOS ANCHONDO"/>
    <s v="CALLE SAN MIGUEL DE LOS ANCHONDO"/>
    <n v="0"/>
    <s v="PÚBLICO"/>
    <x v="0"/>
    <n v="2"/>
    <s v="BĂSICA"/>
    <n v="2"/>
    <x v="0"/>
    <n v="1"/>
    <x v="0"/>
    <n v="0"/>
    <s v="NO APLICA"/>
    <n v="0"/>
    <s v="NO APLICA"/>
    <s v="08FIZ0134B"/>
    <s v="08FJS0104N"/>
    <s v="08ADG0046C"/>
    <n v="0"/>
    <s v="I2020"/>
    <n v="4"/>
    <n v="7"/>
    <n v="11"/>
    <n v="4"/>
    <n v="7"/>
    <n v="11"/>
    <n v="0"/>
    <n v="0"/>
    <n v="0"/>
    <n v="0"/>
    <n v="0"/>
    <n v="0"/>
    <n v="0"/>
    <n v="0"/>
    <n v="0"/>
    <n v="1"/>
    <n v="3"/>
    <n v="4"/>
    <n v="2"/>
    <n v="0"/>
    <n v="2"/>
    <n v="0"/>
    <n v="1"/>
    <n v="1"/>
    <n v="0"/>
    <n v="0"/>
    <n v="0"/>
    <n v="1"/>
    <n v="2"/>
    <n v="3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2263M"/>
    <n v="1"/>
    <s v="MATUTINO"/>
    <s v="ORGANIZACION DE LAS NACIONES UNIDAS"/>
    <n v="8"/>
    <s v="CHIHUAHUA"/>
    <n v="8"/>
    <s v="CHIHUAHUA"/>
    <x v="6"/>
    <n v="29"/>
    <x v="7"/>
    <n v="648"/>
    <s v="LA CRUZ"/>
    <s v="CALLE LA CRUZ"/>
    <n v="0"/>
    <s v="PÚBLICO"/>
    <x v="0"/>
    <n v="2"/>
    <s v="BĂSICA"/>
    <n v="2"/>
    <x v="0"/>
    <n v="1"/>
    <x v="0"/>
    <n v="0"/>
    <s v="NO APLICA"/>
    <n v="0"/>
    <s v="NO APLICA"/>
    <s v="08FIZ0254O"/>
    <s v="08FJS0131K"/>
    <s v="08ADG0007A"/>
    <n v="0"/>
    <s v="I2020"/>
    <n v="7"/>
    <n v="2"/>
    <n v="9"/>
    <n v="7"/>
    <n v="2"/>
    <n v="9"/>
    <n v="2"/>
    <n v="1"/>
    <n v="3"/>
    <n v="0"/>
    <n v="2"/>
    <n v="2"/>
    <n v="0"/>
    <n v="2"/>
    <n v="2"/>
    <n v="0"/>
    <n v="1"/>
    <n v="1"/>
    <n v="3"/>
    <n v="0"/>
    <n v="3"/>
    <n v="2"/>
    <n v="0"/>
    <n v="2"/>
    <n v="2"/>
    <n v="0"/>
    <n v="2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PR0073M"/>
    <n v="1"/>
    <s v="MATUTINO"/>
    <s v="CENTRO EDUCATIVO VILLOVELA"/>
    <n v="8"/>
    <s v="CHIHUAHUA"/>
    <n v="8"/>
    <s v="CHIHUAHUA"/>
    <x v="8"/>
    <n v="32"/>
    <x v="19"/>
    <n v="1"/>
    <s v="HIDALGO DEL PARRAL"/>
    <s v="CALLE IGNACIO PAEZ MORENO"/>
    <n v="0"/>
    <s v="PRIVADO"/>
    <x v="2"/>
    <n v="2"/>
    <s v="BĂSICA"/>
    <n v="2"/>
    <x v="0"/>
    <n v="1"/>
    <x v="0"/>
    <n v="0"/>
    <s v="NO APLICA"/>
    <n v="0"/>
    <s v="NO APLICA"/>
    <s v="08FIZ0005H"/>
    <m/>
    <m/>
    <n v="0"/>
    <s v="I2020"/>
    <n v="0"/>
    <n v="0"/>
    <n v="0"/>
    <n v="0"/>
    <n v="0"/>
    <n v="0"/>
    <n v="0"/>
    <n v="0"/>
    <n v="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7"/>
    <n v="5"/>
    <n v="12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"/>
    <n v="1"/>
    <n v="0"/>
    <n v="1"/>
    <n v="0"/>
    <n v="0"/>
    <n v="0"/>
    <n v="0"/>
    <n v="0"/>
    <n v="0"/>
    <n v="1"/>
    <n v="6"/>
    <n v="6"/>
    <n v="1"/>
  </r>
  <r>
    <s v="08DPR2004Z"/>
    <n v="1"/>
    <s v="MATUTINO"/>
    <s v="JOSEFA ORTIZ DE DOMINGUEZ"/>
    <n v="8"/>
    <s v="CHIHUAHUA"/>
    <n v="8"/>
    <s v="CHIHUAHUA"/>
    <x v="3"/>
    <n v="46"/>
    <x v="9"/>
    <n v="26"/>
    <s v="BATARAPA DE ABAJO"/>
    <s v="CALLE BATARAPA DE ABAJO"/>
    <n v="0"/>
    <s v="PÚBLICO"/>
    <x v="0"/>
    <n v="2"/>
    <s v="BĂSICA"/>
    <n v="2"/>
    <x v="0"/>
    <n v="1"/>
    <x v="0"/>
    <n v="0"/>
    <s v="NO APLICA"/>
    <n v="0"/>
    <s v="NO APLICA"/>
    <s v="08FIZ0252Q"/>
    <s v="08FJS0130L"/>
    <s v="08ADG0006B"/>
    <n v="0"/>
    <s v="I2020"/>
    <n v="5"/>
    <n v="6"/>
    <n v="11"/>
    <n v="5"/>
    <n v="6"/>
    <n v="11"/>
    <n v="1"/>
    <n v="2"/>
    <n v="3"/>
    <n v="0"/>
    <n v="0"/>
    <n v="0"/>
    <n v="0"/>
    <n v="0"/>
    <n v="0"/>
    <n v="0"/>
    <n v="0"/>
    <n v="0"/>
    <n v="1"/>
    <n v="1"/>
    <n v="2"/>
    <n v="2"/>
    <n v="0"/>
    <n v="2"/>
    <n v="0"/>
    <n v="1"/>
    <n v="1"/>
    <n v="1"/>
    <n v="3"/>
    <n v="4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401Y"/>
    <n v="1"/>
    <s v="MATUTINO"/>
    <s v="JUSTO SIERRA"/>
    <n v="8"/>
    <s v="CHIHUAHUA"/>
    <n v="8"/>
    <s v="CHIHUAHUA"/>
    <x v="3"/>
    <n v="46"/>
    <x v="9"/>
    <n v="186"/>
    <s v="LAS TIERRAS"/>
    <s v="CALLE LAS TIERRAS"/>
    <n v="0"/>
    <s v="PÚBLICO"/>
    <x v="0"/>
    <n v="2"/>
    <s v="BĂSICA"/>
    <n v="2"/>
    <x v="0"/>
    <n v="1"/>
    <x v="0"/>
    <n v="0"/>
    <s v="NO APLICA"/>
    <n v="0"/>
    <s v="NO APLICA"/>
    <s v="08FIZ0252Q"/>
    <s v="08FJS0130L"/>
    <s v="08ADG0006B"/>
    <n v="0"/>
    <s v="I2020"/>
    <n v="3"/>
    <n v="9"/>
    <n v="12"/>
    <n v="3"/>
    <n v="9"/>
    <n v="12"/>
    <n v="1"/>
    <n v="1"/>
    <n v="2"/>
    <n v="1"/>
    <n v="0"/>
    <n v="1"/>
    <n v="1"/>
    <n v="0"/>
    <n v="1"/>
    <n v="0"/>
    <n v="0"/>
    <n v="0"/>
    <n v="0"/>
    <n v="2"/>
    <n v="2"/>
    <n v="1"/>
    <n v="0"/>
    <n v="1"/>
    <n v="0"/>
    <n v="1"/>
    <n v="1"/>
    <n v="1"/>
    <n v="2"/>
    <n v="3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944K"/>
    <n v="1"/>
    <s v="MATUTINO"/>
    <s v="MOCTEZUMA II"/>
    <n v="8"/>
    <s v="CHIHUAHUA"/>
    <n v="8"/>
    <s v="CHIHUAHUA"/>
    <x v="6"/>
    <n v="29"/>
    <x v="7"/>
    <n v="25"/>
    <s v="BASONOPITA DE ARRIBA"/>
    <s v="CALLE BASONOPITA DE ARRIBA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7"/>
    <n v="4"/>
    <n v="11"/>
    <n v="7"/>
    <n v="4"/>
    <n v="11"/>
    <n v="2"/>
    <n v="1"/>
    <n v="3"/>
    <n v="0"/>
    <n v="1"/>
    <n v="1"/>
    <n v="0"/>
    <n v="1"/>
    <n v="1"/>
    <n v="0"/>
    <n v="0"/>
    <n v="0"/>
    <n v="1"/>
    <n v="0"/>
    <n v="1"/>
    <n v="0"/>
    <n v="1"/>
    <n v="1"/>
    <n v="1"/>
    <n v="0"/>
    <n v="1"/>
    <n v="3"/>
    <n v="2"/>
    <n v="5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256C"/>
    <n v="4"/>
    <s v="DISCONTINUO"/>
    <s v="GUADALUPE VICTORIA"/>
    <n v="8"/>
    <s v="CHIHUAHUA"/>
    <n v="8"/>
    <s v="CHIHUAHUA"/>
    <x v="0"/>
    <n v="47"/>
    <x v="20"/>
    <n v="60"/>
    <s v="MESA COLORADA"/>
    <s v="CALLE MESA COLORADA"/>
    <n v="0"/>
    <s v="PÚBLICO"/>
    <x v="0"/>
    <n v="2"/>
    <s v="BĂSICA"/>
    <n v="2"/>
    <x v="0"/>
    <n v="1"/>
    <x v="0"/>
    <n v="0"/>
    <s v="NO APLICA"/>
    <n v="0"/>
    <s v="NO APLICA"/>
    <s v="08FIZ0212P"/>
    <s v="08FJS0123B"/>
    <s v="08ADG0003E"/>
    <n v="0"/>
    <s v="I2020"/>
    <n v="5"/>
    <n v="5"/>
    <n v="10"/>
    <n v="5"/>
    <n v="5"/>
    <n v="10"/>
    <n v="0"/>
    <n v="1"/>
    <n v="1"/>
    <n v="1"/>
    <n v="0"/>
    <n v="1"/>
    <n v="1"/>
    <n v="0"/>
    <n v="1"/>
    <n v="2"/>
    <n v="0"/>
    <n v="2"/>
    <n v="0"/>
    <n v="1"/>
    <n v="1"/>
    <n v="2"/>
    <n v="1"/>
    <n v="3"/>
    <n v="2"/>
    <n v="1"/>
    <n v="3"/>
    <n v="0"/>
    <n v="1"/>
    <n v="1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355C"/>
    <n v="1"/>
    <s v="MATUTINO"/>
    <s v="JAIME NUNO"/>
    <n v="8"/>
    <s v="CHIHUAHUA"/>
    <n v="8"/>
    <s v="CHIHUAHUA"/>
    <x v="6"/>
    <n v="29"/>
    <x v="7"/>
    <n v="361"/>
    <s v="LA SIERRITA"/>
    <s v="CALLE LA SIERRITA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4"/>
    <n v="4"/>
    <n v="8"/>
    <n v="4"/>
    <n v="4"/>
    <n v="8"/>
    <n v="1"/>
    <n v="2"/>
    <n v="3"/>
    <n v="3"/>
    <n v="0"/>
    <n v="3"/>
    <n v="3"/>
    <n v="0"/>
    <n v="3"/>
    <n v="1"/>
    <n v="1"/>
    <n v="2"/>
    <n v="1"/>
    <n v="2"/>
    <n v="3"/>
    <n v="1"/>
    <n v="0"/>
    <n v="1"/>
    <n v="1"/>
    <n v="0"/>
    <n v="1"/>
    <n v="1"/>
    <n v="0"/>
    <n v="1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29Y"/>
    <n v="1"/>
    <s v="MATUTINO"/>
    <s v="JOSE MA MORELOS Y PAVON"/>
    <n v="8"/>
    <s v="CHIHUAHUA"/>
    <n v="8"/>
    <s v="CHIHUAHUA"/>
    <x v="6"/>
    <n v="29"/>
    <x v="7"/>
    <n v="987"/>
    <s v="MESA LOS PERDIDOS"/>
    <s v="CALLE MESA LOS PERDIDOS"/>
    <n v="0"/>
    <s v="PÚBLICO"/>
    <x v="0"/>
    <n v="2"/>
    <s v="BĂSICA"/>
    <n v="2"/>
    <x v="0"/>
    <n v="1"/>
    <x v="0"/>
    <n v="0"/>
    <s v="NO APLICA"/>
    <n v="0"/>
    <s v="NO APLICA"/>
    <s v="08FIZ0254O"/>
    <s v="08FJS0131K"/>
    <s v="08ADG0007A"/>
    <n v="0"/>
    <s v="I2020"/>
    <n v="5"/>
    <n v="4"/>
    <n v="9"/>
    <n v="5"/>
    <n v="4"/>
    <n v="9"/>
    <n v="1"/>
    <n v="2"/>
    <n v="3"/>
    <n v="0"/>
    <n v="1"/>
    <n v="1"/>
    <n v="0"/>
    <n v="1"/>
    <n v="1"/>
    <n v="1"/>
    <n v="0"/>
    <n v="1"/>
    <n v="1"/>
    <n v="1"/>
    <n v="2"/>
    <n v="0"/>
    <n v="0"/>
    <n v="0"/>
    <n v="4"/>
    <n v="0"/>
    <n v="4"/>
    <n v="1"/>
    <n v="2"/>
    <n v="3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425H"/>
    <n v="1"/>
    <s v="MATUTINO"/>
    <s v="PASCUAL ORTIZ RUBIO"/>
    <n v="8"/>
    <s v="CHIHUAHUA"/>
    <n v="8"/>
    <s v="CHIHUAHUA"/>
    <x v="6"/>
    <n v="29"/>
    <x v="7"/>
    <n v="752"/>
    <s v="CALABAZAS"/>
    <s v="CALLE CALABAZAS"/>
    <n v="0"/>
    <s v="PÚBLICO"/>
    <x v="0"/>
    <n v="2"/>
    <s v="BĂSICA"/>
    <n v="2"/>
    <x v="0"/>
    <n v="1"/>
    <x v="0"/>
    <n v="0"/>
    <s v="NO APLICA"/>
    <n v="0"/>
    <s v="NO APLICA"/>
    <s v="08FIZ0256M"/>
    <s v="08FJS0131K"/>
    <s v="08ADG0007A"/>
    <n v="0"/>
    <s v="I2020"/>
    <n v="8"/>
    <n v="4"/>
    <n v="12"/>
    <n v="8"/>
    <n v="4"/>
    <n v="12"/>
    <n v="3"/>
    <n v="0"/>
    <n v="3"/>
    <n v="0"/>
    <n v="0"/>
    <n v="0"/>
    <n v="0"/>
    <n v="0"/>
    <n v="0"/>
    <n v="1"/>
    <n v="1"/>
    <n v="2"/>
    <n v="1"/>
    <n v="2"/>
    <n v="3"/>
    <n v="1"/>
    <n v="0"/>
    <n v="1"/>
    <n v="1"/>
    <n v="1"/>
    <n v="2"/>
    <n v="1"/>
    <n v="0"/>
    <n v="1"/>
    <n v="5"/>
    <n v="4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PPR0076J"/>
    <n v="1"/>
    <s v="MATUTINO"/>
    <s v="COLEGIO LANDER"/>
    <n v="8"/>
    <s v="CHIHUAHUA"/>
    <n v="8"/>
    <s v="CHIHUAHUA"/>
    <x v="7"/>
    <n v="19"/>
    <x v="21"/>
    <n v="1"/>
    <s v="CHIHUAHUA"/>
    <s v="AVENIDA TECNOLĂ“GICO"/>
    <n v="1900"/>
    <s v="PRIVADO"/>
    <x v="2"/>
    <n v="2"/>
    <s v="BĂSICA"/>
    <n v="2"/>
    <x v="0"/>
    <n v="1"/>
    <x v="0"/>
    <n v="0"/>
    <s v="NO APLICA"/>
    <n v="0"/>
    <s v="NO APLICA"/>
    <s v="08FIZ0045I"/>
    <m/>
    <m/>
    <n v="0"/>
    <s v="I2020"/>
    <n v="0"/>
    <n v="0"/>
    <n v="0"/>
    <n v="0"/>
    <n v="0"/>
    <n v="0"/>
    <n v="0"/>
    <n v="0"/>
    <n v="0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7"/>
    <n v="6"/>
    <n v="13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1"/>
    <n v="0"/>
    <n v="1"/>
    <n v="0"/>
    <n v="0"/>
    <n v="0"/>
    <n v="1"/>
    <n v="1"/>
    <n v="1"/>
    <n v="0"/>
    <n v="7"/>
    <n v="0"/>
    <n v="1"/>
    <n v="1"/>
    <n v="0"/>
    <n v="0"/>
    <n v="0"/>
    <n v="0"/>
    <n v="0"/>
    <n v="0"/>
    <n v="1"/>
    <n v="2"/>
    <n v="1"/>
    <n v="1"/>
  </r>
  <r>
    <s v="08DPR0126W"/>
    <n v="1"/>
    <s v="MATUTINO"/>
    <s v="FRANCISCO GONZALEZ BOCANEGRA"/>
    <n v="8"/>
    <s v="CHIHUAHUA"/>
    <n v="8"/>
    <s v="CHIHUAHUA"/>
    <x v="6"/>
    <n v="29"/>
    <x v="7"/>
    <n v="1515"/>
    <s v="LAS PILAS DEL POTRERILLO"/>
    <s v="CALLE LAS PILAS DEL POTRERILLO"/>
    <n v="0"/>
    <s v="PÚBLICO"/>
    <x v="0"/>
    <n v="2"/>
    <s v="BĂSICA"/>
    <n v="2"/>
    <x v="0"/>
    <n v="1"/>
    <x v="0"/>
    <n v="0"/>
    <s v="NO APLICA"/>
    <n v="0"/>
    <s v="NO APLICA"/>
    <s v="08FIZ0259J"/>
    <s v="08FJS0131K"/>
    <s v="08ADG0007A"/>
    <n v="0"/>
    <s v="I2020"/>
    <n v="3"/>
    <n v="7"/>
    <n v="10"/>
    <n v="3"/>
    <n v="7"/>
    <n v="10"/>
    <n v="1"/>
    <n v="0"/>
    <n v="1"/>
    <n v="1"/>
    <n v="2"/>
    <n v="3"/>
    <n v="1"/>
    <n v="2"/>
    <n v="3"/>
    <n v="1"/>
    <n v="0"/>
    <n v="1"/>
    <n v="1"/>
    <n v="2"/>
    <n v="3"/>
    <n v="0"/>
    <n v="2"/>
    <n v="2"/>
    <n v="0"/>
    <n v="0"/>
    <n v="0"/>
    <n v="0"/>
    <n v="2"/>
    <n v="2"/>
    <n v="3"/>
    <n v="8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034E"/>
    <n v="1"/>
    <s v="MATUTINO"/>
    <s v="ABRAHAM GONZALEZ 2566"/>
    <n v="8"/>
    <s v="CHIHUAHUA"/>
    <n v="8"/>
    <s v="CHIHUAHUA"/>
    <x v="0"/>
    <n v="9"/>
    <x v="2"/>
    <n v="102"/>
    <s v="MEHUACHI"/>
    <s v="CALLE MEGUACHI"/>
    <n v="0"/>
    <s v="PÚBLICO"/>
    <x v="1"/>
    <n v="2"/>
    <s v="BĂSICA"/>
    <n v="2"/>
    <x v="0"/>
    <n v="1"/>
    <x v="0"/>
    <n v="0"/>
    <s v="NO APLICA"/>
    <n v="0"/>
    <s v="NO APLICA"/>
    <s v="08FIZ0011S"/>
    <s v="08FJS0005N"/>
    <m/>
    <n v="3"/>
    <s v="I2020"/>
    <n v="13"/>
    <n v="12"/>
    <n v="25"/>
    <n v="13"/>
    <n v="12"/>
    <n v="25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0509B"/>
    <n v="1"/>
    <s v="MATUTINO"/>
    <s v="CUAUHTEMOC"/>
    <n v="8"/>
    <s v="CHIHUAHUA"/>
    <n v="8"/>
    <s v="CHIHUAHUA"/>
    <x v="7"/>
    <n v="61"/>
    <x v="13"/>
    <n v="27"/>
    <s v="EL CHAMIZAL"/>
    <s v="CALLE EL CHAMIZAL"/>
    <n v="0"/>
    <s v="PÚBLICO"/>
    <x v="0"/>
    <n v="2"/>
    <s v="BĂSICA"/>
    <n v="2"/>
    <x v="0"/>
    <n v="1"/>
    <x v="0"/>
    <n v="0"/>
    <s v="NO APLICA"/>
    <n v="0"/>
    <s v="NO APLICA"/>
    <s v="08FIZ0136Z"/>
    <s v="08FJS0102P"/>
    <s v="08ADG0046C"/>
    <n v="0"/>
    <s v="I2020"/>
    <n v="6"/>
    <n v="6"/>
    <n v="12"/>
    <n v="6"/>
    <n v="6"/>
    <n v="12"/>
    <n v="1"/>
    <n v="2"/>
    <n v="3"/>
    <n v="0"/>
    <n v="0"/>
    <n v="0"/>
    <n v="0"/>
    <n v="0"/>
    <n v="0"/>
    <n v="1"/>
    <n v="0"/>
    <n v="1"/>
    <n v="0"/>
    <n v="1"/>
    <n v="1"/>
    <n v="0"/>
    <n v="0"/>
    <n v="0"/>
    <n v="1"/>
    <n v="2"/>
    <n v="3"/>
    <n v="3"/>
    <n v="1"/>
    <n v="4"/>
    <n v="5"/>
    <n v="4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3"/>
    <n v="1"/>
  </r>
  <r>
    <s v="08DPR1850W"/>
    <n v="1"/>
    <s v="MATUTINO"/>
    <s v="TIERRA Y LIBERTAD"/>
    <n v="8"/>
    <s v="CHIHUAHUA"/>
    <n v="8"/>
    <s v="CHIHUAHUA"/>
    <x v="6"/>
    <n v="29"/>
    <x v="7"/>
    <n v="2263"/>
    <s v="TERREROS AMARILLOS"/>
    <s v="CALLE TERREROS AMARILLOS"/>
    <n v="0"/>
    <s v="PÚBLICO"/>
    <x v="0"/>
    <n v="2"/>
    <s v="BĂSICA"/>
    <n v="2"/>
    <x v="0"/>
    <n v="1"/>
    <x v="0"/>
    <n v="0"/>
    <s v="NO APLICA"/>
    <n v="0"/>
    <s v="NO APLICA"/>
    <s v="08FIZ0259J"/>
    <s v="08FJS0131K"/>
    <s v="08ADG0007A"/>
    <n v="0"/>
    <s v="I2020"/>
    <n v="6"/>
    <n v="6"/>
    <n v="12"/>
    <n v="6"/>
    <n v="6"/>
    <n v="12"/>
    <n v="1"/>
    <n v="0"/>
    <n v="1"/>
    <n v="0"/>
    <n v="0"/>
    <n v="0"/>
    <n v="0"/>
    <n v="0"/>
    <n v="0"/>
    <n v="0"/>
    <n v="1"/>
    <n v="1"/>
    <n v="1"/>
    <n v="2"/>
    <n v="3"/>
    <n v="1"/>
    <n v="1"/>
    <n v="2"/>
    <n v="1"/>
    <n v="0"/>
    <n v="1"/>
    <n v="2"/>
    <n v="2"/>
    <n v="4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231N"/>
    <n v="1"/>
    <s v="MATUTINO"/>
    <s v="IGNACIO ZARAGOZA"/>
    <n v="8"/>
    <s v="CHIHUAHUA"/>
    <n v="8"/>
    <s v="CHIHUAHUA"/>
    <x v="6"/>
    <n v="29"/>
    <x v="7"/>
    <n v="27"/>
    <s v="BASONOPA"/>
    <s v="CALLE BASONOPA"/>
    <n v="0"/>
    <s v="PÚBLICO"/>
    <x v="0"/>
    <n v="2"/>
    <s v="BĂSICA"/>
    <n v="2"/>
    <x v="0"/>
    <n v="1"/>
    <x v="0"/>
    <n v="0"/>
    <s v="NO APLICA"/>
    <n v="0"/>
    <s v="NO APLICA"/>
    <s v="08FIZ0255N"/>
    <s v="08FJS0131K"/>
    <s v="08ADG0007A"/>
    <n v="0"/>
    <s v="I202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2"/>
    <n v="5"/>
    <n v="7"/>
    <n v="2"/>
    <n v="1"/>
    <n v="3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PR1793Z"/>
    <n v="1"/>
    <s v="MATUTINO"/>
    <s v="CENTRO INFANTIL MONTESSORI"/>
    <n v="8"/>
    <s v="CHIHUAHUA"/>
    <n v="8"/>
    <s v="CHIHUAHUA"/>
    <x v="7"/>
    <n v="19"/>
    <x v="21"/>
    <n v="1"/>
    <s v="CHIHUAHUA"/>
    <s v="CALLE LUIS PASTEUR"/>
    <n v="403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9"/>
    <n v="6"/>
    <n v="15"/>
    <n v="9"/>
    <n v="6"/>
    <n v="15"/>
    <n v="1"/>
    <n v="0"/>
    <n v="1"/>
    <n v="2"/>
    <n v="0"/>
    <n v="2"/>
    <n v="2"/>
    <n v="0"/>
    <n v="2"/>
    <n v="1"/>
    <n v="0"/>
    <n v="1"/>
    <n v="0"/>
    <n v="0"/>
    <n v="0"/>
    <n v="0"/>
    <n v="0"/>
    <n v="0"/>
    <n v="1"/>
    <n v="0"/>
    <n v="1"/>
    <n v="0"/>
    <n v="1"/>
    <n v="1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6"/>
    <n v="4"/>
    <n v="1"/>
  </r>
  <r>
    <s v="08DPR0837V"/>
    <n v="4"/>
    <s v="DISCONTINUO"/>
    <s v="SOR JUANA INES DE LA CRUZ"/>
    <n v="8"/>
    <s v="CHIHUAHUA"/>
    <n v="8"/>
    <s v="CHIHUAHUA"/>
    <x v="4"/>
    <n v="52"/>
    <x v="5"/>
    <n v="35"/>
    <s v="EL MULATO"/>
    <s v="CALLE EL MULATO"/>
    <n v="0"/>
    <s v="PÚBLICO"/>
    <x v="0"/>
    <n v="2"/>
    <s v="BĂSICA"/>
    <n v="2"/>
    <x v="0"/>
    <n v="1"/>
    <x v="0"/>
    <n v="0"/>
    <s v="NO APLICA"/>
    <n v="0"/>
    <s v="NO APLICA"/>
    <s v="08FIZ0133C"/>
    <s v="08FJS0101Q"/>
    <s v="08ADG0056J"/>
    <n v="0"/>
    <s v="I2020"/>
    <n v="5"/>
    <n v="7"/>
    <n v="12"/>
    <n v="5"/>
    <n v="7"/>
    <n v="12"/>
    <n v="1"/>
    <n v="1"/>
    <n v="2"/>
    <n v="0"/>
    <n v="1"/>
    <n v="1"/>
    <n v="0"/>
    <n v="1"/>
    <n v="1"/>
    <n v="2"/>
    <n v="1"/>
    <n v="3"/>
    <n v="0"/>
    <n v="1"/>
    <n v="1"/>
    <n v="0"/>
    <n v="1"/>
    <n v="1"/>
    <n v="1"/>
    <n v="1"/>
    <n v="2"/>
    <n v="1"/>
    <n v="2"/>
    <n v="3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410R"/>
    <n v="1"/>
    <s v="MATUTINO"/>
    <s v="IGNACIO RAMIREZ 2432"/>
    <n v="8"/>
    <s v="CHIHUAHUA"/>
    <n v="8"/>
    <s v="CHIHUAHUA"/>
    <x v="3"/>
    <n v="64"/>
    <x v="22"/>
    <n v="4"/>
    <s v="CARLOS A. MADRAZO (EJIDO EL ĂLAMO)"/>
    <s v="CALLE EL ALAMO"/>
    <n v="0"/>
    <s v="PÚBLICO"/>
    <x v="1"/>
    <n v="2"/>
    <s v="BĂSICA"/>
    <n v="2"/>
    <x v="0"/>
    <n v="1"/>
    <x v="0"/>
    <n v="0"/>
    <s v="NO APLICA"/>
    <n v="0"/>
    <s v="NO APLICA"/>
    <s v="08FIZ0007F"/>
    <m/>
    <m/>
    <n v="0"/>
    <s v="I2020"/>
    <n v="2"/>
    <n v="5"/>
    <n v="7"/>
    <n v="2"/>
    <n v="5"/>
    <n v="7"/>
    <n v="0"/>
    <n v="0"/>
    <n v="0"/>
    <n v="2"/>
    <n v="1"/>
    <n v="3"/>
    <n v="2"/>
    <n v="1"/>
    <n v="3"/>
    <n v="1"/>
    <n v="2"/>
    <n v="3"/>
    <n v="1"/>
    <n v="0"/>
    <n v="1"/>
    <n v="2"/>
    <n v="2"/>
    <n v="4"/>
    <n v="2"/>
    <n v="1"/>
    <n v="3"/>
    <n v="0"/>
    <n v="2"/>
    <n v="2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746D"/>
    <n v="1"/>
    <s v="MATUTINO"/>
    <s v="JOSE MARIA LUIS MORA"/>
    <n v="8"/>
    <s v="CHIHUAHUA"/>
    <n v="8"/>
    <s v="CHIHUAHUA"/>
    <x v="6"/>
    <n v="29"/>
    <x v="7"/>
    <n v="1445"/>
    <s v="ZAPORI"/>
    <s v="CALLE ZAPORI"/>
    <n v="0"/>
    <s v="PÚBLICO"/>
    <x v="0"/>
    <n v="2"/>
    <s v="BĂSICA"/>
    <n v="2"/>
    <x v="0"/>
    <n v="1"/>
    <x v="0"/>
    <n v="0"/>
    <s v="NO APLICA"/>
    <n v="0"/>
    <s v="NO APLICA"/>
    <s v="08FIZ0261Y"/>
    <s v="08FJS0131K"/>
    <s v="08ADG0007A"/>
    <n v="0"/>
    <s v="I2020"/>
    <n v="3"/>
    <n v="8"/>
    <n v="11"/>
    <n v="3"/>
    <n v="8"/>
    <n v="11"/>
    <n v="0"/>
    <n v="0"/>
    <n v="0"/>
    <n v="1"/>
    <n v="1"/>
    <n v="2"/>
    <n v="1"/>
    <n v="1"/>
    <n v="2"/>
    <n v="0"/>
    <n v="0"/>
    <n v="0"/>
    <n v="0"/>
    <n v="3"/>
    <n v="3"/>
    <n v="1"/>
    <n v="2"/>
    <n v="3"/>
    <n v="2"/>
    <n v="0"/>
    <n v="2"/>
    <n v="0"/>
    <n v="3"/>
    <n v="3"/>
    <n v="4"/>
    <n v="9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227A"/>
    <n v="1"/>
    <s v="MATUTINO"/>
    <s v="PATRICIO JARIS"/>
    <n v="8"/>
    <s v="CHIHUAHUA"/>
    <n v="8"/>
    <s v="CHIHUAHUA"/>
    <x v="0"/>
    <n v="9"/>
    <x v="2"/>
    <n v="5"/>
    <s v="LAS AGUJAS"/>
    <s v="CALLE LAS AGUJAS (LAS ABUJAS)"/>
    <n v="0"/>
    <s v="PÚBLICO"/>
    <x v="0"/>
    <n v="2"/>
    <s v="BĂSICA"/>
    <n v="2"/>
    <x v="0"/>
    <n v="1"/>
    <x v="0"/>
    <n v="0"/>
    <s v="NO APLICA"/>
    <n v="0"/>
    <s v="NO APLICA"/>
    <s v="08FIZ0214N"/>
    <s v="08FJS0124A"/>
    <s v="08ADG0003E"/>
    <n v="0"/>
    <s v="I2020"/>
    <n v="6"/>
    <n v="8"/>
    <n v="14"/>
    <n v="6"/>
    <n v="8"/>
    <n v="14"/>
    <n v="1"/>
    <n v="1"/>
    <n v="2"/>
    <n v="0"/>
    <n v="0"/>
    <n v="0"/>
    <n v="0"/>
    <n v="0"/>
    <n v="0"/>
    <n v="2"/>
    <n v="0"/>
    <n v="2"/>
    <n v="1"/>
    <n v="0"/>
    <n v="1"/>
    <n v="0"/>
    <n v="2"/>
    <n v="2"/>
    <n v="0"/>
    <n v="3"/>
    <n v="3"/>
    <n v="1"/>
    <n v="1"/>
    <n v="2"/>
    <n v="4"/>
    <n v="6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203J"/>
    <n v="1"/>
    <s v="MATUTINO"/>
    <s v="5 DE MAYO 2251"/>
    <n v="8"/>
    <s v="CHIHUAHUA"/>
    <n v="8"/>
    <s v="CHIHUAHUA"/>
    <x v="1"/>
    <n v="31"/>
    <x v="1"/>
    <n v="27"/>
    <s v="CALERA"/>
    <s v="CALLE CALERA"/>
    <n v="0"/>
    <s v="PÚBLICO"/>
    <x v="1"/>
    <n v="2"/>
    <s v="BĂSICA"/>
    <n v="2"/>
    <x v="0"/>
    <n v="1"/>
    <x v="0"/>
    <n v="0"/>
    <s v="NO APLICA"/>
    <n v="0"/>
    <s v="NO APLICA"/>
    <s v="08FIZ0008E"/>
    <s v="08FJS0005N"/>
    <m/>
    <n v="0"/>
    <s v="I2020"/>
    <n v="7"/>
    <n v="6"/>
    <n v="13"/>
    <n v="7"/>
    <n v="6"/>
    <n v="13"/>
    <n v="2"/>
    <n v="1"/>
    <n v="3"/>
    <n v="1"/>
    <n v="0"/>
    <n v="1"/>
    <n v="1"/>
    <n v="0"/>
    <n v="1"/>
    <n v="0"/>
    <n v="0"/>
    <n v="0"/>
    <n v="1"/>
    <n v="1"/>
    <n v="2"/>
    <n v="0"/>
    <n v="0"/>
    <n v="0"/>
    <n v="1"/>
    <n v="0"/>
    <n v="1"/>
    <n v="3"/>
    <n v="3"/>
    <n v="6"/>
    <n v="6"/>
    <n v="4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710P"/>
    <n v="1"/>
    <s v="MATUTINO"/>
    <s v="JUSTO SIERRA"/>
    <n v="8"/>
    <s v="CHIHUAHUA"/>
    <n v="8"/>
    <s v="CHIHUAHUA"/>
    <x v="2"/>
    <n v="40"/>
    <x v="12"/>
    <n v="34"/>
    <s v="PRESĂ“N DEL TORO"/>
    <s v="CALLE PRESON DEL TORO"/>
    <n v="0"/>
    <s v="PÚBLICO"/>
    <x v="0"/>
    <n v="2"/>
    <s v="BĂSICA"/>
    <n v="2"/>
    <x v="0"/>
    <n v="1"/>
    <x v="0"/>
    <n v="0"/>
    <s v="NO APLICA"/>
    <n v="0"/>
    <s v="NO APLICA"/>
    <s v="08FIZ0196O"/>
    <s v="08FJS0120E"/>
    <s v="08ADG0055K"/>
    <n v="0"/>
    <s v="I2020"/>
    <n v="6"/>
    <n v="5"/>
    <n v="11"/>
    <n v="6"/>
    <n v="5"/>
    <n v="11"/>
    <n v="0"/>
    <n v="1"/>
    <n v="1"/>
    <n v="0"/>
    <n v="2"/>
    <n v="2"/>
    <n v="0"/>
    <n v="2"/>
    <n v="2"/>
    <n v="0"/>
    <n v="1"/>
    <n v="1"/>
    <n v="3"/>
    <n v="1"/>
    <n v="4"/>
    <n v="3"/>
    <n v="1"/>
    <n v="4"/>
    <n v="0"/>
    <n v="1"/>
    <n v="1"/>
    <n v="1"/>
    <n v="0"/>
    <n v="1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44N"/>
    <n v="1"/>
    <s v="MATUTINO"/>
    <s v="BENITO JUAREZ"/>
    <n v="8"/>
    <s v="CHIHUAHUA"/>
    <n v="8"/>
    <s v="CHIHUAHUA"/>
    <x v="1"/>
    <n v="12"/>
    <x v="23"/>
    <n v="17"/>
    <s v="EL CONSUELO"/>
    <s v="CALLE EL CONSUELO"/>
    <n v="0"/>
    <s v="PÚBLICO"/>
    <x v="0"/>
    <n v="2"/>
    <s v="BĂSICA"/>
    <n v="2"/>
    <x v="0"/>
    <n v="1"/>
    <x v="0"/>
    <n v="0"/>
    <s v="NO APLICA"/>
    <n v="0"/>
    <s v="NO APLICA"/>
    <s v="08FIZ0203H"/>
    <s v="08FJS0121D"/>
    <s v="08ADG0010O"/>
    <n v="0"/>
    <s v="I2020"/>
    <n v="6"/>
    <n v="8"/>
    <n v="14"/>
    <n v="6"/>
    <n v="8"/>
    <n v="14"/>
    <n v="1"/>
    <n v="4"/>
    <n v="5"/>
    <n v="0"/>
    <n v="0"/>
    <n v="0"/>
    <n v="0"/>
    <n v="0"/>
    <n v="0"/>
    <n v="0"/>
    <n v="1"/>
    <n v="1"/>
    <n v="0"/>
    <n v="2"/>
    <n v="2"/>
    <n v="1"/>
    <n v="0"/>
    <n v="1"/>
    <n v="2"/>
    <n v="1"/>
    <n v="3"/>
    <n v="2"/>
    <n v="0"/>
    <n v="2"/>
    <n v="5"/>
    <n v="4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817H"/>
    <n v="1"/>
    <s v="MATUTINO"/>
    <s v="AQUILES SERDAN"/>
    <n v="8"/>
    <s v="CHIHUAHUA"/>
    <n v="8"/>
    <s v="CHIHUAHUA"/>
    <x v="6"/>
    <n v="29"/>
    <x v="7"/>
    <n v="367"/>
    <s v="SAN FRANCISCO DE LOS SALGUEIRO"/>
    <s v="CALLE SAN FRANCISCO DE LOS SALGUEIRO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5"/>
    <n v="7"/>
    <n v="12"/>
    <n v="5"/>
    <n v="7"/>
    <n v="12"/>
    <n v="0"/>
    <n v="2"/>
    <n v="2"/>
    <n v="1"/>
    <n v="1"/>
    <n v="2"/>
    <n v="1"/>
    <n v="1"/>
    <n v="2"/>
    <n v="0"/>
    <n v="2"/>
    <n v="2"/>
    <n v="2"/>
    <n v="2"/>
    <n v="4"/>
    <n v="0"/>
    <n v="0"/>
    <n v="0"/>
    <n v="3"/>
    <n v="1"/>
    <n v="4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08L"/>
    <n v="1"/>
    <s v="MATUTINO"/>
    <s v="JOSEFA ORTIZ DE DOMINGUEZ"/>
    <n v="8"/>
    <s v="CHIHUAHUA"/>
    <n v="8"/>
    <s v="CHIHUAHUA"/>
    <x v="2"/>
    <n v="40"/>
    <x v="12"/>
    <n v="112"/>
    <s v="SANTA RITA"/>
    <s v="CALLE SANTA RITA"/>
    <n v="0"/>
    <s v="PÚBLICO"/>
    <x v="0"/>
    <n v="2"/>
    <s v="BĂSICA"/>
    <n v="2"/>
    <x v="0"/>
    <n v="1"/>
    <x v="0"/>
    <n v="0"/>
    <s v="NO APLICA"/>
    <n v="0"/>
    <s v="NO APLICA"/>
    <s v="08FIZ0194Q"/>
    <s v="08FJS0120E"/>
    <s v="08ADG0055K"/>
    <n v="0"/>
    <s v="I2020"/>
    <n v="6"/>
    <n v="6"/>
    <n v="12"/>
    <n v="6"/>
    <n v="6"/>
    <n v="12"/>
    <n v="0"/>
    <n v="2"/>
    <n v="2"/>
    <n v="0"/>
    <n v="2"/>
    <n v="2"/>
    <n v="0"/>
    <n v="2"/>
    <n v="2"/>
    <n v="1"/>
    <n v="1"/>
    <n v="2"/>
    <n v="1"/>
    <n v="1"/>
    <n v="2"/>
    <n v="2"/>
    <n v="1"/>
    <n v="3"/>
    <n v="1"/>
    <n v="2"/>
    <n v="3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546T"/>
    <n v="1"/>
    <s v="MATUTINO"/>
    <s v="FRANCISCO VILLA"/>
    <n v="8"/>
    <s v="CHIHUAHUA"/>
    <n v="8"/>
    <s v="CHIHUAHUA"/>
    <x v="6"/>
    <n v="29"/>
    <x v="7"/>
    <n v="1594"/>
    <s v="EL ENCINAL"/>
    <s v="CALLE EL ENCINAL"/>
    <n v="0"/>
    <s v="PÚBLICO"/>
    <x v="0"/>
    <n v="2"/>
    <s v="BĂSICA"/>
    <n v="2"/>
    <x v="0"/>
    <n v="1"/>
    <x v="0"/>
    <n v="0"/>
    <s v="NO APLICA"/>
    <n v="0"/>
    <s v="NO APLICA"/>
    <s v="08FIZ0259J"/>
    <s v="08FJS0131K"/>
    <s v="08ADG0007A"/>
    <n v="0"/>
    <s v="I2020"/>
    <n v="6"/>
    <n v="7"/>
    <n v="13"/>
    <n v="6"/>
    <n v="7"/>
    <n v="13"/>
    <n v="2"/>
    <n v="1"/>
    <n v="3"/>
    <n v="1"/>
    <n v="0"/>
    <n v="1"/>
    <n v="1"/>
    <n v="0"/>
    <n v="1"/>
    <n v="0"/>
    <n v="0"/>
    <n v="0"/>
    <n v="0"/>
    <n v="2"/>
    <n v="2"/>
    <n v="2"/>
    <n v="1"/>
    <n v="3"/>
    <n v="1"/>
    <n v="3"/>
    <n v="4"/>
    <n v="1"/>
    <n v="0"/>
    <n v="1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585G"/>
    <n v="1"/>
    <s v="MATUTINO"/>
    <s v="VENUSTIANO CARRANZA 2552"/>
    <n v="8"/>
    <s v="CHIHUAHUA"/>
    <n v="8"/>
    <s v="CHIHUAHUA"/>
    <x v="7"/>
    <n v="2"/>
    <x v="24"/>
    <n v="25"/>
    <s v="CHORRERAS"/>
    <s v="CALLE EJIDO CHORRERAS"/>
    <n v="0"/>
    <s v="PÚBLICO"/>
    <x v="1"/>
    <n v="2"/>
    <s v="BĂSICA"/>
    <n v="2"/>
    <x v="0"/>
    <n v="1"/>
    <x v="0"/>
    <n v="0"/>
    <s v="NO APLICA"/>
    <n v="0"/>
    <s v="NO APLICA"/>
    <s v="08FIZ0002K"/>
    <m/>
    <m/>
    <n v="0"/>
    <s v="I2020"/>
    <n v="7"/>
    <n v="7"/>
    <n v="14"/>
    <n v="7"/>
    <n v="7"/>
    <n v="14"/>
    <n v="1"/>
    <n v="0"/>
    <n v="1"/>
    <n v="0"/>
    <n v="0"/>
    <n v="0"/>
    <n v="0"/>
    <n v="0"/>
    <n v="0"/>
    <n v="1"/>
    <n v="2"/>
    <n v="3"/>
    <n v="0"/>
    <n v="0"/>
    <n v="0"/>
    <n v="1"/>
    <n v="3"/>
    <n v="4"/>
    <n v="3"/>
    <n v="2"/>
    <n v="5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05G"/>
    <n v="2"/>
    <s v="VESPERTINO"/>
    <s v="IGNACIO LOPEZ RAYON"/>
    <n v="8"/>
    <s v="CHIHUAHUA"/>
    <n v="8"/>
    <s v="CHIHUAHUA"/>
    <x v="0"/>
    <n v="47"/>
    <x v="20"/>
    <n v="112"/>
    <s v="EL SOCORRO"/>
    <s v="CALLE EL SOCORRO"/>
    <n v="0"/>
    <s v="PÚBLICO"/>
    <x v="0"/>
    <n v="2"/>
    <s v="BĂSICA"/>
    <n v="2"/>
    <x v="0"/>
    <n v="1"/>
    <x v="0"/>
    <n v="0"/>
    <s v="NO APLICA"/>
    <n v="0"/>
    <s v="NO APLICA"/>
    <s v="08FIZ0212P"/>
    <s v="08FJS0123B"/>
    <s v="08ADG0003E"/>
    <n v="0"/>
    <s v="I2020"/>
    <n v="6"/>
    <n v="3"/>
    <n v="9"/>
    <n v="6"/>
    <n v="3"/>
    <n v="9"/>
    <n v="1"/>
    <n v="2"/>
    <n v="3"/>
    <n v="1"/>
    <n v="3"/>
    <n v="4"/>
    <n v="1"/>
    <n v="3"/>
    <n v="4"/>
    <n v="1"/>
    <n v="1"/>
    <n v="2"/>
    <n v="1"/>
    <n v="0"/>
    <n v="1"/>
    <n v="1"/>
    <n v="0"/>
    <n v="1"/>
    <n v="3"/>
    <n v="2"/>
    <n v="5"/>
    <n v="1"/>
    <n v="0"/>
    <n v="1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811N"/>
    <n v="1"/>
    <s v="MATUTINO"/>
    <s v="RAFAEL RAMIREZ"/>
    <n v="8"/>
    <s v="CHIHUAHUA"/>
    <n v="8"/>
    <s v="CHIHUAHUA"/>
    <x v="6"/>
    <n v="29"/>
    <x v="7"/>
    <n v="1992"/>
    <s v="EL CARRIZO"/>
    <s v="CALLE EL CARRIZO"/>
    <n v="0"/>
    <s v="PÚBLICO"/>
    <x v="0"/>
    <n v="2"/>
    <s v="BĂSICA"/>
    <n v="2"/>
    <x v="0"/>
    <n v="1"/>
    <x v="0"/>
    <n v="0"/>
    <s v="NO APLICA"/>
    <n v="0"/>
    <s v="NO APLICA"/>
    <s v="08FIZ0259J"/>
    <s v="08FJS0131K"/>
    <s v="08ADG0007A"/>
    <n v="0"/>
    <s v="I2020"/>
    <n v="4"/>
    <n v="9"/>
    <n v="13"/>
    <n v="4"/>
    <n v="9"/>
    <n v="13"/>
    <n v="0"/>
    <n v="1"/>
    <n v="1"/>
    <n v="0"/>
    <n v="1"/>
    <n v="1"/>
    <n v="0"/>
    <n v="1"/>
    <n v="1"/>
    <n v="1"/>
    <n v="1"/>
    <n v="2"/>
    <n v="2"/>
    <n v="2"/>
    <n v="4"/>
    <n v="1"/>
    <n v="1"/>
    <n v="2"/>
    <n v="0"/>
    <n v="3"/>
    <n v="3"/>
    <n v="0"/>
    <n v="1"/>
    <n v="1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997P"/>
    <n v="1"/>
    <s v="MATUTINO"/>
    <s v="5 DE MAYO"/>
    <n v="8"/>
    <s v="CHIHUAHUA"/>
    <n v="8"/>
    <s v="CHIHUAHUA"/>
    <x v="3"/>
    <n v="7"/>
    <x v="25"/>
    <n v="21"/>
    <s v="BAĂ‘OS DE ARRIBA (SAN FRANCISCO)"/>
    <s v="CALLE RANCHERIA BAĂ‘OS DE ARRIBA (SAN FRANCISCO)"/>
    <n v="0"/>
    <s v="PÚBLICO"/>
    <x v="0"/>
    <n v="2"/>
    <s v="BĂSICA"/>
    <n v="2"/>
    <x v="0"/>
    <n v="1"/>
    <x v="0"/>
    <n v="0"/>
    <s v="NO APLICA"/>
    <n v="0"/>
    <s v="NO APLICA"/>
    <s v="08FIZ0248D"/>
    <s v="08FJS0130L"/>
    <s v="08ADG0006B"/>
    <n v="0"/>
    <s v="I2020"/>
    <n v="5"/>
    <n v="8"/>
    <n v="13"/>
    <n v="5"/>
    <n v="8"/>
    <n v="13"/>
    <n v="1"/>
    <n v="3"/>
    <n v="4"/>
    <n v="1"/>
    <n v="1"/>
    <n v="2"/>
    <n v="1"/>
    <n v="1"/>
    <n v="2"/>
    <n v="0"/>
    <n v="2"/>
    <n v="2"/>
    <n v="1"/>
    <n v="2"/>
    <n v="3"/>
    <n v="0"/>
    <n v="0"/>
    <n v="0"/>
    <n v="2"/>
    <n v="0"/>
    <n v="2"/>
    <n v="1"/>
    <n v="1"/>
    <n v="2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121H"/>
    <n v="4"/>
    <s v="DISCONTINUO"/>
    <s v="IGNACIO ZARAGOZA"/>
    <n v="8"/>
    <s v="CHIHUAHUA"/>
    <n v="8"/>
    <s v="CHIHUAHUA"/>
    <x v="7"/>
    <n v="2"/>
    <x v="24"/>
    <n v="64"/>
    <s v="PLACER DE GUADALUPE"/>
    <s v="CALLE PLACER DE GUADALUPE"/>
    <n v="0"/>
    <s v="PÚBLICO"/>
    <x v="0"/>
    <n v="2"/>
    <s v="BĂSICA"/>
    <n v="2"/>
    <x v="0"/>
    <n v="1"/>
    <x v="0"/>
    <n v="0"/>
    <s v="NO APLICA"/>
    <n v="0"/>
    <s v="NO APLICA"/>
    <s v="08FIZ0131E"/>
    <s v="08FJS0101Q"/>
    <s v="08ADG0046C"/>
    <n v="0"/>
    <s v="I2020"/>
    <n v="4"/>
    <n v="8"/>
    <n v="12"/>
    <n v="4"/>
    <n v="8"/>
    <n v="12"/>
    <n v="1"/>
    <n v="2"/>
    <n v="3"/>
    <n v="0"/>
    <n v="3"/>
    <n v="3"/>
    <n v="0"/>
    <n v="3"/>
    <n v="3"/>
    <n v="1"/>
    <n v="1"/>
    <n v="2"/>
    <n v="1"/>
    <n v="1"/>
    <n v="2"/>
    <n v="0"/>
    <n v="0"/>
    <n v="0"/>
    <n v="0"/>
    <n v="3"/>
    <n v="3"/>
    <n v="1"/>
    <n v="1"/>
    <n v="2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702F"/>
    <n v="1"/>
    <s v="MATUTINO"/>
    <s v="VICENTE GUERRERO 2639"/>
    <n v="8"/>
    <s v="CHIHUAHUA"/>
    <n v="8"/>
    <s v="CHIHUAHUA"/>
    <x v="0"/>
    <n v="9"/>
    <x v="2"/>
    <n v="203"/>
    <s v="EL YEPOSO"/>
    <s v="CALLE EL YEPOSO"/>
    <n v="0"/>
    <s v="PÚBLICO"/>
    <x v="1"/>
    <n v="2"/>
    <s v="BĂSICA"/>
    <n v="2"/>
    <x v="0"/>
    <n v="1"/>
    <x v="0"/>
    <n v="0"/>
    <s v="NO APLICA"/>
    <n v="0"/>
    <s v="NO APLICA"/>
    <s v="08FIZ0011S"/>
    <s v="08FJS0005N"/>
    <m/>
    <n v="0"/>
    <s v="I2020"/>
    <n v="3"/>
    <n v="10"/>
    <n v="13"/>
    <n v="3"/>
    <n v="10"/>
    <n v="13"/>
    <n v="1"/>
    <n v="3"/>
    <n v="4"/>
    <n v="1"/>
    <n v="1"/>
    <n v="2"/>
    <n v="1"/>
    <n v="1"/>
    <n v="2"/>
    <n v="0"/>
    <n v="2"/>
    <n v="2"/>
    <n v="1"/>
    <n v="0"/>
    <n v="1"/>
    <n v="0"/>
    <n v="3"/>
    <n v="3"/>
    <n v="1"/>
    <n v="2"/>
    <n v="3"/>
    <n v="0"/>
    <n v="0"/>
    <n v="0"/>
    <n v="3"/>
    <n v="8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057Q"/>
    <n v="1"/>
    <s v="MATUTINO"/>
    <s v="JOSE DE SAN MARTIN"/>
    <n v="8"/>
    <s v="CHIHUAHUA"/>
    <n v="8"/>
    <s v="CHIHUAHUA"/>
    <x v="2"/>
    <n v="40"/>
    <x v="12"/>
    <n v="155"/>
    <s v="CASA COLORADA"/>
    <s v="CALLE CASA COLORADA"/>
    <n v="0"/>
    <s v="PÚBLICO"/>
    <x v="0"/>
    <n v="2"/>
    <s v="BĂSICA"/>
    <n v="2"/>
    <x v="0"/>
    <n v="1"/>
    <x v="0"/>
    <n v="0"/>
    <s v="NO APLICA"/>
    <n v="0"/>
    <s v="NO APLICA"/>
    <s v="08FIZ0193R"/>
    <s v="08FJS0120E"/>
    <s v="08ADG0055K"/>
    <n v="0"/>
    <s v="I2020"/>
    <n v="3"/>
    <n v="7"/>
    <n v="10"/>
    <n v="3"/>
    <n v="7"/>
    <n v="10"/>
    <n v="0"/>
    <n v="0"/>
    <n v="0"/>
    <n v="1"/>
    <n v="1"/>
    <n v="2"/>
    <n v="1"/>
    <n v="1"/>
    <n v="2"/>
    <n v="0"/>
    <n v="3"/>
    <n v="3"/>
    <n v="1"/>
    <n v="1"/>
    <n v="2"/>
    <n v="1"/>
    <n v="2"/>
    <n v="3"/>
    <n v="1"/>
    <n v="2"/>
    <n v="3"/>
    <n v="2"/>
    <n v="1"/>
    <n v="3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854S"/>
    <n v="1"/>
    <s v="MATUTINO"/>
    <s v="PONCIANO ARRIAGA"/>
    <n v="8"/>
    <s v="CHIHUAHUA"/>
    <n v="8"/>
    <s v="CHIHUAHUA"/>
    <x v="6"/>
    <n v="29"/>
    <x v="7"/>
    <n v="768"/>
    <s v="EL CARNERO"/>
    <s v="CALLE EL CARNERO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6"/>
    <n v="5"/>
    <n v="11"/>
    <n v="6"/>
    <n v="5"/>
    <n v="11"/>
    <n v="0"/>
    <n v="1"/>
    <n v="1"/>
    <n v="1"/>
    <n v="1"/>
    <n v="2"/>
    <n v="1"/>
    <n v="1"/>
    <n v="2"/>
    <n v="2"/>
    <n v="1"/>
    <n v="3"/>
    <n v="4"/>
    <n v="1"/>
    <n v="5"/>
    <n v="2"/>
    <n v="1"/>
    <n v="3"/>
    <n v="1"/>
    <n v="1"/>
    <n v="2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943L"/>
    <n v="1"/>
    <s v="MATUTINO"/>
    <s v="JUAN DE LA BARRERA"/>
    <n v="8"/>
    <s v="CHIHUAHUA"/>
    <n v="8"/>
    <s v="CHIHUAHUA"/>
    <x v="6"/>
    <n v="29"/>
    <x v="7"/>
    <n v="1191"/>
    <s v="LA TRAMPA"/>
    <s v="NINGUNO NINGUNO"/>
    <n v="0"/>
    <s v="PÚBLICO"/>
    <x v="0"/>
    <n v="2"/>
    <s v="BĂSICA"/>
    <n v="2"/>
    <x v="0"/>
    <n v="1"/>
    <x v="0"/>
    <n v="0"/>
    <s v="NO APLICA"/>
    <n v="0"/>
    <s v="NO APLICA"/>
    <s v="08FIZ0259J"/>
    <s v="08FJS0131K"/>
    <s v="08ADG0007A"/>
    <n v="0"/>
    <s v="I2020"/>
    <n v="6"/>
    <n v="7"/>
    <n v="13"/>
    <n v="6"/>
    <n v="7"/>
    <n v="13"/>
    <n v="0"/>
    <n v="2"/>
    <n v="2"/>
    <n v="1"/>
    <n v="0"/>
    <n v="1"/>
    <n v="1"/>
    <n v="0"/>
    <n v="1"/>
    <n v="1"/>
    <n v="1"/>
    <n v="2"/>
    <n v="2"/>
    <n v="0"/>
    <n v="2"/>
    <n v="3"/>
    <n v="1"/>
    <n v="4"/>
    <n v="1"/>
    <n v="3"/>
    <n v="4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78A"/>
    <n v="1"/>
    <s v="MATUTINO"/>
    <s v="BENITO JUAREZ"/>
    <n v="8"/>
    <s v="CHIHUAHUA"/>
    <n v="8"/>
    <s v="CHIHUAHUA"/>
    <x v="8"/>
    <n v="39"/>
    <x v="26"/>
    <n v="34"/>
    <s v="SANTA ANA DE ABAJO"/>
    <s v="CALLE SANTA ANA DE ABAJO"/>
    <n v="0"/>
    <s v="PÚBLICO"/>
    <x v="0"/>
    <n v="2"/>
    <s v="BĂSICA"/>
    <n v="2"/>
    <x v="0"/>
    <n v="1"/>
    <x v="0"/>
    <n v="0"/>
    <s v="NO APLICA"/>
    <n v="0"/>
    <s v="NO APLICA"/>
    <s v="08FIZ0238X"/>
    <s v="08FJS0128X"/>
    <s v="08ADG0004D"/>
    <n v="0"/>
    <s v="I2020"/>
    <n v="5"/>
    <n v="7"/>
    <n v="12"/>
    <n v="5"/>
    <n v="7"/>
    <n v="12"/>
    <n v="1"/>
    <n v="1"/>
    <n v="2"/>
    <n v="3"/>
    <n v="0"/>
    <n v="3"/>
    <n v="3"/>
    <n v="0"/>
    <n v="3"/>
    <n v="1"/>
    <n v="2"/>
    <n v="3"/>
    <n v="3"/>
    <n v="2"/>
    <n v="5"/>
    <n v="0"/>
    <n v="0"/>
    <n v="0"/>
    <n v="0"/>
    <n v="0"/>
    <n v="0"/>
    <n v="0"/>
    <n v="2"/>
    <n v="2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703F"/>
    <n v="1"/>
    <s v="MATUTINO"/>
    <s v="MIGUEL CERVANTES SAAVEDRA"/>
    <n v="8"/>
    <s v="CHIHUAHUA"/>
    <n v="8"/>
    <s v="CHIHUAHUA"/>
    <x v="0"/>
    <n v="47"/>
    <x v="20"/>
    <n v="70"/>
    <s v="EL NARANJITO"/>
    <s v="CALLE EL NARANJITO"/>
    <n v="0"/>
    <s v="PÚBLICO"/>
    <x v="0"/>
    <n v="2"/>
    <s v="BĂSICA"/>
    <n v="2"/>
    <x v="0"/>
    <n v="1"/>
    <x v="0"/>
    <n v="0"/>
    <s v="NO APLICA"/>
    <n v="0"/>
    <s v="NO APLICA"/>
    <s v="08FIZ0212P"/>
    <s v="08FJS0123B"/>
    <s v="08ADG0003E"/>
    <n v="0"/>
    <s v="I2020"/>
    <n v="9"/>
    <n v="5"/>
    <n v="14"/>
    <n v="9"/>
    <n v="5"/>
    <n v="14"/>
    <n v="0"/>
    <n v="1"/>
    <n v="1"/>
    <n v="1"/>
    <n v="0"/>
    <n v="1"/>
    <n v="1"/>
    <n v="0"/>
    <n v="1"/>
    <n v="2"/>
    <n v="0"/>
    <n v="2"/>
    <n v="0"/>
    <n v="1"/>
    <n v="1"/>
    <n v="3"/>
    <n v="0"/>
    <n v="3"/>
    <n v="2"/>
    <n v="1"/>
    <n v="3"/>
    <n v="2"/>
    <n v="1"/>
    <n v="3"/>
    <n v="10"/>
    <n v="3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314W"/>
    <n v="1"/>
    <s v="MATUTINO"/>
    <s v="MARTIN LUIS GUZMAN"/>
    <n v="8"/>
    <s v="CHIHUAHUA"/>
    <n v="8"/>
    <s v="CHIHUAHUA"/>
    <x v="3"/>
    <n v="27"/>
    <x v="27"/>
    <n v="86"/>
    <s v="TĂ“NACHI"/>
    <s v="CALLE TONACHI"/>
    <n v="0"/>
    <s v="PÚBLICO"/>
    <x v="0"/>
    <n v="2"/>
    <s v="BĂSICA"/>
    <n v="2"/>
    <x v="0"/>
    <n v="1"/>
    <x v="0"/>
    <n v="0"/>
    <s v="NO APLICA"/>
    <n v="0"/>
    <s v="NO APLICA"/>
    <s v="08FIZ0251R"/>
    <s v="08FJS0130L"/>
    <s v="08ADG0006B"/>
    <n v="0"/>
    <s v="I2020"/>
    <n v="7"/>
    <n v="6"/>
    <n v="13"/>
    <n v="6"/>
    <n v="6"/>
    <n v="12"/>
    <n v="1"/>
    <n v="0"/>
    <n v="1"/>
    <n v="2"/>
    <n v="0"/>
    <n v="2"/>
    <n v="2"/>
    <n v="0"/>
    <n v="2"/>
    <n v="2"/>
    <n v="0"/>
    <n v="2"/>
    <n v="1"/>
    <n v="2"/>
    <n v="3"/>
    <n v="0"/>
    <n v="0"/>
    <n v="0"/>
    <n v="1"/>
    <n v="1"/>
    <n v="2"/>
    <n v="1"/>
    <n v="4"/>
    <n v="5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162Z"/>
    <n v="1"/>
    <s v="MATUTINO"/>
    <s v="EL PROGRESO 2373"/>
    <n v="8"/>
    <s v="CHIHUAHUA"/>
    <n v="8"/>
    <s v="CHIHUAHUA"/>
    <x v="0"/>
    <n v="20"/>
    <x v="10"/>
    <n v="76"/>
    <s v="MESA DE ZAMORANO"/>
    <s v="CALLE MESA DE ZAMORANO"/>
    <n v="0"/>
    <s v="PÚBLICO"/>
    <x v="1"/>
    <n v="2"/>
    <s v="BĂSICA"/>
    <n v="2"/>
    <x v="0"/>
    <n v="1"/>
    <x v="0"/>
    <n v="0"/>
    <s v="NO APLICA"/>
    <n v="0"/>
    <s v="NO APLICA"/>
    <s v="08FIZ0010T"/>
    <s v="08FJS0005N"/>
    <m/>
    <n v="0"/>
    <s v="I2020"/>
    <n v="3"/>
    <n v="7"/>
    <n v="10"/>
    <n v="3"/>
    <n v="7"/>
    <n v="10"/>
    <n v="0"/>
    <n v="1"/>
    <n v="1"/>
    <n v="1"/>
    <n v="2"/>
    <n v="3"/>
    <n v="1"/>
    <n v="2"/>
    <n v="3"/>
    <n v="1"/>
    <n v="1"/>
    <n v="2"/>
    <n v="2"/>
    <n v="0"/>
    <n v="2"/>
    <n v="1"/>
    <n v="3"/>
    <n v="4"/>
    <n v="0"/>
    <n v="3"/>
    <n v="3"/>
    <n v="1"/>
    <n v="1"/>
    <n v="2"/>
    <n v="6"/>
    <n v="1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182O"/>
    <n v="4"/>
    <s v="DISCONTINUO"/>
    <s v="MIGUEL HIDALGO"/>
    <n v="8"/>
    <s v="CHIHUAHUA"/>
    <n v="8"/>
    <s v="CHIHUAHUA"/>
    <x v="1"/>
    <n v="31"/>
    <x v="1"/>
    <n v="123"/>
    <s v="TEMECHI (TEMEYCHI)"/>
    <s v="CALLE TEMECHI (TEMEYCHI)"/>
    <n v="0"/>
    <s v="PÚBLICO"/>
    <x v="0"/>
    <n v="2"/>
    <s v="BĂSICA"/>
    <n v="2"/>
    <x v="0"/>
    <n v="1"/>
    <x v="0"/>
    <n v="0"/>
    <s v="NO APLICA"/>
    <n v="0"/>
    <s v="NO APLICA"/>
    <s v="08FIZ0207D"/>
    <s v="08FJS0123B"/>
    <s v="08ADG0003E"/>
    <n v="0"/>
    <s v="I2020"/>
    <n v="5"/>
    <n v="7"/>
    <n v="12"/>
    <n v="5"/>
    <n v="7"/>
    <n v="12"/>
    <n v="2"/>
    <n v="0"/>
    <n v="2"/>
    <n v="1"/>
    <n v="2"/>
    <n v="3"/>
    <n v="1"/>
    <n v="2"/>
    <n v="3"/>
    <n v="0"/>
    <n v="4"/>
    <n v="4"/>
    <n v="3"/>
    <n v="0"/>
    <n v="3"/>
    <n v="0"/>
    <n v="3"/>
    <n v="3"/>
    <n v="0"/>
    <n v="0"/>
    <n v="0"/>
    <n v="0"/>
    <n v="0"/>
    <n v="0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1"/>
    <n v="1"/>
  </r>
  <r>
    <s v="08DPR1032O"/>
    <n v="4"/>
    <s v="DISCONTINUO"/>
    <s v="CUAUHTEMOC"/>
    <n v="8"/>
    <s v="CHIHUAHUA"/>
    <n v="8"/>
    <s v="CHIHUAHUA"/>
    <x v="0"/>
    <n v="20"/>
    <x v="10"/>
    <n v="117"/>
    <s v="EL TRIGO DE RUSSO (EL TRIGO)"/>
    <s v="CALLE EL TRIGO DE RUSSO (EL TRIGO)"/>
    <n v="0"/>
    <s v="PÚBLICO"/>
    <x v="0"/>
    <n v="2"/>
    <s v="BĂSICA"/>
    <n v="2"/>
    <x v="0"/>
    <n v="1"/>
    <x v="0"/>
    <n v="0"/>
    <s v="NO APLICA"/>
    <n v="0"/>
    <s v="NO APLICA"/>
    <s v="08FIZ0219I"/>
    <s v="08FJS0124A"/>
    <s v="08ADG0003E"/>
    <n v="0"/>
    <s v="I2020"/>
    <n v="6"/>
    <n v="9"/>
    <n v="15"/>
    <n v="6"/>
    <n v="9"/>
    <n v="15"/>
    <n v="1"/>
    <n v="2"/>
    <n v="3"/>
    <n v="0"/>
    <n v="0"/>
    <n v="0"/>
    <n v="0"/>
    <n v="0"/>
    <n v="0"/>
    <n v="0"/>
    <n v="1"/>
    <n v="1"/>
    <n v="1"/>
    <n v="0"/>
    <n v="1"/>
    <n v="1"/>
    <n v="1"/>
    <n v="2"/>
    <n v="1"/>
    <n v="2"/>
    <n v="3"/>
    <n v="2"/>
    <n v="3"/>
    <n v="5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31K"/>
    <n v="1"/>
    <s v="MATUTINO"/>
    <s v="NIÑOS HEROES"/>
    <n v="8"/>
    <s v="CHIHUAHUA"/>
    <n v="8"/>
    <s v="CHIHUAHUA"/>
    <x v="0"/>
    <n v="20"/>
    <x v="10"/>
    <n v="80"/>
    <s v="COLONIA MONTENEGRO (SAN ANTONIO)"/>
    <s v="NINGUNO NINGUNO"/>
    <n v="0"/>
    <s v="PÚBLICO"/>
    <x v="0"/>
    <n v="2"/>
    <s v="BĂSICA"/>
    <n v="2"/>
    <x v="0"/>
    <n v="1"/>
    <x v="0"/>
    <n v="0"/>
    <s v="NO APLICA"/>
    <n v="0"/>
    <s v="NO APLICA"/>
    <s v="08FIZ0219I"/>
    <s v="08FJS0124A"/>
    <s v="08ADG0003E"/>
    <n v="0"/>
    <s v="I2020"/>
    <n v="5"/>
    <n v="6"/>
    <n v="11"/>
    <n v="5"/>
    <n v="6"/>
    <n v="11"/>
    <n v="0"/>
    <n v="2"/>
    <n v="2"/>
    <n v="2"/>
    <n v="2"/>
    <n v="4"/>
    <n v="2"/>
    <n v="2"/>
    <n v="4"/>
    <n v="0"/>
    <n v="1"/>
    <n v="1"/>
    <n v="1"/>
    <n v="0"/>
    <n v="1"/>
    <n v="1"/>
    <n v="1"/>
    <n v="2"/>
    <n v="1"/>
    <n v="3"/>
    <n v="4"/>
    <n v="2"/>
    <n v="0"/>
    <n v="2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2083B"/>
    <n v="1"/>
    <s v="MATUTINO"/>
    <s v="FERNANDO AHUATZIN"/>
    <n v="8"/>
    <s v="CHIHUAHUA"/>
    <n v="8"/>
    <s v="CHIHUAHUA"/>
    <x v="9"/>
    <n v="11"/>
    <x v="28"/>
    <n v="515"/>
    <s v="SAN JOSĂ‰ DEL PARRALITO"/>
    <s v="CALLE SAN JOSE"/>
    <n v="0"/>
    <s v="PÚBLICO"/>
    <x v="0"/>
    <n v="2"/>
    <s v="BĂSICA"/>
    <n v="2"/>
    <x v="0"/>
    <n v="1"/>
    <x v="0"/>
    <n v="0"/>
    <s v="NO APLICA"/>
    <n v="0"/>
    <s v="NO APLICA"/>
    <s v="08FIZ0236Z"/>
    <s v="08FJS0127Y"/>
    <s v="08ADG0057I"/>
    <n v="0"/>
    <s v="I2020"/>
    <n v="8"/>
    <n v="4"/>
    <n v="12"/>
    <n v="8"/>
    <n v="4"/>
    <n v="12"/>
    <n v="2"/>
    <n v="1"/>
    <n v="3"/>
    <n v="2"/>
    <n v="1"/>
    <n v="3"/>
    <n v="2"/>
    <n v="2"/>
    <n v="4"/>
    <n v="0"/>
    <n v="1"/>
    <n v="1"/>
    <n v="4"/>
    <n v="0"/>
    <n v="4"/>
    <n v="0"/>
    <n v="0"/>
    <n v="0"/>
    <n v="1"/>
    <n v="2"/>
    <n v="3"/>
    <n v="1"/>
    <n v="0"/>
    <n v="1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B0702F"/>
    <n v="4"/>
    <s v="DISCONTINUO"/>
    <s v="MACAWI"/>
    <n v="8"/>
    <s v="CHIHUAHUA"/>
    <n v="8"/>
    <s v="CHIHUAHUA"/>
    <x v="0"/>
    <n v="9"/>
    <x v="2"/>
    <n v="444"/>
    <s v="RIQUINAPUCHI"/>
    <s v="CALLE RIQUINAPUCHI"/>
    <n v="0"/>
    <s v="PÚBLICO"/>
    <x v="0"/>
    <n v="2"/>
    <s v="BĂSICA"/>
    <n v="2"/>
    <x v="0"/>
    <n v="3"/>
    <x v="1"/>
    <n v="0"/>
    <s v="NO APLICA"/>
    <n v="0"/>
    <s v="NO APLICA"/>
    <s v="08FZI0029R"/>
    <s v="08FJI0002J"/>
    <s v="08ADG0003E"/>
    <n v="0"/>
    <s v="I2020"/>
    <n v="7"/>
    <n v="6"/>
    <n v="13"/>
    <n v="7"/>
    <n v="6"/>
    <n v="13"/>
    <n v="1"/>
    <n v="1"/>
    <n v="2"/>
    <n v="2"/>
    <n v="0"/>
    <n v="2"/>
    <n v="2"/>
    <n v="1"/>
    <n v="3"/>
    <n v="1"/>
    <n v="2"/>
    <n v="3"/>
    <n v="2"/>
    <n v="0"/>
    <n v="2"/>
    <n v="0"/>
    <n v="0"/>
    <n v="0"/>
    <n v="2"/>
    <n v="0"/>
    <n v="2"/>
    <n v="1"/>
    <n v="2"/>
    <n v="3"/>
    <n v="8"/>
    <n v="5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450T"/>
    <n v="4"/>
    <s v="DISCONTINUO"/>
    <s v="ALFREDO CHAVEZ"/>
    <n v="8"/>
    <s v="CHIHUAHUA"/>
    <n v="8"/>
    <s v="CHIHUAHUA"/>
    <x v="4"/>
    <n v="52"/>
    <x v="5"/>
    <n v="31"/>
    <s v="MAIJOMA"/>
    <s v="CALLE MAIJOMA"/>
    <n v="0"/>
    <s v="PÚBLICO"/>
    <x v="0"/>
    <n v="2"/>
    <s v="BĂSICA"/>
    <n v="2"/>
    <x v="0"/>
    <n v="1"/>
    <x v="0"/>
    <n v="0"/>
    <s v="NO APLICA"/>
    <n v="0"/>
    <s v="NO APLICA"/>
    <s v="08FIZ0133C"/>
    <s v="08FJS0101Q"/>
    <s v="08ADG0056J"/>
    <n v="0"/>
    <s v="I2020"/>
    <n v="7"/>
    <n v="6"/>
    <n v="13"/>
    <n v="7"/>
    <n v="5"/>
    <n v="12"/>
    <n v="0"/>
    <n v="2"/>
    <n v="2"/>
    <n v="1"/>
    <n v="1"/>
    <n v="2"/>
    <n v="1"/>
    <n v="1"/>
    <n v="2"/>
    <n v="2"/>
    <n v="0"/>
    <n v="2"/>
    <n v="1"/>
    <n v="1"/>
    <n v="2"/>
    <n v="1"/>
    <n v="2"/>
    <n v="3"/>
    <n v="0"/>
    <n v="1"/>
    <n v="1"/>
    <n v="4"/>
    <n v="0"/>
    <n v="4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549C"/>
    <n v="4"/>
    <s v="DISCONTINUO"/>
    <s v="LEONA VICARIO"/>
    <n v="8"/>
    <s v="CHIHUAHUA"/>
    <n v="8"/>
    <s v="CHIHUAHUA"/>
    <x v="2"/>
    <n v="63"/>
    <x v="17"/>
    <n v="71"/>
    <s v="VALLECILLO"/>
    <s v="CALLE VALLECILLO"/>
    <n v="0"/>
    <s v="PÚBLICO"/>
    <x v="0"/>
    <n v="2"/>
    <s v="BĂSICA"/>
    <n v="2"/>
    <x v="0"/>
    <n v="1"/>
    <x v="0"/>
    <n v="0"/>
    <s v="NO APLICA"/>
    <n v="0"/>
    <s v="NO APLICA"/>
    <s v="08FIZ0211Q"/>
    <s v="08FJS0123B"/>
    <s v="08ADG0003E"/>
    <n v="0"/>
    <s v="I2020"/>
    <n v="9"/>
    <n v="6"/>
    <n v="15"/>
    <n v="9"/>
    <n v="6"/>
    <n v="15"/>
    <n v="1"/>
    <n v="1"/>
    <n v="2"/>
    <n v="0"/>
    <n v="1"/>
    <n v="1"/>
    <n v="0"/>
    <n v="1"/>
    <n v="1"/>
    <n v="1"/>
    <n v="1"/>
    <n v="2"/>
    <n v="2"/>
    <n v="0"/>
    <n v="2"/>
    <n v="2"/>
    <n v="1"/>
    <n v="3"/>
    <n v="3"/>
    <n v="1"/>
    <n v="4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2028I"/>
    <n v="1"/>
    <s v="MATUTINO"/>
    <s v="IGNACIO ZARAGOZA"/>
    <n v="8"/>
    <s v="CHIHUAHUA"/>
    <n v="8"/>
    <s v="CHIHUAHUA"/>
    <x v="5"/>
    <n v="53"/>
    <x v="29"/>
    <n v="34"/>
    <s v="GUADALUPE VICTORIA (RANCHO NUEVO)"/>
    <s v="CALLE CARRETERA JUAREZ PORV KM 73"/>
    <n v="0"/>
    <s v="PÚBLICO"/>
    <x v="0"/>
    <n v="2"/>
    <s v="BĂSICA"/>
    <n v="2"/>
    <x v="0"/>
    <n v="1"/>
    <x v="0"/>
    <n v="0"/>
    <s v="NO APLICA"/>
    <n v="0"/>
    <s v="NO APLICA"/>
    <s v="08FIZ0175B"/>
    <s v="08FJS0116S"/>
    <s v="08ADG0005C"/>
    <n v="0"/>
    <s v="I2020"/>
    <n v="6"/>
    <n v="8"/>
    <n v="14"/>
    <n v="6"/>
    <n v="8"/>
    <n v="14"/>
    <n v="1"/>
    <n v="0"/>
    <n v="1"/>
    <n v="0"/>
    <n v="1"/>
    <n v="1"/>
    <n v="0"/>
    <n v="1"/>
    <n v="1"/>
    <n v="2"/>
    <n v="1"/>
    <n v="3"/>
    <n v="0"/>
    <n v="3"/>
    <n v="3"/>
    <n v="1"/>
    <n v="1"/>
    <n v="2"/>
    <n v="0"/>
    <n v="1"/>
    <n v="1"/>
    <n v="2"/>
    <n v="2"/>
    <n v="4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51P"/>
    <n v="1"/>
    <s v="MATUTINO"/>
    <s v="PRIMARIA INDIGENA"/>
    <n v="8"/>
    <s v="CHIHUAHUA"/>
    <n v="8"/>
    <s v="CHIHUAHUA"/>
    <x v="3"/>
    <n v="7"/>
    <x v="25"/>
    <n v="13"/>
    <s v="ARROYO DEL RANCHO"/>
    <s v="CALLE ARROYO DEL RANCHO"/>
    <n v="0"/>
    <s v="PÚBLICO"/>
    <x v="0"/>
    <n v="2"/>
    <s v="BĂSICA"/>
    <n v="2"/>
    <x v="0"/>
    <n v="3"/>
    <x v="1"/>
    <n v="0"/>
    <s v="NO APLICA"/>
    <n v="0"/>
    <s v="NO APLICA"/>
    <s v="08FZI0007F"/>
    <s v="08FJI0003I"/>
    <s v="08ADG0006B"/>
    <n v="0"/>
    <s v="I2020"/>
    <n v="10"/>
    <n v="4"/>
    <n v="14"/>
    <n v="7"/>
    <n v="3"/>
    <n v="10"/>
    <n v="0"/>
    <n v="0"/>
    <n v="0"/>
    <n v="1"/>
    <n v="1"/>
    <n v="2"/>
    <n v="1"/>
    <n v="1"/>
    <n v="2"/>
    <n v="0"/>
    <n v="1"/>
    <n v="1"/>
    <n v="3"/>
    <n v="1"/>
    <n v="4"/>
    <n v="2"/>
    <n v="1"/>
    <n v="3"/>
    <n v="2"/>
    <n v="1"/>
    <n v="3"/>
    <n v="3"/>
    <n v="0"/>
    <n v="3"/>
    <n v="11"/>
    <n v="5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932Z"/>
    <n v="4"/>
    <s v="DISCONTINUO"/>
    <s v="FRANCISCO VILLA"/>
    <n v="8"/>
    <s v="CHIHUAHUA"/>
    <n v="8"/>
    <s v="CHIHUAHUA"/>
    <x v="0"/>
    <n v="65"/>
    <x v="11"/>
    <n v="43"/>
    <s v="EL SAUCILLO"/>
    <s v="CALLE EL SAUCILLO"/>
    <n v="0"/>
    <s v="PÚBLICO"/>
    <x v="0"/>
    <n v="2"/>
    <s v="BĂSICA"/>
    <n v="2"/>
    <x v="0"/>
    <n v="1"/>
    <x v="0"/>
    <n v="0"/>
    <s v="NO APLICA"/>
    <n v="0"/>
    <s v="NO APLICA"/>
    <s v="08FIZ0217K"/>
    <s v="08FJS0124A"/>
    <s v="08ADG0003E"/>
    <n v="0"/>
    <s v="I2020"/>
    <n v="6"/>
    <n v="6"/>
    <n v="12"/>
    <n v="6"/>
    <n v="6"/>
    <n v="12"/>
    <n v="0"/>
    <n v="1"/>
    <n v="1"/>
    <n v="2"/>
    <n v="2"/>
    <n v="4"/>
    <n v="2"/>
    <n v="2"/>
    <n v="4"/>
    <n v="0"/>
    <n v="1"/>
    <n v="1"/>
    <n v="1"/>
    <n v="0"/>
    <n v="1"/>
    <n v="1"/>
    <n v="1"/>
    <n v="2"/>
    <n v="1"/>
    <n v="2"/>
    <n v="3"/>
    <n v="3"/>
    <n v="1"/>
    <n v="4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826W"/>
    <n v="1"/>
    <s v="MATUTINO"/>
    <s v="PASCUAL OROZCO"/>
    <n v="8"/>
    <s v="CHIHUAHUA"/>
    <n v="8"/>
    <s v="CHIHUAHUA"/>
    <x v="3"/>
    <n v="46"/>
    <x v="9"/>
    <n v="182"/>
    <s v="LOS TĂSCATES"/>
    <s v="CALLE LOS TASCATES"/>
    <n v="0"/>
    <s v="PÚBLICO"/>
    <x v="0"/>
    <n v="2"/>
    <s v="BĂSICA"/>
    <n v="2"/>
    <x v="0"/>
    <n v="1"/>
    <x v="0"/>
    <n v="0"/>
    <s v="NO APLICA"/>
    <n v="0"/>
    <s v="NO APLICA"/>
    <s v="08FIZ0252Q"/>
    <s v="08FJS0130L"/>
    <s v="08ADG0006B"/>
    <n v="0"/>
    <s v="I2020"/>
    <n v="5"/>
    <n v="7"/>
    <n v="12"/>
    <n v="5"/>
    <n v="7"/>
    <n v="12"/>
    <n v="1"/>
    <n v="0"/>
    <n v="1"/>
    <n v="1"/>
    <n v="3"/>
    <n v="4"/>
    <n v="1"/>
    <n v="3"/>
    <n v="4"/>
    <n v="2"/>
    <n v="1"/>
    <n v="3"/>
    <n v="0"/>
    <n v="2"/>
    <n v="2"/>
    <n v="0"/>
    <n v="1"/>
    <n v="1"/>
    <n v="1"/>
    <n v="2"/>
    <n v="3"/>
    <n v="1"/>
    <n v="1"/>
    <n v="2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016P"/>
    <n v="1"/>
    <s v="MATUTINO"/>
    <s v="FRANCISCO VILLA 2155"/>
    <n v="8"/>
    <s v="CHIHUAHUA"/>
    <n v="8"/>
    <s v="CHIHUAHUA"/>
    <x v="0"/>
    <n v="20"/>
    <x v="10"/>
    <n v="99"/>
    <s v="SALITRILLO"/>
    <s v="CALLE EL SALITRILLO"/>
    <n v="0"/>
    <s v="PÚBLICO"/>
    <x v="1"/>
    <n v="2"/>
    <s v="BĂSICA"/>
    <n v="2"/>
    <x v="0"/>
    <n v="1"/>
    <x v="0"/>
    <n v="0"/>
    <s v="NO APLICA"/>
    <n v="0"/>
    <s v="NO APLICA"/>
    <s v="08FIZ0010T"/>
    <s v="08FJS0005N"/>
    <m/>
    <n v="0"/>
    <s v="I2020"/>
    <n v="4"/>
    <n v="6"/>
    <n v="10"/>
    <n v="4"/>
    <n v="6"/>
    <n v="10"/>
    <n v="4"/>
    <n v="1"/>
    <n v="5"/>
    <n v="2"/>
    <n v="0"/>
    <n v="2"/>
    <n v="2"/>
    <n v="0"/>
    <n v="2"/>
    <n v="0"/>
    <n v="0"/>
    <n v="0"/>
    <n v="0"/>
    <n v="3"/>
    <n v="3"/>
    <n v="4"/>
    <n v="3"/>
    <n v="7"/>
    <n v="1"/>
    <n v="1"/>
    <n v="2"/>
    <n v="1"/>
    <n v="1"/>
    <n v="2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23Z"/>
    <n v="4"/>
    <s v="DISCONTINUO"/>
    <s v="5 DE MAYO"/>
    <n v="8"/>
    <s v="CHIHUAHUA"/>
    <n v="8"/>
    <s v="CHIHUAHUA"/>
    <x v="2"/>
    <n v="63"/>
    <x v="17"/>
    <n v="2"/>
    <s v="AGUA CALIENTE DE TUTUACA"/>
    <s v="CALLE CONOCIDO"/>
    <n v="0"/>
    <s v="PÚBLICO"/>
    <x v="0"/>
    <n v="2"/>
    <s v="BĂSICA"/>
    <n v="2"/>
    <x v="0"/>
    <n v="3"/>
    <x v="1"/>
    <n v="0"/>
    <s v="NO APLICA"/>
    <n v="0"/>
    <s v="NO APLICA"/>
    <s v="08FZI0016N"/>
    <s v="08FJI0006F"/>
    <s v="08ADG0010O"/>
    <n v="0"/>
    <s v="I2020"/>
    <n v="5"/>
    <n v="8"/>
    <n v="13"/>
    <n v="5"/>
    <n v="8"/>
    <n v="13"/>
    <n v="0"/>
    <n v="1"/>
    <n v="1"/>
    <n v="0"/>
    <n v="0"/>
    <n v="0"/>
    <n v="0"/>
    <n v="0"/>
    <n v="0"/>
    <n v="0"/>
    <n v="0"/>
    <n v="0"/>
    <n v="3"/>
    <n v="2"/>
    <n v="5"/>
    <n v="0"/>
    <n v="2"/>
    <n v="2"/>
    <n v="2"/>
    <n v="3"/>
    <n v="5"/>
    <n v="0"/>
    <n v="4"/>
    <n v="4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351T"/>
    <n v="1"/>
    <s v="MATUTINO"/>
    <s v="TRECE DE SEPTIEMBRE"/>
    <n v="8"/>
    <s v="CHIHUAHUA"/>
    <n v="8"/>
    <s v="CHIHUAHUA"/>
    <x v="1"/>
    <n v="31"/>
    <x v="1"/>
    <n v="18"/>
    <s v="ATAROS"/>
    <s v="CALLE CONOCIDO"/>
    <n v="0"/>
    <s v="PÚBLICO"/>
    <x v="0"/>
    <n v="2"/>
    <s v="BĂSICA"/>
    <n v="2"/>
    <x v="0"/>
    <n v="1"/>
    <x v="0"/>
    <n v="0"/>
    <s v="NO APLICA"/>
    <n v="0"/>
    <s v="NO APLICA"/>
    <s v="08FIZ0213O"/>
    <s v="08FJS0123B"/>
    <s v="08ADG0003E"/>
    <n v="0"/>
    <s v="I2020"/>
    <n v="8"/>
    <n v="8"/>
    <n v="16"/>
    <n v="8"/>
    <n v="8"/>
    <n v="16"/>
    <n v="2"/>
    <n v="4"/>
    <n v="6"/>
    <n v="0"/>
    <n v="0"/>
    <n v="0"/>
    <n v="0"/>
    <n v="0"/>
    <n v="0"/>
    <n v="1"/>
    <n v="1"/>
    <n v="2"/>
    <n v="1"/>
    <n v="1"/>
    <n v="2"/>
    <n v="1"/>
    <n v="1"/>
    <n v="2"/>
    <n v="3"/>
    <n v="1"/>
    <n v="4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R0522W"/>
    <n v="1"/>
    <s v="MATUTINO"/>
    <s v="5 DE MAYO"/>
    <n v="8"/>
    <s v="CHIHUAHUA"/>
    <n v="8"/>
    <s v="CHIHUAHUA"/>
    <x v="8"/>
    <n v="36"/>
    <x v="30"/>
    <n v="151"/>
    <s v="EL TRIUNFO"/>
    <s v="CALLE EL TRIUNFO"/>
    <n v="0"/>
    <s v="PÚBLICO"/>
    <x v="0"/>
    <n v="2"/>
    <s v="BĂSICA"/>
    <n v="2"/>
    <x v="0"/>
    <n v="1"/>
    <x v="0"/>
    <n v="0"/>
    <s v="NO APLICA"/>
    <n v="0"/>
    <s v="NO APLICA"/>
    <s v="08FIZ0238X"/>
    <s v="08FJS0128X"/>
    <s v="08ADG0004D"/>
    <n v="0"/>
    <s v="I2020"/>
    <n v="6"/>
    <n v="7"/>
    <n v="13"/>
    <n v="6"/>
    <n v="7"/>
    <n v="13"/>
    <n v="1"/>
    <n v="1"/>
    <n v="2"/>
    <n v="1"/>
    <n v="2"/>
    <n v="3"/>
    <n v="1"/>
    <n v="2"/>
    <n v="3"/>
    <n v="2"/>
    <n v="0"/>
    <n v="2"/>
    <n v="1"/>
    <n v="3"/>
    <n v="4"/>
    <n v="1"/>
    <n v="1"/>
    <n v="2"/>
    <n v="0"/>
    <n v="2"/>
    <n v="2"/>
    <n v="1"/>
    <n v="0"/>
    <n v="1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402J"/>
    <n v="2"/>
    <s v="VESPERTINO"/>
    <s v="BENITO JUAREZ"/>
    <n v="8"/>
    <s v="CHIHUAHUA"/>
    <n v="8"/>
    <s v="CHIHUAHUA"/>
    <x v="0"/>
    <n v="47"/>
    <x v="20"/>
    <n v="5"/>
    <s v="AGUAJE VERDE"/>
    <s v="CALLE AGUAJE VERDE"/>
    <n v="0"/>
    <s v="PÚBLICO"/>
    <x v="0"/>
    <n v="2"/>
    <s v="BĂSICA"/>
    <n v="2"/>
    <x v="0"/>
    <n v="1"/>
    <x v="0"/>
    <n v="0"/>
    <s v="NO APLICA"/>
    <n v="0"/>
    <s v="NO APLICA"/>
    <s v="08FIZ0212P"/>
    <s v="08FJS0123B"/>
    <s v="08ADG0003E"/>
    <n v="0"/>
    <s v="I2020"/>
    <n v="7"/>
    <n v="7"/>
    <n v="14"/>
    <n v="7"/>
    <n v="7"/>
    <n v="14"/>
    <n v="1"/>
    <n v="2"/>
    <n v="3"/>
    <n v="1"/>
    <n v="0"/>
    <n v="1"/>
    <n v="1"/>
    <n v="0"/>
    <n v="1"/>
    <n v="1"/>
    <n v="1"/>
    <n v="2"/>
    <n v="1"/>
    <n v="0"/>
    <n v="1"/>
    <n v="4"/>
    <n v="1"/>
    <n v="5"/>
    <n v="0"/>
    <n v="2"/>
    <n v="2"/>
    <n v="2"/>
    <n v="1"/>
    <n v="3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20Z"/>
    <n v="1"/>
    <s v="MATUTINO"/>
    <s v="VEINTE DE NOVIEMBRE"/>
    <n v="8"/>
    <s v="CHIHUAHUA"/>
    <n v="8"/>
    <s v="CHIHUAHUA"/>
    <x v="1"/>
    <n v="48"/>
    <x v="31"/>
    <n v="1"/>
    <s v="NAMIQUIPA"/>
    <s v="CALLE CASAS COLORADAS"/>
    <n v="0"/>
    <s v="PÚBLICO"/>
    <x v="0"/>
    <n v="2"/>
    <s v="BĂSICA"/>
    <n v="2"/>
    <x v="0"/>
    <n v="1"/>
    <x v="0"/>
    <n v="0"/>
    <s v="NO APLICA"/>
    <n v="0"/>
    <s v="NO APLICA"/>
    <s v="08FIZ0205F"/>
    <s v="08FJS0122C"/>
    <s v="08ADG0010O"/>
    <n v="0"/>
    <s v="I2020"/>
    <n v="6"/>
    <n v="7"/>
    <n v="13"/>
    <n v="6"/>
    <n v="7"/>
    <n v="13"/>
    <n v="2"/>
    <n v="1"/>
    <n v="3"/>
    <n v="0"/>
    <n v="1"/>
    <n v="1"/>
    <n v="0"/>
    <n v="1"/>
    <n v="1"/>
    <n v="2"/>
    <n v="3"/>
    <n v="5"/>
    <n v="1"/>
    <n v="0"/>
    <n v="1"/>
    <n v="1"/>
    <n v="2"/>
    <n v="3"/>
    <n v="1"/>
    <n v="0"/>
    <n v="1"/>
    <n v="1"/>
    <n v="3"/>
    <n v="4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418J"/>
    <n v="1"/>
    <s v="MATUTINO"/>
    <s v="BENITO JUAREZ 2221"/>
    <n v="8"/>
    <s v="CHIHUAHUA"/>
    <n v="8"/>
    <s v="CHIHUAHUA"/>
    <x v="0"/>
    <n v="66"/>
    <x v="32"/>
    <n v="126"/>
    <s v="MESA DEL VALLECILLO"/>
    <s v="CALLE MESA DEL VALLECILLO"/>
    <n v="0"/>
    <s v="PÚBLICO"/>
    <x v="1"/>
    <n v="2"/>
    <s v="BĂSICA"/>
    <n v="2"/>
    <x v="0"/>
    <n v="1"/>
    <x v="0"/>
    <n v="0"/>
    <s v="NO APLICA"/>
    <n v="0"/>
    <s v="NO APLICA"/>
    <s v="08FIZ0035B"/>
    <s v="08FJS0005N"/>
    <m/>
    <n v="0"/>
    <s v="I2020"/>
    <n v="9"/>
    <n v="4"/>
    <n v="13"/>
    <n v="9"/>
    <n v="4"/>
    <n v="13"/>
    <n v="0"/>
    <n v="0"/>
    <n v="0"/>
    <n v="1"/>
    <n v="1"/>
    <n v="2"/>
    <n v="1"/>
    <n v="1"/>
    <n v="2"/>
    <n v="1"/>
    <n v="1"/>
    <n v="2"/>
    <n v="4"/>
    <n v="1"/>
    <n v="5"/>
    <n v="0"/>
    <n v="0"/>
    <n v="0"/>
    <n v="0"/>
    <n v="0"/>
    <n v="0"/>
    <n v="4"/>
    <n v="3"/>
    <n v="7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PPR2097J"/>
    <n v="1"/>
    <s v="MATUTINO"/>
    <s v="COLEGIO DE LAS NACIONES"/>
    <n v="8"/>
    <s v="CHIHUAHUA"/>
    <n v="8"/>
    <s v="CHIHUAHUA"/>
    <x v="5"/>
    <n v="37"/>
    <x v="6"/>
    <n v="1"/>
    <s v="JUĂREZ"/>
    <s v="AVENIDA VICENTE GUERRERO"/>
    <n v="198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7"/>
    <n v="11"/>
    <n v="18"/>
    <n v="7"/>
    <n v="11"/>
    <n v="18"/>
    <n v="3"/>
    <n v="4"/>
    <n v="7"/>
    <n v="0"/>
    <n v="0"/>
    <n v="0"/>
    <n v="0"/>
    <n v="0"/>
    <n v="0"/>
    <n v="1"/>
    <n v="0"/>
    <n v="1"/>
    <n v="0"/>
    <n v="1"/>
    <n v="1"/>
    <n v="1"/>
    <n v="1"/>
    <n v="2"/>
    <n v="1"/>
    <n v="1"/>
    <n v="2"/>
    <n v="0"/>
    <n v="0"/>
    <n v="0"/>
    <n v="3"/>
    <n v="3"/>
    <n v="6"/>
    <n v="0"/>
    <n v="0"/>
    <n v="0"/>
    <n v="0"/>
    <n v="0"/>
    <n v="0"/>
    <n v="2"/>
    <n v="2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B0025X"/>
    <n v="4"/>
    <s v="DISCONTINUO"/>
    <s v="REPABE RARAMURI"/>
    <n v="8"/>
    <s v="CHIHUAHUA"/>
    <n v="8"/>
    <s v="CHIHUAHUA"/>
    <x v="0"/>
    <n v="41"/>
    <x v="33"/>
    <n v="299"/>
    <s v="ERECHUCHIQUE"/>
    <s v="CALLE ERECHUCHIQUE"/>
    <n v="0"/>
    <s v="PÚBLICO"/>
    <x v="0"/>
    <n v="2"/>
    <s v="BĂSICA"/>
    <n v="2"/>
    <x v="0"/>
    <n v="3"/>
    <x v="1"/>
    <n v="0"/>
    <s v="NO APLICA"/>
    <n v="0"/>
    <s v="NO APLICA"/>
    <s v="08FZI0015O"/>
    <s v="08FJI0005G"/>
    <s v="08ADG0003E"/>
    <n v="0"/>
    <s v="I2020"/>
    <n v="7"/>
    <n v="6"/>
    <n v="13"/>
    <n v="7"/>
    <n v="6"/>
    <n v="13"/>
    <n v="1"/>
    <n v="1"/>
    <n v="2"/>
    <n v="1"/>
    <n v="1"/>
    <n v="2"/>
    <n v="1"/>
    <n v="1"/>
    <n v="2"/>
    <n v="1"/>
    <n v="1"/>
    <n v="2"/>
    <n v="1"/>
    <n v="2"/>
    <n v="3"/>
    <n v="1"/>
    <n v="2"/>
    <n v="3"/>
    <n v="1"/>
    <n v="1"/>
    <n v="2"/>
    <n v="2"/>
    <n v="1"/>
    <n v="3"/>
    <n v="7"/>
    <n v="8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440M"/>
    <n v="1"/>
    <s v="MATUTINO"/>
    <s v="20 DE NOVIEMBRE"/>
    <n v="8"/>
    <s v="CHIHUAHUA"/>
    <n v="8"/>
    <s v="CHIHUAHUA"/>
    <x v="0"/>
    <n v="51"/>
    <x v="15"/>
    <n v="257"/>
    <s v="BASOGACHI"/>
    <s v="CALLE BASOGACHI"/>
    <n v="0"/>
    <s v="PÚBLICO"/>
    <x v="0"/>
    <n v="2"/>
    <s v="BĂSICA"/>
    <n v="2"/>
    <x v="0"/>
    <n v="1"/>
    <x v="0"/>
    <n v="0"/>
    <s v="NO APLICA"/>
    <n v="0"/>
    <s v="NO APLICA"/>
    <s v="08FIZ0210R"/>
    <s v="08FJS0123B"/>
    <s v="08ADG0003E"/>
    <n v="0"/>
    <s v="I2020"/>
    <n v="9"/>
    <n v="8"/>
    <n v="17"/>
    <n v="9"/>
    <n v="8"/>
    <n v="17"/>
    <n v="3"/>
    <n v="3"/>
    <n v="6"/>
    <n v="0"/>
    <n v="0"/>
    <n v="0"/>
    <n v="0"/>
    <n v="0"/>
    <n v="0"/>
    <n v="0"/>
    <n v="1"/>
    <n v="1"/>
    <n v="1"/>
    <n v="1"/>
    <n v="2"/>
    <n v="1"/>
    <n v="1"/>
    <n v="2"/>
    <n v="3"/>
    <n v="0"/>
    <n v="3"/>
    <n v="1"/>
    <n v="1"/>
    <n v="2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303Q"/>
    <n v="1"/>
    <s v="MATUTINO"/>
    <s v="FRANCISCO VILLA"/>
    <n v="8"/>
    <s v="CHIHUAHUA"/>
    <n v="8"/>
    <s v="CHIHUAHUA"/>
    <x v="0"/>
    <n v="30"/>
    <x v="34"/>
    <n v="15"/>
    <s v="BASORIACHI"/>
    <s v="CALLE BASORIACHI"/>
    <n v="0"/>
    <s v="PÚBLICO"/>
    <x v="0"/>
    <n v="2"/>
    <s v="BĂSICA"/>
    <n v="2"/>
    <x v="0"/>
    <n v="1"/>
    <x v="0"/>
    <n v="0"/>
    <s v="NO APLICA"/>
    <n v="0"/>
    <s v="NO APLICA"/>
    <s v="08FIZ0216L"/>
    <s v="08FJS0124A"/>
    <s v="08ADG0003E"/>
    <n v="0"/>
    <s v="I2020"/>
    <n v="4"/>
    <n v="6"/>
    <n v="10"/>
    <n v="4"/>
    <n v="6"/>
    <n v="10"/>
    <n v="0"/>
    <n v="0"/>
    <n v="0"/>
    <n v="2"/>
    <n v="1"/>
    <n v="3"/>
    <n v="2"/>
    <n v="1"/>
    <n v="3"/>
    <n v="1"/>
    <n v="1"/>
    <n v="2"/>
    <n v="0"/>
    <n v="1"/>
    <n v="1"/>
    <n v="2"/>
    <n v="2"/>
    <n v="4"/>
    <n v="2"/>
    <n v="2"/>
    <n v="4"/>
    <n v="2"/>
    <n v="3"/>
    <n v="5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700P"/>
    <n v="4"/>
    <s v="DISCONTINUO"/>
    <s v="LEONA VICARIO"/>
    <n v="8"/>
    <s v="CHIHUAHUA"/>
    <n v="8"/>
    <s v="CHIHUAHUA"/>
    <x v="7"/>
    <n v="2"/>
    <x v="24"/>
    <n v="45"/>
    <s v="LOS LEONES"/>
    <s v="CALLE LOS LEONES"/>
    <n v="0"/>
    <s v="PÚBLICO"/>
    <x v="0"/>
    <n v="2"/>
    <s v="BĂSICA"/>
    <n v="2"/>
    <x v="0"/>
    <n v="1"/>
    <x v="0"/>
    <n v="0"/>
    <s v="NO APLICA"/>
    <n v="0"/>
    <s v="NO APLICA"/>
    <s v="08FIZ0131E"/>
    <s v="08FJS0101Q"/>
    <s v="08ADG0046C"/>
    <n v="0"/>
    <s v="I2020"/>
    <n v="8"/>
    <n v="9"/>
    <n v="17"/>
    <n v="8"/>
    <n v="9"/>
    <n v="17"/>
    <n v="0"/>
    <n v="3"/>
    <n v="3"/>
    <n v="0"/>
    <n v="0"/>
    <n v="0"/>
    <n v="0"/>
    <n v="0"/>
    <n v="0"/>
    <n v="0"/>
    <n v="2"/>
    <n v="2"/>
    <n v="1"/>
    <n v="1"/>
    <n v="2"/>
    <n v="2"/>
    <n v="0"/>
    <n v="2"/>
    <n v="3"/>
    <n v="1"/>
    <n v="4"/>
    <n v="1"/>
    <n v="1"/>
    <n v="2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17C"/>
    <n v="4"/>
    <s v="DISCONTINUO"/>
    <s v="ADOLFO LOPEZ MATEOS"/>
    <n v="8"/>
    <s v="CHIHUAHUA"/>
    <n v="8"/>
    <s v="CHIHUAHUA"/>
    <x v="0"/>
    <n v="9"/>
    <x v="2"/>
    <n v="161"/>
    <s v="SAGOACHI"/>
    <s v="CALLE SAGOACHI"/>
    <n v="0"/>
    <s v="PÚBLICO"/>
    <x v="0"/>
    <n v="2"/>
    <s v="BĂSICA"/>
    <n v="2"/>
    <x v="0"/>
    <n v="1"/>
    <x v="0"/>
    <n v="0"/>
    <s v="NO APLICA"/>
    <n v="0"/>
    <s v="NO APLICA"/>
    <s v="08FIZ0210R"/>
    <s v="08FJS0123B"/>
    <s v="08ADG0003E"/>
    <n v="0"/>
    <s v="I2020"/>
    <n v="9"/>
    <n v="5"/>
    <n v="14"/>
    <n v="9"/>
    <n v="5"/>
    <n v="14"/>
    <n v="0"/>
    <n v="2"/>
    <n v="2"/>
    <n v="2"/>
    <n v="0"/>
    <n v="2"/>
    <n v="2"/>
    <n v="0"/>
    <n v="2"/>
    <n v="1"/>
    <n v="0"/>
    <n v="1"/>
    <n v="1"/>
    <n v="3"/>
    <n v="4"/>
    <n v="3"/>
    <n v="0"/>
    <n v="3"/>
    <n v="3"/>
    <n v="0"/>
    <n v="3"/>
    <n v="1"/>
    <n v="0"/>
    <n v="1"/>
    <n v="11"/>
    <n v="3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PR1887O"/>
    <n v="1"/>
    <s v="MATUTINO"/>
    <s v="INSTITUTO MONTESSORI DE LA FRONTERA S. DE R.L. DE C.V."/>
    <n v="8"/>
    <s v="CHIHUAHUA"/>
    <n v="8"/>
    <s v="CHIHUAHUA"/>
    <x v="5"/>
    <n v="37"/>
    <x v="6"/>
    <n v="1"/>
    <s v="JUĂREZ"/>
    <s v="CALLE ANASTASIO BUSTAMANTE"/>
    <n v="607"/>
    <s v="PRIVADO"/>
    <x v="2"/>
    <n v="2"/>
    <s v="BĂSICA"/>
    <n v="2"/>
    <x v="0"/>
    <n v="1"/>
    <x v="0"/>
    <n v="0"/>
    <s v="NO APLICA"/>
    <n v="0"/>
    <s v="NO APLICA"/>
    <s v="08FIZ0147F"/>
    <s v="08FJS0110Y"/>
    <s v="08ADG0005C"/>
    <n v="0"/>
    <s v="I2020"/>
    <n v="7"/>
    <n v="5"/>
    <n v="12"/>
    <n v="7"/>
    <n v="5"/>
    <n v="12"/>
    <n v="2"/>
    <n v="0"/>
    <n v="2"/>
    <n v="4"/>
    <n v="0"/>
    <n v="4"/>
    <n v="4"/>
    <n v="0"/>
    <n v="4"/>
    <n v="3"/>
    <n v="0"/>
    <n v="3"/>
    <n v="1"/>
    <n v="0"/>
    <n v="1"/>
    <n v="1"/>
    <n v="1"/>
    <n v="2"/>
    <n v="0"/>
    <n v="4"/>
    <n v="4"/>
    <n v="0"/>
    <n v="1"/>
    <n v="1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DPR0883G"/>
    <n v="4"/>
    <s v="DISCONTINUO"/>
    <s v="20 DE NOVIEMBRE"/>
    <n v="8"/>
    <s v="CHIHUAHUA"/>
    <n v="8"/>
    <s v="CHIHUAHUA"/>
    <x v="0"/>
    <n v="9"/>
    <x v="2"/>
    <n v="132"/>
    <s v="EL RANCHITO"/>
    <s v="CALLE EL RANCHITO"/>
    <n v="0"/>
    <s v="PÚBLICO"/>
    <x v="0"/>
    <n v="2"/>
    <s v="BĂSICA"/>
    <n v="2"/>
    <x v="0"/>
    <n v="1"/>
    <x v="0"/>
    <n v="0"/>
    <s v="NO APLICA"/>
    <n v="0"/>
    <s v="NO APLICA"/>
    <s v="08FIZ0210R"/>
    <s v="08FJS0123B"/>
    <s v="08ADG0003E"/>
    <n v="0"/>
    <s v="I2020"/>
    <n v="4"/>
    <n v="9"/>
    <n v="13"/>
    <n v="4"/>
    <n v="9"/>
    <n v="13"/>
    <n v="2"/>
    <n v="1"/>
    <n v="3"/>
    <n v="1"/>
    <n v="0"/>
    <n v="1"/>
    <n v="1"/>
    <n v="0"/>
    <n v="1"/>
    <n v="0"/>
    <n v="0"/>
    <n v="0"/>
    <n v="0"/>
    <n v="1"/>
    <n v="1"/>
    <n v="1"/>
    <n v="4"/>
    <n v="5"/>
    <n v="2"/>
    <n v="3"/>
    <n v="5"/>
    <n v="1"/>
    <n v="2"/>
    <n v="3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0917G"/>
    <n v="1"/>
    <s v="MATUTINO"/>
    <s v="BENITO JUAREZ"/>
    <n v="8"/>
    <s v="CHIHUAHUA"/>
    <n v="8"/>
    <s v="CHIHUAHUA"/>
    <x v="2"/>
    <n v="40"/>
    <x v="12"/>
    <n v="25"/>
    <s v="NAHUERACHI"/>
    <s v="CALLE NAHUERACHI"/>
    <n v="0"/>
    <s v="PÚBLICO"/>
    <x v="0"/>
    <n v="2"/>
    <s v="BĂSICA"/>
    <n v="2"/>
    <x v="0"/>
    <n v="1"/>
    <x v="0"/>
    <n v="0"/>
    <s v="NO APLICA"/>
    <n v="0"/>
    <s v="NO APLICA"/>
    <s v="08FIZ0193R"/>
    <s v="08FJS0120E"/>
    <s v="08ADG0055K"/>
    <n v="0"/>
    <s v="I2020"/>
    <n v="9"/>
    <n v="4"/>
    <n v="13"/>
    <n v="9"/>
    <n v="4"/>
    <n v="13"/>
    <n v="1"/>
    <n v="0"/>
    <n v="1"/>
    <n v="1"/>
    <n v="2"/>
    <n v="3"/>
    <n v="1"/>
    <n v="2"/>
    <n v="3"/>
    <n v="3"/>
    <n v="0"/>
    <n v="3"/>
    <n v="2"/>
    <n v="1"/>
    <n v="3"/>
    <n v="2"/>
    <n v="0"/>
    <n v="2"/>
    <n v="0"/>
    <n v="2"/>
    <n v="2"/>
    <n v="0"/>
    <n v="2"/>
    <n v="2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PPR0019S"/>
    <n v="1"/>
    <s v="MATUTINO"/>
    <s v="CENTRO EDUCATIVO GAMA"/>
    <n v="8"/>
    <s v="CHIHUAHUA"/>
    <n v="8"/>
    <s v="CHIHUAHUA"/>
    <x v="7"/>
    <n v="19"/>
    <x v="21"/>
    <n v="1"/>
    <s v="CHIHUAHUA"/>
    <s v="CALLE MIGUEL BARRAGAN"/>
    <n v="3905"/>
    <s v="PRIVADO"/>
    <x v="2"/>
    <n v="2"/>
    <s v="BĂSICA"/>
    <n v="2"/>
    <x v="0"/>
    <n v="1"/>
    <x v="0"/>
    <n v="0"/>
    <s v="NO APLICA"/>
    <n v="0"/>
    <s v="NO APLICA"/>
    <s v="08FIZ0045I"/>
    <m/>
    <m/>
    <n v="0"/>
    <s v="I2020"/>
    <n v="6"/>
    <n v="7"/>
    <n v="13"/>
    <n v="6"/>
    <n v="7"/>
    <n v="13"/>
    <n v="0"/>
    <n v="0"/>
    <n v="0"/>
    <n v="1"/>
    <n v="2"/>
    <n v="3"/>
    <n v="1"/>
    <n v="2"/>
    <n v="3"/>
    <n v="0"/>
    <n v="1"/>
    <n v="1"/>
    <n v="1"/>
    <n v="1"/>
    <n v="2"/>
    <n v="2"/>
    <n v="1"/>
    <n v="3"/>
    <n v="1"/>
    <n v="1"/>
    <n v="2"/>
    <n v="0"/>
    <n v="0"/>
    <n v="0"/>
    <n v="5"/>
    <n v="6"/>
    <n v="1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1"/>
    <n v="0"/>
    <n v="5"/>
    <n v="1"/>
    <n v="1"/>
    <n v="0"/>
    <n v="0"/>
    <n v="0"/>
    <n v="0"/>
    <n v="0"/>
    <n v="0"/>
    <n v="2"/>
    <n v="2"/>
    <n v="5"/>
    <n v="5"/>
    <n v="1"/>
  </r>
  <r>
    <s v="08DPR0005K"/>
    <n v="1"/>
    <s v="MATUTINO"/>
    <s v="EMILIANO ZAPATA"/>
    <n v="8"/>
    <s v="CHIHUAHUA"/>
    <n v="8"/>
    <s v="CHIHUAHUA"/>
    <x v="6"/>
    <n v="29"/>
    <x v="7"/>
    <n v="371"/>
    <s v="LOS INDIOS"/>
    <s v="CALLE LOS INDIOS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7"/>
    <n v="8"/>
    <n v="15"/>
    <n v="7"/>
    <n v="8"/>
    <n v="15"/>
    <n v="2"/>
    <n v="0"/>
    <n v="2"/>
    <n v="2"/>
    <n v="0"/>
    <n v="2"/>
    <n v="2"/>
    <n v="0"/>
    <n v="2"/>
    <n v="2"/>
    <n v="1"/>
    <n v="3"/>
    <n v="0"/>
    <n v="1"/>
    <n v="1"/>
    <n v="0"/>
    <n v="2"/>
    <n v="2"/>
    <n v="1"/>
    <n v="2"/>
    <n v="3"/>
    <n v="2"/>
    <n v="1"/>
    <n v="3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946I"/>
    <n v="1"/>
    <s v="MATUTINO"/>
    <s v="IGNACIO ZARAGOZA"/>
    <n v="8"/>
    <s v="CHIHUAHUA"/>
    <n v="8"/>
    <s v="CHIHUAHUA"/>
    <x v="6"/>
    <n v="29"/>
    <x v="7"/>
    <n v="1116"/>
    <s v="SAN IGNACIO DE CIENEGUILLA"/>
    <s v="CALLE SAN IGNACIO DE CIENEGUILLA"/>
    <n v="0"/>
    <s v="PÚBLICO"/>
    <x v="0"/>
    <n v="2"/>
    <s v="BĂSICA"/>
    <n v="2"/>
    <x v="0"/>
    <n v="1"/>
    <x v="0"/>
    <n v="0"/>
    <s v="NO APLICA"/>
    <n v="0"/>
    <s v="NO APLICA"/>
    <s v="08FIZ0259J"/>
    <s v="08FJS0131K"/>
    <s v="08ADG0007A"/>
    <n v="0"/>
    <s v="I2020"/>
    <n v="10"/>
    <n v="6"/>
    <n v="16"/>
    <n v="10"/>
    <n v="6"/>
    <n v="16"/>
    <n v="0"/>
    <n v="2"/>
    <n v="2"/>
    <n v="0"/>
    <n v="0"/>
    <n v="0"/>
    <n v="0"/>
    <n v="0"/>
    <n v="0"/>
    <n v="3"/>
    <n v="1"/>
    <n v="4"/>
    <n v="2"/>
    <n v="1"/>
    <n v="3"/>
    <n v="1"/>
    <n v="1"/>
    <n v="2"/>
    <n v="3"/>
    <n v="1"/>
    <n v="4"/>
    <n v="1"/>
    <n v="0"/>
    <n v="1"/>
    <n v="10"/>
    <n v="4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562W"/>
    <n v="1"/>
    <s v="MATUTINO"/>
    <s v="IGNACIO ALLENDE 2544"/>
    <n v="8"/>
    <s v="CHIHUAHUA"/>
    <n v="8"/>
    <s v="CHIHUAHUA"/>
    <x v="0"/>
    <n v="9"/>
    <x v="2"/>
    <n v="220"/>
    <s v="TUCHEACHI"/>
    <s v="CALLE TUCHEACHI"/>
    <n v="0"/>
    <s v="PÚBLICO"/>
    <x v="1"/>
    <n v="2"/>
    <s v="BĂSICA"/>
    <n v="2"/>
    <x v="0"/>
    <n v="1"/>
    <x v="0"/>
    <n v="0"/>
    <s v="NO APLICA"/>
    <n v="0"/>
    <s v="NO APLICA"/>
    <s v="08FIZ0011S"/>
    <s v="08FJS0005N"/>
    <m/>
    <n v="0"/>
    <s v="I2020"/>
    <n v="10"/>
    <n v="7"/>
    <n v="17"/>
    <n v="8"/>
    <n v="6"/>
    <n v="14"/>
    <n v="2"/>
    <n v="1"/>
    <n v="3"/>
    <n v="0"/>
    <n v="0"/>
    <n v="0"/>
    <n v="0"/>
    <n v="0"/>
    <n v="0"/>
    <n v="0"/>
    <n v="3"/>
    <n v="3"/>
    <n v="0"/>
    <n v="1"/>
    <n v="1"/>
    <n v="3"/>
    <n v="0"/>
    <n v="3"/>
    <n v="3"/>
    <n v="0"/>
    <n v="3"/>
    <n v="2"/>
    <n v="2"/>
    <n v="4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735Y"/>
    <n v="1"/>
    <s v="MATUTINO"/>
    <s v="MIGUEL HIDALGO"/>
    <n v="8"/>
    <s v="CHIHUAHUA"/>
    <n v="8"/>
    <s v="CHIHUAHUA"/>
    <x v="0"/>
    <n v="30"/>
    <x v="34"/>
    <n v="27"/>
    <s v="LA CIENEGUITA DE LOS BUSTILLOS"/>
    <s v="CALLE LA CIENEGUITA DE LOS BUSTILLOS"/>
    <n v="0"/>
    <s v="PÚBLICO"/>
    <x v="0"/>
    <n v="2"/>
    <s v="BĂSICA"/>
    <n v="2"/>
    <x v="0"/>
    <n v="1"/>
    <x v="0"/>
    <n v="0"/>
    <s v="NO APLICA"/>
    <n v="0"/>
    <s v="NO APLICA"/>
    <s v="08FIZ0216L"/>
    <s v="08FJS0124A"/>
    <s v="08ADG0003E"/>
    <n v="0"/>
    <s v="I2020"/>
    <n v="6"/>
    <n v="8"/>
    <n v="14"/>
    <n v="6"/>
    <n v="8"/>
    <n v="14"/>
    <n v="3"/>
    <n v="0"/>
    <n v="3"/>
    <n v="2"/>
    <n v="1"/>
    <n v="3"/>
    <n v="2"/>
    <n v="1"/>
    <n v="3"/>
    <n v="1"/>
    <n v="3"/>
    <n v="4"/>
    <n v="1"/>
    <n v="0"/>
    <n v="1"/>
    <n v="1"/>
    <n v="1"/>
    <n v="2"/>
    <n v="1"/>
    <n v="2"/>
    <n v="3"/>
    <n v="0"/>
    <n v="1"/>
    <n v="1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217M"/>
    <n v="1"/>
    <s v="MATUTINO"/>
    <s v="MIGUEL HIDALGO Y COSTILLA 2275"/>
    <n v="8"/>
    <s v="CHIHUAHUA"/>
    <n v="8"/>
    <s v="CHIHUAHUA"/>
    <x v="1"/>
    <n v="31"/>
    <x v="1"/>
    <n v="651"/>
    <s v="SAN JUAN DE SANTO TOMĂS"/>
    <s v="CALLE SAN JUAN"/>
    <n v="0"/>
    <s v="PÚBLICO"/>
    <x v="1"/>
    <n v="2"/>
    <s v="BĂSICA"/>
    <n v="2"/>
    <x v="0"/>
    <n v="1"/>
    <x v="0"/>
    <n v="0"/>
    <s v="NO APLICA"/>
    <n v="0"/>
    <s v="NO APLICA"/>
    <s v="08FIZ0008E"/>
    <s v="08FJS0005N"/>
    <m/>
    <n v="0"/>
    <s v="I2020"/>
    <n v="7"/>
    <n v="8"/>
    <n v="15"/>
    <n v="7"/>
    <n v="8"/>
    <n v="15"/>
    <n v="1"/>
    <n v="2"/>
    <n v="3"/>
    <n v="2"/>
    <n v="0"/>
    <n v="2"/>
    <n v="2"/>
    <n v="0"/>
    <n v="2"/>
    <n v="2"/>
    <n v="1"/>
    <n v="3"/>
    <n v="0"/>
    <n v="0"/>
    <n v="0"/>
    <n v="0"/>
    <n v="1"/>
    <n v="1"/>
    <n v="2"/>
    <n v="2"/>
    <n v="4"/>
    <n v="2"/>
    <n v="2"/>
    <n v="4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36A"/>
    <n v="1"/>
    <s v="MATUTINO"/>
    <s v="20 DE NOVIEMBRE 2189"/>
    <n v="8"/>
    <s v="CHIHUAHUA"/>
    <n v="8"/>
    <s v="CHIHUAHUA"/>
    <x v="0"/>
    <n v="20"/>
    <x v="10"/>
    <n v="71"/>
    <s v="LA LOBERA"/>
    <s v="CALLE LA LOBERA"/>
    <n v="0"/>
    <s v="PÚBLICO"/>
    <x v="1"/>
    <n v="2"/>
    <s v="BĂSICA"/>
    <n v="2"/>
    <x v="0"/>
    <n v="1"/>
    <x v="0"/>
    <n v="0"/>
    <s v="NO APLICA"/>
    <n v="0"/>
    <s v="NO APLICA"/>
    <s v="08FIZ0010T"/>
    <s v="08FJS0005N"/>
    <m/>
    <n v="0"/>
    <s v="I2020"/>
    <n v="6"/>
    <n v="9"/>
    <n v="15"/>
    <n v="6"/>
    <n v="9"/>
    <n v="15"/>
    <n v="2"/>
    <n v="2"/>
    <n v="4"/>
    <n v="1"/>
    <n v="0"/>
    <n v="1"/>
    <n v="1"/>
    <n v="0"/>
    <n v="1"/>
    <n v="3"/>
    <n v="2"/>
    <n v="5"/>
    <n v="1"/>
    <n v="1"/>
    <n v="2"/>
    <n v="0"/>
    <n v="2"/>
    <n v="2"/>
    <n v="0"/>
    <n v="1"/>
    <n v="1"/>
    <n v="2"/>
    <n v="1"/>
    <n v="3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87I"/>
    <n v="1"/>
    <s v="MATUTINO"/>
    <s v="MARIANO JIMENEZ"/>
    <n v="8"/>
    <s v="CHIHUAHUA"/>
    <n v="8"/>
    <s v="CHIHUAHUA"/>
    <x v="8"/>
    <n v="44"/>
    <x v="35"/>
    <n v="67"/>
    <s v="VALSEQUILLO"/>
    <s v="CALLE VALSEQUILLO"/>
    <n v="0"/>
    <s v="PÚBLICO"/>
    <x v="0"/>
    <n v="2"/>
    <s v="BĂSICA"/>
    <n v="2"/>
    <x v="0"/>
    <n v="1"/>
    <x v="0"/>
    <n v="0"/>
    <s v="NO APLICA"/>
    <n v="0"/>
    <s v="NO APLICA"/>
    <s v="08FIZ0241K"/>
    <s v="08FJS0128X"/>
    <s v="08ADG0004D"/>
    <n v="0"/>
    <s v="I2020"/>
    <n v="5"/>
    <n v="9"/>
    <n v="14"/>
    <n v="5"/>
    <n v="9"/>
    <n v="14"/>
    <n v="0"/>
    <n v="0"/>
    <n v="0"/>
    <n v="1"/>
    <n v="1"/>
    <n v="2"/>
    <n v="1"/>
    <n v="1"/>
    <n v="2"/>
    <n v="2"/>
    <n v="2"/>
    <n v="4"/>
    <n v="1"/>
    <n v="2"/>
    <n v="3"/>
    <n v="1"/>
    <n v="2"/>
    <n v="3"/>
    <n v="1"/>
    <n v="1"/>
    <n v="2"/>
    <n v="0"/>
    <n v="2"/>
    <n v="2"/>
    <n v="6"/>
    <n v="1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1"/>
    <n v="1"/>
  </r>
  <r>
    <s v="08DPR0560Z"/>
    <n v="4"/>
    <s v="DISCONTINUO"/>
    <s v="PLAN DE AYALA"/>
    <n v="8"/>
    <s v="CHIHUAHUA"/>
    <n v="8"/>
    <s v="CHIHUAHUA"/>
    <x v="4"/>
    <n v="52"/>
    <x v="5"/>
    <n v="18"/>
    <s v="CRUCES Y ANEXAS"/>
    <s v="CALLE EJIDO CRUCES "/>
    <n v="0"/>
    <s v="PÚBLICO"/>
    <x v="0"/>
    <n v="2"/>
    <s v="BĂSICA"/>
    <n v="2"/>
    <x v="0"/>
    <n v="1"/>
    <x v="0"/>
    <n v="0"/>
    <s v="NO APLICA"/>
    <n v="0"/>
    <s v="NO APLICA"/>
    <s v="08FIZ0133C"/>
    <s v="08FJS0101Q"/>
    <s v="08ADG0056J"/>
    <n v="0"/>
    <s v="I2020"/>
    <n v="6"/>
    <n v="8"/>
    <n v="14"/>
    <n v="6"/>
    <n v="8"/>
    <n v="14"/>
    <n v="1"/>
    <n v="1"/>
    <n v="2"/>
    <n v="1"/>
    <n v="0"/>
    <n v="1"/>
    <n v="1"/>
    <n v="0"/>
    <n v="1"/>
    <n v="2"/>
    <n v="1"/>
    <n v="3"/>
    <n v="4"/>
    <n v="1"/>
    <n v="5"/>
    <n v="0"/>
    <n v="1"/>
    <n v="1"/>
    <n v="0"/>
    <n v="1"/>
    <n v="1"/>
    <n v="1"/>
    <n v="4"/>
    <n v="5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835W"/>
    <n v="1"/>
    <s v="MATUTINO"/>
    <s v="TORIBIO ORTEGA 2775"/>
    <n v="8"/>
    <s v="CHIHUAHUA"/>
    <n v="8"/>
    <s v="CHIHUAHUA"/>
    <x v="0"/>
    <n v="66"/>
    <x v="32"/>
    <n v="65"/>
    <s v="CUESTA BLANCA"/>
    <s v="NINGUNO NINGUNO"/>
    <n v="0"/>
    <s v="PÚBLICO"/>
    <x v="1"/>
    <n v="2"/>
    <s v="BĂSICA"/>
    <n v="2"/>
    <x v="0"/>
    <n v="1"/>
    <x v="0"/>
    <n v="0"/>
    <s v="NO APLICA"/>
    <n v="0"/>
    <s v="NO APLICA"/>
    <s v="08FIZ0035B"/>
    <s v="08FJS0005N"/>
    <m/>
    <n v="0"/>
    <s v="I2020"/>
    <n v="9"/>
    <n v="8"/>
    <n v="17"/>
    <n v="9"/>
    <n v="8"/>
    <n v="17"/>
    <n v="1"/>
    <n v="0"/>
    <n v="1"/>
    <n v="0"/>
    <n v="0"/>
    <n v="0"/>
    <n v="0"/>
    <n v="0"/>
    <n v="0"/>
    <n v="0"/>
    <n v="2"/>
    <n v="2"/>
    <n v="3"/>
    <n v="0"/>
    <n v="3"/>
    <n v="0"/>
    <n v="2"/>
    <n v="2"/>
    <n v="2"/>
    <n v="1"/>
    <n v="3"/>
    <n v="2"/>
    <n v="2"/>
    <n v="4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417L"/>
    <n v="1"/>
    <s v="MATUTINO"/>
    <s v="EUGENIO SANTANA"/>
    <n v="8"/>
    <s v="CHIHUAHUA"/>
    <n v="8"/>
    <s v="CHIHUAHUA"/>
    <x v="1"/>
    <n v="48"/>
    <x v="31"/>
    <n v="46"/>
    <s v="OJOS AZULES"/>
    <s v="CALLE OJOS AZULES"/>
    <n v="0"/>
    <s v="PÚBLICO"/>
    <x v="0"/>
    <n v="2"/>
    <s v="BĂSICA"/>
    <n v="2"/>
    <x v="0"/>
    <n v="1"/>
    <x v="0"/>
    <n v="0"/>
    <s v="NO APLICA"/>
    <n v="0"/>
    <s v="NO APLICA"/>
    <s v="08FIZ0206E"/>
    <s v="08FJS0122C"/>
    <s v="08ADG0010O"/>
    <n v="0"/>
    <s v="I2020"/>
    <n v="10"/>
    <n v="7"/>
    <n v="17"/>
    <n v="10"/>
    <n v="7"/>
    <n v="17"/>
    <n v="3"/>
    <n v="0"/>
    <n v="3"/>
    <n v="0"/>
    <n v="1"/>
    <n v="1"/>
    <n v="0"/>
    <n v="1"/>
    <n v="1"/>
    <n v="1"/>
    <n v="1"/>
    <n v="2"/>
    <n v="0"/>
    <n v="2"/>
    <n v="2"/>
    <n v="1"/>
    <n v="1"/>
    <n v="2"/>
    <n v="2"/>
    <n v="1"/>
    <n v="3"/>
    <n v="2"/>
    <n v="1"/>
    <n v="3"/>
    <n v="6"/>
    <n v="7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68V"/>
    <n v="1"/>
    <s v="MATUTINO"/>
    <s v="VASCO DE QUIROGA"/>
    <n v="8"/>
    <s v="CHIHUAHUA"/>
    <n v="8"/>
    <s v="CHIHUAHUA"/>
    <x v="6"/>
    <n v="29"/>
    <x v="7"/>
    <n v="810"/>
    <s v="SAN SIMĂ“N"/>
    <s v="CALLE SAN SIMON (CALABAZAS)"/>
    <n v="0"/>
    <s v="PÚBLICO"/>
    <x v="0"/>
    <n v="2"/>
    <s v="BĂSICA"/>
    <n v="2"/>
    <x v="0"/>
    <n v="1"/>
    <x v="0"/>
    <n v="0"/>
    <s v="NO APLICA"/>
    <n v="0"/>
    <s v="NO APLICA"/>
    <s v="08FIZ0256M"/>
    <s v="08FJS0131K"/>
    <s v="08ADG0007A"/>
    <n v="0"/>
    <s v="I2020"/>
    <n v="10"/>
    <n v="5"/>
    <n v="15"/>
    <n v="10"/>
    <n v="5"/>
    <n v="15"/>
    <n v="1"/>
    <n v="0"/>
    <n v="1"/>
    <n v="1"/>
    <n v="0"/>
    <n v="1"/>
    <n v="1"/>
    <n v="0"/>
    <n v="1"/>
    <n v="2"/>
    <n v="0"/>
    <n v="2"/>
    <n v="0"/>
    <n v="2"/>
    <n v="2"/>
    <n v="2"/>
    <n v="2"/>
    <n v="4"/>
    <n v="3"/>
    <n v="1"/>
    <n v="4"/>
    <n v="2"/>
    <n v="1"/>
    <n v="3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208T"/>
    <n v="4"/>
    <s v="DISCONTINUO"/>
    <s v="MARTIN LOPEZ"/>
    <n v="8"/>
    <s v="CHIHUAHUA"/>
    <n v="8"/>
    <s v="CHIHUAHUA"/>
    <x v="1"/>
    <n v="12"/>
    <x v="23"/>
    <n v="46"/>
    <s v="SAN JOSĂ‰ BAQUEACHI"/>
    <s v="NINGUNO NINGUNO"/>
    <n v="0"/>
    <s v="PÚBLICO"/>
    <x v="0"/>
    <n v="2"/>
    <s v="BĂSICA"/>
    <n v="2"/>
    <x v="0"/>
    <n v="1"/>
    <x v="0"/>
    <n v="0"/>
    <s v="NO APLICA"/>
    <n v="0"/>
    <s v="NO APLICA"/>
    <s v="08FIZ0203H"/>
    <s v="08FJS0121D"/>
    <s v="08ADG0010O"/>
    <n v="0"/>
    <s v="I2020"/>
    <n v="9"/>
    <n v="6"/>
    <n v="15"/>
    <n v="9"/>
    <n v="6"/>
    <n v="15"/>
    <n v="0"/>
    <n v="0"/>
    <n v="0"/>
    <n v="1"/>
    <n v="1"/>
    <n v="2"/>
    <n v="1"/>
    <n v="1"/>
    <n v="2"/>
    <n v="3"/>
    <n v="1"/>
    <n v="4"/>
    <n v="0"/>
    <n v="2"/>
    <n v="2"/>
    <n v="2"/>
    <n v="3"/>
    <n v="5"/>
    <n v="1"/>
    <n v="1"/>
    <n v="2"/>
    <n v="1"/>
    <n v="0"/>
    <n v="1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695M"/>
    <n v="1"/>
    <s v="MATUTINO"/>
    <s v="HEROES DE LA TABLETA 2633"/>
    <n v="8"/>
    <s v="CHIHUAHUA"/>
    <n v="8"/>
    <s v="CHIHUAHUA"/>
    <x v="0"/>
    <n v="66"/>
    <x v="32"/>
    <n v="463"/>
    <s v="SANTĂŤSIMO DE ARRIBA"/>
    <s v="CALLE SANTISIMO DE ARRIBA"/>
    <n v="0"/>
    <s v="PÚBLICO"/>
    <x v="1"/>
    <n v="2"/>
    <s v="BĂSICA"/>
    <n v="2"/>
    <x v="0"/>
    <n v="1"/>
    <x v="0"/>
    <n v="0"/>
    <s v="NO APLICA"/>
    <n v="0"/>
    <s v="NO APLICA"/>
    <s v="08FIZ0035B"/>
    <s v="08FJS0005N"/>
    <m/>
    <n v="0"/>
    <s v="I2020"/>
    <n v="3"/>
    <n v="11"/>
    <n v="14"/>
    <n v="3"/>
    <n v="11"/>
    <n v="14"/>
    <n v="0"/>
    <n v="1"/>
    <n v="1"/>
    <n v="3"/>
    <n v="0"/>
    <n v="3"/>
    <n v="3"/>
    <n v="0"/>
    <n v="3"/>
    <n v="0"/>
    <n v="2"/>
    <n v="2"/>
    <n v="1"/>
    <n v="0"/>
    <n v="1"/>
    <n v="0"/>
    <n v="1"/>
    <n v="1"/>
    <n v="0"/>
    <n v="4"/>
    <n v="4"/>
    <n v="2"/>
    <n v="3"/>
    <n v="5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705K"/>
    <n v="1"/>
    <s v="MATUTINO"/>
    <s v="FERNANDO MONTES DE OCA"/>
    <n v="8"/>
    <s v="CHIHUAHUA"/>
    <n v="8"/>
    <s v="CHIHUAHUA"/>
    <x v="9"/>
    <n v="45"/>
    <x v="36"/>
    <n v="4"/>
    <s v="LOMAS DEL CONSUELO"/>
    <s v="CALLE LOMAS DEL CONSUELO"/>
    <n v="0"/>
    <s v="PÚBLICO"/>
    <x v="0"/>
    <n v="2"/>
    <s v="BĂSICA"/>
    <n v="2"/>
    <x v="0"/>
    <n v="1"/>
    <x v="0"/>
    <n v="0"/>
    <s v="NO APLICA"/>
    <n v="0"/>
    <s v="NO APLICA"/>
    <s v="08FIZ0221X"/>
    <s v="08FJS0125Z"/>
    <s v="08ADG0057I"/>
    <n v="0"/>
    <s v="I2020"/>
    <n v="8"/>
    <n v="7"/>
    <n v="15"/>
    <n v="8"/>
    <n v="7"/>
    <n v="15"/>
    <n v="0"/>
    <n v="3"/>
    <n v="3"/>
    <n v="2"/>
    <n v="0"/>
    <n v="2"/>
    <n v="2"/>
    <n v="0"/>
    <n v="2"/>
    <n v="0"/>
    <n v="2"/>
    <n v="2"/>
    <n v="2"/>
    <n v="2"/>
    <n v="4"/>
    <n v="2"/>
    <n v="0"/>
    <n v="2"/>
    <n v="1"/>
    <n v="0"/>
    <n v="1"/>
    <n v="3"/>
    <n v="0"/>
    <n v="3"/>
    <n v="10"/>
    <n v="4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R2426G"/>
    <n v="4"/>
    <s v="DISCONTINUO"/>
    <s v="JAIME TORRES BODET"/>
    <n v="8"/>
    <s v="CHIHUAHUA"/>
    <n v="8"/>
    <s v="CHIHUAHUA"/>
    <x v="0"/>
    <n v="51"/>
    <x v="15"/>
    <n v="224"/>
    <s v="AGUA CALIENTE"/>
    <s v="CALLE AGUA CALIENTE DE ARRIBA"/>
    <n v="0"/>
    <s v="PÚBLICO"/>
    <x v="0"/>
    <n v="2"/>
    <s v="BĂSICA"/>
    <n v="2"/>
    <x v="0"/>
    <n v="1"/>
    <x v="0"/>
    <n v="0"/>
    <s v="NO APLICA"/>
    <n v="0"/>
    <s v="NO APLICA"/>
    <s v="08FIZ0212P"/>
    <s v="08FJS0123B"/>
    <s v="08ADG0003E"/>
    <n v="0"/>
    <s v="I2020"/>
    <n v="8"/>
    <n v="7"/>
    <n v="15"/>
    <n v="8"/>
    <n v="7"/>
    <n v="15"/>
    <n v="3"/>
    <n v="0"/>
    <n v="3"/>
    <n v="2"/>
    <n v="1"/>
    <n v="3"/>
    <n v="2"/>
    <n v="1"/>
    <n v="3"/>
    <n v="1"/>
    <n v="1"/>
    <n v="2"/>
    <n v="2"/>
    <n v="1"/>
    <n v="3"/>
    <n v="1"/>
    <n v="3"/>
    <n v="4"/>
    <n v="0"/>
    <n v="1"/>
    <n v="1"/>
    <n v="1"/>
    <n v="0"/>
    <n v="1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481L"/>
    <n v="1"/>
    <s v="MATUTINO"/>
    <s v="MELCHOR GUASPE 2437"/>
    <n v="8"/>
    <s v="CHIHUAHUA"/>
    <n v="8"/>
    <s v="CHIHUAHUA"/>
    <x v="4"/>
    <n v="42"/>
    <x v="37"/>
    <n v="6"/>
    <s v="ĂLAMOS DE SAN ANTONIO"/>
    <s v="CALLE ALAMOS DE SAN ANTONIO"/>
    <n v="0"/>
    <s v="PÚBLICO"/>
    <x v="1"/>
    <n v="2"/>
    <s v="BĂSICA"/>
    <n v="2"/>
    <x v="0"/>
    <n v="1"/>
    <x v="0"/>
    <n v="0"/>
    <s v="NO APLICA"/>
    <n v="0"/>
    <s v="NO APLICA"/>
    <s v="08FIZ0014P"/>
    <s v="08FJS0001R"/>
    <m/>
    <n v="0"/>
    <s v="I2020"/>
    <n v="6"/>
    <n v="10"/>
    <n v="16"/>
    <n v="6"/>
    <n v="10"/>
    <n v="16"/>
    <n v="2"/>
    <n v="0"/>
    <n v="2"/>
    <n v="1"/>
    <n v="0"/>
    <n v="1"/>
    <n v="1"/>
    <n v="0"/>
    <n v="1"/>
    <n v="0"/>
    <n v="2"/>
    <n v="2"/>
    <n v="1"/>
    <n v="2"/>
    <n v="3"/>
    <n v="1"/>
    <n v="2"/>
    <n v="3"/>
    <n v="2"/>
    <n v="3"/>
    <n v="5"/>
    <n v="0"/>
    <n v="0"/>
    <n v="0"/>
    <n v="5"/>
    <n v="9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DPB0234C"/>
    <n v="1"/>
    <s v="MATUTINO"/>
    <s v="JULIO VERNE"/>
    <n v="8"/>
    <s v="CHIHUAHUA"/>
    <n v="8"/>
    <s v="CHIHUAHUA"/>
    <x v="0"/>
    <n v="66"/>
    <x v="32"/>
    <n v="230"/>
    <s v="EL TRIGO DE URUACHI"/>
    <s v="CALLE EL TRIGO DE URUACHI"/>
    <n v="0"/>
    <s v="PÚBLICO"/>
    <x v="0"/>
    <n v="2"/>
    <s v="BĂSICA"/>
    <n v="2"/>
    <x v="0"/>
    <n v="3"/>
    <x v="1"/>
    <n v="0"/>
    <s v="NO APLICA"/>
    <n v="0"/>
    <s v="NO APLICA"/>
    <s v="08FZI0002K"/>
    <s v="08FJI0001K"/>
    <s v="08ADG0003E"/>
    <n v="0"/>
    <s v="I2020"/>
    <n v="9"/>
    <n v="5"/>
    <n v="14"/>
    <n v="9"/>
    <n v="5"/>
    <n v="14"/>
    <n v="1"/>
    <n v="0"/>
    <n v="1"/>
    <n v="2"/>
    <n v="1"/>
    <n v="3"/>
    <n v="2"/>
    <n v="1"/>
    <n v="3"/>
    <n v="1"/>
    <n v="1"/>
    <n v="2"/>
    <n v="2"/>
    <n v="1"/>
    <n v="3"/>
    <n v="2"/>
    <n v="2"/>
    <n v="4"/>
    <n v="2"/>
    <n v="1"/>
    <n v="3"/>
    <n v="1"/>
    <n v="0"/>
    <n v="1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838T"/>
    <n v="1"/>
    <s v="MATUTINO"/>
    <s v="TIERRA Y LIBERTAD 2780"/>
    <n v="8"/>
    <s v="CHIHUAHUA"/>
    <n v="8"/>
    <s v="CHIHUAHUA"/>
    <x v="0"/>
    <n v="20"/>
    <x v="10"/>
    <n v="413"/>
    <s v="BORIEGACHI"/>
    <s v="CALLE CONOCIDO BOREGACHI"/>
    <n v="0"/>
    <s v="PÚBLICO"/>
    <x v="1"/>
    <n v="2"/>
    <s v="BĂSICA"/>
    <n v="2"/>
    <x v="0"/>
    <n v="1"/>
    <x v="0"/>
    <n v="0"/>
    <s v="NO APLICA"/>
    <n v="0"/>
    <s v="NO APLICA"/>
    <s v="08FIZ0044J"/>
    <s v="08FJS0005N"/>
    <m/>
    <n v="0"/>
    <s v="I2020"/>
    <n v="9"/>
    <n v="7"/>
    <n v="16"/>
    <n v="9"/>
    <n v="7"/>
    <n v="16"/>
    <n v="0"/>
    <n v="1"/>
    <n v="1"/>
    <n v="0"/>
    <n v="0"/>
    <n v="0"/>
    <n v="0"/>
    <n v="0"/>
    <n v="0"/>
    <n v="1"/>
    <n v="1"/>
    <n v="2"/>
    <n v="3"/>
    <n v="1"/>
    <n v="4"/>
    <n v="3"/>
    <n v="2"/>
    <n v="5"/>
    <n v="2"/>
    <n v="1"/>
    <n v="3"/>
    <n v="1"/>
    <n v="1"/>
    <n v="2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03H"/>
    <n v="4"/>
    <s v="DISCONTINUO"/>
    <s v="LUZ CORONADO VARGAS"/>
    <n v="8"/>
    <s v="CHIHUAHUA"/>
    <n v="8"/>
    <s v="CHIHUAHUA"/>
    <x v="2"/>
    <n v="63"/>
    <x v="17"/>
    <n v="145"/>
    <s v="PIEDRAS AZULES"/>
    <s v="CALLE PIEDRAS AZULES"/>
    <n v="0"/>
    <s v="PÚBLICO"/>
    <x v="0"/>
    <n v="2"/>
    <s v="BĂSICA"/>
    <n v="2"/>
    <x v="0"/>
    <n v="3"/>
    <x v="1"/>
    <n v="0"/>
    <s v="NO APLICA"/>
    <n v="0"/>
    <s v="NO APLICA"/>
    <s v="08FZI0016N"/>
    <s v="08FJI0006F"/>
    <s v="08ADG0010O"/>
    <n v="0"/>
    <s v="I2020"/>
    <n v="9"/>
    <n v="6"/>
    <n v="15"/>
    <n v="9"/>
    <n v="6"/>
    <n v="15"/>
    <n v="0"/>
    <n v="0"/>
    <n v="0"/>
    <n v="1"/>
    <n v="2"/>
    <n v="3"/>
    <n v="1"/>
    <n v="2"/>
    <n v="3"/>
    <n v="3"/>
    <n v="1"/>
    <n v="4"/>
    <n v="1"/>
    <n v="1"/>
    <n v="2"/>
    <n v="1"/>
    <n v="2"/>
    <n v="3"/>
    <n v="1"/>
    <n v="1"/>
    <n v="2"/>
    <n v="2"/>
    <n v="0"/>
    <n v="2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31G"/>
    <n v="4"/>
    <s v="DISCONTINUO"/>
    <s v="VICENTE GUERRERO"/>
    <n v="8"/>
    <s v="CHIHUAHUA"/>
    <n v="8"/>
    <s v="CHIHUAHUA"/>
    <x v="2"/>
    <n v="34"/>
    <x v="3"/>
    <n v="34"/>
    <s v="EL SAUCITO (EL SAUZ)"/>
    <s v="CALLE PRIMERA"/>
    <n v="0"/>
    <s v="PÚBLICO"/>
    <x v="0"/>
    <n v="2"/>
    <s v="BĂSICA"/>
    <n v="2"/>
    <x v="0"/>
    <n v="1"/>
    <x v="0"/>
    <n v="0"/>
    <s v="NO APLICA"/>
    <n v="0"/>
    <s v="NO APLICA"/>
    <s v="08FIZ0187G"/>
    <s v="08FJS0119P"/>
    <s v="08ADG0055K"/>
    <n v="0"/>
    <s v="I2020"/>
    <n v="4"/>
    <n v="9"/>
    <n v="13"/>
    <n v="4"/>
    <n v="9"/>
    <n v="13"/>
    <n v="1"/>
    <n v="0"/>
    <n v="1"/>
    <n v="3"/>
    <n v="0"/>
    <n v="3"/>
    <n v="3"/>
    <n v="0"/>
    <n v="3"/>
    <n v="0"/>
    <n v="3"/>
    <n v="3"/>
    <n v="1"/>
    <n v="1"/>
    <n v="2"/>
    <n v="0"/>
    <n v="3"/>
    <n v="3"/>
    <n v="1"/>
    <n v="2"/>
    <n v="3"/>
    <n v="2"/>
    <n v="0"/>
    <n v="2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3"/>
    <n v="1"/>
  </r>
  <r>
    <s v="08EPR0846B"/>
    <n v="1"/>
    <s v="MATUTINO"/>
    <s v="FRANCISCO R. ALMADA 2785"/>
    <n v="8"/>
    <s v="CHIHUAHUA"/>
    <n v="8"/>
    <s v="CHIHUAHUA"/>
    <x v="0"/>
    <n v="20"/>
    <x v="10"/>
    <n v="58"/>
    <s v="GUERRA AL TIRANO (LA VINATA)"/>
    <s v="CALLE GUERRA AL TIRANO"/>
    <n v="0"/>
    <s v="PÚBLICO"/>
    <x v="1"/>
    <n v="2"/>
    <s v="BĂSICA"/>
    <n v="2"/>
    <x v="0"/>
    <n v="1"/>
    <x v="0"/>
    <n v="0"/>
    <s v="NO APLICA"/>
    <n v="0"/>
    <s v="NO APLICA"/>
    <s v="08FIZ0010T"/>
    <s v="08FJS0005N"/>
    <m/>
    <n v="0"/>
    <s v="I2020"/>
    <n v="6"/>
    <n v="8"/>
    <n v="14"/>
    <n v="6"/>
    <n v="8"/>
    <n v="14"/>
    <n v="3"/>
    <n v="3"/>
    <n v="6"/>
    <n v="0"/>
    <n v="1"/>
    <n v="1"/>
    <n v="0"/>
    <n v="1"/>
    <n v="1"/>
    <n v="2"/>
    <n v="1"/>
    <n v="3"/>
    <n v="0"/>
    <n v="1"/>
    <n v="1"/>
    <n v="1"/>
    <n v="2"/>
    <n v="3"/>
    <n v="0"/>
    <n v="1"/>
    <n v="1"/>
    <n v="5"/>
    <n v="1"/>
    <n v="6"/>
    <n v="8"/>
    <n v="7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2130W"/>
    <n v="1"/>
    <s v="MATUTINO"/>
    <s v="JOSE MARTI"/>
    <n v="8"/>
    <s v="CHIHUAHUA"/>
    <n v="8"/>
    <s v="CHIHUAHUA"/>
    <x v="6"/>
    <n v="29"/>
    <x v="7"/>
    <n v="514"/>
    <s v="ARROYO TENDIDO"/>
    <s v="CALLE ARROYO TENDIDO"/>
    <n v="0"/>
    <s v="PÚBLICO"/>
    <x v="0"/>
    <n v="2"/>
    <s v="BĂSICA"/>
    <n v="2"/>
    <x v="0"/>
    <n v="1"/>
    <x v="0"/>
    <n v="0"/>
    <s v="NO APLICA"/>
    <n v="0"/>
    <s v="NO APLICA"/>
    <s v="08FIZ0260Z"/>
    <s v="08FJS0131K"/>
    <s v="08ADG0007A"/>
    <n v="0"/>
    <s v="I2020"/>
    <n v="3"/>
    <n v="11"/>
    <n v="14"/>
    <n v="3"/>
    <n v="11"/>
    <n v="14"/>
    <n v="0"/>
    <n v="2"/>
    <n v="2"/>
    <n v="2"/>
    <n v="2"/>
    <n v="4"/>
    <n v="2"/>
    <n v="2"/>
    <n v="4"/>
    <n v="1"/>
    <n v="1"/>
    <n v="2"/>
    <n v="2"/>
    <n v="2"/>
    <n v="4"/>
    <n v="0"/>
    <n v="1"/>
    <n v="1"/>
    <n v="0"/>
    <n v="2"/>
    <n v="2"/>
    <n v="0"/>
    <n v="3"/>
    <n v="3"/>
    <n v="5"/>
    <n v="11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688R"/>
    <n v="1"/>
    <s v="MATUTINO"/>
    <s v="SIMON BOLIVAR"/>
    <n v="8"/>
    <s v="CHIHUAHUA"/>
    <n v="8"/>
    <s v="CHIHUAHUA"/>
    <x v="6"/>
    <n v="29"/>
    <x v="7"/>
    <n v="81"/>
    <s v="DOLORES"/>
    <s v="CALLE LOS ESPINOS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10"/>
    <n v="6"/>
    <n v="16"/>
    <n v="10"/>
    <n v="6"/>
    <n v="16"/>
    <n v="5"/>
    <n v="2"/>
    <n v="7"/>
    <n v="2"/>
    <n v="1"/>
    <n v="3"/>
    <n v="2"/>
    <n v="1"/>
    <n v="3"/>
    <n v="0"/>
    <n v="2"/>
    <n v="2"/>
    <n v="0"/>
    <n v="0"/>
    <n v="0"/>
    <n v="3"/>
    <n v="0"/>
    <n v="3"/>
    <n v="1"/>
    <n v="1"/>
    <n v="2"/>
    <n v="1"/>
    <n v="1"/>
    <n v="2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197P"/>
    <n v="1"/>
    <s v="MATUTINO"/>
    <s v="FRANCISCO RODRIGUEZ 2342"/>
    <n v="8"/>
    <s v="CHIHUAHUA"/>
    <n v="8"/>
    <s v="CHIHUAHUA"/>
    <x v="0"/>
    <n v="30"/>
    <x v="34"/>
    <n v="54"/>
    <s v="ESTACIĂ“N JULIO ORNELAS"/>
    <s v="CALLE JULIO ORNELAS"/>
    <n v="0"/>
    <s v="PÚBLICO"/>
    <x v="1"/>
    <n v="2"/>
    <s v="BĂSICA"/>
    <n v="2"/>
    <x v="0"/>
    <n v="1"/>
    <x v="0"/>
    <n v="0"/>
    <s v="NO APLICA"/>
    <n v="0"/>
    <s v="NO APLICA"/>
    <s v="08FIZ0044J"/>
    <s v="08FJS0005N"/>
    <m/>
    <n v="0"/>
    <s v="I2020"/>
    <n v="11"/>
    <n v="5"/>
    <n v="16"/>
    <n v="11"/>
    <n v="5"/>
    <n v="16"/>
    <n v="0"/>
    <n v="0"/>
    <n v="0"/>
    <n v="1"/>
    <n v="1"/>
    <n v="2"/>
    <n v="1"/>
    <n v="1"/>
    <n v="2"/>
    <n v="5"/>
    <n v="2"/>
    <n v="7"/>
    <n v="0"/>
    <n v="1"/>
    <n v="1"/>
    <n v="1"/>
    <n v="2"/>
    <n v="3"/>
    <n v="0"/>
    <n v="0"/>
    <n v="0"/>
    <n v="2"/>
    <n v="1"/>
    <n v="3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20Z"/>
    <n v="1"/>
    <s v="MATUTINO"/>
    <s v="21 DE NOVIEMBRE 2117"/>
    <n v="8"/>
    <s v="CHIHUAHUA"/>
    <n v="8"/>
    <s v="CHIHUAHUA"/>
    <x v="8"/>
    <n v="32"/>
    <x v="19"/>
    <n v="44"/>
    <s v="GOMERA DE ARRIBA"/>
    <s v="CALLE COLONIA PEMEX"/>
    <n v="0"/>
    <s v="PÚBLICO"/>
    <x v="1"/>
    <n v="2"/>
    <s v="BĂSICA"/>
    <n v="2"/>
    <x v="0"/>
    <n v="1"/>
    <x v="0"/>
    <n v="0"/>
    <s v="NO APLICA"/>
    <n v="0"/>
    <s v="NO APLICA"/>
    <s v="08FIZ0267S"/>
    <m/>
    <m/>
    <n v="0"/>
    <s v="I2020"/>
    <n v="7"/>
    <n v="8"/>
    <n v="15"/>
    <n v="7"/>
    <n v="8"/>
    <n v="15"/>
    <n v="3"/>
    <n v="1"/>
    <n v="4"/>
    <n v="4"/>
    <n v="0"/>
    <n v="4"/>
    <n v="4"/>
    <n v="0"/>
    <n v="4"/>
    <n v="0"/>
    <n v="2"/>
    <n v="2"/>
    <n v="0"/>
    <n v="1"/>
    <n v="1"/>
    <n v="4"/>
    <n v="0"/>
    <n v="4"/>
    <n v="0"/>
    <n v="2"/>
    <n v="2"/>
    <n v="0"/>
    <n v="1"/>
    <n v="1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10V"/>
    <n v="1"/>
    <s v="MATUTINO"/>
    <s v="24 DE FEBRERO"/>
    <n v="8"/>
    <s v="CHIHUAHUA"/>
    <n v="8"/>
    <s v="CHIHUAHUA"/>
    <x v="3"/>
    <n v="27"/>
    <x v="27"/>
    <n v="2717"/>
    <s v="ROJASARARE"/>
    <s v="CALLE ROJASARARE"/>
    <n v="0"/>
    <s v="PÚBLICO"/>
    <x v="0"/>
    <n v="2"/>
    <s v="BĂSICA"/>
    <n v="2"/>
    <x v="0"/>
    <n v="3"/>
    <x v="1"/>
    <n v="0"/>
    <s v="NO APLICA"/>
    <n v="0"/>
    <s v="NO APLICA"/>
    <s v="08FZI0033D"/>
    <s v="08FJI0008D"/>
    <s v="08ADG0006B"/>
    <n v="0"/>
    <s v="I2020"/>
    <n v="7"/>
    <n v="7"/>
    <n v="14"/>
    <n v="7"/>
    <n v="7"/>
    <n v="14"/>
    <n v="0"/>
    <n v="0"/>
    <n v="0"/>
    <n v="1"/>
    <n v="1"/>
    <n v="2"/>
    <n v="1"/>
    <n v="1"/>
    <n v="2"/>
    <n v="2"/>
    <n v="1"/>
    <n v="3"/>
    <n v="3"/>
    <n v="2"/>
    <n v="5"/>
    <n v="0"/>
    <n v="0"/>
    <n v="0"/>
    <n v="2"/>
    <n v="3"/>
    <n v="5"/>
    <n v="2"/>
    <n v="1"/>
    <n v="3"/>
    <n v="10"/>
    <n v="8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101M"/>
    <n v="1"/>
    <s v="MATUTINO"/>
    <s v="20 DE NOVIEMBRE"/>
    <n v="8"/>
    <s v="CHIHUAHUA"/>
    <n v="8"/>
    <s v="CHIHUAHUA"/>
    <x v="3"/>
    <n v="7"/>
    <x v="25"/>
    <n v="54"/>
    <s v="GENERAL CARLOS PACHECO (EL TERRERO)"/>
    <s v="CALLE GENERAL CARLOS PACHECO (EL TERRERO)"/>
    <n v="0"/>
    <s v="PÚBLICO"/>
    <x v="0"/>
    <n v="2"/>
    <s v="BĂSICA"/>
    <n v="2"/>
    <x v="0"/>
    <n v="3"/>
    <x v="1"/>
    <n v="0"/>
    <s v="NO APLICA"/>
    <n v="0"/>
    <s v="NO APLICA"/>
    <s v="08FZI0007F"/>
    <s v="08FJI0003I"/>
    <s v="08ADG0006B"/>
    <n v="0"/>
    <s v="I2020"/>
    <n v="6"/>
    <n v="10"/>
    <n v="16"/>
    <n v="6"/>
    <n v="10"/>
    <n v="16"/>
    <n v="0"/>
    <n v="2"/>
    <n v="2"/>
    <n v="2"/>
    <n v="0"/>
    <n v="2"/>
    <n v="2"/>
    <n v="0"/>
    <n v="2"/>
    <n v="0"/>
    <n v="2"/>
    <n v="2"/>
    <n v="0"/>
    <n v="1"/>
    <n v="1"/>
    <n v="0"/>
    <n v="3"/>
    <n v="3"/>
    <n v="4"/>
    <n v="1"/>
    <n v="5"/>
    <n v="1"/>
    <n v="1"/>
    <n v="2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869U"/>
    <n v="1"/>
    <s v="MATUTINO"/>
    <s v="AMERICAS UNIDAS"/>
    <n v="8"/>
    <s v="CHIHUAHUA"/>
    <n v="8"/>
    <s v="CHIHUAHUA"/>
    <x v="6"/>
    <n v="29"/>
    <x v="7"/>
    <n v="146"/>
    <s v="ORILLA DE LA MESA"/>
    <s v="CALLE ORILLA DE LA MESA"/>
    <n v="0"/>
    <s v="PÚBLICO"/>
    <x v="0"/>
    <n v="2"/>
    <s v="BĂSICA"/>
    <n v="2"/>
    <x v="0"/>
    <n v="1"/>
    <x v="0"/>
    <n v="0"/>
    <s v="NO APLICA"/>
    <n v="0"/>
    <s v="NO APLICA"/>
    <s v="08FIZ0255N"/>
    <s v="08FJS0131K"/>
    <s v="08ADG0007A"/>
    <n v="0"/>
    <s v="I2020"/>
    <n v="8"/>
    <n v="7"/>
    <n v="15"/>
    <n v="8"/>
    <n v="7"/>
    <n v="15"/>
    <n v="0"/>
    <n v="1"/>
    <n v="1"/>
    <n v="0"/>
    <n v="2"/>
    <n v="2"/>
    <n v="1"/>
    <n v="2"/>
    <n v="3"/>
    <n v="4"/>
    <n v="1"/>
    <n v="5"/>
    <n v="1"/>
    <n v="1"/>
    <n v="2"/>
    <n v="1"/>
    <n v="2"/>
    <n v="3"/>
    <n v="0"/>
    <n v="0"/>
    <n v="0"/>
    <n v="2"/>
    <n v="2"/>
    <n v="4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195F"/>
    <n v="1"/>
    <s v="MATUTINO"/>
    <s v="IGNACIO GONZALEZ NEVAREZ"/>
    <n v="8"/>
    <s v="CHIHUAHUA"/>
    <n v="8"/>
    <s v="CHIHUAHUA"/>
    <x v="6"/>
    <n v="29"/>
    <x v="7"/>
    <n v="113"/>
    <s v="LLANO GRANDE"/>
    <s v="CALLE LLANO GRANDE"/>
    <n v="0"/>
    <s v="PÚBLICO"/>
    <x v="0"/>
    <n v="2"/>
    <s v="BĂSICA"/>
    <n v="2"/>
    <x v="0"/>
    <n v="1"/>
    <x v="0"/>
    <n v="0"/>
    <s v="NO APLICA"/>
    <n v="0"/>
    <s v="NO APLICA"/>
    <s v="08FIZ0255N"/>
    <s v="08FJS0131K"/>
    <s v="08ADG0007A"/>
    <n v="0"/>
    <s v="I2020"/>
    <n v="9"/>
    <n v="9"/>
    <n v="18"/>
    <n v="9"/>
    <n v="9"/>
    <n v="18"/>
    <n v="2"/>
    <n v="2"/>
    <n v="4"/>
    <n v="0"/>
    <n v="1"/>
    <n v="1"/>
    <n v="0"/>
    <n v="1"/>
    <n v="1"/>
    <n v="1"/>
    <n v="1"/>
    <n v="2"/>
    <n v="1"/>
    <n v="0"/>
    <n v="1"/>
    <n v="1"/>
    <n v="0"/>
    <n v="1"/>
    <n v="1"/>
    <n v="2"/>
    <n v="3"/>
    <n v="1"/>
    <n v="4"/>
    <n v="5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61V"/>
    <n v="1"/>
    <s v="MATUTINO"/>
    <s v="JESUS URUETA 2700"/>
    <n v="8"/>
    <s v="CHIHUAHUA"/>
    <n v="8"/>
    <s v="CHIHUAHUA"/>
    <x v="0"/>
    <n v="30"/>
    <x v="34"/>
    <n v="126"/>
    <s v="MESA DEL ĂLAMO"/>
    <s v="CALLE LOS ALAMILLOS"/>
    <n v="0"/>
    <s v="PÚBLICO"/>
    <x v="1"/>
    <n v="2"/>
    <s v="BĂSICA"/>
    <n v="2"/>
    <x v="0"/>
    <n v="1"/>
    <x v="0"/>
    <n v="0"/>
    <s v="NO APLICA"/>
    <n v="0"/>
    <s v="NO APLICA"/>
    <s v="08FIZ0044J"/>
    <s v="08FJS0005N"/>
    <m/>
    <n v="0"/>
    <s v="I2020"/>
    <n v="10"/>
    <n v="5"/>
    <n v="15"/>
    <n v="10"/>
    <n v="5"/>
    <n v="15"/>
    <n v="2"/>
    <n v="1"/>
    <n v="3"/>
    <n v="1"/>
    <n v="1"/>
    <n v="2"/>
    <n v="1"/>
    <n v="1"/>
    <n v="2"/>
    <n v="3"/>
    <n v="2"/>
    <n v="5"/>
    <n v="3"/>
    <n v="1"/>
    <n v="4"/>
    <n v="2"/>
    <n v="1"/>
    <n v="3"/>
    <n v="1"/>
    <n v="0"/>
    <n v="1"/>
    <n v="1"/>
    <n v="0"/>
    <n v="1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91P"/>
    <n v="1"/>
    <s v="MATUTINO"/>
    <s v="JESUS GARCIA 2730"/>
    <n v="8"/>
    <s v="CHIHUAHUA"/>
    <n v="8"/>
    <s v="CHIHUAHUA"/>
    <x v="0"/>
    <n v="20"/>
    <x v="10"/>
    <n v="111"/>
    <s v="TECORAHUI"/>
    <s v="CALLE TECORAHUI"/>
    <n v="0"/>
    <s v="PÚBLICO"/>
    <x v="1"/>
    <n v="2"/>
    <s v="BĂSICA"/>
    <n v="2"/>
    <x v="0"/>
    <n v="1"/>
    <x v="0"/>
    <n v="0"/>
    <s v="NO APLICA"/>
    <n v="0"/>
    <s v="NO APLICA"/>
    <s v="08FIZ0010T"/>
    <s v="08FJS0005N"/>
    <m/>
    <n v="0"/>
    <s v="I2020"/>
    <n v="9"/>
    <n v="8"/>
    <n v="17"/>
    <n v="9"/>
    <n v="8"/>
    <n v="17"/>
    <n v="2"/>
    <n v="0"/>
    <n v="2"/>
    <n v="1"/>
    <n v="1"/>
    <n v="2"/>
    <n v="1"/>
    <n v="1"/>
    <n v="2"/>
    <n v="0"/>
    <n v="2"/>
    <n v="2"/>
    <n v="0"/>
    <n v="0"/>
    <n v="0"/>
    <n v="1"/>
    <n v="1"/>
    <n v="2"/>
    <n v="2"/>
    <n v="3"/>
    <n v="5"/>
    <n v="2"/>
    <n v="1"/>
    <n v="3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B0671C"/>
    <n v="1"/>
    <s v="MATUTINO"/>
    <s v="IGNACIO MANUEL ALTAMIRANO"/>
    <n v="8"/>
    <s v="CHIHUAHUA"/>
    <n v="8"/>
    <s v="CHIHUAHUA"/>
    <x v="0"/>
    <n v="65"/>
    <x v="11"/>
    <n v="531"/>
    <s v="POTRERITO"/>
    <s v="CALLE LOS POTRERITOS"/>
    <n v="0"/>
    <s v="PÚBLICO"/>
    <x v="0"/>
    <n v="2"/>
    <s v="BĂSICA"/>
    <n v="2"/>
    <x v="0"/>
    <n v="3"/>
    <x v="1"/>
    <n v="0"/>
    <s v="NO APLICA"/>
    <n v="0"/>
    <s v="NO APLICA"/>
    <s v="08FZI0030G"/>
    <s v="08FJI0005G"/>
    <s v="08ADG0003E"/>
    <n v="0"/>
    <s v="I2020"/>
    <n v="8"/>
    <n v="8"/>
    <n v="16"/>
    <n v="8"/>
    <n v="8"/>
    <n v="16"/>
    <n v="0"/>
    <n v="1"/>
    <n v="1"/>
    <n v="0"/>
    <n v="1"/>
    <n v="1"/>
    <n v="0"/>
    <n v="1"/>
    <n v="1"/>
    <n v="1"/>
    <n v="4"/>
    <n v="5"/>
    <n v="1"/>
    <n v="0"/>
    <n v="1"/>
    <n v="3"/>
    <n v="1"/>
    <n v="4"/>
    <n v="2"/>
    <n v="1"/>
    <n v="3"/>
    <n v="1"/>
    <n v="1"/>
    <n v="2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686E"/>
    <n v="1"/>
    <s v="MATUTINO"/>
    <s v="RICARDO FLORES MAGON"/>
    <n v="8"/>
    <s v="CHIHUAHUA"/>
    <n v="8"/>
    <s v="CHIHUAHUA"/>
    <x v="0"/>
    <n v="66"/>
    <x v="32"/>
    <n v="222"/>
    <s v="LOS TEPOZANES"/>
    <s v="CALLE LOS TEPOZANES"/>
    <n v="0"/>
    <s v="PÚBLICO"/>
    <x v="0"/>
    <n v="2"/>
    <s v="BĂSICA"/>
    <n v="2"/>
    <x v="0"/>
    <n v="3"/>
    <x v="1"/>
    <n v="0"/>
    <s v="NO APLICA"/>
    <n v="0"/>
    <s v="NO APLICA"/>
    <s v="08FZI0002K"/>
    <s v="08FJI0001K"/>
    <s v="08ADG0003E"/>
    <n v="0"/>
    <s v="I2020"/>
    <n v="11"/>
    <n v="5"/>
    <n v="16"/>
    <n v="11"/>
    <n v="5"/>
    <n v="16"/>
    <n v="0"/>
    <n v="1"/>
    <n v="1"/>
    <n v="0"/>
    <n v="1"/>
    <n v="1"/>
    <n v="0"/>
    <n v="1"/>
    <n v="1"/>
    <n v="2"/>
    <n v="1"/>
    <n v="3"/>
    <n v="1"/>
    <n v="0"/>
    <n v="1"/>
    <n v="1"/>
    <n v="0"/>
    <n v="1"/>
    <n v="3"/>
    <n v="0"/>
    <n v="3"/>
    <n v="4"/>
    <n v="3"/>
    <n v="7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028V"/>
    <n v="1"/>
    <s v="MATUTINO"/>
    <s v="ELIGIO ANCONA"/>
    <n v="8"/>
    <s v="CHIHUAHUA"/>
    <n v="8"/>
    <s v="CHIHUAHUA"/>
    <x v="6"/>
    <n v="29"/>
    <x v="7"/>
    <n v="1486"/>
    <s v="BAJĂŤO DE LA MESA"/>
    <s v="CALLE BAJIO DE LA MESA"/>
    <n v="0"/>
    <s v="PÚBLICO"/>
    <x v="0"/>
    <n v="2"/>
    <s v="BĂSICA"/>
    <n v="2"/>
    <x v="0"/>
    <n v="1"/>
    <x v="0"/>
    <n v="0"/>
    <s v="NO APLICA"/>
    <n v="0"/>
    <s v="NO APLICA"/>
    <s v="08FIZ0254O"/>
    <s v="08FJS0131K"/>
    <s v="08ADG0007A"/>
    <n v="0"/>
    <s v="I2020"/>
    <n v="8"/>
    <n v="6"/>
    <n v="14"/>
    <n v="8"/>
    <n v="6"/>
    <n v="14"/>
    <n v="0"/>
    <n v="2"/>
    <n v="2"/>
    <n v="0"/>
    <n v="1"/>
    <n v="1"/>
    <n v="0"/>
    <n v="1"/>
    <n v="1"/>
    <n v="2"/>
    <n v="0"/>
    <n v="2"/>
    <n v="0"/>
    <n v="2"/>
    <n v="2"/>
    <n v="4"/>
    <n v="2"/>
    <n v="6"/>
    <n v="1"/>
    <n v="0"/>
    <n v="1"/>
    <n v="3"/>
    <n v="1"/>
    <n v="4"/>
    <n v="10"/>
    <n v="6"/>
    <n v="1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063A"/>
    <n v="4"/>
    <s v="DISCONTINUO"/>
    <s v="MANUEL AVILA CAMACHO"/>
    <n v="8"/>
    <s v="CHIHUAHUA"/>
    <n v="8"/>
    <s v="CHIHUAHUA"/>
    <x v="1"/>
    <n v="12"/>
    <x v="23"/>
    <n v="35"/>
    <s v="MOLINARES"/>
    <s v="CALLE MOLINARES"/>
    <n v="0"/>
    <s v="PÚBLICO"/>
    <x v="0"/>
    <n v="2"/>
    <s v="BĂSICA"/>
    <n v="2"/>
    <x v="0"/>
    <n v="1"/>
    <x v="0"/>
    <n v="0"/>
    <s v="NO APLICA"/>
    <n v="0"/>
    <s v="NO APLICA"/>
    <s v="08FIZ0203H"/>
    <s v="08FJS0121D"/>
    <s v="08ADG0010O"/>
    <n v="0"/>
    <s v="I2020"/>
    <n v="7"/>
    <n v="7"/>
    <n v="14"/>
    <n v="7"/>
    <n v="7"/>
    <n v="14"/>
    <n v="1"/>
    <n v="1"/>
    <n v="2"/>
    <n v="2"/>
    <n v="1"/>
    <n v="3"/>
    <n v="3"/>
    <n v="1"/>
    <n v="4"/>
    <n v="1"/>
    <n v="0"/>
    <n v="1"/>
    <n v="2"/>
    <n v="0"/>
    <n v="2"/>
    <n v="0"/>
    <n v="1"/>
    <n v="1"/>
    <n v="1"/>
    <n v="2"/>
    <n v="3"/>
    <n v="3"/>
    <n v="3"/>
    <n v="6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973Z"/>
    <n v="4"/>
    <s v="DISCONTINUO"/>
    <s v="IGNACIO RAMIREZ"/>
    <n v="8"/>
    <s v="CHIHUAHUA"/>
    <n v="8"/>
    <s v="CHIHUAHUA"/>
    <x v="3"/>
    <n v="7"/>
    <x v="25"/>
    <n v="192"/>
    <s v="EL PORVENIR"/>
    <s v="CALLE EJIDO PILARES"/>
    <n v="0"/>
    <s v="PÚBLICO"/>
    <x v="0"/>
    <n v="2"/>
    <s v="BĂSICA"/>
    <n v="2"/>
    <x v="0"/>
    <n v="1"/>
    <x v="0"/>
    <n v="0"/>
    <s v="NO APLICA"/>
    <n v="0"/>
    <s v="NO APLICA"/>
    <s v="08FIZ0249C"/>
    <s v="08FJS0130L"/>
    <s v="08ADG0006B"/>
    <n v="0"/>
    <s v="I2020"/>
    <n v="11"/>
    <n v="2"/>
    <n v="13"/>
    <n v="11"/>
    <n v="2"/>
    <n v="13"/>
    <n v="1"/>
    <n v="1"/>
    <n v="2"/>
    <n v="5"/>
    <n v="0"/>
    <n v="5"/>
    <n v="5"/>
    <n v="0"/>
    <n v="5"/>
    <n v="5"/>
    <n v="0"/>
    <n v="5"/>
    <n v="2"/>
    <n v="0"/>
    <n v="2"/>
    <n v="0"/>
    <n v="0"/>
    <n v="0"/>
    <n v="3"/>
    <n v="0"/>
    <n v="3"/>
    <n v="1"/>
    <n v="1"/>
    <n v="2"/>
    <n v="16"/>
    <n v="1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R1298V"/>
    <n v="1"/>
    <s v="MATUTINO"/>
    <s v="FRANCISCO I. MADERO"/>
    <n v="8"/>
    <s v="CHIHUAHUA"/>
    <n v="8"/>
    <s v="CHIHUAHUA"/>
    <x v="0"/>
    <n v="30"/>
    <x v="34"/>
    <n v="117"/>
    <s v="VERĂ“NICA"/>
    <s v="CALLE VERONICA"/>
    <n v="0"/>
    <s v="PÚBLICO"/>
    <x v="0"/>
    <n v="2"/>
    <s v="BĂSICA"/>
    <n v="2"/>
    <x v="0"/>
    <n v="1"/>
    <x v="0"/>
    <n v="0"/>
    <s v="NO APLICA"/>
    <n v="0"/>
    <s v="NO APLICA"/>
    <s v="08FIZ0216L"/>
    <s v="08FJS0124A"/>
    <s v="08ADG0003E"/>
    <n v="0"/>
    <s v="I2020"/>
    <n v="12"/>
    <n v="4"/>
    <n v="16"/>
    <n v="12"/>
    <n v="4"/>
    <n v="16"/>
    <n v="2"/>
    <n v="1"/>
    <n v="3"/>
    <n v="1"/>
    <n v="1"/>
    <n v="2"/>
    <n v="1"/>
    <n v="1"/>
    <n v="2"/>
    <n v="0"/>
    <n v="0"/>
    <n v="0"/>
    <n v="1"/>
    <n v="0"/>
    <n v="1"/>
    <n v="4"/>
    <n v="2"/>
    <n v="6"/>
    <n v="1"/>
    <n v="1"/>
    <n v="2"/>
    <n v="4"/>
    <n v="0"/>
    <n v="4"/>
    <n v="11"/>
    <n v="4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1564B"/>
    <n v="1"/>
    <s v="MATUTINO"/>
    <s v="AQUILES SERDAN"/>
    <n v="8"/>
    <s v="CHIHUAHUA"/>
    <n v="8"/>
    <s v="CHIHUAHUA"/>
    <x v="0"/>
    <n v="20"/>
    <x v="10"/>
    <n v="72"/>
    <s v="LOS LLANITOS"/>
    <s v="CALLE LOS LLANITOS"/>
    <n v="0"/>
    <s v="PÚBLICO"/>
    <x v="0"/>
    <n v="2"/>
    <s v="BĂSICA"/>
    <n v="2"/>
    <x v="0"/>
    <n v="1"/>
    <x v="0"/>
    <n v="0"/>
    <s v="NO APLICA"/>
    <n v="0"/>
    <s v="NO APLICA"/>
    <s v="08FIZ0216L"/>
    <s v="08FJS0124A"/>
    <s v="08ADG0003E"/>
    <n v="0"/>
    <s v="I2020"/>
    <n v="8"/>
    <n v="8"/>
    <n v="16"/>
    <n v="8"/>
    <n v="8"/>
    <n v="16"/>
    <n v="0"/>
    <n v="3"/>
    <n v="3"/>
    <n v="0"/>
    <n v="2"/>
    <n v="2"/>
    <n v="0"/>
    <n v="2"/>
    <n v="2"/>
    <n v="2"/>
    <n v="2"/>
    <n v="4"/>
    <n v="1"/>
    <n v="2"/>
    <n v="3"/>
    <n v="2"/>
    <n v="2"/>
    <n v="4"/>
    <n v="1"/>
    <n v="0"/>
    <n v="1"/>
    <n v="1"/>
    <n v="0"/>
    <n v="1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824Y"/>
    <n v="1"/>
    <s v="MATUTINO"/>
    <s v="CUAUHTEMOC"/>
    <n v="8"/>
    <s v="CHIHUAHUA"/>
    <n v="8"/>
    <s v="CHIHUAHUA"/>
    <x v="3"/>
    <n v="46"/>
    <x v="9"/>
    <n v="191"/>
    <s v="LA TUNA"/>
    <s v="CALLE LA TUNA"/>
    <n v="0"/>
    <s v="PÚBLICO"/>
    <x v="0"/>
    <n v="2"/>
    <s v="BĂSICA"/>
    <n v="2"/>
    <x v="0"/>
    <n v="1"/>
    <x v="0"/>
    <n v="0"/>
    <s v="NO APLICA"/>
    <n v="0"/>
    <s v="NO APLICA"/>
    <s v="08FIZ0252Q"/>
    <s v="08FJS0130L"/>
    <s v="08ADG0006B"/>
    <n v="0"/>
    <s v="I2020"/>
    <n v="3"/>
    <n v="11"/>
    <n v="14"/>
    <n v="3"/>
    <n v="10"/>
    <n v="13"/>
    <n v="0"/>
    <n v="0"/>
    <n v="0"/>
    <n v="2"/>
    <n v="1"/>
    <n v="3"/>
    <n v="2"/>
    <n v="1"/>
    <n v="3"/>
    <n v="0"/>
    <n v="0"/>
    <n v="0"/>
    <n v="0"/>
    <n v="3"/>
    <n v="3"/>
    <n v="0"/>
    <n v="3"/>
    <n v="3"/>
    <n v="2"/>
    <n v="1"/>
    <n v="3"/>
    <n v="1"/>
    <n v="6"/>
    <n v="7"/>
    <n v="5"/>
    <n v="14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208E"/>
    <n v="1"/>
    <s v="MATUTINO"/>
    <s v="EMILIANO ZAPATA 2281"/>
    <n v="8"/>
    <s v="CHIHUAHUA"/>
    <n v="8"/>
    <s v="CHIHUAHUA"/>
    <x v="1"/>
    <n v="31"/>
    <x v="1"/>
    <n v="108"/>
    <s v="SAN MIGUEL DE TEMEYCHI"/>
    <s v="CALLE SAN MIGUEL DE TEMEYCHI"/>
    <n v="0"/>
    <s v="PÚBLICO"/>
    <x v="1"/>
    <n v="2"/>
    <s v="BĂSICA"/>
    <n v="2"/>
    <x v="0"/>
    <n v="1"/>
    <x v="0"/>
    <n v="0"/>
    <s v="NO APLICA"/>
    <n v="0"/>
    <s v="NO APLICA"/>
    <s v="08FIZ0008E"/>
    <s v="08FJS0005N"/>
    <m/>
    <n v="0"/>
    <s v="I2020"/>
    <n v="4"/>
    <n v="9"/>
    <n v="13"/>
    <n v="4"/>
    <n v="9"/>
    <n v="13"/>
    <n v="0"/>
    <n v="2"/>
    <n v="2"/>
    <n v="4"/>
    <n v="2"/>
    <n v="6"/>
    <n v="4"/>
    <n v="2"/>
    <n v="6"/>
    <n v="0"/>
    <n v="2"/>
    <n v="2"/>
    <n v="2"/>
    <n v="2"/>
    <n v="4"/>
    <n v="1"/>
    <n v="1"/>
    <n v="2"/>
    <n v="1"/>
    <n v="2"/>
    <n v="3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56Q"/>
    <n v="1"/>
    <s v="MATUTINO"/>
    <s v="CUAUHTEMOC"/>
    <n v="8"/>
    <s v="CHIHUAHUA"/>
    <n v="8"/>
    <s v="CHIHUAHUA"/>
    <x v="3"/>
    <n v="27"/>
    <x v="27"/>
    <n v="1547"/>
    <s v="GUAGĂśITARE (BAJITARE)"/>
    <s v="CALLE GUAGUITARE"/>
    <n v="0"/>
    <s v="PÚBLICO"/>
    <x v="0"/>
    <n v="2"/>
    <s v="BĂSICA"/>
    <n v="2"/>
    <x v="0"/>
    <n v="3"/>
    <x v="1"/>
    <n v="0"/>
    <s v="NO APLICA"/>
    <n v="0"/>
    <s v="NO APLICA"/>
    <s v="08FZI0029R"/>
    <s v="08FJI0002J"/>
    <s v="08ADG0003E"/>
    <n v="0"/>
    <s v="I2020"/>
    <n v="10"/>
    <n v="6"/>
    <n v="16"/>
    <n v="10"/>
    <n v="6"/>
    <n v="16"/>
    <n v="2"/>
    <n v="0"/>
    <n v="2"/>
    <n v="1"/>
    <n v="1"/>
    <n v="2"/>
    <n v="1"/>
    <n v="1"/>
    <n v="2"/>
    <n v="0"/>
    <n v="0"/>
    <n v="0"/>
    <n v="3"/>
    <n v="0"/>
    <n v="3"/>
    <n v="1"/>
    <n v="2"/>
    <n v="3"/>
    <n v="0"/>
    <n v="3"/>
    <n v="3"/>
    <n v="4"/>
    <n v="1"/>
    <n v="5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387G"/>
    <n v="1"/>
    <s v="MATUTINO"/>
    <s v="GABRIEL TEPORACA"/>
    <n v="8"/>
    <s v="CHIHUAHUA"/>
    <n v="8"/>
    <s v="CHIHUAHUA"/>
    <x v="6"/>
    <n v="29"/>
    <x v="7"/>
    <n v="311"/>
    <s v="BORREGOS QUEMADOS"/>
    <s v="CALLE BORREGOS QUEMADOS (BORREGOS)"/>
    <n v="0"/>
    <s v="PÚBLICO"/>
    <x v="0"/>
    <n v="2"/>
    <s v="BĂSICA"/>
    <n v="2"/>
    <x v="0"/>
    <n v="3"/>
    <x v="1"/>
    <n v="0"/>
    <s v="NO APLICA"/>
    <n v="0"/>
    <s v="NO APLICA"/>
    <s v="08FZI0027T"/>
    <s v="08FJI0010S"/>
    <s v="08ADG0007A"/>
    <n v="0"/>
    <s v="I2020"/>
    <n v="7"/>
    <n v="9"/>
    <n v="16"/>
    <n v="7"/>
    <n v="9"/>
    <n v="16"/>
    <n v="0"/>
    <n v="2"/>
    <n v="2"/>
    <n v="2"/>
    <n v="0"/>
    <n v="2"/>
    <n v="2"/>
    <n v="0"/>
    <n v="2"/>
    <n v="0"/>
    <n v="2"/>
    <n v="2"/>
    <n v="1"/>
    <n v="2"/>
    <n v="3"/>
    <n v="3"/>
    <n v="2"/>
    <n v="5"/>
    <n v="1"/>
    <n v="1"/>
    <n v="2"/>
    <n v="2"/>
    <n v="0"/>
    <n v="2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20W"/>
    <n v="1"/>
    <s v="MATUTINO"/>
    <s v="EMILIANO ZAPATA"/>
    <n v="8"/>
    <s v="CHIHUAHUA"/>
    <n v="8"/>
    <s v="CHIHUAHUA"/>
    <x v="2"/>
    <n v="63"/>
    <x v="17"/>
    <n v="518"/>
    <s v="JANOS"/>
    <s v="CALLE JANOS"/>
    <n v="0"/>
    <s v="PÚBLICO"/>
    <x v="0"/>
    <n v="2"/>
    <s v="BĂSICA"/>
    <n v="2"/>
    <x v="0"/>
    <n v="3"/>
    <x v="1"/>
    <n v="0"/>
    <s v="NO APLICA"/>
    <n v="0"/>
    <s v="NO APLICA"/>
    <s v="08FZI0016N"/>
    <s v="08FJI0006F"/>
    <s v="08ADG0010O"/>
    <n v="0"/>
    <s v="I2020"/>
    <n v="8"/>
    <n v="9"/>
    <n v="17"/>
    <n v="8"/>
    <n v="9"/>
    <n v="17"/>
    <n v="3"/>
    <n v="1"/>
    <n v="4"/>
    <n v="0"/>
    <n v="2"/>
    <n v="2"/>
    <n v="0"/>
    <n v="2"/>
    <n v="2"/>
    <n v="0"/>
    <n v="1"/>
    <n v="1"/>
    <n v="0"/>
    <n v="2"/>
    <n v="2"/>
    <n v="0"/>
    <n v="2"/>
    <n v="2"/>
    <n v="2"/>
    <n v="1"/>
    <n v="3"/>
    <n v="2"/>
    <n v="2"/>
    <n v="4"/>
    <n v="4"/>
    <n v="10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322X"/>
    <n v="1"/>
    <s v="MATUTINO"/>
    <s v="CENTENARIO 2088"/>
    <n v="8"/>
    <s v="CHIHUAHUA"/>
    <n v="8"/>
    <s v="CHIHUAHUA"/>
    <x v="2"/>
    <n v="43"/>
    <x v="38"/>
    <n v="7"/>
    <s v="TEJOLOCACHI"/>
    <s v="CALLE COLONIA CENTRO"/>
    <n v="0"/>
    <s v="PÚBLICO"/>
    <x v="1"/>
    <n v="2"/>
    <s v="BĂSICA"/>
    <n v="2"/>
    <x v="0"/>
    <n v="1"/>
    <x v="0"/>
    <n v="0"/>
    <s v="NO APLICA"/>
    <n v="0"/>
    <s v="NO APLICA"/>
    <s v="08FIZ0008E"/>
    <s v="08FJS0005N"/>
    <m/>
    <n v="0"/>
    <s v="I2020"/>
    <n v="14"/>
    <n v="3"/>
    <n v="17"/>
    <n v="14"/>
    <n v="3"/>
    <n v="17"/>
    <n v="1"/>
    <n v="0"/>
    <n v="1"/>
    <n v="1"/>
    <n v="0"/>
    <n v="1"/>
    <n v="1"/>
    <n v="0"/>
    <n v="1"/>
    <n v="3"/>
    <n v="0"/>
    <n v="3"/>
    <n v="1"/>
    <n v="1"/>
    <n v="2"/>
    <n v="2"/>
    <n v="1"/>
    <n v="3"/>
    <n v="0"/>
    <n v="0"/>
    <n v="0"/>
    <n v="3"/>
    <n v="1"/>
    <n v="4"/>
    <n v="10"/>
    <n v="3"/>
    <n v="1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  <n v="1"/>
  </r>
  <r>
    <s v="08DPR0030J"/>
    <n v="4"/>
    <s v="DISCONTINUO"/>
    <s v="ALVARO OBREGON"/>
    <n v="8"/>
    <s v="CHIHUAHUA"/>
    <n v="8"/>
    <s v="CHIHUAHUA"/>
    <x v="0"/>
    <n v="65"/>
    <x v="11"/>
    <n v="8"/>
    <s v="BASAGOTA"/>
    <s v="CALLE BASAGOTA"/>
    <n v="0"/>
    <s v="PÚBLICO"/>
    <x v="0"/>
    <n v="2"/>
    <s v="BĂSICA"/>
    <n v="2"/>
    <x v="0"/>
    <n v="1"/>
    <x v="0"/>
    <n v="0"/>
    <s v="NO APLICA"/>
    <n v="0"/>
    <s v="NO APLICA"/>
    <s v="08FIZ0217K"/>
    <s v="08FJS0124A"/>
    <s v="08ADG0003E"/>
    <n v="0"/>
    <s v="I2020"/>
    <n v="10"/>
    <n v="6"/>
    <n v="16"/>
    <n v="10"/>
    <n v="6"/>
    <n v="16"/>
    <n v="1"/>
    <n v="2"/>
    <n v="3"/>
    <n v="3"/>
    <n v="0"/>
    <n v="3"/>
    <n v="3"/>
    <n v="0"/>
    <n v="3"/>
    <n v="1"/>
    <n v="1"/>
    <n v="2"/>
    <n v="2"/>
    <n v="1"/>
    <n v="3"/>
    <n v="2"/>
    <n v="1"/>
    <n v="3"/>
    <n v="2"/>
    <n v="0"/>
    <n v="2"/>
    <n v="1"/>
    <n v="1"/>
    <n v="2"/>
    <n v="11"/>
    <n v="4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260B"/>
    <n v="1"/>
    <s v="MATUTINO"/>
    <s v="ESCUADRON 201"/>
    <n v="8"/>
    <s v="CHIHUAHUA"/>
    <n v="8"/>
    <s v="CHIHUAHUA"/>
    <x v="8"/>
    <n v="44"/>
    <x v="35"/>
    <n v="18"/>
    <s v="CIĂ‰NEGA DE CENICEROS"/>
    <s v="CALLE FCO I MADERO"/>
    <n v="0"/>
    <s v="PÚBLICO"/>
    <x v="0"/>
    <n v="2"/>
    <s v="BĂSICA"/>
    <n v="2"/>
    <x v="0"/>
    <n v="1"/>
    <x v="0"/>
    <n v="0"/>
    <s v="NO APLICA"/>
    <n v="0"/>
    <s v="NO APLICA"/>
    <s v="08FIZ0241K"/>
    <s v="08FJS0128X"/>
    <s v="08ADG0004D"/>
    <n v="0"/>
    <s v="I2020"/>
    <n v="9"/>
    <n v="7"/>
    <n v="16"/>
    <n v="9"/>
    <n v="7"/>
    <n v="16"/>
    <n v="1"/>
    <n v="1"/>
    <n v="2"/>
    <n v="1"/>
    <n v="1"/>
    <n v="2"/>
    <n v="1"/>
    <n v="1"/>
    <n v="2"/>
    <n v="5"/>
    <n v="0"/>
    <n v="5"/>
    <n v="0"/>
    <n v="1"/>
    <n v="1"/>
    <n v="0"/>
    <n v="3"/>
    <n v="3"/>
    <n v="3"/>
    <n v="0"/>
    <n v="3"/>
    <n v="0"/>
    <n v="2"/>
    <n v="2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119T"/>
    <n v="1"/>
    <s v="MATUTINO"/>
    <s v="FELIPE ANGELES"/>
    <n v="8"/>
    <s v="CHIHUAHUA"/>
    <n v="8"/>
    <s v="CHIHUAHUA"/>
    <x v="2"/>
    <n v="40"/>
    <x v="12"/>
    <n v="23"/>
    <s v="EJIDO JESĂšS GARCĂŤA (EL OSO)"/>
    <s v="CALLE JESUS GARCIA"/>
    <n v="0"/>
    <s v="PÚBLICO"/>
    <x v="0"/>
    <n v="2"/>
    <s v="BĂSICA"/>
    <n v="2"/>
    <x v="0"/>
    <n v="1"/>
    <x v="0"/>
    <n v="0"/>
    <s v="NO APLICA"/>
    <n v="0"/>
    <s v="NO APLICA"/>
    <s v="08FIZ0194Q"/>
    <s v="08FJS0120E"/>
    <s v="08ADG0055K"/>
    <n v="0"/>
    <s v="I2020"/>
    <n v="10"/>
    <n v="6"/>
    <n v="16"/>
    <n v="10"/>
    <n v="6"/>
    <n v="16"/>
    <n v="3"/>
    <n v="2"/>
    <n v="5"/>
    <n v="2"/>
    <n v="1"/>
    <n v="3"/>
    <n v="2"/>
    <n v="1"/>
    <n v="3"/>
    <n v="2"/>
    <n v="2"/>
    <n v="4"/>
    <n v="1"/>
    <n v="1"/>
    <n v="2"/>
    <n v="2"/>
    <n v="0"/>
    <n v="2"/>
    <n v="0"/>
    <n v="0"/>
    <n v="0"/>
    <n v="2"/>
    <n v="1"/>
    <n v="3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750X"/>
    <n v="1"/>
    <s v="MATUTINO"/>
    <s v="VALENTIN GOMEZ FARIAS"/>
    <n v="8"/>
    <s v="CHIHUAHUA"/>
    <n v="8"/>
    <s v="CHIHUAHUA"/>
    <x v="5"/>
    <n v="1"/>
    <x v="8"/>
    <n v="354"/>
    <s v="EJIDO ZARAGOZA"/>
    <s v="CALLE EJ ZARAGOZA"/>
    <n v="0"/>
    <s v="PÚBLICO"/>
    <x v="0"/>
    <n v="2"/>
    <s v="BĂSICA"/>
    <n v="2"/>
    <x v="0"/>
    <n v="1"/>
    <x v="0"/>
    <n v="0"/>
    <s v="NO APLICA"/>
    <n v="0"/>
    <s v="NO APLICA"/>
    <s v="08FIZ0176A"/>
    <s v="08FJS0116S"/>
    <s v="08ADG0005C"/>
    <n v="0"/>
    <s v="I2020"/>
    <n v="7"/>
    <n v="10"/>
    <n v="17"/>
    <n v="7"/>
    <n v="10"/>
    <n v="17"/>
    <n v="3"/>
    <n v="1"/>
    <n v="4"/>
    <n v="1"/>
    <n v="0"/>
    <n v="1"/>
    <n v="1"/>
    <n v="0"/>
    <n v="1"/>
    <n v="0"/>
    <n v="3"/>
    <n v="3"/>
    <n v="1"/>
    <n v="2"/>
    <n v="3"/>
    <n v="2"/>
    <n v="3"/>
    <n v="5"/>
    <n v="1"/>
    <n v="1"/>
    <n v="2"/>
    <n v="0"/>
    <n v="1"/>
    <n v="1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030I"/>
    <n v="1"/>
    <s v="MATUTINO"/>
    <s v="MIGUEL LERDO DE TEJADA 2561"/>
    <n v="8"/>
    <s v="CHIHUAHUA"/>
    <n v="8"/>
    <s v="CHIHUAHUA"/>
    <x v="3"/>
    <n v="7"/>
    <x v="25"/>
    <n v="61"/>
    <s v="LA HACIENDITA"/>
    <s v="CALLE LA HACIENDITA"/>
    <n v="0"/>
    <s v="PÚBLICO"/>
    <x v="1"/>
    <n v="2"/>
    <s v="BĂSICA"/>
    <n v="2"/>
    <x v="0"/>
    <n v="1"/>
    <x v="0"/>
    <n v="0"/>
    <s v="NO APLICA"/>
    <n v="0"/>
    <s v="NO APLICA"/>
    <s v="08FIZ0007F"/>
    <m/>
    <m/>
    <n v="0"/>
    <s v="I2020"/>
    <n v="11"/>
    <n v="5"/>
    <n v="16"/>
    <n v="10"/>
    <n v="5"/>
    <n v="15"/>
    <n v="1"/>
    <n v="1"/>
    <n v="2"/>
    <n v="0"/>
    <n v="0"/>
    <n v="0"/>
    <n v="0"/>
    <n v="0"/>
    <n v="0"/>
    <n v="3"/>
    <n v="2"/>
    <n v="5"/>
    <n v="2"/>
    <n v="0"/>
    <n v="2"/>
    <n v="2"/>
    <n v="1"/>
    <n v="3"/>
    <n v="2"/>
    <n v="1"/>
    <n v="3"/>
    <n v="4"/>
    <n v="1"/>
    <n v="5"/>
    <n v="13"/>
    <n v="5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833Y"/>
    <n v="1"/>
    <s v="MATUTINO"/>
    <s v="ALVARO OBREGON SALIDO 2768"/>
    <n v="8"/>
    <s v="CHIHUAHUA"/>
    <n v="8"/>
    <s v="CHIHUAHUA"/>
    <x v="0"/>
    <n v="20"/>
    <x v="10"/>
    <n v="1"/>
    <s v="CHĂŤNIPAS DE ALMADA"/>
    <s v="CALLE CHINIPAS"/>
    <n v="0"/>
    <s v="PÚBLICO"/>
    <x v="1"/>
    <n v="2"/>
    <s v="BĂSICA"/>
    <n v="2"/>
    <x v="0"/>
    <n v="1"/>
    <x v="0"/>
    <n v="0"/>
    <s v="NO APLICA"/>
    <n v="0"/>
    <s v="NO APLICA"/>
    <s v="08FIZ0010T"/>
    <s v="08FJS0005N"/>
    <m/>
    <n v="0"/>
    <s v="I2020"/>
    <n v="7"/>
    <n v="8"/>
    <n v="15"/>
    <n v="7"/>
    <n v="8"/>
    <n v="15"/>
    <n v="1"/>
    <n v="1"/>
    <n v="2"/>
    <n v="3"/>
    <n v="0"/>
    <n v="3"/>
    <n v="3"/>
    <n v="0"/>
    <n v="3"/>
    <n v="1"/>
    <n v="1"/>
    <n v="2"/>
    <n v="2"/>
    <n v="1"/>
    <n v="3"/>
    <n v="0"/>
    <n v="2"/>
    <n v="2"/>
    <n v="1"/>
    <n v="1"/>
    <n v="2"/>
    <n v="3"/>
    <n v="2"/>
    <n v="5"/>
    <n v="10"/>
    <n v="7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57L"/>
    <n v="1"/>
    <s v="MATUTINO"/>
    <s v="TIERRA Y LIBERTAD"/>
    <n v="8"/>
    <s v="CHIHUAHUA"/>
    <n v="8"/>
    <s v="CHIHUAHUA"/>
    <x v="3"/>
    <n v="27"/>
    <x v="27"/>
    <n v="1261"/>
    <s v="SATERACHI"/>
    <s v="CALLE SATERACHI"/>
    <n v="0"/>
    <s v="PÚBLICO"/>
    <x v="0"/>
    <n v="2"/>
    <s v="BĂSICA"/>
    <n v="2"/>
    <x v="0"/>
    <n v="3"/>
    <x v="1"/>
    <n v="0"/>
    <s v="NO APLICA"/>
    <n v="0"/>
    <s v="NO APLICA"/>
    <s v="08FZI0006G"/>
    <s v="08FJI0003I"/>
    <s v="08ADG0006B"/>
    <n v="0"/>
    <s v="I2020"/>
    <n v="10"/>
    <n v="4"/>
    <n v="14"/>
    <n v="10"/>
    <n v="4"/>
    <n v="14"/>
    <n v="3"/>
    <n v="0"/>
    <n v="3"/>
    <n v="4"/>
    <n v="2"/>
    <n v="6"/>
    <n v="4"/>
    <n v="2"/>
    <n v="6"/>
    <n v="1"/>
    <n v="0"/>
    <n v="1"/>
    <n v="1"/>
    <n v="1"/>
    <n v="2"/>
    <n v="2"/>
    <n v="0"/>
    <n v="2"/>
    <n v="2"/>
    <n v="1"/>
    <n v="3"/>
    <n v="1"/>
    <n v="1"/>
    <n v="2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593P"/>
    <n v="4"/>
    <s v="DISCONTINUO"/>
    <s v="REVOLUCION MEXICANA"/>
    <n v="8"/>
    <s v="CHIHUAHUA"/>
    <n v="8"/>
    <s v="CHIHUAHUA"/>
    <x v="1"/>
    <n v="31"/>
    <x v="1"/>
    <n v="268"/>
    <s v="LA NOPALERA"/>
    <s v="CALLE LA NOPALERA"/>
    <n v="0"/>
    <s v="PÚBLICO"/>
    <x v="0"/>
    <n v="2"/>
    <s v="BĂSICA"/>
    <n v="2"/>
    <x v="0"/>
    <n v="3"/>
    <x v="1"/>
    <n v="0"/>
    <s v="NO APLICA"/>
    <n v="0"/>
    <s v="NO APLICA"/>
    <s v="08FZI0016N"/>
    <s v="08FJI0006F"/>
    <s v="08ADG0010O"/>
    <n v="0"/>
    <s v="I2020"/>
    <n v="6"/>
    <n v="10"/>
    <n v="16"/>
    <n v="6"/>
    <n v="10"/>
    <n v="16"/>
    <n v="2"/>
    <n v="2"/>
    <n v="4"/>
    <n v="1"/>
    <n v="1"/>
    <n v="2"/>
    <n v="1"/>
    <n v="1"/>
    <n v="2"/>
    <n v="0"/>
    <n v="3"/>
    <n v="3"/>
    <n v="1"/>
    <n v="0"/>
    <n v="1"/>
    <n v="0"/>
    <n v="4"/>
    <n v="4"/>
    <n v="2"/>
    <n v="2"/>
    <n v="4"/>
    <n v="1"/>
    <n v="0"/>
    <n v="1"/>
    <n v="5"/>
    <n v="10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B0683H"/>
    <n v="1"/>
    <s v="MATUTINO"/>
    <s v="CLEMENTE CRUZ HUAHUICHI"/>
    <n v="8"/>
    <s v="CHIHUAHUA"/>
    <n v="8"/>
    <s v="CHIHUAHUA"/>
    <x v="3"/>
    <n v="27"/>
    <x v="27"/>
    <n v="1516"/>
    <s v="GUMISACHI"/>
    <s v="CALLE GUMISACHI"/>
    <n v="0"/>
    <s v="PÚBLICO"/>
    <x v="0"/>
    <n v="2"/>
    <s v="BĂSICA"/>
    <n v="2"/>
    <x v="0"/>
    <n v="3"/>
    <x v="1"/>
    <n v="0"/>
    <s v="NO APLICA"/>
    <n v="0"/>
    <s v="NO APLICA"/>
    <s v="08FZI0033D"/>
    <s v="08FJI0008D"/>
    <s v="08ADG0006B"/>
    <n v="0"/>
    <s v="I2020"/>
    <n v="7"/>
    <n v="10"/>
    <n v="17"/>
    <n v="7"/>
    <n v="9"/>
    <n v="16"/>
    <n v="1"/>
    <n v="0"/>
    <n v="1"/>
    <n v="0"/>
    <n v="1"/>
    <n v="1"/>
    <n v="0"/>
    <n v="1"/>
    <n v="1"/>
    <n v="0"/>
    <n v="4"/>
    <n v="4"/>
    <n v="2"/>
    <n v="1"/>
    <n v="3"/>
    <n v="3"/>
    <n v="2"/>
    <n v="5"/>
    <n v="1"/>
    <n v="2"/>
    <n v="3"/>
    <n v="0"/>
    <n v="1"/>
    <n v="1"/>
    <n v="6"/>
    <n v="11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290W"/>
    <n v="1"/>
    <s v="MATUTINO"/>
    <s v="FRANCISCO VILLA"/>
    <n v="8"/>
    <s v="CHIHUAHUA"/>
    <n v="8"/>
    <s v="CHIHUAHUA"/>
    <x v="6"/>
    <n v="29"/>
    <x v="7"/>
    <n v="33"/>
    <s v="CACALOTE DE ABAJO"/>
    <s v="CALLE CACALOTE DE ABAJO"/>
    <n v="0"/>
    <s v="PÚBLICO"/>
    <x v="0"/>
    <n v="2"/>
    <s v="BĂSICA"/>
    <n v="2"/>
    <x v="0"/>
    <n v="1"/>
    <x v="0"/>
    <n v="0"/>
    <s v="NO APLICA"/>
    <n v="0"/>
    <s v="NO APLICA"/>
    <s v="08FIZ0256M"/>
    <s v="08FJS0131K"/>
    <s v="08ADG0007A"/>
    <n v="0"/>
    <s v="I2020"/>
    <n v="11"/>
    <n v="8"/>
    <n v="19"/>
    <n v="11"/>
    <n v="8"/>
    <n v="19"/>
    <n v="2"/>
    <n v="2"/>
    <n v="4"/>
    <n v="0"/>
    <n v="0"/>
    <n v="0"/>
    <n v="0"/>
    <n v="0"/>
    <n v="0"/>
    <n v="0"/>
    <n v="1"/>
    <n v="1"/>
    <n v="2"/>
    <n v="4"/>
    <n v="6"/>
    <n v="2"/>
    <n v="0"/>
    <n v="2"/>
    <n v="1"/>
    <n v="1"/>
    <n v="2"/>
    <n v="3"/>
    <n v="0"/>
    <n v="3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197X"/>
    <n v="4"/>
    <s v="DISCONTINUO"/>
    <s v="20 DE NOVIEMBRE"/>
    <n v="8"/>
    <s v="CHIHUAHUA"/>
    <n v="8"/>
    <s v="CHIHUAHUA"/>
    <x v="4"/>
    <n v="15"/>
    <x v="39"/>
    <n v="58"/>
    <s v="LA PAZ DE MĂ‰XICO"/>
    <s v="CALLE LA PAZ DE MEXICO"/>
    <n v="0"/>
    <s v="PÚBLICO"/>
    <x v="0"/>
    <n v="2"/>
    <s v="BĂSICA"/>
    <n v="2"/>
    <x v="0"/>
    <n v="1"/>
    <x v="0"/>
    <n v="0"/>
    <s v="NO APLICA"/>
    <n v="0"/>
    <s v="NO APLICA"/>
    <s v="08FIZ0132D"/>
    <s v="08FJS0101Q"/>
    <s v="08ADG0056J"/>
    <n v="0"/>
    <s v="I2020"/>
    <n v="9"/>
    <n v="9"/>
    <n v="18"/>
    <n v="9"/>
    <n v="9"/>
    <n v="18"/>
    <n v="3"/>
    <n v="1"/>
    <n v="4"/>
    <n v="0"/>
    <n v="0"/>
    <n v="0"/>
    <n v="0"/>
    <n v="0"/>
    <n v="0"/>
    <n v="1"/>
    <n v="2"/>
    <n v="3"/>
    <n v="0"/>
    <n v="1"/>
    <n v="1"/>
    <n v="1"/>
    <n v="2"/>
    <n v="3"/>
    <n v="3"/>
    <n v="0"/>
    <n v="3"/>
    <n v="1"/>
    <n v="3"/>
    <n v="4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PR1502P"/>
    <n v="1"/>
    <s v="MATUTINO"/>
    <s v="AGUSTIN MELGAR"/>
    <n v="8"/>
    <s v="CHIHUAHUA"/>
    <n v="8"/>
    <s v="CHIHUAHUA"/>
    <x v="6"/>
    <n v="29"/>
    <x v="7"/>
    <n v="196"/>
    <s v="SAN FRANCISCO DE LA JOYA"/>
    <s v="CALLE SAN FRANCISCO DE LA JOYA"/>
    <n v="0"/>
    <s v="PÚBLICO"/>
    <x v="0"/>
    <n v="2"/>
    <s v="BĂSICA"/>
    <n v="2"/>
    <x v="0"/>
    <n v="1"/>
    <x v="0"/>
    <n v="0"/>
    <s v="NO APLICA"/>
    <n v="0"/>
    <s v="NO APLICA"/>
    <s v="08FIZ0260Z"/>
    <s v="08FJS0131K"/>
    <s v="08ADG0007A"/>
    <n v="0"/>
    <s v="I2020"/>
    <n v="5"/>
    <n v="10"/>
    <n v="15"/>
    <n v="5"/>
    <n v="10"/>
    <n v="15"/>
    <n v="1"/>
    <n v="1"/>
    <n v="2"/>
    <n v="3"/>
    <n v="1"/>
    <n v="4"/>
    <n v="3"/>
    <n v="1"/>
    <n v="4"/>
    <n v="0"/>
    <n v="1"/>
    <n v="1"/>
    <n v="0"/>
    <n v="2"/>
    <n v="2"/>
    <n v="1"/>
    <n v="4"/>
    <n v="5"/>
    <n v="1"/>
    <n v="0"/>
    <n v="1"/>
    <n v="2"/>
    <n v="2"/>
    <n v="4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44O"/>
    <n v="4"/>
    <s v="DISCONTINUO"/>
    <s v="JULIO PASCUAL"/>
    <n v="8"/>
    <s v="CHIHUAHUA"/>
    <n v="8"/>
    <s v="CHIHUAHUA"/>
    <x v="0"/>
    <n v="20"/>
    <x v="10"/>
    <n v="78"/>
    <s v="LA MISIĂ“N DE GUADALUPE"/>
    <s v="CALLE LA MISION DE GUADALUPE"/>
    <n v="0"/>
    <s v="PÚBLICO"/>
    <x v="0"/>
    <n v="2"/>
    <s v="BĂSICA"/>
    <n v="2"/>
    <x v="0"/>
    <n v="1"/>
    <x v="0"/>
    <n v="0"/>
    <s v="NO APLICA"/>
    <n v="0"/>
    <s v="NO APLICA"/>
    <s v="08FIZ0219I"/>
    <s v="08FJS0124A"/>
    <s v="08ADG0003E"/>
    <n v="0"/>
    <s v="I2020"/>
    <n v="9"/>
    <n v="8"/>
    <n v="17"/>
    <n v="9"/>
    <n v="8"/>
    <n v="17"/>
    <n v="3"/>
    <n v="2"/>
    <n v="5"/>
    <n v="0"/>
    <n v="1"/>
    <n v="1"/>
    <n v="0"/>
    <n v="1"/>
    <n v="1"/>
    <n v="0"/>
    <n v="1"/>
    <n v="1"/>
    <n v="1"/>
    <n v="0"/>
    <n v="1"/>
    <n v="3"/>
    <n v="2"/>
    <n v="5"/>
    <n v="2"/>
    <n v="3"/>
    <n v="5"/>
    <n v="1"/>
    <n v="1"/>
    <n v="2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88X"/>
    <n v="1"/>
    <s v="MATUTINO"/>
    <s v="MIGUEL HIDALGO"/>
    <n v="8"/>
    <s v="CHIHUAHUA"/>
    <n v="8"/>
    <s v="CHIHUAHUA"/>
    <x v="6"/>
    <n v="29"/>
    <x v="7"/>
    <n v="3"/>
    <s v="AGUA CALIENTE"/>
    <s v="CALLE AGUA CALIENTE DE PEĂ‘A"/>
    <n v="0"/>
    <s v="PÚBLICO"/>
    <x v="0"/>
    <n v="2"/>
    <s v="BĂSICA"/>
    <n v="2"/>
    <x v="0"/>
    <n v="1"/>
    <x v="0"/>
    <n v="0"/>
    <s v="NO APLICA"/>
    <n v="0"/>
    <s v="NO APLICA"/>
    <s v="08FIZ0259J"/>
    <s v="08FJS0131K"/>
    <s v="08ADG0007A"/>
    <n v="0"/>
    <s v="I2020"/>
    <n v="5"/>
    <n v="11"/>
    <n v="16"/>
    <n v="5"/>
    <n v="11"/>
    <n v="16"/>
    <n v="1"/>
    <n v="1"/>
    <n v="2"/>
    <n v="1"/>
    <n v="1"/>
    <n v="2"/>
    <n v="1"/>
    <n v="1"/>
    <n v="2"/>
    <n v="0"/>
    <n v="1"/>
    <n v="1"/>
    <n v="1"/>
    <n v="3"/>
    <n v="4"/>
    <n v="1"/>
    <n v="2"/>
    <n v="3"/>
    <n v="0"/>
    <n v="2"/>
    <n v="2"/>
    <n v="3"/>
    <n v="2"/>
    <n v="5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68R"/>
    <n v="1"/>
    <s v="MATUTINO"/>
    <s v="JAIME TORRES BODET"/>
    <n v="8"/>
    <s v="CHIHUAHUA"/>
    <n v="8"/>
    <s v="CHIHUAHUA"/>
    <x v="3"/>
    <n v="27"/>
    <x v="27"/>
    <n v="2668"/>
    <s v="RANCHERĂŤA BABOREACHI"/>
    <s v="CALLE RANCHERIA BABOREACHI"/>
    <n v="0"/>
    <s v="PÚBLICO"/>
    <x v="0"/>
    <n v="2"/>
    <s v="BĂSICA"/>
    <n v="2"/>
    <x v="0"/>
    <n v="3"/>
    <x v="1"/>
    <n v="0"/>
    <s v="NO APLICA"/>
    <n v="0"/>
    <s v="NO APLICA"/>
    <s v="08FZI0021Z"/>
    <s v="08FJI0008D"/>
    <s v="08ADG0006B"/>
    <n v="0"/>
    <s v="I2020"/>
    <n v="10"/>
    <n v="7"/>
    <n v="17"/>
    <n v="9"/>
    <n v="7"/>
    <n v="16"/>
    <n v="3"/>
    <n v="0"/>
    <n v="3"/>
    <n v="2"/>
    <n v="0"/>
    <n v="2"/>
    <n v="2"/>
    <n v="0"/>
    <n v="2"/>
    <n v="1"/>
    <n v="2"/>
    <n v="3"/>
    <n v="2"/>
    <n v="2"/>
    <n v="4"/>
    <n v="2"/>
    <n v="1"/>
    <n v="3"/>
    <n v="1"/>
    <n v="1"/>
    <n v="2"/>
    <n v="1"/>
    <n v="1"/>
    <n v="2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157O"/>
    <n v="1"/>
    <s v="MATUTINO"/>
    <s v="VENUSTIANO CARRANZA"/>
    <n v="8"/>
    <s v="CHIHUAHUA"/>
    <n v="8"/>
    <s v="CHIHUAHUA"/>
    <x v="3"/>
    <n v="7"/>
    <x v="25"/>
    <n v="64"/>
    <s v="LA LABORCITA"/>
    <s v="CALLE LA LABORCITA"/>
    <n v="0"/>
    <s v="PÚBLICO"/>
    <x v="0"/>
    <n v="2"/>
    <s v="BĂSICA"/>
    <n v="2"/>
    <x v="0"/>
    <n v="3"/>
    <x v="1"/>
    <n v="0"/>
    <s v="NO APLICA"/>
    <n v="0"/>
    <s v="NO APLICA"/>
    <s v="08FZI0007F"/>
    <s v="08FJI0003I"/>
    <s v="08ADG0006B"/>
    <n v="0"/>
    <s v="I2020"/>
    <n v="10"/>
    <n v="8"/>
    <n v="18"/>
    <n v="8"/>
    <n v="8"/>
    <n v="16"/>
    <n v="0"/>
    <n v="3"/>
    <n v="3"/>
    <n v="0"/>
    <n v="1"/>
    <n v="1"/>
    <n v="0"/>
    <n v="1"/>
    <n v="1"/>
    <n v="3"/>
    <n v="0"/>
    <n v="3"/>
    <n v="1"/>
    <n v="1"/>
    <n v="2"/>
    <n v="2"/>
    <n v="3"/>
    <n v="5"/>
    <n v="3"/>
    <n v="1"/>
    <n v="4"/>
    <n v="1"/>
    <n v="0"/>
    <n v="1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1182V"/>
    <n v="4"/>
    <s v="DISCONTINUO"/>
    <s v="BENITO JUAREZ"/>
    <n v="8"/>
    <s v="CHIHUAHUA"/>
    <n v="8"/>
    <s v="CHIHUAHUA"/>
    <x v="0"/>
    <n v="47"/>
    <x v="20"/>
    <n v="111"/>
    <s v="SIERRA OBSCURA (EL SERRUCHITO)"/>
    <s v="CALLE SIERRA OSCURA"/>
    <n v="0"/>
    <s v="PÚBLICO"/>
    <x v="0"/>
    <n v="2"/>
    <s v="BĂSICA"/>
    <n v="2"/>
    <x v="0"/>
    <n v="1"/>
    <x v="0"/>
    <n v="0"/>
    <s v="NO APLICA"/>
    <n v="0"/>
    <s v="NO APLICA"/>
    <s v="08FIZ0212P"/>
    <s v="08FJS0123B"/>
    <s v="08ADG0003E"/>
    <n v="0"/>
    <s v="I2020"/>
    <n v="11"/>
    <n v="7"/>
    <n v="18"/>
    <n v="11"/>
    <n v="7"/>
    <n v="18"/>
    <n v="2"/>
    <n v="1"/>
    <n v="3"/>
    <n v="1"/>
    <n v="0"/>
    <n v="1"/>
    <n v="1"/>
    <n v="0"/>
    <n v="1"/>
    <n v="2"/>
    <n v="0"/>
    <n v="2"/>
    <n v="2"/>
    <n v="1"/>
    <n v="3"/>
    <n v="2"/>
    <n v="1"/>
    <n v="3"/>
    <n v="2"/>
    <n v="0"/>
    <n v="2"/>
    <n v="1"/>
    <n v="3"/>
    <n v="4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311Z"/>
    <n v="1"/>
    <s v="MATUTINO"/>
    <s v="16 DE SEPTIEMBRE"/>
    <n v="8"/>
    <s v="CHIHUAHUA"/>
    <n v="8"/>
    <s v="CHIHUAHUA"/>
    <x v="0"/>
    <n v="51"/>
    <x v="15"/>
    <n v="65"/>
    <s v="MEMELICHI DE ARRIBA (EL FRESNO)"/>
    <s v="CALLE MEMELICHI DE ARRIBA (EL FRESNO)"/>
    <n v="0"/>
    <s v="PÚBLICO"/>
    <x v="0"/>
    <n v="2"/>
    <s v="BĂSICA"/>
    <n v="2"/>
    <x v="0"/>
    <n v="1"/>
    <x v="0"/>
    <n v="0"/>
    <s v="NO APLICA"/>
    <n v="0"/>
    <s v="NO APLICA"/>
    <s v="08FIZ0211Q"/>
    <s v="08FJS0123B"/>
    <s v="08ADG0003E"/>
    <n v="0"/>
    <s v="I2020"/>
    <n v="7"/>
    <n v="11"/>
    <n v="18"/>
    <n v="7"/>
    <n v="11"/>
    <n v="18"/>
    <n v="2"/>
    <n v="2"/>
    <n v="4"/>
    <n v="1"/>
    <n v="0"/>
    <n v="1"/>
    <n v="1"/>
    <n v="0"/>
    <n v="1"/>
    <n v="1"/>
    <n v="1"/>
    <n v="2"/>
    <n v="2"/>
    <n v="2"/>
    <n v="4"/>
    <n v="0"/>
    <n v="2"/>
    <n v="2"/>
    <n v="1"/>
    <n v="3"/>
    <n v="4"/>
    <n v="1"/>
    <n v="1"/>
    <n v="2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795T"/>
    <n v="4"/>
    <s v="DISCONTINUO"/>
    <s v="PROGRESO"/>
    <n v="8"/>
    <s v="CHIHUAHUA"/>
    <n v="8"/>
    <s v="CHIHUAHUA"/>
    <x v="0"/>
    <n v="9"/>
    <x v="2"/>
    <n v="33"/>
    <s v="CIĂ‰NEGA DE GUACAYVO"/>
    <s v="CALLE CIENEGA DE GUACAYVO"/>
    <n v="0"/>
    <s v="PÚBLICO"/>
    <x v="0"/>
    <n v="2"/>
    <s v="BĂSICA"/>
    <n v="2"/>
    <x v="0"/>
    <n v="1"/>
    <x v="0"/>
    <n v="0"/>
    <s v="NO APLICA"/>
    <n v="0"/>
    <s v="NO APLICA"/>
    <s v="08FIZ0210R"/>
    <s v="08FJS0123B"/>
    <s v="08ADG0003E"/>
    <n v="0"/>
    <s v="I2020"/>
    <n v="8"/>
    <n v="7"/>
    <n v="15"/>
    <n v="8"/>
    <n v="7"/>
    <n v="15"/>
    <n v="2"/>
    <n v="1"/>
    <n v="3"/>
    <n v="4"/>
    <n v="0"/>
    <n v="4"/>
    <n v="4"/>
    <n v="0"/>
    <n v="4"/>
    <n v="0"/>
    <n v="3"/>
    <n v="3"/>
    <n v="1"/>
    <n v="0"/>
    <n v="1"/>
    <n v="2"/>
    <n v="2"/>
    <n v="4"/>
    <n v="1"/>
    <n v="1"/>
    <n v="2"/>
    <n v="3"/>
    <n v="0"/>
    <n v="3"/>
    <n v="11"/>
    <n v="6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56I"/>
    <n v="1"/>
    <s v="MATUTINO"/>
    <s v="FRANCISCO I. MADERO 2237"/>
    <n v="8"/>
    <s v="CHIHUAHUA"/>
    <n v="8"/>
    <s v="CHIHUAHUA"/>
    <x v="0"/>
    <n v="20"/>
    <x v="10"/>
    <n v="38"/>
    <s v="LOS DESFILADEROS"/>
    <s v="CALLE DESFILADEROS"/>
    <n v="0"/>
    <s v="PÚBLICO"/>
    <x v="1"/>
    <n v="2"/>
    <s v="BĂSICA"/>
    <n v="2"/>
    <x v="0"/>
    <n v="1"/>
    <x v="0"/>
    <n v="0"/>
    <s v="NO APLICA"/>
    <n v="0"/>
    <s v="NO APLICA"/>
    <s v="08FIZ0010T"/>
    <s v="08FJS0005N"/>
    <m/>
    <n v="0"/>
    <s v="I2020"/>
    <n v="11"/>
    <n v="5"/>
    <n v="16"/>
    <n v="11"/>
    <n v="5"/>
    <n v="16"/>
    <n v="2"/>
    <n v="2"/>
    <n v="4"/>
    <n v="0"/>
    <n v="3"/>
    <n v="3"/>
    <n v="0"/>
    <n v="3"/>
    <n v="3"/>
    <n v="1"/>
    <n v="1"/>
    <n v="2"/>
    <n v="1"/>
    <n v="1"/>
    <n v="2"/>
    <n v="2"/>
    <n v="0"/>
    <n v="2"/>
    <n v="2"/>
    <n v="0"/>
    <n v="2"/>
    <n v="3"/>
    <n v="2"/>
    <n v="5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98N"/>
    <n v="1"/>
    <s v="MATUTINO"/>
    <s v="JUAN ALDAMA"/>
    <n v="8"/>
    <s v="CHIHUAHUA"/>
    <n v="8"/>
    <s v="CHIHUAHUA"/>
    <x v="0"/>
    <n v="66"/>
    <x v="32"/>
    <n v="284"/>
    <s v="CHAGAYVO"/>
    <s v="CALLE CHAGAYVO"/>
    <n v="0"/>
    <s v="PÚBLICO"/>
    <x v="0"/>
    <n v="2"/>
    <s v="BĂSICA"/>
    <n v="2"/>
    <x v="0"/>
    <n v="3"/>
    <x v="1"/>
    <n v="0"/>
    <s v="NO APLICA"/>
    <n v="0"/>
    <s v="NO APLICA"/>
    <s v="08FZI0001L"/>
    <s v="08FJI0001K"/>
    <s v="08ADG0003E"/>
    <n v="0"/>
    <s v="I2020"/>
    <n v="5"/>
    <n v="11"/>
    <n v="16"/>
    <n v="5"/>
    <n v="11"/>
    <n v="16"/>
    <n v="1"/>
    <n v="0"/>
    <n v="1"/>
    <n v="1"/>
    <n v="1"/>
    <n v="2"/>
    <n v="1"/>
    <n v="1"/>
    <n v="2"/>
    <n v="1"/>
    <n v="1"/>
    <n v="2"/>
    <n v="0"/>
    <n v="3"/>
    <n v="3"/>
    <n v="0"/>
    <n v="2"/>
    <n v="2"/>
    <n v="2"/>
    <n v="3"/>
    <n v="5"/>
    <n v="2"/>
    <n v="2"/>
    <n v="4"/>
    <n v="6"/>
    <n v="12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41I"/>
    <n v="4"/>
    <s v="DISCONTINUO"/>
    <s v="NIÑOS REVOLUCIONARIOS"/>
    <n v="8"/>
    <s v="CHIHUAHUA"/>
    <n v="8"/>
    <s v="CHIHUAHUA"/>
    <x v="0"/>
    <n v="65"/>
    <x v="11"/>
    <n v="365"/>
    <s v="MORIBO"/>
    <s v="CALLE MESA DE MORIBO"/>
    <n v="0"/>
    <s v="PÚBLICO"/>
    <x v="0"/>
    <n v="2"/>
    <s v="BĂSICA"/>
    <n v="2"/>
    <x v="0"/>
    <n v="3"/>
    <x v="1"/>
    <n v="0"/>
    <s v="NO APLICA"/>
    <n v="0"/>
    <s v="NO APLICA"/>
    <s v="08FZI0030G"/>
    <s v="08FJI0005G"/>
    <s v="08ADG0003E"/>
    <n v="0"/>
    <s v="I2020"/>
    <n v="11"/>
    <n v="5"/>
    <n v="16"/>
    <n v="11"/>
    <n v="5"/>
    <n v="16"/>
    <n v="1"/>
    <n v="1"/>
    <n v="2"/>
    <n v="2"/>
    <n v="1"/>
    <n v="3"/>
    <n v="2"/>
    <n v="1"/>
    <n v="3"/>
    <n v="3"/>
    <n v="0"/>
    <n v="3"/>
    <n v="2"/>
    <n v="2"/>
    <n v="4"/>
    <n v="2"/>
    <n v="0"/>
    <n v="2"/>
    <n v="2"/>
    <n v="0"/>
    <n v="2"/>
    <n v="1"/>
    <n v="2"/>
    <n v="3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40P"/>
    <n v="1"/>
    <s v="MATUTINO"/>
    <s v="JOSE MARIA MORELOS"/>
    <n v="8"/>
    <s v="CHIHUAHUA"/>
    <n v="8"/>
    <s v="CHIHUAHUA"/>
    <x v="0"/>
    <n v="47"/>
    <x v="20"/>
    <n v="48"/>
    <s v="EL GAVILĂN"/>
    <s v="CALLE EL GAVILAN"/>
    <n v="0"/>
    <s v="PÚBLICO"/>
    <x v="0"/>
    <n v="2"/>
    <s v="BĂSICA"/>
    <n v="2"/>
    <x v="0"/>
    <n v="3"/>
    <x v="1"/>
    <n v="0"/>
    <s v="NO APLICA"/>
    <n v="0"/>
    <s v="NO APLICA"/>
    <s v="08FZI0001L"/>
    <s v="08FJI0001K"/>
    <s v="08ADG0003E"/>
    <n v="0"/>
    <s v="I2020"/>
    <n v="9"/>
    <n v="8"/>
    <n v="17"/>
    <n v="9"/>
    <n v="8"/>
    <n v="17"/>
    <n v="1"/>
    <n v="0"/>
    <n v="1"/>
    <n v="1"/>
    <n v="1"/>
    <n v="2"/>
    <n v="1"/>
    <n v="1"/>
    <n v="2"/>
    <n v="1"/>
    <n v="1"/>
    <n v="2"/>
    <n v="4"/>
    <n v="2"/>
    <n v="6"/>
    <n v="1"/>
    <n v="0"/>
    <n v="1"/>
    <n v="1"/>
    <n v="3"/>
    <n v="4"/>
    <n v="0"/>
    <n v="2"/>
    <n v="2"/>
    <n v="8"/>
    <n v="9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164Y"/>
    <n v="1"/>
    <s v="MATUTINO"/>
    <s v="CUAUHTEMOC"/>
    <n v="8"/>
    <s v="CHIHUAHUA"/>
    <n v="8"/>
    <s v="CHIHUAHUA"/>
    <x v="3"/>
    <n v="7"/>
    <x v="25"/>
    <n v="48"/>
    <s v="CHIQUIHUITE"/>
    <s v="CALLE CONOCIDO"/>
    <n v="0"/>
    <s v="PÚBLICO"/>
    <x v="0"/>
    <n v="2"/>
    <s v="BĂSICA"/>
    <n v="2"/>
    <x v="0"/>
    <n v="3"/>
    <x v="1"/>
    <n v="0"/>
    <s v="NO APLICA"/>
    <n v="0"/>
    <s v="NO APLICA"/>
    <s v="08FZI0007F"/>
    <s v="08FJI0003I"/>
    <s v="08ADG0006B"/>
    <n v="0"/>
    <s v="I2020"/>
    <n v="7"/>
    <n v="9"/>
    <n v="16"/>
    <n v="7"/>
    <n v="9"/>
    <n v="16"/>
    <n v="2"/>
    <n v="0"/>
    <n v="2"/>
    <n v="1"/>
    <n v="2"/>
    <n v="3"/>
    <n v="1"/>
    <n v="2"/>
    <n v="3"/>
    <n v="0"/>
    <n v="0"/>
    <n v="0"/>
    <n v="0"/>
    <n v="4"/>
    <n v="4"/>
    <n v="2"/>
    <n v="3"/>
    <n v="5"/>
    <n v="2"/>
    <n v="0"/>
    <n v="2"/>
    <n v="2"/>
    <n v="1"/>
    <n v="3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234D"/>
    <n v="4"/>
    <s v="DISCONTINUO"/>
    <s v="LAZARO CARDENAS"/>
    <n v="8"/>
    <s v="CHIHUAHUA"/>
    <n v="8"/>
    <s v="CHIHUAHUA"/>
    <x v="2"/>
    <n v="34"/>
    <x v="3"/>
    <n v="2"/>
    <s v="ABRAHAM GONZĂLEZ"/>
    <s v="CALLE CONOCIDO"/>
    <n v="0"/>
    <s v="PÚBLICO"/>
    <x v="0"/>
    <n v="2"/>
    <s v="BĂSICA"/>
    <n v="2"/>
    <x v="0"/>
    <n v="1"/>
    <x v="0"/>
    <n v="0"/>
    <s v="NO APLICA"/>
    <n v="0"/>
    <s v="NO APLICA"/>
    <s v="08FIZ0187G"/>
    <s v="08FJS0119P"/>
    <s v="08ADG0055K"/>
    <n v="0"/>
    <s v="I2020"/>
    <n v="8"/>
    <n v="10"/>
    <n v="18"/>
    <n v="8"/>
    <n v="10"/>
    <n v="18"/>
    <n v="1"/>
    <n v="2"/>
    <n v="3"/>
    <n v="0"/>
    <n v="0"/>
    <n v="0"/>
    <n v="0"/>
    <n v="0"/>
    <n v="0"/>
    <n v="0"/>
    <n v="0"/>
    <n v="0"/>
    <n v="1"/>
    <n v="1"/>
    <n v="2"/>
    <n v="4"/>
    <n v="0"/>
    <n v="4"/>
    <n v="1"/>
    <n v="4"/>
    <n v="5"/>
    <n v="2"/>
    <n v="3"/>
    <n v="5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2386W"/>
    <n v="1"/>
    <s v="MATUTINO"/>
    <s v="SALATIEL CASTAÑEDA ARAUJO"/>
    <n v="8"/>
    <s v="CHIHUAHUA"/>
    <n v="8"/>
    <s v="CHIHUAHUA"/>
    <x v="6"/>
    <n v="29"/>
    <x v="7"/>
    <n v="432"/>
    <s v="LOS TARROS"/>
    <s v="CALLE LOS TARROS/BUENAVISTA"/>
    <n v="0"/>
    <s v="PÚBLICO"/>
    <x v="0"/>
    <n v="2"/>
    <s v="BĂSICA"/>
    <n v="2"/>
    <x v="0"/>
    <n v="1"/>
    <x v="0"/>
    <n v="0"/>
    <s v="NO APLICA"/>
    <n v="0"/>
    <s v="NO APLICA"/>
    <s v="08FIZ0255N"/>
    <s v="08FJS0131K"/>
    <s v="08ADG0007A"/>
    <n v="0"/>
    <s v="I2020"/>
    <n v="8"/>
    <n v="8"/>
    <n v="16"/>
    <n v="8"/>
    <n v="8"/>
    <n v="16"/>
    <n v="1"/>
    <n v="2"/>
    <n v="3"/>
    <n v="0"/>
    <n v="2"/>
    <n v="2"/>
    <n v="0"/>
    <n v="2"/>
    <n v="2"/>
    <n v="1"/>
    <n v="1"/>
    <n v="2"/>
    <n v="4"/>
    <n v="1"/>
    <n v="5"/>
    <n v="0"/>
    <n v="2"/>
    <n v="2"/>
    <n v="1"/>
    <n v="1"/>
    <n v="2"/>
    <n v="1"/>
    <n v="3"/>
    <n v="4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504F"/>
    <n v="1"/>
    <s v="MATUTINO"/>
    <s v="BENITO JUAREZ 2264"/>
    <n v="8"/>
    <s v="CHIHUAHUA"/>
    <n v="8"/>
    <s v="CHIHUAHUA"/>
    <x v="9"/>
    <n v="62"/>
    <x v="40"/>
    <n v="32"/>
    <s v="SAN FRANCISCO DEL MEZQUITAL"/>
    <s v="CALLE SAN FRANCISCO DEL MEZQUITAL"/>
    <n v="0"/>
    <s v="PÚBLICO"/>
    <x v="1"/>
    <n v="2"/>
    <s v="BĂSICA"/>
    <n v="2"/>
    <x v="0"/>
    <n v="1"/>
    <x v="0"/>
    <n v="0"/>
    <s v="NO APLICA"/>
    <n v="0"/>
    <s v="NO APLICA"/>
    <s v="08FIZ0025V"/>
    <m/>
    <m/>
    <n v="0"/>
    <s v="I2020"/>
    <n v="10"/>
    <n v="8"/>
    <n v="18"/>
    <n v="10"/>
    <n v="8"/>
    <n v="18"/>
    <n v="3"/>
    <n v="2"/>
    <n v="5"/>
    <n v="1"/>
    <n v="0"/>
    <n v="1"/>
    <n v="1"/>
    <n v="0"/>
    <n v="1"/>
    <n v="2"/>
    <n v="1"/>
    <n v="3"/>
    <n v="1"/>
    <n v="1"/>
    <n v="2"/>
    <n v="3"/>
    <n v="2"/>
    <n v="5"/>
    <n v="1"/>
    <n v="1"/>
    <n v="2"/>
    <n v="0"/>
    <n v="0"/>
    <n v="0"/>
    <n v="8"/>
    <n v="5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5"/>
    <n v="5"/>
    <n v="1"/>
  </r>
  <r>
    <s v="08DPB0418J"/>
    <n v="4"/>
    <s v="DISCONTINUO"/>
    <s v="LAZARO CARDENAS"/>
    <n v="8"/>
    <s v="CHIHUAHUA"/>
    <n v="8"/>
    <s v="CHIHUAHUA"/>
    <x v="1"/>
    <n v="31"/>
    <x v="1"/>
    <n v="15"/>
    <s v="ARISIACHI (EL TERRERO)"/>
    <s v="CALLE EL TERRERO DE ARISEACHI"/>
    <n v="0"/>
    <s v="PÚBLICO"/>
    <x v="0"/>
    <n v="2"/>
    <s v="BĂSICA"/>
    <n v="2"/>
    <x v="0"/>
    <n v="3"/>
    <x v="1"/>
    <n v="0"/>
    <s v="NO APLICA"/>
    <n v="0"/>
    <s v="NO APLICA"/>
    <s v="08FZI0016N"/>
    <s v="08FJI0006F"/>
    <s v="08ADG0010O"/>
    <n v="0"/>
    <s v="I2020"/>
    <n v="8"/>
    <n v="9"/>
    <n v="17"/>
    <n v="8"/>
    <n v="9"/>
    <n v="17"/>
    <n v="2"/>
    <n v="1"/>
    <n v="3"/>
    <n v="2"/>
    <n v="1"/>
    <n v="3"/>
    <n v="2"/>
    <n v="1"/>
    <n v="3"/>
    <n v="0"/>
    <n v="2"/>
    <n v="2"/>
    <n v="1"/>
    <n v="1"/>
    <n v="2"/>
    <n v="1"/>
    <n v="3"/>
    <n v="4"/>
    <n v="2"/>
    <n v="2"/>
    <n v="4"/>
    <n v="1"/>
    <n v="0"/>
    <n v="1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87F"/>
    <n v="4"/>
    <s v="DISCONTINUO"/>
    <s v="CULTURA TARAHUMARA"/>
    <n v="8"/>
    <s v="CHIHUAHUA"/>
    <n v="8"/>
    <s v="CHIHUAHUA"/>
    <x v="3"/>
    <n v="7"/>
    <x v="25"/>
    <n v="221"/>
    <s v="EL VIGUEĂ‘O [ASERRADERO]"/>
    <s v="CALLE VIGUEĂ‘O"/>
    <n v="0"/>
    <s v="PÚBLICO"/>
    <x v="0"/>
    <n v="2"/>
    <s v="BĂSICA"/>
    <n v="2"/>
    <x v="0"/>
    <n v="3"/>
    <x v="1"/>
    <n v="0"/>
    <s v="NO APLICA"/>
    <n v="0"/>
    <s v="NO APLICA"/>
    <s v="08FZI0011S"/>
    <s v="08FJI0004H"/>
    <s v="08ADG0007A"/>
    <n v="0"/>
    <s v="I2020"/>
    <n v="9"/>
    <n v="6"/>
    <n v="15"/>
    <n v="9"/>
    <n v="6"/>
    <n v="15"/>
    <n v="0"/>
    <n v="0"/>
    <n v="0"/>
    <n v="4"/>
    <n v="1"/>
    <n v="5"/>
    <n v="4"/>
    <n v="1"/>
    <n v="5"/>
    <n v="3"/>
    <n v="3"/>
    <n v="6"/>
    <n v="1"/>
    <n v="0"/>
    <n v="1"/>
    <n v="2"/>
    <n v="0"/>
    <n v="2"/>
    <n v="1"/>
    <n v="0"/>
    <n v="1"/>
    <n v="2"/>
    <n v="1"/>
    <n v="3"/>
    <n v="13"/>
    <n v="5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094A"/>
    <n v="4"/>
    <s v="DISCONTINUO"/>
    <s v="FRANCISCO VILLA"/>
    <n v="8"/>
    <s v="CHIHUAHUA"/>
    <n v="8"/>
    <s v="CHIHUAHUA"/>
    <x v="3"/>
    <n v="7"/>
    <x v="25"/>
    <n v="67"/>
    <s v="LOS LIRIOS"/>
    <s v="CALLE LOS LIRIOS"/>
    <n v="0"/>
    <s v="PÚBLICO"/>
    <x v="0"/>
    <n v="2"/>
    <s v="BĂSICA"/>
    <n v="2"/>
    <x v="0"/>
    <n v="1"/>
    <x v="0"/>
    <n v="0"/>
    <s v="NO APLICA"/>
    <n v="0"/>
    <s v="NO APLICA"/>
    <s v="08FIZ0249C"/>
    <s v="08FJS0130L"/>
    <s v="08ADG0006B"/>
    <n v="0"/>
    <s v="I2020"/>
    <n v="7"/>
    <n v="10"/>
    <n v="17"/>
    <n v="7"/>
    <n v="10"/>
    <n v="17"/>
    <n v="4"/>
    <n v="0"/>
    <n v="4"/>
    <n v="0"/>
    <n v="1"/>
    <n v="1"/>
    <n v="0"/>
    <n v="2"/>
    <n v="2"/>
    <n v="2"/>
    <n v="4"/>
    <n v="6"/>
    <n v="0"/>
    <n v="5"/>
    <n v="5"/>
    <n v="0"/>
    <n v="1"/>
    <n v="1"/>
    <n v="1"/>
    <n v="0"/>
    <n v="1"/>
    <n v="0"/>
    <n v="1"/>
    <n v="1"/>
    <n v="3"/>
    <n v="1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EPR0839S"/>
    <n v="1"/>
    <s v="MATUTINO"/>
    <s v="20 DE NOVIEMBRE 2779"/>
    <n v="8"/>
    <s v="CHIHUAHUA"/>
    <n v="8"/>
    <s v="CHIHUAHUA"/>
    <x v="0"/>
    <n v="30"/>
    <x v="34"/>
    <n v="257"/>
    <s v="NACARARE"/>
    <s v="CALLE NACARARE"/>
    <n v="0"/>
    <s v="PÚBLICO"/>
    <x v="1"/>
    <n v="2"/>
    <s v="BĂSICA"/>
    <n v="2"/>
    <x v="0"/>
    <n v="1"/>
    <x v="0"/>
    <n v="0"/>
    <s v="NO APLICA"/>
    <n v="0"/>
    <s v="NO APLICA"/>
    <s v="08FIZ0044J"/>
    <s v="08FJS0005N"/>
    <m/>
    <n v="0"/>
    <s v="I2020"/>
    <n v="8"/>
    <n v="8"/>
    <n v="16"/>
    <n v="8"/>
    <n v="8"/>
    <n v="16"/>
    <n v="2"/>
    <n v="2"/>
    <n v="4"/>
    <n v="0"/>
    <n v="4"/>
    <n v="4"/>
    <n v="0"/>
    <n v="4"/>
    <n v="4"/>
    <n v="1"/>
    <n v="1"/>
    <n v="2"/>
    <n v="1"/>
    <n v="2"/>
    <n v="3"/>
    <n v="1"/>
    <n v="0"/>
    <n v="1"/>
    <n v="2"/>
    <n v="1"/>
    <n v="3"/>
    <n v="1"/>
    <n v="2"/>
    <n v="3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002N"/>
    <n v="4"/>
    <s v="DISCONTINUO"/>
    <s v="DAVID ALFARO SIQUEIROS"/>
    <n v="8"/>
    <s v="CHIHUAHUA"/>
    <n v="8"/>
    <s v="CHIHUAHUA"/>
    <x v="0"/>
    <n v="9"/>
    <x v="2"/>
    <n v="58"/>
    <s v="COMUNIDAD EL GUAJOLOTE"/>
    <s v="CALLE GUAJOLOTE"/>
    <n v="0"/>
    <s v="PÚBLICO"/>
    <x v="0"/>
    <n v="2"/>
    <s v="BĂSICA"/>
    <n v="2"/>
    <x v="0"/>
    <n v="1"/>
    <x v="0"/>
    <n v="0"/>
    <s v="NO APLICA"/>
    <n v="0"/>
    <s v="NO APLICA"/>
    <s v="08FIZ0214N"/>
    <s v="08FJS0124A"/>
    <s v="08ADG0003E"/>
    <n v="0"/>
    <s v="I2020"/>
    <n v="5"/>
    <n v="8"/>
    <n v="13"/>
    <n v="5"/>
    <n v="8"/>
    <n v="13"/>
    <n v="1"/>
    <n v="1"/>
    <n v="2"/>
    <n v="3"/>
    <n v="4"/>
    <n v="7"/>
    <n v="3"/>
    <n v="4"/>
    <n v="7"/>
    <n v="2"/>
    <n v="2"/>
    <n v="4"/>
    <n v="1"/>
    <n v="3"/>
    <n v="4"/>
    <n v="1"/>
    <n v="2"/>
    <n v="3"/>
    <n v="0"/>
    <n v="1"/>
    <n v="1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01P"/>
    <n v="4"/>
    <s v="DISCONTINUO"/>
    <s v="LAZARO CARDENAS"/>
    <n v="8"/>
    <s v="CHIHUAHUA"/>
    <n v="8"/>
    <s v="CHIHUAHUA"/>
    <x v="0"/>
    <n v="66"/>
    <x v="32"/>
    <n v="820"/>
    <s v="EL REBAJE"/>
    <s v="CALLE EL REVAJE"/>
    <n v="0"/>
    <s v="PÚBLICO"/>
    <x v="0"/>
    <n v="2"/>
    <s v="BĂSICA"/>
    <n v="2"/>
    <x v="0"/>
    <n v="1"/>
    <x v="0"/>
    <n v="0"/>
    <s v="NO APLICA"/>
    <n v="0"/>
    <s v="NO APLICA"/>
    <s v="08FIZ0212P"/>
    <s v="08FJS0123B"/>
    <s v="08ADG0003E"/>
    <n v="0"/>
    <s v="I2020"/>
    <n v="5"/>
    <n v="7"/>
    <n v="12"/>
    <n v="5"/>
    <n v="7"/>
    <n v="12"/>
    <n v="1"/>
    <n v="1"/>
    <n v="2"/>
    <n v="5"/>
    <n v="3"/>
    <n v="8"/>
    <n v="5"/>
    <n v="3"/>
    <n v="8"/>
    <n v="1"/>
    <n v="1"/>
    <n v="2"/>
    <n v="1"/>
    <n v="1"/>
    <n v="2"/>
    <n v="1"/>
    <n v="1"/>
    <n v="2"/>
    <n v="0"/>
    <n v="2"/>
    <n v="2"/>
    <n v="1"/>
    <n v="2"/>
    <n v="3"/>
    <n v="9"/>
    <n v="10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2341Z"/>
    <n v="1"/>
    <s v="MATUTINO"/>
    <s v="AMADO NERVO"/>
    <n v="8"/>
    <s v="CHIHUAHUA"/>
    <n v="8"/>
    <s v="CHIHUAHUA"/>
    <x v="3"/>
    <n v="46"/>
    <x v="9"/>
    <n v="49"/>
    <s v="CORCOVADOS"/>
    <s v="CALLE CORCOVADO"/>
    <n v="0"/>
    <s v="PÚBLICO"/>
    <x v="0"/>
    <n v="2"/>
    <s v="BĂSICA"/>
    <n v="2"/>
    <x v="0"/>
    <n v="1"/>
    <x v="0"/>
    <n v="0"/>
    <s v="NO APLICA"/>
    <n v="0"/>
    <s v="NO APLICA"/>
    <s v="08FIZ0252Q"/>
    <s v="08FJS0130L"/>
    <s v="08ADG0006B"/>
    <n v="0"/>
    <s v="I2020"/>
    <n v="13"/>
    <n v="4"/>
    <n v="17"/>
    <n v="13"/>
    <n v="4"/>
    <n v="17"/>
    <n v="1"/>
    <n v="0"/>
    <n v="1"/>
    <n v="1"/>
    <n v="1"/>
    <n v="2"/>
    <n v="1"/>
    <n v="1"/>
    <n v="2"/>
    <n v="2"/>
    <n v="1"/>
    <n v="3"/>
    <n v="2"/>
    <n v="0"/>
    <n v="2"/>
    <n v="4"/>
    <n v="3"/>
    <n v="7"/>
    <n v="2"/>
    <n v="0"/>
    <n v="2"/>
    <n v="2"/>
    <n v="0"/>
    <n v="2"/>
    <n v="13"/>
    <n v="5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477Z"/>
    <n v="1"/>
    <s v="MATUTINO"/>
    <s v="LEONA VICARIO 2310"/>
    <n v="8"/>
    <s v="CHIHUAHUA"/>
    <n v="8"/>
    <s v="CHIHUAHUA"/>
    <x v="10"/>
    <n v="13"/>
    <x v="41"/>
    <n v="311"/>
    <s v="SECCIĂ“N ENRĂŤQUEZ"/>
    <s v="CALLE ENRIQUEZ"/>
    <n v="0"/>
    <s v="PÚBLICO"/>
    <x v="1"/>
    <n v="2"/>
    <s v="BĂSICA"/>
    <n v="2"/>
    <x v="0"/>
    <n v="1"/>
    <x v="0"/>
    <n v="0"/>
    <s v="NO APLICA"/>
    <n v="0"/>
    <s v="NO APLICA"/>
    <s v="08FIZ0013Q"/>
    <s v="08FJS0004O"/>
    <m/>
    <n v="0"/>
    <s v="I2020"/>
    <n v="5"/>
    <n v="10"/>
    <n v="15"/>
    <n v="5"/>
    <n v="10"/>
    <n v="15"/>
    <n v="2"/>
    <n v="2"/>
    <n v="4"/>
    <n v="2"/>
    <n v="2"/>
    <n v="4"/>
    <n v="2"/>
    <n v="2"/>
    <n v="4"/>
    <n v="0"/>
    <n v="0"/>
    <n v="0"/>
    <n v="2"/>
    <n v="2"/>
    <n v="4"/>
    <n v="0"/>
    <n v="4"/>
    <n v="4"/>
    <n v="2"/>
    <n v="1"/>
    <n v="3"/>
    <n v="0"/>
    <n v="2"/>
    <n v="2"/>
    <n v="6"/>
    <n v="11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EPR0731A"/>
    <n v="1"/>
    <s v="MATUTINO"/>
    <s v="RAMON CORRAL 2670"/>
    <n v="8"/>
    <s v="CHIHUAHUA"/>
    <n v="8"/>
    <s v="CHIHUAHUA"/>
    <x v="0"/>
    <n v="20"/>
    <x v="10"/>
    <n v="33"/>
    <s v="LA CUMBRE"/>
    <s v="CALLE LA CUMBRE"/>
    <n v="0"/>
    <s v="PÚBLICO"/>
    <x v="1"/>
    <n v="2"/>
    <s v="BĂSICA"/>
    <n v="2"/>
    <x v="0"/>
    <n v="1"/>
    <x v="0"/>
    <n v="0"/>
    <s v="NO APLICA"/>
    <n v="0"/>
    <s v="NO APLICA"/>
    <s v="08FIZ0010T"/>
    <s v="08FJS0005N"/>
    <m/>
    <n v="0"/>
    <s v="I2020"/>
    <n v="10"/>
    <n v="7"/>
    <n v="17"/>
    <n v="10"/>
    <n v="7"/>
    <n v="17"/>
    <n v="4"/>
    <n v="0"/>
    <n v="4"/>
    <n v="1"/>
    <n v="0"/>
    <n v="1"/>
    <n v="1"/>
    <n v="0"/>
    <n v="1"/>
    <n v="3"/>
    <n v="1"/>
    <n v="4"/>
    <n v="1"/>
    <n v="0"/>
    <n v="1"/>
    <n v="0"/>
    <n v="4"/>
    <n v="4"/>
    <n v="0"/>
    <n v="2"/>
    <n v="2"/>
    <n v="3"/>
    <n v="2"/>
    <n v="5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026D"/>
    <n v="1"/>
    <s v="MATUTINO"/>
    <s v="IGNACIO ZARAGOZA"/>
    <n v="8"/>
    <s v="CHIHUAHUA"/>
    <n v="8"/>
    <s v="CHIHUAHUA"/>
    <x v="9"/>
    <n v="58"/>
    <x v="42"/>
    <n v="20"/>
    <s v="EL MOLINO"/>
    <s v="CALLE EL MOLINO"/>
    <n v="0"/>
    <s v="PÚBLICO"/>
    <x v="0"/>
    <n v="2"/>
    <s v="BĂSICA"/>
    <n v="2"/>
    <x v="0"/>
    <n v="1"/>
    <x v="0"/>
    <n v="0"/>
    <s v="NO APLICA"/>
    <n v="0"/>
    <s v="NO APLICA"/>
    <s v="08FIZ0235Z"/>
    <s v="08FJS0127Y"/>
    <s v="08ADG0057I"/>
    <n v="0"/>
    <s v="I2020"/>
    <n v="9"/>
    <n v="6"/>
    <n v="15"/>
    <n v="9"/>
    <n v="6"/>
    <n v="15"/>
    <n v="1"/>
    <n v="3"/>
    <n v="4"/>
    <n v="2"/>
    <n v="2"/>
    <n v="4"/>
    <n v="2"/>
    <n v="2"/>
    <n v="4"/>
    <n v="2"/>
    <n v="0"/>
    <n v="2"/>
    <n v="2"/>
    <n v="1"/>
    <n v="3"/>
    <n v="3"/>
    <n v="0"/>
    <n v="3"/>
    <n v="0"/>
    <n v="4"/>
    <n v="4"/>
    <n v="1"/>
    <n v="0"/>
    <n v="1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EPR0074F"/>
    <n v="1"/>
    <s v="MATUTINO"/>
    <s v="TORIBIO ORTEGA 2164"/>
    <n v="8"/>
    <s v="CHIHUAHUA"/>
    <n v="8"/>
    <s v="CHIHUAHUA"/>
    <x v="4"/>
    <n v="15"/>
    <x v="39"/>
    <n v="28"/>
    <s v="CUCHILLO PARADO"/>
    <s v="CALLE CUCHILLO PARADO"/>
    <n v="0"/>
    <s v="PÚBLICO"/>
    <x v="1"/>
    <n v="2"/>
    <s v="BĂSICA"/>
    <n v="2"/>
    <x v="0"/>
    <n v="1"/>
    <x v="0"/>
    <n v="0"/>
    <s v="NO APLICA"/>
    <n v="0"/>
    <s v="NO APLICA"/>
    <s v="08FIZ0012R"/>
    <s v="08FJS0001R"/>
    <m/>
    <n v="0"/>
    <s v="I2020"/>
    <n v="12"/>
    <n v="6"/>
    <n v="18"/>
    <n v="12"/>
    <n v="6"/>
    <n v="18"/>
    <n v="4"/>
    <n v="1"/>
    <n v="5"/>
    <n v="1"/>
    <n v="1"/>
    <n v="2"/>
    <n v="1"/>
    <n v="1"/>
    <n v="2"/>
    <n v="1"/>
    <n v="0"/>
    <n v="1"/>
    <n v="3"/>
    <n v="1"/>
    <n v="4"/>
    <n v="0"/>
    <n v="2"/>
    <n v="2"/>
    <n v="2"/>
    <n v="1"/>
    <n v="3"/>
    <n v="2"/>
    <n v="1"/>
    <n v="3"/>
    <n v="9"/>
    <n v="6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259L"/>
    <n v="1"/>
    <s v="MATUTINO"/>
    <s v="JUSTO SIERRA 2114"/>
    <n v="8"/>
    <s v="CHIHUAHUA"/>
    <n v="8"/>
    <s v="CHIHUAHUA"/>
    <x v="8"/>
    <n v="36"/>
    <x v="30"/>
    <n v="91"/>
    <s v="NUEVO TAMPICO"/>
    <s v="CALLE NUEVO TAMPICO"/>
    <n v="0"/>
    <s v="PÚBLICO"/>
    <x v="1"/>
    <n v="2"/>
    <s v="BĂSICA"/>
    <n v="2"/>
    <x v="0"/>
    <n v="1"/>
    <x v="0"/>
    <n v="0"/>
    <s v="NO APLICA"/>
    <n v="0"/>
    <s v="NO APLICA"/>
    <s v="08FIZ0015O"/>
    <m/>
    <m/>
    <n v="0"/>
    <s v="I2020"/>
    <n v="11"/>
    <n v="5"/>
    <n v="16"/>
    <n v="11"/>
    <n v="5"/>
    <n v="16"/>
    <n v="0"/>
    <n v="0"/>
    <n v="0"/>
    <n v="1"/>
    <n v="2"/>
    <n v="3"/>
    <n v="1"/>
    <n v="2"/>
    <n v="3"/>
    <n v="2"/>
    <n v="1"/>
    <n v="3"/>
    <n v="1"/>
    <n v="1"/>
    <n v="2"/>
    <n v="2"/>
    <n v="0"/>
    <n v="2"/>
    <n v="2"/>
    <n v="2"/>
    <n v="4"/>
    <n v="4"/>
    <n v="1"/>
    <n v="5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B0156P"/>
    <n v="1"/>
    <s v="MATUTINO"/>
    <s v="BENITO JUAREZ"/>
    <n v="8"/>
    <s v="CHIHUAHUA"/>
    <n v="8"/>
    <s v="CHIHUAHUA"/>
    <x v="3"/>
    <n v="7"/>
    <x v="25"/>
    <n v="81"/>
    <s v="LA NOPALERA (LA CUEVA NOPALERA)"/>
    <s v="CALLE LA NOPALERA (LA CUEVA NOPALERA)"/>
    <n v="0"/>
    <s v="PÚBLICO"/>
    <x v="0"/>
    <n v="2"/>
    <s v="BĂSICA"/>
    <n v="2"/>
    <x v="0"/>
    <n v="3"/>
    <x v="1"/>
    <n v="0"/>
    <s v="NO APLICA"/>
    <n v="0"/>
    <s v="NO APLICA"/>
    <s v="08FZI0007F"/>
    <s v="08FJI0003I"/>
    <s v="08ADG0006B"/>
    <n v="0"/>
    <s v="I2020"/>
    <n v="8"/>
    <n v="8"/>
    <n v="16"/>
    <n v="8"/>
    <n v="8"/>
    <n v="16"/>
    <n v="2"/>
    <n v="0"/>
    <n v="2"/>
    <n v="3"/>
    <n v="1"/>
    <n v="4"/>
    <n v="3"/>
    <n v="1"/>
    <n v="4"/>
    <n v="1"/>
    <n v="1"/>
    <n v="2"/>
    <n v="1"/>
    <n v="2"/>
    <n v="3"/>
    <n v="2"/>
    <n v="1"/>
    <n v="3"/>
    <n v="2"/>
    <n v="1"/>
    <n v="3"/>
    <n v="0"/>
    <n v="3"/>
    <n v="3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82I"/>
    <n v="1"/>
    <s v="MATUTINO"/>
    <s v="PLUTARCO ELIAS CALLES"/>
    <n v="8"/>
    <s v="CHIHUAHUA"/>
    <n v="8"/>
    <s v="CHIHUAHUA"/>
    <x v="0"/>
    <n v="66"/>
    <x v="32"/>
    <n v="353"/>
    <s v="ARROYO DEL OSO"/>
    <s v="CALLE ARROYO DEL OSO"/>
    <n v="0"/>
    <s v="PÚBLICO"/>
    <x v="0"/>
    <n v="2"/>
    <s v="BĂSICA"/>
    <n v="2"/>
    <x v="0"/>
    <n v="3"/>
    <x v="1"/>
    <n v="0"/>
    <s v="NO APLICA"/>
    <n v="0"/>
    <s v="NO APLICA"/>
    <s v="08FZI0002K"/>
    <s v="08FJI0001K"/>
    <s v="08ADG0003E"/>
    <n v="0"/>
    <s v="I2020"/>
    <n v="7"/>
    <n v="11"/>
    <n v="18"/>
    <n v="7"/>
    <n v="11"/>
    <n v="18"/>
    <n v="3"/>
    <n v="1"/>
    <n v="4"/>
    <n v="1"/>
    <n v="1"/>
    <n v="2"/>
    <n v="1"/>
    <n v="1"/>
    <n v="2"/>
    <n v="0"/>
    <n v="3"/>
    <n v="3"/>
    <n v="0"/>
    <n v="2"/>
    <n v="2"/>
    <n v="0"/>
    <n v="2"/>
    <n v="2"/>
    <n v="3"/>
    <n v="2"/>
    <n v="5"/>
    <n v="1"/>
    <n v="1"/>
    <n v="2"/>
    <n v="5"/>
    <n v="11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141B"/>
    <n v="1"/>
    <s v="MATUTINO"/>
    <s v="CUITLAHUAC"/>
    <n v="8"/>
    <s v="CHIHUAHUA"/>
    <n v="8"/>
    <s v="CHIHUAHUA"/>
    <x v="6"/>
    <n v="29"/>
    <x v="7"/>
    <n v="557"/>
    <s v="LAS TROJAS"/>
    <s v="CALLE LAS TROJAS"/>
    <n v="0"/>
    <s v="PÚBLICO"/>
    <x v="0"/>
    <n v="2"/>
    <s v="BĂSICA"/>
    <n v="2"/>
    <x v="0"/>
    <n v="1"/>
    <x v="0"/>
    <n v="0"/>
    <s v="NO APLICA"/>
    <n v="0"/>
    <s v="NO APLICA"/>
    <s v="08FIZ0258K"/>
    <s v="08FJS0131K"/>
    <s v="08ADG0007A"/>
    <n v="0"/>
    <s v="I2020"/>
    <n v="12"/>
    <n v="6"/>
    <n v="18"/>
    <n v="12"/>
    <n v="6"/>
    <n v="18"/>
    <n v="1"/>
    <n v="0"/>
    <n v="1"/>
    <n v="0"/>
    <n v="0"/>
    <n v="0"/>
    <n v="0"/>
    <n v="0"/>
    <n v="0"/>
    <n v="3"/>
    <n v="0"/>
    <n v="3"/>
    <n v="3"/>
    <n v="4"/>
    <n v="7"/>
    <n v="2"/>
    <n v="0"/>
    <n v="2"/>
    <n v="0"/>
    <n v="2"/>
    <n v="2"/>
    <n v="4"/>
    <n v="0"/>
    <n v="4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0359L"/>
    <n v="1"/>
    <s v="MATUTINO"/>
    <s v="PABLO NERUDA"/>
    <n v="8"/>
    <s v="CHIHUAHUA"/>
    <n v="8"/>
    <s v="CHIHUAHUA"/>
    <x v="6"/>
    <n v="29"/>
    <x v="7"/>
    <n v="500"/>
    <s v="EL COYOTE"/>
    <s v="CALLE EL COYOTE"/>
    <n v="0"/>
    <s v="PÚBLICO"/>
    <x v="0"/>
    <n v="2"/>
    <s v="BĂSICA"/>
    <n v="2"/>
    <x v="0"/>
    <n v="1"/>
    <x v="0"/>
    <n v="0"/>
    <s v="NO APLICA"/>
    <n v="0"/>
    <s v="NO APLICA"/>
    <s v="08FIZ0258K"/>
    <s v="08FJS0131K"/>
    <s v="08ADG0007A"/>
    <n v="0"/>
    <s v="I2020"/>
    <n v="11"/>
    <n v="5"/>
    <n v="16"/>
    <n v="11"/>
    <n v="5"/>
    <n v="16"/>
    <n v="2"/>
    <n v="1"/>
    <n v="3"/>
    <n v="1"/>
    <n v="2"/>
    <n v="3"/>
    <n v="1"/>
    <n v="2"/>
    <n v="3"/>
    <n v="2"/>
    <n v="0"/>
    <n v="2"/>
    <n v="1"/>
    <n v="1"/>
    <n v="2"/>
    <n v="2"/>
    <n v="1"/>
    <n v="3"/>
    <n v="2"/>
    <n v="0"/>
    <n v="2"/>
    <n v="2"/>
    <n v="2"/>
    <n v="4"/>
    <n v="10"/>
    <n v="6"/>
    <n v="1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409C"/>
    <n v="1"/>
    <s v="MATUTINO"/>
    <s v="GREGORIO TORRES QUINTERO"/>
    <n v="8"/>
    <s v="CHIHUAHUA"/>
    <n v="8"/>
    <s v="CHIHUAHUA"/>
    <x v="9"/>
    <n v="58"/>
    <x v="42"/>
    <n v="5"/>
    <s v="EL AMPARANEĂ‘O (EL AMPARALEĂ‘O)"/>
    <s v="CALLE EL AMPARANEĂ‘O (EL AMPARALEĂ‘O)"/>
    <n v="0"/>
    <s v="PÚBLICO"/>
    <x v="0"/>
    <n v="2"/>
    <s v="BĂSICA"/>
    <n v="2"/>
    <x v="0"/>
    <n v="1"/>
    <x v="0"/>
    <n v="0"/>
    <s v="NO APLICA"/>
    <n v="0"/>
    <s v="NO APLICA"/>
    <s v="08FIZ0235Z"/>
    <s v="08FJS0127Y"/>
    <s v="08ADG0057I"/>
    <n v="0"/>
    <s v="I2020"/>
    <n v="10"/>
    <n v="7"/>
    <n v="17"/>
    <n v="10"/>
    <n v="7"/>
    <n v="17"/>
    <n v="2"/>
    <n v="0"/>
    <n v="2"/>
    <n v="2"/>
    <n v="0"/>
    <n v="2"/>
    <n v="2"/>
    <n v="0"/>
    <n v="2"/>
    <n v="0"/>
    <n v="1"/>
    <n v="1"/>
    <n v="3"/>
    <n v="1"/>
    <n v="4"/>
    <n v="1"/>
    <n v="1"/>
    <n v="2"/>
    <n v="4"/>
    <n v="2"/>
    <n v="6"/>
    <n v="1"/>
    <n v="2"/>
    <n v="3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1853T"/>
    <n v="1"/>
    <s v="MATUTINO"/>
    <s v="JOSE MARIA LUIS MORA"/>
    <n v="8"/>
    <s v="CHIHUAHUA"/>
    <n v="8"/>
    <s v="CHIHUAHUA"/>
    <x v="6"/>
    <n v="29"/>
    <x v="7"/>
    <n v="675"/>
    <s v="CERRO ZACATOSO"/>
    <s v="CALLE PARAJE CERRO SACATOSO"/>
    <n v="0"/>
    <s v="PÚBLICO"/>
    <x v="0"/>
    <n v="2"/>
    <s v="BĂSICA"/>
    <n v="2"/>
    <x v="0"/>
    <n v="1"/>
    <x v="0"/>
    <n v="0"/>
    <s v="NO APLICA"/>
    <n v="0"/>
    <s v="NO APLICA"/>
    <s v="08FIZ0255N"/>
    <s v="08FJS0131K"/>
    <s v="08ADG0007A"/>
    <n v="0"/>
    <s v="I2020"/>
    <n v="6"/>
    <n v="10"/>
    <n v="16"/>
    <n v="6"/>
    <n v="10"/>
    <n v="16"/>
    <n v="3"/>
    <n v="3"/>
    <n v="6"/>
    <n v="3"/>
    <n v="2"/>
    <n v="5"/>
    <n v="3"/>
    <n v="2"/>
    <n v="5"/>
    <n v="4"/>
    <n v="2"/>
    <n v="6"/>
    <n v="0"/>
    <n v="1"/>
    <n v="1"/>
    <n v="0"/>
    <n v="4"/>
    <n v="4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317L"/>
    <n v="1"/>
    <s v="MATUTINO"/>
    <s v="BENITO JUAREZ 2232"/>
    <n v="8"/>
    <s v="CHIHUAHUA"/>
    <n v="8"/>
    <s v="CHIHUAHUA"/>
    <x v="2"/>
    <n v="40"/>
    <x v="12"/>
    <n v="19"/>
    <s v="PRESĂ“N DE GOLONDRINAS"/>
    <s v="CALLE PRESON DE GOLONDRINAS"/>
    <n v="0"/>
    <s v="PÚBLICO"/>
    <x v="1"/>
    <n v="2"/>
    <s v="BĂSICA"/>
    <n v="2"/>
    <x v="0"/>
    <n v="1"/>
    <x v="0"/>
    <n v="0"/>
    <s v="NO APLICA"/>
    <n v="0"/>
    <s v="NO APLICA"/>
    <s v="08FIZ0024W"/>
    <s v="08FJS0005N"/>
    <m/>
    <n v="0"/>
    <s v="I2020"/>
    <n v="6"/>
    <n v="11"/>
    <n v="17"/>
    <n v="6"/>
    <n v="11"/>
    <n v="17"/>
    <n v="2"/>
    <n v="3"/>
    <n v="5"/>
    <n v="2"/>
    <n v="0"/>
    <n v="2"/>
    <n v="2"/>
    <n v="0"/>
    <n v="2"/>
    <n v="1"/>
    <n v="3"/>
    <n v="4"/>
    <n v="3"/>
    <n v="1"/>
    <n v="4"/>
    <n v="0"/>
    <n v="0"/>
    <n v="0"/>
    <n v="1"/>
    <n v="0"/>
    <n v="1"/>
    <n v="1"/>
    <n v="5"/>
    <n v="6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20B"/>
    <n v="1"/>
    <s v="MATUTINO"/>
    <s v="FRANCISCO GONZALEZ BOCANEGRA"/>
    <n v="8"/>
    <s v="CHIHUAHUA"/>
    <n v="8"/>
    <s v="CHIHUAHUA"/>
    <x v="6"/>
    <n v="29"/>
    <x v="7"/>
    <n v="2305"/>
    <s v="EL MANZANO"/>
    <s v="NINGUNO NINGUNO"/>
    <n v="0"/>
    <s v="PÚBLICO"/>
    <x v="0"/>
    <n v="2"/>
    <s v="BĂSICA"/>
    <n v="2"/>
    <x v="0"/>
    <n v="3"/>
    <x v="1"/>
    <n v="0"/>
    <s v="NO APLICA"/>
    <n v="0"/>
    <s v="NO APLICA"/>
    <s v="08FZI0028S"/>
    <s v="08FJI0010S"/>
    <s v="08ADG0007A"/>
    <n v="0"/>
    <s v="I2020"/>
    <n v="11"/>
    <n v="6"/>
    <n v="17"/>
    <n v="11"/>
    <n v="6"/>
    <n v="17"/>
    <n v="2"/>
    <n v="1"/>
    <n v="3"/>
    <n v="1"/>
    <n v="1"/>
    <n v="2"/>
    <n v="1"/>
    <n v="1"/>
    <n v="2"/>
    <n v="3"/>
    <n v="2"/>
    <n v="5"/>
    <n v="1"/>
    <n v="2"/>
    <n v="3"/>
    <n v="1"/>
    <n v="1"/>
    <n v="2"/>
    <n v="2"/>
    <n v="0"/>
    <n v="2"/>
    <n v="3"/>
    <n v="1"/>
    <n v="4"/>
    <n v="11"/>
    <n v="7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34E"/>
    <n v="1"/>
    <s v="MATUTINO"/>
    <s v="NIÑOS HEROES"/>
    <n v="8"/>
    <s v="CHIHUAHUA"/>
    <n v="8"/>
    <s v="CHIHUAHUA"/>
    <x v="9"/>
    <n v="45"/>
    <x v="36"/>
    <n v="1"/>
    <s v="PEDRO MEOQUI"/>
    <s v="CALLE NIĂ‘OS HEROES"/>
    <n v="0"/>
    <s v="PÚBLICO"/>
    <x v="0"/>
    <n v="2"/>
    <s v="BĂSICA"/>
    <n v="2"/>
    <x v="0"/>
    <n v="3"/>
    <x v="1"/>
    <n v="0"/>
    <s v="NO APLICA"/>
    <n v="0"/>
    <s v="NO APLICA"/>
    <s v="08FZI0034C"/>
    <s v="08FJI0009C"/>
    <s v="08ADG0057I"/>
    <n v="0"/>
    <s v="I2020"/>
    <n v="11"/>
    <n v="7"/>
    <n v="18"/>
    <n v="11"/>
    <n v="7"/>
    <n v="18"/>
    <n v="0"/>
    <n v="0"/>
    <n v="0"/>
    <n v="0"/>
    <n v="1"/>
    <n v="1"/>
    <n v="0"/>
    <n v="1"/>
    <n v="1"/>
    <n v="4"/>
    <n v="1"/>
    <n v="5"/>
    <n v="0"/>
    <n v="2"/>
    <n v="2"/>
    <n v="3"/>
    <n v="3"/>
    <n v="6"/>
    <n v="1"/>
    <n v="0"/>
    <n v="1"/>
    <n v="3"/>
    <n v="1"/>
    <n v="4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60A"/>
    <n v="1"/>
    <s v="MATUTINO"/>
    <s v="IGNACIO ZARAGOZA 2194"/>
    <n v="8"/>
    <s v="CHIHUAHUA"/>
    <n v="8"/>
    <s v="CHIHUAHUA"/>
    <x v="8"/>
    <n v="36"/>
    <x v="30"/>
    <n v="67"/>
    <s v="JACOBO"/>
    <s v="CALLE JACOBO"/>
    <n v="0"/>
    <s v="PÚBLICO"/>
    <x v="1"/>
    <n v="2"/>
    <s v="BĂSICA"/>
    <n v="2"/>
    <x v="0"/>
    <n v="1"/>
    <x v="0"/>
    <n v="0"/>
    <s v="NO APLICA"/>
    <n v="0"/>
    <s v="NO APLICA"/>
    <s v="08FIZ0015O"/>
    <m/>
    <m/>
    <n v="0"/>
    <s v="I2020"/>
    <n v="8"/>
    <n v="10"/>
    <n v="18"/>
    <n v="8"/>
    <n v="10"/>
    <n v="18"/>
    <n v="1"/>
    <n v="1"/>
    <n v="2"/>
    <n v="1"/>
    <n v="0"/>
    <n v="1"/>
    <n v="1"/>
    <n v="0"/>
    <n v="1"/>
    <n v="2"/>
    <n v="0"/>
    <n v="2"/>
    <n v="2"/>
    <n v="3"/>
    <n v="5"/>
    <n v="0"/>
    <n v="1"/>
    <n v="1"/>
    <n v="3"/>
    <n v="3"/>
    <n v="6"/>
    <n v="1"/>
    <n v="2"/>
    <n v="3"/>
    <n v="9"/>
    <n v="9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PPR2102E"/>
    <n v="1"/>
    <s v="MATUTINO"/>
    <s v="TATOWI CENTRO EDUCATIVO"/>
    <n v="8"/>
    <s v="CHIHUAHUA"/>
    <n v="8"/>
    <s v="CHIHUAHUA"/>
    <x v="1"/>
    <n v="17"/>
    <x v="43"/>
    <n v="1"/>
    <s v="CUAUHTĂ‰MOC"/>
    <s v="CALZADA BELISARIO CHAVEZ"/>
    <n v="5415"/>
    <s v="PRIVADO"/>
    <x v="2"/>
    <n v="2"/>
    <s v="BĂSICA"/>
    <n v="2"/>
    <x v="0"/>
    <n v="1"/>
    <x v="0"/>
    <n v="0"/>
    <s v="NO APLICA"/>
    <n v="0"/>
    <s v="NO APLICA"/>
    <s v="08FIZ0009D"/>
    <m/>
    <s v="08ADG0011N"/>
    <n v="3"/>
    <s v="I2020"/>
    <n v="18"/>
    <n v="22"/>
    <n v="40"/>
    <n v="18"/>
    <n v="22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B0070J"/>
    <n v="1"/>
    <s v="MATUTINO"/>
    <s v="BENITO JUAREZ"/>
    <n v="8"/>
    <s v="CHIHUAHUA"/>
    <n v="8"/>
    <s v="CHIHUAHUA"/>
    <x v="6"/>
    <n v="29"/>
    <x v="7"/>
    <n v="223"/>
    <s v="ZAPE CHICO"/>
    <s v="CALLE ZAPE CHICO"/>
    <n v="0"/>
    <s v="PÚBLICO"/>
    <x v="0"/>
    <n v="2"/>
    <s v="BĂSICA"/>
    <n v="2"/>
    <x v="0"/>
    <n v="3"/>
    <x v="1"/>
    <n v="0"/>
    <s v="NO APLICA"/>
    <n v="0"/>
    <s v="NO APLICA"/>
    <s v="08FZI0012R"/>
    <s v="08FJI0004H"/>
    <s v="08ADG0007A"/>
    <n v="0"/>
    <s v="I2020"/>
    <n v="12"/>
    <n v="6"/>
    <n v="18"/>
    <n v="12"/>
    <n v="6"/>
    <n v="18"/>
    <n v="4"/>
    <n v="2"/>
    <n v="6"/>
    <n v="1"/>
    <n v="0"/>
    <n v="1"/>
    <n v="1"/>
    <n v="0"/>
    <n v="1"/>
    <n v="0"/>
    <n v="2"/>
    <n v="2"/>
    <n v="3"/>
    <n v="1"/>
    <n v="4"/>
    <n v="3"/>
    <n v="1"/>
    <n v="4"/>
    <n v="1"/>
    <n v="0"/>
    <n v="1"/>
    <n v="4"/>
    <n v="0"/>
    <n v="4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146J"/>
    <n v="1"/>
    <s v="MATUTINO"/>
    <s v="MIGUEL HIDALGO"/>
    <n v="8"/>
    <s v="CHIHUAHUA"/>
    <n v="8"/>
    <s v="CHIHUAHUA"/>
    <x v="6"/>
    <n v="29"/>
    <x v="7"/>
    <n v="222"/>
    <s v="SANTO DOMINGO"/>
    <s v="CALLE SANTO DOMINGO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12"/>
    <n v="6"/>
    <n v="18"/>
    <n v="12"/>
    <n v="6"/>
    <n v="18"/>
    <n v="3"/>
    <n v="3"/>
    <n v="6"/>
    <n v="2"/>
    <n v="1"/>
    <n v="3"/>
    <n v="2"/>
    <n v="1"/>
    <n v="3"/>
    <n v="1"/>
    <n v="1"/>
    <n v="2"/>
    <n v="2"/>
    <n v="0"/>
    <n v="2"/>
    <n v="3"/>
    <n v="2"/>
    <n v="5"/>
    <n v="2"/>
    <n v="0"/>
    <n v="2"/>
    <n v="1"/>
    <n v="0"/>
    <n v="1"/>
    <n v="11"/>
    <n v="4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209E"/>
    <n v="2"/>
    <s v="VESPERTINO"/>
    <s v="ADOLFO LOPEZ MATEOS"/>
    <n v="8"/>
    <s v="CHIHUAHUA"/>
    <n v="8"/>
    <s v="CHIHUAHUA"/>
    <x v="1"/>
    <n v="48"/>
    <x v="31"/>
    <n v="74"/>
    <s v="NUEVO SANTA CLARA"/>
    <s v="CALLE SANTA CLARA"/>
    <n v="0"/>
    <s v="PÚBLICO"/>
    <x v="0"/>
    <n v="2"/>
    <s v="BĂSICA"/>
    <n v="2"/>
    <x v="0"/>
    <n v="1"/>
    <x v="0"/>
    <n v="0"/>
    <s v="NO APLICA"/>
    <n v="0"/>
    <s v="NO APLICA"/>
    <s v="08FIZ0206E"/>
    <s v="08FJS0122C"/>
    <s v="08ADG0010O"/>
    <n v="0"/>
    <s v="I2020"/>
    <n v="9"/>
    <n v="9"/>
    <n v="18"/>
    <n v="9"/>
    <n v="9"/>
    <n v="18"/>
    <n v="2"/>
    <n v="0"/>
    <n v="2"/>
    <n v="0"/>
    <n v="1"/>
    <n v="1"/>
    <n v="0"/>
    <n v="2"/>
    <n v="2"/>
    <n v="1"/>
    <n v="0"/>
    <n v="1"/>
    <n v="1"/>
    <n v="2"/>
    <n v="3"/>
    <n v="0"/>
    <n v="3"/>
    <n v="3"/>
    <n v="5"/>
    <n v="2"/>
    <n v="7"/>
    <n v="0"/>
    <n v="2"/>
    <n v="2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PR0730B"/>
    <n v="1"/>
    <s v="MATUTINO"/>
    <s v="ROBERTO CRUZ 2664"/>
    <n v="8"/>
    <s v="CHIHUAHUA"/>
    <n v="8"/>
    <s v="CHIHUAHUA"/>
    <x v="0"/>
    <n v="20"/>
    <x v="10"/>
    <n v="1"/>
    <s v="CHĂŤNIPAS DE ALMADA"/>
    <s v="CALLE LOS BANCOS"/>
    <n v="0"/>
    <s v="PÚBLICO"/>
    <x v="1"/>
    <n v="2"/>
    <s v="BĂSICA"/>
    <n v="2"/>
    <x v="0"/>
    <n v="1"/>
    <x v="0"/>
    <n v="0"/>
    <s v="NO APLICA"/>
    <n v="0"/>
    <s v="NO APLICA"/>
    <s v="08FIZ0044J"/>
    <s v="08FJS0005N"/>
    <m/>
    <n v="0"/>
    <s v="I2020"/>
    <n v="10"/>
    <n v="7"/>
    <n v="17"/>
    <n v="10"/>
    <n v="7"/>
    <n v="17"/>
    <n v="0"/>
    <n v="1"/>
    <n v="1"/>
    <n v="2"/>
    <n v="3"/>
    <n v="5"/>
    <n v="2"/>
    <n v="3"/>
    <n v="5"/>
    <n v="1"/>
    <n v="0"/>
    <n v="1"/>
    <n v="2"/>
    <n v="1"/>
    <n v="3"/>
    <n v="1"/>
    <n v="2"/>
    <n v="3"/>
    <n v="3"/>
    <n v="1"/>
    <n v="4"/>
    <n v="1"/>
    <n v="1"/>
    <n v="2"/>
    <n v="10"/>
    <n v="8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47A"/>
    <n v="1"/>
    <s v="MATUTINO"/>
    <s v="MANUEL DOBLADO 2369"/>
    <n v="8"/>
    <s v="CHIHUAHUA"/>
    <n v="8"/>
    <s v="CHIHUAHUA"/>
    <x v="0"/>
    <n v="65"/>
    <x v="11"/>
    <n v="9"/>
    <s v="BASIGOCHI"/>
    <s v="CALLE BASIGOCHI"/>
    <n v="0"/>
    <s v="PÚBLICO"/>
    <x v="1"/>
    <n v="2"/>
    <s v="BĂSICA"/>
    <n v="2"/>
    <x v="0"/>
    <n v="1"/>
    <x v="0"/>
    <n v="0"/>
    <s v="NO APLICA"/>
    <n v="0"/>
    <s v="NO APLICA"/>
    <s v="08FIZ0011S"/>
    <s v="08FJS0005N"/>
    <m/>
    <n v="0"/>
    <s v="I2020"/>
    <n v="10"/>
    <n v="8"/>
    <n v="18"/>
    <n v="10"/>
    <n v="8"/>
    <n v="18"/>
    <n v="2"/>
    <n v="2"/>
    <n v="4"/>
    <n v="0"/>
    <n v="1"/>
    <n v="1"/>
    <n v="0"/>
    <n v="1"/>
    <n v="1"/>
    <n v="2"/>
    <n v="1"/>
    <n v="3"/>
    <n v="3"/>
    <n v="0"/>
    <n v="3"/>
    <n v="1"/>
    <n v="1"/>
    <n v="2"/>
    <n v="2"/>
    <n v="2"/>
    <n v="4"/>
    <n v="0"/>
    <n v="2"/>
    <n v="2"/>
    <n v="8"/>
    <n v="7"/>
    <n v="15"/>
    <n v="1"/>
    <n v="1"/>
    <n v="1"/>
    <n v="1"/>
    <n v="1"/>
    <n v="1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1"/>
    <n v="1"/>
    <n v="1"/>
    <n v="1"/>
  </r>
  <r>
    <s v="08DPB0645E"/>
    <n v="1"/>
    <s v="MATUTINO"/>
    <s v="TARAHUMARA"/>
    <n v="8"/>
    <s v="CHIHUAHUA"/>
    <n v="8"/>
    <s v="CHIHUAHUA"/>
    <x v="0"/>
    <n v="65"/>
    <x v="11"/>
    <n v="162"/>
    <s v="SAN ISIDRO"/>
    <s v="CALLE SAN ISIDRO EJIDO POROCHI"/>
    <n v="0"/>
    <s v="PÚBLICO"/>
    <x v="0"/>
    <n v="2"/>
    <s v="BĂSICA"/>
    <n v="2"/>
    <x v="0"/>
    <n v="3"/>
    <x v="1"/>
    <n v="0"/>
    <s v="NO APLICA"/>
    <n v="0"/>
    <s v="NO APLICA"/>
    <s v="08FZI0014P"/>
    <s v="08FJI0005G"/>
    <s v="08ADG0003E"/>
    <n v="0"/>
    <s v="I2020"/>
    <n v="6"/>
    <n v="10"/>
    <n v="16"/>
    <n v="6"/>
    <n v="10"/>
    <n v="16"/>
    <n v="0"/>
    <n v="2"/>
    <n v="2"/>
    <n v="2"/>
    <n v="2"/>
    <n v="4"/>
    <n v="2"/>
    <n v="2"/>
    <n v="4"/>
    <n v="0"/>
    <n v="2"/>
    <n v="2"/>
    <n v="4"/>
    <n v="1"/>
    <n v="5"/>
    <n v="2"/>
    <n v="1"/>
    <n v="3"/>
    <n v="1"/>
    <n v="1"/>
    <n v="2"/>
    <n v="1"/>
    <n v="2"/>
    <n v="3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58I"/>
    <n v="1"/>
    <s v="MATUTINO"/>
    <s v="PRIMARIA INDIGENA"/>
    <n v="8"/>
    <s v="CHIHUAHUA"/>
    <n v="8"/>
    <s v="CHIHUAHUA"/>
    <x v="1"/>
    <n v="12"/>
    <x v="23"/>
    <n v="249"/>
    <s v="LAS JUNTAS"/>
    <s v="CALLE LAS JUNTAS"/>
    <n v="0"/>
    <s v="PÚBLICO"/>
    <x v="0"/>
    <n v="2"/>
    <s v="BĂSICA"/>
    <n v="2"/>
    <x v="0"/>
    <n v="3"/>
    <x v="1"/>
    <n v="0"/>
    <s v="NO APLICA"/>
    <n v="0"/>
    <s v="NO APLICA"/>
    <s v="08FZI0026U"/>
    <s v="08FJI0009C"/>
    <s v="08ADG0010O"/>
    <n v="0"/>
    <s v="I2020"/>
    <n v="10"/>
    <n v="9"/>
    <n v="19"/>
    <n v="10"/>
    <n v="9"/>
    <n v="19"/>
    <n v="1"/>
    <n v="2"/>
    <n v="3"/>
    <n v="0"/>
    <n v="0"/>
    <n v="0"/>
    <n v="0"/>
    <n v="0"/>
    <n v="0"/>
    <n v="1"/>
    <n v="1"/>
    <n v="2"/>
    <n v="3"/>
    <n v="1"/>
    <n v="4"/>
    <n v="1"/>
    <n v="2"/>
    <n v="3"/>
    <n v="3"/>
    <n v="2"/>
    <n v="5"/>
    <n v="1"/>
    <n v="2"/>
    <n v="3"/>
    <n v="9"/>
    <n v="8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591R"/>
    <n v="4"/>
    <s v="DISCONTINUO"/>
    <s v="MIGUEL HIDALGO"/>
    <n v="8"/>
    <s v="CHIHUAHUA"/>
    <n v="8"/>
    <s v="CHIHUAHUA"/>
    <x v="0"/>
    <n v="65"/>
    <x v="11"/>
    <n v="1649"/>
    <s v="BARAGOMACHI VIEJO"/>
    <s v="CALLE CONOCIDO"/>
    <n v="0"/>
    <s v="PÚBLICO"/>
    <x v="0"/>
    <n v="2"/>
    <s v="BĂSICA"/>
    <n v="2"/>
    <x v="0"/>
    <n v="3"/>
    <x v="1"/>
    <n v="0"/>
    <s v="NO APLICA"/>
    <n v="0"/>
    <s v="NO APLICA"/>
    <s v="08FZI0014P"/>
    <s v="08FJI0005G"/>
    <s v="08ADG0003E"/>
    <n v="0"/>
    <s v="I2020"/>
    <n v="8"/>
    <n v="11"/>
    <n v="19"/>
    <n v="8"/>
    <n v="11"/>
    <n v="19"/>
    <n v="1"/>
    <n v="1"/>
    <n v="2"/>
    <n v="1"/>
    <n v="0"/>
    <n v="1"/>
    <n v="1"/>
    <n v="0"/>
    <n v="1"/>
    <n v="0"/>
    <n v="5"/>
    <n v="5"/>
    <n v="5"/>
    <n v="4"/>
    <n v="9"/>
    <n v="0"/>
    <n v="0"/>
    <n v="0"/>
    <n v="1"/>
    <n v="0"/>
    <n v="1"/>
    <n v="0"/>
    <n v="1"/>
    <n v="1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0137B"/>
    <n v="1"/>
    <s v="MATUTINO"/>
    <s v="VEINTE DE NOVIEMBRE"/>
    <n v="8"/>
    <s v="CHIHUAHUA"/>
    <n v="8"/>
    <s v="CHIHUAHUA"/>
    <x v="6"/>
    <n v="29"/>
    <x v="7"/>
    <n v="142"/>
    <s v="OJO FRĂŤO DE ARRIBA"/>
    <s v="CALLE OJO FRIO DE ARRIBA"/>
    <n v="0"/>
    <s v="PÚBLICO"/>
    <x v="0"/>
    <n v="2"/>
    <s v="BĂSICA"/>
    <n v="2"/>
    <x v="0"/>
    <n v="1"/>
    <x v="0"/>
    <n v="0"/>
    <s v="NO APLICA"/>
    <n v="0"/>
    <s v="NO APLICA"/>
    <s v="08FIZ0261Y"/>
    <s v="08FJS0131K"/>
    <s v="08ADG0007A"/>
    <n v="0"/>
    <s v="I2020"/>
    <n v="9"/>
    <n v="8"/>
    <n v="17"/>
    <n v="9"/>
    <n v="8"/>
    <n v="17"/>
    <n v="2"/>
    <n v="0"/>
    <n v="2"/>
    <n v="2"/>
    <n v="1"/>
    <n v="3"/>
    <n v="2"/>
    <n v="1"/>
    <n v="3"/>
    <n v="2"/>
    <n v="3"/>
    <n v="5"/>
    <n v="1"/>
    <n v="0"/>
    <n v="1"/>
    <n v="0"/>
    <n v="1"/>
    <n v="1"/>
    <n v="3"/>
    <n v="2"/>
    <n v="5"/>
    <n v="1"/>
    <n v="3"/>
    <n v="4"/>
    <n v="9"/>
    <n v="10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768P"/>
    <n v="1"/>
    <s v="MATUTINO"/>
    <s v="MIGUEL DE CERVANTES SAAVEDRA"/>
    <n v="8"/>
    <s v="CHIHUAHUA"/>
    <n v="8"/>
    <s v="CHIHUAHUA"/>
    <x v="3"/>
    <n v="46"/>
    <x v="9"/>
    <n v="180"/>
    <s v="LOS TAJOS"/>
    <s v="CALLE LOS TAJOS"/>
    <n v="0"/>
    <s v="PÚBLICO"/>
    <x v="0"/>
    <n v="2"/>
    <s v="BĂSICA"/>
    <n v="2"/>
    <x v="0"/>
    <n v="1"/>
    <x v="0"/>
    <n v="0"/>
    <s v="NO APLICA"/>
    <n v="0"/>
    <s v="NO APLICA"/>
    <s v="08FIZ0253P"/>
    <s v="08FJS0130L"/>
    <s v="08ADG0006B"/>
    <n v="0"/>
    <s v="I2020"/>
    <n v="9"/>
    <n v="12"/>
    <n v="21"/>
    <n v="9"/>
    <n v="12"/>
    <n v="21"/>
    <n v="5"/>
    <n v="2"/>
    <n v="7"/>
    <n v="0"/>
    <n v="0"/>
    <n v="0"/>
    <n v="0"/>
    <n v="0"/>
    <n v="0"/>
    <n v="1"/>
    <n v="1"/>
    <n v="2"/>
    <n v="1"/>
    <n v="1"/>
    <n v="2"/>
    <n v="1"/>
    <n v="2"/>
    <n v="3"/>
    <n v="0"/>
    <n v="4"/>
    <n v="4"/>
    <n v="1"/>
    <n v="2"/>
    <n v="3"/>
    <n v="4"/>
    <n v="10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188P"/>
    <n v="1"/>
    <s v="MATUTINO"/>
    <s v="AÑO DE JUAREZ"/>
    <n v="8"/>
    <s v="CHIHUAHUA"/>
    <n v="8"/>
    <s v="CHIHUAHUA"/>
    <x v="1"/>
    <n v="48"/>
    <x v="31"/>
    <n v="74"/>
    <s v="NUEVO SANTA CLARA"/>
    <s v="NINGUNO NINGUNO"/>
    <n v="0"/>
    <s v="PÚBLICO"/>
    <x v="0"/>
    <n v="2"/>
    <s v="BĂSICA"/>
    <n v="2"/>
    <x v="0"/>
    <n v="1"/>
    <x v="0"/>
    <n v="0"/>
    <s v="NO APLICA"/>
    <n v="0"/>
    <s v="NO APLICA"/>
    <s v="08FIZ0206E"/>
    <s v="08FJS0122C"/>
    <s v="08ADG0010O"/>
    <n v="0"/>
    <s v="I2020"/>
    <n v="8"/>
    <n v="10"/>
    <n v="18"/>
    <n v="8"/>
    <n v="10"/>
    <n v="18"/>
    <n v="1"/>
    <n v="1"/>
    <n v="2"/>
    <n v="1"/>
    <n v="1"/>
    <n v="2"/>
    <n v="1"/>
    <n v="1"/>
    <n v="2"/>
    <n v="0"/>
    <n v="1"/>
    <n v="1"/>
    <n v="3"/>
    <n v="3"/>
    <n v="6"/>
    <n v="1"/>
    <n v="1"/>
    <n v="2"/>
    <n v="3"/>
    <n v="1"/>
    <n v="4"/>
    <n v="0"/>
    <n v="3"/>
    <n v="3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317T"/>
    <n v="1"/>
    <s v="MATUTINO"/>
    <s v="ALFONSO NETZAHUALPILLI URUETA CARRILLO"/>
    <n v="8"/>
    <s v="CHIHUAHUA"/>
    <n v="8"/>
    <s v="CHIHUAHUA"/>
    <x v="9"/>
    <n v="11"/>
    <x v="28"/>
    <n v="46"/>
    <s v="ESTACIĂ“N DĂŤAZ (EJIDO SAN LEONARDO)"/>
    <s v="CALLE ESTACION DIAZ (EJIDO SAN LEONARDO)"/>
    <n v="0"/>
    <s v="PÚBLICO"/>
    <x v="0"/>
    <n v="2"/>
    <s v="BĂSICA"/>
    <n v="2"/>
    <x v="0"/>
    <n v="1"/>
    <x v="0"/>
    <n v="0"/>
    <s v="NO APLICA"/>
    <n v="0"/>
    <s v="NO APLICA"/>
    <s v="08FIZ0236Z"/>
    <s v="08FJS0127Y"/>
    <s v="08ADG0057I"/>
    <n v="0"/>
    <s v="I2020"/>
    <n v="10"/>
    <n v="7"/>
    <n v="17"/>
    <n v="9"/>
    <n v="7"/>
    <n v="16"/>
    <n v="0"/>
    <n v="1"/>
    <n v="1"/>
    <n v="2"/>
    <n v="2"/>
    <n v="4"/>
    <n v="2"/>
    <n v="2"/>
    <n v="4"/>
    <n v="1"/>
    <n v="3"/>
    <n v="4"/>
    <n v="2"/>
    <n v="1"/>
    <n v="3"/>
    <n v="2"/>
    <n v="1"/>
    <n v="3"/>
    <n v="3"/>
    <n v="0"/>
    <n v="3"/>
    <n v="2"/>
    <n v="0"/>
    <n v="2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2089W"/>
    <n v="1"/>
    <s v="MATUTINO"/>
    <s v="JOSE MARIA MORELOS Y PAVON"/>
    <n v="8"/>
    <s v="CHIHUAHUA"/>
    <n v="8"/>
    <s v="CHIHUAHUA"/>
    <x v="6"/>
    <n v="29"/>
    <x v="7"/>
    <n v="117"/>
    <s v="EL MANZANO"/>
    <s v="CALLE EL MANZANO"/>
    <n v="0"/>
    <s v="PÚBLICO"/>
    <x v="0"/>
    <n v="2"/>
    <s v="BĂSICA"/>
    <n v="2"/>
    <x v="0"/>
    <n v="1"/>
    <x v="0"/>
    <n v="0"/>
    <s v="NO APLICA"/>
    <n v="0"/>
    <s v="NO APLICA"/>
    <s v="08FIZ0255N"/>
    <s v="08FJS0131K"/>
    <s v="08ADG0007A"/>
    <n v="0"/>
    <s v="I2020"/>
    <n v="12"/>
    <n v="6"/>
    <n v="18"/>
    <n v="12"/>
    <n v="6"/>
    <n v="18"/>
    <n v="2"/>
    <n v="2"/>
    <n v="4"/>
    <n v="1"/>
    <n v="2"/>
    <n v="3"/>
    <n v="1"/>
    <n v="2"/>
    <n v="3"/>
    <n v="0"/>
    <n v="0"/>
    <n v="0"/>
    <n v="2"/>
    <n v="1"/>
    <n v="3"/>
    <n v="0"/>
    <n v="1"/>
    <n v="1"/>
    <n v="5"/>
    <n v="1"/>
    <n v="6"/>
    <n v="3"/>
    <n v="1"/>
    <n v="4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19M"/>
    <n v="1"/>
    <s v="MATUTINO"/>
    <s v="LAZARO CARDENAS"/>
    <n v="8"/>
    <s v="CHIHUAHUA"/>
    <n v="8"/>
    <s v="CHIHUAHUA"/>
    <x v="0"/>
    <n v="8"/>
    <x v="0"/>
    <n v="315"/>
    <s v="EL POTRERO DE CASTILLO"/>
    <s v="CALLE EL POTRERO DE CASTILLO"/>
    <n v="0"/>
    <s v="PÚBLICO"/>
    <x v="0"/>
    <n v="2"/>
    <s v="BĂSICA"/>
    <n v="2"/>
    <x v="0"/>
    <n v="3"/>
    <x v="1"/>
    <n v="0"/>
    <s v="NO APLICA"/>
    <n v="0"/>
    <s v="NO APLICA"/>
    <s v="08FZI0020Z"/>
    <s v="08FJI0007E"/>
    <s v="08ADG0006B"/>
    <n v="0"/>
    <s v="I2020"/>
    <n v="15"/>
    <n v="6"/>
    <n v="21"/>
    <n v="11"/>
    <n v="4"/>
    <n v="15"/>
    <n v="1"/>
    <n v="0"/>
    <n v="1"/>
    <n v="0"/>
    <n v="0"/>
    <n v="0"/>
    <n v="0"/>
    <n v="0"/>
    <n v="0"/>
    <n v="3"/>
    <n v="0"/>
    <n v="3"/>
    <n v="2"/>
    <n v="1"/>
    <n v="3"/>
    <n v="4"/>
    <n v="1"/>
    <n v="5"/>
    <n v="1"/>
    <n v="2"/>
    <n v="3"/>
    <n v="4"/>
    <n v="2"/>
    <n v="6"/>
    <n v="14"/>
    <n v="6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64V"/>
    <n v="1"/>
    <s v="MATUTINO"/>
    <s v="LUIS ECHEVERRIA ALVAREZ"/>
    <n v="8"/>
    <s v="CHIHUAHUA"/>
    <n v="8"/>
    <s v="CHIHUAHUA"/>
    <x v="0"/>
    <n v="8"/>
    <x v="0"/>
    <n v="948"/>
    <s v="BOCOYBO (REPOGUEACHI)"/>
    <s v="CALLE BOCOYBO (REPOGUEACHI)"/>
    <n v="0"/>
    <s v="PÚBLICO"/>
    <x v="0"/>
    <n v="2"/>
    <s v="BĂSICA"/>
    <n v="2"/>
    <x v="0"/>
    <n v="3"/>
    <x v="1"/>
    <n v="0"/>
    <s v="NO APLICA"/>
    <n v="0"/>
    <s v="NO APLICA"/>
    <s v="08FZI0037Z"/>
    <s v="08FJI0007E"/>
    <s v="08ADG0006B"/>
    <n v="0"/>
    <s v="I2020"/>
    <n v="10"/>
    <n v="9"/>
    <n v="19"/>
    <n v="10"/>
    <n v="9"/>
    <n v="19"/>
    <n v="4"/>
    <n v="1"/>
    <n v="5"/>
    <n v="0"/>
    <n v="2"/>
    <n v="2"/>
    <n v="0"/>
    <n v="2"/>
    <n v="2"/>
    <n v="0"/>
    <n v="1"/>
    <n v="1"/>
    <n v="1"/>
    <n v="3"/>
    <n v="4"/>
    <n v="1"/>
    <n v="0"/>
    <n v="1"/>
    <n v="2"/>
    <n v="2"/>
    <n v="4"/>
    <n v="2"/>
    <n v="2"/>
    <n v="4"/>
    <n v="6"/>
    <n v="1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253Z"/>
    <n v="1"/>
    <s v="MATUTINO"/>
    <s v="PRIMERO DE MAYO"/>
    <n v="8"/>
    <s v="CHIHUAHUA"/>
    <n v="8"/>
    <s v="CHIHUAHUA"/>
    <x v="0"/>
    <n v="8"/>
    <x v="0"/>
    <n v="91"/>
    <s v="JESĂšS MARĂŤA"/>
    <s v="CALLE JESUS MARIA"/>
    <n v="0"/>
    <s v="PÚBLICO"/>
    <x v="0"/>
    <n v="2"/>
    <s v="BĂSICA"/>
    <n v="2"/>
    <x v="0"/>
    <n v="1"/>
    <x v="0"/>
    <n v="0"/>
    <s v="NO APLICA"/>
    <n v="0"/>
    <s v="NO APLICA"/>
    <s v="08FIZ0218J"/>
    <s v="08FJS0124A"/>
    <s v="08ADG0003E"/>
    <n v="0"/>
    <s v="I2020"/>
    <n v="2"/>
    <n v="12"/>
    <n v="14"/>
    <n v="2"/>
    <n v="11"/>
    <n v="13"/>
    <n v="1"/>
    <n v="0"/>
    <n v="1"/>
    <n v="4"/>
    <n v="3"/>
    <n v="7"/>
    <n v="4"/>
    <n v="3"/>
    <n v="7"/>
    <n v="1"/>
    <n v="1"/>
    <n v="2"/>
    <n v="0"/>
    <n v="3"/>
    <n v="3"/>
    <n v="0"/>
    <n v="5"/>
    <n v="5"/>
    <n v="0"/>
    <n v="2"/>
    <n v="2"/>
    <n v="1"/>
    <n v="1"/>
    <n v="2"/>
    <n v="6"/>
    <n v="1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428Q"/>
    <n v="1"/>
    <s v="MATUTINO"/>
    <s v="JUSTO SIERRA"/>
    <n v="8"/>
    <s v="CHIHUAHUA"/>
    <n v="8"/>
    <s v="CHIHUAHUA"/>
    <x v="0"/>
    <n v="66"/>
    <x v="32"/>
    <n v="206"/>
    <s v="SANTA ROSA"/>
    <s v="CALLE SANTA ROSA"/>
    <n v="0"/>
    <s v="PÚBLICO"/>
    <x v="0"/>
    <n v="2"/>
    <s v="BĂSICA"/>
    <n v="2"/>
    <x v="0"/>
    <n v="3"/>
    <x v="1"/>
    <n v="0"/>
    <s v="NO APLICA"/>
    <n v="0"/>
    <s v="NO APLICA"/>
    <s v="08FZI0002K"/>
    <s v="08FJI0001K"/>
    <s v="08ADG0003E"/>
    <n v="0"/>
    <s v="I2020"/>
    <n v="12"/>
    <n v="5"/>
    <n v="17"/>
    <n v="12"/>
    <n v="5"/>
    <n v="17"/>
    <n v="2"/>
    <n v="1"/>
    <n v="3"/>
    <n v="0"/>
    <n v="2"/>
    <n v="2"/>
    <n v="0"/>
    <n v="2"/>
    <n v="2"/>
    <n v="1"/>
    <n v="1"/>
    <n v="2"/>
    <n v="4"/>
    <n v="0"/>
    <n v="4"/>
    <n v="4"/>
    <n v="1"/>
    <n v="5"/>
    <n v="1"/>
    <n v="3"/>
    <n v="4"/>
    <n v="2"/>
    <n v="0"/>
    <n v="2"/>
    <n v="12"/>
    <n v="7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118N"/>
    <n v="1"/>
    <s v="MATUTINO"/>
    <s v="GABRIEL RAMOS MILLAN"/>
    <n v="8"/>
    <s v="CHIHUAHUA"/>
    <n v="8"/>
    <s v="CHIHUAHUA"/>
    <x v="6"/>
    <n v="29"/>
    <x v="7"/>
    <n v="91"/>
    <s v="EL GRANIZO"/>
    <s v="CALLE EL GRANIZO"/>
    <n v="0"/>
    <s v="PÚBLICO"/>
    <x v="0"/>
    <n v="2"/>
    <s v="BĂSICA"/>
    <n v="2"/>
    <x v="0"/>
    <n v="1"/>
    <x v="0"/>
    <n v="0"/>
    <s v="NO APLICA"/>
    <n v="0"/>
    <s v="NO APLICA"/>
    <s v="08FIZ0254O"/>
    <s v="08FJS0131K"/>
    <s v="08ADG0007A"/>
    <n v="0"/>
    <s v="I2020"/>
    <n v="9"/>
    <n v="10"/>
    <n v="19"/>
    <n v="9"/>
    <n v="10"/>
    <n v="19"/>
    <n v="4"/>
    <n v="1"/>
    <n v="5"/>
    <n v="2"/>
    <n v="1"/>
    <n v="3"/>
    <n v="2"/>
    <n v="1"/>
    <n v="3"/>
    <n v="1"/>
    <n v="1"/>
    <n v="2"/>
    <n v="3"/>
    <n v="0"/>
    <n v="3"/>
    <n v="0"/>
    <n v="3"/>
    <n v="3"/>
    <n v="0"/>
    <n v="2"/>
    <n v="2"/>
    <n v="1"/>
    <n v="2"/>
    <n v="3"/>
    <n v="7"/>
    <n v="9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200U"/>
    <n v="4"/>
    <s v="DISCONTINUO"/>
    <s v="MANUEL DOBLADO"/>
    <n v="8"/>
    <s v="CHIHUAHUA"/>
    <n v="8"/>
    <s v="CHIHUAHUA"/>
    <x v="1"/>
    <n v="31"/>
    <x v="1"/>
    <n v="95"/>
    <s v="RĂŤO VERDE"/>
    <s v="CALLE RIO VERDE"/>
    <n v="0"/>
    <s v="PÚBLICO"/>
    <x v="0"/>
    <n v="2"/>
    <s v="BĂSICA"/>
    <n v="2"/>
    <x v="0"/>
    <n v="1"/>
    <x v="0"/>
    <n v="0"/>
    <s v="NO APLICA"/>
    <n v="0"/>
    <s v="NO APLICA"/>
    <s v="08FIZ0209B"/>
    <s v="08FJS0123B"/>
    <s v="08ADG0003E"/>
    <n v="0"/>
    <s v="I2020"/>
    <n v="8"/>
    <n v="10"/>
    <n v="18"/>
    <n v="8"/>
    <n v="10"/>
    <n v="18"/>
    <n v="0"/>
    <n v="1"/>
    <n v="1"/>
    <n v="1"/>
    <n v="1"/>
    <n v="2"/>
    <n v="1"/>
    <n v="1"/>
    <n v="2"/>
    <n v="2"/>
    <n v="2"/>
    <n v="4"/>
    <n v="2"/>
    <n v="1"/>
    <n v="3"/>
    <n v="2"/>
    <n v="2"/>
    <n v="4"/>
    <n v="0"/>
    <n v="1"/>
    <n v="1"/>
    <n v="2"/>
    <n v="3"/>
    <n v="5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316M"/>
    <n v="1"/>
    <s v="MATUTINO"/>
    <s v="CRISTOBAL COLON 2345"/>
    <n v="8"/>
    <s v="CHIHUAHUA"/>
    <n v="8"/>
    <s v="CHIHUAHUA"/>
    <x v="2"/>
    <n v="40"/>
    <x v="12"/>
    <n v="29"/>
    <s v="EL NORTE"/>
    <s v="CALLE EL NORTE"/>
    <n v="0"/>
    <s v="PÚBLICO"/>
    <x v="1"/>
    <n v="2"/>
    <s v="BĂSICA"/>
    <n v="2"/>
    <x v="0"/>
    <n v="1"/>
    <x v="0"/>
    <n v="0"/>
    <s v="NO APLICA"/>
    <n v="0"/>
    <s v="NO APLICA"/>
    <s v="08FIZ0024W"/>
    <s v="08FJS0005N"/>
    <m/>
    <n v="0"/>
    <s v="I2020"/>
    <n v="8"/>
    <n v="11"/>
    <n v="19"/>
    <n v="8"/>
    <n v="11"/>
    <n v="19"/>
    <n v="0"/>
    <n v="5"/>
    <n v="5"/>
    <n v="1"/>
    <n v="0"/>
    <n v="1"/>
    <n v="1"/>
    <n v="0"/>
    <n v="1"/>
    <n v="3"/>
    <n v="1"/>
    <n v="4"/>
    <n v="0"/>
    <n v="3"/>
    <n v="3"/>
    <n v="0"/>
    <n v="1"/>
    <n v="1"/>
    <n v="4"/>
    <n v="2"/>
    <n v="6"/>
    <n v="1"/>
    <n v="1"/>
    <n v="2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71B"/>
    <n v="1"/>
    <s v="MATUTINO"/>
    <s v="LAZARO CARDENAS 2715"/>
    <n v="8"/>
    <s v="CHIHUAHUA"/>
    <n v="8"/>
    <s v="CHIHUAHUA"/>
    <x v="0"/>
    <n v="65"/>
    <x v="11"/>
    <n v="1006"/>
    <s v="AGUA ZARCA (LA CASETA)"/>
    <s v="CALLE AGUA ZARCA"/>
    <n v="0"/>
    <s v="PÚBLICO"/>
    <x v="1"/>
    <n v="2"/>
    <s v="BĂSICA"/>
    <n v="2"/>
    <x v="0"/>
    <n v="1"/>
    <x v="0"/>
    <n v="0"/>
    <s v="NO APLICA"/>
    <n v="0"/>
    <s v="NO APLICA"/>
    <s v="08FIZ0044J"/>
    <s v="08FJS0005N"/>
    <m/>
    <n v="0"/>
    <s v="I2020"/>
    <n v="7"/>
    <n v="8"/>
    <n v="15"/>
    <n v="7"/>
    <n v="8"/>
    <n v="15"/>
    <n v="1"/>
    <n v="1"/>
    <n v="2"/>
    <n v="2"/>
    <n v="2"/>
    <n v="4"/>
    <n v="2"/>
    <n v="2"/>
    <n v="4"/>
    <n v="0"/>
    <n v="4"/>
    <n v="4"/>
    <n v="3"/>
    <n v="2"/>
    <n v="5"/>
    <n v="2"/>
    <n v="0"/>
    <n v="2"/>
    <n v="2"/>
    <n v="0"/>
    <n v="2"/>
    <n v="3"/>
    <n v="1"/>
    <n v="4"/>
    <n v="12"/>
    <n v="9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65Y"/>
    <n v="1"/>
    <s v="MATUTINO"/>
    <s v="EMILIANO ZAPATA"/>
    <n v="8"/>
    <s v="CHIHUAHUA"/>
    <n v="8"/>
    <s v="CHIHUAHUA"/>
    <x v="6"/>
    <n v="29"/>
    <x v="7"/>
    <n v="574"/>
    <s v="RANCHO DE PEĂ‘A"/>
    <s v="CALLE RANCHO DE PEĂ‘A"/>
    <n v="0"/>
    <s v="PÚBLICO"/>
    <x v="0"/>
    <n v="2"/>
    <s v="BĂSICA"/>
    <n v="2"/>
    <x v="0"/>
    <n v="3"/>
    <x v="1"/>
    <n v="0"/>
    <s v="NO APLICA"/>
    <n v="0"/>
    <s v="NO APLICA"/>
    <s v="08FZI0012R"/>
    <s v="08FJI0004H"/>
    <s v="08ADG0007A"/>
    <n v="0"/>
    <s v="I2020"/>
    <n v="4"/>
    <n v="12"/>
    <n v="16"/>
    <n v="3"/>
    <n v="12"/>
    <n v="15"/>
    <n v="0"/>
    <n v="0"/>
    <n v="0"/>
    <n v="2"/>
    <n v="1"/>
    <n v="3"/>
    <n v="2"/>
    <n v="1"/>
    <n v="3"/>
    <n v="3"/>
    <n v="4"/>
    <n v="7"/>
    <n v="0"/>
    <n v="2"/>
    <n v="2"/>
    <n v="2"/>
    <n v="1"/>
    <n v="3"/>
    <n v="0"/>
    <n v="3"/>
    <n v="3"/>
    <n v="0"/>
    <n v="4"/>
    <n v="4"/>
    <n v="7"/>
    <n v="15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33D"/>
    <n v="4"/>
    <s v="DISCONTINUO"/>
    <s v="BENITO JUAREZ"/>
    <n v="8"/>
    <s v="CHIHUAHUA"/>
    <n v="8"/>
    <s v="CHIHUAHUA"/>
    <x v="1"/>
    <n v="12"/>
    <x v="23"/>
    <n v="30"/>
    <s v="MAGULLACHI"/>
    <s v="NINGUNO NINGUNO"/>
    <n v="0"/>
    <s v="PÚBLICO"/>
    <x v="0"/>
    <n v="2"/>
    <s v="BĂSICA"/>
    <n v="2"/>
    <x v="0"/>
    <n v="3"/>
    <x v="1"/>
    <n v="0"/>
    <s v="NO APLICA"/>
    <n v="0"/>
    <s v="NO APLICA"/>
    <s v="08FZI0026U"/>
    <s v="08FJI0009C"/>
    <s v="08ADG0010O"/>
    <n v="0"/>
    <s v="I2020"/>
    <n v="10"/>
    <n v="7"/>
    <n v="17"/>
    <n v="10"/>
    <n v="7"/>
    <n v="17"/>
    <n v="0"/>
    <n v="0"/>
    <n v="0"/>
    <n v="1"/>
    <n v="1"/>
    <n v="2"/>
    <n v="1"/>
    <n v="1"/>
    <n v="2"/>
    <n v="4"/>
    <n v="1"/>
    <n v="5"/>
    <n v="1"/>
    <n v="3"/>
    <n v="4"/>
    <n v="1"/>
    <n v="1"/>
    <n v="2"/>
    <n v="3"/>
    <n v="0"/>
    <n v="3"/>
    <n v="3"/>
    <n v="2"/>
    <n v="5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35B"/>
    <n v="1"/>
    <s v="MATUTINO"/>
    <s v="PRIMARIA INDIGENA"/>
    <n v="8"/>
    <s v="CHIHUAHUA"/>
    <n v="8"/>
    <s v="CHIHUAHUA"/>
    <x v="1"/>
    <n v="12"/>
    <x v="23"/>
    <n v="1"/>
    <s v="CARICHĂŤ"/>
    <s v="NINGUNO NINGUNO"/>
    <n v="0"/>
    <s v="PÚBLICO"/>
    <x v="0"/>
    <n v="2"/>
    <s v="BĂSICA"/>
    <n v="2"/>
    <x v="0"/>
    <n v="3"/>
    <x v="1"/>
    <n v="0"/>
    <s v="NO APLICA"/>
    <n v="0"/>
    <s v="NO APLICA"/>
    <s v="08FZI0026U"/>
    <s v="08FJI0009C"/>
    <m/>
    <n v="0"/>
    <s v="I2020"/>
    <n v="0"/>
    <n v="0"/>
    <n v="0"/>
    <n v="0"/>
    <n v="0"/>
    <n v="0"/>
    <n v="0"/>
    <n v="0"/>
    <n v="0"/>
    <n v="1"/>
    <n v="5"/>
    <n v="6"/>
    <n v="2"/>
    <n v="7"/>
    <n v="9"/>
    <n v="2"/>
    <n v="2"/>
    <n v="4"/>
    <n v="4"/>
    <n v="5"/>
    <n v="9"/>
    <n v="4"/>
    <n v="0"/>
    <n v="4"/>
    <n v="3"/>
    <n v="2"/>
    <n v="5"/>
    <n v="1"/>
    <n v="2"/>
    <n v="3"/>
    <n v="16"/>
    <n v="18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40K"/>
    <n v="4"/>
    <s v="DISCONTINUO"/>
    <s v="JOSE MARIA MORELOS"/>
    <n v="8"/>
    <s v="CHIHUAHUA"/>
    <n v="8"/>
    <s v="CHIHUAHUA"/>
    <x v="0"/>
    <n v="9"/>
    <x v="2"/>
    <n v="352"/>
    <s v="TALAYOTES (TALAYOTES DE LOS VOLCANES)"/>
    <s v="CALLE TALAYOTES DE VOLCANES"/>
    <n v="0"/>
    <s v="PÚBLICO"/>
    <x v="0"/>
    <n v="2"/>
    <s v="BĂSICA"/>
    <n v="2"/>
    <x v="0"/>
    <n v="3"/>
    <x v="1"/>
    <n v="0"/>
    <s v="NO APLICA"/>
    <n v="0"/>
    <s v="NO APLICA"/>
    <s v="08FZI0004I"/>
    <s v="08FJI0002J"/>
    <s v="08ADG0003E"/>
    <n v="0"/>
    <s v="I2020"/>
    <n v="6"/>
    <n v="9"/>
    <n v="15"/>
    <n v="5"/>
    <n v="8"/>
    <n v="13"/>
    <n v="0"/>
    <n v="2"/>
    <n v="2"/>
    <n v="2"/>
    <n v="2"/>
    <n v="4"/>
    <n v="2"/>
    <n v="2"/>
    <n v="4"/>
    <n v="0"/>
    <n v="2"/>
    <n v="2"/>
    <n v="1"/>
    <n v="5"/>
    <n v="6"/>
    <n v="2"/>
    <n v="1"/>
    <n v="3"/>
    <n v="1"/>
    <n v="4"/>
    <n v="5"/>
    <n v="2"/>
    <n v="0"/>
    <n v="2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406F"/>
    <n v="4"/>
    <s v="DISCONTINUO"/>
    <s v="GUADALUPE VICTORIA"/>
    <n v="8"/>
    <s v="CHIHUAHUA"/>
    <n v="8"/>
    <s v="CHIHUAHUA"/>
    <x v="0"/>
    <n v="47"/>
    <x v="20"/>
    <n v="27"/>
    <s v="CIĂ‰NEGA DEL PILAR"/>
    <s v="CALLE CIENEGA DEL PILAR"/>
    <n v="0"/>
    <s v="PÚBLICO"/>
    <x v="0"/>
    <n v="2"/>
    <s v="BĂSICA"/>
    <n v="2"/>
    <x v="0"/>
    <n v="1"/>
    <x v="0"/>
    <n v="0"/>
    <s v="NO APLICA"/>
    <n v="0"/>
    <s v="NO APLICA"/>
    <s v="08FIZ0212P"/>
    <s v="08FJS0123B"/>
    <s v="08ADG0003E"/>
    <n v="0"/>
    <s v="I2020"/>
    <n v="11"/>
    <n v="6"/>
    <n v="17"/>
    <n v="11"/>
    <n v="6"/>
    <n v="17"/>
    <n v="3"/>
    <n v="1"/>
    <n v="4"/>
    <n v="3"/>
    <n v="2"/>
    <n v="5"/>
    <n v="3"/>
    <n v="2"/>
    <n v="5"/>
    <n v="1"/>
    <n v="0"/>
    <n v="1"/>
    <n v="4"/>
    <n v="2"/>
    <n v="6"/>
    <n v="1"/>
    <n v="1"/>
    <n v="2"/>
    <n v="2"/>
    <n v="2"/>
    <n v="4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45H"/>
    <n v="4"/>
    <s v="DISCONTINUO"/>
    <s v="NARCISO MENDOZA"/>
    <n v="8"/>
    <s v="CHIHUAHUA"/>
    <n v="8"/>
    <s v="CHIHUAHUA"/>
    <x v="0"/>
    <n v="51"/>
    <x v="15"/>
    <n v="244"/>
    <s v="YOQUIVO (SAN FRANCISCO DE YOQUIVO)"/>
    <s v="CALLE YOQUIVO"/>
    <n v="0"/>
    <s v="PÚBLICO"/>
    <x v="0"/>
    <n v="2"/>
    <s v="BĂSICA"/>
    <n v="2"/>
    <x v="0"/>
    <n v="1"/>
    <x v="0"/>
    <n v="0"/>
    <s v="NO APLICA"/>
    <n v="0"/>
    <s v="NO APLICA"/>
    <s v="08FIZ0210R"/>
    <s v="08FJS0123B"/>
    <s v="08ADG0003E"/>
    <n v="0"/>
    <s v="I2020"/>
    <n v="8"/>
    <n v="9"/>
    <n v="17"/>
    <n v="8"/>
    <n v="9"/>
    <n v="17"/>
    <n v="2"/>
    <n v="1"/>
    <n v="3"/>
    <n v="1"/>
    <n v="3"/>
    <n v="4"/>
    <n v="1"/>
    <n v="3"/>
    <n v="4"/>
    <n v="0"/>
    <n v="2"/>
    <n v="2"/>
    <n v="3"/>
    <n v="0"/>
    <n v="3"/>
    <n v="0"/>
    <n v="2"/>
    <n v="2"/>
    <n v="1"/>
    <n v="3"/>
    <n v="4"/>
    <n v="2"/>
    <n v="2"/>
    <n v="4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82H"/>
    <n v="1"/>
    <s v="MATUTINO"/>
    <s v="BENITO JUAREZ"/>
    <n v="8"/>
    <s v="CHIHUAHUA"/>
    <n v="8"/>
    <s v="CHIHUAHUA"/>
    <x v="0"/>
    <n v="9"/>
    <x v="2"/>
    <n v="905"/>
    <s v="ARACOYVO"/>
    <s v="CALLE LA LUSIANA"/>
    <n v="0"/>
    <s v="PÚBLICO"/>
    <x v="0"/>
    <n v="2"/>
    <s v="BĂSICA"/>
    <n v="2"/>
    <x v="0"/>
    <n v="1"/>
    <x v="0"/>
    <n v="0"/>
    <s v="NO APLICA"/>
    <n v="0"/>
    <s v="NO APLICA"/>
    <s v="08FIZ0213O"/>
    <s v="08FJS0123B"/>
    <s v="08ADG0003E"/>
    <n v="0"/>
    <s v="I2020"/>
    <n v="9"/>
    <n v="11"/>
    <n v="20"/>
    <n v="9"/>
    <n v="11"/>
    <n v="20"/>
    <n v="1"/>
    <n v="2"/>
    <n v="3"/>
    <n v="0"/>
    <n v="1"/>
    <n v="1"/>
    <n v="0"/>
    <n v="1"/>
    <n v="1"/>
    <n v="1"/>
    <n v="1"/>
    <n v="2"/>
    <n v="1"/>
    <n v="3"/>
    <n v="4"/>
    <n v="0"/>
    <n v="1"/>
    <n v="1"/>
    <n v="2"/>
    <n v="1"/>
    <n v="3"/>
    <n v="4"/>
    <n v="2"/>
    <n v="6"/>
    <n v="8"/>
    <n v="9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EPR0377Z"/>
    <n v="1"/>
    <s v="MATUTINO"/>
    <s v="LAZARO CARDENAS 2468"/>
    <n v="8"/>
    <s v="CHIHUAHUA"/>
    <n v="8"/>
    <s v="CHIHUAHUA"/>
    <x v="4"/>
    <n v="52"/>
    <x v="5"/>
    <n v="39"/>
    <s v="PALOMAS NĂšMERO UNO"/>
    <s v="CALLE PALOMAS NUMERO UNO"/>
    <n v="0"/>
    <s v="PÚBLICO"/>
    <x v="1"/>
    <n v="2"/>
    <s v="BĂSICA"/>
    <n v="2"/>
    <x v="0"/>
    <n v="1"/>
    <x v="0"/>
    <n v="0"/>
    <s v="NO APLICA"/>
    <n v="0"/>
    <s v="NO APLICA"/>
    <s v="08FIZ0014P"/>
    <s v="08FJS0001R"/>
    <m/>
    <n v="0"/>
    <s v="I2020"/>
    <n v="10"/>
    <n v="9"/>
    <n v="19"/>
    <n v="10"/>
    <n v="9"/>
    <n v="19"/>
    <n v="2"/>
    <n v="3"/>
    <n v="5"/>
    <n v="2"/>
    <n v="0"/>
    <n v="2"/>
    <n v="2"/>
    <n v="0"/>
    <n v="2"/>
    <n v="2"/>
    <n v="2"/>
    <n v="4"/>
    <n v="0"/>
    <n v="0"/>
    <n v="0"/>
    <n v="2"/>
    <n v="0"/>
    <n v="2"/>
    <n v="3"/>
    <n v="2"/>
    <n v="5"/>
    <n v="2"/>
    <n v="2"/>
    <n v="4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92Y"/>
    <n v="1"/>
    <s v="MATUTINO"/>
    <s v="ROTARIA FEDERAL CUAUHTEMOC"/>
    <n v="8"/>
    <s v="CHIHUAHUA"/>
    <n v="8"/>
    <s v="CHIHUAHUA"/>
    <x v="9"/>
    <n v="11"/>
    <x v="28"/>
    <n v="92"/>
    <s v="MARAVILLAS"/>
    <s v="CALLE MARAVILLAS"/>
    <n v="0"/>
    <s v="PÚBLICO"/>
    <x v="0"/>
    <n v="2"/>
    <s v="BĂSICA"/>
    <n v="2"/>
    <x v="0"/>
    <n v="1"/>
    <x v="0"/>
    <n v="0"/>
    <s v="NO APLICA"/>
    <n v="0"/>
    <s v="NO APLICA"/>
    <s v="08FIZ0236Z"/>
    <s v="08FJS0127Y"/>
    <s v="08ADG0057I"/>
    <n v="0"/>
    <s v="I2020"/>
    <n v="5"/>
    <n v="14"/>
    <n v="19"/>
    <n v="5"/>
    <n v="14"/>
    <n v="19"/>
    <n v="0"/>
    <n v="1"/>
    <n v="1"/>
    <n v="0"/>
    <n v="1"/>
    <n v="1"/>
    <n v="0"/>
    <n v="1"/>
    <n v="1"/>
    <n v="1"/>
    <n v="4"/>
    <n v="5"/>
    <n v="0"/>
    <n v="0"/>
    <n v="0"/>
    <n v="0"/>
    <n v="2"/>
    <n v="2"/>
    <n v="3"/>
    <n v="2"/>
    <n v="5"/>
    <n v="1"/>
    <n v="4"/>
    <n v="5"/>
    <n v="5"/>
    <n v="13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6"/>
    <n v="1"/>
    <n v="1"/>
  </r>
  <r>
    <s v="08DPB0513N"/>
    <n v="1"/>
    <s v="MATUTINO"/>
    <s v="LUIS ECHEVERRIA ALVAREZ"/>
    <n v="8"/>
    <s v="CHIHUAHUA"/>
    <n v="8"/>
    <s v="CHIHUAHUA"/>
    <x v="6"/>
    <n v="29"/>
    <x v="7"/>
    <n v="648"/>
    <s v="LA CRUZ"/>
    <s v="CALLE SAN JOSE DE LOS REYES"/>
    <n v="0"/>
    <s v="PÚBLICO"/>
    <x v="0"/>
    <n v="2"/>
    <s v="BĂSICA"/>
    <n v="2"/>
    <x v="0"/>
    <n v="3"/>
    <x v="1"/>
    <n v="0"/>
    <s v="NO APLICA"/>
    <n v="0"/>
    <s v="NO APLICA"/>
    <s v="08FZI0012R"/>
    <s v="08FJI0004H"/>
    <s v="08ADG0007A"/>
    <n v="0"/>
    <s v="I2020"/>
    <n v="8"/>
    <n v="11"/>
    <n v="19"/>
    <n v="8"/>
    <n v="11"/>
    <n v="19"/>
    <n v="0"/>
    <n v="3"/>
    <n v="3"/>
    <n v="1"/>
    <n v="0"/>
    <n v="1"/>
    <n v="1"/>
    <n v="0"/>
    <n v="1"/>
    <n v="1"/>
    <n v="2"/>
    <n v="3"/>
    <n v="2"/>
    <n v="0"/>
    <n v="2"/>
    <n v="3"/>
    <n v="3"/>
    <n v="6"/>
    <n v="2"/>
    <n v="2"/>
    <n v="4"/>
    <n v="0"/>
    <n v="2"/>
    <n v="2"/>
    <n v="9"/>
    <n v="9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4"/>
    <n v="1"/>
    <n v="1"/>
  </r>
  <r>
    <s v="08DPR0760X"/>
    <n v="1"/>
    <s v="MATUTINO"/>
    <s v="CUITLAHUAC"/>
    <n v="8"/>
    <s v="CHIHUAHUA"/>
    <n v="8"/>
    <s v="CHIHUAHUA"/>
    <x v="3"/>
    <n v="46"/>
    <x v="9"/>
    <n v="14"/>
    <s v="ĂNIMAS DE ARRIBA (EJIDO)"/>
    <s v="CALLE LAS ANIMAS"/>
    <n v="0"/>
    <s v="PÚBLICO"/>
    <x v="0"/>
    <n v="2"/>
    <s v="BĂSICA"/>
    <n v="2"/>
    <x v="0"/>
    <n v="1"/>
    <x v="0"/>
    <n v="0"/>
    <s v="NO APLICA"/>
    <n v="0"/>
    <s v="NO APLICA"/>
    <s v="08FIZ0253P"/>
    <s v="08FJS0130L"/>
    <s v="08ADG0006B"/>
    <n v="0"/>
    <s v="I2020"/>
    <n v="7"/>
    <n v="10"/>
    <n v="17"/>
    <n v="7"/>
    <n v="10"/>
    <n v="17"/>
    <n v="2"/>
    <n v="2"/>
    <n v="4"/>
    <n v="2"/>
    <n v="3"/>
    <n v="5"/>
    <n v="2"/>
    <n v="3"/>
    <n v="5"/>
    <n v="0"/>
    <n v="1"/>
    <n v="1"/>
    <n v="0"/>
    <n v="2"/>
    <n v="2"/>
    <n v="0"/>
    <n v="3"/>
    <n v="3"/>
    <n v="2"/>
    <n v="1"/>
    <n v="3"/>
    <n v="3"/>
    <n v="1"/>
    <n v="4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797R"/>
    <n v="1"/>
    <s v="MATUTINO"/>
    <s v="FRANCISCO GONZALEZ BOCANEGRA"/>
    <n v="8"/>
    <s v="CHIHUAHUA"/>
    <n v="8"/>
    <s v="CHIHUAHUA"/>
    <x v="9"/>
    <n v="11"/>
    <x v="28"/>
    <n v="51"/>
    <s v="LA ENRAMADA"/>
    <s v="CALLE LA ENRAMADA"/>
    <n v="0"/>
    <s v="PÚBLICO"/>
    <x v="0"/>
    <n v="2"/>
    <s v="BĂSICA"/>
    <n v="2"/>
    <x v="0"/>
    <n v="1"/>
    <x v="0"/>
    <n v="0"/>
    <s v="NO APLICA"/>
    <n v="0"/>
    <s v="NO APLICA"/>
    <s v="08FIZ0236Z"/>
    <s v="08FJS0127Y"/>
    <s v="08ADG0057I"/>
    <n v="0"/>
    <s v="I2020"/>
    <n v="10"/>
    <n v="8"/>
    <n v="18"/>
    <n v="10"/>
    <n v="7"/>
    <n v="17"/>
    <n v="1"/>
    <n v="2"/>
    <n v="3"/>
    <n v="1"/>
    <n v="1"/>
    <n v="2"/>
    <n v="1"/>
    <n v="1"/>
    <n v="2"/>
    <n v="3"/>
    <n v="2"/>
    <n v="5"/>
    <n v="2"/>
    <n v="1"/>
    <n v="3"/>
    <n v="0"/>
    <n v="1"/>
    <n v="1"/>
    <n v="1"/>
    <n v="1"/>
    <n v="2"/>
    <n v="3"/>
    <n v="1"/>
    <n v="4"/>
    <n v="10"/>
    <n v="7"/>
    <n v="1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PR2094H"/>
    <n v="1"/>
    <s v="MATUTINO"/>
    <s v="MANUEL PAYNO FLORES"/>
    <n v="8"/>
    <s v="CHIHUAHUA"/>
    <n v="8"/>
    <s v="CHIHUAHUA"/>
    <x v="6"/>
    <n v="29"/>
    <x v="7"/>
    <n v="618"/>
    <s v="ARROYO DE ALMODĂ“VAR"/>
    <s v="CALLE ARROYO DE ALMODOVAR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8"/>
    <n v="12"/>
    <n v="20"/>
    <n v="8"/>
    <n v="12"/>
    <n v="20"/>
    <n v="0"/>
    <n v="3"/>
    <n v="3"/>
    <n v="1"/>
    <n v="0"/>
    <n v="1"/>
    <n v="1"/>
    <n v="0"/>
    <n v="1"/>
    <n v="0"/>
    <n v="0"/>
    <n v="0"/>
    <n v="2"/>
    <n v="2"/>
    <n v="4"/>
    <n v="2"/>
    <n v="1"/>
    <n v="3"/>
    <n v="2"/>
    <n v="3"/>
    <n v="5"/>
    <n v="2"/>
    <n v="3"/>
    <n v="5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211G"/>
    <n v="1"/>
    <s v="MATUTINO"/>
    <s v="ARTURO GAMIZ"/>
    <n v="8"/>
    <s v="CHIHUAHUA"/>
    <n v="8"/>
    <s v="CHIHUAHUA"/>
    <x v="8"/>
    <n v="36"/>
    <x v="30"/>
    <n v="75"/>
    <s v="EJIDO LOTE OCHO (LUGO)"/>
    <s v="CALLE NINGUNO"/>
    <n v="0"/>
    <s v="PÚBLICO"/>
    <x v="0"/>
    <n v="2"/>
    <s v="BĂSICA"/>
    <n v="2"/>
    <x v="0"/>
    <n v="1"/>
    <x v="0"/>
    <n v="0"/>
    <s v="NO APLICA"/>
    <n v="0"/>
    <s v="NO APLICA"/>
    <s v="08FIZ0238X"/>
    <s v="08FJS0128X"/>
    <s v="08ADG0004D"/>
    <n v="0"/>
    <s v="I2020"/>
    <n v="11"/>
    <n v="7"/>
    <n v="18"/>
    <n v="11"/>
    <n v="7"/>
    <n v="18"/>
    <n v="1"/>
    <n v="1"/>
    <n v="2"/>
    <n v="1"/>
    <n v="1"/>
    <n v="2"/>
    <n v="1"/>
    <n v="1"/>
    <n v="2"/>
    <n v="1"/>
    <n v="0"/>
    <n v="1"/>
    <n v="4"/>
    <n v="2"/>
    <n v="6"/>
    <n v="3"/>
    <n v="2"/>
    <n v="5"/>
    <n v="1"/>
    <n v="2"/>
    <n v="3"/>
    <n v="2"/>
    <n v="1"/>
    <n v="3"/>
    <n v="12"/>
    <n v="8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262N"/>
    <n v="1"/>
    <s v="MATUTINO"/>
    <s v="MANUEL OSCAR QUIÑONES GARCIA"/>
    <n v="8"/>
    <s v="CHIHUAHUA"/>
    <n v="8"/>
    <s v="CHIHUAHUA"/>
    <x v="8"/>
    <n v="32"/>
    <x v="19"/>
    <n v="161"/>
    <s v="EL POSADEĂ‘O"/>
    <s v="CALLE EL POSADEĂ‘O"/>
    <n v="0"/>
    <s v="PÚBLICO"/>
    <x v="0"/>
    <n v="2"/>
    <s v="BĂSICA"/>
    <n v="2"/>
    <x v="0"/>
    <n v="1"/>
    <x v="0"/>
    <n v="0"/>
    <s v="NO APLICA"/>
    <n v="0"/>
    <s v="NO APLICA"/>
    <s v="08FIZ0249C"/>
    <s v="08FJS0130L"/>
    <s v="08ADG0006B"/>
    <n v="0"/>
    <s v="I2020"/>
    <n v="14"/>
    <n v="5"/>
    <n v="19"/>
    <n v="14"/>
    <n v="5"/>
    <n v="19"/>
    <n v="1"/>
    <n v="1"/>
    <n v="2"/>
    <n v="1"/>
    <n v="1"/>
    <n v="2"/>
    <n v="1"/>
    <n v="1"/>
    <n v="2"/>
    <n v="5"/>
    <n v="1"/>
    <n v="6"/>
    <n v="1"/>
    <n v="1"/>
    <n v="2"/>
    <n v="3"/>
    <n v="1"/>
    <n v="4"/>
    <n v="2"/>
    <n v="1"/>
    <n v="3"/>
    <n v="2"/>
    <n v="0"/>
    <n v="2"/>
    <n v="14"/>
    <n v="5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680K"/>
    <n v="1"/>
    <s v="MATUTINO"/>
    <s v="ABEL NAVARRO RUBIO 2619"/>
    <n v="8"/>
    <s v="CHIHUAHUA"/>
    <n v="8"/>
    <s v="CHIHUAHUA"/>
    <x v="0"/>
    <n v="20"/>
    <x v="10"/>
    <n v="125"/>
    <s v="YECAROMA"/>
    <s v="CALLE YECAROMA"/>
    <n v="0"/>
    <s v="PÚBLICO"/>
    <x v="1"/>
    <n v="2"/>
    <s v="BĂSICA"/>
    <n v="2"/>
    <x v="0"/>
    <n v="1"/>
    <x v="0"/>
    <n v="0"/>
    <s v="NO APLICA"/>
    <n v="0"/>
    <s v="NO APLICA"/>
    <s v="08FIZ0010T"/>
    <s v="08FJS0005N"/>
    <m/>
    <n v="0"/>
    <s v="I2020"/>
    <n v="5"/>
    <n v="11"/>
    <n v="16"/>
    <n v="5"/>
    <n v="11"/>
    <n v="16"/>
    <n v="0"/>
    <n v="1"/>
    <n v="1"/>
    <n v="1"/>
    <n v="2"/>
    <n v="3"/>
    <n v="1"/>
    <n v="2"/>
    <n v="3"/>
    <n v="1"/>
    <n v="2"/>
    <n v="3"/>
    <n v="2"/>
    <n v="2"/>
    <n v="4"/>
    <n v="1"/>
    <n v="3"/>
    <n v="4"/>
    <n v="3"/>
    <n v="2"/>
    <n v="5"/>
    <n v="1"/>
    <n v="2"/>
    <n v="3"/>
    <n v="9"/>
    <n v="13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448L"/>
    <n v="1"/>
    <s v="MATUTINO"/>
    <s v="EMILIANO ZAPATA"/>
    <n v="8"/>
    <s v="CHIHUAHUA"/>
    <n v="8"/>
    <s v="CHIHUAHUA"/>
    <x v="6"/>
    <n v="29"/>
    <x v="7"/>
    <n v="218"/>
    <s v="SANTA ROSALĂŤA DE CARRIZAL"/>
    <s v="NINGUNO NINGUNO"/>
    <n v="0"/>
    <s v="PÚBLICO"/>
    <x v="0"/>
    <n v="2"/>
    <s v="BĂSICA"/>
    <n v="2"/>
    <x v="0"/>
    <n v="1"/>
    <x v="0"/>
    <n v="0"/>
    <s v="NO APLICA"/>
    <n v="0"/>
    <s v="NO APLICA"/>
    <s v="08FIZ0258K"/>
    <s v="08FJS0131K"/>
    <s v="08ADG0007A"/>
    <n v="0"/>
    <s v="I2020"/>
    <n v="8"/>
    <n v="6"/>
    <n v="14"/>
    <n v="8"/>
    <n v="6"/>
    <n v="14"/>
    <n v="0"/>
    <n v="0"/>
    <n v="0"/>
    <n v="2"/>
    <n v="2"/>
    <n v="4"/>
    <n v="2"/>
    <n v="2"/>
    <n v="4"/>
    <n v="6"/>
    <n v="1"/>
    <n v="7"/>
    <n v="0"/>
    <n v="2"/>
    <n v="2"/>
    <n v="2"/>
    <n v="4"/>
    <n v="6"/>
    <n v="2"/>
    <n v="3"/>
    <n v="5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702N"/>
    <n v="4"/>
    <s v="DISCONTINUO"/>
    <s v="BENITO JUAREZ"/>
    <n v="8"/>
    <s v="CHIHUAHUA"/>
    <n v="8"/>
    <s v="CHIHUAHUA"/>
    <x v="4"/>
    <n v="15"/>
    <x v="39"/>
    <n v="70"/>
    <s v="SAN PEDRO"/>
    <s v="CALLE SAN PEDRO"/>
    <n v="0"/>
    <s v="PÚBLICO"/>
    <x v="0"/>
    <n v="2"/>
    <s v="BĂSICA"/>
    <n v="2"/>
    <x v="0"/>
    <n v="1"/>
    <x v="0"/>
    <n v="0"/>
    <s v="NO APLICA"/>
    <n v="0"/>
    <s v="NO APLICA"/>
    <s v="08FIZ0132D"/>
    <s v="08FJS0101Q"/>
    <s v="08ADG0056J"/>
    <n v="0"/>
    <s v="I2020"/>
    <n v="10"/>
    <n v="9"/>
    <n v="19"/>
    <n v="10"/>
    <n v="9"/>
    <n v="19"/>
    <n v="2"/>
    <n v="2"/>
    <n v="4"/>
    <n v="0"/>
    <n v="1"/>
    <n v="1"/>
    <n v="0"/>
    <n v="1"/>
    <n v="1"/>
    <n v="2"/>
    <n v="1"/>
    <n v="3"/>
    <n v="1"/>
    <n v="5"/>
    <n v="6"/>
    <n v="1"/>
    <n v="1"/>
    <n v="2"/>
    <n v="1"/>
    <n v="1"/>
    <n v="2"/>
    <n v="4"/>
    <n v="0"/>
    <n v="4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PR1823Z"/>
    <n v="4"/>
    <s v="DISCONTINUO"/>
    <s v="15 DE MAYO"/>
    <n v="8"/>
    <s v="CHIHUAHUA"/>
    <n v="8"/>
    <s v="CHIHUAHUA"/>
    <x v="0"/>
    <n v="8"/>
    <x v="0"/>
    <n v="1224"/>
    <s v="SANTA GERTRUDIS"/>
    <s v="CALLE SANTA GERTRUDIS"/>
    <n v="0"/>
    <s v="PÚBLICO"/>
    <x v="0"/>
    <n v="2"/>
    <s v="BĂSICA"/>
    <n v="2"/>
    <x v="0"/>
    <n v="1"/>
    <x v="0"/>
    <n v="0"/>
    <s v="NO APLICA"/>
    <n v="0"/>
    <s v="NO APLICA"/>
    <s v="08FIZ0218J"/>
    <s v="08FJS0124A"/>
    <s v="08ADG0006B"/>
    <n v="0"/>
    <s v="I2020"/>
    <n v="7"/>
    <n v="10"/>
    <n v="17"/>
    <n v="7"/>
    <n v="10"/>
    <n v="17"/>
    <n v="1"/>
    <n v="1"/>
    <n v="2"/>
    <n v="4"/>
    <n v="1"/>
    <n v="5"/>
    <n v="4"/>
    <n v="1"/>
    <n v="5"/>
    <n v="0"/>
    <n v="0"/>
    <n v="0"/>
    <n v="3"/>
    <n v="3"/>
    <n v="6"/>
    <n v="1"/>
    <n v="1"/>
    <n v="2"/>
    <n v="2"/>
    <n v="0"/>
    <n v="2"/>
    <n v="0"/>
    <n v="5"/>
    <n v="5"/>
    <n v="10"/>
    <n v="10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27N"/>
    <n v="1"/>
    <s v="MATUTINO"/>
    <s v="BENITO JUAREZ 2612"/>
    <n v="8"/>
    <s v="CHIHUAHUA"/>
    <n v="8"/>
    <s v="CHIHUAHUA"/>
    <x v="0"/>
    <n v="9"/>
    <x v="2"/>
    <n v="102"/>
    <s v="MEHUACHI"/>
    <s v="CALLE LOS MAGUECHIS"/>
    <n v="0"/>
    <s v="PÚBLICO"/>
    <x v="1"/>
    <n v="2"/>
    <s v="BĂSICA"/>
    <n v="2"/>
    <x v="0"/>
    <n v="1"/>
    <x v="0"/>
    <n v="0"/>
    <s v="NO APLICA"/>
    <n v="0"/>
    <s v="NO APLICA"/>
    <s v="08FIZ0011S"/>
    <s v="08FJS0005N"/>
    <m/>
    <n v="0"/>
    <s v="I2020"/>
    <n v="11"/>
    <n v="9"/>
    <n v="20"/>
    <n v="11"/>
    <n v="9"/>
    <n v="20"/>
    <n v="2"/>
    <n v="1"/>
    <n v="3"/>
    <n v="1"/>
    <n v="0"/>
    <n v="1"/>
    <n v="1"/>
    <n v="0"/>
    <n v="1"/>
    <n v="0"/>
    <n v="1"/>
    <n v="1"/>
    <n v="1"/>
    <n v="2"/>
    <n v="3"/>
    <n v="4"/>
    <n v="1"/>
    <n v="5"/>
    <n v="4"/>
    <n v="0"/>
    <n v="4"/>
    <n v="0"/>
    <n v="4"/>
    <n v="4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381M"/>
    <n v="4"/>
    <s v="DISCONTINUO"/>
    <s v="MARIA BERTHA CHAVEZ GOMEZ"/>
    <n v="8"/>
    <s v="CHIHUAHUA"/>
    <n v="8"/>
    <s v="CHIHUAHUA"/>
    <x v="3"/>
    <n v="46"/>
    <x v="9"/>
    <n v="369"/>
    <s v="RANCHERĂŤA MATACHIQUE"/>
    <s v="CALLE CONOCIDO MATACHIQUE"/>
    <n v="0"/>
    <s v="PÚBLICO"/>
    <x v="0"/>
    <n v="2"/>
    <s v="BĂSICA"/>
    <n v="2"/>
    <x v="0"/>
    <n v="3"/>
    <x v="1"/>
    <n v="0"/>
    <s v="NO APLICA"/>
    <n v="0"/>
    <s v="NO APLICA"/>
    <m/>
    <m/>
    <s v="08ADG0006B"/>
    <n v="0"/>
    <s v="I2020"/>
    <n v="12"/>
    <n v="8"/>
    <n v="20"/>
    <n v="12"/>
    <n v="8"/>
    <n v="20"/>
    <n v="1"/>
    <n v="1"/>
    <n v="2"/>
    <n v="1"/>
    <n v="0"/>
    <n v="1"/>
    <n v="1"/>
    <n v="0"/>
    <n v="1"/>
    <n v="1"/>
    <n v="0"/>
    <n v="1"/>
    <n v="3"/>
    <n v="0"/>
    <n v="3"/>
    <n v="3"/>
    <n v="5"/>
    <n v="8"/>
    <n v="2"/>
    <n v="2"/>
    <n v="4"/>
    <n v="2"/>
    <n v="0"/>
    <n v="2"/>
    <n v="12"/>
    <n v="7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63W"/>
    <n v="1"/>
    <s v="MATUTINO"/>
    <s v="MANUEL CARRILLO FRIAS"/>
    <n v="8"/>
    <s v="CHIHUAHUA"/>
    <n v="8"/>
    <s v="CHIHUAHUA"/>
    <x v="0"/>
    <n v="65"/>
    <x v="11"/>
    <n v="1568"/>
    <s v="PIE DE LA CUESTA"/>
    <s v="CALLE PIE DE LA CUESTA"/>
    <n v="0"/>
    <s v="PÚBLICO"/>
    <x v="0"/>
    <n v="2"/>
    <s v="BĂSICA"/>
    <n v="2"/>
    <x v="0"/>
    <n v="3"/>
    <x v="1"/>
    <n v="0"/>
    <s v="NO APLICA"/>
    <n v="0"/>
    <s v="NO APLICA"/>
    <s v="08FZI0030G"/>
    <s v="08FJI0005G"/>
    <s v="08ADG0003E"/>
    <n v="0"/>
    <s v="I2020"/>
    <n v="5"/>
    <n v="12"/>
    <n v="17"/>
    <n v="5"/>
    <n v="12"/>
    <n v="17"/>
    <n v="1"/>
    <n v="3"/>
    <n v="4"/>
    <n v="0"/>
    <n v="2"/>
    <n v="2"/>
    <n v="0"/>
    <n v="2"/>
    <n v="2"/>
    <n v="1"/>
    <n v="2"/>
    <n v="3"/>
    <n v="1"/>
    <n v="2"/>
    <n v="3"/>
    <n v="2"/>
    <n v="1"/>
    <n v="3"/>
    <n v="2"/>
    <n v="5"/>
    <n v="7"/>
    <n v="0"/>
    <n v="2"/>
    <n v="2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84G"/>
    <n v="4"/>
    <s v="DISCONTINUO"/>
    <s v="PRIMARIA INDIGENA"/>
    <n v="8"/>
    <s v="CHIHUAHUA"/>
    <n v="8"/>
    <s v="CHIHUAHUA"/>
    <x v="0"/>
    <n v="65"/>
    <x v="11"/>
    <n v="491"/>
    <s v="JOCHI"/>
    <s v="CALLE JOCHI"/>
    <n v="0"/>
    <s v="PÚBLICO"/>
    <x v="0"/>
    <n v="2"/>
    <s v="BĂSICA"/>
    <n v="2"/>
    <x v="0"/>
    <n v="3"/>
    <x v="1"/>
    <n v="0"/>
    <s v="NO APLICA"/>
    <n v="0"/>
    <s v="NO APLICA"/>
    <s v="08FZI0013Q"/>
    <s v="08FJI0005G"/>
    <s v="08ADG0003E"/>
    <n v="0"/>
    <s v="I2020"/>
    <n v="10"/>
    <n v="10"/>
    <n v="20"/>
    <n v="10"/>
    <n v="10"/>
    <n v="20"/>
    <n v="3"/>
    <n v="3"/>
    <n v="6"/>
    <n v="1"/>
    <n v="2"/>
    <n v="3"/>
    <n v="1"/>
    <n v="2"/>
    <n v="3"/>
    <n v="1"/>
    <n v="2"/>
    <n v="3"/>
    <n v="2"/>
    <n v="1"/>
    <n v="3"/>
    <n v="1"/>
    <n v="1"/>
    <n v="2"/>
    <n v="1"/>
    <n v="1"/>
    <n v="2"/>
    <n v="2"/>
    <n v="1"/>
    <n v="3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441L"/>
    <n v="4"/>
    <s v="DISCONTINUO"/>
    <s v="VICENTE GUERRERO"/>
    <n v="8"/>
    <s v="CHIHUAHUA"/>
    <n v="8"/>
    <s v="CHIHUAHUA"/>
    <x v="0"/>
    <n v="51"/>
    <x v="15"/>
    <n v="36"/>
    <s v="MEMELICHI DE ABAJO"/>
    <s v="CALLE MEMELICHI DE ABAJO"/>
    <n v="0"/>
    <s v="PÚBLICO"/>
    <x v="0"/>
    <n v="2"/>
    <s v="BĂSICA"/>
    <n v="2"/>
    <x v="0"/>
    <n v="1"/>
    <x v="0"/>
    <n v="0"/>
    <s v="NO APLICA"/>
    <n v="0"/>
    <s v="NO APLICA"/>
    <s v="08FIZ0211Q"/>
    <s v="08FJS0123B"/>
    <s v="08ADG0003E"/>
    <n v="0"/>
    <s v="I2020"/>
    <n v="9"/>
    <n v="10"/>
    <n v="19"/>
    <n v="9"/>
    <n v="10"/>
    <n v="19"/>
    <n v="1"/>
    <n v="1"/>
    <n v="2"/>
    <n v="2"/>
    <n v="1"/>
    <n v="3"/>
    <n v="2"/>
    <n v="1"/>
    <n v="3"/>
    <n v="0"/>
    <n v="0"/>
    <n v="0"/>
    <n v="1"/>
    <n v="2"/>
    <n v="3"/>
    <n v="1"/>
    <n v="0"/>
    <n v="1"/>
    <n v="1"/>
    <n v="3"/>
    <n v="4"/>
    <n v="4"/>
    <n v="4"/>
    <n v="8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442K"/>
    <n v="1"/>
    <s v="MATUTINO"/>
    <s v="NIÑOS HEROES"/>
    <n v="8"/>
    <s v="CHIHUAHUA"/>
    <n v="8"/>
    <s v="CHIHUAHUA"/>
    <x v="8"/>
    <n v="32"/>
    <x v="19"/>
    <n v="9"/>
    <s v="ĂNIMAS DE ARRIBA"/>
    <s v="CALLE LAS ANIMAS DE ARRIBA"/>
    <n v="0"/>
    <s v="PÚBLICO"/>
    <x v="0"/>
    <n v="2"/>
    <s v="BĂSICA"/>
    <n v="2"/>
    <x v="0"/>
    <n v="1"/>
    <x v="0"/>
    <n v="0"/>
    <s v="NO APLICA"/>
    <n v="0"/>
    <s v="NO APLICA"/>
    <s v="08FIZ0241K"/>
    <s v="08FJS0128X"/>
    <s v="08ADG0004D"/>
    <n v="0"/>
    <s v="I2020"/>
    <n v="6"/>
    <n v="14"/>
    <n v="20"/>
    <n v="6"/>
    <n v="14"/>
    <n v="20"/>
    <n v="2"/>
    <n v="3"/>
    <n v="5"/>
    <n v="2"/>
    <n v="0"/>
    <n v="2"/>
    <n v="2"/>
    <n v="0"/>
    <n v="2"/>
    <n v="0"/>
    <n v="3"/>
    <n v="3"/>
    <n v="1"/>
    <n v="5"/>
    <n v="6"/>
    <n v="1"/>
    <n v="0"/>
    <n v="1"/>
    <n v="2"/>
    <n v="1"/>
    <n v="3"/>
    <n v="0"/>
    <n v="2"/>
    <n v="2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502I"/>
    <n v="1"/>
    <s v="MATUTINO"/>
    <s v="JUAN ESCUTIA"/>
    <n v="8"/>
    <s v="CHIHUAHUA"/>
    <n v="8"/>
    <s v="CHIHUAHUA"/>
    <x v="6"/>
    <n v="29"/>
    <x v="7"/>
    <n v="757"/>
    <s v="AGUA BLANCA"/>
    <s v="CALLE AGUA BLANCA"/>
    <n v="0"/>
    <s v="PÚBLICO"/>
    <x v="0"/>
    <n v="2"/>
    <s v="BĂSICA"/>
    <n v="2"/>
    <x v="0"/>
    <n v="1"/>
    <x v="0"/>
    <n v="0"/>
    <s v="NO APLICA"/>
    <n v="0"/>
    <s v="NO APLICA"/>
    <s v="08FIZ0254O"/>
    <s v="08FJS0131K"/>
    <s v="08ADG0007A"/>
    <n v="0"/>
    <s v="I2020"/>
    <n v="3"/>
    <n v="16"/>
    <n v="19"/>
    <n v="3"/>
    <n v="16"/>
    <n v="19"/>
    <n v="1"/>
    <n v="4"/>
    <n v="5"/>
    <n v="2"/>
    <n v="0"/>
    <n v="2"/>
    <n v="2"/>
    <n v="0"/>
    <n v="2"/>
    <n v="0"/>
    <n v="5"/>
    <n v="5"/>
    <n v="1"/>
    <n v="3"/>
    <n v="4"/>
    <n v="0"/>
    <n v="3"/>
    <n v="3"/>
    <n v="0"/>
    <n v="3"/>
    <n v="3"/>
    <n v="1"/>
    <n v="0"/>
    <n v="1"/>
    <n v="4"/>
    <n v="14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PPR2056J"/>
    <n v="1"/>
    <s v="MATUTINO"/>
    <s v="INSTITUTO BILINGUE MONTE REAL"/>
    <n v="8"/>
    <s v="CHIHUAHUA"/>
    <n v="8"/>
    <s v="CHIHUAHUA"/>
    <x v="7"/>
    <n v="19"/>
    <x v="21"/>
    <n v="1"/>
    <s v="CHIHUAHUA"/>
    <s v="AVENIDA ZARCO"/>
    <n v="3401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2"/>
    <s v="I2020"/>
    <n v="25"/>
    <n v="16"/>
    <n v="41"/>
    <n v="25"/>
    <n v="16"/>
    <n v="41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B0036C"/>
    <n v="1"/>
    <s v="MATUTINO"/>
    <s v="FRANCISCO VILLA"/>
    <n v="8"/>
    <s v="CHIHUAHUA"/>
    <n v="8"/>
    <s v="CHIHUAHUA"/>
    <x v="0"/>
    <n v="66"/>
    <x v="32"/>
    <n v="67"/>
    <s v="LA CUMBRE"/>
    <s v="CALLE LA CUMBRE"/>
    <n v="0"/>
    <s v="PÚBLICO"/>
    <x v="0"/>
    <n v="2"/>
    <s v="BĂSICA"/>
    <n v="2"/>
    <x v="0"/>
    <n v="3"/>
    <x v="1"/>
    <n v="0"/>
    <s v="NO APLICA"/>
    <n v="0"/>
    <s v="NO APLICA"/>
    <s v="08FZI0002K"/>
    <s v="08FJI0001K"/>
    <s v="08ADG0003E"/>
    <n v="0"/>
    <s v="I2020"/>
    <n v="13"/>
    <n v="6"/>
    <n v="19"/>
    <n v="13"/>
    <n v="6"/>
    <n v="19"/>
    <n v="3"/>
    <n v="2"/>
    <n v="5"/>
    <n v="3"/>
    <n v="0"/>
    <n v="3"/>
    <n v="3"/>
    <n v="0"/>
    <n v="3"/>
    <n v="3"/>
    <n v="0"/>
    <n v="3"/>
    <n v="1"/>
    <n v="0"/>
    <n v="1"/>
    <n v="5"/>
    <n v="1"/>
    <n v="6"/>
    <n v="0"/>
    <n v="2"/>
    <n v="2"/>
    <n v="1"/>
    <n v="1"/>
    <n v="2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B0688C"/>
    <n v="1"/>
    <s v="MATUTINO"/>
    <s v="ISIDRO MORENO VEGA"/>
    <n v="8"/>
    <s v="CHIHUAHUA"/>
    <n v="8"/>
    <s v="CHIHUAHUA"/>
    <x v="0"/>
    <n v="65"/>
    <x v="11"/>
    <n v="384"/>
    <s v="MESA DE GĂśITAYVO"/>
    <s v="CALLE MESA DE GUITAYVO"/>
    <n v="0"/>
    <s v="PÚBLICO"/>
    <x v="0"/>
    <n v="2"/>
    <s v="BĂSICA"/>
    <n v="2"/>
    <x v="0"/>
    <n v="3"/>
    <x v="1"/>
    <n v="0"/>
    <s v="NO APLICA"/>
    <n v="0"/>
    <s v="NO APLICA"/>
    <s v="08FZI0015O"/>
    <s v="08FJI0005G"/>
    <s v="08ADG0003E"/>
    <n v="0"/>
    <s v="I2020"/>
    <n v="10"/>
    <n v="11"/>
    <n v="21"/>
    <n v="9"/>
    <n v="11"/>
    <n v="20"/>
    <n v="4"/>
    <n v="4"/>
    <n v="8"/>
    <n v="2"/>
    <n v="0"/>
    <n v="2"/>
    <n v="2"/>
    <n v="0"/>
    <n v="2"/>
    <n v="2"/>
    <n v="2"/>
    <n v="4"/>
    <n v="2"/>
    <n v="0"/>
    <n v="2"/>
    <n v="1"/>
    <n v="2"/>
    <n v="3"/>
    <n v="0"/>
    <n v="3"/>
    <n v="3"/>
    <n v="1"/>
    <n v="0"/>
    <n v="1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386I"/>
    <n v="4"/>
    <s v="DISCONTINUO"/>
    <s v="JOSEFA ORTIZ DE DOMINGUEZ"/>
    <n v="8"/>
    <s v="CHIHUAHUA"/>
    <n v="8"/>
    <s v="CHIHUAHUA"/>
    <x v="3"/>
    <n v="46"/>
    <x v="9"/>
    <n v="71"/>
    <s v="LA GAITA"/>
    <s v="NINGUNO NINGUNO"/>
    <n v="0"/>
    <s v="PÚBLICO"/>
    <x v="0"/>
    <n v="2"/>
    <s v="BĂSICA"/>
    <n v="2"/>
    <x v="0"/>
    <n v="1"/>
    <x v="0"/>
    <n v="0"/>
    <s v="NO APLICA"/>
    <n v="0"/>
    <s v="NO APLICA"/>
    <s v="08FIZ0253P"/>
    <s v="08FJS0130L"/>
    <s v="08ADG0006B"/>
    <n v="0"/>
    <s v="I2020"/>
    <n v="6"/>
    <n v="12"/>
    <n v="18"/>
    <n v="6"/>
    <n v="12"/>
    <n v="18"/>
    <n v="0"/>
    <n v="2"/>
    <n v="2"/>
    <n v="0"/>
    <n v="4"/>
    <n v="4"/>
    <n v="0"/>
    <n v="4"/>
    <n v="4"/>
    <n v="3"/>
    <n v="2"/>
    <n v="5"/>
    <n v="0"/>
    <n v="4"/>
    <n v="4"/>
    <n v="1"/>
    <n v="4"/>
    <n v="5"/>
    <n v="0"/>
    <n v="1"/>
    <n v="1"/>
    <n v="1"/>
    <n v="0"/>
    <n v="1"/>
    <n v="5"/>
    <n v="1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00N"/>
    <n v="1"/>
    <s v="MATUTINO"/>
    <s v="RAFAEL RAMIREZ"/>
    <n v="8"/>
    <s v="CHIHUAHUA"/>
    <n v="8"/>
    <s v="CHIHUAHUA"/>
    <x v="6"/>
    <n v="29"/>
    <x v="7"/>
    <n v="205"/>
    <s v="SAN JOSĂ‰ DE TURUACHITO"/>
    <s v="CALLE SAN JOSE DE TURUACHITO"/>
    <n v="0"/>
    <s v="PÚBLICO"/>
    <x v="0"/>
    <n v="2"/>
    <s v="BĂSICA"/>
    <n v="2"/>
    <x v="0"/>
    <n v="3"/>
    <x v="1"/>
    <n v="0"/>
    <s v="NO APLICA"/>
    <n v="0"/>
    <s v="NO APLICA"/>
    <s v="08FZI0012R"/>
    <s v="08FJI0004H"/>
    <s v="08ADG0007A"/>
    <n v="0"/>
    <s v="I2020"/>
    <n v="7"/>
    <n v="12"/>
    <n v="19"/>
    <n v="7"/>
    <n v="12"/>
    <n v="19"/>
    <n v="0"/>
    <n v="0"/>
    <n v="0"/>
    <n v="1"/>
    <n v="1"/>
    <n v="2"/>
    <n v="1"/>
    <n v="1"/>
    <n v="2"/>
    <n v="1"/>
    <n v="1"/>
    <n v="2"/>
    <n v="0"/>
    <n v="2"/>
    <n v="2"/>
    <n v="3"/>
    <n v="1"/>
    <n v="4"/>
    <n v="0"/>
    <n v="2"/>
    <n v="2"/>
    <n v="3"/>
    <n v="6"/>
    <n v="9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96L"/>
    <n v="1"/>
    <s v="MATUTINO"/>
    <s v="MIGUEL HIDALGO Y COSTILLA"/>
    <n v="8"/>
    <s v="CHIHUAHUA"/>
    <n v="8"/>
    <s v="CHIHUAHUA"/>
    <x v="6"/>
    <n v="29"/>
    <x v="7"/>
    <n v="187"/>
    <s v="ALISITOS DE OLIVA (ALISITOS DE ABAJO)"/>
    <s v="CALLE ALISITOS DE OLIVA"/>
    <n v="0"/>
    <s v="PÚBLICO"/>
    <x v="0"/>
    <n v="2"/>
    <s v="BĂSICA"/>
    <n v="2"/>
    <x v="0"/>
    <n v="3"/>
    <x v="1"/>
    <n v="0"/>
    <s v="NO APLICA"/>
    <n v="0"/>
    <s v="NO APLICA"/>
    <s v="08FZI0034C"/>
    <s v="08FJI0010S"/>
    <s v="08ADG0007A"/>
    <n v="0"/>
    <s v="I2020"/>
    <n v="9"/>
    <n v="13"/>
    <n v="22"/>
    <n v="9"/>
    <n v="13"/>
    <n v="22"/>
    <n v="1"/>
    <n v="4"/>
    <n v="5"/>
    <n v="1"/>
    <n v="0"/>
    <n v="1"/>
    <n v="1"/>
    <n v="0"/>
    <n v="1"/>
    <n v="2"/>
    <n v="1"/>
    <n v="3"/>
    <n v="2"/>
    <n v="1"/>
    <n v="3"/>
    <n v="2"/>
    <n v="2"/>
    <n v="4"/>
    <n v="0"/>
    <n v="1"/>
    <n v="1"/>
    <n v="2"/>
    <n v="2"/>
    <n v="4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19F"/>
    <n v="1"/>
    <s v="MATUTINO"/>
    <s v="JOSEFA ORTIZ DE DOMINGUEZ"/>
    <n v="8"/>
    <s v="CHIHUAHUA"/>
    <n v="8"/>
    <s v="CHIHUAHUA"/>
    <x v="6"/>
    <n v="29"/>
    <x v="7"/>
    <n v="771"/>
    <s v="TIERRAS AMARILLAS"/>
    <s v="CALLE TIERRAS AMARILLAS"/>
    <n v="0"/>
    <s v="PÚBLICO"/>
    <x v="0"/>
    <n v="2"/>
    <s v="BĂSICA"/>
    <n v="2"/>
    <x v="0"/>
    <n v="3"/>
    <x v="1"/>
    <n v="0"/>
    <s v="NO APLICA"/>
    <n v="0"/>
    <s v="NO APLICA"/>
    <s v="08FZI0028S"/>
    <s v="08FJI0010S"/>
    <s v="08ADG0007A"/>
    <n v="0"/>
    <s v="I2020"/>
    <n v="10"/>
    <n v="8"/>
    <n v="18"/>
    <n v="10"/>
    <n v="8"/>
    <n v="18"/>
    <n v="1"/>
    <n v="0"/>
    <n v="1"/>
    <n v="2"/>
    <n v="2"/>
    <n v="4"/>
    <n v="2"/>
    <n v="2"/>
    <n v="4"/>
    <n v="3"/>
    <n v="1"/>
    <n v="4"/>
    <n v="3"/>
    <n v="2"/>
    <n v="5"/>
    <n v="2"/>
    <n v="2"/>
    <n v="4"/>
    <n v="0"/>
    <n v="0"/>
    <n v="0"/>
    <n v="0"/>
    <n v="3"/>
    <n v="3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B0728N"/>
    <n v="1"/>
    <s v="MATUTINO"/>
    <s v="NIEVES SALMERON FRIAS"/>
    <n v="8"/>
    <s v="CHIHUAHUA"/>
    <n v="8"/>
    <s v="CHIHUAHUA"/>
    <x v="0"/>
    <n v="8"/>
    <x v="0"/>
    <n v="1242"/>
    <s v="SAHUE"/>
    <s v="CALLE SAHUE"/>
    <n v="0"/>
    <s v="PÚBLICO"/>
    <x v="0"/>
    <n v="2"/>
    <s v="BĂSICA"/>
    <n v="2"/>
    <x v="0"/>
    <n v="3"/>
    <x v="1"/>
    <n v="0"/>
    <s v="NO APLICA"/>
    <n v="0"/>
    <s v="NO APLICA"/>
    <s v="08FZI0018L"/>
    <s v="08FJI0007E"/>
    <s v="08ADG0006B"/>
    <n v="0"/>
    <s v="I2020"/>
    <n v="9"/>
    <n v="11"/>
    <n v="20"/>
    <n v="9"/>
    <n v="11"/>
    <n v="20"/>
    <n v="3"/>
    <n v="1"/>
    <n v="4"/>
    <n v="2"/>
    <n v="0"/>
    <n v="2"/>
    <n v="2"/>
    <n v="0"/>
    <n v="2"/>
    <n v="2"/>
    <n v="0"/>
    <n v="2"/>
    <n v="1"/>
    <n v="3"/>
    <n v="4"/>
    <n v="0"/>
    <n v="5"/>
    <n v="5"/>
    <n v="0"/>
    <n v="0"/>
    <n v="0"/>
    <n v="3"/>
    <n v="2"/>
    <n v="5"/>
    <n v="8"/>
    <n v="10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185L"/>
    <n v="4"/>
    <s v="DISCONTINUO"/>
    <s v="REFORMA AGRARIA"/>
    <n v="8"/>
    <s v="CHIHUAHUA"/>
    <n v="8"/>
    <s v="CHIHUAHUA"/>
    <x v="1"/>
    <n v="31"/>
    <x v="1"/>
    <n v="220"/>
    <s v="CHOCACHI"/>
    <s v="CALLE CHOCACHI"/>
    <n v="0"/>
    <s v="PÚBLICO"/>
    <x v="0"/>
    <n v="2"/>
    <s v="BĂSICA"/>
    <n v="2"/>
    <x v="0"/>
    <n v="1"/>
    <x v="0"/>
    <n v="0"/>
    <s v="NO APLICA"/>
    <n v="0"/>
    <s v="NO APLICA"/>
    <s v="08FIZ0209B"/>
    <s v="08FJS0123B"/>
    <s v="08ADG0003E"/>
    <n v="0"/>
    <s v="I2020"/>
    <n v="7"/>
    <n v="11"/>
    <n v="18"/>
    <n v="6"/>
    <n v="9"/>
    <n v="15"/>
    <n v="1"/>
    <n v="0"/>
    <n v="1"/>
    <n v="3"/>
    <n v="1"/>
    <n v="4"/>
    <n v="3"/>
    <n v="1"/>
    <n v="4"/>
    <n v="2"/>
    <n v="2"/>
    <n v="4"/>
    <n v="0"/>
    <n v="1"/>
    <n v="1"/>
    <n v="4"/>
    <n v="1"/>
    <n v="5"/>
    <n v="0"/>
    <n v="1"/>
    <n v="1"/>
    <n v="1"/>
    <n v="6"/>
    <n v="7"/>
    <n v="10"/>
    <n v="12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200N"/>
    <n v="1"/>
    <s v="MATUTINO"/>
    <s v="NIÑOS HEROES"/>
    <n v="8"/>
    <s v="CHIHUAHUA"/>
    <n v="8"/>
    <s v="CHIHUAHUA"/>
    <x v="9"/>
    <n v="11"/>
    <x v="28"/>
    <n v="35"/>
    <s v="EJIDO LAS CUEVAS"/>
    <s v="CALLE EJIDO LAS CUEVAS"/>
    <n v="0"/>
    <s v="PÚBLICO"/>
    <x v="0"/>
    <n v="2"/>
    <s v="BĂSICA"/>
    <n v="2"/>
    <x v="0"/>
    <n v="1"/>
    <x v="0"/>
    <n v="0"/>
    <s v="NO APLICA"/>
    <n v="0"/>
    <s v="NO APLICA"/>
    <s v="08FIZ0236Z"/>
    <s v="08FJS0127Y"/>
    <s v="08ADG0057I"/>
    <n v="0"/>
    <s v="I2020"/>
    <n v="6"/>
    <n v="13"/>
    <n v="19"/>
    <n v="6"/>
    <n v="13"/>
    <n v="19"/>
    <n v="1"/>
    <n v="3"/>
    <n v="4"/>
    <n v="2"/>
    <n v="1"/>
    <n v="3"/>
    <n v="2"/>
    <n v="1"/>
    <n v="3"/>
    <n v="0"/>
    <n v="0"/>
    <n v="0"/>
    <n v="1"/>
    <n v="1"/>
    <n v="2"/>
    <n v="1"/>
    <n v="1"/>
    <n v="2"/>
    <n v="3"/>
    <n v="4"/>
    <n v="7"/>
    <n v="0"/>
    <n v="4"/>
    <n v="4"/>
    <n v="7"/>
    <n v="11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  <n v="1"/>
  </r>
  <r>
    <s v="08DPR1475I"/>
    <n v="1"/>
    <s v="MATUTINO"/>
    <s v="VEINTE DE NOVIEMBRE"/>
    <n v="8"/>
    <s v="CHIHUAHUA"/>
    <n v="8"/>
    <s v="CHIHUAHUA"/>
    <x v="8"/>
    <n v="3"/>
    <x v="16"/>
    <n v="9"/>
    <s v="SAN ANTONIO DEL ALTO CORRALEJO"/>
    <s v="NINGUNO NINGUNO"/>
    <n v="0"/>
    <s v="PÚBLICO"/>
    <x v="0"/>
    <n v="2"/>
    <s v="BĂSICA"/>
    <n v="2"/>
    <x v="0"/>
    <n v="1"/>
    <x v="0"/>
    <n v="0"/>
    <s v="NO APLICA"/>
    <n v="0"/>
    <s v="NO APLICA"/>
    <s v="08FIZ0242J"/>
    <s v="08FJS0129W"/>
    <s v="08ADG0004D"/>
    <n v="0"/>
    <s v="I2020"/>
    <n v="0"/>
    <n v="0"/>
    <n v="0"/>
    <n v="0"/>
    <n v="0"/>
    <n v="0"/>
    <n v="0"/>
    <n v="0"/>
    <n v="0"/>
    <n v="4"/>
    <n v="4"/>
    <n v="8"/>
    <n v="4"/>
    <n v="4"/>
    <n v="8"/>
    <n v="3"/>
    <n v="5"/>
    <n v="8"/>
    <n v="2"/>
    <n v="1"/>
    <n v="3"/>
    <n v="4"/>
    <n v="2"/>
    <n v="6"/>
    <n v="5"/>
    <n v="2"/>
    <n v="7"/>
    <n v="3"/>
    <n v="0"/>
    <n v="3"/>
    <n v="21"/>
    <n v="14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659P"/>
    <n v="4"/>
    <s v="DISCONTINUO"/>
    <s v="VICENTE GUERRERO"/>
    <n v="8"/>
    <s v="CHIHUAHUA"/>
    <n v="8"/>
    <s v="CHIHUAHUA"/>
    <x v="10"/>
    <n v="10"/>
    <x v="44"/>
    <n v="16"/>
    <s v="LERDO DE TEJADA (SAN ISIDRO)"/>
    <s v="CALLE LERDO DE TEJADA (SAN ISIDRO)"/>
    <n v="0"/>
    <s v="PÚBLICO"/>
    <x v="0"/>
    <n v="2"/>
    <s v="BĂSICA"/>
    <n v="2"/>
    <x v="0"/>
    <n v="1"/>
    <x v="0"/>
    <n v="0"/>
    <s v="NO APLICA"/>
    <n v="0"/>
    <s v="NO APLICA"/>
    <s v="08FIZ0186H"/>
    <s v="08FJS0119P"/>
    <s v="08ADG0013L"/>
    <n v="0"/>
    <s v="I2020"/>
    <n v="9"/>
    <n v="10"/>
    <n v="19"/>
    <n v="9"/>
    <n v="10"/>
    <n v="19"/>
    <n v="2"/>
    <n v="0"/>
    <n v="2"/>
    <n v="1"/>
    <n v="1"/>
    <n v="2"/>
    <n v="1"/>
    <n v="1"/>
    <n v="2"/>
    <n v="3"/>
    <n v="0"/>
    <n v="3"/>
    <n v="1"/>
    <n v="2"/>
    <n v="3"/>
    <n v="1"/>
    <n v="3"/>
    <n v="4"/>
    <n v="1"/>
    <n v="6"/>
    <n v="7"/>
    <n v="1"/>
    <n v="0"/>
    <n v="1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071I"/>
    <n v="1"/>
    <s v="MATUTINO"/>
    <s v="PLAN TARAHUMARA"/>
    <n v="8"/>
    <s v="CHIHUAHUA"/>
    <n v="8"/>
    <s v="CHIHUAHUA"/>
    <x v="6"/>
    <n v="29"/>
    <x v="7"/>
    <n v="68"/>
    <s v="LA CUEVA DEL BURRO"/>
    <s v="CALLE LA CUEVA DEL BURRO"/>
    <n v="0"/>
    <s v="PÚBLICO"/>
    <x v="0"/>
    <n v="2"/>
    <s v="BĂSICA"/>
    <n v="2"/>
    <x v="0"/>
    <n v="3"/>
    <x v="1"/>
    <n v="0"/>
    <s v="NO APLICA"/>
    <n v="0"/>
    <s v="NO APLICA"/>
    <s v="08FZI0010T"/>
    <s v="08FJI0004H"/>
    <s v="08ADG0007A"/>
    <n v="0"/>
    <s v="I2020"/>
    <n v="14"/>
    <n v="8"/>
    <n v="22"/>
    <n v="12"/>
    <n v="8"/>
    <n v="20"/>
    <n v="1"/>
    <n v="3"/>
    <n v="4"/>
    <n v="0"/>
    <n v="0"/>
    <n v="0"/>
    <n v="0"/>
    <n v="0"/>
    <n v="0"/>
    <n v="2"/>
    <n v="0"/>
    <n v="2"/>
    <n v="5"/>
    <n v="0"/>
    <n v="5"/>
    <n v="0"/>
    <n v="0"/>
    <n v="0"/>
    <n v="3"/>
    <n v="3"/>
    <n v="6"/>
    <n v="3"/>
    <n v="2"/>
    <n v="5"/>
    <n v="13"/>
    <n v="5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2514A"/>
    <n v="1"/>
    <s v="MATUTINO"/>
    <s v="JUAN JOSE ARREOLA"/>
    <n v="8"/>
    <s v="CHIHUAHUA"/>
    <n v="8"/>
    <s v="CHIHUAHUA"/>
    <x v="8"/>
    <n v="32"/>
    <x v="19"/>
    <n v="46"/>
    <s v="GUILLERMO BACA (EL COBEĂ‘O)"/>
    <s v="CALLE GUILLERMO BACA (EL COBEĂ‘O)"/>
    <n v="0"/>
    <s v="PÚBLICO"/>
    <x v="0"/>
    <n v="2"/>
    <s v="BĂSICA"/>
    <n v="2"/>
    <x v="0"/>
    <n v="1"/>
    <x v="0"/>
    <n v="0"/>
    <s v="NO APLICA"/>
    <n v="0"/>
    <s v="NO APLICA"/>
    <s v="08FIZ0241K"/>
    <s v="08FJS0128X"/>
    <s v="08ADG0004D"/>
    <n v="0"/>
    <s v="I2020"/>
    <n v="15"/>
    <n v="6"/>
    <n v="21"/>
    <n v="15"/>
    <n v="6"/>
    <n v="21"/>
    <n v="2"/>
    <n v="2"/>
    <n v="4"/>
    <n v="1"/>
    <n v="0"/>
    <n v="1"/>
    <n v="1"/>
    <n v="0"/>
    <n v="1"/>
    <n v="4"/>
    <n v="1"/>
    <n v="5"/>
    <n v="6"/>
    <n v="0"/>
    <n v="6"/>
    <n v="0"/>
    <n v="0"/>
    <n v="0"/>
    <n v="1"/>
    <n v="1"/>
    <n v="2"/>
    <n v="2"/>
    <n v="2"/>
    <n v="4"/>
    <n v="14"/>
    <n v="4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318K"/>
    <n v="1"/>
    <s v="MATUTINO"/>
    <s v="AQUILES SERDAN 2229"/>
    <n v="8"/>
    <s v="CHIHUAHUA"/>
    <n v="8"/>
    <s v="CHIHUAHUA"/>
    <x v="2"/>
    <n v="40"/>
    <x v="12"/>
    <n v="42"/>
    <s v="TRES OJITOS"/>
    <s v="CALLE TRES OJITOS"/>
    <n v="0"/>
    <s v="PÚBLICO"/>
    <x v="1"/>
    <n v="2"/>
    <s v="BĂSICA"/>
    <n v="2"/>
    <x v="0"/>
    <n v="1"/>
    <x v="0"/>
    <n v="0"/>
    <s v="NO APLICA"/>
    <n v="0"/>
    <s v="NO APLICA"/>
    <s v="08FIZ0024W"/>
    <s v="08FJS0005N"/>
    <m/>
    <n v="0"/>
    <s v="I2020"/>
    <n v="5"/>
    <n v="14"/>
    <n v="19"/>
    <n v="5"/>
    <n v="14"/>
    <n v="19"/>
    <n v="3"/>
    <n v="2"/>
    <n v="5"/>
    <n v="1"/>
    <n v="3"/>
    <n v="4"/>
    <n v="1"/>
    <n v="3"/>
    <n v="4"/>
    <n v="1"/>
    <n v="5"/>
    <n v="6"/>
    <n v="0"/>
    <n v="2"/>
    <n v="2"/>
    <n v="0"/>
    <n v="1"/>
    <n v="1"/>
    <n v="1"/>
    <n v="2"/>
    <n v="3"/>
    <n v="0"/>
    <n v="2"/>
    <n v="2"/>
    <n v="3"/>
    <n v="15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369R"/>
    <n v="1"/>
    <s v="MATUTINO"/>
    <s v="CUAUHTEMOC 2442"/>
    <n v="8"/>
    <s v="CHIHUAHUA"/>
    <n v="8"/>
    <s v="CHIHUAHUA"/>
    <x v="4"/>
    <n v="52"/>
    <x v="5"/>
    <n v="60"/>
    <s v="TIERRAS NUEVAS"/>
    <s v="CALLE TIERRAS NUEVAS"/>
    <n v="0"/>
    <s v="PÚBLICO"/>
    <x v="1"/>
    <n v="2"/>
    <s v="BĂSICA"/>
    <n v="2"/>
    <x v="0"/>
    <n v="1"/>
    <x v="0"/>
    <n v="0"/>
    <s v="NO APLICA"/>
    <n v="0"/>
    <s v="NO APLICA"/>
    <s v="08FIZ0014P"/>
    <s v="08FJS0001R"/>
    <m/>
    <n v="0"/>
    <s v="I2020"/>
    <n v="9"/>
    <n v="13"/>
    <n v="22"/>
    <n v="9"/>
    <n v="13"/>
    <n v="22"/>
    <n v="0"/>
    <n v="1"/>
    <n v="1"/>
    <n v="1"/>
    <n v="0"/>
    <n v="1"/>
    <n v="1"/>
    <n v="0"/>
    <n v="1"/>
    <n v="1"/>
    <n v="1"/>
    <n v="2"/>
    <n v="0"/>
    <n v="2"/>
    <n v="2"/>
    <n v="1"/>
    <n v="2"/>
    <n v="3"/>
    <n v="3"/>
    <n v="3"/>
    <n v="6"/>
    <n v="3"/>
    <n v="1"/>
    <n v="4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769N"/>
    <n v="1"/>
    <s v="MATUTINO"/>
    <s v="RAFAEL RAMIREZ 2713"/>
    <n v="8"/>
    <s v="CHIHUAHUA"/>
    <n v="8"/>
    <s v="CHIHUAHUA"/>
    <x v="0"/>
    <n v="30"/>
    <x v="34"/>
    <n v="40"/>
    <s v="EL FRIJOLAR"/>
    <s v="CALLE EL FRIJOLAR"/>
    <n v="0"/>
    <s v="PÚBLICO"/>
    <x v="1"/>
    <n v="2"/>
    <s v="BĂSICA"/>
    <n v="2"/>
    <x v="0"/>
    <n v="1"/>
    <x v="0"/>
    <n v="0"/>
    <s v="NO APLICA"/>
    <n v="0"/>
    <s v="NO APLICA"/>
    <s v="08FIZ0044J"/>
    <s v="08FJS0005N"/>
    <m/>
    <n v="0"/>
    <s v="I2020"/>
    <n v="9"/>
    <n v="6"/>
    <n v="15"/>
    <n v="9"/>
    <n v="6"/>
    <n v="15"/>
    <n v="1"/>
    <n v="3"/>
    <n v="4"/>
    <n v="1"/>
    <n v="2"/>
    <n v="3"/>
    <n v="1"/>
    <n v="2"/>
    <n v="3"/>
    <n v="1"/>
    <n v="1"/>
    <n v="2"/>
    <n v="1"/>
    <n v="1"/>
    <n v="2"/>
    <n v="2"/>
    <n v="0"/>
    <n v="2"/>
    <n v="8"/>
    <n v="0"/>
    <n v="8"/>
    <n v="3"/>
    <n v="3"/>
    <n v="6"/>
    <n v="16"/>
    <n v="7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36X"/>
    <n v="1"/>
    <s v="MATUTINO"/>
    <s v="ANASTACIO LARA"/>
    <n v="8"/>
    <s v="CHIHUAHUA"/>
    <n v="8"/>
    <s v="CHIHUAHUA"/>
    <x v="0"/>
    <n v="65"/>
    <x v="11"/>
    <n v="1008"/>
    <s v="MESA DEL SOMBRERO"/>
    <s v="CALLE MESA DEL SOMBRERO"/>
    <n v="0"/>
    <s v="PÚBLICO"/>
    <x v="0"/>
    <n v="2"/>
    <s v="BĂSICA"/>
    <n v="2"/>
    <x v="0"/>
    <n v="3"/>
    <x v="1"/>
    <n v="0"/>
    <s v="NO APLICA"/>
    <n v="0"/>
    <s v="NO APLICA"/>
    <s v="08FZI0015O"/>
    <s v="08FJI0005G"/>
    <s v="08ADG0003E"/>
    <n v="0"/>
    <s v="I2020"/>
    <n v="11"/>
    <n v="6"/>
    <n v="17"/>
    <n v="11"/>
    <n v="6"/>
    <n v="17"/>
    <n v="2"/>
    <n v="1"/>
    <n v="3"/>
    <n v="2"/>
    <n v="2"/>
    <n v="4"/>
    <n v="2"/>
    <n v="2"/>
    <n v="4"/>
    <n v="3"/>
    <n v="1"/>
    <n v="4"/>
    <n v="1"/>
    <n v="3"/>
    <n v="4"/>
    <n v="3"/>
    <n v="2"/>
    <n v="5"/>
    <n v="2"/>
    <n v="0"/>
    <n v="2"/>
    <n v="1"/>
    <n v="1"/>
    <n v="2"/>
    <n v="12"/>
    <n v="9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712M"/>
    <n v="4"/>
    <s v="DISCONTINUO"/>
    <s v="FRANCISCO I MADERO"/>
    <n v="8"/>
    <s v="CHIHUAHUA"/>
    <n v="8"/>
    <s v="CHIHUAHUA"/>
    <x v="0"/>
    <n v="65"/>
    <x v="11"/>
    <n v="351"/>
    <s v="EL PINAL"/>
    <s v="CALLE EL PINAL"/>
    <n v="0"/>
    <s v="PÚBLICO"/>
    <x v="0"/>
    <n v="2"/>
    <s v="BĂSICA"/>
    <n v="2"/>
    <x v="0"/>
    <n v="3"/>
    <x v="1"/>
    <n v="0"/>
    <s v="NO APLICA"/>
    <n v="0"/>
    <s v="NO APLICA"/>
    <s v="08FZI0030G"/>
    <s v="08FJI0005G"/>
    <s v="08ADG0003E"/>
    <n v="0"/>
    <s v="I2020"/>
    <n v="8"/>
    <n v="4"/>
    <n v="12"/>
    <n v="8"/>
    <n v="4"/>
    <n v="12"/>
    <n v="3"/>
    <n v="0"/>
    <n v="3"/>
    <n v="7"/>
    <n v="1"/>
    <n v="8"/>
    <n v="7"/>
    <n v="1"/>
    <n v="8"/>
    <n v="2"/>
    <n v="0"/>
    <n v="2"/>
    <n v="0"/>
    <n v="3"/>
    <n v="3"/>
    <n v="3"/>
    <n v="1"/>
    <n v="4"/>
    <n v="2"/>
    <n v="2"/>
    <n v="4"/>
    <n v="0"/>
    <n v="3"/>
    <n v="3"/>
    <n v="14"/>
    <n v="10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558K"/>
    <n v="1"/>
    <s v="MATUTINO"/>
    <s v="ADOLFO LOPEZ MATEOS"/>
    <n v="8"/>
    <s v="CHIHUAHUA"/>
    <n v="8"/>
    <s v="CHIHUAHUA"/>
    <x v="0"/>
    <n v="65"/>
    <x v="11"/>
    <n v="1614"/>
    <s v="SEHUERACHI"/>
    <s v="CALLE SEHUERACHI"/>
    <n v="0"/>
    <s v="PÚBLICO"/>
    <x v="0"/>
    <n v="2"/>
    <s v="BĂSICA"/>
    <n v="2"/>
    <x v="0"/>
    <n v="1"/>
    <x v="0"/>
    <n v="0"/>
    <s v="NO APLICA"/>
    <n v="0"/>
    <s v="NO APLICA"/>
    <s v="08FIZ0217K"/>
    <s v="08FJS0124A"/>
    <s v="08ADG0003E"/>
    <n v="0"/>
    <s v="I2020"/>
    <n v="10"/>
    <n v="9"/>
    <n v="19"/>
    <n v="10"/>
    <n v="9"/>
    <n v="19"/>
    <n v="2"/>
    <n v="2"/>
    <n v="4"/>
    <n v="1"/>
    <n v="1"/>
    <n v="2"/>
    <n v="1"/>
    <n v="1"/>
    <n v="2"/>
    <n v="0"/>
    <n v="1"/>
    <n v="1"/>
    <n v="0"/>
    <n v="1"/>
    <n v="1"/>
    <n v="5"/>
    <n v="2"/>
    <n v="7"/>
    <n v="3"/>
    <n v="1"/>
    <n v="4"/>
    <n v="0"/>
    <n v="4"/>
    <n v="4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R1547L"/>
    <n v="4"/>
    <s v="DISCONTINUO"/>
    <s v="JOSE MARIA ARTEAGA"/>
    <n v="8"/>
    <s v="CHIHUAHUA"/>
    <n v="8"/>
    <s v="CHIHUAHUA"/>
    <x v="0"/>
    <n v="20"/>
    <x v="10"/>
    <n v="49"/>
    <s v="GOROGACHI"/>
    <s v="CALLE GOROGACHI"/>
    <n v="0"/>
    <s v="PÚBLICO"/>
    <x v="0"/>
    <n v="2"/>
    <s v="BĂSICA"/>
    <n v="2"/>
    <x v="0"/>
    <n v="1"/>
    <x v="0"/>
    <n v="0"/>
    <s v="NO APLICA"/>
    <n v="0"/>
    <s v="NO APLICA"/>
    <s v="08FIZ0219I"/>
    <s v="08FJS0124A"/>
    <s v="08ADG0003E"/>
    <n v="0"/>
    <s v="I2020"/>
    <n v="6"/>
    <n v="11"/>
    <n v="17"/>
    <n v="6"/>
    <n v="11"/>
    <n v="17"/>
    <n v="0"/>
    <n v="0"/>
    <n v="0"/>
    <n v="2"/>
    <n v="3"/>
    <n v="5"/>
    <n v="2"/>
    <n v="3"/>
    <n v="5"/>
    <n v="1"/>
    <n v="4"/>
    <n v="5"/>
    <n v="0"/>
    <n v="1"/>
    <n v="1"/>
    <n v="3"/>
    <n v="1"/>
    <n v="4"/>
    <n v="0"/>
    <n v="3"/>
    <n v="3"/>
    <n v="2"/>
    <n v="2"/>
    <n v="4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B0720V"/>
    <n v="1"/>
    <s v="MATUTINO"/>
    <s v="ELVIRA CRUZ BUSTILLOS"/>
    <n v="8"/>
    <s v="CHIHUAHUA"/>
    <n v="8"/>
    <s v="CHIHUAHUA"/>
    <x v="3"/>
    <n v="7"/>
    <x v="25"/>
    <n v="619"/>
    <s v="SAN ANTONIO DE ABAJO"/>
    <s v="CALLE SAN ANTONIO DE ABAJO"/>
    <n v="0"/>
    <s v="PÚBLICO"/>
    <x v="0"/>
    <n v="2"/>
    <s v="BĂSICA"/>
    <n v="2"/>
    <x v="0"/>
    <n v="3"/>
    <x v="1"/>
    <n v="0"/>
    <s v="NO APLICA"/>
    <n v="0"/>
    <s v="NO APLICA"/>
    <s v="08FZI0011S"/>
    <s v="08FJI0004H"/>
    <s v="08ADG0006B"/>
    <n v="0"/>
    <s v="I2020"/>
    <n v="11"/>
    <n v="8"/>
    <n v="19"/>
    <n v="11"/>
    <n v="8"/>
    <n v="19"/>
    <n v="2"/>
    <n v="0"/>
    <n v="2"/>
    <n v="2"/>
    <n v="1"/>
    <n v="3"/>
    <n v="2"/>
    <n v="1"/>
    <n v="3"/>
    <n v="2"/>
    <n v="1"/>
    <n v="3"/>
    <n v="1"/>
    <n v="2"/>
    <n v="3"/>
    <n v="3"/>
    <n v="1"/>
    <n v="4"/>
    <n v="2"/>
    <n v="3"/>
    <n v="5"/>
    <n v="1"/>
    <n v="1"/>
    <n v="2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2522J"/>
    <n v="1"/>
    <s v="MATUTINO"/>
    <s v="MIGUEL F. MARTINEZ"/>
    <n v="8"/>
    <s v="CHIHUAHUA"/>
    <n v="8"/>
    <s v="CHIHUAHUA"/>
    <x v="3"/>
    <n v="46"/>
    <x v="9"/>
    <n v="536"/>
    <s v="EL BORDO"/>
    <s v="CALLE EL BORDO"/>
    <n v="0"/>
    <s v="PÚBLICO"/>
    <x v="0"/>
    <n v="2"/>
    <s v="BĂSICA"/>
    <n v="2"/>
    <x v="0"/>
    <n v="1"/>
    <x v="0"/>
    <n v="0"/>
    <s v="NO APLICA"/>
    <n v="0"/>
    <s v="NO APLICA"/>
    <s v="08FIZ0252Q"/>
    <s v="08FJS0130L"/>
    <s v="08ADG0006B"/>
    <n v="0"/>
    <s v="I2020"/>
    <n v="8"/>
    <n v="14"/>
    <n v="22"/>
    <n v="8"/>
    <n v="14"/>
    <n v="22"/>
    <n v="3"/>
    <n v="3"/>
    <n v="6"/>
    <n v="0"/>
    <n v="0"/>
    <n v="0"/>
    <n v="0"/>
    <n v="0"/>
    <n v="0"/>
    <n v="3"/>
    <n v="2"/>
    <n v="5"/>
    <n v="1"/>
    <n v="4"/>
    <n v="5"/>
    <n v="2"/>
    <n v="1"/>
    <n v="3"/>
    <n v="0"/>
    <n v="2"/>
    <n v="2"/>
    <n v="0"/>
    <n v="2"/>
    <n v="2"/>
    <n v="6"/>
    <n v="11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055S"/>
    <n v="1"/>
    <s v="MATUTINO"/>
    <s v="LAZARO CARDENAS"/>
    <n v="8"/>
    <s v="CHIHUAHUA"/>
    <n v="8"/>
    <s v="CHIHUAHUA"/>
    <x v="6"/>
    <n v="29"/>
    <x v="7"/>
    <n v="1137"/>
    <s v="LA TABLETA"/>
    <s v="CALLE LA TABLETA"/>
    <n v="0"/>
    <s v="PÚBLICO"/>
    <x v="0"/>
    <n v="2"/>
    <s v="BĂSICA"/>
    <n v="2"/>
    <x v="0"/>
    <n v="1"/>
    <x v="0"/>
    <n v="0"/>
    <s v="NO APLICA"/>
    <n v="0"/>
    <s v="NO APLICA"/>
    <s v="08FIZ0255N"/>
    <s v="08FJS0131K"/>
    <s v="08ADG0007A"/>
    <n v="0"/>
    <s v="I2020"/>
    <n v="10"/>
    <n v="12"/>
    <n v="22"/>
    <n v="10"/>
    <n v="12"/>
    <n v="22"/>
    <n v="5"/>
    <n v="1"/>
    <n v="6"/>
    <n v="0"/>
    <n v="1"/>
    <n v="1"/>
    <n v="0"/>
    <n v="1"/>
    <n v="1"/>
    <n v="1"/>
    <n v="4"/>
    <n v="5"/>
    <n v="0"/>
    <n v="3"/>
    <n v="3"/>
    <n v="2"/>
    <n v="0"/>
    <n v="2"/>
    <n v="1"/>
    <n v="4"/>
    <n v="5"/>
    <n v="1"/>
    <n v="0"/>
    <n v="1"/>
    <n v="5"/>
    <n v="12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419X"/>
    <n v="4"/>
    <s v="DISCONTINUO"/>
    <s v="NIÑOS HEROES"/>
    <n v="8"/>
    <s v="CHIHUAHUA"/>
    <n v="8"/>
    <s v="CHIHUAHUA"/>
    <x v="0"/>
    <n v="65"/>
    <x v="11"/>
    <n v="48"/>
    <s v="TUBARES"/>
    <s v="NINGUNO NINGUNO"/>
    <n v="0"/>
    <s v="PÚBLICO"/>
    <x v="0"/>
    <n v="2"/>
    <s v="BĂSICA"/>
    <n v="2"/>
    <x v="0"/>
    <n v="1"/>
    <x v="0"/>
    <n v="0"/>
    <s v="NO APLICA"/>
    <n v="0"/>
    <s v="NO APLICA"/>
    <s v="08FIZ0220Y"/>
    <s v="08FJS0124A"/>
    <s v="08ADG0003E"/>
    <n v="0"/>
    <s v="I2020"/>
    <n v="10"/>
    <n v="11"/>
    <n v="21"/>
    <n v="10"/>
    <n v="11"/>
    <n v="21"/>
    <n v="3"/>
    <n v="0"/>
    <n v="3"/>
    <n v="0"/>
    <n v="2"/>
    <n v="2"/>
    <n v="0"/>
    <n v="2"/>
    <n v="2"/>
    <n v="2"/>
    <n v="1"/>
    <n v="3"/>
    <n v="1"/>
    <n v="1"/>
    <n v="2"/>
    <n v="2"/>
    <n v="2"/>
    <n v="4"/>
    <n v="1"/>
    <n v="4"/>
    <n v="5"/>
    <n v="1"/>
    <n v="2"/>
    <n v="3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012T"/>
    <n v="1"/>
    <s v="MATUTINO"/>
    <s v="NIÑOS HEROES 2270"/>
    <n v="8"/>
    <s v="CHIHUAHUA"/>
    <n v="8"/>
    <s v="CHIHUAHUA"/>
    <x v="8"/>
    <n v="3"/>
    <x v="16"/>
    <n v="6"/>
    <s v="COLONIA AGUA FRĂŤA"/>
    <s v="CALLE AGUA FRIA"/>
    <n v="0"/>
    <s v="PÚBLICO"/>
    <x v="1"/>
    <n v="2"/>
    <s v="BĂSICA"/>
    <n v="2"/>
    <x v="0"/>
    <n v="1"/>
    <x v="0"/>
    <n v="0"/>
    <s v="NO APLICA"/>
    <n v="0"/>
    <s v="NO APLICA"/>
    <s v="08FIZ0015O"/>
    <m/>
    <m/>
    <n v="0"/>
    <s v="I2020"/>
    <n v="11"/>
    <n v="11"/>
    <n v="22"/>
    <n v="11"/>
    <n v="11"/>
    <n v="22"/>
    <n v="1"/>
    <n v="2"/>
    <n v="3"/>
    <n v="0"/>
    <n v="0"/>
    <n v="0"/>
    <n v="0"/>
    <n v="0"/>
    <n v="0"/>
    <n v="2"/>
    <n v="0"/>
    <n v="2"/>
    <n v="3"/>
    <n v="2"/>
    <n v="5"/>
    <n v="4"/>
    <n v="1"/>
    <n v="5"/>
    <n v="0"/>
    <n v="4"/>
    <n v="4"/>
    <n v="1"/>
    <n v="2"/>
    <n v="3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62Z"/>
    <n v="1"/>
    <s v="MATUTINO"/>
    <s v="MIGUEL HIDALGO"/>
    <n v="8"/>
    <s v="CHIHUAHUA"/>
    <n v="8"/>
    <s v="CHIHUAHUA"/>
    <x v="3"/>
    <n v="7"/>
    <x v="25"/>
    <n v="31"/>
    <s v="CERRO COLORADO"/>
    <s v="CALLE CONOCIDO"/>
    <n v="0"/>
    <s v="PÚBLICO"/>
    <x v="0"/>
    <n v="2"/>
    <s v="BĂSICA"/>
    <n v="2"/>
    <x v="0"/>
    <n v="3"/>
    <x v="1"/>
    <n v="0"/>
    <s v="NO APLICA"/>
    <n v="0"/>
    <s v="NO APLICA"/>
    <s v="08FZI0031F"/>
    <s v="08FJI0003I"/>
    <s v="08ADG0006B"/>
    <n v="0"/>
    <s v="I2020"/>
    <n v="10"/>
    <n v="10"/>
    <n v="20"/>
    <n v="10"/>
    <n v="10"/>
    <n v="20"/>
    <n v="3"/>
    <n v="0"/>
    <n v="3"/>
    <n v="1"/>
    <n v="1"/>
    <n v="2"/>
    <n v="1"/>
    <n v="1"/>
    <n v="2"/>
    <n v="1"/>
    <n v="3"/>
    <n v="4"/>
    <n v="1"/>
    <n v="2"/>
    <n v="3"/>
    <n v="0"/>
    <n v="3"/>
    <n v="3"/>
    <n v="4"/>
    <n v="1"/>
    <n v="5"/>
    <n v="1"/>
    <n v="2"/>
    <n v="3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53N"/>
    <n v="1"/>
    <s v="MATUTINO"/>
    <s v="PLAN DE GUADALUPE"/>
    <n v="8"/>
    <s v="CHIHUAHUA"/>
    <n v="8"/>
    <s v="CHIHUAHUA"/>
    <x v="0"/>
    <n v="65"/>
    <x v="11"/>
    <n v="521"/>
    <s v="LA PINOSA"/>
    <s v="CALLE LA PINOZA"/>
    <n v="0"/>
    <s v="PÚBLICO"/>
    <x v="0"/>
    <n v="2"/>
    <s v="BĂSICA"/>
    <n v="2"/>
    <x v="0"/>
    <n v="3"/>
    <x v="1"/>
    <n v="0"/>
    <s v="NO APLICA"/>
    <n v="0"/>
    <s v="NO APLICA"/>
    <s v="08FZI0030G"/>
    <s v="08FJI0005G"/>
    <s v="08ADG0003E"/>
    <n v="0"/>
    <s v="I2020"/>
    <n v="10"/>
    <n v="7"/>
    <n v="17"/>
    <n v="10"/>
    <n v="7"/>
    <n v="17"/>
    <n v="0"/>
    <n v="0"/>
    <n v="0"/>
    <n v="0"/>
    <n v="1"/>
    <n v="1"/>
    <n v="0"/>
    <n v="1"/>
    <n v="1"/>
    <n v="2"/>
    <n v="2"/>
    <n v="4"/>
    <n v="2"/>
    <n v="0"/>
    <n v="2"/>
    <n v="2"/>
    <n v="2"/>
    <n v="4"/>
    <n v="2"/>
    <n v="2"/>
    <n v="4"/>
    <n v="4"/>
    <n v="6"/>
    <n v="1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01G"/>
    <n v="1"/>
    <s v="MATUTINO"/>
    <s v="NIÑO TARAHUMARA"/>
    <n v="8"/>
    <s v="CHIHUAHUA"/>
    <n v="8"/>
    <s v="CHIHUAHUA"/>
    <x v="3"/>
    <n v="7"/>
    <x v="25"/>
    <n v="307"/>
    <s v="BACOCHI"/>
    <s v="CALLE BACOCHI"/>
    <n v="0"/>
    <s v="PÚBLICO"/>
    <x v="0"/>
    <n v="2"/>
    <s v="BĂSICA"/>
    <n v="2"/>
    <x v="0"/>
    <n v="3"/>
    <x v="1"/>
    <n v="0"/>
    <s v="NO APLICA"/>
    <n v="0"/>
    <s v="NO APLICA"/>
    <s v="08FZI0031F"/>
    <s v="08FJI0003I"/>
    <s v="08ADG0006B"/>
    <n v="0"/>
    <s v="I2020"/>
    <n v="8"/>
    <n v="11"/>
    <n v="19"/>
    <n v="8"/>
    <n v="11"/>
    <n v="19"/>
    <n v="1"/>
    <n v="1"/>
    <n v="2"/>
    <n v="1"/>
    <n v="1"/>
    <n v="2"/>
    <n v="1"/>
    <n v="1"/>
    <n v="2"/>
    <n v="1"/>
    <n v="2"/>
    <n v="3"/>
    <n v="1"/>
    <n v="2"/>
    <n v="3"/>
    <n v="5"/>
    <n v="1"/>
    <n v="6"/>
    <n v="1"/>
    <n v="2"/>
    <n v="3"/>
    <n v="0"/>
    <n v="4"/>
    <n v="4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638W"/>
    <n v="4"/>
    <s v="DISCONTINUO"/>
    <s v="MIGUEL HIDALGO"/>
    <n v="8"/>
    <s v="CHIHUAHUA"/>
    <n v="8"/>
    <s v="CHIHUAHUA"/>
    <x v="8"/>
    <n v="67"/>
    <x v="45"/>
    <n v="36"/>
    <s v="SAN FELIPE"/>
    <s v="CALLE SAN FELIPE DE JESUS"/>
    <n v="0"/>
    <s v="PÚBLICO"/>
    <x v="0"/>
    <n v="2"/>
    <s v="BĂSICA"/>
    <n v="2"/>
    <x v="0"/>
    <n v="1"/>
    <x v="0"/>
    <n v="0"/>
    <s v="NO APLICA"/>
    <n v="0"/>
    <s v="NO APLICA"/>
    <s v="08FIZ0240L"/>
    <s v="08FJS0128X"/>
    <s v="08ADG0004D"/>
    <n v="0"/>
    <s v="I2020"/>
    <n v="15"/>
    <n v="6"/>
    <n v="21"/>
    <n v="15"/>
    <n v="6"/>
    <n v="21"/>
    <n v="4"/>
    <n v="3"/>
    <n v="7"/>
    <n v="2"/>
    <n v="0"/>
    <n v="2"/>
    <n v="2"/>
    <n v="0"/>
    <n v="2"/>
    <n v="1"/>
    <n v="0"/>
    <n v="1"/>
    <n v="1"/>
    <n v="1"/>
    <n v="2"/>
    <n v="1"/>
    <n v="1"/>
    <n v="2"/>
    <n v="5"/>
    <n v="0"/>
    <n v="5"/>
    <n v="2"/>
    <n v="1"/>
    <n v="3"/>
    <n v="12"/>
    <n v="3"/>
    <n v="1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51R"/>
    <n v="4"/>
    <s v="DISCONTINUO"/>
    <s v="RARAJIPAME"/>
    <n v="8"/>
    <s v="CHIHUAHUA"/>
    <n v="8"/>
    <s v="CHIHUAHUA"/>
    <x v="9"/>
    <n v="55"/>
    <x v="46"/>
    <n v="1"/>
    <s v="SANTA CRUZ DE ROSALES"/>
    <s v="CALLE MORELOS"/>
    <n v="0"/>
    <s v="PÚBLICO"/>
    <x v="0"/>
    <n v="2"/>
    <s v="BĂSICA"/>
    <n v="2"/>
    <x v="0"/>
    <n v="3"/>
    <x v="1"/>
    <n v="0"/>
    <s v="NO APLICA"/>
    <n v="0"/>
    <s v="NO APLICA"/>
    <s v="08FZI0034C"/>
    <s v="08FJI0009C"/>
    <s v="08ADG0057I"/>
    <n v="0"/>
    <s v="I2020"/>
    <n v="7"/>
    <n v="11"/>
    <n v="18"/>
    <n v="7"/>
    <n v="11"/>
    <n v="18"/>
    <n v="1"/>
    <n v="1"/>
    <n v="2"/>
    <n v="2"/>
    <n v="3"/>
    <n v="5"/>
    <n v="2"/>
    <n v="3"/>
    <n v="5"/>
    <n v="3"/>
    <n v="1"/>
    <n v="4"/>
    <n v="0"/>
    <n v="2"/>
    <n v="2"/>
    <n v="1"/>
    <n v="1"/>
    <n v="2"/>
    <n v="0"/>
    <n v="4"/>
    <n v="4"/>
    <n v="2"/>
    <n v="2"/>
    <n v="4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157P"/>
    <n v="1"/>
    <s v="MATUTINO"/>
    <s v="IGNACIO ZARAGOZA"/>
    <n v="8"/>
    <s v="CHIHUAHUA"/>
    <n v="8"/>
    <s v="CHIHUAHUA"/>
    <x v="6"/>
    <n v="29"/>
    <x v="7"/>
    <n v="139"/>
    <s v="EL NOPAL"/>
    <s v="CALLE EL NOPAL"/>
    <n v="0"/>
    <s v="PÚBLICO"/>
    <x v="0"/>
    <n v="2"/>
    <s v="BĂSICA"/>
    <n v="2"/>
    <x v="0"/>
    <n v="1"/>
    <x v="0"/>
    <n v="0"/>
    <s v="NO APLICA"/>
    <n v="0"/>
    <s v="NO APLICA"/>
    <s v="08FIZ0256M"/>
    <s v="08FJS0131K"/>
    <s v="08ADG0007A"/>
    <n v="0"/>
    <s v="I2020"/>
    <n v="7"/>
    <n v="11"/>
    <n v="18"/>
    <n v="7"/>
    <n v="11"/>
    <n v="18"/>
    <n v="2"/>
    <n v="2"/>
    <n v="4"/>
    <n v="2"/>
    <n v="2"/>
    <n v="4"/>
    <n v="2"/>
    <n v="2"/>
    <n v="4"/>
    <n v="0"/>
    <n v="0"/>
    <n v="0"/>
    <n v="1"/>
    <n v="3"/>
    <n v="4"/>
    <n v="0"/>
    <n v="4"/>
    <n v="4"/>
    <n v="2"/>
    <n v="4"/>
    <n v="6"/>
    <n v="3"/>
    <n v="0"/>
    <n v="3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223X"/>
    <n v="1"/>
    <s v="MATUTINO"/>
    <s v="21 DE MARZO 2126"/>
    <n v="8"/>
    <s v="CHIHUAHUA"/>
    <n v="8"/>
    <s v="CHIHUAHUA"/>
    <x v="8"/>
    <n v="32"/>
    <x v="19"/>
    <n v="118"/>
    <s v="VILLA ESCOBEDO (MINAS NUEVAS)"/>
    <s v="CALLE LA PEĂ‘A"/>
    <n v="0"/>
    <s v="PÚBLICO"/>
    <x v="1"/>
    <n v="2"/>
    <s v="BĂSICA"/>
    <n v="2"/>
    <x v="0"/>
    <n v="1"/>
    <x v="0"/>
    <n v="0"/>
    <s v="NO APLICA"/>
    <n v="0"/>
    <s v="NO APLICA"/>
    <s v="08FIZ0267S"/>
    <m/>
    <m/>
    <n v="0"/>
    <s v="I2020"/>
    <n v="10"/>
    <n v="9"/>
    <n v="19"/>
    <n v="10"/>
    <n v="9"/>
    <n v="19"/>
    <n v="3"/>
    <n v="1"/>
    <n v="4"/>
    <n v="2"/>
    <n v="1"/>
    <n v="3"/>
    <n v="2"/>
    <n v="1"/>
    <n v="3"/>
    <n v="2"/>
    <n v="0"/>
    <n v="2"/>
    <n v="3"/>
    <n v="2"/>
    <n v="5"/>
    <n v="3"/>
    <n v="2"/>
    <n v="5"/>
    <n v="1"/>
    <n v="0"/>
    <n v="1"/>
    <n v="1"/>
    <n v="4"/>
    <n v="5"/>
    <n v="12"/>
    <n v="9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150W"/>
    <n v="1"/>
    <s v="MATUTINO"/>
    <s v="LEONA VICARIO"/>
    <n v="8"/>
    <s v="CHIHUAHUA"/>
    <n v="8"/>
    <s v="CHIHUAHUA"/>
    <x v="6"/>
    <n v="29"/>
    <x v="7"/>
    <n v="202"/>
    <s v="SAN IGNACIO DE LOS SOTELO"/>
    <s v="CALLE SAN IGNACIO DE LOS SOTELO"/>
    <n v="0"/>
    <s v="PÚBLICO"/>
    <x v="0"/>
    <n v="2"/>
    <s v="BĂSICA"/>
    <n v="2"/>
    <x v="0"/>
    <n v="1"/>
    <x v="0"/>
    <n v="0"/>
    <s v="NO APLICA"/>
    <n v="0"/>
    <s v="NO APLICA"/>
    <s v="08FIZ0256M"/>
    <s v="08FJS0131K"/>
    <s v="08ADG0007A"/>
    <n v="0"/>
    <s v="I2020"/>
    <n v="12"/>
    <n v="6"/>
    <n v="18"/>
    <n v="12"/>
    <n v="6"/>
    <n v="18"/>
    <n v="2"/>
    <n v="5"/>
    <n v="7"/>
    <n v="3"/>
    <n v="4"/>
    <n v="7"/>
    <n v="3"/>
    <n v="4"/>
    <n v="7"/>
    <n v="3"/>
    <n v="0"/>
    <n v="3"/>
    <n v="1"/>
    <n v="0"/>
    <n v="1"/>
    <n v="1"/>
    <n v="1"/>
    <n v="2"/>
    <n v="3"/>
    <n v="1"/>
    <n v="4"/>
    <n v="2"/>
    <n v="0"/>
    <n v="2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196Y"/>
    <n v="4"/>
    <s v="DISCONTINUO"/>
    <s v="NIÑOS HEROES"/>
    <n v="8"/>
    <s v="CHIHUAHUA"/>
    <n v="8"/>
    <s v="CHIHUAHUA"/>
    <x v="0"/>
    <n v="65"/>
    <x v="11"/>
    <n v="258"/>
    <s v="POROCHI"/>
    <s v="CALLE POROCHI"/>
    <n v="0"/>
    <s v="PÚBLICO"/>
    <x v="0"/>
    <n v="2"/>
    <s v="BĂSICA"/>
    <n v="2"/>
    <x v="0"/>
    <n v="1"/>
    <x v="0"/>
    <n v="0"/>
    <s v="NO APLICA"/>
    <n v="0"/>
    <s v="NO APLICA"/>
    <s v="08FIZ0217K"/>
    <s v="08FJS0124A"/>
    <s v="08ADG0003E"/>
    <n v="0"/>
    <s v="I2020"/>
    <n v="9"/>
    <n v="8"/>
    <n v="17"/>
    <n v="9"/>
    <n v="8"/>
    <n v="17"/>
    <n v="1"/>
    <n v="0"/>
    <n v="1"/>
    <n v="5"/>
    <n v="1"/>
    <n v="6"/>
    <n v="5"/>
    <n v="1"/>
    <n v="6"/>
    <n v="1"/>
    <n v="0"/>
    <n v="1"/>
    <n v="3"/>
    <n v="2"/>
    <n v="5"/>
    <n v="3"/>
    <n v="1"/>
    <n v="4"/>
    <n v="1"/>
    <n v="2"/>
    <n v="3"/>
    <n v="1"/>
    <n v="3"/>
    <n v="4"/>
    <n v="14"/>
    <n v="9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B0398M"/>
    <n v="1"/>
    <s v="MATUTINO"/>
    <s v="GOGOFITO"/>
    <n v="8"/>
    <s v="CHIHUAHUA"/>
    <n v="8"/>
    <s v="CHIHUAHUA"/>
    <x v="6"/>
    <n v="29"/>
    <x v="7"/>
    <n v="286"/>
    <s v="SAN REGIS (EL CARPINTERO)"/>
    <s v="CALLE SAN REGIS (EL CARPINTERO)"/>
    <n v="0"/>
    <s v="PÚBLICO"/>
    <x v="0"/>
    <n v="2"/>
    <s v="BĂSICA"/>
    <n v="2"/>
    <x v="0"/>
    <n v="3"/>
    <x v="1"/>
    <n v="0"/>
    <s v="NO APLICA"/>
    <n v="0"/>
    <s v="NO APLICA"/>
    <s v="08FZI0012R"/>
    <s v="08FJI0004H"/>
    <s v="08ADG0007A"/>
    <n v="0"/>
    <s v="I2020"/>
    <n v="7"/>
    <n v="11"/>
    <n v="18"/>
    <n v="7"/>
    <n v="11"/>
    <n v="18"/>
    <n v="2"/>
    <n v="1"/>
    <n v="3"/>
    <n v="2"/>
    <n v="4"/>
    <n v="6"/>
    <n v="2"/>
    <n v="4"/>
    <n v="6"/>
    <n v="2"/>
    <n v="3"/>
    <n v="5"/>
    <n v="1"/>
    <n v="0"/>
    <n v="1"/>
    <n v="2"/>
    <n v="4"/>
    <n v="6"/>
    <n v="0"/>
    <n v="1"/>
    <n v="1"/>
    <n v="0"/>
    <n v="2"/>
    <n v="2"/>
    <n v="7"/>
    <n v="14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595N"/>
    <n v="4"/>
    <s v="DISCONTINUO"/>
    <s v="VICENTE GUERRERO"/>
    <n v="8"/>
    <s v="CHIHUAHUA"/>
    <n v="8"/>
    <s v="CHIHUAHUA"/>
    <x v="2"/>
    <n v="63"/>
    <x v="17"/>
    <n v="7"/>
    <s v="BABĂŤCORA DE CONOACHIC"/>
    <s v="CALLE CONOCIDO"/>
    <n v="0"/>
    <s v="PÚBLICO"/>
    <x v="0"/>
    <n v="2"/>
    <s v="BĂSICA"/>
    <n v="2"/>
    <x v="0"/>
    <n v="3"/>
    <x v="1"/>
    <n v="0"/>
    <s v="NO APLICA"/>
    <n v="0"/>
    <s v="NO APLICA"/>
    <s v="08FZI0017M"/>
    <s v="08FJI0006F"/>
    <s v="08ADG0055K"/>
    <n v="0"/>
    <s v="I2020"/>
    <n v="7"/>
    <n v="13"/>
    <n v="20"/>
    <n v="7"/>
    <n v="13"/>
    <n v="20"/>
    <n v="0"/>
    <n v="3"/>
    <n v="3"/>
    <n v="2"/>
    <n v="2"/>
    <n v="4"/>
    <n v="2"/>
    <n v="2"/>
    <n v="4"/>
    <n v="1"/>
    <n v="3"/>
    <n v="4"/>
    <n v="3"/>
    <n v="0"/>
    <n v="3"/>
    <n v="1"/>
    <n v="3"/>
    <n v="4"/>
    <n v="0"/>
    <n v="1"/>
    <n v="1"/>
    <n v="1"/>
    <n v="3"/>
    <n v="4"/>
    <n v="8"/>
    <n v="12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706B"/>
    <n v="1"/>
    <s v="MATUTINO"/>
    <s v="RAMON LOPEZ PEREZ"/>
    <n v="8"/>
    <s v="CHIHUAHUA"/>
    <n v="8"/>
    <s v="CHIHUAHUA"/>
    <x v="0"/>
    <n v="8"/>
    <x v="0"/>
    <n v="929"/>
    <s v="EL ARENAL DE LA PALMA"/>
    <s v="CALLE EL ARENAL DE LA PALMA"/>
    <n v="0"/>
    <s v="PÚBLICO"/>
    <x v="0"/>
    <n v="2"/>
    <s v="BĂSICA"/>
    <n v="2"/>
    <x v="0"/>
    <n v="3"/>
    <x v="1"/>
    <n v="0"/>
    <s v="NO APLICA"/>
    <n v="0"/>
    <s v="NO APLICA"/>
    <s v="08FZI0020Z"/>
    <s v="08FJI0007E"/>
    <s v="08ADG0006B"/>
    <n v="0"/>
    <s v="I2020"/>
    <n v="8"/>
    <n v="12"/>
    <n v="20"/>
    <n v="7"/>
    <n v="12"/>
    <n v="19"/>
    <n v="1"/>
    <n v="0"/>
    <n v="1"/>
    <n v="3"/>
    <n v="1"/>
    <n v="4"/>
    <n v="3"/>
    <n v="1"/>
    <n v="4"/>
    <n v="2"/>
    <n v="1"/>
    <n v="3"/>
    <n v="0"/>
    <n v="1"/>
    <n v="1"/>
    <n v="2"/>
    <n v="1"/>
    <n v="3"/>
    <n v="2"/>
    <n v="6"/>
    <n v="8"/>
    <n v="1"/>
    <n v="2"/>
    <n v="3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79Z"/>
    <n v="1"/>
    <s v="MATUTINO"/>
    <s v="ROBERTO KOCH"/>
    <n v="8"/>
    <s v="CHIHUAHUA"/>
    <n v="8"/>
    <s v="CHIHUAHUA"/>
    <x v="6"/>
    <n v="29"/>
    <x v="7"/>
    <n v="850"/>
    <s v="EL CACASTLE"/>
    <s v="CALLE EL CACASTLE"/>
    <n v="0"/>
    <s v="PÚBLICO"/>
    <x v="0"/>
    <n v="2"/>
    <s v="BĂSICA"/>
    <n v="2"/>
    <x v="0"/>
    <n v="1"/>
    <x v="0"/>
    <n v="0"/>
    <s v="NO APLICA"/>
    <n v="0"/>
    <s v="NO APLICA"/>
    <s v="08FIZ0256M"/>
    <s v="08FJS0131K"/>
    <s v="08ADG0007A"/>
    <n v="0"/>
    <s v="I2020"/>
    <n v="10"/>
    <n v="13"/>
    <n v="23"/>
    <n v="10"/>
    <n v="13"/>
    <n v="23"/>
    <n v="1"/>
    <n v="1"/>
    <n v="2"/>
    <n v="0"/>
    <n v="0"/>
    <n v="0"/>
    <n v="0"/>
    <n v="0"/>
    <n v="0"/>
    <n v="2"/>
    <n v="2"/>
    <n v="4"/>
    <n v="1"/>
    <n v="4"/>
    <n v="5"/>
    <n v="2"/>
    <n v="1"/>
    <n v="3"/>
    <n v="3"/>
    <n v="1"/>
    <n v="4"/>
    <n v="1"/>
    <n v="3"/>
    <n v="4"/>
    <n v="9"/>
    <n v="11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1931G"/>
    <n v="4"/>
    <s v="DISCONTINUO"/>
    <s v="JOSEFA ORTIZ DE DOMINGUEZ"/>
    <n v="8"/>
    <s v="CHIHUAHUA"/>
    <n v="8"/>
    <s v="CHIHUAHUA"/>
    <x v="0"/>
    <n v="8"/>
    <x v="0"/>
    <n v="40"/>
    <s v="CERRO COLORADO"/>
    <s v="CALLE CERRO COLORADO"/>
    <n v="0"/>
    <s v="PÚBLICO"/>
    <x v="0"/>
    <n v="2"/>
    <s v="BĂSICA"/>
    <n v="2"/>
    <x v="0"/>
    <n v="1"/>
    <x v="0"/>
    <n v="0"/>
    <s v="NO APLICA"/>
    <n v="0"/>
    <s v="NO APLICA"/>
    <s v="08FIZ0215M"/>
    <s v="08FJS0124A"/>
    <s v="08ADG0003E"/>
    <n v="0"/>
    <s v="I2020"/>
    <n v="13"/>
    <n v="7"/>
    <n v="20"/>
    <n v="13"/>
    <n v="7"/>
    <n v="20"/>
    <n v="2"/>
    <n v="0"/>
    <n v="2"/>
    <n v="3"/>
    <n v="0"/>
    <n v="3"/>
    <n v="3"/>
    <n v="0"/>
    <n v="3"/>
    <n v="0"/>
    <n v="0"/>
    <n v="0"/>
    <n v="2"/>
    <n v="3"/>
    <n v="5"/>
    <n v="4"/>
    <n v="2"/>
    <n v="6"/>
    <n v="2"/>
    <n v="2"/>
    <n v="4"/>
    <n v="3"/>
    <n v="1"/>
    <n v="4"/>
    <n v="14"/>
    <n v="8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314C"/>
    <n v="1"/>
    <s v="MATUTINO"/>
    <s v="GUADALUPE VICTORIA"/>
    <n v="8"/>
    <s v="CHIHUAHUA"/>
    <n v="8"/>
    <s v="CHIHUAHUA"/>
    <x v="6"/>
    <n v="29"/>
    <x v="7"/>
    <n v="1807"/>
    <s v="LAS JOYITAS"/>
    <s v="CALLE LAS JOYITAS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5"/>
    <n v="16"/>
    <n v="21"/>
    <n v="5"/>
    <n v="16"/>
    <n v="21"/>
    <n v="0"/>
    <n v="4"/>
    <n v="4"/>
    <n v="1"/>
    <n v="2"/>
    <n v="3"/>
    <n v="1"/>
    <n v="2"/>
    <n v="3"/>
    <n v="1"/>
    <n v="2"/>
    <n v="3"/>
    <n v="1"/>
    <n v="1"/>
    <n v="2"/>
    <n v="2"/>
    <n v="6"/>
    <n v="8"/>
    <n v="0"/>
    <n v="1"/>
    <n v="1"/>
    <n v="1"/>
    <n v="2"/>
    <n v="3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315O"/>
    <n v="1"/>
    <s v="MATUTINO"/>
    <s v="FERNANDO AHUATZIN"/>
    <n v="8"/>
    <s v="CHIHUAHUA"/>
    <n v="8"/>
    <s v="CHIHUAHUA"/>
    <x v="0"/>
    <n v="30"/>
    <x v="34"/>
    <n v="4"/>
    <s v="ALGARROBAL"/>
    <s v="CALLE ALGARROBAL"/>
    <n v="0"/>
    <s v="PÚBLICO"/>
    <x v="0"/>
    <n v="2"/>
    <s v="BĂSICA"/>
    <n v="2"/>
    <x v="0"/>
    <n v="1"/>
    <x v="0"/>
    <n v="0"/>
    <s v="NO APLICA"/>
    <n v="0"/>
    <s v="NO APLICA"/>
    <s v="08FIZ0216L"/>
    <s v="08FJS0124A"/>
    <s v="08ADG0003E"/>
    <n v="0"/>
    <s v="I2020"/>
    <n v="9"/>
    <n v="12"/>
    <n v="21"/>
    <n v="9"/>
    <n v="12"/>
    <n v="21"/>
    <n v="2"/>
    <n v="2"/>
    <n v="4"/>
    <n v="2"/>
    <n v="0"/>
    <n v="2"/>
    <n v="2"/>
    <n v="0"/>
    <n v="2"/>
    <n v="1"/>
    <n v="2"/>
    <n v="3"/>
    <n v="4"/>
    <n v="2"/>
    <n v="6"/>
    <n v="1"/>
    <n v="3"/>
    <n v="4"/>
    <n v="2"/>
    <n v="1"/>
    <n v="3"/>
    <n v="0"/>
    <n v="3"/>
    <n v="3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87G"/>
    <n v="4"/>
    <s v="DISCONTINUO"/>
    <s v="MARIANO MATAMOROS"/>
    <n v="8"/>
    <s v="CHIHUAHUA"/>
    <n v="8"/>
    <s v="CHIHUAHUA"/>
    <x v="7"/>
    <n v="57"/>
    <x v="47"/>
    <n v="31"/>
    <s v="TEPORACHI"/>
    <s v="CALLE LOC TEPORACHI"/>
    <n v="0"/>
    <s v="PÚBLICO"/>
    <x v="0"/>
    <n v="2"/>
    <s v="BĂSICA"/>
    <n v="2"/>
    <x v="0"/>
    <n v="1"/>
    <x v="0"/>
    <n v="0"/>
    <s v="NO APLICA"/>
    <n v="0"/>
    <s v="NO APLICA"/>
    <s v="08FIZ0135A"/>
    <s v="08FJS0105M"/>
    <s v="08ADG0046C"/>
    <n v="0"/>
    <s v="I2020"/>
    <n v="6"/>
    <n v="7"/>
    <n v="13"/>
    <n v="6"/>
    <n v="7"/>
    <n v="13"/>
    <n v="2"/>
    <n v="1"/>
    <n v="3"/>
    <n v="2"/>
    <n v="1"/>
    <n v="3"/>
    <n v="2"/>
    <n v="1"/>
    <n v="3"/>
    <n v="1"/>
    <n v="4"/>
    <n v="5"/>
    <n v="2"/>
    <n v="5"/>
    <n v="7"/>
    <n v="2"/>
    <n v="3"/>
    <n v="5"/>
    <n v="3"/>
    <n v="0"/>
    <n v="3"/>
    <n v="4"/>
    <n v="1"/>
    <n v="5"/>
    <n v="14"/>
    <n v="14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EPR0209D"/>
    <n v="1"/>
    <s v="MATUTINO"/>
    <s v="FELIX U. GOMEZ 2556"/>
    <n v="8"/>
    <s v="CHIHUAHUA"/>
    <n v="8"/>
    <s v="CHIHUAHUA"/>
    <x v="1"/>
    <n v="31"/>
    <x v="1"/>
    <n v="245"/>
    <s v="LO DE GIL (OREGIL)"/>
    <s v="CALLE JESUS LUGO"/>
    <n v="0"/>
    <s v="PÚBLICO"/>
    <x v="1"/>
    <n v="2"/>
    <s v="BĂSICA"/>
    <n v="2"/>
    <x v="0"/>
    <n v="1"/>
    <x v="0"/>
    <n v="0"/>
    <s v="NO APLICA"/>
    <n v="0"/>
    <s v="NO APLICA"/>
    <s v="08FIZ0008E"/>
    <s v="08FJS0005N"/>
    <m/>
    <n v="0"/>
    <s v="I2020"/>
    <n v="7"/>
    <n v="11"/>
    <n v="18"/>
    <n v="7"/>
    <n v="11"/>
    <n v="18"/>
    <n v="2"/>
    <n v="2"/>
    <n v="4"/>
    <n v="0"/>
    <n v="4"/>
    <n v="4"/>
    <n v="0"/>
    <n v="4"/>
    <n v="4"/>
    <n v="1"/>
    <n v="3"/>
    <n v="4"/>
    <n v="2"/>
    <n v="2"/>
    <n v="4"/>
    <n v="1"/>
    <n v="3"/>
    <n v="4"/>
    <n v="0"/>
    <n v="2"/>
    <n v="2"/>
    <n v="3"/>
    <n v="1"/>
    <n v="4"/>
    <n v="7"/>
    <n v="15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3"/>
    <n v="1"/>
  </r>
  <r>
    <s v="08DPR1001V"/>
    <n v="1"/>
    <s v="MATUTINO"/>
    <s v="GABINO BARREDA"/>
    <n v="8"/>
    <s v="CHIHUAHUA"/>
    <n v="8"/>
    <s v="CHIHUAHUA"/>
    <x v="6"/>
    <n v="29"/>
    <x v="7"/>
    <n v="2203"/>
    <s v="LOS ALISOS"/>
    <s v="CALLE LOS ALISOS"/>
    <n v="0"/>
    <s v="PÚBLICO"/>
    <x v="0"/>
    <n v="2"/>
    <s v="BĂSICA"/>
    <n v="2"/>
    <x v="0"/>
    <n v="1"/>
    <x v="0"/>
    <n v="0"/>
    <s v="NO APLICA"/>
    <n v="0"/>
    <s v="NO APLICA"/>
    <s v="08FIZ0252Q"/>
    <s v="08FJS0130L"/>
    <s v="08ADG0006B"/>
    <n v="0"/>
    <s v="I2020"/>
    <n v="14"/>
    <n v="7"/>
    <n v="21"/>
    <n v="14"/>
    <n v="7"/>
    <n v="21"/>
    <n v="3"/>
    <n v="2"/>
    <n v="5"/>
    <n v="3"/>
    <n v="0"/>
    <n v="3"/>
    <n v="3"/>
    <n v="0"/>
    <n v="3"/>
    <n v="2"/>
    <n v="1"/>
    <n v="3"/>
    <n v="3"/>
    <n v="3"/>
    <n v="6"/>
    <n v="1"/>
    <n v="0"/>
    <n v="1"/>
    <n v="3"/>
    <n v="0"/>
    <n v="3"/>
    <n v="3"/>
    <n v="1"/>
    <n v="4"/>
    <n v="15"/>
    <n v="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529W"/>
    <n v="1"/>
    <s v="MATUTINO"/>
    <s v="FELIPE ANGELES"/>
    <n v="8"/>
    <s v="CHIHUAHUA"/>
    <n v="8"/>
    <s v="CHIHUAHUA"/>
    <x v="6"/>
    <n v="29"/>
    <x v="7"/>
    <n v="11"/>
    <s v="ARROYO DE SAN ANDRĂ‰S"/>
    <s v="CALLE ARROYO DE SAN ANDRES"/>
    <n v="0"/>
    <s v="PÚBLICO"/>
    <x v="0"/>
    <n v="2"/>
    <s v="BĂSICA"/>
    <n v="2"/>
    <x v="0"/>
    <n v="1"/>
    <x v="0"/>
    <n v="0"/>
    <s v="NO APLICA"/>
    <n v="0"/>
    <s v="NO APLICA"/>
    <s v="08FIZ0259J"/>
    <s v="08FJS0131K"/>
    <s v="08ADG0007A"/>
    <n v="0"/>
    <s v="I2020"/>
    <n v="10"/>
    <n v="11"/>
    <n v="21"/>
    <n v="10"/>
    <n v="11"/>
    <n v="21"/>
    <n v="2"/>
    <n v="3"/>
    <n v="5"/>
    <n v="0"/>
    <n v="4"/>
    <n v="4"/>
    <n v="0"/>
    <n v="4"/>
    <n v="4"/>
    <n v="1"/>
    <n v="2"/>
    <n v="3"/>
    <n v="1"/>
    <n v="1"/>
    <n v="2"/>
    <n v="3"/>
    <n v="1"/>
    <n v="4"/>
    <n v="3"/>
    <n v="2"/>
    <n v="5"/>
    <n v="0"/>
    <n v="2"/>
    <n v="2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29S"/>
    <n v="1"/>
    <s v="MATUTINO"/>
    <s v="VICENTE GUERRERO"/>
    <n v="8"/>
    <s v="CHIHUAHUA"/>
    <n v="8"/>
    <s v="CHIHUAHUA"/>
    <x v="3"/>
    <n v="33"/>
    <x v="48"/>
    <n v="14"/>
    <s v="CIENEGUILLA"/>
    <s v="CALLE LA CIENEGUILLA"/>
    <n v="0"/>
    <s v="PÚBLICO"/>
    <x v="0"/>
    <n v="2"/>
    <s v="BĂSICA"/>
    <n v="2"/>
    <x v="0"/>
    <n v="1"/>
    <x v="0"/>
    <n v="0"/>
    <s v="NO APLICA"/>
    <n v="0"/>
    <s v="NO APLICA"/>
    <s v="08FIZ0248D"/>
    <s v="08FJS0130L"/>
    <s v="08ADG0006B"/>
    <n v="0"/>
    <s v="I2020"/>
    <n v="14"/>
    <n v="7"/>
    <n v="21"/>
    <n v="14"/>
    <n v="7"/>
    <n v="21"/>
    <n v="3"/>
    <n v="2"/>
    <n v="5"/>
    <n v="3"/>
    <n v="0"/>
    <n v="3"/>
    <n v="3"/>
    <n v="0"/>
    <n v="3"/>
    <n v="2"/>
    <n v="1"/>
    <n v="3"/>
    <n v="4"/>
    <n v="1"/>
    <n v="5"/>
    <n v="2"/>
    <n v="3"/>
    <n v="5"/>
    <n v="2"/>
    <n v="1"/>
    <n v="3"/>
    <n v="2"/>
    <n v="0"/>
    <n v="2"/>
    <n v="15"/>
    <n v="6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PR0075K"/>
    <n v="1"/>
    <s v="MATUTINO"/>
    <s v="COLEGIO REAL BILINGÜE"/>
    <n v="8"/>
    <s v="CHIHUAHUA"/>
    <n v="8"/>
    <s v="CHIHUAHUA"/>
    <x v="7"/>
    <n v="19"/>
    <x v="21"/>
    <n v="1"/>
    <s v="CHIHUAHUA"/>
    <s v="CALLE VARSOVIA"/>
    <n v="2617"/>
    <s v="PRIVADO"/>
    <x v="2"/>
    <n v="2"/>
    <s v="BĂSICA"/>
    <n v="2"/>
    <x v="0"/>
    <n v="1"/>
    <x v="0"/>
    <n v="0"/>
    <s v="NO APLICA"/>
    <n v="0"/>
    <s v="NO APLICA"/>
    <s v="08FIZ0045I"/>
    <m/>
    <m/>
    <n v="0"/>
    <s v="I2020"/>
    <n v="3"/>
    <n v="9"/>
    <n v="12"/>
    <n v="3"/>
    <n v="9"/>
    <n v="12"/>
    <n v="0"/>
    <n v="0"/>
    <n v="0"/>
    <n v="5"/>
    <n v="5"/>
    <n v="10"/>
    <n v="5"/>
    <n v="5"/>
    <n v="10"/>
    <n v="4"/>
    <n v="4"/>
    <n v="8"/>
    <n v="0"/>
    <n v="0"/>
    <n v="0"/>
    <n v="0"/>
    <n v="3"/>
    <n v="3"/>
    <n v="2"/>
    <n v="2"/>
    <n v="4"/>
    <n v="0"/>
    <n v="0"/>
    <n v="0"/>
    <n v="11"/>
    <n v="14"/>
    <n v="25"/>
    <n v="0"/>
    <n v="0"/>
    <n v="0"/>
    <n v="0"/>
    <n v="0"/>
    <n v="0"/>
    <n v="1"/>
    <n v="1"/>
    <n v="0"/>
    <n v="0"/>
    <n v="0"/>
    <n v="1"/>
    <n v="0"/>
    <n v="0"/>
    <n v="0"/>
    <n v="1"/>
    <n v="0"/>
    <n v="1"/>
    <n v="0"/>
    <n v="0"/>
    <n v="1"/>
    <n v="0"/>
    <n v="0"/>
    <n v="0"/>
    <n v="0"/>
    <n v="0"/>
    <n v="0"/>
    <n v="0"/>
    <n v="0"/>
    <n v="1"/>
    <n v="0"/>
    <n v="5"/>
    <n v="0"/>
    <n v="1"/>
    <n v="0"/>
    <n v="0"/>
    <n v="0"/>
    <n v="0"/>
    <n v="0"/>
    <n v="0"/>
    <n v="1"/>
    <n v="1"/>
    <n v="6"/>
    <n v="4"/>
    <n v="1"/>
  </r>
  <r>
    <s v="08DPB0597L"/>
    <n v="1"/>
    <s v="MATUTINO"/>
    <s v="16 DE SEPTIEMBRE"/>
    <n v="8"/>
    <s v="CHIHUAHUA"/>
    <n v="8"/>
    <s v="CHIHUAHUA"/>
    <x v="3"/>
    <n v="7"/>
    <x v="25"/>
    <n v="583"/>
    <s v="LOS BAJĂŤOS DE FĂ‰LIX"/>
    <s v="CALLE LOS BAJIOS DE FELIX"/>
    <n v="0"/>
    <s v="PÚBLICO"/>
    <x v="0"/>
    <n v="2"/>
    <s v="BĂSICA"/>
    <n v="2"/>
    <x v="0"/>
    <n v="3"/>
    <x v="1"/>
    <n v="0"/>
    <s v="NO APLICA"/>
    <n v="0"/>
    <s v="NO APLICA"/>
    <s v="08FZI0036A"/>
    <s v="08FJI0004H"/>
    <s v="08ADG0007A"/>
    <n v="0"/>
    <s v="I2020"/>
    <n v="16"/>
    <n v="8"/>
    <n v="24"/>
    <n v="16"/>
    <n v="8"/>
    <n v="24"/>
    <n v="2"/>
    <n v="2"/>
    <n v="4"/>
    <n v="0"/>
    <n v="0"/>
    <n v="0"/>
    <n v="0"/>
    <n v="0"/>
    <n v="0"/>
    <n v="1"/>
    <n v="2"/>
    <n v="3"/>
    <n v="2"/>
    <n v="1"/>
    <n v="3"/>
    <n v="3"/>
    <n v="1"/>
    <n v="4"/>
    <n v="4"/>
    <n v="1"/>
    <n v="5"/>
    <n v="4"/>
    <n v="1"/>
    <n v="5"/>
    <n v="14"/>
    <n v="6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250V"/>
    <n v="4"/>
    <s v="DISCONTINUO"/>
    <s v="ADOLFO LOPEZ MATEOS"/>
    <n v="8"/>
    <s v="CHIHUAHUA"/>
    <n v="8"/>
    <s v="CHIHUAHUA"/>
    <x v="7"/>
    <n v="22"/>
    <x v="49"/>
    <n v="15"/>
    <s v="SANTA ROSALĂŤA DE CUEVAS"/>
    <s v="CALLE SANTA ROSALIA DE CUEVAS"/>
    <n v="0"/>
    <s v="PÚBLICO"/>
    <x v="0"/>
    <n v="2"/>
    <s v="BĂSICA"/>
    <n v="2"/>
    <x v="0"/>
    <n v="1"/>
    <x v="0"/>
    <n v="0"/>
    <s v="NO APLICA"/>
    <n v="0"/>
    <s v="NO APLICA"/>
    <s v="08FIZ0135A"/>
    <s v="08FJS0105M"/>
    <s v="08ADG0046C"/>
    <n v="0"/>
    <s v="I2020"/>
    <n v="8"/>
    <n v="14"/>
    <n v="22"/>
    <n v="8"/>
    <n v="14"/>
    <n v="22"/>
    <n v="2"/>
    <n v="1"/>
    <n v="3"/>
    <n v="0"/>
    <n v="2"/>
    <n v="2"/>
    <n v="0"/>
    <n v="2"/>
    <n v="2"/>
    <n v="1"/>
    <n v="2"/>
    <n v="3"/>
    <n v="0"/>
    <n v="2"/>
    <n v="2"/>
    <n v="1"/>
    <n v="2"/>
    <n v="3"/>
    <n v="3"/>
    <n v="2"/>
    <n v="5"/>
    <n v="1"/>
    <n v="5"/>
    <n v="6"/>
    <n v="6"/>
    <n v="1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PR0395Q"/>
    <n v="1"/>
    <s v="MATUTINO"/>
    <s v="FRANCISCO I. MADERO"/>
    <n v="8"/>
    <s v="CHIHUAHUA"/>
    <n v="8"/>
    <s v="CHIHUAHUA"/>
    <x v="0"/>
    <n v="47"/>
    <x v="20"/>
    <n v="46"/>
    <s v="EL FRIJOLAR"/>
    <s v="CALLE EL FRIJOLAR"/>
    <n v="0"/>
    <s v="PÚBLICO"/>
    <x v="0"/>
    <n v="2"/>
    <s v="BĂSICA"/>
    <n v="2"/>
    <x v="0"/>
    <n v="1"/>
    <x v="0"/>
    <n v="0"/>
    <s v="NO APLICA"/>
    <n v="0"/>
    <s v="NO APLICA"/>
    <s v="08FIZ0212P"/>
    <s v="08FJS0123B"/>
    <s v="08ADG0003E"/>
    <n v="0"/>
    <s v="I2020"/>
    <n v="10"/>
    <n v="10"/>
    <n v="20"/>
    <n v="10"/>
    <n v="10"/>
    <n v="20"/>
    <n v="1"/>
    <n v="2"/>
    <n v="3"/>
    <n v="1"/>
    <n v="2"/>
    <n v="3"/>
    <n v="1"/>
    <n v="2"/>
    <n v="3"/>
    <n v="0"/>
    <n v="2"/>
    <n v="2"/>
    <n v="2"/>
    <n v="1"/>
    <n v="3"/>
    <n v="1"/>
    <n v="0"/>
    <n v="1"/>
    <n v="0"/>
    <n v="2"/>
    <n v="2"/>
    <n v="6"/>
    <n v="4"/>
    <n v="10"/>
    <n v="10"/>
    <n v="11"/>
    <n v="2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453P"/>
    <n v="1"/>
    <s v="MATUTINO"/>
    <s v="REYNALDO BALCAZAR PEREZ"/>
    <n v="8"/>
    <s v="CHIHUAHUA"/>
    <n v="8"/>
    <s v="CHIHUAHUA"/>
    <x v="0"/>
    <n v="9"/>
    <x v="2"/>
    <n v="122"/>
    <s v="OSACHI"/>
    <s v="CALLE OSACHI"/>
    <n v="0"/>
    <s v="PÚBLICO"/>
    <x v="0"/>
    <n v="2"/>
    <s v="BĂSICA"/>
    <n v="2"/>
    <x v="0"/>
    <n v="3"/>
    <x v="1"/>
    <n v="0"/>
    <s v="NO APLICA"/>
    <n v="0"/>
    <s v="NO APLICA"/>
    <s v="08FZI0003J"/>
    <s v="08FJI0002J"/>
    <s v="08ADG0003E"/>
    <n v="0"/>
    <s v="I2020"/>
    <n v="11"/>
    <n v="10"/>
    <n v="21"/>
    <n v="11"/>
    <n v="10"/>
    <n v="21"/>
    <n v="0"/>
    <n v="4"/>
    <n v="4"/>
    <n v="2"/>
    <n v="3"/>
    <n v="5"/>
    <n v="2"/>
    <n v="3"/>
    <n v="5"/>
    <n v="1"/>
    <n v="2"/>
    <n v="3"/>
    <n v="0"/>
    <n v="2"/>
    <n v="2"/>
    <n v="2"/>
    <n v="0"/>
    <n v="2"/>
    <n v="3"/>
    <n v="0"/>
    <n v="3"/>
    <n v="4"/>
    <n v="2"/>
    <n v="6"/>
    <n v="12"/>
    <n v="9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73A"/>
    <n v="1"/>
    <s v="MATUTINO"/>
    <s v="PATRICIO RUBI RUBI"/>
    <n v="8"/>
    <s v="CHIHUAHUA"/>
    <n v="8"/>
    <s v="CHIHUAHUA"/>
    <x v="3"/>
    <n v="27"/>
    <x v="27"/>
    <n v="334"/>
    <s v="TALPA"/>
    <s v="CALLE TALPA"/>
    <n v="0"/>
    <s v="PÚBLICO"/>
    <x v="0"/>
    <n v="2"/>
    <s v="BĂSICA"/>
    <n v="2"/>
    <x v="0"/>
    <n v="3"/>
    <x v="1"/>
    <n v="0"/>
    <s v="NO APLICA"/>
    <n v="0"/>
    <s v="NO APLICA"/>
    <s v="08FZI0005H"/>
    <s v="08FJI0003I"/>
    <s v="08ADG0006B"/>
    <n v="0"/>
    <s v="I2020"/>
    <n v="10"/>
    <n v="10"/>
    <n v="20"/>
    <n v="9"/>
    <n v="8"/>
    <n v="17"/>
    <n v="1"/>
    <n v="2"/>
    <n v="3"/>
    <n v="2"/>
    <n v="3"/>
    <n v="5"/>
    <n v="2"/>
    <n v="3"/>
    <n v="5"/>
    <n v="2"/>
    <n v="2"/>
    <n v="4"/>
    <n v="2"/>
    <n v="0"/>
    <n v="2"/>
    <n v="2"/>
    <n v="2"/>
    <n v="4"/>
    <n v="2"/>
    <n v="1"/>
    <n v="3"/>
    <n v="1"/>
    <n v="4"/>
    <n v="5"/>
    <n v="11"/>
    <n v="12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3"/>
    <n v="3"/>
    <n v="1"/>
  </r>
  <r>
    <s v="08DPB0404G"/>
    <n v="1"/>
    <s v="MATUTINO"/>
    <s v="TECUM UMAN"/>
    <n v="8"/>
    <s v="CHIHUAHUA"/>
    <n v="8"/>
    <s v="CHIHUAHUA"/>
    <x v="0"/>
    <n v="65"/>
    <x v="11"/>
    <n v="167"/>
    <s v="TĂ“NACHI"/>
    <s v="CALLE TONACHI"/>
    <n v="0"/>
    <s v="PÚBLICO"/>
    <x v="0"/>
    <n v="2"/>
    <s v="BĂSICA"/>
    <n v="2"/>
    <x v="0"/>
    <n v="3"/>
    <x v="1"/>
    <n v="0"/>
    <s v="NO APLICA"/>
    <n v="0"/>
    <s v="NO APLICA"/>
    <s v="08FZI0014P"/>
    <s v="08FJI0005G"/>
    <s v="08ADG0003E"/>
    <n v="0"/>
    <s v="I2020"/>
    <n v="14"/>
    <n v="9"/>
    <n v="23"/>
    <n v="14"/>
    <n v="9"/>
    <n v="23"/>
    <n v="2"/>
    <n v="0"/>
    <n v="2"/>
    <n v="0"/>
    <n v="1"/>
    <n v="1"/>
    <n v="0"/>
    <n v="1"/>
    <n v="1"/>
    <n v="2"/>
    <n v="3"/>
    <n v="5"/>
    <n v="3"/>
    <n v="2"/>
    <n v="5"/>
    <n v="6"/>
    <n v="1"/>
    <n v="7"/>
    <n v="0"/>
    <n v="2"/>
    <n v="2"/>
    <n v="0"/>
    <n v="2"/>
    <n v="2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27P"/>
    <n v="1"/>
    <s v="MATUTINO"/>
    <s v="FRANCISCO VILLA"/>
    <n v="8"/>
    <s v="CHIHUAHUA"/>
    <n v="8"/>
    <s v="CHIHUAHUA"/>
    <x v="6"/>
    <n v="29"/>
    <x v="7"/>
    <n v="1186"/>
    <s v="EL DURAZNITO"/>
    <s v="CALLE EL DURAZNITO"/>
    <n v="0"/>
    <s v="PÚBLICO"/>
    <x v="0"/>
    <n v="2"/>
    <s v="BĂSICA"/>
    <n v="2"/>
    <x v="0"/>
    <n v="3"/>
    <x v="1"/>
    <n v="0"/>
    <s v="NO APLICA"/>
    <n v="0"/>
    <s v="NO APLICA"/>
    <s v="08FZI0034C"/>
    <s v="08FJI0010S"/>
    <s v="08ADG0007A"/>
    <n v="0"/>
    <s v="I2020"/>
    <n v="14"/>
    <n v="10"/>
    <n v="24"/>
    <n v="13"/>
    <n v="10"/>
    <n v="23"/>
    <n v="2"/>
    <n v="3"/>
    <n v="5"/>
    <n v="0"/>
    <n v="0"/>
    <n v="0"/>
    <n v="0"/>
    <n v="0"/>
    <n v="0"/>
    <n v="2"/>
    <n v="1"/>
    <n v="3"/>
    <n v="1"/>
    <n v="1"/>
    <n v="2"/>
    <n v="3"/>
    <n v="2"/>
    <n v="5"/>
    <n v="3"/>
    <n v="3"/>
    <n v="6"/>
    <n v="4"/>
    <n v="1"/>
    <n v="5"/>
    <n v="13"/>
    <n v="8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316U"/>
    <n v="1"/>
    <s v="MATUTINO"/>
    <s v="LUIS CABRERA"/>
    <n v="8"/>
    <s v="CHIHUAHUA"/>
    <n v="8"/>
    <s v="CHIHUAHUA"/>
    <x v="9"/>
    <n v="11"/>
    <x v="28"/>
    <n v="644"/>
    <s v="LEYES DE REFORMA"/>
    <s v="CALLE LEYES DE REFORMA"/>
    <n v="0"/>
    <s v="PÚBLICO"/>
    <x v="0"/>
    <n v="2"/>
    <s v="BĂSICA"/>
    <n v="2"/>
    <x v="0"/>
    <n v="1"/>
    <x v="0"/>
    <n v="0"/>
    <s v="NO APLICA"/>
    <n v="0"/>
    <s v="NO APLICA"/>
    <s v="08FIZ0235Z"/>
    <s v="08FJS0127Y"/>
    <s v="08ADG0057I"/>
    <n v="0"/>
    <s v="I2020"/>
    <n v="14"/>
    <n v="12"/>
    <n v="26"/>
    <n v="14"/>
    <n v="12"/>
    <n v="26"/>
    <n v="3"/>
    <n v="6"/>
    <n v="9"/>
    <n v="0"/>
    <n v="1"/>
    <n v="1"/>
    <n v="0"/>
    <n v="1"/>
    <n v="1"/>
    <n v="1"/>
    <n v="2"/>
    <n v="3"/>
    <n v="2"/>
    <n v="0"/>
    <n v="2"/>
    <n v="0"/>
    <n v="0"/>
    <n v="0"/>
    <n v="2"/>
    <n v="1"/>
    <n v="3"/>
    <n v="4"/>
    <n v="1"/>
    <n v="5"/>
    <n v="9"/>
    <n v="5"/>
    <n v="1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EPR0359K"/>
    <n v="1"/>
    <s v="MATUTINO"/>
    <s v="BENITO JUAREZ 2049"/>
    <n v="8"/>
    <s v="CHIHUAHUA"/>
    <n v="8"/>
    <s v="CHIHUAHUA"/>
    <x v="9"/>
    <n v="62"/>
    <x v="40"/>
    <n v="6"/>
    <s v="COLONIA BENITO JUĂREZ"/>
    <s v="AVENIDA 2DA"/>
    <n v="25"/>
    <s v="PÚBLICO"/>
    <x v="1"/>
    <n v="2"/>
    <s v="BĂSICA"/>
    <n v="2"/>
    <x v="0"/>
    <n v="1"/>
    <x v="0"/>
    <n v="0"/>
    <s v="NO APLICA"/>
    <n v="0"/>
    <s v="NO APLICA"/>
    <s v="08FIZ0025V"/>
    <m/>
    <m/>
    <n v="0"/>
    <s v="I2020"/>
    <n v="10"/>
    <n v="12"/>
    <n v="22"/>
    <n v="9"/>
    <n v="12"/>
    <n v="21"/>
    <n v="0"/>
    <n v="2"/>
    <n v="2"/>
    <n v="0"/>
    <n v="3"/>
    <n v="3"/>
    <n v="0"/>
    <n v="3"/>
    <n v="3"/>
    <n v="3"/>
    <n v="1"/>
    <n v="4"/>
    <n v="1"/>
    <n v="1"/>
    <n v="2"/>
    <n v="4"/>
    <n v="3"/>
    <n v="7"/>
    <n v="2"/>
    <n v="2"/>
    <n v="4"/>
    <n v="0"/>
    <n v="3"/>
    <n v="3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B0458K"/>
    <n v="1"/>
    <s v="MATUTINO"/>
    <s v="ESCUELA PRIMARIA BILINGUE"/>
    <n v="8"/>
    <s v="CHIHUAHUA"/>
    <n v="8"/>
    <s v="CHIHUAHUA"/>
    <x v="0"/>
    <n v="9"/>
    <x v="2"/>
    <n v="382"/>
    <s v="OCOROCHI (GUAGUIRARE)"/>
    <s v="CALLE OCOROCHI (GUAGUIRARE)"/>
    <n v="0"/>
    <s v="PÚBLICO"/>
    <x v="0"/>
    <n v="2"/>
    <s v="BĂSICA"/>
    <n v="2"/>
    <x v="0"/>
    <n v="3"/>
    <x v="1"/>
    <n v="0"/>
    <s v="NO APLICA"/>
    <n v="0"/>
    <s v="NO APLICA"/>
    <s v="08FZI0004I"/>
    <s v="08FJI0002J"/>
    <s v="08ADG0003E"/>
    <n v="0"/>
    <s v="I2020"/>
    <n v="12"/>
    <n v="9"/>
    <n v="21"/>
    <n v="12"/>
    <n v="9"/>
    <n v="21"/>
    <n v="1"/>
    <n v="2"/>
    <n v="3"/>
    <n v="1"/>
    <n v="3"/>
    <n v="4"/>
    <n v="1"/>
    <n v="3"/>
    <n v="4"/>
    <n v="3"/>
    <n v="0"/>
    <n v="3"/>
    <n v="2"/>
    <n v="0"/>
    <n v="2"/>
    <n v="2"/>
    <n v="1"/>
    <n v="3"/>
    <n v="2"/>
    <n v="1"/>
    <n v="3"/>
    <n v="2"/>
    <n v="6"/>
    <n v="8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B0606C"/>
    <n v="1"/>
    <s v="MATUTINO"/>
    <s v="IGNACIO ZARAGOZA"/>
    <n v="8"/>
    <s v="CHIHUAHUA"/>
    <n v="8"/>
    <s v="CHIHUAHUA"/>
    <x v="3"/>
    <n v="7"/>
    <x v="25"/>
    <n v="303"/>
    <s v="PIEDRA AGUJERADA"/>
    <s v="CALLE PIEDRA AGUJERADA"/>
    <n v="0"/>
    <s v="PÚBLICO"/>
    <x v="0"/>
    <n v="2"/>
    <s v="BĂSICA"/>
    <n v="2"/>
    <x v="0"/>
    <n v="3"/>
    <x v="1"/>
    <n v="0"/>
    <s v="NO APLICA"/>
    <n v="0"/>
    <s v="NO APLICA"/>
    <s v="08FZI0031F"/>
    <s v="08FJI0003I"/>
    <s v="08ADG0006B"/>
    <n v="0"/>
    <s v="I2020"/>
    <n v="10"/>
    <n v="14"/>
    <n v="24"/>
    <n v="10"/>
    <n v="14"/>
    <n v="24"/>
    <n v="1"/>
    <n v="2"/>
    <n v="3"/>
    <n v="0"/>
    <n v="1"/>
    <n v="1"/>
    <n v="0"/>
    <n v="1"/>
    <n v="1"/>
    <n v="0"/>
    <n v="1"/>
    <n v="1"/>
    <n v="2"/>
    <n v="3"/>
    <n v="5"/>
    <n v="2"/>
    <n v="2"/>
    <n v="4"/>
    <n v="3"/>
    <n v="1"/>
    <n v="4"/>
    <n v="2"/>
    <n v="5"/>
    <n v="7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28U"/>
    <n v="4"/>
    <s v="DISCONTINUO"/>
    <s v="ESPIRITU OLIMPICO"/>
    <n v="8"/>
    <s v="CHIHUAHUA"/>
    <n v="8"/>
    <s v="CHIHUAHUA"/>
    <x v="6"/>
    <n v="29"/>
    <x v="7"/>
    <n v="1139"/>
    <s v="TAMBORILLO"/>
    <s v="CALLE TAMBORILLO"/>
    <n v="0"/>
    <s v="PÚBLICO"/>
    <x v="0"/>
    <n v="2"/>
    <s v="BĂSICA"/>
    <n v="2"/>
    <x v="0"/>
    <n v="1"/>
    <x v="0"/>
    <n v="0"/>
    <s v="NO APLICA"/>
    <n v="0"/>
    <s v="NO APLICA"/>
    <s v="08FIZ0255N"/>
    <s v="08FJS0131K"/>
    <s v="08ADG0007A"/>
    <n v="0"/>
    <s v="I2020"/>
    <n v="15"/>
    <n v="5"/>
    <n v="20"/>
    <n v="15"/>
    <n v="5"/>
    <n v="20"/>
    <n v="2"/>
    <n v="1"/>
    <n v="3"/>
    <n v="1"/>
    <n v="4"/>
    <n v="5"/>
    <n v="1"/>
    <n v="4"/>
    <n v="5"/>
    <n v="2"/>
    <n v="0"/>
    <n v="2"/>
    <n v="3"/>
    <n v="2"/>
    <n v="5"/>
    <n v="4"/>
    <n v="1"/>
    <n v="5"/>
    <n v="4"/>
    <n v="3"/>
    <n v="7"/>
    <n v="0"/>
    <n v="0"/>
    <n v="0"/>
    <n v="14"/>
    <n v="10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694V"/>
    <n v="1"/>
    <s v="MATUTINO"/>
    <s v="FERNANDO MONTES DE OCA"/>
    <n v="8"/>
    <s v="CHIHUAHUA"/>
    <n v="8"/>
    <s v="CHIHUAHUA"/>
    <x v="3"/>
    <n v="46"/>
    <x v="9"/>
    <n v="199"/>
    <s v="ZARUPA"/>
    <s v="CALLE ZARUPA"/>
    <n v="0"/>
    <s v="PÚBLICO"/>
    <x v="0"/>
    <n v="2"/>
    <s v="BĂSICA"/>
    <n v="2"/>
    <x v="0"/>
    <n v="1"/>
    <x v="0"/>
    <n v="0"/>
    <s v="NO APLICA"/>
    <n v="0"/>
    <s v="NO APLICA"/>
    <s v="08FIZ0252Q"/>
    <s v="08FJS0130L"/>
    <s v="08ADG0006B"/>
    <n v="0"/>
    <s v="I2020"/>
    <n v="11"/>
    <n v="11"/>
    <n v="22"/>
    <n v="11"/>
    <n v="11"/>
    <n v="22"/>
    <n v="0"/>
    <n v="2"/>
    <n v="2"/>
    <n v="3"/>
    <n v="1"/>
    <n v="4"/>
    <n v="3"/>
    <n v="1"/>
    <n v="4"/>
    <n v="2"/>
    <n v="1"/>
    <n v="3"/>
    <n v="1"/>
    <n v="3"/>
    <n v="4"/>
    <n v="2"/>
    <n v="1"/>
    <n v="3"/>
    <n v="5"/>
    <n v="2"/>
    <n v="7"/>
    <n v="0"/>
    <n v="2"/>
    <n v="2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544H"/>
    <n v="1"/>
    <s v="MATUTINO"/>
    <s v="BENITO JUAREZ"/>
    <n v="8"/>
    <s v="CHIHUAHUA"/>
    <n v="8"/>
    <s v="CHIHUAHUA"/>
    <x v="10"/>
    <n v="13"/>
    <x v="41"/>
    <n v="35"/>
    <s v="EJIDO HERNĂNDEZ (JOBALES)"/>
    <s v="CALLE EJIDO HERNANDEZ (JOBALES)"/>
    <n v="0"/>
    <s v="PÚBLICO"/>
    <x v="0"/>
    <n v="2"/>
    <s v="BĂSICA"/>
    <n v="2"/>
    <x v="0"/>
    <n v="1"/>
    <x v="0"/>
    <n v="0"/>
    <s v="NO APLICA"/>
    <n v="0"/>
    <s v="NO APLICA"/>
    <s v="08FIZ0192S"/>
    <s v="08FJS0119P"/>
    <s v="08ADG0013L"/>
    <n v="0"/>
    <s v="I2020"/>
    <n v="12"/>
    <n v="13"/>
    <n v="25"/>
    <n v="12"/>
    <n v="13"/>
    <n v="25"/>
    <n v="0"/>
    <n v="3"/>
    <n v="3"/>
    <n v="0"/>
    <n v="2"/>
    <n v="2"/>
    <n v="0"/>
    <n v="2"/>
    <n v="2"/>
    <n v="3"/>
    <n v="2"/>
    <n v="5"/>
    <n v="2"/>
    <n v="1"/>
    <n v="3"/>
    <n v="2"/>
    <n v="2"/>
    <n v="4"/>
    <n v="2"/>
    <n v="1"/>
    <n v="3"/>
    <n v="0"/>
    <n v="4"/>
    <n v="4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679J"/>
    <n v="1"/>
    <s v="MATUTINO"/>
    <s v="GABRIELA MISTRAL"/>
    <n v="8"/>
    <s v="CHIHUAHUA"/>
    <n v="8"/>
    <s v="CHIHUAHUA"/>
    <x v="0"/>
    <n v="47"/>
    <x v="20"/>
    <n v="117"/>
    <s v="TROMPA"/>
    <s v="CALLE LA TROMPA"/>
    <n v="0"/>
    <s v="PÚBLICO"/>
    <x v="0"/>
    <n v="2"/>
    <s v="BĂSICA"/>
    <n v="2"/>
    <x v="0"/>
    <n v="1"/>
    <x v="0"/>
    <n v="0"/>
    <s v="NO APLICA"/>
    <n v="0"/>
    <s v="NO APLICA"/>
    <s v="08FIZ0212P"/>
    <s v="08FJS0123B"/>
    <s v="08ADG0003E"/>
    <n v="0"/>
    <s v="I2020"/>
    <n v="7"/>
    <n v="16"/>
    <n v="23"/>
    <n v="7"/>
    <n v="16"/>
    <n v="23"/>
    <n v="0"/>
    <n v="4"/>
    <n v="4"/>
    <n v="0"/>
    <n v="1"/>
    <n v="1"/>
    <n v="0"/>
    <n v="1"/>
    <n v="1"/>
    <n v="1"/>
    <n v="6"/>
    <n v="7"/>
    <n v="1"/>
    <n v="4"/>
    <n v="5"/>
    <n v="3"/>
    <n v="1"/>
    <n v="4"/>
    <n v="0"/>
    <n v="2"/>
    <n v="2"/>
    <n v="2"/>
    <n v="2"/>
    <n v="4"/>
    <n v="7"/>
    <n v="1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74Z"/>
    <n v="1"/>
    <s v="MATUTINO"/>
    <s v="ANDRES MORENO GALLARDO"/>
    <n v="8"/>
    <s v="CHIHUAHUA"/>
    <n v="8"/>
    <s v="CHIHUAHUA"/>
    <x v="0"/>
    <n v="65"/>
    <x v="11"/>
    <n v="108"/>
    <s v="BACAJIPARE (HUACAJIPARE)"/>
    <s v="CALLE HUACAJIPARA"/>
    <n v="0"/>
    <s v="PÚBLICO"/>
    <x v="0"/>
    <n v="2"/>
    <s v="BĂSICA"/>
    <n v="2"/>
    <x v="0"/>
    <n v="3"/>
    <x v="1"/>
    <n v="0"/>
    <s v="NO APLICA"/>
    <n v="0"/>
    <s v="NO APLICA"/>
    <s v="08FZI0015O"/>
    <s v="08FJI0005G"/>
    <s v="08ADG0003E"/>
    <n v="0"/>
    <s v="I2020"/>
    <n v="11"/>
    <n v="14"/>
    <n v="25"/>
    <n v="11"/>
    <n v="14"/>
    <n v="25"/>
    <n v="2"/>
    <n v="2"/>
    <n v="4"/>
    <n v="1"/>
    <n v="0"/>
    <n v="1"/>
    <n v="1"/>
    <n v="0"/>
    <n v="1"/>
    <n v="3"/>
    <n v="3"/>
    <n v="6"/>
    <n v="1"/>
    <n v="3"/>
    <n v="4"/>
    <n v="0"/>
    <n v="2"/>
    <n v="2"/>
    <n v="2"/>
    <n v="0"/>
    <n v="2"/>
    <n v="3"/>
    <n v="3"/>
    <n v="6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387V"/>
    <n v="1"/>
    <s v="MATUTINO"/>
    <s v="AMADO NERVO"/>
    <n v="8"/>
    <s v="CHIHUAHUA"/>
    <n v="8"/>
    <s v="CHIHUAHUA"/>
    <x v="6"/>
    <n v="29"/>
    <x v="7"/>
    <n v="1905"/>
    <s v="EL ZAPOTE"/>
    <s v="CALLE EL ZAPOTE"/>
    <n v="0"/>
    <s v="PÚBLICO"/>
    <x v="0"/>
    <n v="2"/>
    <s v="BĂSICA"/>
    <n v="2"/>
    <x v="0"/>
    <n v="1"/>
    <x v="0"/>
    <n v="0"/>
    <s v="NO APLICA"/>
    <n v="0"/>
    <s v="NO APLICA"/>
    <s v="08FIZ0259J"/>
    <s v="08FJS0131K"/>
    <s v="08ADG0007A"/>
    <n v="0"/>
    <s v="I2020"/>
    <n v="8"/>
    <n v="15"/>
    <n v="23"/>
    <n v="8"/>
    <n v="15"/>
    <n v="23"/>
    <n v="0"/>
    <n v="3"/>
    <n v="3"/>
    <n v="0"/>
    <n v="0"/>
    <n v="0"/>
    <n v="0"/>
    <n v="0"/>
    <n v="0"/>
    <n v="2"/>
    <n v="5"/>
    <n v="7"/>
    <n v="1"/>
    <n v="3"/>
    <n v="4"/>
    <n v="2"/>
    <n v="1"/>
    <n v="3"/>
    <n v="1"/>
    <n v="4"/>
    <n v="5"/>
    <n v="2"/>
    <n v="1"/>
    <n v="3"/>
    <n v="8"/>
    <n v="14"/>
    <n v="2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569P"/>
    <n v="1"/>
    <s v="MATUTINO"/>
    <s v="ROMULO ESCOBAR 2087"/>
    <n v="8"/>
    <s v="CHIHUAHUA"/>
    <n v="8"/>
    <s v="CHIHUAHUA"/>
    <x v="8"/>
    <n v="36"/>
    <x v="30"/>
    <n v="1"/>
    <s v="JOSĂ‰ MARIANO JIMĂ‰NEZ"/>
    <s v="CALLE HEROES DE LA REVOLUCION"/>
    <n v="0"/>
    <s v="PÚBLICO"/>
    <x v="1"/>
    <n v="2"/>
    <s v="BĂSICA"/>
    <n v="2"/>
    <x v="0"/>
    <n v="1"/>
    <x v="0"/>
    <n v="0"/>
    <s v="NO APLICA"/>
    <n v="0"/>
    <s v="NO APLICA"/>
    <s v="08FIZ0015O"/>
    <m/>
    <m/>
    <n v="0"/>
    <s v="I2020"/>
    <n v="7"/>
    <n v="19"/>
    <n v="26"/>
    <n v="7"/>
    <n v="19"/>
    <n v="26"/>
    <n v="0"/>
    <n v="3"/>
    <n v="3"/>
    <n v="1"/>
    <n v="1"/>
    <n v="2"/>
    <n v="1"/>
    <n v="1"/>
    <n v="2"/>
    <n v="1"/>
    <n v="1"/>
    <n v="2"/>
    <n v="1"/>
    <n v="0"/>
    <n v="1"/>
    <n v="0"/>
    <n v="4"/>
    <n v="4"/>
    <n v="1"/>
    <n v="4"/>
    <n v="5"/>
    <n v="1"/>
    <n v="5"/>
    <n v="6"/>
    <n v="5"/>
    <n v="15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764T"/>
    <n v="1"/>
    <s v="MATUTINO"/>
    <s v="JUSTO SIERRA"/>
    <n v="8"/>
    <s v="CHIHUAHUA"/>
    <n v="8"/>
    <s v="CHIHUAHUA"/>
    <x v="0"/>
    <n v="8"/>
    <x v="0"/>
    <n v="159"/>
    <s v="EL REFUGIO (RANCHERĂŤA)"/>
    <s v="NINGUNO NINGUNO"/>
    <n v="0"/>
    <s v="PÚBLICO"/>
    <x v="0"/>
    <n v="2"/>
    <s v="BĂSICA"/>
    <n v="2"/>
    <x v="0"/>
    <n v="1"/>
    <x v="0"/>
    <n v="0"/>
    <s v="NO APLICA"/>
    <n v="0"/>
    <s v="NO APLICA"/>
    <s v="08FIZ0218J"/>
    <s v="08FJS0124A"/>
    <s v="08ADG0006B"/>
    <n v="0"/>
    <s v="I2020"/>
    <n v="17"/>
    <n v="6"/>
    <n v="23"/>
    <n v="17"/>
    <n v="6"/>
    <n v="23"/>
    <n v="0"/>
    <n v="1"/>
    <n v="1"/>
    <n v="0"/>
    <n v="3"/>
    <n v="3"/>
    <n v="0"/>
    <n v="3"/>
    <n v="3"/>
    <n v="4"/>
    <n v="0"/>
    <n v="4"/>
    <n v="0"/>
    <n v="0"/>
    <n v="0"/>
    <n v="5"/>
    <n v="3"/>
    <n v="8"/>
    <n v="4"/>
    <n v="2"/>
    <n v="6"/>
    <n v="3"/>
    <n v="0"/>
    <n v="3"/>
    <n v="16"/>
    <n v="8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334J"/>
    <n v="1"/>
    <s v="MATUTINO"/>
    <s v="LAZARO CARDENAS"/>
    <n v="8"/>
    <s v="CHIHUAHUA"/>
    <n v="8"/>
    <s v="CHIHUAHUA"/>
    <x v="6"/>
    <n v="29"/>
    <x v="7"/>
    <n v="1130"/>
    <s v="SAUCITO DE LOS PĂ‰REZ"/>
    <s v="CALLE SAUCITO DE LOS PEREZ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14"/>
    <n v="10"/>
    <n v="24"/>
    <n v="14"/>
    <n v="10"/>
    <n v="24"/>
    <n v="4"/>
    <n v="2"/>
    <n v="6"/>
    <n v="1"/>
    <n v="1"/>
    <n v="2"/>
    <n v="1"/>
    <n v="1"/>
    <n v="2"/>
    <n v="1"/>
    <n v="3"/>
    <n v="4"/>
    <n v="4"/>
    <n v="4"/>
    <n v="8"/>
    <n v="1"/>
    <n v="1"/>
    <n v="2"/>
    <n v="1"/>
    <n v="1"/>
    <n v="2"/>
    <n v="3"/>
    <n v="0"/>
    <n v="3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121O"/>
    <n v="1"/>
    <s v="MATUTINO"/>
    <s v="FRANCISCO R. ALMADA"/>
    <n v="8"/>
    <s v="CHIHUAHUA"/>
    <n v="8"/>
    <s v="CHIHUAHUA"/>
    <x v="2"/>
    <n v="40"/>
    <x v="12"/>
    <n v="19"/>
    <s v="PRESĂ“N DE GOLONDRINAS"/>
    <s v="CALLE PRESON DE GOLONDRINAS"/>
    <n v="0"/>
    <s v="PÚBLICO"/>
    <x v="0"/>
    <n v="2"/>
    <s v="BĂSICA"/>
    <n v="2"/>
    <x v="0"/>
    <n v="1"/>
    <x v="0"/>
    <n v="0"/>
    <s v="NO APLICA"/>
    <n v="0"/>
    <s v="NO APLICA"/>
    <s v="08FIZ0196O"/>
    <s v="08FJS0120E"/>
    <s v="08ADG0055K"/>
    <n v="0"/>
    <s v="I2020"/>
    <n v="11"/>
    <n v="10"/>
    <n v="21"/>
    <n v="11"/>
    <n v="9"/>
    <n v="20"/>
    <n v="2"/>
    <n v="2"/>
    <n v="4"/>
    <n v="3"/>
    <n v="1"/>
    <n v="4"/>
    <n v="3"/>
    <n v="1"/>
    <n v="4"/>
    <n v="1"/>
    <n v="0"/>
    <n v="1"/>
    <n v="0"/>
    <n v="1"/>
    <n v="1"/>
    <n v="1"/>
    <n v="5"/>
    <n v="6"/>
    <n v="5"/>
    <n v="3"/>
    <n v="8"/>
    <n v="1"/>
    <n v="1"/>
    <n v="2"/>
    <n v="11"/>
    <n v="11"/>
    <n v="2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938Z"/>
    <n v="1"/>
    <s v="MATUTINO"/>
    <s v="MIGUEL HIDALGO"/>
    <n v="8"/>
    <s v="CHIHUAHUA"/>
    <n v="8"/>
    <s v="CHIHUAHUA"/>
    <x v="6"/>
    <n v="29"/>
    <x v="7"/>
    <n v="911"/>
    <s v="EL DURAZNO"/>
    <s v="CALLE EL DURAZNO"/>
    <n v="0"/>
    <s v="PÚBLICO"/>
    <x v="0"/>
    <n v="2"/>
    <s v="BĂSICA"/>
    <n v="2"/>
    <x v="0"/>
    <n v="1"/>
    <x v="0"/>
    <n v="0"/>
    <s v="NO APLICA"/>
    <n v="0"/>
    <s v="NO APLICA"/>
    <s v="08FIZ0255N"/>
    <s v="08FJS0131K"/>
    <s v="08ADG0007A"/>
    <n v="0"/>
    <s v="I2020"/>
    <n v="11"/>
    <n v="11"/>
    <n v="22"/>
    <n v="11"/>
    <n v="11"/>
    <n v="22"/>
    <n v="3"/>
    <n v="1"/>
    <n v="4"/>
    <n v="5"/>
    <n v="0"/>
    <n v="5"/>
    <n v="5"/>
    <n v="0"/>
    <n v="5"/>
    <n v="0"/>
    <n v="2"/>
    <n v="2"/>
    <n v="1"/>
    <n v="3"/>
    <n v="4"/>
    <n v="3"/>
    <n v="2"/>
    <n v="5"/>
    <n v="0"/>
    <n v="1"/>
    <n v="1"/>
    <n v="4"/>
    <n v="2"/>
    <n v="6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671C"/>
    <n v="1"/>
    <s v="MATUTINO"/>
    <s v="MIGUEL HIDALGO 2610"/>
    <n v="8"/>
    <s v="CHIHUAHUA"/>
    <n v="8"/>
    <s v="CHIHUAHUA"/>
    <x v="0"/>
    <n v="9"/>
    <x v="2"/>
    <n v="165"/>
    <s v="EL SALTO"/>
    <s v="CALLE EL SALTO"/>
    <n v="0"/>
    <s v="PÚBLICO"/>
    <x v="1"/>
    <n v="2"/>
    <s v="BĂSICA"/>
    <n v="2"/>
    <x v="0"/>
    <n v="1"/>
    <x v="0"/>
    <n v="0"/>
    <s v="NO APLICA"/>
    <n v="0"/>
    <s v="NO APLICA"/>
    <s v="08FIZ0011S"/>
    <s v="08FJS0005N"/>
    <m/>
    <n v="0"/>
    <s v="I2020"/>
    <n v="16"/>
    <n v="11"/>
    <n v="27"/>
    <n v="16"/>
    <n v="11"/>
    <n v="27"/>
    <n v="4"/>
    <n v="2"/>
    <n v="6"/>
    <n v="1"/>
    <n v="1"/>
    <n v="2"/>
    <n v="1"/>
    <n v="1"/>
    <n v="2"/>
    <n v="3"/>
    <n v="3"/>
    <n v="6"/>
    <n v="2"/>
    <n v="0"/>
    <n v="2"/>
    <n v="1"/>
    <n v="2"/>
    <n v="3"/>
    <n v="2"/>
    <n v="1"/>
    <n v="3"/>
    <n v="2"/>
    <n v="0"/>
    <n v="2"/>
    <n v="11"/>
    <n v="7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B0429P"/>
    <n v="1"/>
    <s v="MATUTINO"/>
    <s v="NIÑOS HEROES"/>
    <n v="8"/>
    <s v="CHIHUAHUA"/>
    <n v="8"/>
    <s v="CHIHUAHUA"/>
    <x v="3"/>
    <n v="46"/>
    <x v="9"/>
    <n v="476"/>
    <s v="CABEZA DEL VIEJO"/>
    <s v="CALLE CABEZA DEL VIEJO"/>
    <n v="0"/>
    <s v="PÚBLICO"/>
    <x v="0"/>
    <n v="2"/>
    <s v="BĂSICA"/>
    <n v="2"/>
    <x v="0"/>
    <n v="3"/>
    <x v="1"/>
    <n v="0"/>
    <s v="NO APLICA"/>
    <n v="0"/>
    <s v="NO APLICA"/>
    <s v="08FZI0009D"/>
    <s v="08FJI0003I"/>
    <s v="08ADG0006B"/>
    <n v="0"/>
    <s v="I2020"/>
    <n v="14"/>
    <n v="12"/>
    <n v="26"/>
    <n v="14"/>
    <n v="12"/>
    <n v="26"/>
    <n v="3"/>
    <n v="0"/>
    <n v="3"/>
    <n v="0"/>
    <n v="0"/>
    <n v="0"/>
    <n v="0"/>
    <n v="0"/>
    <n v="0"/>
    <n v="0"/>
    <n v="3"/>
    <n v="3"/>
    <n v="2"/>
    <n v="2"/>
    <n v="4"/>
    <n v="5"/>
    <n v="2"/>
    <n v="7"/>
    <n v="3"/>
    <n v="2"/>
    <n v="5"/>
    <n v="1"/>
    <n v="2"/>
    <n v="3"/>
    <n v="11"/>
    <n v="11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389F"/>
    <n v="1"/>
    <s v="MATUTINO"/>
    <s v="GRAN MORELOS"/>
    <n v="8"/>
    <s v="CHIHUAHUA"/>
    <n v="8"/>
    <s v="CHIHUAHUA"/>
    <x v="3"/>
    <n v="46"/>
    <x v="9"/>
    <n v="175"/>
    <s v="SOROBUENA"/>
    <s v="CALLE SOROBUENA"/>
    <n v="0"/>
    <s v="PÚBLICO"/>
    <x v="0"/>
    <n v="2"/>
    <s v="BĂSICA"/>
    <n v="2"/>
    <x v="0"/>
    <n v="1"/>
    <x v="0"/>
    <n v="0"/>
    <s v="NO APLICA"/>
    <n v="0"/>
    <s v="NO APLICA"/>
    <s v="08FIZ0252Q"/>
    <s v="08FJS0130L"/>
    <s v="08ADG0006B"/>
    <n v="0"/>
    <s v="I2020"/>
    <n v="11"/>
    <n v="11"/>
    <n v="22"/>
    <n v="11"/>
    <n v="11"/>
    <n v="22"/>
    <n v="0"/>
    <n v="2"/>
    <n v="2"/>
    <n v="2"/>
    <n v="1"/>
    <n v="3"/>
    <n v="2"/>
    <n v="1"/>
    <n v="3"/>
    <n v="2"/>
    <n v="1"/>
    <n v="3"/>
    <n v="0"/>
    <n v="5"/>
    <n v="5"/>
    <n v="5"/>
    <n v="2"/>
    <n v="7"/>
    <n v="2"/>
    <n v="1"/>
    <n v="3"/>
    <n v="2"/>
    <n v="0"/>
    <n v="2"/>
    <n v="13"/>
    <n v="10"/>
    <n v="2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85F"/>
    <n v="1"/>
    <s v="MATUTINO"/>
    <s v="NICOLAS BRAVO"/>
    <n v="8"/>
    <s v="CHIHUAHUA"/>
    <n v="8"/>
    <s v="CHIHUAHUA"/>
    <x v="6"/>
    <n v="29"/>
    <x v="7"/>
    <n v="809"/>
    <s v="EL CAJONCITO"/>
    <s v="CALLE EL CAJONCITO"/>
    <n v="0"/>
    <s v="PÚBLICO"/>
    <x v="0"/>
    <n v="2"/>
    <s v="BĂSICA"/>
    <n v="2"/>
    <x v="0"/>
    <n v="3"/>
    <x v="1"/>
    <n v="0"/>
    <s v="NO APLICA"/>
    <n v="0"/>
    <s v="NO APLICA"/>
    <s v="08FZI0034C"/>
    <s v="08FJI0010S"/>
    <s v="08ADG0007A"/>
    <n v="0"/>
    <s v="I2020"/>
    <n v="6"/>
    <n v="15"/>
    <n v="21"/>
    <n v="6"/>
    <n v="15"/>
    <n v="21"/>
    <n v="1"/>
    <n v="0"/>
    <n v="1"/>
    <n v="2"/>
    <n v="3"/>
    <n v="5"/>
    <n v="2"/>
    <n v="3"/>
    <n v="5"/>
    <n v="0"/>
    <n v="5"/>
    <n v="5"/>
    <n v="1"/>
    <n v="6"/>
    <n v="7"/>
    <n v="1"/>
    <n v="2"/>
    <n v="3"/>
    <n v="1"/>
    <n v="0"/>
    <n v="1"/>
    <n v="2"/>
    <n v="3"/>
    <n v="5"/>
    <n v="7"/>
    <n v="19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77Z"/>
    <n v="1"/>
    <s v="MATUTINO"/>
    <s v="MELCHOR OCAMPO"/>
    <n v="8"/>
    <s v="CHIHUAHUA"/>
    <n v="8"/>
    <s v="CHIHUAHUA"/>
    <x v="3"/>
    <n v="27"/>
    <x v="27"/>
    <n v="306"/>
    <s v="BAJĂŤO LARGO"/>
    <s v="CALLE CONOCIDO BAJIO LARGO"/>
    <n v="0"/>
    <s v="PÚBLICO"/>
    <x v="0"/>
    <n v="2"/>
    <s v="BĂSICA"/>
    <n v="2"/>
    <x v="0"/>
    <n v="1"/>
    <x v="0"/>
    <n v="0"/>
    <s v="NO APLICA"/>
    <n v="0"/>
    <s v="NO APLICA"/>
    <s v="08FIZ0251R"/>
    <s v="08FJS0130L"/>
    <s v="08ADG0006B"/>
    <n v="0"/>
    <s v="I2020"/>
    <n v="8"/>
    <n v="12"/>
    <n v="20"/>
    <n v="8"/>
    <n v="12"/>
    <n v="20"/>
    <n v="1"/>
    <n v="2"/>
    <n v="3"/>
    <n v="4"/>
    <n v="1"/>
    <n v="5"/>
    <n v="4"/>
    <n v="1"/>
    <n v="5"/>
    <n v="0"/>
    <n v="4"/>
    <n v="4"/>
    <n v="3"/>
    <n v="3"/>
    <n v="6"/>
    <n v="3"/>
    <n v="4"/>
    <n v="7"/>
    <n v="2"/>
    <n v="0"/>
    <n v="2"/>
    <n v="0"/>
    <n v="0"/>
    <n v="0"/>
    <n v="12"/>
    <n v="12"/>
    <n v="2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PPR2118F"/>
    <n v="1"/>
    <s v="MATUTINO"/>
    <s v="INSTITUTO EMMANUEL"/>
    <n v="8"/>
    <s v="CHIHUAHUA"/>
    <n v="8"/>
    <s v="CHIHUAHUA"/>
    <x v="5"/>
    <n v="37"/>
    <x v="6"/>
    <n v="1"/>
    <s v="JUĂREZ"/>
    <s v="CALLE RABANO"/>
    <n v="1111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12"/>
    <n v="15"/>
    <n v="27"/>
    <n v="12"/>
    <n v="14"/>
    <n v="26"/>
    <n v="0"/>
    <n v="0"/>
    <n v="0"/>
    <n v="0"/>
    <n v="0"/>
    <n v="0"/>
    <n v="0"/>
    <n v="0"/>
    <n v="0"/>
    <n v="2"/>
    <n v="2"/>
    <n v="4"/>
    <n v="2"/>
    <n v="4"/>
    <n v="6"/>
    <n v="1"/>
    <n v="2"/>
    <n v="3"/>
    <n v="1"/>
    <n v="3"/>
    <n v="4"/>
    <n v="2"/>
    <n v="2"/>
    <n v="4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5"/>
    <n v="4"/>
    <n v="1"/>
  </r>
  <r>
    <s v="08DPB0215O"/>
    <n v="1"/>
    <s v="MATUTINO"/>
    <s v="AGUSTIN MELGAR"/>
    <n v="8"/>
    <s v="CHIHUAHUA"/>
    <n v="8"/>
    <s v="CHIHUAHUA"/>
    <x v="3"/>
    <n v="27"/>
    <x v="27"/>
    <n v="168"/>
    <s v="GOMARACHI"/>
    <s v="CALLE GOMARACHI"/>
    <n v="0"/>
    <s v="PÚBLICO"/>
    <x v="0"/>
    <n v="2"/>
    <s v="BĂSICA"/>
    <n v="2"/>
    <x v="0"/>
    <n v="3"/>
    <x v="1"/>
    <n v="0"/>
    <s v="NO APLICA"/>
    <n v="0"/>
    <s v="NO APLICA"/>
    <s v="08FZI0024W"/>
    <s v="08FJI0008D"/>
    <s v="08ADG0006B"/>
    <n v="0"/>
    <s v="I2020"/>
    <n v="11"/>
    <n v="12"/>
    <n v="23"/>
    <n v="11"/>
    <n v="12"/>
    <n v="23"/>
    <n v="1"/>
    <n v="0"/>
    <n v="1"/>
    <n v="1"/>
    <n v="2"/>
    <n v="3"/>
    <n v="1"/>
    <n v="2"/>
    <n v="3"/>
    <n v="4"/>
    <n v="2"/>
    <n v="6"/>
    <n v="1"/>
    <n v="3"/>
    <n v="4"/>
    <n v="1"/>
    <n v="2"/>
    <n v="3"/>
    <n v="2"/>
    <n v="3"/>
    <n v="5"/>
    <n v="2"/>
    <n v="2"/>
    <n v="4"/>
    <n v="11"/>
    <n v="14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162A"/>
    <n v="1"/>
    <s v="MATUTINO"/>
    <s v="GREGORIO TORRES QUINTERO"/>
    <n v="8"/>
    <s v="CHIHUAHUA"/>
    <n v="8"/>
    <s v="CHIHUAHUA"/>
    <x v="6"/>
    <n v="29"/>
    <x v="7"/>
    <n v="151"/>
    <s v="EL PALMITO"/>
    <s v="CALLE EL PALMITO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16"/>
    <n v="6"/>
    <n v="22"/>
    <n v="16"/>
    <n v="6"/>
    <n v="22"/>
    <n v="3"/>
    <n v="0"/>
    <n v="3"/>
    <n v="2"/>
    <n v="3"/>
    <n v="5"/>
    <n v="2"/>
    <n v="3"/>
    <n v="5"/>
    <n v="0"/>
    <n v="1"/>
    <n v="1"/>
    <n v="4"/>
    <n v="2"/>
    <n v="6"/>
    <n v="2"/>
    <n v="1"/>
    <n v="3"/>
    <n v="5"/>
    <n v="2"/>
    <n v="7"/>
    <n v="1"/>
    <n v="0"/>
    <n v="1"/>
    <n v="14"/>
    <n v="9"/>
    <n v="2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0655M"/>
    <n v="4"/>
    <s v="DISCONTINUO"/>
    <s v="IGNACIO M ALTAMIRANO"/>
    <n v="8"/>
    <s v="CHIHUAHUA"/>
    <n v="8"/>
    <s v="CHIHUAHUA"/>
    <x v="0"/>
    <n v="9"/>
    <x v="2"/>
    <n v="188"/>
    <s v="SOJAHUACHI"/>
    <s v="CALLE SOJAHUACHI"/>
    <n v="0"/>
    <s v="PÚBLICO"/>
    <x v="0"/>
    <n v="2"/>
    <s v="BĂSICA"/>
    <n v="2"/>
    <x v="0"/>
    <n v="1"/>
    <x v="0"/>
    <n v="0"/>
    <s v="NO APLICA"/>
    <n v="0"/>
    <s v="NO APLICA"/>
    <s v="08FIZ0214N"/>
    <s v="08FJS0124A"/>
    <s v="08ADG0003E"/>
    <n v="0"/>
    <s v="I2020"/>
    <n v="14"/>
    <n v="11"/>
    <n v="25"/>
    <n v="14"/>
    <n v="11"/>
    <n v="25"/>
    <n v="4"/>
    <n v="2"/>
    <n v="6"/>
    <n v="1"/>
    <n v="0"/>
    <n v="1"/>
    <n v="1"/>
    <n v="0"/>
    <n v="1"/>
    <n v="2"/>
    <n v="0"/>
    <n v="2"/>
    <n v="2"/>
    <n v="3"/>
    <n v="5"/>
    <n v="1"/>
    <n v="1"/>
    <n v="2"/>
    <n v="2"/>
    <n v="4"/>
    <n v="6"/>
    <n v="3"/>
    <n v="1"/>
    <n v="4"/>
    <n v="11"/>
    <n v="9"/>
    <n v="2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PPR2107Z"/>
    <n v="1"/>
    <s v="MATUTINO"/>
    <s v="COLEGIO SENDAS DEL SABER"/>
    <n v="8"/>
    <s v="CHIHUAHUA"/>
    <n v="8"/>
    <s v="CHIHUAHUA"/>
    <x v="7"/>
    <n v="19"/>
    <x v="21"/>
    <n v="1"/>
    <s v="CHIHUAHUA"/>
    <s v="PRIVADA VELAZQUEZ DE LEON"/>
    <n v="6300"/>
    <s v="PRIVADO"/>
    <x v="2"/>
    <n v="2"/>
    <s v="BĂSICA"/>
    <n v="2"/>
    <x v="0"/>
    <n v="1"/>
    <x v="0"/>
    <n v="0"/>
    <s v="NO APLICA"/>
    <n v="0"/>
    <s v="NO APLICA"/>
    <s v="08FIZ0019K"/>
    <m/>
    <s v="08FJS0004O"/>
    <n v="0"/>
    <s v="I2020"/>
    <n v="9"/>
    <n v="15"/>
    <n v="24"/>
    <n v="9"/>
    <n v="15"/>
    <n v="24"/>
    <n v="1"/>
    <n v="2"/>
    <n v="3"/>
    <n v="1"/>
    <n v="1"/>
    <n v="2"/>
    <n v="1"/>
    <n v="1"/>
    <n v="2"/>
    <n v="1"/>
    <n v="1"/>
    <n v="2"/>
    <n v="1"/>
    <n v="1"/>
    <n v="2"/>
    <n v="0"/>
    <n v="5"/>
    <n v="5"/>
    <n v="3"/>
    <n v="1"/>
    <n v="4"/>
    <n v="0"/>
    <n v="2"/>
    <n v="2"/>
    <n v="6"/>
    <n v="11"/>
    <n v="1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0"/>
    <n v="0"/>
    <n v="5"/>
    <n v="0"/>
    <n v="3"/>
    <n v="0"/>
    <n v="0"/>
    <n v="0"/>
    <n v="0"/>
    <n v="0"/>
    <n v="0"/>
    <n v="3"/>
    <n v="3"/>
    <n v="7"/>
    <n v="6"/>
    <n v="1"/>
  </r>
  <r>
    <s v="08DPR0164Z"/>
    <n v="1"/>
    <s v="MATUTINO"/>
    <s v="AMALIA E ORTIZ"/>
    <n v="8"/>
    <s v="CHIHUAHUA"/>
    <n v="8"/>
    <s v="CHIHUAHUA"/>
    <x v="0"/>
    <n v="30"/>
    <x v="34"/>
    <n v="39"/>
    <s v="ESTACIĂ“N TĂ‰MORIS"/>
    <s v="CALLE ESTACION TEMORIS"/>
    <n v="0"/>
    <s v="PÚBLICO"/>
    <x v="0"/>
    <n v="2"/>
    <s v="BĂSICA"/>
    <n v="2"/>
    <x v="0"/>
    <n v="1"/>
    <x v="0"/>
    <n v="0"/>
    <s v="NO APLICA"/>
    <n v="0"/>
    <s v="NO APLICA"/>
    <s v="08FIZ0216L"/>
    <s v="08FJS0124A"/>
    <s v="08ADG0003E"/>
    <n v="0"/>
    <s v="I2020"/>
    <n v="12"/>
    <n v="10"/>
    <n v="22"/>
    <n v="12"/>
    <n v="10"/>
    <n v="22"/>
    <n v="3"/>
    <n v="2"/>
    <n v="5"/>
    <n v="1"/>
    <n v="3"/>
    <n v="4"/>
    <n v="1"/>
    <n v="3"/>
    <n v="4"/>
    <n v="1"/>
    <n v="2"/>
    <n v="3"/>
    <n v="2"/>
    <n v="3"/>
    <n v="5"/>
    <n v="3"/>
    <n v="2"/>
    <n v="5"/>
    <n v="3"/>
    <n v="1"/>
    <n v="4"/>
    <n v="0"/>
    <n v="1"/>
    <n v="1"/>
    <n v="10"/>
    <n v="12"/>
    <n v="2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675Z"/>
    <n v="1"/>
    <s v="MATUTINO"/>
    <s v="FRANCISCO I. MADERO"/>
    <n v="8"/>
    <s v="CHIHUAHUA"/>
    <n v="8"/>
    <s v="CHIHUAHUA"/>
    <x v="6"/>
    <n v="29"/>
    <x v="7"/>
    <n v="1162"/>
    <s v="TUNAS"/>
    <s v="CALLE LAS TUNAS"/>
    <n v="0"/>
    <s v="PÚBLICO"/>
    <x v="0"/>
    <n v="2"/>
    <s v="BĂSICA"/>
    <n v="2"/>
    <x v="0"/>
    <n v="3"/>
    <x v="1"/>
    <n v="0"/>
    <s v="NO APLICA"/>
    <n v="0"/>
    <s v="NO APLICA"/>
    <s v="08FZI0034C"/>
    <s v="08FJI0010S"/>
    <s v="08ADG0007A"/>
    <n v="0"/>
    <s v="I2020"/>
    <n v="16"/>
    <n v="7"/>
    <n v="23"/>
    <n v="16"/>
    <n v="7"/>
    <n v="23"/>
    <n v="2"/>
    <n v="0"/>
    <n v="2"/>
    <n v="3"/>
    <n v="1"/>
    <n v="4"/>
    <n v="3"/>
    <n v="1"/>
    <n v="4"/>
    <n v="3"/>
    <n v="0"/>
    <n v="3"/>
    <n v="2"/>
    <n v="2"/>
    <n v="4"/>
    <n v="2"/>
    <n v="0"/>
    <n v="2"/>
    <n v="3"/>
    <n v="3"/>
    <n v="6"/>
    <n v="4"/>
    <n v="2"/>
    <n v="6"/>
    <n v="17"/>
    <n v="8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19M"/>
    <n v="1"/>
    <s v="MATUTINO"/>
    <s v="FRANCISCO VILLA"/>
    <n v="8"/>
    <s v="CHIHUAHUA"/>
    <n v="8"/>
    <s v="CHIHUAHUA"/>
    <x v="6"/>
    <n v="29"/>
    <x v="7"/>
    <n v="97"/>
    <s v="HUERTA DE LOS CARRILLO"/>
    <s v="CALLE LA HUERTA DE LOS CARRILLO"/>
    <n v="0"/>
    <s v="PÚBLICO"/>
    <x v="0"/>
    <n v="2"/>
    <s v="BĂSICA"/>
    <n v="2"/>
    <x v="0"/>
    <n v="1"/>
    <x v="0"/>
    <n v="0"/>
    <s v="NO APLICA"/>
    <n v="0"/>
    <s v="NO APLICA"/>
    <s v="08FIZ0255N"/>
    <s v="08FJS0131K"/>
    <s v="08ADG0007A"/>
    <n v="0"/>
    <s v="I2020"/>
    <n v="9"/>
    <n v="14"/>
    <n v="23"/>
    <n v="9"/>
    <n v="14"/>
    <n v="23"/>
    <n v="2"/>
    <n v="2"/>
    <n v="4"/>
    <n v="2"/>
    <n v="2"/>
    <n v="4"/>
    <n v="2"/>
    <n v="2"/>
    <n v="4"/>
    <n v="3"/>
    <n v="1"/>
    <n v="4"/>
    <n v="0"/>
    <n v="5"/>
    <n v="5"/>
    <n v="3"/>
    <n v="2"/>
    <n v="5"/>
    <n v="0"/>
    <n v="1"/>
    <n v="1"/>
    <n v="0"/>
    <n v="3"/>
    <n v="3"/>
    <n v="8"/>
    <n v="14"/>
    <n v="2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1800O"/>
    <n v="2"/>
    <s v="VESPERTINO"/>
    <s v="SOR JUANA INES DE LA CRUZ"/>
    <n v="8"/>
    <s v="CHIHUAHUA"/>
    <n v="8"/>
    <s v="CHIHUAHUA"/>
    <x v="0"/>
    <n v="30"/>
    <x v="34"/>
    <n v="282"/>
    <s v="BAJĂŤOS DEL PITORREAL"/>
    <s v="CALLE BAJIOS DEL PITORREAL"/>
    <n v="0"/>
    <s v="PÚBLICO"/>
    <x v="0"/>
    <n v="2"/>
    <s v="BĂSICA"/>
    <n v="2"/>
    <x v="0"/>
    <n v="1"/>
    <x v="0"/>
    <n v="0"/>
    <s v="NO APLICA"/>
    <n v="0"/>
    <s v="NO APLICA"/>
    <s v="08FIZ0220Y"/>
    <s v="08FJS0124A"/>
    <s v="08ADG0003E"/>
    <n v="0"/>
    <s v="I2020"/>
    <n v="9"/>
    <n v="15"/>
    <n v="24"/>
    <n v="9"/>
    <n v="15"/>
    <n v="24"/>
    <n v="1"/>
    <n v="6"/>
    <n v="7"/>
    <n v="2"/>
    <n v="1"/>
    <n v="3"/>
    <n v="2"/>
    <n v="1"/>
    <n v="3"/>
    <n v="2"/>
    <n v="0"/>
    <n v="2"/>
    <n v="1"/>
    <n v="2"/>
    <n v="3"/>
    <n v="1"/>
    <n v="4"/>
    <n v="5"/>
    <n v="3"/>
    <n v="0"/>
    <n v="3"/>
    <n v="1"/>
    <n v="3"/>
    <n v="4"/>
    <n v="10"/>
    <n v="10"/>
    <n v="2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028U"/>
    <n v="1"/>
    <s v="MATUTINO"/>
    <s v="JUAN ESCUTIA"/>
    <n v="8"/>
    <s v="CHIHUAHUA"/>
    <n v="8"/>
    <s v="CHIHUAHUA"/>
    <x v="6"/>
    <n v="29"/>
    <x v="7"/>
    <n v="1340"/>
    <s v="RANCHO DE MARES"/>
    <s v="CALLE RANCHO DE MARES"/>
    <n v="0"/>
    <s v="PÚBLICO"/>
    <x v="0"/>
    <n v="2"/>
    <s v="BĂSICA"/>
    <n v="2"/>
    <x v="0"/>
    <n v="3"/>
    <x v="1"/>
    <n v="0"/>
    <s v="NO APLICA"/>
    <n v="0"/>
    <s v="NO APLICA"/>
    <s v="08FZI0027T"/>
    <s v="08FJI0010S"/>
    <s v="08ADG0007A"/>
    <n v="0"/>
    <s v="I2020"/>
    <n v="16"/>
    <n v="11"/>
    <n v="27"/>
    <n v="16"/>
    <n v="11"/>
    <n v="27"/>
    <n v="4"/>
    <n v="5"/>
    <n v="9"/>
    <n v="1"/>
    <n v="0"/>
    <n v="1"/>
    <n v="1"/>
    <n v="0"/>
    <n v="1"/>
    <n v="2"/>
    <n v="1"/>
    <n v="3"/>
    <n v="2"/>
    <n v="0"/>
    <n v="2"/>
    <n v="3"/>
    <n v="3"/>
    <n v="6"/>
    <n v="2"/>
    <n v="0"/>
    <n v="2"/>
    <n v="3"/>
    <n v="2"/>
    <n v="5"/>
    <n v="13"/>
    <n v="6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733Z"/>
    <n v="1"/>
    <s v="MATUTINO"/>
    <s v="GABRIEL TEPORACA"/>
    <n v="8"/>
    <s v="CHIHUAHUA"/>
    <n v="8"/>
    <s v="CHIHUAHUA"/>
    <x v="6"/>
    <n v="29"/>
    <x v="7"/>
    <n v="895"/>
    <s v="CORRAL QUEMADO"/>
    <s v="CALLE CORRAL QUEMADO"/>
    <n v="0"/>
    <s v="PÚBLICO"/>
    <x v="0"/>
    <n v="2"/>
    <s v="BĂSICA"/>
    <n v="2"/>
    <x v="0"/>
    <n v="3"/>
    <x v="1"/>
    <n v="0"/>
    <s v="NO APLICA"/>
    <n v="0"/>
    <s v="NO APLICA"/>
    <s v="08FZI0028S"/>
    <s v="08FJI0010S"/>
    <s v="08ADG0007A"/>
    <n v="0"/>
    <s v="I2020"/>
    <n v="11"/>
    <n v="13"/>
    <n v="24"/>
    <n v="11"/>
    <n v="13"/>
    <n v="24"/>
    <n v="1"/>
    <n v="2"/>
    <n v="3"/>
    <n v="0"/>
    <n v="3"/>
    <n v="3"/>
    <n v="0"/>
    <n v="3"/>
    <n v="3"/>
    <n v="2"/>
    <n v="5"/>
    <n v="7"/>
    <n v="0"/>
    <n v="0"/>
    <n v="0"/>
    <n v="2"/>
    <n v="3"/>
    <n v="5"/>
    <n v="2"/>
    <n v="1"/>
    <n v="3"/>
    <n v="4"/>
    <n v="2"/>
    <n v="6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369R"/>
    <n v="1"/>
    <s v="MATUTINO"/>
    <s v="IGNACIO ZARAGOZA"/>
    <n v="8"/>
    <s v="CHIHUAHUA"/>
    <n v="8"/>
    <s v="CHIHUAHUA"/>
    <x v="6"/>
    <n v="29"/>
    <x v="7"/>
    <n v="905"/>
    <s v="EL CUĂŤDAME"/>
    <s v="CALLE EL CUIDAME"/>
    <n v="0"/>
    <s v="PÚBLICO"/>
    <x v="0"/>
    <n v="2"/>
    <s v="BĂSICA"/>
    <n v="2"/>
    <x v="0"/>
    <n v="3"/>
    <x v="1"/>
    <n v="0"/>
    <s v="NO APLICA"/>
    <n v="0"/>
    <s v="NO APLICA"/>
    <s v="08FZI0034C"/>
    <s v="08FJI0010S"/>
    <s v="08ADG0007A"/>
    <n v="0"/>
    <s v="I2020"/>
    <n v="8"/>
    <n v="16"/>
    <n v="24"/>
    <n v="8"/>
    <n v="16"/>
    <n v="24"/>
    <n v="0"/>
    <n v="2"/>
    <n v="2"/>
    <n v="1"/>
    <n v="2"/>
    <n v="3"/>
    <n v="1"/>
    <n v="2"/>
    <n v="3"/>
    <n v="4"/>
    <n v="2"/>
    <n v="6"/>
    <n v="1"/>
    <n v="5"/>
    <n v="6"/>
    <n v="0"/>
    <n v="5"/>
    <n v="5"/>
    <n v="1"/>
    <n v="1"/>
    <n v="2"/>
    <n v="2"/>
    <n v="1"/>
    <n v="3"/>
    <n v="9"/>
    <n v="16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57J"/>
    <n v="4"/>
    <s v="DISCONTINUO"/>
    <s v="BENITO JUAREZ"/>
    <n v="8"/>
    <s v="CHIHUAHUA"/>
    <n v="8"/>
    <s v="CHIHUAHUA"/>
    <x v="5"/>
    <n v="37"/>
    <x v="6"/>
    <n v="1"/>
    <s v="JUĂREZ"/>
    <s v="CALLE PLUTARCO ELIAS S"/>
    <n v="0"/>
    <s v="PÚBLICO"/>
    <x v="0"/>
    <n v="2"/>
    <s v="BĂSICA"/>
    <n v="2"/>
    <x v="0"/>
    <n v="3"/>
    <x v="1"/>
    <n v="0"/>
    <s v="NO APLICA"/>
    <n v="0"/>
    <s v="NO APLICA"/>
    <s v="08FZI0025V"/>
    <s v="08FJI0009C"/>
    <s v="08ADG0005C"/>
    <n v="0"/>
    <s v="I2020"/>
    <n v="14"/>
    <n v="9"/>
    <n v="23"/>
    <n v="14"/>
    <n v="9"/>
    <n v="23"/>
    <n v="2"/>
    <n v="3"/>
    <n v="5"/>
    <n v="4"/>
    <n v="2"/>
    <n v="6"/>
    <n v="4"/>
    <n v="2"/>
    <n v="6"/>
    <n v="2"/>
    <n v="2"/>
    <n v="4"/>
    <n v="2"/>
    <n v="3"/>
    <n v="5"/>
    <n v="1"/>
    <n v="1"/>
    <n v="2"/>
    <n v="1"/>
    <n v="0"/>
    <n v="1"/>
    <n v="5"/>
    <n v="0"/>
    <n v="5"/>
    <n v="15"/>
    <n v="8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14K"/>
    <n v="1"/>
    <s v="MATUTINO"/>
    <s v="JOSE VASCONCELOS"/>
    <n v="8"/>
    <s v="CHIHUAHUA"/>
    <n v="8"/>
    <s v="CHIHUAHUA"/>
    <x v="3"/>
    <n v="27"/>
    <x v="27"/>
    <n v="325"/>
    <s v="OCOCHICHI"/>
    <s v="CALLE AGUA CALIENTE"/>
    <n v="0"/>
    <s v="PÚBLICO"/>
    <x v="0"/>
    <n v="2"/>
    <s v="BĂSICA"/>
    <n v="2"/>
    <x v="0"/>
    <n v="3"/>
    <x v="1"/>
    <n v="0"/>
    <s v="NO APLICA"/>
    <n v="0"/>
    <s v="NO APLICA"/>
    <s v="08FZI0033D"/>
    <s v="08FJI0008D"/>
    <s v="08ADG0006B"/>
    <n v="0"/>
    <s v="I2020"/>
    <n v="18"/>
    <n v="5"/>
    <n v="23"/>
    <n v="17"/>
    <n v="4"/>
    <n v="21"/>
    <n v="2"/>
    <n v="1"/>
    <n v="3"/>
    <n v="4"/>
    <n v="0"/>
    <n v="4"/>
    <n v="4"/>
    <n v="0"/>
    <n v="4"/>
    <n v="0"/>
    <n v="0"/>
    <n v="0"/>
    <n v="4"/>
    <n v="1"/>
    <n v="5"/>
    <n v="2"/>
    <n v="1"/>
    <n v="3"/>
    <n v="4"/>
    <n v="2"/>
    <n v="6"/>
    <n v="6"/>
    <n v="2"/>
    <n v="8"/>
    <n v="20"/>
    <n v="6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250B"/>
    <n v="1"/>
    <s v="MATUTINO"/>
    <s v="PLAN NACIONAL DE 11 AÑOS"/>
    <n v="8"/>
    <s v="CHIHUAHUA"/>
    <n v="8"/>
    <s v="CHIHUAHUA"/>
    <x v="9"/>
    <n v="11"/>
    <x v="28"/>
    <n v="87"/>
    <s v="LA LAGUNA DE LAS VACAS (SAN ISIDRO)"/>
    <s v="CALLE LA LAGUNA DE LAS VACAS (SAN ISIDRO)"/>
    <n v="0"/>
    <s v="PÚBLICO"/>
    <x v="0"/>
    <n v="2"/>
    <s v="BĂSICA"/>
    <n v="2"/>
    <x v="0"/>
    <n v="1"/>
    <x v="0"/>
    <n v="0"/>
    <s v="NO APLICA"/>
    <n v="0"/>
    <s v="NO APLICA"/>
    <s v="08FIZ0235Z"/>
    <s v="08FJS0127Y"/>
    <s v="08ADG0057I"/>
    <n v="0"/>
    <s v="I2020"/>
    <n v="15"/>
    <n v="11"/>
    <n v="26"/>
    <n v="15"/>
    <n v="11"/>
    <n v="26"/>
    <n v="2"/>
    <n v="3"/>
    <n v="5"/>
    <n v="0"/>
    <n v="0"/>
    <n v="0"/>
    <n v="0"/>
    <n v="0"/>
    <n v="0"/>
    <n v="3"/>
    <n v="1"/>
    <n v="4"/>
    <n v="2"/>
    <n v="2"/>
    <n v="4"/>
    <n v="3"/>
    <n v="2"/>
    <n v="5"/>
    <n v="2"/>
    <n v="2"/>
    <n v="4"/>
    <n v="3"/>
    <n v="1"/>
    <n v="4"/>
    <n v="13"/>
    <n v="8"/>
    <n v="2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46F"/>
    <n v="1"/>
    <s v="MATUTINO"/>
    <s v="GUADALUPE VICTORIA"/>
    <n v="8"/>
    <s v="CHIHUAHUA"/>
    <n v="8"/>
    <s v="CHIHUAHUA"/>
    <x v="3"/>
    <n v="46"/>
    <x v="9"/>
    <n v="731"/>
    <s v="POTRERO DE PORTILLO"/>
    <s v="CALLE POTRERO DE PORTILLO"/>
    <n v="0"/>
    <s v="PÚBLICO"/>
    <x v="0"/>
    <n v="2"/>
    <s v="BĂSICA"/>
    <n v="2"/>
    <x v="0"/>
    <n v="3"/>
    <x v="1"/>
    <n v="0"/>
    <s v="NO APLICA"/>
    <n v="0"/>
    <s v="NO APLICA"/>
    <s v="08FZI0009D"/>
    <s v="08FJI0003I"/>
    <s v="08ADG0006B"/>
    <n v="0"/>
    <s v="I2020"/>
    <n v="9"/>
    <n v="13"/>
    <n v="22"/>
    <n v="9"/>
    <n v="13"/>
    <n v="22"/>
    <n v="2"/>
    <n v="1"/>
    <n v="3"/>
    <n v="1"/>
    <n v="5"/>
    <n v="6"/>
    <n v="1"/>
    <n v="5"/>
    <n v="6"/>
    <n v="5"/>
    <n v="4"/>
    <n v="9"/>
    <n v="1"/>
    <n v="0"/>
    <n v="1"/>
    <n v="0"/>
    <n v="1"/>
    <n v="1"/>
    <n v="0"/>
    <n v="3"/>
    <n v="3"/>
    <n v="1"/>
    <n v="4"/>
    <n v="5"/>
    <n v="8"/>
    <n v="17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R0485I"/>
    <n v="1"/>
    <s v="MATUTINO"/>
    <s v="IGNACIO LOPEZ RAYON"/>
    <n v="8"/>
    <s v="CHIHUAHUA"/>
    <n v="8"/>
    <s v="CHIHUAHUA"/>
    <x v="6"/>
    <n v="29"/>
    <x v="7"/>
    <n v="65"/>
    <s v="CORRE COYOTE"/>
    <s v="CALLE CARRETERA YERVITAS A BARBECHITOS"/>
    <n v="0"/>
    <s v="PÚBLICO"/>
    <x v="0"/>
    <n v="2"/>
    <s v="BĂSICA"/>
    <n v="2"/>
    <x v="0"/>
    <n v="1"/>
    <x v="0"/>
    <n v="0"/>
    <s v="NO APLICA"/>
    <n v="0"/>
    <s v="NO APLICA"/>
    <s v="08FIZ0260Z"/>
    <s v="08FJS0131K"/>
    <s v="08ADG0007A"/>
    <n v="0"/>
    <s v="I2020"/>
    <n v="8"/>
    <n v="16"/>
    <n v="24"/>
    <n v="8"/>
    <n v="16"/>
    <n v="24"/>
    <n v="1"/>
    <n v="2"/>
    <n v="3"/>
    <n v="2"/>
    <n v="1"/>
    <n v="3"/>
    <n v="2"/>
    <n v="1"/>
    <n v="3"/>
    <n v="1"/>
    <n v="1"/>
    <n v="2"/>
    <n v="3"/>
    <n v="4"/>
    <n v="7"/>
    <n v="1"/>
    <n v="2"/>
    <n v="3"/>
    <n v="1"/>
    <n v="4"/>
    <n v="5"/>
    <n v="0"/>
    <n v="3"/>
    <n v="3"/>
    <n v="8"/>
    <n v="15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20W"/>
    <n v="1"/>
    <s v="MATUTINO"/>
    <s v="FRANCISCO I. MADERO"/>
    <n v="8"/>
    <s v="CHIHUAHUA"/>
    <n v="8"/>
    <s v="CHIHUAHUA"/>
    <x v="2"/>
    <n v="40"/>
    <x v="12"/>
    <n v="125"/>
    <s v="LOS DESMONTES"/>
    <s v="CALLE LOS DESMONTES"/>
    <n v="0"/>
    <s v="PÚBLICO"/>
    <x v="0"/>
    <n v="2"/>
    <s v="BĂSICA"/>
    <n v="2"/>
    <x v="0"/>
    <n v="1"/>
    <x v="0"/>
    <n v="0"/>
    <s v="NO APLICA"/>
    <n v="0"/>
    <s v="NO APLICA"/>
    <s v="08FIZ0193R"/>
    <s v="08FJS0120E"/>
    <s v="08ADG0055K"/>
    <n v="0"/>
    <s v="I2020"/>
    <n v="14"/>
    <n v="12"/>
    <n v="26"/>
    <n v="14"/>
    <n v="12"/>
    <n v="26"/>
    <n v="3"/>
    <n v="3"/>
    <n v="6"/>
    <n v="1"/>
    <n v="1"/>
    <n v="2"/>
    <n v="1"/>
    <n v="1"/>
    <n v="2"/>
    <n v="0"/>
    <n v="1"/>
    <n v="1"/>
    <n v="2"/>
    <n v="3"/>
    <n v="5"/>
    <n v="1"/>
    <n v="4"/>
    <n v="5"/>
    <n v="2"/>
    <n v="1"/>
    <n v="3"/>
    <n v="5"/>
    <n v="1"/>
    <n v="6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003L"/>
    <n v="1"/>
    <s v="MATUTINO"/>
    <s v="FRANCISCO VILLA 2356"/>
    <n v="8"/>
    <s v="CHIHUAHUA"/>
    <n v="8"/>
    <s v="CHIHUAHUA"/>
    <x v="7"/>
    <n v="2"/>
    <x v="24"/>
    <n v="69"/>
    <s v="EL PUEBLITO"/>
    <s v="CALLE DRA. ANABEL MONARREZ"/>
    <n v="0"/>
    <s v="PÚBLICO"/>
    <x v="1"/>
    <n v="2"/>
    <s v="BĂSICA"/>
    <n v="2"/>
    <x v="0"/>
    <n v="1"/>
    <x v="0"/>
    <n v="0"/>
    <s v="NO APLICA"/>
    <n v="0"/>
    <s v="NO APLICA"/>
    <s v="08FIZ0012R"/>
    <s v="08FJS0001R"/>
    <m/>
    <n v="0"/>
    <s v="I2020"/>
    <n v="13"/>
    <n v="12"/>
    <n v="25"/>
    <n v="13"/>
    <n v="12"/>
    <n v="25"/>
    <n v="3"/>
    <n v="2"/>
    <n v="5"/>
    <n v="3"/>
    <n v="0"/>
    <n v="3"/>
    <n v="3"/>
    <n v="0"/>
    <n v="3"/>
    <n v="1"/>
    <n v="3"/>
    <n v="4"/>
    <n v="3"/>
    <n v="3"/>
    <n v="6"/>
    <n v="2"/>
    <n v="0"/>
    <n v="2"/>
    <n v="2"/>
    <n v="3"/>
    <n v="5"/>
    <n v="2"/>
    <n v="1"/>
    <n v="3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136C"/>
    <n v="1"/>
    <s v="MATUTINO"/>
    <s v="VENUSTIANO CARRANZA"/>
    <n v="8"/>
    <s v="CHIHUAHUA"/>
    <n v="8"/>
    <s v="CHIHUAHUA"/>
    <x v="6"/>
    <n v="29"/>
    <x v="7"/>
    <n v="619"/>
    <s v="BASONOPITA DE ABAJO"/>
    <s v="CALLE BASONOPITA DE ABAJO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11"/>
    <n v="13"/>
    <n v="24"/>
    <n v="11"/>
    <n v="13"/>
    <n v="24"/>
    <n v="2"/>
    <n v="1"/>
    <n v="3"/>
    <n v="3"/>
    <n v="1"/>
    <n v="4"/>
    <n v="3"/>
    <n v="1"/>
    <n v="4"/>
    <n v="3"/>
    <n v="0"/>
    <n v="3"/>
    <n v="0"/>
    <n v="4"/>
    <n v="4"/>
    <n v="1"/>
    <n v="2"/>
    <n v="3"/>
    <n v="0"/>
    <n v="4"/>
    <n v="4"/>
    <n v="4"/>
    <n v="1"/>
    <n v="5"/>
    <n v="11"/>
    <n v="12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40P"/>
    <n v="4"/>
    <s v="DISCONTINUO"/>
    <s v="BENITO JUAREZ"/>
    <n v="8"/>
    <s v="CHIHUAHUA"/>
    <n v="8"/>
    <s v="CHIHUAHUA"/>
    <x v="7"/>
    <n v="49"/>
    <x v="50"/>
    <n v="12"/>
    <s v="LA JUNTA DE LOS RĂŤOS"/>
    <s v="CALLE LA JUNTA DE LOS RIOS"/>
    <n v="0"/>
    <s v="PÚBLICO"/>
    <x v="0"/>
    <n v="2"/>
    <s v="BĂSICA"/>
    <n v="2"/>
    <x v="0"/>
    <n v="1"/>
    <x v="0"/>
    <n v="0"/>
    <s v="NO APLICA"/>
    <n v="0"/>
    <s v="NO APLICA"/>
    <s v="08FIZ0135A"/>
    <s v="08FJS0105M"/>
    <s v="08ADG0046C"/>
    <n v="0"/>
    <s v="I2020"/>
    <n v="12"/>
    <n v="11"/>
    <n v="23"/>
    <n v="12"/>
    <n v="11"/>
    <n v="23"/>
    <n v="2"/>
    <n v="3"/>
    <n v="5"/>
    <n v="3"/>
    <n v="1"/>
    <n v="4"/>
    <n v="5"/>
    <n v="1"/>
    <n v="6"/>
    <n v="1"/>
    <n v="1"/>
    <n v="2"/>
    <n v="5"/>
    <n v="2"/>
    <n v="7"/>
    <n v="1"/>
    <n v="1"/>
    <n v="2"/>
    <n v="2"/>
    <n v="2"/>
    <n v="4"/>
    <n v="0"/>
    <n v="1"/>
    <n v="1"/>
    <n v="14"/>
    <n v="8"/>
    <n v="2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3"/>
    <n v="1"/>
  </r>
  <r>
    <s v="08DPB0704D"/>
    <n v="1"/>
    <s v="MATUTINO"/>
    <s v="BENITO JUAREZ"/>
    <n v="8"/>
    <s v="CHIHUAHUA"/>
    <n v="8"/>
    <s v="CHIHUAHUA"/>
    <x v="3"/>
    <n v="27"/>
    <x v="27"/>
    <n v="1290"/>
    <s v="ZAPARICHI"/>
    <s v="CALLE SAPARICHI"/>
    <n v="0"/>
    <s v="PÚBLICO"/>
    <x v="0"/>
    <n v="2"/>
    <s v="BĂSICA"/>
    <n v="2"/>
    <x v="0"/>
    <n v="3"/>
    <x v="1"/>
    <n v="0"/>
    <s v="NO APLICA"/>
    <n v="0"/>
    <s v="NO APLICA"/>
    <s v="08FZI0032E"/>
    <s v="08FJI0008D"/>
    <s v="08ADG0006B"/>
    <n v="0"/>
    <s v="I2020"/>
    <n v="14"/>
    <n v="11"/>
    <n v="25"/>
    <n v="13"/>
    <n v="11"/>
    <n v="24"/>
    <n v="1"/>
    <n v="2"/>
    <n v="3"/>
    <n v="0"/>
    <n v="0"/>
    <n v="0"/>
    <n v="1"/>
    <n v="0"/>
    <n v="1"/>
    <n v="1"/>
    <n v="0"/>
    <n v="1"/>
    <n v="5"/>
    <n v="1"/>
    <n v="6"/>
    <n v="2"/>
    <n v="1"/>
    <n v="3"/>
    <n v="4"/>
    <n v="4"/>
    <n v="8"/>
    <n v="2"/>
    <n v="4"/>
    <n v="6"/>
    <n v="15"/>
    <n v="10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001N"/>
    <n v="1"/>
    <s v="MATUTINO"/>
    <s v="IGNACIO RAMIREZ"/>
    <n v="8"/>
    <s v="CHIHUAHUA"/>
    <n v="8"/>
    <s v="CHIHUAHUA"/>
    <x v="6"/>
    <n v="29"/>
    <x v="7"/>
    <n v="324"/>
    <s v="EL RINCĂ“N DEL COMANCHE"/>
    <s v="CALLE EL RINCON DEL COMANCHE"/>
    <n v="0"/>
    <s v="PÚBLICO"/>
    <x v="0"/>
    <n v="2"/>
    <s v="BĂSICA"/>
    <n v="2"/>
    <x v="0"/>
    <n v="3"/>
    <x v="1"/>
    <n v="0"/>
    <s v="NO APLICA"/>
    <n v="0"/>
    <s v="NO APLICA"/>
    <s v="08FZI0027T"/>
    <s v="08FJI0010S"/>
    <s v="08ADG0007A"/>
    <n v="0"/>
    <s v="I2020"/>
    <n v="12"/>
    <n v="13"/>
    <n v="25"/>
    <n v="11"/>
    <n v="13"/>
    <n v="24"/>
    <n v="1"/>
    <n v="3"/>
    <n v="4"/>
    <n v="3"/>
    <n v="1"/>
    <n v="4"/>
    <n v="3"/>
    <n v="1"/>
    <n v="4"/>
    <n v="6"/>
    <n v="2"/>
    <n v="8"/>
    <n v="1"/>
    <n v="5"/>
    <n v="6"/>
    <n v="0"/>
    <n v="2"/>
    <n v="2"/>
    <n v="2"/>
    <n v="0"/>
    <n v="2"/>
    <n v="2"/>
    <n v="1"/>
    <n v="3"/>
    <n v="14"/>
    <n v="11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573B"/>
    <n v="4"/>
    <s v="DISCONTINUO"/>
    <s v="MOTOLINIA"/>
    <n v="8"/>
    <s v="CHIHUAHUA"/>
    <n v="8"/>
    <s v="CHIHUAHUA"/>
    <x v="6"/>
    <n v="29"/>
    <x v="7"/>
    <n v="185"/>
    <s v="REDONDEADOS"/>
    <s v="CALLE REDONDEADOS"/>
    <n v="0"/>
    <s v="PÚBLICO"/>
    <x v="0"/>
    <n v="2"/>
    <s v="BĂSICA"/>
    <n v="2"/>
    <x v="0"/>
    <n v="3"/>
    <x v="1"/>
    <n v="0"/>
    <s v="NO APLICA"/>
    <n v="0"/>
    <s v="NO APLICA"/>
    <s v="08FZI0012R"/>
    <s v="08FJI0004H"/>
    <s v="08ADG0007A"/>
    <n v="0"/>
    <s v="I2020"/>
    <n v="7"/>
    <n v="9"/>
    <n v="16"/>
    <n v="7"/>
    <n v="9"/>
    <n v="16"/>
    <n v="0"/>
    <n v="0"/>
    <n v="0"/>
    <n v="6"/>
    <n v="7"/>
    <n v="13"/>
    <n v="6"/>
    <n v="7"/>
    <n v="13"/>
    <n v="3"/>
    <n v="2"/>
    <n v="5"/>
    <n v="1"/>
    <n v="2"/>
    <n v="3"/>
    <n v="4"/>
    <n v="6"/>
    <n v="10"/>
    <n v="0"/>
    <n v="0"/>
    <n v="0"/>
    <n v="0"/>
    <n v="0"/>
    <n v="0"/>
    <n v="14"/>
    <n v="17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23T"/>
    <n v="4"/>
    <s v="DISCONTINUO"/>
    <s v="FRANCISCO VILLA"/>
    <n v="8"/>
    <s v="CHIHUAHUA"/>
    <n v="8"/>
    <s v="CHIHUAHUA"/>
    <x v="0"/>
    <n v="65"/>
    <x v="11"/>
    <n v="1576"/>
    <s v="EL METATE"/>
    <s v="CALLE EL METATE"/>
    <n v="0"/>
    <s v="PÚBLICO"/>
    <x v="0"/>
    <n v="2"/>
    <s v="BĂSICA"/>
    <n v="2"/>
    <x v="0"/>
    <n v="3"/>
    <x v="1"/>
    <n v="0"/>
    <s v="NO APLICA"/>
    <n v="0"/>
    <s v="NO APLICA"/>
    <s v="08FZI0014P"/>
    <s v="08FJI0005G"/>
    <s v="08ADG0003E"/>
    <n v="0"/>
    <s v="I2020"/>
    <n v="13"/>
    <n v="13"/>
    <n v="26"/>
    <n v="13"/>
    <n v="13"/>
    <n v="26"/>
    <n v="1"/>
    <n v="3"/>
    <n v="4"/>
    <n v="1"/>
    <n v="1"/>
    <n v="2"/>
    <n v="1"/>
    <n v="1"/>
    <n v="2"/>
    <n v="4"/>
    <n v="1"/>
    <n v="5"/>
    <n v="2"/>
    <n v="3"/>
    <n v="5"/>
    <n v="3"/>
    <n v="1"/>
    <n v="4"/>
    <n v="4"/>
    <n v="1"/>
    <n v="5"/>
    <n v="0"/>
    <n v="3"/>
    <n v="3"/>
    <n v="14"/>
    <n v="10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394R"/>
    <n v="1"/>
    <s v="MATUTINO"/>
    <s v="INSURGENTE PEDRO MORENO"/>
    <n v="8"/>
    <s v="CHIHUAHUA"/>
    <n v="8"/>
    <s v="CHIHUAHUA"/>
    <x v="1"/>
    <n v="31"/>
    <x v="1"/>
    <n v="74"/>
    <s v="PAHUIRACHI"/>
    <s v="CALLE PAHUIRACHI"/>
    <n v="0"/>
    <s v="PÚBLICO"/>
    <x v="0"/>
    <n v="2"/>
    <s v="BĂSICA"/>
    <n v="2"/>
    <x v="0"/>
    <n v="1"/>
    <x v="0"/>
    <n v="0"/>
    <s v="NO APLICA"/>
    <n v="0"/>
    <s v="NO APLICA"/>
    <s v="08FIZ0207D"/>
    <s v="08FJS0123B"/>
    <s v="08ADG0010O"/>
    <n v="0"/>
    <s v="I2020"/>
    <n v="12"/>
    <n v="12"/>
    <n v="24"/>
    <n v="12"/>
    <n v="12"/>
    <n v="24"/>
    <n v="3"/>
    <n v="4"/>
    <n v="7"/>
    <n v="2"/>
    <n v="2"/>
    <n v="4"/>
    <n v="2"/>
    <n v="2"/>
    <n v="4"/>
    <n v="1"/>
    <n v="3"/>
    <n v="4"/>
    <n v="2"/>
    <n v="1"/>
    <n v="3"/>
    <n v="1"/>
    <n v="2"/>
    <n v="3"/>
    <n v="4"/>
    <n v="0"/>
    <n v="4"/>
    <n v="2"/>
    <n v="2"/>
    <n v="4"/>
    <n v="12"/>
    <n v="10"/>
    <n v="2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523V"/>
    <n v="1"/>
    <s v="MATUTINO"/>
    <s v="AGUSTIN MELGAR"/>
    <n v="8"/>
    <s v="CHIHUAHUA"/>
    <n v="8"/>
    <s v="CHIHUAHUA"/>
    <x v="8"/>
    <n v="36"/>
    <x v="30"/>
    <n v="362"/>
    <s v="SAN LUIS"/>
    <s v="CALLE SAN LUIS"/>
    <n v="0"/>
    <s v="PÚBLICO"/>
    <x v="0"/>
    <n v="2"/>
    <s v="BĂSICA"/>
    <n v="2"/>
    <x v="0"/>
    <n v="1"/>
    <x v="0"/>
    <n v="0"/>
    <s v="NO APLICA"/>
    <n v="0"/>
    <s v="NO APLICA"/>
    <s v="08FIZ0238X"/>
    <s v="08FJS0128X"/>
    <s v="08ADG0004D"/>
    <n v="0"/>
    <s v="I2020"/>
    <n v="9"/>
    <n v="12"/>
    <n v="21"/>
    <n v="9"/>
    <n v="12"/>
    <n v="21"/>
    <n v="4"/>
    <n v="2"/>
    <n v="6"/>
    <n v="4"/>
    <n v="4"/>
    <n v="8"/>
    <n v="4"/>
    <n v="4"/>
    <n v="8"/>
    <n v="0"/>
    <n v="1"/>
    <n v="1"/>
    <n v="1"/>
    <n v="2"/>
    <n v="3"/>
    <n v="1"/>
    <n v="4"/>
    <n v="5"/>
    <n v="0"/>
    <n v="0"/>
    <n v="0"/>
    <n v="3"/>
    <n v="3"/>
    <n v="6"/>
    <n v="9"/>
    <n v="14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EPR0325U"/>
    <n v="1"/>
    <s v="MATUTINO"/>
    <s v="BENITO JUAREZ 2243"/>
    <n v="8"/>
    <s v="CHIHUAHUA"/>
    <n v="8"/>
    <s v="CHIHUAHUA"/>
    <x v="8"/>
    <n v="44"/>
    <x v="35"/>
    <n v="58"/>
    <s v="SANTA ROSALĂŤA (LA MAROMA)"/>
    <s v="CALLE CONOCIDO"/>
    <n v="0"/>
    <s v="PÚBLICO"/>
    <x v="1"/>
    <n v="2"/>
    <s v="BĂSICA"/>
    <n v="2"/>
    <x v="0"/>
    <n v="1"/>
    <x v="0"/>
    <n v="0"/>
    <s v="NO APLICA"/>
    <n v="0"/>
    <s v="NO APLICA"/>
    <s v="08FIZ0267S"/>
    <m/>
    <m/>
    <n v="0"/>
    <s v="I2020"/>
    <n v="11"/>
    <n v="13"/>
    <n v="24"/>
    <n v="11"/>
    <n v="13"/>
    <n v="24"/>
    <n v="2"/>
    <n v="2"/>
    <n v="4"/>
    <n v="3"/>
    <n v="2"/>
    <n v="5"/>
    <n v="3"/>
    <n v="2"/>
    <n v="5"/>
    <n v="0"/>
    <n v="2"/>
    <n v="2"/>
    <n v="2"/>
    <n v="2"/>
    <n v="4"/>
    <n v="2"/>
    <n v="4"/>
    <n v="6"/>
    <n v="2"/>
    <n v="0"/>
    <n v="2"/>
    <n v="2"/>
    <n v="3"/>
    <n v="5"/>
    <n v="11"/>
    <n v="13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2"/>
    <n v="1"/>
  </r>
  <r>
    <s v="08PPR0066C"/>
    <n v="1"/>
    <s v="MATUTINO"/>
    <s v="CENTRO EDUCATIVO SAN FELIPE"/>
    <n v="8"/>
    <s v="CHIHUAHUA"/>
    <n v="8"/>
    <s v="CHIHUAHUA"/>
    <x v="7"/>
    <n v="19"/>
    <x v="21"/>
    <n v="1"/>
    <s v="CHIHUAHUA"/>
    <s v="AVENIDA PASCUAL OROZCO"/>
    <n v="902"/>
    <s v="PRIVADO"/>
    <x v="2"/>
    <n v="2"/>
    <s v="BĂSICA"/>
    <n v="2"/>
    <x v="0"/>
    <n v="1"/>
    <x v="0"/>
    <n v="0"/>
    <s v="NO APLICA"/>
    <n v="0"/>
    <s v="NO APLICA"/>
    <s v="08FIZ0045I"/>
    <m/>
    <m/>
    <n v="0"/>
    <s v="I2020"/>
    <n v="13"/>
    <n v="12"/>
    <n v="25"/>
    <n v="13"/>
    <n v="12"/>
    <n v="25"/>
    <n v="1"/>
    <n v="2"/>
    <n v="3"/>
    <n v="3"/>
    <n v="2"/>
    <n v="5"/>
    <n v="3"/>
    <n v="2"/>
    <n v="5"/>
    <n v="0"/>
    <n v="5"/>
    <n v="5"/>
    <n v="3"/>
    <n v="2"/>
    <n v="5"/>
    <n v="2"/>
    <n v="0"/>
    <n v="2"/>
    <n v="1"/>
    <n v="1"/>
    <n v="2"/>
    <n v="0"/>
    <n v="0"/>
    <n v="0"/>
    <n v="9"/>
    <n v="10"/>
    <n v="19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1"/>
    <n v="0"/>
    <n v="6"/>
    <n v="0"/>
    <n v="2"/>
    <n v="0"/>
    <n v="0"/>
    <n v="0"/>
    <n v="0"/>
    <n v="0"/>
    <n v="0"/>
    <n v="2"/>
    <n v="2"/>
    <n v="6"/>
    <n v="5"/>
    <n v="1"/>
  </r>
  <r>
    <s v="08DPR0251U"/>
    <n v="1"/>
    <s v="MATUTINO"/>
    <s v="IGNACIO MANUEL ALTAMIRANO"/>
    <n v="8"/>
    <s v="CHIHUAHUA"/>
    <n v="8"/>
    <s v="CHIHUAHUA"/>
    <x v="6"/>
    <n v="29"/>
    <x v="7"/>
    <n v="148"/>
    <s v="LOS OTATES DE ABAJO"/>
    <s v="NINGUNO NINGUNO"/>
    <n v="0"/>
    <s v="PÚBLICO"/>
    <x v="0"/>
    <n v="2"/>
    <s v="BĂSICA"/>
    <n v="2"/>
    <x v="0"/>
    <n v="1"/>
    <x v="0"/>
    <n v="0"/>
    <s v="NO APLICA"/>
    <n v="0"/>
    <s v="NO APLICA"/>
    <s v="08FIZ0255N"/>
    <s v="08FJS0131K"/>
    <m/>
    <n v="0"/>
    <s v="I2020"/>
    <n v="14"/>
    <n v="9"/>
    <n v="23"/>
    <n v="14"/>
    <n v="9"/>
    <n v="23"/>
    <n v="1"/>
    <n v="1"/>
    <n v="2"/>
    <n v="2"/>
    <n v="2"/>
    <n v="4"/>
    <n v="2"/>
    <n v="2"/>
    <n v="4"/>
    <n v="3"/>
    <n v="0"/>
    <n v="3"/>
    <n v="3"/>
    <n v="2"/>
    <n v="5"/>
    <n v="2"/>
    <n v="2"/>
    <n v="4"/>
    <n v="3"/>
    <n v="2"/>
    <n v="5"/>
    <n v="3"/>
    <n v="2"/>
    <n v="5"/>
    <n v="16"/>
    <n v="10"/>
    <n v="2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PPR0065D"/>
    <n v="1"/>
    <s v="MATUTINO"/>
    <s v="LITTLE KIDS COLEGIO BILINGÜE"/>
    <n v="8"/>
    <s v="CHIHUAHUA"/>
    <n v="8"/>
    <s v="CHIHUAHUA"/>
    <x v="7"/>
    <n v="19"/>
    <x v="21"/>
    <n v="1"/>
    <s v="CHIHUAHUA"/>
    <s v="CALLE MISIONEROS"/>
    <n v="2706"/>
    <s v="PRIVADO"/>
    <x v="2"/>
    <n v="2"/>
    <s v="BĂSICA"/>
    <n v="2"/>
    <x v="0"/>
    <n v="1"/>
    <x v="0"/>
    <n v="0"/>
    <s v="NO APLICA"/>
    <n v="0"/>
    <s v="NO APLICA"/>
    <s v="08FIZ0045I"/>
    <m/>
    <s v="08ADG0046C"/>
    <n v="0"/>
    <s v="I2020"/>
    <n v="10"/>
    <n v="11"/>
    <n v="21"/>
    <n v="10"/>
    <n v="11"/>
    <n v="21"/>
    <n v="0"/>
    <n v="0"/>
    <n v="0"/>
    <n v="6"/>
    <n v="5"/>
    <n v="11"/>
    <n v="6"/>
    <n v="5"/>
    <n v="11"/>
    <n v="3"/>
    <n v="4"/>
    <n v="7"/>
    <n v="1"/>
    <n v="1"/>
    <n v="2"/>
    <n v="2"/>
    <n v="1"/>
    <n v="3"/>
    <n v="0"/>
    <n v="0"/>
    <n v="0"/>
    <n v="0"/>
    <n v="0"/>
    <n v="0"/>
    <n v="12"/>
    <n v="11"/>
    <n v="23"/>
    <n v="0"/>
    <n v="0"/>
    <n v="0"/>
    <n v="1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1"/>
    <n v="0"/>
    <n v="5"/>
    <n v="0"/>
    <n v="2"/>
    <n v="0"/>
    <n v="0"/>
    <n v="0"/>
    <n v="1"/>
    <n v="0"/>
    <n v="0"/>
    <n v="1"/>
    <n v="2"/>
    <n v="4"/>
    <n v="4"/>
    <n v="1"/>
  </r>
  <r>
    <s v="08EPR0039Z"/>
    <n v="1"/>
    <s v="MATUTINO"/>
    <s v="EMILIANO ZAPATA 2379"/>
    <n v="8"/>
    <s v="CHIHUAHUA"/>
    <n v="8"/>
    <s v="CHIHUAHUA"/>
    <x v="0"/>
    <n v="9"/>
    <x v="2"/>
    <n v="532"/>
    <s v="HUACHABETAVO"/>
    <s v="CALLE HUECHOVETAVO"/>
    <n v="0"/>
    <s v="PÚBLICO"/>
    <x v="1"/>
    <n v="2"/>
    <s v="BĂSICA"/>
    <n v="2"/>
    <x v="0"/>
    <n v="1"/>
    <x v="0"/>
    <n v="0"/>
    <s v="NO APLICA"/>
    <n v="0"/>
    <s v="NO APLICA"/>
    <s v="08FIZ0011S"/>
    <s v="08FJS0005N"/>
    <m/>
    <n v="0"/>
    <s v="I2020"/>
    <n v="14"/>
    <n v="12"/>
    <n v="26"/>
    <n v="13"/>
    <n v="12"/>
    <n v="25"/>
    <n v="2"/>
    <n v="2"/>
    <n v="4"/>
    <n v="1"/>
    <n v="3"/>
    <n v="4"/>
    <n v="1"/>
    <n v="3"/>
    <n v="4"/>
    <n v="1"/>
    <n v="3"/>
    <n v="4"/>
    <n v="2"/>
    <n v="2"/>
    <n v="4"/>
    <n v="3"/>
    <n v="2"/>
    <n v="5"/>
    <n v="2"/>
    <n v="0"/>
    <n v="2"/>
    <n v="4"/>
    <n v="2"/>
    <n v="6"/>
    <n v="13"/>
    <n v="12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246H"/>
    <n v="4"/>
    <s v="DISCONTINUO"/>
    <s v="AMERICO VESPUCIO 2497"/>
    <n v="8"/>
    <s v="CHIHUAHUA"/>
    <n v="8"/>
    <s v="CHIHUAHUA"/>
    <x v="10"/>
    <n v="35"/>
    <x v="51"/>
    <n v="37"/>
    <s v="LĂZARO CĂRDENAS (OJO FRĂŤO)"/>
    <s v="CALLE L. CARDENAS"/>
    <n v="0"/>
    <s v="PÚBLICO"/>
    <x v="1"/>
    <n v="2"/>
    <s v="BĂSICA"/>
    <n v="2"/>
    <x v="0"/>
    <n v="1"/>
    <x v="0"/>
    <n v="0"/>
    <s v="NO APLICA"/>
    <n v="0"/>
    <s v="NO APLICA"/>
    <s v="08FIZ0041M"/>
    <s v="08FJS0004O"/>
    <m/>
    <n v="0"/>
    <s v="I2020"/>
    <n v="12"/>
    <n v="13"/>
    <n v="25"/>
    <n v="12"/>
    <n v="13"/>
    <n v="25"/>
    <n v="0"/>
    <n v="3"/>
    <n v="3"/>
    <n v="1"/>
    <n v="1"/>
    <n v="2"/>
    <n v="1"/>
    <n v="1"/>
    <n v="2"/>
    <n v="4"/>
    <n v="1"/>
    <n v="5"/>
    <n v="1"/>
    <n v="2"/>
    <n v="3"/>
    <n v="1"/>
    <n v="4"/>
    <n v="5"/>
    <n v="3"/>
    <n v="0"/>
    <n v="3"/>
    <n v="6"/>
    <n v="3"/>
    <n v="9"/>
    <n v="16"/>
    <n v="11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117N"/>
    <n v="1"/>
    <s v="MATUTINO"/>
    <s v="RICARDO FLORES MAGON"/>
    <n v="8"/>
    <s v="CHIHUAHUA"/>
    <n v="8"/>
    <s v="CHIHUAHUA"/>
    <x v="3"/>
    <n v="27"/>
    <x v="27"/>
    <n v="85"/>
    <s v="LOS TUCEROS"/>
    <s v="CALLE TUCEROS"/>
    <n v="0"/>
    <s v="PÚBLICO"/>
    <x v="0"/>
    <n v="2"/>
    <s v="BĂSICA"/>
    <n v="2"/>
    <x v="0"/>
    <n v="3"/>
    <x v="1"/>
    <n v="0"/>
    <s v="NO APLICA"/>
    <n v="0"/>
    <s v="NO APLICA"/>
    <s v="08FZI0008E"/>
    <s v="08FJI0003I"/>
    <s v="08ADG0006B"/>
    <n v="0"/>
    <s v="I2020"/>
    <n v="13"/>
    <n v="9"/>
    <n v="22"/>
    <n v="12"/>
    <n v="9"/>
    <n v="21"/>
    <n v="2"/>
    <n v="1"/>
    <n v="3"/>
    <n v="2"/>
    <n v="6"/>
    <n v="8"/>
    <n v="2"/>
    <n v="6"/>
    <n v="8"/>
    <n v="1"/>
    <n v="4"/>
    <n v="5"/>
    <n v="2"/>
    <n v="3"/>
    <n v="5"/>
    <n v="2"/>
    <n v="1"/>
    <n v="3"/>
    <n v="4"/>
    <n v="1"/>
    <n v="5"/>
    <n v="2"/>
    <n v="0"/>
    <n v="2"/>
    <n v="13"/>
    <n v="15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13U"/>
    <n v="1"/>
    <s v="MATUTINO"/>
    <s v="LAZARO CARDENAS"/>
    <n v="8"/>
    <s v="CHIHUAHUA"/>
    <n v="8"/>
    <s v="CHIHUAHUA"/>
    <x v="9"/>
    <n v="11"/>
    <x v="28"/>
    <n v="98"/>
    <s v="EL MOLINO"/>
    <s v="CALLE EL MOLINO"/>
    <n v="0"/>
    <s v="PÚBLICO"/>
    <x v="0"/>
    <n v="2"/>
    <s v="BĂSICA"/>
    <n v="2"/>
    <x v="0"/>
    <n v="1"/>
    <x v="0"/>
    <n v="0"/>
    <s v="NO APLICA"/>
    <n v="0"/>
    <s v="NO APLICA"/>
    <s v="08FIZ0236Z"/>
    <s v="08FJS0127Y"/>
    <s v="08ADG0057I"/>
    <n v="0"/>
    <s v="I2020"/>
    <n v="13"/>
    <n v="15"/>
    <n v="28"/>
    <n v="13"/>
    <n v="14"/>
    <n v="27"/>
    <n v="3"/>
    <n v="0"/>
    <n v="3"/>
    <n v="0"/>
    <n v="1"/>
    <n v="1"/>
    <n v="1"/>
    <n v="1"/>
    <n v="2"/>
    <n v="3"/>
    <n v="3"/>
    <n v="6"/>
    <n v="1"/>
    <n v="2"/>
    <n v="3"/>
    <n v="4"/>
    <n v="3"/>
    <n v="7"/>
    <n v="0"/>
    <n v="3"/>
    <n v="3"/>
    <n v="1"/>
    <n v="1"/>
    <n v="2"/>
    <n v="10"/>
    <n v="13"/>
    <n v="2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2"/>
    <n v="1"/>
  </r>
  <r>
    <s v="08DPB0049G"/>
    <n v="1"/>
    <s v="MATUTINO"/>
    <s v="BARTOLOME DE LAS CASAS"/>
    <n v="8"/>
    <s v="CHIHUAHUA"/>
    <n v="8"/>
    <s v="CHIHUAHUA"/>
    <x v="6"/>
    <n v="29"/>
    <x v="7"/>
    <n v="106"/>
    <s v="LA LAJA COLORADA"/>
    <s v="CALLE LAJA COLORADA"/>
    <n v="0"/>
    <s v="PÚBLICO"/>
    <x v="0"/>
    <n v="2"/>
    <s v="BĂSICA"/>
    <n v="2"/>
    <x v="0"/>
    <n v="3"/>
    <x v="1"/>
    <n v="0"/>
    <s v="NO APLICA"/>
    <n v="0"/>
    <s v="NO APLICA"/>
    <s v="08FZI0012R"/>
    <s v="08FJI0004H"/>
    <s v="08ADG0007A"/>
    <n v="0"/>
    <s v="I2020"/>
    <n v="15"/>
    <n v="10"/>
    <n v="25"/>
    <n v="15"/>
    <n v="10"/>
    <n v="25"/>
    <n v="3"/>
    <n v="1"/>
    <n v="4"/>
    <n v="3"/>
    <n v="1"/>
    <n v="4"/>
    <n v="3"/>
    <n v="2"/>
    <n v="5"/>
    <n v="3"/>
    <n v="1"/>
    <n v="4"/>
    <n v="2"/>
    <n v="3"/>
    <n v="5"/>
    <n v="2"/>
    <n v="3"/>
    <n v="5"/>
    <n v="3"/>
    <n v="1"/>
    <n v="4"/>
    <n v="2"/>
    <n v="1"/>
    <n v="3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966P"/>
    <n v="4"/>
    <s v="DISCONTINUO"/>
    <s v="ALVARO OBREGON"/>
    <n v="8"/>
    <s v="CHIHUAHUA"/>
    <n v="8"/>
    <s v="CHIHUAHUA"/>
    <x v="0"/>
    <n v="8"/>
    <x v="0"/>
    <n v="174"/>
    <s v="SAN IGNACIO"/>
    <s v="CALLE SAN IGNACIO"/>
    <n v="0"/>
    <s v="PÚBLICO"/>
    <x v="0"/>
    <n v="2"/>
    <s v="BĂSICA"/>
    <n v="2"/>
    <x v="0"/>
    <n v="1"/>
    <x v="0"/>
    <n v="0"/>
    <s v="NO APLICA"/>
    <n v="0"/>
    <s v="NO APLICA"/>
    <s v="08FIZ0218J"/>
    <s v="08FJS0124A"/>
    <s v="08ADG0003E"/>
    <n v="0"/>
    <s v="I2020"/>
    <n v="10"/>
    <n v="15"/>
    <n v="25"/>
    <n v="10"/>
    <n v="15"/>
    <n v="25"/>
    <n v="1"/>
    <n v="3"/>
    <n v="4"/>
    <n v="2"/>
    <n v="1"/>
    <n v="3"/>
    <n v="2"/>
    <n v="1"/>
    <n v="3"/>
    <n v="2"/>
    <n v="2"/>
    <n v="4"/>
    <n v="2"/>
    <n v="3"/>
    <n v="5"/>
    <n v="2"/>
    <n v="1"/>
    <n v="3"/>
    <n v="0"/>
    <n v="1"/>
    <n v="1"/>
    <n v="4"/>
    <n v="5"/>
    <n v="9"/>
    <n v="12"/>
    <n v="13"/>
    <n v="2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13S"/>
    <n v="1"/>
    <s v="MATUTINO"/>
    <s v="REVOLUCION"/>
    <n v="8"/>
    <s v="CHIHUAHUA"/>
    <n v="8"/>
    <s v="CHIHUAHUA"/>
    <x v="3"/>
    <n v="7"/>
    <x v="25"/>
    <n v="49"/>
    <s v="CHURICHIQUE"/>
    <s v="CALLE CHURICHIQUE"/>
    <n v="0"/>
    <s v="PÚBLICO"/>
    <x v="0"/>
    <n v="2"/>
    <s v="BĂSICA"/>
    <n v="2"/>
    <x v="0"/>
    <n v="3"/>
    <x v="1"/>
    <n v="0"/>
    <s v="NO APLICA"/>
    <n v="0"/>
    <s v="NO APLICA"/>
    <s v="08FZI0031F"/>
    <s v="08FJI0003I"/>
    <s v="08ADG0006B"/>
    <n v="0"/>
    <s v="I2020"/>
    <n v="13"/>
    <n v="15"/>
    <n v="28"/>
    <n v="13"/>
    <n v="15"/>
    <n v="28"/>
    <n v="2"/>
    <n v="5"/>
    <n v="7"/>
    <n v="2"/>
    <n v="0"/>
    <n v="2"/>
    <n v="2"/>
    <n v="0"/>
    <n v="2"/>
    <n v="0"/>
    <n v="1"/>
    <n v="1"/>
    <n v="1"/>
    <n v="1"/>
    <n v="2"/>
    <n v="3"/>
    <n v="2"/>
    <n v="5"/>
    <n v="1"/>
    <n v="4"/>
    <n v="5"/>
    <n v="6"/>
    <n v="2"/>
    <n v="8"/>
    <n v="13"/>
    <n v="10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1634G"/>
    <n v="1"/>
    <s v="MATUTINO"/>
    <s v="ADOLFO LOPEZ MATEOS"/>
    <n v="8"/>
    <s v="CHIHUAHUA"/>
    <n v="8"/>
    <s v="CHIHUAHUA"/>
    <x v="9"/>
    <n v="55"/>
    <x v="46"/>
    <n v="10"/>
    <s v="ORINDA"/>
    <s v="CALLE ORINDA"/>
    <n v="0"/>
    <s v="PÚBLICO"/>
    <x v="0"/>
    <n v="2"/>
    <s v="BĂSICA"/>
    <n v="2"/>
    <x v="0"/>
    <n v="1"/>
    <x v="0"/>
    <n v="0"/>
    <s v="NO APLICA"/>
    <n v="0"/>
    <s v="NO APLICA"/>
    <s v="08FIZ0230E"/>
    <s v="08FJS0126Z"/>
    <s v="08ADG0057I"/>
    <n v="0"/>
    <s v="I2020"/>
    <n v="14"/>
    <n v="11"/>
    <n v="25"/>
    <n v="14"/>
    <n v="11"/>
    <n v="25"/>
    <n v="2"/>
    <n v="0"/>
    <n v="2"/>
    <n v="1"/>
    <n v="3"/>
    <n v="4"/>
    <n v="1"/>
    <n v="3"/>
    <n v="4"/>
    <n v="1"/>
    <n v="5"/>
    <n v="6"/>
    <n v="1"/>
    <n v="1"/>
    <n v="2"/>
    <n v="1"/>
    <n v="2"/>
    <n v="3"/>
    <n v="2"/>
    <n v="0"/>
    <n v="2"/>
    <n v="5"/>
    <n v="3"/>
    <n v="8"/>
    <n v="11"/>
    <n v="14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5"/>
    <n v="2"/>
    <n v="1"/>
  </r>
  <r>
    <s v="08PPR2017H"/>
    <n v="1"/>
    <s v="MATUTINO"/>
    <s v="INSTITUTO INFANTIL AMERICANO"/>
    <n v="8"/>
    <s v="CHIHUAHUA"/>
    <n v="8"/>
    <s v="CHIHUAHUA"/>
    <x v="7"/>
    <n v="19"/>
    <x v="21"/>
    <n v="1"/>
    <s v="CHIHUAHUA"/>
    <s v="CALLE PASCUAL OROZCO"/>
    <n v="3"/>
    <s v="PRIVADO"/>
    <x v="2"/>
    <n v="2"/>
    <s v="BĂSICA"/>
    <n v="2"/>
    <x v="0"/>
    <n v="1"/>
    <x v="0"/>
    <n v="0"/>
    <s v="NO APLICA"/>
    <n v="0"/>
    <s v="NO APLICA"/>
    <s v="08FIZ0111R"/>
    <s v="08FJS0105M"/>
    <s v="08ADG0046C"/>
    <n v="0"/>
    <s v="I2020"/>
    <n v="14"/>
    <n v="15"/>
    <n v="29"/>
    <n v="14"/>
    <n v="15"/>
    <n v="29"/>
    <n v="1"/>
    <n v="2"/>
    <n v="3"/>
    <n v="1"/>
    <n v="1"/>
    <n v="2"/>
    <n v="1"/>
    <n v="1"/>
    <n v="2"/>
    <n v="3"/>
    <n v="3"/>
    <n v="6"/>
    <n v="2"/>
    <n v="3"/>
    <n v="5"/>
    <n v="1"/>
    <n v="2"/>
    <n v="3"/>
    <n v="1"/>
    <n v="2"/>
    <n v="3"/>
    <n v="1"/>
    <n v="0"/>
    <n v="1"/>
    <n v="9"/>
    <n v="11"/>
    <n v="20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1"/>
    <n v="1"/>
    <n v="0"/>
    <n v="0"/>
    <n v="0"/>
    <n v="0"/>
    <n v="7"/>
    <n v="0"/>
    <n v="2"/>
    <n v="0"/>
    <n v="0"/>
    <n v="0"/>
    <n v="0"/>
    <n v="0"/>
    <n v="0"/>
    <n v="2"/>
    <n v="2"/>
    <n v="3"/>
    <n v="2"/>
    <n v="1"/>
  </r>
  <r>
    <s v="08DPR1228Z"/>
    <n v="1"/>
    <s v="MATUTINO"/>
    <s v="EMILIANO ZAPATA"/>
    <n v="8"/>
    <s v="CHIHUAHUA"/>
    <n v="8"/>
    <s v="CHIHUAHUA"/>
    <x v="6"/>
    <n v="29"/>
    <x v="7"/>
    <n v="494"/>
    <s v="LOS PARAJES"/>
    <s v="CALLE LOS PARAJES"/>
    <n v="0"/>
    <s v="PÚBLICO"/>
    <x v="0"/>
    <n v="2"/>
    <s v="BĂSICA"/>
    <n v="2"/>
    <x v="0"/>
    <n v="1"/>
    <x v="0"/>
    <n v="0"/>
    <s v="NO APLICA"/>
    <n v="0"/>
    <s v="NO APLICA"/>
    <s v="08FIZ0258K"/>
    <s v="08FJS0131K"/>
    <s v="08ADG0007A"/>
    <n v="0"/>
    <s v="I2020"/>
    <n v="11"/>
    <n v="11"/>
    <n v="22"/>
    <n v="11"/>
    <n v="11"/>
    <n v="22"/>
    <n v="1"/>
    <n v="1"/>
    <n v="2"/>
    <n v="2"/>
    <n v="3"/>
    <n v="5"/>
    <n v="2"/>
    <n v="3"/>
    <n v="5"/>
    <n v="1"/>
    <n v="4"/>
    <n v="5"/>
    <n v="2"/>
    <n v="2"/>
    <n v="4"/>
    <n v="4"/>
    <n v="2"/>
    <n v="6"/>
    <n v="1"/>
    <n v="3"/>
    <n v="4"/>
    <n v="3"/>
    <n v="2"/>
    <n v="5"/>
    <n v="13"/>
    <n v="16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64Z"/>
    <n v="1"/>
    <s v="MATUTINO"/>
    <s v="MARIANO ESCOBEDO"/>
    <n v="8"/>
    <s v="CHIHUAHUA"/>
    <n v="8"/>
    <s v="CHIHUAHUA"/>
    <x v="6"/>
    <n v="29"/>
    <x v="7"/>
    <n v="262"/>
    <s v="COLORADAS DE LOS VILLANUEVA (CUEVAS COLORADAS)"/>
    <s v="CALLE COLORADAS DE LOS VILLANUEVA (CUEVAS COLORADAS"/>
    <n v="0"/>
    <s v="PÚBLICO"/>
    <x v="0"/>
    <n v="2"/>
    <s v="BĂSICA"/>
    <n v="2"/>
    <x v="0"/>
    <n v="1"/>
    <x v="0"/>
    <n v="0"/>
    <s v="NO APLICA"/>
    <n v="0"/>
    <s v="NO APLICA"/>
    <s v="08FIZ0261Y"/>
    <s v="08FJS0131K"/>
    <s v="08ADG0007A"/>
    <n v="0"/>
    <s v="I2020"/>
    <n v="14"/>
    <n v="10"/>
    <n v="24"/>
    <n v="14"/>
    <n v="10"/>
    <n v="24"/>
    <n v="2"/>
    <n v="3"/>
    <n v="5"/>
    <n v="2"/>
    <n v="4"/>
    <n v="6"/>
    <n v="2"/>
    <n v="4"/>
    <n v="6"/>
    <n v="5"/>
    <n v="2"/>
    <n v="7"/>
    <n v="1"/>
    <n v="0"/>
    <n v="1"/>
    <n v="2"/>
    <n v="2"/>
    <n v="4"/>
    <n v="1"/>
    <n v="2"/>
    <n v="3"/>
    <n v="3"/>
    <n v="1"/>
    <n v="4"/>
    <n v="14"/>
    <n v="11"/>
    <n v="2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705C"/>
    <n v="1"/>
    <s v="MATUTINO"/>
    <s v="ABRAHAM GONZALEZ 2644"/>
    <n v="8"/>
    <s v="CHIHUAHUA"/>
    <n v="8"/>
    <s v="CHIHUAHUA"/>
    <x v="0"/>
    <n v="66"/>
    <x v="32"/>
    <n v="146"/>
    <s v="ORISIVO"/>
    <s v="CALLE ORISIVO"/>
    <n v="0"/>
    <s v="PÚBLICO"/>
    <x v="1"/>
    <n v="2"/>
    <s v="BĂSICA"/>
    <n v="2"/>
    <x v="0"/>
    <n v="1"/>
    <x v="0"/>
    <n v="0"/>
    <s v="NO APLICA"/>
    <n v="0"/>
    <s v="NO APLICA"/>
    <s v="08FIZ0035B"/>
    <s v="08FJS0005N"/>
    <m/>
    <n v="0"/>
    <s v="I2020"/>
    <n v="12"/>
    <n v="20"/>
    <n v="32"/>
    <n v="12"/>
    <n v="20"/>
    <n v="32"/>
    <n v="2"/>
    <n v="3"/>
    <n v="5"/>
    <n v="0"/>
    <n v="2"/>
    <n v="2"/>
    <n v="0"/>
    <n v="2"/>
    <n v="2"/>
    <n v="1"/>
    <n v="3"/>
    <n v="4"/>
    <n v="0"/>
    <n v="5"/>
    <n v="5"/>
    <n v="4"/>
    <n v="1"/>
    <n v="5"/>
    <n v="0"/>
    <n v="2"/>
    <n v="2"/>
    <n v="1"/>
    <n v="2"/>
    <n v="3"/>
    <n v="6"/>
    <n v="1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PR1759T"/>
    <n v="1"/>
    <s v="MATUTINO"/>
    <s v="MANUEL BERNARDO AGUIRRE"/>
    <n v="8"/>
    <s v="CHIHUAHUA"/>
    <n v="8"/>
    <s v="CHIHUAHUA"/>
    <x v="7"/>
    <n v="19"/>
    <x v="21"/>
    <n v="1"/>
    <s v="CHIHUAHUA"/>
    <s v="CALLE 3RA."/>
    <n v="1409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16"/>
    <n v="10"/>
    <n v="26"/>
    <n v="16"/>
    <n v="10"/>
    <n v="26"/>
    <n v="2"/>
    <n v="0"/>
    <n v="2"/>
    <n v="1"/>
    <n v="0"/>
    <n v="1"/>
    <n v="1"/>
    <n v="0"/>
    <n v="1"/>
    <n v="2"/>
    <n v="3"/>
    <n v="5"/>
    <n v="3"/>
    <n v="0"/>
    <n v="3"/>
    <n v="4"/>
    <n v="1"/>
    <n v="5"/>
    <n v="3"/>
    <n v="2"/>
    <n v="5"/>
    <n v="3"/>
    <n v="1"/>
    <n v="4"/>
    <n v="16"/>
    <n v="7"/>
    <n v="2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4"/>
    <n v="1"/>
    <n v="2"/>
    <n v="0"/>
    <n v="0"/>
    <n v="0"/>
    <n v="0"/>
    <n v="0"/>
    <n v="0"/>
    <n v="3"/>
    <n v="3"/>
    <n v="6"/>
    <n v="5"/>
    <n v="1"/>
  </r>
  <r>
    <s v="08DPR1662C"/>
    <n v="4"/>
    <s v="DISCONTINUO"/>
    <s v="LEONA VICARIO"/>
    <n v="8"/>
    <s v="CHIHUAHUA"/>
    <n v="8"/>
    <s v="CHIHUAHUA"/>
    <x v="1"/>
    <n v="12"/>
    <x v="23"/>
    <n v="51"/>
    <s v="TAJIRACHI"/>
    <s v="CALLE TAJIRACHI"/>
    <n v="0"/>
    <s v="PÚBLICO"/>
    <x v="0"/>
    <n v="2"/>
    <s v="BĂSICA"/>
    <n v="2"/>
    <x v="0"/>
    <n v="1"/>
    <x v="0"/>
    <n v="0"/>
    <s v="NO APLICA"/>
    <n v="0"/>
    <s v="NO APLICA"/>
    <s v="08FIZ0203H"/>
    <s v="08FJS0121D"/>
    <s v="08ADG0010O"/>
    <n v="0"/>
    <s v="I2020"/>
    <n v="14"/>
    <n v="13"/>
    <n v="27"/>
    <n v="14"/>
    <n v="13"/>
    <n v="27"/>
    <n v="3"/>
    <n v="0"/>
    <n v="3"/>
    <n v="1"/>
    <n v="1"/>
    <n v="2"/>
    <n v="1"/>
    <n v="1"/>
    <n v="2"/>
    <n v="1"/>
    <n v="3"/>
    <n v="4"/>
    <n v="4"/>
    <n v="0"/>
    <n v="4"/>
    <n v="1"/>
    <n v="1"/>
    <n v="2"/>
    <n v="3"/>
    <n v="5"/>
    <n v="8"/>
    <n v="3"/>
    <n v="2"/>
    <n v="5"/>
    <n v="13"/>
    <n v="12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451S"/>
    <n v="2"/>
    <s v="VESPERTINO"/>
    <s v="HEROE DE NACOZARI"/>
    <n v="8"/>
    <s v="CHIHUAHUA"/>
    <n v="8"/>
    <s v="CHIHUAHUA"/>
    <x v="9"/>
    <n v="45"/>
    <x v="36"/>
    <n v="1"/>
    <s v="PEDRO MEOQUI"/>
    <s v="CALLE 12 "/>
    <n v="0"/>
    <s v="PÚBLICO"/>
    <x v="0"/>
    <n v="2"/>
    <s v="BĂSICA"/>
    <n v="2"/>
    <x v="0"/>
    <n v="1"/>
    <x v="0"/>
    <n v="0"/>
    <s v="NO APLICA"/>
    <n v="0"/>
    <s v="NO APLICA"/>
    <s v="08FIZ0221X"/>
    <s v="08FJS0125Z"/>
    <s v="08ADG0057I"/>
    <n v="0"/>
    <s v="I2020"/>
    <n v="9"/>
    <n v="10"/>
    <n v="19"/>
    <n v="9"/>
    <n v="10"/>
    <n v="19"/>
    <n v="0"/>
    <n v="1"/>
    <n v="1"/>
    <n v="3"/>
    <n v="2"/>
    <n v="5"/>
    <n v="5"/>
    <n v="2"/>
    <n v="7"/>
    <n v="3"/>
    <n v="1"/>
    <n v="4"/>
    <n v="3"/>
    <n v="1"/>
    <n v="4"/>
    <n v="3"/>
    <n v="4"/>
    <n v="7"/>
    <n v="2"/>
    <n v="3"/>
    <n v="5"/>
    <n v="3"/>
    <n v="1"/>
    <n v="4"/>
    <n v="19"/>
    <n v="12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4"/>
    <n v="1"/>
    <n v="1"/>
    <n v="0"/>
    <n v="0"/>
    <n v="0"/>
    <n v="0"/>
    <n v="0"/>
    <n v="0"/>
    <n v="2"/>
    <n v="2"/>
    <n v="7"/>
    <n v="2"/>
    <n v="1"/>
  </r>
  <r>
    <s v="08DPR0738V"/>
    <n v="1"/>
    <s v="MATUTINO"/>
    <s v="NIÑO ARTILLERO"/>
    <n v="8"/>
    <s v="CHIHUAHUA"/>
    <n v="8"/>
    <s v="CHIHUAHUA"/>
    <x v="0"/>
    <n v="30"/>
    <x v="34"/>
    <n v="91"/>
    <s v="SAN JOSĂ‰"/>
    <s v="CALLE SAN JOSE"/>
    <n v="0"/>
    <s v="PÚBLICO"/>
    <x v="0"/>
    <n v="2"/>
    <s v="BĂSICA"/>
    <n v="2"/>
    <x v="0"/>
    <n v="1"/>
    <x v="0"/>
    <n v="0"/>
    <s v="NO APLICA"/>
    <n v="0"/>
    <s v="NO APLICA"/>
    <s v="08FIZ0216L"/>
    <s v="08FJS0124A"/>
    <s v="08ADG0003E"/>
    <n v="0"/>
    <s v="I2020"/>
    <n v="9"/>
    <n v="16"/>
    <n v="25"/>
    <n v="9"/>
    <n v="16"/>
    <n v="25"/>
    <n v="2"/>
    <n v="2"/>
    <n v="4"/>
    <n v="5"/>
    <n v="1"/>
    <n v="6"/>
    <n v="5"/>
    <n v="1"/>
    <n v="6"/>
    <n v="1"/>
    <n v="5"/>
    <n v="6"/>
    <n v="1"/>
    <n v="1"/>
    <n v="2"/>
    <n v="2"/>
    <n v="4"/>
    <n v="6"/>
    <n v="2"/>
    <n v="3"/>
    <n v="5"/>
    <n v="0"/>
    <n v="0"/>
    <n v="0"/>
    <n v="11"/>
    <n v="14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766R"/>
    <n v="1"/>
    <s v="MATUTINO"/>
    <s v="BELISARIO DOMINGUEZ"/>
    <n v="8"/>
    <s v="CHIHUAHUA"/>
    <n v="8"/>
    <s v="CHIHUAHUA"/>
    <x v="3"/>
    <n v="46"/>
    <x v="9"/>
    <n v="123"/>
    <s v="LAS PALOMAS"/>
    <s v="CALLE LAS PALOMAS"/>
    <n v="0"/>
    <s v="PÚBLICO"/>
    <x v="0"/>
    <n v="2"/>
    <s v="BĂSICA"/>
    <n v="2"/>
    <x v="0"/>
    <n v="1"/>
    <x v="0"/>
    <n v="0"/>
    <s v="NO APLICA"/>
    <n v="0"/>
    <s v="NO APLICA"/>
    <s v="08FIZ0253P"/>
    <s v="08FJS0130L"/>
    <s v="08ADG0006B"/>
    <n v="0"/>
    <s v="I2020"/>
    <n v="8"/>
    <n v="19"/>
    <n v="27"/>
    <n v="8"/>
    <n v="19"/>
    <n v="27"/>
    <n v="2"/>
    <n v="4"/>
    <n v="6"/>
    <n v="0"/>
    <n v="1"/>
    <n v="1"/>
    <n v="0"/>
    <n v="1"/>
    <n v="1"/>
    <n v="1"/>
    <n v="6"/>
    <n v="7"/>
    <n v="2"/>
    <n v="6"/>
    <n v="8"/>
    <n v="3"/>
    <n v="2"/>
    <n v="5"/>
    <n v="1"/>
    <n v="0"/>
    <n v="1"/>
    <n v="0"/>
    <n v="5"/>
    <n v="5"/>
    <n v="7"/>
    <n v="20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399T"/>
    <n v="1"/>
    <s v="MATUTINO"/>
    <s v="GRAN MORELOS"/>
    <n v="8"/>
    <s v="CHIHUAHUA"/>
    <n v="8"/>
    <s v="CHIHUAHUA"/>
    <x v="9"/>
    <n v="45"/>
    <x v="36"/>
    <n v="12"/>
    <s v="GRAN MORELOS (LOS CISNEROS)"/>
    <s v="CALLE MEOQUI"/>
    <n v="0"/>
    <s v="PÚBLICO"/>
    <x v="0"/>
    <n v="2"/>
    <s v="BĂSICA"/>
    <n v="2"/>
    <x v="0"/>
    <n v="1"/>
    <x v="0"/>
    <n v="0"/>
    <s v="NO APLICA"/>
    <n v="0"/>
    <s v="NO APLICA"/>
    <s v="08FIZ0223V"/>
    <s v="08FJS0125Z"/>
    <s v="08ADG0057I"/>
    <n v="0"/>
    <s v="I2020"/>
    <n v="6"/>
    <n v="19"/>
    <n v="25"/>
    <n v="6"/>
    <n v="19"/>
    <n v="25"/>
    <n v="1"/>
    <n v="5"/>
    <n v="6"/>
    <n v="3"/>
    <n v="3"/>
    <n v="6"/>
    <n v="3"/>
    <n v="3"/>
    <n v="6"/>
    <n v="0"/>
    <n v="3"/>
    <n v="3"/>
    <n v="0"/>
    <n v="3"/>
    <n v="3"/>
    <n v="3"/>
    <n v="0"/>
    <n v="3"/>
    <n v="2"/>
    <n v="6"/>
    <n v="8"/>
    <n v="0"/>
    <n v="1"/>
    <n v="1"/>
    <n v="8"/>
    <n v="16"/>
    <n v="2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668X"/>
    <n v="1"/>
    <s v="MATUTINO"/>
    <s v="ORALIA MENDEZ"/>
    <n v="8"/>
    <s v="CHIHUAHUA"/>
    <n v="8"/>
    <s v="CHIHUAHUA"/>
    <x v="9"/>
    <n v="55"/>
    <x v="46"/>
    <n v="14"/>
    <s v="SAN VALENTĂŤN"/>
    <s v="CALLE SAN VALENTIN"/>
    <n v="0"/>
    <s v="PÚBLICO"/>
    <x v="0"/>
    <n v="2"/>
    <s v="BĂSICA"/>
    <n v="2"/>
    <x v="0"/>
    <n v="1"/>
    <x v="0"/>
    <n v="0"/>
    <s v="NO APLICA"/>
    <n v="0"/>
    <s v="NO APLICA"/>
    <s v="08FIZ0230E"/>
    <s v="08FJS0126Z"/>
    <s v="08ADG0057I"/>
    <n v="0"/>
    <s v="I2020"/>
    <n v="13"/>
    <n v="11"/>
    <n v="24"/>
    <n v="13"/>
    <n v="11"/>
    <n v="24"/>
    <n v="3"/>
    <n v="3"/>
    <n v="6"/>
    <n v="3"/>
    <n v="2"/>
    <n v="5"/>
    <n v="3"/>
    <n v="2"/>
    <n v="5"/>
    <n v="2"/>
    <n v="4"/>
    <n v="6"/>
    <n v="3"/>
    <n v="0"/>
    <n v="3"/>
    <n v="3"/>
    <n v="2"/>
    <n v="5"/>
    <n v="1"/>
    <n v="3"/>
    <n v="4"/>
    <n v="2"/>
    <n v="0"/>
    <n v="2"/>
    <n v="14"/>
    <n v="11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EPR0055R"/>
    <n v="1"/>
    <s v="MATUTINO"/>
    <s v="GREGORIO M SOLIS 2315"/>
    <n v="8"/>
    <s v="CHIHUAHUA"/>
    <n v="8"/>
    <s v="CHIHUAHUA"/>
    <x v="9"/>
    <n v="11"/>
    <x v="28"/>
    <n v="1"/>
    <s v="SANTA ROSALĂŤA DE CAMARGO"/>
    <s v="AVENIDA BENITO JUAREZ"/>
    <n v="702"/>
    <s v="PÚBLICO"/>
    <x v="1"/>
    <n v="2"/>
    <s v="BĂSICA"/>
    <n v="2"/>
    <x v="0"/>
    <n v="1"/>
    <x v="0"/>
    <n v="0"/>
    <s v="NO APLICA"/>
    <n v="0"/>
    <s v="NO APLICA"/>
    <s v="08FIZ0006G"/>
    <m/>
    <m/>
    <n v="3"/>
    <s v="I2020"/>
    <n v="25"/>
    <n v="28"/>
    <n v="53"/>
    <n v="25"/>
    <n v="28"/>
    <n v="53"/>
    <n v="10"/>
    <n v="4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PR2117G"/>
    <n v="1"/>
    <s v="MATUTINO"/>
    <s v="PRIMARIA COMUNIDAD EDUCATIVA TAMUJE IWIGARA"/>
    <n v="8"/>
    <s v="CHIHUAHUA"/>
    <n v="8"/>
    <s v="CHIHUAHUA"/>
    <x v="0"/>
    <n v="9"/>
    <x v="2"/>
    <n v="34"/>
    <s v="CREEL"/>
    <s v="CALLE BARRIO ELEVACION"/>
    <n v="0"/>
    <s v="PRIVADO"/>
    <x v="2"/>
    <n v="2"/>
    <s v="BĂSICA"/>
    <n v="2"/>
    <x v="0"/>
    <n v="1"/>
    <x v="0"/>
    <n v="0"/>
    <s v="NO APLICA"/>
    <n v="0"/>
    <s v="NO APLICA"/>
    <s v="08FIZ0011S"/>
    <m/>
    <s v="08ADG0011N"/>
    <n v="0"/>
    <s v="I2020"/>
    <n v="11"/>
    <n v="13"/>
    <n v="24"/>
    <n v="11"/>
    <n v="13"/>
    <n v="24"/>
    <n v="1"/>
    <n v="1"/>
    <n v="2"/>
    <n v="1"/>
    <n v="3"/>
    <n v="4"/>
    <n v="1"/>
    <n v="3"/>
    <n v="4"/>
    <n v="3"/>
    <n v="1"/>
    <n v="4"/>
    <n v="1"/>
    <n v="5"/>
    <n v="6"/>
    <n v="3"/>
    <n v="3"/>
    <n v="6"/>
    <n v="4"/>
    <n v="1"/>
    <n v="5"/>
    <n v="0"/>
    <n v="3"/>
    <n v="3"/>
    <n v="12"/>
    <n v="16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1"/>
    <n v="1"/>
    <n v="1"/>
  </r>
  <r>
    <s v="08DPR0543I"/>
    <n v="4"/>
    <s v="DISCONTINUO"/>
    <s v="IGNACIO ZARAGOZA"/>
    <n v="8"/>
    <s v="CHIHUAHUA"/>
    <n v="8"/>
    <s v="CHIHUAHUA"/>
    <x v="10"/>
    <n v="13"/>
    <x v="41"/>
    <n v="16"/>
    <s v="EJIDO IGNACIO ZARAGOZA (EL WILLY)"/>
    <s v="CALLE EJIDO IGNACIO ZARAGOZA (EL WILLY)"/>
    <n v="0"/>
    <s v="PÚBLICO"/>
    <x v="0"/>
    <n v="2"/>
    <s v="BĂSICA"/>
    <n v="2"/>
    <x v="0"/>
    <n v="1"/>
    <x v="0"/>
    <n v="0"/>
    <s v="NO APLICA"/>
    <n v="0"/>
    <s v="NO APLICA"/>
    <s v="08FIZ0192S"/>
    <s v="08FJS0119P"/>
    <s v="08ADG0013L"/>
    <n v="0"/>
    <s v="I2020"/>
    <n v="14"/>
    <n v="10"/>
    <n v="24"/>
    <n v="14"/>
    <n v="10"/>
    <n v="24"/>
    <n v="1"/>
    <n v="0"/>
    <n v="1"/>
    <n v="4"/>
    <n v="2"/>
    <n v="6"/>
    <n v="4"/>
    <n v="2"/>
    <n v="6"/>
    <n v="2"/>
    <n v="2"/>
    <n v="4"/>
    <n v="1"/>
    <n v="1"/>
    <n v="2"/>
    <n v="4"/>
    <n v="2"/>
    <n v="6"/>
    <n v="2"/>
    <n v="2"/>
    <n v="4"/>
    <n v="3"/>
    <n v="4"/>
    <n v="7"/>
    <n v="16"/>
    <n v="13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2"/>
    <n v="1"/>
  </r>
  <r>
    <s v="08DPR0086L"/>
    <n v="1"/>
    <s v="MATUTINO"/>
    <s v="JOSE TRINIDAD PEREYRA"/>
    <n v="8"/>
    <s v="CHIHUAHUA"/>
    <n v="8"/>
    <s v="CHIHUAHUA"/>
    <x v="3"/>
    <n v="27"/>
    <x v="27"/>
    <n v="5"/>
    <s v="AGUA ESCONDIDA"/>
    <s v="NINGUNO NINGUNO"/>
    <n v="0"/>
    <s v="PÚBLICO"/>
    <x v="0"/>
    <n v="2"/>
    <s v="BĂSICA"/>
    <n v="2"/>
    <x v="0"/>
    <n v="1"/>
    <x v="0"/>
    <n v="0"/>
    <s v="NO APLICA"/>
    <n v="0"/>
    <s v="NO APLICA"/>
    <s v="08FIZ0251R"/>
    <s v="08FJS0130L"/>
    <s v="08ADG0006B"/>
    <n v="0"/>
    <s v="I2020"/>
    <n v="13"/>
    <n v="13"/>
    <n v="26"/>
    <n v="13"/>
    <n v="11"/>
    <n v="24"/>
    <n v="5"/>
    <n v="2"/>
    <n v="7"/>
    <n v="4"/>
    <n v="1"/>
    <n v="5"/>
    <n v="4"/>
    <n v="1"/>
    <n v="5"/>
    <n v="2"/>
    <n v="2"/>
    <n v="4"/>
    <n v="3"/>
    <n v="3"/>
    <n v="6"/>
    <n v="0"/>
    <n v="3"/>
    <n v="3"/>
    <n v="0"/>
    <n v="2"/>
    <n v="2"/>
    <n v="3"/>
    <n v="2"/>
    <n v="5"/>
    <n v="12"/>
    <n v="13"/>
    <n v="2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15J"/>
    <n v="1"/>
    <s v="MATUTINO"/>
    <s v="CUAUHTEMOC"/>
    <n v="8"/>
    <s v="CHIHUAHUA"/>
    <n v="8"/>
    <s v="CHIHUAHUA"/>
    <x v="3"/>
    <n v="27"/>
    <x v="27"/>
    <n v="53"/>
    <s v="EL MANZANO"/>
    <s v="CALLE EL MANZANO"/>
    <n v="0"/>
    <s v="PÚBLICO"/>
    <x v="0"/>
    <n v="2"/>
    <s v="BĂSICA"/>
    <n v="2"/>
    <x v="0"/>
    <n v="3"/>
    <x v="1"/>
    <n v="0"/>
    <s v="NO APLICA"/>
    <n v="0"/>
    <s v="NO APLICA"/>
    <s v="08FZI0021Z"/>
    <s v="08FJI0008D"/>
    <s v="08ADG0006B"/>
    <n v="0"/>
    <s v="I2020"/>
    <n v="12"/>
    <n v="13"/>
    <n v="25"/>
    <n v="11"/>
    <n v="13"/>
    <n v="24"/>
    <n v="2"/>
    <n v="2"/>
    <n v="4"/>
    <n v="3"/>
    <n v="2"/>
    <n v="5"/>
    <n v="3"/>
    <n v="2"/>
    <n v="5"/>
    <n v="1"/>
    <n v="3"/>
    <n v="4"/>
    <n v="2"/>
    <n v="1"/>
    <n v="3"/>
    <n v="3"/>
    <n v="4"/>
    <n v="7"/>
    <n v="2"/>
    <n v="0"/>
    <n v="2"/>
    <n v="3"/>
    <n v="3"/>
    <n v="6"/>
    <n v="14"/>
    <n v="13"/>
    <n v="2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102T"/>
    <n v="1"/>
    <s v="MATUTINO"/>
    <s v="PLAN DE AYALA"/>
    <n v="8"/>
    <s v="CHIHUAHUA"/>
    <n v="8"/>
    <s v="CHIHUAHUA"/>
    <x v="2"/>
    <n v="40"/>
    <x v="12"/>
    <n v="47"/>
    <s v="SOCORRO RIVERA"/>
    <s v="CALLE SOCORRO RIVERA"/>
    <n v="0"/>
    <s v="PÚBLICO"/>
    <x v="0"/>
    <n v="2"/>
    <s v="BĂSICA"/>
    <n v="2"/>
    <x v="0"/>
    <n v="1"/>
    <x v="0"/>
    <n v="0"/>
    <s v="NO APLICA"/>
    <n v="0"/>
    <s v="NO APLICA"/>
    <s v="08FIZ0193R"/>
    <s v="08FJS0120E"/>
    <s v="08ADG0055K"/>
    <n v="0"/>
    <s v="I2020"/>
    <n v="12"/>
    <n v="14"/>
    <n v="26"/>
    <n v="12"/>
    <n v="14"/>
    <n v="26"/>
    <n v="2"/>
    <n v="5"/>
    <n v="7"/>
    <n v="4"/>
    <n v="1"/>
    <n v="5"/>
    <n v="4"/>
    <n v="1"/>
    <n v="5"/>
    <n v="1"/>
    <n v="4"/>
    <n v="5"/>
    <n v="1"/>
    <n v="4"/>
    <n v="5"/>
    <n v="1"/>
    <n v="0"/>
    <n v="1"/>
    <n v="4"/>
    <n v="1"/>
    <n v="5"/>
    <n v="3"/>
    <n v="0"/>
    <n v="3"/>
    <n v="14"/>
    <n v="10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731A"/>
    <n v="1"/>
    <s v="MATUTINO"/>
    <s v="JOSE VASCONCELOS"/>
    <n v="8"/>
    <s v="CHIHUAHUA"/>
    <n v="8"/>
    <s v="CHIHUAHUA"/>
    <x v="1"/>
    <n v="17"/>
    <x v="43"/>
    <n v="5"/>
    <s v="COLONIA ANĂHUAC"/>
    <s v="CALLE LA ESPERANZA"/>
    <n v="0"/>
    <s v="PÚBLICO"/>
    <x v="0"/>
    <n v="2"/>
    <s v="BĂSICA"/>
    <n v="2"/>
    <x v="0"/>
    <n v="3"/>
    <x v="1"/>
    <n v="0"/>
    <s v="NO APLICA"/>
    <n v="0"/>
    <s v="NO APLICA"/>
    <s v="08FZI0038Z"/>
    <s v="08FJI0009C"/>
    <s v="08ADG0010O"/>
    <n v="0"/>
    <s v="I2020"/>
    <n v="11"/>
    <n v="12"/>
    <n v="23"/>
    <n v="11"/>
    <n v="12"/>
    <n v="23"/>
    <n v="1"/>
    <n v="0"/>
    <n v="1"/>
    <n v="2"/>
    <n v="3"/>
    <n v="5"/>
    <n v="5"/>
    <n v="3"/>
    <n v="8"/>
    <n v="4"/>
    <n v="5"/>
    <n v="9"/>
    <n v="2"/>
    <n v="2"/>
    <n v="4"/>
    <n v="4"/>
    <n v="3"/>
    <n v="7"/>
    <n v="1"/>
    <n v="1"/>
    <n v="2"/>
    <n v="0"/>
    <n v="2"/>
    <n v="2"/>
    <n v="16"/>
    <n v="16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156Q"/>
    <n v="4"/>
    <s v="DISCONTINUO"/>
    <s v="FRANCISCO I. MADERO"/>
    <n v="8"/>
    <s v="CHIHUAHUA"/>
    <n v="8"/>
    <s v="CHIHUAHUA"/>
    <x v="2"/>
    <n v="63"/>
    <x v="17"/>
    <n v="70"/>
    <s v="TUTUACA"/>
    <s v="CALLE TUTUACA"/>
    <n v="0"/>
    <s v="PÚBLICO"/>
    <x v="0"/>
    <n v="2"/>
    <s v="BĂSICA"/>
    <n v="2"/>
    <x v="0"/>
    <n v="1"/>
    <x v="0"/>
    <n v="0"/>
    <s v="NO APLICA"/>
    <n v="0"/>
    <s v="NO APLICA"/>
    <s v="08FIZ0211Q"/>
    <s v="08FJS0123B"/>
    <s v="08ADG0003E"/>
    <n v="0"/>
    <s v="I2020"/>
    <n v="10"/>
    <n v="16"/>
    <n v="26"/>
    <n v="10"/>
    <n v="16"/>
    <n v="26"/>
    <n v="0"/>
    <n v="5"/>
    <n v="5"/>
    <n v="2"/>
    <n v="2"/>
    <n v="4"/>
    <n v="2"/>
    <n v="2"/>
    <n v="4"/>
    <n v="3"/>
    <n v="2"/>
    <n v="5"/>
    <n v="2"/>
    <n v="3"/>
    <n v="5"/>
    <n v="3"/>
    <n v="1"/>
    <n v="4"/>
    <n v="1"/>
    <n v="3"/>
    <n v="4"/>
    <n v="3"/>
    <n v="1"/>
    <n v="4"/>
    <n v="14"/>
    <n v="12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32A"/>
    <n v="1"/>
    <s v="MATUTINO"/>
    <s v="MARIANO ESCOBEDO"/>
    <n v="8"/>
    <s v="CHIHUAHUA"/>
    <n v="8"/>
    <s v="CHIHUAHUA"/>
    <x v="0"/>
    <n v="30"/>
    <x v="34"/>
    <n v="93"/>
    <s v="SANTA MATILDE"/>
    <s v="CALLE SANTA MATILDE"/>
    <n v="0"/>
    <s v="PÚBLICO"/>
    <x v="0"/>
    <n v="2"/>
    <s v="BĂSICA"/>
    <n v="2"/>
    <x v="0"/>
    <n v="1"/>
    <x v="0"/>
    <n v="0"/>
    <s v="NO APLICA"/>
    <n v="0"/>
    <s v="NO APLICA"/>
    <s v="08FIZ0216L"/>
    <s v="08FJS0124A"/>
    <s v="08ADG0003E"/>
    <n v="0"/>
    <s v="I2020"/>
    <n v="7"/>
    <n v="14"/>
    <n v="21"/>
    <n v="7"/>
    <n v="14"/>
    <n v="21"/>
    <n v="1"/>
    <n v="2"/>
    <n v="3"/>
    <n v="2"/>
    <n v="4"/>
    <n v="6"/>
    <n v="2"/>
    <n v="4"/>
    <n v="6"/>
    <n v="1"/>
    <n v="4"/>
    <n v="5"/>
    <n v="2"/>
    <n v="5"/>
    <n v="7"/>
    <n v="1"/>
    <n v="7"/>
    <n v="8"/>
    <n v="0"/>
    <n v="3"/>
    <n v="3"/>
    <n v="2"/>
    <n v="2"/>
    <n v="4"/>
    <n v="8"/>
    <n v="25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928T"/>
    <n v="4"/>
    <s v="DISCONTINUO"/>
    <s v="NIÑO ARTILLERO"/>
    <n v="8"/>
    <s v="CHIHUAHUA"/>
    <n v="8"/>
    <s v="CHIHUAHUA"/>
    <x v="0"/>
    <n v="8"/>
    <x v="0"/>
    <n v="181"/>
    <s v="SAN JUAN DE DIOS (AGUA CALIENTE)"/>
    <s v="CALLE SAN JUAN DE DIOS (AGUACALIENTE)"/>
    <n v="0"/>
    <s v="PÚBLICO"/>
    <x v="0"/>
    <n v="2"/>
    <s v="BĂSICA"/>
    <n v="2"/>
    <x v="0"/>
    <n v="1"/>
    <x v="0"/>
    <n v="0"/>
    <s v="NO APLICA"/>
    <n v="0"/>
    <s v="NO APLICA"/>
    <s v="08FIZ0218J"/>
    <s v="08FJS0124A"/>
    <s v="08ADG0003E"/>
    <n v="0"/>
    <s v="I2020"/>
    <n v="11"/>
    <n v="9"/>
    <n v="20"/>
    <n v="11"/>
    <n v="9"/>
    <n v="20"/>
    <n v="4"/>
    <n v="1"/>
    <n v="5"/>
    <n v="3"/>
    <n v="9"/>
    <n v="12"/>
    <n v="3"/>
    <n v="9"/>
    <n v="12"/>
    <n v="1"/>
    <n v="0"/>
    <n v="1"/>
    <n v="0"/>
    <n v="1"/>
    <n v="1"/>
    <n v="2"/>
    <n v="1"/>
    <n v="3"/>
    <n v="3"/>
    <n v="3"/>
    <n v="6"/>
    <n v="2"/>
    <n v="3"/>
    <n v="5"/>
    <n v="11"/>
    <n v="17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903D"/>
    <n v="1"/>
    <s v="MATUTINO"/>
    <s v="CRISTOBAL COLON"/>
    <n v="8"/>
    <s v="CHIHUAHUA"/>
    <n v="8"/>
    <s v="CHIHUAHUA"/>
    <x v="10"/>
    <n v="23"/>
    <x v="52"/>
    <n v="2"/>
    <s v="LA ANGOSTURA"/>
    <s v="CALLE LA ANGOSTURA"/>
    <n v="0"/>
    <s v="PÚBLICO"/>
    <x v="0"/>
    <n v="2"/>
    <s v="BĂSICA"/>
    <n v="2"/>
    <x v="0"/>
    <n v="1"/>
    <x v="0"/>
    <n v="0"/>
    <s v="NO APLICA"/>
    <n v="0"/>
    <s v="NO APLICA"/>
    <s v="08FIZ0190U"/>
    <s v="08FJS0119P"/>
    <s v="08ADG0013L"/>
    <n v="0"/>
    <s v="I2020"/>
    <n v="12"/>
    <n v="15"/>
    <n v="27"/>
    <n v="12"/>
    <n v="15"/>
    <n v="27"/>
    <n v="2"/>
    <n v="4"/>
    <n v="6"/>
    <n v="1"/>
    <n v="2"/>
    <n v="3"/>
    <n v="1"/>
    <n v="2"/>
    <n v="3"/>
    <n v="2"/>
    <n v="3"/>
    <n v="5"/>
    <n v="2"/>
    <n v="1"/>
    <n v="3"/>
    <n v="3"/>
    <n v="1"/>
    <n v="4"/>
    <n v="4"/>
    <n v="6"/>
    <n v="10"/>
    <n v="0"/>
    <n v="0"/>
    <n v="0"/>
    <n v="12"/>
    <n v="13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EPR0851N"/>
    <n v="1"/>
    <s v="MATUTINO"/>
    <s v="5 DE MAYO 2788"/>
    <n v="8"/>
    <s v="CHIHUAHUA"/>
    <n v="8"/>
    <s v="CHIHUAHUA"/>
    <x v="0"/>
    <n v="30"/>
    <x v="34"/>
    <n v="2"/>
    <s v="ACHICHURI"/>
    <s v="CALLE ACHICHURI"/>
    <n v="0"/>
    <s v="PÚBLICO"/>
    <x v="1"/>
    <n v="2"/>
    <s v="BĂSICA"/>
    <n v="2"/>
    <x v="0"/>
    <n v="1"/>
    <x v="0"/>
    <n v="0"/>
    <s v="NO APLICA"/>
    <n v="0"/>
    <s v="NO APLICA"/>
    <s v="08FIZ0044J"/>
    <s v="08FJS0005N"/>
    <m/>
    <n v="0"/>
    <s v="I2020"/>
    <n v="16"/>
    <n v="13"/>
    <n v="29"/>
    <n v="16"/>
    <n v="13"/>
    <n v="29"/>
    <n v="2"/>
    <n v="4"/>
    <n v="6"/>
    <n v="1"/>
    <n v="0"/>
    <n v="1"/>
    <n v="1"/>
    <n v="0"/>
    <n v="1"/>
    <n v="4"/>
    <n v="0"/>
    <n v="4"/>
    <n v="0"/>
    <n v="3"/>
    <n v="3"/>
    <n v="1"/>
    <n v="2"/>
    <n v="3"/>
    <n v="3"/>
    <n v="4"/>
    <n v="7"/>
    <n v="8"/>
    <n v="1"/>
    <n v="9"/>
    <n v="17"/>
    <n v="10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306F"/>
    <n v="1"/>
    <s v="MATUTINO"/>
    <s v="BENITO JUAREZ"/>
    <n v="8"/>
    <s v="CHIHUAHUA"/>
    <n v="8"/>
    <s v="CHIHUAHUA"/>
    <x v="3"/>
    <n v="7"/>
    <x v="25"/>
    <n v="322"/>
    <s v="EL TRIGUEĂ‘O"/>
    <s v="CALLE EL TRIGUEĂ‘O"/>
    <n v="0"/>
    <s v="PÚBLICO"/>
    <x v="0"/>
    <n v="2"/>
    <s v="BĂSICA"/>
    <n v="2"/>
    <x v="0"/>
    <n v="3"/>
    <x v="1"/>
    <n v="0"/>
    <s v="NO APLICA"/>
    <n v="0"/>
    <s v="NO APLICA"/>
    <s v="08FZI0011S"/>
    <s v="08FJI0004H"/>
    <s v="08ADG0007A"/>
    <n v="0"/>
    <s v="I2020"/>
    <n v="11"/>
    <n v="12"/>
    <n v="23"/>
    <n v="11"/>
    <n v="12"/>
    <n v="23"/>
    <n v="2"/>
    <n v="2"/>
    <n v="4"/>
    <n v="3"/>
    <n v="6"/>
    <n v="9"/>
    <n v="3"/>
    <n v="6"/>
    <n v="9"/>
    <n v="3"/>
    <n v="1"/>
    <n v="4"/>
    <n v="2"/>
    <n v="5"/>
    <n v="7"/>
    <n v="3"/>
    <n v="1"/>
    <n v="4"/>
    <n v="1"/>
    <n v="1"/>
    <n v="2"/>
    <n v="2"/>
    <n v="2"/>
    <n v="4"/>
    <n v="14"/>
    <n v="16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49G"/>
    <n v="1"/>
    <s v="MATUTINO"/>
    <s v="FLORENTINO BOJORQUEZ"/>
    <n v="8"/>
    <s v="CHIHUAHUA"/>
    <n v="8"/>
    <s v="CHIHUAHUA"/>
    <x v="6"/>
    <n v="29"/>
    <x v="7"/>
    <n v="1421"/>
    <s v="ALGARROBAS"/>
    <s v="CALLE ALGARROBAS"/>
    <n v="0"/>
    <s v="PÚBLICO"/>
    <x v="0"/>
    <n v="2"/>
    <s v="BĂSICA"/>
    <n v="2"/>
    <x v="0"/>
    <n v="1"/>
    <x v="0"/>
    <n v="0"/>
    <s v="NO APLICA"/>
    <n v="0"/>
    <s v="NO APLICA"/>
    <s v="08FIZ0259J"/>
    <s v="08FJS0131K"/>
    <s v="08ADG0007A"/>
    <n v="0"/>
    <s v="I2020"/>
    <n v="11"/>
    <n v="15"/>
    <n v="26"/>
    <n v="11"/>
    <n v="15"/>
    <n v="26"/>
    <n v="0"/>
    <n v="0"/>
    <n v="0"/>
    <n v="3"/>
    <n v="2"/>
    <n v="5"/>
    <n v="3"/>
    <n v="2"/>
    <n v="5"/>
    <n v="2"/>
    <n v="2"/>
    <n v="4"/>
    <n v="1"/>
    <n v="3"/>
    <n v="4"/>
    <n v="3"/>
    <n v="4"/>
    <n v="7"/>
    <n v="3"/>
    <n v="3"/>
    <n v="6"/>
    <n v="2"/>
    <n v="1"/>
    <n v="3"/>
    <n v="14"/>
    <n v="15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58O"/>
    <n v="1"/>
    <s v="MATUTINO"/>
    <s v="IGNACIO ALLENDE"/>
    <n v="8"/>
    <s v="CHIHUAHUA"/>
    <n v="8"/>
    <s v="CHIHUAHUA"/>
    <x v="6"/>
    <n v="29"/>
    <x v="7"/>
    <n v="88"/>
    <s v="GALEANA"/>
    <s v="CALLE GALEANA (MESA DEL RIITO)"/>
    <n v="0"/>
    <s v="PÚBLICO"/>
    <x v="0"/>
    <n v="2"/>
    <s v="BĂSICA"/>
    <n v="2"/>
    <x v="0"/>
    <n v="1"/>
    <x v="0"/>
    <n v="0"/>
    <s v="NO APLICA"/>
    <n v="0"/>
    <s v="NO APLICA"/>
    <s v="08FIZ0256M"/>
    <s v="08FJS0131K"/>
    <s v="08ADG0007A"/>
    <n v="0"/>
    <s v="I2020"/>
    <n v="8"/>
    <n v="14"/>
    <n v="22"/>
    <n v="8"/>
    <n v="14"/>
    <n v="22"/>
    <n v="2"/>
    <n v="2"/>
    <n v="4"/>
    <n v="4"/>
    <n v="3"/>
    <n v="7"/>
    <n v="4"/>
    <n v="3"/>
    <n v="7"/>
    <n v="1"/>
    <n v="3"/>
    <n v="4"/>
    <n v="2"/>
    <n v="4"/>
    <n v="6"/>
    <n v="2"/>
    <n v="2"/>
    <n v="4"/>
    <n v="2"/>
    <n v="4"/>
    <n v="6"/>
    <n v="0"/>
    <n v="3"/>
    <n v="3"/>
    <n v="11"/>
    <n v="19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696T"/>
    <n v="1"/>
    <s v="MATUTINO"/>
    <s v="TADEO VAZQUEZ"/>
    <n v="8"/>
    <s v="CHIHUAHUA"/>
    <n v="8"/>
    <s v="CHIHUAHUA"/>
    <x v="1"/>
    <n v="18"/>
    <x v="53"/>
    <n v="26"/>
    <s v="CHOPEQUE"/>
    <s v="CALLE CHOPEQUE"/>
    <n v="0"/>
    <s v="PÚBLICO"/>
    <x v="0"/>
    <n v="2"/>
    <s v="BĂSICA"/>
    <n v="2"/>
    <x v="0"/>
    <n v="1"/>
    <x v="0"/>
    <n v="0"/>
    <s v="NO APLICA"/>
    <n v="0"/>
    <s v="NO APLICA"/>
    <s v="08FIZ0203H"/>
    <s v="08FJS0121D"/>
    <s v="08ADG0010O"/>
    <n v="0"/>
    <s v="I2020"/>
    <n v="11"/>
    <n v="13"/>
    <n v="24"/>
    <n v="11"/>
    <n v="13"/>
    <n v="24"/>
    <n v="1"/>
    <n v="2"/>
    <n v="3"/>
    <n v="4"/>
    <n v="4"/>
    <n v="8"/>
    <n v="4"/>
    <n v="4"/>
    <n v="8"/>
    <n v="1"/>
    <n v="1"/>
    <n v="2"/>
    <n v="3"/>
    <n v="3"/>
    <n v="6"/>
    <n v="3"/>
    <n v="2"/>
    <n v="5"/>
    <n v="2"/>
    <n v="4"/>
    <n v="6"/>
    <n v="0"/>
    <n v="1"/>
    <n v="1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EPR0027V"/>
    <n v="1"/>
    <s v="MATUTINO"/>
    <s v="JOSEFINA CABALLERO 2798"/>
    <n v="8"/>
    <s v="CHIHUAHUA"/>
    <n v="8"/>
    <s v="CHIHUAHUA"/>
    <x v="0"/>
    <n v="30"/>
    <x v="34"/>
    <n v="100"/>
    <s v="LA SIDRA"/>
    <s v="NINGUNO NINGUNO"/>
    <n v="0"/>
    <s v="PÚBLICO"/>
    <x v="1"/>
    <n v="2"/>
    <s v="BĂSICA"/>
    <n v="2"/>
    <x v="0"/>
    <n v="1"/>
    <x v="0"/>
    <n v="0"/>
    <s v="NO APLICA"/>
    <n v="0"/>
    <s v="NO APLICA"/>
    <s v="08FIZ0044J"/>
    <m/>
    <m/>
    <n v="0"/>
    <s v="I2020"/>
    <n v="11"/>
    <n v="13"/>
    <n v="24"/>
    <n v="11"/>
    <n v="13"/>
    <n v="24"/>
    <n v="1"/>
    <n v="0"/>
    <n v="1"/>
    <n v="4"/>
    <n v="1"/>
    <n v="5"/>
    <n v="4"/>
    <n v="1"/>
    <n v="5"/>
    <n v="3"/>
    <n v="5"/>
    <n v="8"/>
    <n v="4"/>
    <n v="4"/>
    <n v="8"/>
    <n v="2"/>
    <n v="2"/>
    <n v="4"/>
    <n v="4"/>
    <n v="1"/>
    <n v="5"/>
    <n v="1"/>
    <n v="2"/>
    <n v="3"/>
    <n v="18"/>
    <n v="15"/>
    <n v="3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54M"/>
    <n v="1"/>
    <s v="MATUTINO"/>
    <s v="AGUSTIN MELGAR"/>
    <n v="8"/>
    <s v="CHIHUAHUA"/>
    <n v="8"/>
    <s v="CHIHUAHUA"/>
    <x v="3"/>
    <n v="27"/>
    <x v="27"/>
    <n v="586"/>
    <s v="MATALIRABO"/>
    <s v="CALLE MATALIRABO"/>
    <n v="0"/>
    <s v="PÚBLICO"/>
    <x v="0"/>
    <n v="2"/>
    <s v="BĂSICA"/>
    <n v="2"/>
    <x v="0"/>
    <n v="3"/>
    <x v="1"/>
    <n v="0"/>
    <s v="NO APLICA"/>
    <n v="0"/>
    <s v="NO APLICA"/>
    <s v="08FZI0022Y"/>
    <s v="08FJI0008D"/>
    <s v="08ADG0006B"/>
    <n v="0"/>
    <s v="I2020"/>
    <n v="10"/>
    <n v="16"/>
    <n v="26"/>
    <n v="10"/>
    <n v="16"/>
    <n v="26"/>
    <n v="0"/>
    <n v="1"/>
    <n v="1"/>
    <n v="3"/>
    <n v="2"/>
    <n v="5"/>
    <n v="3"/>
    <n v="2"/>
    <n v="5"/>
    <n v="5"/>
    <n v="5"/>
    <n v="10"/>
    <n v="2"/>
    <n v="2"/>
    <n v="4"/>
    <n v="1"/>
    <n v="3"/>
    <n v="4"/>
    <n v="1"/>
    <n v="3"/>
    <n v="4"/>
    <n v="2"/>
    <n v="2"/>
    <n v="4"/>
    <n v="14"/>
    <n v="17"/>
    <n v="3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1741P"/>
    <n v="1"/>
    <s v="MATUTINO"/>
    <s v="NIÑOS HEROES"/>
    <n v="8"/>
    <s v="CHIHUAHUA"/>
    <n v="8"/>
    <s v="CHIHUAHUA"/>
    <x v="0"/>
    <n v="9"/>
    <x v="2"/>
    <n v="1"/>
    <s v="BOCOYNA"/>
    <s v="CALLE PRESIDENTES "/>
    <n v="0"/>
    <s v="PÚBLICO"/>
    <x v="0"/>
    <n v="2"/>
    <s v="BĂSICA"/>
    <n v="2"/>
    <x v="0"/>
    <n v="1"/>
    <x v="0"/>
    <n v="0"/>
    <s v="NO APLICA"/>
    <n v="0"/>
    <s v="NO APLICA"/>
    <s v="08FIZ0213O"/>
    <s v="08FJS0123B"/>
    <s v="08ADG0003E"/>
    <n v="0"/>
    <s v="I2020"/>
    <n v="15"/>
    <n v="11"/>
    <n v="26"/>
    <n v="14"/>
    <n v="11"/>
    <n v="25"/>
    <n v="1"/>
    <n v="1"/>
    <n v="2"/>
    <n v="2"/>
    <n v="3"/>
    <n v="5"/>
    <n v="2"/>
    <n v="3"/>
    <n v="5"/>
    <n v="3"/>
    <n v="4"/>
    <n v="7"/>
    <n v="2"/>
    <n v="1"/>
    <n v="3"/>
    <n v="3"/>
    <n v="2"/>
    <n v="5"/>
    <n v="2"/>
    <n v="1"/>
    <n v="3"/>
    <n v="5"/>
    <n v="1"/>
    <n v="6"/>
    <n v="17"/>
    <n v="12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PPR0042T"/>
    <n v="1"/>
    <s v="MATUTINO"/>
    <s v="CASA DE NIÑOS RAICES"/>
    <n v="8"/>
    <s v="CHIHUAHUA"/>
    <n v="8"/>
    <s v="CHIHUAHUA"/>
    <x v="7"/>
    <n v="19"/>
    <x v="21"/>
    <n v="1"/>
    <s v="CHIHUAHUA"/>
    <s v="CALLE MISIONEROS"/>
    <n v="2706"/>
    <s v="PRIVADO"/>
    <x v="2"/>
    <n v="2"/>
    <s v="BĂSICA"/>
    <n v="2"/>
    <x v="0"/>
    <n v="1"/>
    <x v="0"/>
    <n v="0"/>
    <s v="NO APLICA"/>
    <n v="0"/>
    <s v="NO APLICA"/>
    <s v="08FIZ0045I"/>
    <m/>
    <m/>
    <n v="0"/>
    <s v="I2020"/>
    <n v="15"/>
    <n v="8"/>
    <n v="23"/>
    <n v="15"/>
    <n v="8"/>
    <n v="23"/>
    <n v="0"/>
    <n v="0"/>
    <n v="0"/>
    <n v="6"/>
    <n v="3"/>
    <n v="9"/>
    <n v="6"/>
    <n v="3"/>
    <n v="9"/>
    <n v="5"/>
    <n v="0"/>
    <n v="5"/>
    <n v="2"/>
    <n v="3"/>
    <n v="5"/>
    <n v="5"/>
    <n v="2"/>
    <n v="7"/>
    <n v="3"/>
    <n v="1"/>
    <n v="4"/>
    <n v="0"/>
    <n v="0"/>
    <n v="0"/>
    <n v="21"/>
    <n v="9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2"/>
    <n v="0"/>
    <n v="6"/>
    <n v="0"/>
    <n v="1"/>
    <n v="0"/>
    <n v="0"/>
    <n v="0"/>
    <n v="0"/>
    <n v="0"/>
    <n v="0"/>
    <n v="1"/>
    <n v="1"/>
    <n v="2"/>
    <n v="2"/>
    <n v="1"/>
  </r>
  <r>
    <s v="08DPB0140O"/>
    <n v="1"/>
    <s v="MATUTINO"/>
    <s v="GUADALUPE VICTORIA"/>
    <n v="8"/>
    <s v="CHIHUAHUA"/>
    <n v="8"/>
    <s v="CHIHUAHUA"/>
    <x v="0"/>
    <n v="9"/>
    <x v="2"/>
    <n v="490"/>
    <s v="REPECHIQUE"/>
    <s v="CALLE REPECHIQUE"/>
    <n v="0"/>
    <s v="PÚBLICO"/>
    <x v="0"/>
    <n v="2"/>
    <s v="BĂSICA"/>
    <n v="2"/>
    <x v="0"/>
    <n v="3"/>
    <x v="1"/>
    <n v="0"/>
    <s v="NO APLICA"/>
    <n v="0"/>
    <s v="NO APLICA"/>
    <s v="08FZI0003J"/>
    <s v="08FJI0002J"/>
    <s v="08ADG0003E"/>
    <n v="0"/>
    <s v="I2020"/>
    <n v="14"/>
    <n v="15"/>
    <n v="29"/>
    <n v="14"/>
    <n v="15"/>
    <n v="29"/>
    <n v="3"/>
    <n v="3"/>
    <n v="6"/>
    <n v="1"/>
    <n v="2"/>
    <n v="3"/>
    <n v="1"/>
    <n v="2"/>
    <n v="3"/>
    <n v="2"/>
    <n v="2"/>
    <n v="4"/>
    <n v="3"/>
    <n v="1"/>
    <n v="4"/>
    <n v="2"/>
    <n v="4"/>
    <n v="6"/>
    <n v="1"/>
    <n v="3"/>
    <n v="4"/>
    <n v="3"/>
    <n v="2"/>
    <n v="5"/>
    <n v="12"/>
    <n v="14"/>
    <n v="2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3"/>
    <n v="3"/>
    <n v="1"/>
  </r>
  <r>
    <s v="08DPB0534Z"/>
    <n v="4"/>
    <s v="DISCONTINUO"/>
    <s v="FRANCISCO SARABIA"/>
    <n v="8"/>
    <s v="CHIHUAHUA"/>
    <n v="8"/>
    <s v="CHIHUAHUA"/>
    <x v="0"/>
    <n v="66"/>
    <x v="32"/>
    <n v="460"/>
    <s v="SAN ANTONIO"/>
    <s v="CALLE SAN ANTONIO"/>
    <n v="0"/>
    <s v="PÚBLICO"/>
    <x v="0"/>
    <n v="2"/>
    <s v="BĂSICA"/>
    <n v="2"/>
    <x v="0"/>
    <n v="3"/>
    <x v="1"/>
    <n v="0"/>
    <s v="NO APLICA"/>
    <n v="0"/>
    <s v="NO APLICA"/>
    <s v="08FZI0002K"/>
    <s v="08FJI0001K"/>
    <s v="08ADG0003E"/>
    <n v="0"/>
    <s v="I2020"/>
    <n v="12"/>
    <n v="10"/>
    <n v="22"/>
    <n v="12"/>
    <n v="10"/>
    <n v="22"/>
    <n v="0"/>
    <n v="1"/>
    <n v="1"/>
    <n v="2"/>
    <n v="7"/>
    <n v="9"/>
    <n v="2"/>
    <n v="7"/>
    <n v="9"/>
    <n v="4"/>
    <n v="1"/>
    <n v="5"/>
    <n v="0"/>
    <n v="3"/>
    <n v="3"/>
    <n v="1"/>
    <n v="2"/>
    <n v="3"/>
    <n v="5"/>
    <n v="1"/>
    <n v="6"/>
    <n v="3"/>
    <n v="4"/>
    <n v="7"/>
    <n v="15"/>
    <n v="18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70D"/>
    <n v="4"/>
    <s v="DISCONTINUO"/>
    <s v="EMILIO ABREU GOMEZ"/>
    <n v="8"/>
    <s v="CHIHUAHUA"/>
    <n v="8"/>
    <s v="CHIHUAHUA"/>
    <x v="0"/>
    <n v="8"/>
    <x v="0"/>
    <n v="460"/>
    <s v="RECUBIRACHI"/>
    <s v="CALLE RECUHUIRACHI"/>
    <n v="0"/>
    <s v="PÚBLICO"/>
    <x v="0"/>
    <n v="2"/>
    <s v="BĂSICA"/>
    <n v="2"/>
    <x v="0"/>
    <n v="3"/>
    <x v="1"/>
    <n v="0"/>
    <s v="NO APLICA"/>
    <n v="0"/>
    <s v="NO APLICA"/>
    <s v="08FZI0037Z"/>
    <s v="08FJI0007E"/>
    <s v="08ADG0006B"/>
    <n v="0"/>
    <s v="I2020"/>
    <n v="14"/>
    <n v="13"/>
    <n v="27"/>
    <n v="11"/>
    <n v="12"/>
    <n v="23"/>
    <n v="2"/>
    <n v="2"/>
    <n v="4"/>
    <n v="0"/>
    <n v="7"/>
    <n v="7"/>
    <n v="0"/>
    <n v="7"/>
    <n v="7"/>
    <n v="4"/>
    <n v="2"/>
    <n v="6"/>
    <n v="5"/>
    <n v="5"/>
    <n v="10"/>
    <n v="2"/>
    <n v="1"/>
    <n v="3"/>
    <n v="0"/>
    <n v="2"/>
    <n v="2"/>
    <n v="1"/>
    <n v="1"/>
    <n v="2"/>
    <n v="12"/>
    <n v="18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380B"/>
    <n v="1"/>
    <s v="MATUTINO"/>
    <s v="JOSEFA ORTIZ DE DOMINGUEZ"/>
    <n v="8"/>
    <s v="CHIHUAHUA"/>
    <n v="8"/>
    <s v="CHIHUAHUA"/>
    <x v="3"/>
    <n v="27"/>
    <x v="27"/>
    <n v="3110"/>
    <s v="MESA DEL OCOTE"/>
    <s v="CALLE MESA DEL OCOTE"/>
    <n v="0"/>
    <s v="PÚBLICO"/>
    <x v="0"/>
    <n v="2"/>
    <s v="BĂSICA"/>
    <n v="2"/>
    <x v="0"/>
    <n v="1"/>
    <x v="0"/>
    <n v="0"/>
    <s v="NO APLICA"/>
    <n v="0"/>
    <s v="NO APLICA"/>
    <s v="08FIZ0251R"/>
    <s v="08FJS0130L"/>
    <s v="08ADG0006B"/>
    <n v="0"/>
    <s v="I2020"/>
    <n v="15"/>
    <n v="14"/>
    <n v="29"/>
    <n v="15"/>
    <n v="14"/>
    <n v="29"/>
    <n v="2"/>
    <n v="0"/>
    <n v="2"/>
    <n v="0"/>
    <n v="1"/>
    <n v="1"/>
    <n v="0"/>
    <n v="1"/>
    <n v="1"/>
    <n v="3"/>
    <n v="3"/>
    <n v="6"/>
    <n v="1"/>
    <n v="3"/>
    <n v="4"/>
    <n v="4"/>
    <n v="2"/>
    <n v="6"/>
    <n v="4"/>
    <n v="2"/>
    <n v="6"/>
    <n v="1"/>
    <n v="4"/>
    <n v="5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043M"/>
    <n v="1"/>
    <s v="MATUTINO"/>
    <s v="LEYES DE REFORMA 2543"/>
    <n v="8"/>
    <s v="CHIHUAHUA"/>
    <n v="8"/>
    <s v="CHIHUAHUA"/>
    <x v="0"/>
    <n v="9"/>
    <x v="2"/>
    <n v="507"/>
    <s v="GASISUCHI (SAYAHUACHI)"/>
    <s v="CALLE GASISUCHI"/>
    <n v="0"/>
    <s v="PÚBLICO"/>
    <x v="1"/>
    <n v="2"/>
    <s v="BĂSICA"/>
    <n v="2"/>
    <x v="0"/>
    <n v="1"/>
    <x v="0"/>
    <n v="0"/>
    <s v="NO APLICA"/>
    <n v="0"/>
    <s v="NO APLICA"/>
    <s v="08FIZ0011S"/>
    <s v="08FJS0005N"/>
    <m/>
    <n v="0"/>
    <s v="I2020"/>
    <n v="13"/>
    <n v="15"/>
    <n v="28"/>
    <n v="13"/>
    <n v="15"/>
    <n v="28"/>
    <n v="2"/>
    <n v="2"/>
    <n v="4"/>
    <n v="3"/>
    <n v="0"/>
    <n v="3"/>
    <n v="3"/>
    <n v="0"/>
    <n v="3"/>
    <n v="2"/>
    <n v="4"/>
    <n v="6"/>
    <n v="2"/>
    <n v="2"/>
    <n v="4"/>
    <n v="1"/>
    <n v="4"/>
    <n v="5"/>
    <n v="3"/>
    <n v="1"/>
    <n v="4"/>
    <n v="3"/>
    <n v="2"/>
    <n v="5"/>
    <n v="14"/>
    <n v="13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075E"/>
    <n v="1"/>
    <s v="MATUTINO"/>
    <s v="DORADOS DE VILLA 2799"/>
    <n v="8"/>
    <s v="CHIHUAHUA"/>
    <n v="8"/>
    <s v="CHIHUAHUA"/>
    <x v="10"/>
    <n v="5"/>
    <x v="54"/>
    <n v="1136"/>
    <s v="CASA VERDE"/>
    <s v="NINGUNO NINGUNO"/>
    <n v="0"/>
    <s v="PÚBLICO"/>
    <x v="1"/>
    <n v="2"/>
    <s v="BĂSICA"/>
    <n v="2"/>
    <x v="0"/>
    <n v="1"/>
    <x v="0"/>
    <n v="0"/>
    <s v="NO APLICA"/>
    <n v="0"/>
    <s v="NO APLICA"/>
    <s v="08FIZ0041M"/>
    <m/>
    <m/>
    <n v="0"/>
    <s v="I2020"/>
    <n v="12"/>
    <n v="19"/>
    <n v="31"/>
    <n v="12"/>
    <n v="19"/>
    <n v="31"/>
    <n v="2"/>
    <n v="2"/>
    <n v="4"/>
    <n v="0"/>
    <n v="2"/>
    <n v="2"/>
    <n v="0"/>
    <n v="2"/>
    <n v="2"/>
    <n v="3"/>
    <n v="4"/>
    <n v="7"/>
    <n v="0"/>
    <n v="3"/>
    <n v="3"/>
    <n v="2"/>
    <n v="3"/>
    <n v="5"/>
    <n v="1"/>
    <n v="1"/>
    <n v="2"/>
    <n v="3"/>
    <n v="5"/>
    <n v="8"/>
    <n v="9"/>
    <n v="18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154S"/>
    <n v="4"/>
    <s v="DISCONTINUO"/>
    <s v="PLAN DE SAN LUIS"/>
    <n v="8"/>
    <s v="CHIHUAHUA"/>
    <n v="8"/>
    <s v="CHIHUAHUA"/>
    <x v="1"/>
    <n v="31"/>
    <x v="1"/>
    <n v="55"/>
    <s v="HEREDIA Y ANEXAS (LAS RANAS DE HEREDIA)"/>
    <s v="NINGUNO NINGUNO"/>
    <n v="0"/>
    <s v="PÚBLICO"/>
    <x v="0"/>
    <n v="2"/>
    <s v="BĂSICA"/>
    <n v="2"/>
    <x v="0"/>
    <n v="1"/>
    <x v="0"/>
    <n v="0"/>
    <s v="NO APLICA"/>
    <n v="0"/>
    <s v="NO APLICA"/>
    <s v="08FIZ0210R"/>
    <s v="08FJS0123B"/>
    <s v="08ADG0003E"/>
    <n v="0"/>
    <s v="I2020"/>
    <n v="15"/>
    <n v="14"/>
    <n v="29"/>
    <n v="15"/>
    <n v="14"/>
    <n v="29"/>
    <n v="4"/>
    <n v="3"/>
    <n v="7"/>
    <n v="1"/>
    <n v="2"/>
    <n v="3"/>
    <n v="1"/>
    <n v="2"/>
    <n v="3"/>
    <n v="0"/>
    <n v="0"/>
    <n v="0"/>
    <n v="1"/>
    <n v="5"/>
    <n v="6"/>
    <n v="3"/>
    <n v="1"/>
    <n v="4"/>
    <n v="7"/>
    <n v="2"/>
    <n v="9"/>
    <n v="0"/>
    <n v="3"/>
    <n v="3"/>
    <n v="12"/>
    <n v="13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91V"/>
    <n v="1"/>
    <s v="MATUTINO"/>
    <s v="10 DE ABRIL"/>
    <n v="8"/>
    <s v="CHIHUAHUA"/>
    <n v="8"/>
    <s v="CHIHUAHUA"/>
    <x v="0"/>
    <n v="8"/>
    <x v="0"/>
    <n v="94"/>
    <s v="LA LABOR"/>
    <s v="CALLE LA LABOR"/>
    <n v="0"/>
    <s v="PÚBLICO"/>
    <x v="0"/>
    <n v="2"/>
    <s v="BĂSICA"/>
    <n v="2"/>
    <x v="0"/>
    <n v="1"/>
    <x v="0"/>
    <n v="0"/>
    <s v="NO APLICA"/>
    <n v="0"/>
    <s v="NO APLICA"/>
    <s v="08FIZ0218J"/>
    <s v="08FJS0124A"/>
    <s v="08ADG0003E"/>
    <n v="0"/>
    <s v="I2020"/>
    <n v="11"/>
    <n v="17"/>
    <n v="28"/>
    <n v="11"/>
    <n v="17"/>
    <n v="28"/>
    <n v="1"/>
    <n v="2"/>
    <n v="3"/>
    <n v="2"/>
    <n v="1"/>
    <n v="3"/>
    <n v="2"/>
    <n v="1"/>
    <n v="3"/>
    <n v="1"/>
    <n v="1"/>
    <n v="2"/>
    <n v="1"/>
    <n v="2"/>
    <n v="3"/>
    <n v="1"/>
    <n v="5"/>
    <n v="6"/>
    <n v="6"/>
    <n v="1"/>
    <n v="7"/>
    <n v="2"/>
    <n v="5"/>
    <n v="7"/>
    <n v="13"/>
    <n v="15"/>
    <n v="2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1643O"/>
    <n v="1"/>
    <s v="MATUTINO"/>
    <s v="VICENTE LOMBARDO TOLEDANO"/>
    <n v="8"/>
    <s v="CHIHUAHUA"/>
    <n v="8"/>
    <s v="CHIHUAHUA"/>
    <x v="6"/>
    <n v="29"/>
    <x v="7"/>
    <n v="972"/>
    <s v="MESA COLORADA"/>
    <s v="CALLE MESA COLORADA"/>
    <n v="0"/>
    <s v="PÚBLICO"/>
    <x v="0"/>
    <n v="2"/>
    <s v="BĂSICA"/>
    <n v="2"/>
    <x v="0"/>
    <n v="1"/>
    <x v="0"/>
    <n v="0"/>
    <s v="NO APLICA"/>
    <n v="0"/>
    <s v="NO APLICA"/>
    <s v="08FIZ0255N"/>
    <s v="08FJS0131K"/>
    <s v="08ADG0007A"/>
    <n v="0"/>
    <s v="I2020"/>
    <n v="13"/>
    <n v="17"/>
    <n v="30"/>
    <n v="13"/>
    <n v="17"/>
    <n v="30"/>
    <n v="6"/>
    <n v="3"/>
    <n v="9"/>
    <n v="2"/>
    <n v="1"/>
    <n v="3"/>
    <n v="2"/>
    <n v="1"/>
    <n v="3"/>
    <n v="3"/>
    <n v="3"/>
    <n v="6"/>
    <n v="0"/>
    <n v="3"/>
    <n v="3"/>
    <n v="2"/>
    <n v="1"/>
    <n v="3"/>
    <n v="2"/>
    <n v="4"/>
    <n v="6"/>
    <n v="0"/>
    <n v="2"/>
    <n v="2"/>
    <n v="9"/>
    <n v="14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177Q"/>
    <n v="1"/>
    <s v="MATUTINO"/>
    <s v="RICARDO FLORES MAGON"/>
    <n v="8"/>
    <s v="CHIHUAHUA"/>
    <n v="8"/>
    <s v="CHIHUAHUA"/>
    <x v="2"/>
    <n v="25"/>
    <x v="14"/>
    <n v="1"/>
    <s v="VALENTĂŤN GĂ“MEZ FARĂŤAS"/>
    <s v="CALLE CRESCENCIO MACIAS"/>
    <n v="0"/>
    <s v="PÚBLICO"/>
    <x v="0"/>
    <n v="2"/>
    <s v="BĂSICA"/>
    <n v="2"/>
    <x v="0"/>
    <n v="1"/>
    <x v="0"/>
    <n v="0"/>
    <s v="NO APLICA"/>
    <n v="0"/>
    <s v="NO APLICA"/>
    <s v="08FIZ0195P"/>
    <s v="08FJS0120E"/>
    <s v="08ADG0055K"/>
    <n v="0"/>
    <s v="I2020"/>
    <n v="15"/>
    <n v="13"/>
    <n v="28"/>
    <n v="15"/>
    <n v="13"/>
    <n v="28"/>
    <n v="3"/>
    <n v="3"/>
    <n v="6"/>
    <n v="0"/>
    <n v="0"/>
    <n v="0"/>
    <n v="0"/>
    <n v="0"/>
    <n v="0"/>
    <n v="0"/>
    <n v="3"/>
    <n v="3"/>
    <n v="6"/>
    <n v="4"/>
    <n v="10"/>
    <n v="2"/>
    <n v="3"/>
    <n v="5"/>
    <n v="4"/>
    <n v="1"/>
    <n v="5"/>
    <n v="2"/>
    <n v="3"/>
    <n v="5"/>
    <n v="14"/>
    <n v="14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941N"/>
    <n v="1"/>
    <s v="MATUTINO"/>
    <s v="HERMENEGILDO GALEANA"/>
    <n v="8"/>
    <s v="CHIHUAHUA"/>
    <n v="8"/>
    <s v="CHIHUAHUA"/>
    <x v="6"/>
    <n v="29"/>
    <x v="7"/>
    <n v="184"/>
    <s v="RANCHO VIEJO"/>
    <s v="CALLE RANCHO VIEJO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13"/>
    <n v="17"/>
    <n v="30"/>
    <n v="13"/>
    <n v="17"/>
    <n v="30"/>
    <n v="2"/>
    <n v="3"/>
    <n v="5"/>
    <n v="1"/>
    <n v="4"/>
    <n v="5"/>
    <n v="1"/>
    <n v="4"/>
    <n v="5"/>
    <n v="1"/>
    <n v="1"/>
    <n v="2"/>
    <n v="1"/>
    <n v="3"/>
    <n v="4"/>
    <n v="3"/>
    <n v="2"/>
    <n v="5"/>
    <n v="3"/>
    <n v="1"/>
    <n v="4"/>
    <n v="2"/>
    <n v="4"/>
    <n v="6"/>
    <n v="11"/>
    <n v="15"/>
    <n v="2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R1491Z"/>
    <n v="1"/>
    <s v="MATUTINO"/>
    <s v="JUSTO SIERRA"/>
    <n v="8"/>
    <s v="CHIHUAHUA"/>
    <n v="8"/>
    <s v="CHIHUAHUA"/>
    <x v="3"/>
    <n v="7"/>
    <x v="25"/>
    <n v="92"/>
    <s v="RANCHERĂŤA PINALEJO"/>
    <s v="CALLE RANCHERIA PINALEJO"/>
    <n v="0"/>
    <s v="PÚBLICO"/>
    <x v="0"/>
    <n v="2"/>
    <s v="BĂSICA"/>
    <n v="2"/>
    <x v="0"/>
    <n v="1"/>
    <x v="0"/>
    <n v="0"/>
    <s v="NO APLICA"/>
    <n v="0"/>
    <s v="NO APLICA"/>
    <s v="08FIZ0248D"/>
    <s v="08FJS0130L"/>
    <s v="08ADG0006B"/>
    <n v="0"/>
    <s v="I2020"/>
    <n v="17"/>
    <n v="10"/>
    <n v="27"/>
    <n v="17"/>
    <n v="10"/>
    <n v="27"/>
    <n v="3"/>
    <n v="2"/>
    <n v="5"/>
    <n v="4"/>
    <n v="1"/>
    <n v="5"/>
    <n v="4"/>
    <n v="1"/>
    <n v="5"/>
    <n v="5"/>
    <n v="3"/>
    <n v="8"/>
    <n v="3"/>
    <n v="1"/>
    <n v="4"/>
    <n v="1"/>
    <n v="2"/>
    <n v="3"/>
    <n v="2"/>
    <n v="2"/>
    <n v="4"/>
    <n v="3"/>
    <n v="0"/>
    <n v="3"/>
    <n v="18"/>
    <n v="9"/>
    <n v="2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  <n v="1"/>
  </r>
  <r>
    <s v="08DPR1867W"/>
    <n v="1"/>
    <s v="MATUTINO"/>
    <s v="CARMEN SERDAN"/>
    <n v="8"/>
    <s v="CHIHUAHUA"/>
    <n v="8"/>
    <s v="CHIHUAHUA"/>
    <x v="6"/>
    <n v="29"/>
    <x v="7"/>
    <n v="405"/>
    <s v="SAN JOSĂ‰ DEL RINCĂ“N"/>
    <s v="CALLE SAN JOSE DEL RINCON"/>
    <n v="0"/>
    <s v="PÚBLICO"/>
    <x v="0"/>
    <n v="2"/>
    <s v="BĂSICA"/>
    <n v="2"/>
    <x v="0"/>
    <n v="1"/>
    <x v="0"/>
    <n v="0"/>
    <s v="NO APLICA"/>
    <n v="0"/>
    <s v="NO APLICA"/>
    <s v="08FIZ0256M"/>
    <s v="08FJS0131K"/>
    <s v="08ADG0007A"/>
    <n v="0"/>
    <s v="I2020"/>
    <n v="7"/>
    <n v="18"/>
    <n v="25"/>
    <n v="7"/>
    <n v="18"/>
    <n v="25"/>
    <n v="1"/>
    <n v="0"/>
    <n v="1"/>
    <n v="4"/>
    <n v="2"/>
    <n v="6"/>
    <n v="4"/>
    <n v="2"/>
    <n v="6"/>
    <n v="2"/>
    <n v="5"/>
    <n v="7"/>
    <n v="0"/>
    <n v="2"/>
    <n v="2"/>
    <n v="2"/>
    <n v="2"/>
    <n v="4"/>
    <n v="3"/>
    <n v="5"/>
    <n v="8"/>
    <n v="0"/>
    <n v="4"/>
    <n v="4"/>
    <n v="11"/>
    <n v="20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204I"/>
    <n v="1"/>
    <s v="MATUTINO"/>
    <s v="PRIMERO DE SEPTIEMBRE"/>
    <n v="8"/>
    <s v="CHIHUAHUA"/>
    <n v="8"/>
    <s v="CHIHUAHUA"/>
    <x v="3"/>
    <n v="27"/>
    <x v="27"/>
    <n v="502"/>
    <s v="ROJASARARE DE ROCHEACHI"/>
    <s v="CALLE ROJASARARE DE ROCHEACHI"/>
    <n v="0"/>
    <s v="PÚBLICO"/>
    <x v="0"/>
    <n v="2"/>
    <s v="BĂSICA"/>
    <n v="2"/>
    <x v="0"/>
    <n v="3"/>
    <x v="1"/>
    <n v="0"/>
    <s v="NO APLICA"/>
    <n v="0"/>
    <s v="NO APLICA"/>
    <s v="08FZI0023X"/>
    <s v="08FJI0008D"/>
    <s v="08ADG0006B"/>
    <n v="0"/>
    <s v="I2020"/>
    <n v="17"/>
    <n v="11"/>
    <n v="28"/>
    <n v="16"/>
    <n v="11"/>
    <n v="27"/>
    <n v="2"/>
    <n v="0"/>
    <n v="2"/>
    <n v="1"/>
    <n v="4"/>
    <n v="5"/>
    <n v="1"/>
    <n v="4"/>
    <n v="5"/>
    <n v="2"/>
    <n v="1"/>
    <n v="3"/>
    <n v="5"/>
    <n v="1"/>
    <n v="6"/>
    <n v="3"/>
    <n v="5"/>
    <n v="8"/>
    <n v="1"/>
    <n v="2"/>
    <n v="3"/>
    <n v="4"/>
    <n v="2"/>
    <n v="6"/>
    <n v="16"/>
    <n v="15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900G"/>
    <n v="1"/>
    <s v="MATUTINO"/>
    <s v="EMILIANO ZAPATA"/>
    <n v="8"/>
    <s v="CHIHUAHUA"/>
    <n v="8"/>
    <s v="CHIHUAHUA"/>
    <x v="8"/>
    <n v="14"/>
    <x v="55"/>
    <n v="12"/>
    <s v="EMILIANO ZAPATA"/>
    <s v="CALLE EMILIANO ZAPATA"/>
    <n v="0"/>
    <s v="PÚBLICO"/>
    <x v="0"/>
    <n v="2"/>
    <s v="BĂSICA"/>
    <n v="2"/>
    <x v="0"/>
    <n v="1"/>
    <x v="0"/>
    <n v="0"/>
    <s v="NO APLICA"/>
    <n v="0"/>
    <s v="NO APLICA"/>
    <s v="08FIZ0242J"/>
    <s v="08FJS0129W"/>
    <s v="08ADG0004D"/>
    <n v="0"/>
    <s v="I2020"/>
    <n v="10"/>
    <n v="19"/>
    <n v="29"/>
    <n v="10"/>
    <n v="19"/>
    <n v="29"/>
    <n v="0"/>
    <n v="3"/>
    <n v="3"/>
    <n v="1"/>
    <n v="2"/>
    <n v="3"/>
    <n v="1"/>
    <n v="2"/>
    <n v="3"/>
    <n v="2"/>
    <n v="0"/>
    <n v="2"/>
    <n v="3"/>
    <n v="5"/>
    <n v="8"/>
    <n v="2"/>
    <n v="3"/>
    <n v="5"/>
    <n v="2"/>
    <n v="3"/>
    <n v="5"/>
    <n v="1"/>
    <n v="4"/>
    <n v="5"/>
    <n v="11"/>
    <n v="17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776X"/>
    <n v="1"/>
    <s v="MATUTINO"/>
    <s v="FELIPE ANGELES 2709"/>
    <n v="8"/>
    <s v="CHIHUAHUA"/>
    <n v="8"/>
    <s v="CHIHUAHUA"/>
    <x v="0"/>
    <n v="20"/>
    <x v="10"/>
    <n v="23"/>
    <s v="CANELAS"/>
    <s v="CALLE CANDELAS"/>
    <n v="0"/>
    <s v="PÚBLICO"/>
    <x v="1"/>
    <n v="2"/>
    <s v="BĂSICA"/>
    <n v="2"/>
    <x v="0"/>
    <n v="1"/>
    <x v="0"/>
    <n v="0"/>
    <s v="NO APLICA"/>
    <n v="0"/>
    <s v="NO APLICA"/>
    <s v="08FIZ0010T"/>
    <s v="08FJS0005N"/>
    <m/>
    <n v="0"/>
    <s v="I2020"/>
    <n v="17"/>
    <n v="15"/>
    <n v="32"/>
    <n v="17"/>
    <n v="15"/>
    <n v="32"/>
    <n v="4"/>
    <n v="2"/>
    <n v="6"/>
    <n v="1"/>
    <n v="0"/>
    <n v="1"/>
    <n v="2"/>
    <n v="0"/>
    <n v="2"/>
    <n v="2"/>
    <n v="0"/>
    <n v="2"/>
    <n v="1"/>
    <n v="2"/>
    <n v="3"/>
    <n v="4"/>
    <n v="1"/>
    <n v="5"/>
    <n v="3"/>
    <n v="2"/>
    <n v="5"/>
    <n v="2"/>
    <n v="6"/>
    <n v="8"/>
    <n v="14"/>
    <n v="11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R1534H"/>
    <n v="4"/>
    <s v="DISCONTINUO"/>
    <s v="FRANCISCO GONZALEZ BOCANEGRA"/>
    <n v="8"/>
    <s v="CHIHUAHUA"/>
    <n v="8"/>
    <s v="CHIHUAHUA"/>
    <x v="0"/>
    <n v="20"/>
    <x v="10"/>
    <n v="56"/>
    <s v="GUAZIZACO"/>
    <s v="CALLE GUAZIZACO"/>
    <n v="0"/>
    <s v="PÚBLICO"/>
    <x v="0"/>
    <n v="2"/>
    <s v="BĂSICA"/>
    <n v="2"/>
    <x v="0"/>
    <n v="1"/>
    <x v="0"/>
    <n v="0"/>
    <s v="NO APLICA"/>
    <n v="0"/>
    <s v="NO APLICA"/>
    <s v="08FIZ0219I"/>
    <s v="08FJS0124A"/>
    <s v="08ADG0003E"/>
    <n v="0"/>
    <s v="I2020"/>
    <n v="15"/>
    <n v="16"/>
    <n v="31"/>
    <n v="15"/>
    <n v="16"/>
    <n v="31"/>
    <n v="3"/>
    <n v="3"/>
    <n v="6"/>
    <n v="1"/>
    <n v="1"/>
    <n v="2"/>
    <n v="1"/>
    <n v="1"/>
    <n v="2"/>
    <n v="1"/>
    <n v="2"/>
    <n v="3"/>
    <n v="1"/>
    <n v="3"/>
    <n v="4"/>
    <n v="1"/>
    <n v="3"/>
    <n v="4"/>
    <n v="3"/>
    <n v="2"/>
    <n v="5"/>
    <n v="5"/>
    <n v="2"/>
    <n v="7"/>
    <n v="12"/>
    <n v="13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703E"/>
    <n v="1"/>
    <s v="MATUTINO"/>
    <s v="NIÑOS REVOLUCIONARIOS"/>
    <n v="8"/>
    <s v="CHIHUAHUA"/>
    <n v="8"/>
    <s v="CHIHUAHUA"/>
    <x v="1"/>
    <n v="12"/>
    <x v="23"/>
    <n v="202"/>
    <s v="ROMIGACHI (ROMARACHI)"/>
    <s v="CALLE ROMIGACHI"/>
    <n v="0"/>
    <s v="PÚBLICO"/>
    <x v="0"/>
    <n v="2"/>
    <s v="BĂSICA"/>
    <n v="2"/>
    <x v="0"/>
    <n v="3"/>
    <x v="1"/>
    <n v="0"/>
    <s v="NO APLICA"/>
    <n v="0"/>
    <s v="NO APLICA"/>
    <s v="08FZI0033D"/>
    <s v="08FJI0008D"/>
    <s v="08ADG0010O"/>
    <n v="0"/>
    <s v="I2020"/>
    <n v="7"/>
    <n v="17"/>
    <n v="24"/>
    <n v="7"/>
    <n v="16"/>
    <n v="23"/>
    <n v="0"/>
    <n v="2"/>
    <n v="2"/>
    <n v="4"/>
    <n v="4"/>
    <n v="8"/>
    <n v="4"/>
    <n v="4"/>
    <n v="8"/>
    <n v="1"/>
    <n v="1"/>
    <n v="2"/>
    <n v="0"/>
    <n v="6"/>
    <n v="6"/>
    <n v="6"/>
    <n v="4"/>
    <n v="10"/>
    <n v="1"/>
    <n v="4"/>
    <n v="5"/>
    <n v="0"/>
    <n v="3"/>
    <n v="3"/>
    <n v="12"/>
    <n v="22"/>
    <n v="3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584I"/>
    <n v="4"/>
    <s v="DISCONTINUO"/>
    <s v="CRISTOBAL COLON"/>
    <n v="8"/>
    <s v="CHIHUAHUA"/>
    <n v="8"/>
    <s v="CHIHUAHUA"/>
    <x v="0"/>
    <n v="66"/>
    <x v="32"/>
    <n v="152"/>
    <s v="PALMARITO (AGUA CALIENTE)"/>
    <s v="CALLE PALMARITO (AGUA CALIENTE)"/>
    <n v="0"/>
    <s v="PÚBLICO"/>
    <x v="0"/>
    <n v="2"/>
    <s v="BĂSICA"/>
    <n v="2"/>
    <x v="0"/>
    <n v="1"/>
    <x v="0"/>
    <n v="0"/>
    <s v="NO APLICA"/>
    <n v="0"/>
    <s v="NO APLICA"/>
    <s v="08FIZ0212P"/>
    <s v="08FJS0123B"/>
    <s v="08ADG0003E"/>
    <n v="0"/>
    <s v="I2020"/>
    <n v="11"/>
    <n v="16"/>
    <n v="27"/>
    <n v="11"/>
    <n v="16"/>
    <n v="27"/>
    <n v="1"/>
    <n v="4"/>
    <n v="5"/>
    <n v="3"/>
    <n v="3"/>
    <n v="6"/>
    <n v="3"/>
    <n v="3"/>
    <n v="6"/>
    <n v="1"/>
    <n v="1"/>
    <n v="2"/>
    <n v="2"/>
    <n v="3"/>
    <n v="5"/>
    <n v="3"/>
    <n v="3"/>
    <n v="6"/>
    <n v="2"/>
    <n v="2"/>
    <n v="4"/>
    <n v="2"/>
    <n v="3"/>
    <n v="5"/>
    <n v="13"/>
    <n v="15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971A"/>
    <n v="4"/>
    <s v="DISCONTINUO"/>
    <s v="GUADALUPE VICTORIA"/>
    <n v="8"/>
    <s v="CHIHUAHUA"/>
    <n v="8"/>
    <s v="CHIHUAHUA"/>
    <x v="6"/>
    <n v="29"/>
    <x v="7"/>
    <n v="47"/>
    <s v="LA CATEDRAL"/>
    <s v="CALLE LA CATEDRAL"/>
    <n v="0"/>
    <s v="PÚBLICO"/>
    <x v="0"/>
    <n v="2"/>
    <s v="BĂSICA"/>
    <n v="2"/>
    <x v="0"/>
    <n v="1"/>
    <x v="0"/>
    <n v="0"/>
    <s v="NO APLICA"/>
    <n v="0"/>
    <s v="NO APLICA"/>
    <s v="08FIZ0249C"/>
    <s v="08FJS0130L"/>
    <s v="08ADG0006B"/>
    <n v="0"/>
    <s v="I2020"/>
    <n v="14"/>
    <n v="14"/>
    <n v="28"/>
    <n v="14"/>
    <n v="14"/>
    <n v="28"/>
    <n v="1"/>
    <n v="2"/>
    <n v="3"/>
    <n v="4"/>
    <n v="2"/>
    <n v="6"/>
    <n v="4"/>
    <n v="2"/>
    <n v="6"/>
    <n v="0"/>
    <n v="3"/>
    <n v="3"/>
    <n v="2"/>
    <n v="3"/>
    <n v="5"/>
    <n v="3"/>
    <n v="3"/>
    <n v="6"/>
    <n v="3"/>
    <n v="2"/>
    <n v="5"/>
    <n v="3"/>
    <n v="0"/>
    <n v="3"/>
    <n v="15"/>
    <n v="13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90T"/>
    <n v="4"/>
    <s v="DISCONTINUO"/>
    <s v="MARIO A. MACIAS SALDANA"/>
    <n v="8"/>
    <s v="CHIHUAHUA"/>
    <n v="8"/>
    <s v="CHIHUAHUA"/>
    <x v="0"/>
    <n v="9"/>
    <x v="2"/>
    <n v="939"/>
    <s v="HUICORACHI"/>
    <s v="CALLE HUICORACHI"/>
    <n v="0"/>
    <s v="PÚBLICO"/>
    <x v="0"/>
    <n v="2"/>
    <s v="BĂSICA"/>
    <n v="2"/>
    <x v="0"/>
    <n v="3"/>
    <x v="1"/>
    <n v="0"/>
    <s v="NO APLICA"/>
    <n v="0"/>
    <s v="NO APLICA"/>
    <s v="08FZI0029R"/>
    <s v="08FJI0002J"/>
    <s v="08ADG0003E"/>
    <n v="0"/>
    <s v="I2020"/>
    <n v="17"/>
    <n v="8"/>
    <n v="25"/>
    <n v="16"/>
    <n v="7"/>
    <n v="23"/>
    <n v="1"/>
    <n v="3"/>
    <n v="4"/>
    <n v="2"/>
    <n v="1"/>
    <n v="3"/>
    <n v="2"/>
    <n v="1"/>
    <n v="3"/>
    <n v="3"/>
    <n v="1"/>
    <n v="4"/>
    <n v="2"/>
    <n v="4"/>
    <n v="6"/>
    <n v="8"/>
    <n v="1"/>
    <n v="9"/>
    <n v="3"/>
    <n v="1"/>
    <n v="4"/>
    <n v="6"/>
    <n v="1"/>
    <n v="7"/>
    <n v="24"/>
    <n v="9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855R"/>
    <n v="1"/>
    <s v="MATUTINO"/>
    <s v="NIÑOS HEROES"/>
    <n v="8"/>
    <s v="CHIHUAHUA"/>
    <n v="8"/>
    <s v="CHIHUAHUA"/>
    <x v="6"/>
    <n v="29"/>
    <x v="7"/>
    <n v="1510"/>
    <s v="CIĂ‰NEGA DE ARAUJO"/>
    <s v="CALLE CIENEGA DE ARAUJO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18"/>
    <n v="11"/>
    <n v="29"/>
    <n v="18"/>
    <n v="11"/>
    <n v="29"/>
    <n v="6"/>
    <n v="2"/>
    <n v="8"/>
    <n v="2"/>
    <n v="4"/>
    <n v="6"/>
    <n v="2"/>
    <n v="4"/>
    <n v="6"/>
    <n v="2"/>
    <n v="2"/>
    <n v="4"/>
    <n v="1"/>
    <n v="1"/>
    <n v="2"/>
    <n v="3"/>
    <n v="5"/>
    <n v="8"/>
    <n v="5"/>
    <n v="1"/>
    <n v="6"/>
    <n v="1"/>
    <n v="0"/>
    <n v="1"/>
    <n v="14"/>
    <n v="13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47H"/>
    <n v="1"/>
    <s v="MATUTINO"/>
    <s v="PRIMARIA INDIGENA"/>
    <n v="8"/>
    <s v="CHIHUAHUA"/>
    <n v="8"/>
    <s v="CHIHUAHUA"/>
    <x v="6"/>
    <n v="29"/>
    <x v="7"/>
    <n v="150"/>
    <s v="PALMILLAS"/>
    <s v="NINGUNO NINGUNO"/>
    <n v="0"/>
    <s v="PÚBLICO"/>
    <x v="0"/>
    <n v="2"/>
    <s v="BĂSICA"/>
    <n v="2"/>
    <x v="0"/>
    <n v="3"/>
    <x v="1"/>
    <n v="0"/>
    <s v="NO APLICA"/>
    <n v="0"/>
    <s v="NO APLICA"/>
    <s v="08FZI0010T"/>
    <s v="08FJI0004H"/>
    <s v="08ADG0007A"/>
    <n v="0"/>
    <s v="I2020"/>
    <n v="15"/>
    <n v="15"/>
    <n v="30"/>
    <n v="15"/>
    <n v="15"/>
    <n v="30"/>
    <n v="0"/>
    <n v="0"/>
    <n v="0"/>
    <n v="0"/>
    <n v="2"/>
    <n v="2"/>
    <n v="0"/>
    <n v="2"/>
    <n v="2"/>
    <n v="14"/>
    <n v="15"/>
    <n v="29"/>
    <n v="0"/>
    <n v="0"/>
    <n v="0"/>
    <n v="1"/>
    <n v="0"/>
    <n v="1"/>
    <n v="0"/>
    <n v="0"/>
    <n v="0"/>
    <n v="0"/>
    <n v="0"/>
    <n v="0"/>
    <n v="15"/>
    <n v="17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550S"/>
    <n v="1"/>
    <s v="MATUTINO"/>
    <s v="CARLOS PACHECO"/>
    <n v="8"/>
    <s v="CHIHUAHUA"/>
    <n v="8"/>
    <s v="CHIHUAHUA"/>
    <x v="3"/>
    <n v="64"/>
    <x v="22"/>
    <n v="25"/>
    <s v="SAN MATEO"/>
    <s v="CALLE SAN MATEO"/>
    <n v="0"/>
    <s v="PÚBLICO"/>
    <x v="0"/>
    <n v="2"/>
    <s v="BĂSICA"/>
    <n v="2"/>
    <x v="0"/>
    <n v="1"/>
    <x v="0"/>
    <n v="0"/>
    <s v="NO APLICA"/>
    <n v="0"/>
    <s v="NO APLICA"/>
    <s v="08FIZ0248D"/>
    <s v="08FJS0130L"/>
    <s v="08ADG0006B"/>
    <n v="0"/>
    <s v="I2020"/>
    <n v="17"/>
    <n v="13"/>
    <n v="30"/>
    <n v="17"/>
    <n v="13"/>
    <n v="30"/>
    <n v="1"/>
    <n v="1"/>
    <n v="2"/>
    <n v="1"/>
    <n v="3"/>
    <n v="4"/>
    <n v="1"/>
    <n v="3"/>
    <n v="4"/>
    <n v="4"/>
    <n v="1"/>
    <n v="5"/>
    <n v="0"/>
    <n v="2"/>
    <n v="2"/>
    <n v="5"/>
    <n v="2"/>
    <n v="7"/>
    <n v="2"/>
    <n v="1"/>
    <n v="3"/>
    <n v="4"/>
    <n v="3"/>
    <n v="7"/>
    <n v="16"/>
    <n v="12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147P"/>
    <n v="4"/>
    <s v="DISCONTINUO"/>
    <s v="LAZARO CARDENAS DEL RIO"/>
    <n v="8"/>
    <s v="CHIHUAHUA"/>
    <n v="8"/>
    <s v="CHIHUAHUA"/>
    <x v="2"/>
    <n v="63"/>
    <x v="17"/>
    <n v="66"/>
    <s v="TOSANACHI"/>
    <s v="CALLE TOSANACHI"/>
    <n v="0"/>
    <s v="PÚBLICO"/>
    <x v="0"/>
    <n v="2"/>
    <s v="BĂSICA"/>
    <n v="2"/>
    <x v="0"/>
    <n v="1"/>
    <x v="0"/>
    <n v="0"/>
    <s v="NO APLICA"/>
    <n v="0"/>
    <s v="NO APLICA"/>
    <s v="08FIZ0211Q"/>
    <s v="08FJS0123B"/>
    <s v="08ADG0003E"/>
    <n v="0"/>
    <s v="I2020"/>
    <n v="19"/>
    <n v="10"/>
    <n v="29"/>
    <n v="19"/>
    <n v="10"/>
    <n v="29"/>
    <n v="2"/>
    <n v="2"/>
    <n v="4"/>
    <n v="1"/>
    <n v="3"/>
    <n v="4"/>
    <n v="1"/>
    <n v="3"/>
    <n v="4"/>
    <n v="3"/>
    <n v="1"/>
    <n v="4"/>
    <n v="3"/>
    <n v="2"/>
    <n v="5"/>
    <n v="0"/>
    <n v="2"/>
    <n v="2"/>
    <n v="4"/>
    <n v="1"/>
    <n v="5"/>
    <n v="6"/>
    <n v="2"/>
    <n v="8"/>
    <n v="17"/>
    <n v="11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98L"/>
    <n v="1"/>
    <s v="MATUTINO"/>
    <s v="AGUSTIN MELGAR"/>
    <n v="8"/>
    <s v="CHIHUAHUA"/>
    <n v="8"/>
    <s v="CHIHUAHUA"/>
    <x v="0"/>
    <n v="8"/>
    <x v="0"/>
    <n v="1079"/>
    <s v="SALVIAL"/>
    <s v="CALLE EL SALVIAL"/>
    <n v="0"/>
    <s v="PÚBLICO"/>
    <x v="0"/>
    <n v="2"/>
    <s v="BĂSICA"/>
    <n v="2"/>
    <x v="0"/>
    <n v="3"/>
    <x v="1"/>
    <n v="0"/>
    <s v="NO APLICA"/>
    <n v="0"/>
    <s v="NO APLICA"/>
    <s v="08FZI0020Z"/>
    <s v="08FJI0007E"/>
    <s v="08ADG0006B"/>
    <n v="0"/>
    <s v="I2020"/>
    <n v="17"/>
    <n v="15"/>
    <n v="32"/>
    <n v="17"/>
    <n v="15"/>
    <n v="32"/>
    <n v="3"/>
    <n v="2"/>
    <n v="5"/>
    <n v="0"/>
    <n v="1"/>
    <n v="1"/>
    <n v="0"/>
    <n v="1"/>
    <n v="1"/>
    <n v="2"/>
    <n v="3"/>
    <n v="5"/>
    <n v="1"/>
    <n v="2"/>
    <n v="3"/>
    <n v="7"/>
    <n v="2"/>
    <n v="9"/>
    <n v="1"/>
    <n v="2"/>
    <n v="3"/>
    <n v="3"/>
    <n v="4"/>
    <n v="7"/>
    <n v="14"/>
    <n v="14"/>
    <n v="2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2317Z"/>
    <n v="1"/>
    <s v="MATUTINO"/>
    <s v="FRANCISCO VILLA"/>
    <n v="8"/>
    <s v="CHIHUAHUA"/>
    <n v="8"/>
    <s v="CHIHUAHUA"/>
    <x v="0"/>
    <n v="8"/>
    <x v="0"/>
    <n v="179"/>
    <s v="SAN JOSĂ‰ DE COLIMA"/>
    <s v="CALLE SAN JOSE DE COLIMA"/>
    <n v="0"/>
    <s v="PÚBLICO"/>
    <x v="0"/>
    <n v="2"/>
    <s v="BĂSICA"/>
    <n v="2"/>
    <x v="0"/>
    <n v="1"/>
    <x v="0"/>
    <n v="0"/>
    <s v="NO APLICA"/>
    <n v="0"/>
    <s v="NO APLICA"/>
    <s v="08FIZ0218J"/>
    <s v="08FJS0124A"/>
    <s v="08ADG0003E"/>
    <n v="0"/>
    <s v="I2020"/>
    <n v="12"/>
    <n v="18"/>
    <n v="30"/>
    <n v="12"/>
    <n v="18"/>
    <n v="30"/>
    <n v="0"/>
    <n v="6"/>
    <n v="6"/>
    <n v="0"/>
    <n v="2"/>
    <n v="2"/>
    <n v="0"/>
    <n v="2"/>
    <n v="2"/>
    <n v="1"/>
    <n v="4"/>
    <n v="5"/>
    <n v="3"/>
    <n v="3"/>
    <n v="6"/>
    <n v="1"/>
    <n v="0"/>
    <n v="1"/>
    <n v="5"/>
    <n v="3"/>
    <n v="8"/>
    <n v="2"/>
    <n v="3"/>
    <n v="5"/>
    <n v="12"/>
    <n v="15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447E"/>
    <n v="1"/>
    <s v="MATUTINO"/>
    <s v="MARIO A. MACIAS SALDAÑA"/>
    <n v="8"/>
    <s v="CHIHUAHUA"/>
    <n v="8"/>
    <s v="CHIHUAHUA"/>
    <x v="6"/>
    <n v="29"/>
    <x v="7"/>
    <n v="516"/>
    <s v="TIERRA FLOJA"/>
    <s v="CALLE TIERRA FLOJA"/>
    <n v="0"/>
    <s v="PÚBLICO"/>
    <x v="0"/>
    <n v="2"/>
    <s v="BĂSICA"/>
    <n v="2"/>
    <x v="0"/>
    <n v="3"/>
    <x v="1"/>
    <n v="0"/>
    <s v="NO APLICA"/>
    <n v="0"/>
    <s v="NO APLICA"/>
    <s v="08FZI0034C"/>
    <s v="08FJI0010S"/>
    <s v="08ADG0007A"/>
    <n v="0"/>
    <s v="I2020"/>
    <n v="14"/>
    <n v="16"/>
    <n v="30"/>
    <n v="11"/>
    <n v="13"/>
    <n v="24"/>
    <n v="2"/>
    <n v="2"/>
    <n v="4"/>
    <n v="3"/>
    <n v="1"/>
    <n v="4"/>
    <n v="3"/>
    <n v="1"/>
    <n v="4"/>
    <n v="4"/>
    <n v="1"/>
    <n v="5"/>
    <n v="2"/>
    <n v="4"/>
    <n v="6"/>
    <n v="5"/>
    <n v="3"/>
    <n v="8"/>
    <n v="1"/>
    <n v="4"/>
    <n v="5"/>
    <n v="2"/>
    <n v="2"/>
    <n v="4"/>
    <n v="17"/>
    <n v="15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193U"/>
    <n v="1"/>
    <s v="MATUTINO"/>
    <s v="IGNACIO ALLENDE"/>
    <n v="8"/>
    <s v="CHIHUAHUA"/>
    <n v="8"/>
    <s v="CHIHUAHUA"/>
    <x v="1"/>
    <n v="31"/>
    <x v="1"/>
    <n v="67"/>
    <s v="CUEVA DEL TORO (NATAHUACHI)"/>
    <s v="NINGUNO NINGUNO"/>
    <n v="0"/>
    <s v="PÚBLICO"/>
    <x v="0"/>
    <n v="2"/>
    <s v="BĂSICA"/>
    <n v="2"/>
    <x v="0"/>
    <n v="1"/>
    <x v="0"/>
    <n v="0"/>
    <s v="NO APLICA"/>
    <n v="0"/>
    <s v="NO APLICA"/>
    <s v="08FIZ0213O"/>
    <s v="08FJS0123B"/>
    <s v="08ADG0003E"/>
    <n v="0"/>
    <s v="I2020"/>
    <n v="19"/>
    <n v="11"/>
    <n v="30"/>
    <n v="19"/>
    <n v="11"/>
    <n v="30"/>
    <n v="4"/>
    <n v="0"/>
    <n v="4"/>
    <n v="1"/>
    <n v="2"/>
    <n v="3"/>
    <n v="1"/>
    <n v="2"/>
    <n v="3"/>
    <n v="2"/>
    <n v="1"/>
    <n v="3"/>
    <n v="3"/>
    <n v="1"/>
    <n v="4"/>
    <n v="5"/>
    <n v="3"/>
    <n v="8"/>
    <n v="2"/>
    <n v="3"/>
    <n v="5"/>
    <n v="3"/>
    <n v="2"/>
    <n v="5"/>
    <n v="16"/>
    <n v="12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397N"/>
    <n v="1"/>
    <s v="MATUTINO"/>
    <s v="5 DE MAYO 2123"/>
    <n v="8"/>
    <s v="CHIHUAHUA"/>
    <n v="8"/>
    <s v="CHIHUAHUA"/>
    <x v="8"/>
    <n v="60"/>
    <x v="56"/>
    <n v="14"/>
    <s v="CORRAL DE PIEDRAS (CENZONTLE)"/>
    <s v="CALLE CORRAL DE PIEDRAS"/>
    <n v="0"/>
    <s v="PÚBLICO"/>
    <x v="1"/>
    <n v="2"/>
    <s v="BĂSICA"/>
    <n v="2"/>
    <x v="0"/>
    <n v="1"/>
    <x v="0"/>
    <n v="0"/>
    <s v="NO APLICA"/>
    <n v="0"/>
    <s v="NO APLICA"/>
    <s v="08FIZ0027T"/>
    <m/>
    <m/>
    <n v="0"/>
    <s v="I2020"/>
    <n v="22"/>
    <n v="15"/>
    <n v="37"/>
    <n v="18"/>
    <n v="14"/>
    <n v="32"/>
    <n v="2"/>
    <n v="4"/>
    <n v="6"/>
    <n v="2"/>
    <n v="1"/>
    <n v="3"/>
    <n v="2"/>
    <n v="1"/>
    <n v="3"/>
    <n v="1"/>
    <n v="2"/>
    <n v="3"/>
    <n v="5"/>
    <n v="3"/>
    <n v="8"/>
    <n v="3"/>
    <n v="1"/>
    <n v="4"/>
    <n v="2"/>
    <n v="1"/>
    <n v="3"/>
    <n v="4"/>
    <n v="0"/>
    <n v="4"/>
    <n v="17"/>
    <n v="8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486H"/>
    <n v="1"/>
    <s v="MATUTINO"/>
    <s v="JOSE MA MORELOS Y PAVON"/>
    <n v="8"/>
    <s v="CHIHUAHUA"/>
    <n v="8"/>
    <s v="CHIHUAHUA"/>
    <x v="3"/>
    <n v="27"/>
    <x v="27"/>
    <n v="4"/>
    <s v="AGUA BLANCA"/>
    <s v="CALLE AGUA BLANCA"/>
    <n v="0"/>
    <s v="PÚBLICO"/>
    <x v="0"/>
    <n v="2"/>
    <s v="BĂSICA"/>
    <n v="2"/>
    <x v="0"/>
    <n v="1"/>
    <x v="0"/>
    <n v="0"/>
    <s v="NO APLICA"/>
    <n v="0"/>
    <s v="NO APLICA"/>
    <s v="08FIZ0251R"/>
    <s v="08FJS0130L"/>
    <s v="08ADG0006B"/>
    <n v="0"/>
    <s v="I2020"/>
    <n v="12"/>
    <n v="17"/>
    <n v="29"/>
    <n v="10"/>
    <n v="17"/>
    <n v="27"/>
    <n v="0"/>
    <n v="1"/>
    <n v="1"/>
    <n v="0"/>
    <n v="1"/>
    <n v="1"/>
    <n v="0"/>
    <n v="1"/>
    <n v="1"/>
    <n v="2"/>
    <n v="5"/>
    <n v="7"/>
    <n v="6"/>
    <n v="3"/>
    <n v="9"/>
    <n v="1"/>
    <n v="5"/>
    <n v="6"/>
    <n v="2"/>
    <n v="2"/>
    <n v="4"/>
    <n v="4"/>
    <n v="2"/>
    <n v="6"/>
    <n v="15"/>
    <n v="18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153Z"/>
    <n v="4"/>
    <s v="DISCONTINUO"/>
    <s v="VALENTIN GOMEZ FARIAS"/>
    <n v="8"/>
    <s v="CHIHUAHUA"/>
    <n v="8"/>
    <s v="CHIHUAHUA"/>
    <x v="0"/>
    <n v="51"/>
    <x v="15"/>
    <n v="169"/>
    <s v="CUEVAS BLANCAS (GASACHI)"/>
    <s v="CALLE CUEVAS BLANCAS (GASACHI)"/>
    <n v="0"/>
    <s v="PÚBLICO"/>
    <x v="0"/>
    <n v="2"/>
    <s v="BĂSICA"/>
    <n v="2"/>
    <x v="0"/>
    <n v="1"/>
    <x v="0"/>
    <n v="0"/>
    <s v="NO APLICA"/>
    <n v="0"/>
    <s v="NO APLICA"/>
    <s v="08FIZ0209B"/>
    <s v="08FJS0123B"/>
    <s v="08ADG0003E"/>
    <n v="0"/>
    <s v="I2020"/>
    <n v="19"/>
    <n v="10"/>
    <n v="29"/>
    <n v="19"/>
    <n v="10"/>
    <n v="29"/>
    <n v="0"/>
    <n v="2"/>
    <n v="2"/>
    <n v="0"/>
    <n v="4"/>
    <n v="4"/>
    <n v="0"/>
    <n v="4"/>
    <n v="4"/>
    <n v="1"/>
    <n v="3"/>
    <n v="4"/>
    <n v="5"/>
    <n v="2"/>
    <n v="7"/>
    <n v="1"/>
    <n v="1"/>
    <n v="2"/>
    <n v="4"/>
    <n v="1"/>
    <n v="5"/>
    <n v="7"/>
    <n v="1"/>
    <n v="8"/>
    <n v="18"/>
    <n v="12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485P"/>
    <n v="2"/>
    <s v="VESPERTINO"/>
    <s v="18 DE MARZO"/>
    <n v="8"/>
    <s v="CHIHUAHUA"/>
    <n v="8"/>
    <s v="CHIHUAHUA"/>
    <x v="0"/>
    <n v="65"/>
    <x v="11"/>
    <n v="24"/>
    <s v="GUAPALAYNA"/>
    <s v="CALLE GUAPALAYNA"/>
    <n v="0"/>
    <s v="PÚBLICO"/>
    <x v="0"/>
    <n v="2"/>
    <s v="BĂSICA"/>
    <n v="2"/>
    <x v="0"/>
    <n v="1"/>
    <x v="0"/>
    <n v="0"/>
    <s v="NO APLICA"/>
    <n v="0"/>
    <s v="NO APLICA"/>
    <s v="08FIZ0220Y"/>
    <s v="08FJS0124A"/>
    <s v="08ADG0003E"/>
    <n v="0"/>
    <s v="I2020"/>
    <n v="14"/>
    <n v="11"/>
    <n v="25"/>
    <n v="14"/>
    <n v="11"/>
    <n v="25"/>
    <n v="2"/>
    <n v="1"/>
    <n v="3"/>
    <n v="3"/>
    <n v="3"/>
    <n v="6"/>
    <n v="3"/>
    <n v="3"/>
    <n v="6"/>
    <n v="3"/>
    <n v="2"/>
    <n v="5"/>
    <n v="2"/>
    <n v="2"/>
    <n v="4"/>
    <n v="1"/>
    <n v="3"/>
    <n v="4"/>
    <n v="3"/>
    <n v="1"/>
    <n v="4"/>
    <n v="5"/>
    <n v="2"/>
    <n v="7"/>
    <n v="17"/>
    <n v="13"/>
    <n v="30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  <n v="1"/>
  </r>
  <r>
    <s v="08DPR1803L"/>
    <n v="4"/>
    <s v="DISCONTINUO"/>
    <s v="MARIANO ESCOBEDO"/>
    <n v="8"/>
    <s v="CHIHUAHUA"/>
    <n v="8"/>
    <s v="CHIHUAHUA"/>
    <x v="0"/>
    <n v="65"/>
    <x v="11"/>
    <n v="33"/>
    <s v="LAS MORAS"/>
    <s v="CALLE LAS MORAS"/>
    <n v="0"/>
    <s v="PÚBLICO"/>
    <x v="0"/>
    <n v="2"/>
    <s v="BĂSICA"/>
    <n v="2"/>
    <x v="0"/>
    <n v="1"/>
    <x v="0"/>
    <n v="0"/>
    <s v="NO APLICA"/>
    <n v="0"/>
    <s v="NO APLICA"/>
    <s v="08FIZ0217K"/>
    <s v="08FJS0124A"/>
    <s v="08ADG0003E"/>
    <n v="0"/>
    <s v="I2020"/>
    <n v="12"/>
    <n v="13"/>
    <n v="25"/>
    <n v="12"/>
    <n v="13"/>
    <n v="25"/>
    <n v="2"/>
    <n v="3"/>
    <n v="5"/>
    <n v="5"/>
    <n v="2"/>
    <n v="7"/>
    <n v="5"/>
    <n v="2"/>
    <n v="7"/>
    <n v="4"/>
    <n v="3"/>
    <n v="7"/>
    <n v="1"/>
    <n v="4"/>
    <n v="5"/>
    <n v="1"/>
    <n v="1"/>
    <n v="2"/>
    <n v="4"/>
    <n v="3"/>
    <n v="7"/>
    <n v="2"/>
    <n v="1"/>
    <n v="3"/>
    <n v="17"/>
    <n v="14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699I"/>
    <n v="1"/>
    <s v="MATUTINO"/>
    <s v="ADOLFO LOPEZ MATEOS 2637"/>
    <n v="8"/>
    <s v="CHIHUAHUA"/>
    <n v="8"/>
    <s v="CHIHUAHUA"/>
    <x v="0"/>
    <n v="30"/>
    <x v="34"/>
    <n v="105"/>
    <s v="TAHONITAS"/>
    <s v="CALLE TAHONITAS"/>
    <n v="0"/>
    <s v="PÚBLICO"/>
    <x v="1"/>
    <n v="2"/>
    <s v="BĂSICA"/>
    <n v="2"/>
    <x v="0"/>
    <n v="1"/>
    <x v="0"/>
    <n v="0"/>
    <s v="NO APLICA"/>
    <n v="0"/>
    <s v="NO APLICA"/>
    <s v="08FIZ0044J"/>
    <s v="08FJS0005N"/>
    <m/>
    <n v="0"/>
    <s v="I2020"/>
    <n v="14"/>
    <n v="15"/>
    <n v="29"/>
    <n v="14"/>
    <n v="15"/>
    <n v="29"/>
    <n v="1"/>
    <n v="3"/>
    <n v="4"/>
    <n v="0"/>
    <n v="2"/>
    <n v="2"/>
    <n v="0"/>
    <n v="2"/>
    <n v="2"/>
    <n v="1"/>
    <n v="1"/>
    <n v="2"/>
    <n v="2"/>
    <n v="2"/>
    <n v="4"/>
    <n v="6"/>
    <n v="4"/>
    <n v="10"/>
    <n v="3"/>
    <n v="4"/>
    <n v="7"/>
    <n v="2"/>
    <n v="3"/>
    <n v="5"/>
    <n v="14"/>
    <n v="16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024Y"/>
    <n v="1"/>
    <s v="MATUTINO"/>
    <s v="FELIPE ANGELES"/>
    <n v="8"/>
    <s v="CHIHUAHUA"/>
    <n v="8"/>
    <s v="CHIHUAHUA"/>
    <x v="2"/>
    <n v="63"/>
    <x v="17"/>
    <n v="183"/>
    <s v="LA CIĂ‰NEGA BLANCA (LOS CHIQUEROS)"/>
    <s v="CALLE LA CIENEGA BLANCA"/>
    <n v="0"/>
    <s v="PÚBLICO"/>
    <x v="0"/>
    <n v="2"/>
    <s v="BĂSICA"/>
    <n v="2"/>
    <x v="0"/>
    <n v="3"/>
    <x v="1"/>
    <n v="0"/>
    <s v="NO APLICA"/>
    <n v="0"/>
    <s v="NO APLICA"/>
    <s v="08FZI0017M"/>
    <s v="08FJI0006F"/>
    <s v="08ADG0055K"/>
    <n v="0"/>
    <s v="I2020"/>
    <n v="11"/>
    <n v="19"/>
    <n v="30"/>
    <n v="9"/>
    <n v="17"/>
    <n v="26"/>
    <n v="1"/>
    <n v="0"/>
    <n v="1"/>
    <n v="2"/>
    <n v="5"/>
    <n v="7"/>
    <n v="2"/>
    <n v="5"/>
    <n v="7"/>
    <n v="0"/>
    <n v="2"/>
    <n v="2"/>
    <n v="4"/>
    <n v="2"/>
    <n v="6"/>
    <n v="4"/>
    <n v="3"/>
    <n v="7"/>
    <n v="0"/>
    <n v="5"/>
    <n v="5"/>
    <n v="1"/>
    <n v="2"/>
    <n v="3"/>
    <n v="11"/>
    <n v="19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663U"/>
    <n v="1"/>
    <s v="MATUTINO"/>
    <s v="MIGUEL MERINO RASCON"/>
    <n v="8"/>
    <s v="CHIHUAHUA"/>
    <n v="8"/>
    <s v="CHIHUAHUA"/>
    <x v="0"/>
    <n v="65"/>
    <x v="11"/>
    <n v="358"/>
    <s v="PIEDRA BLANCA"/>
    <s v="CALLE PIEDRA BLANCA"/>
    <n v="0"/>
    <s v="PÚBLICO"/>
    <x v="0"/>
    <n v="2"/>
    <s v="BĂSICA"/>
    <n v="2"/>
    <x v="0"/>
    <n v="3"/>
    <x v="1"/>
    <n v="0"/>
    <s v="NO APLICA"/>
    <n v="0"/>
    <s v="NO APLICA"/>
    <s v="08FZI0014P"/>
    <s v="08FJI0005G"/>
    <s v="08ADG0003E"/>
    <n v="0"/>
    <s v="I2020"/>
    <n v="15"/>
    <n v="17"/>
    <n v="32"/>
    <n v="15"/>
    <n v="17"/>
    <n v="32"/>
    <n v="2"/>
    <n v="5"/>
    <n v="7"/>
    <n v="4"/>
    <n v="0"/>
    <n v="4"/>
    <n v="4"/>
    <n v="0"/>
    <n v="4"/>
    <n v="2"/>
    <n v="4"/>
    <n v="6"/>
    <n v="5"/>
    <n v="2"/>
    <n v="7"/>
    <n v="2"/>
    <n v="3"/>
    <n v="5"/>
    <n v="0"/>
    <n v="3"/>
    <n v="3"/>
    <n v="2"/>
    <n v="0"/>
    <n v="2"/>
    <n v="15"/>
    <n v="12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707A"/>
    <n v="1"/>
    <s v="MATUTINO"/>
    <s v="JULIO VERNE"/>
    <n v="8"/>
    <s v="CHIHUAHUA"/>
    <n v="8"/>
    <s v="CHIHUAHUA"/>
    <x v="6"/>
    <n v="29"/>
    <x v="7"/>
    <n v="707"/>
    <s v="EL MUERTECITO"/>
    <s v="CALLE EL MUERTECITO"/>
    <n v="0"/>
    <s v="PÚBLICO"/>
    <x v="0"/>
    <n v="2"/>
    <s v="BĂSICA"/>
    <n v="2"/>
    <x v="0"/>
    <n v="3"/>
    <x v="1"/>
    <n v="0"/>
    <s v="NO APLICA"/>
    <n v="0"/>
    <s v="NO APLICA"/>
    <s v="08FZI0027T"/>
    <s v="08FJI0010S"/>
    <s v="08ADG0007A"/>
    <n v="0"/>
    <s v="I2020"/>
    <n v="16"/>
    <n v="15"/>
    <n v="31"/>
    <n v="16"/>
    <n v="15"/>
    <n v="31"/>
    <n v="1"/>
    <n v="2"/>
    <n v="3"/>
    <n v="2"/>
    <n v="2"/>
    <n v="4"/>
    <n v="2"/>
    <n v="2"/>
    <n v="4"/>
    <n v="4"/>
    <n v="4"/>
    <n v="8"/>
    <n v="3"/>
    <n v="3"/>
    <n v="6"/>
    <n v="2"/>
    <n v="2"/>
    <n v="4"/>
    <n v="3"/>
    <n v="1"/>
    <n v="4"/>
    <n v="1"/>
    <n v="3"/>
    <n v="4"/>
    <n v="15"/>
    <n v="15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444P"/>
    <n v="4"/>
    <s v="DISCONTINUO"/>
    <s v="ISABEL LA CATOLICA"/>
    <n v="8"/>
    <s v="CHIHUAHUA"/>
    <n v="8"/>
    <s v="CHIHUAHUA"/>
    <x v="0"/>
    <n v="9"/>
    <x v="2"/>
    <n v="124"/>
    <s v="PANALACHI"/>
    <s v="CALLE PANALACHI"/>
    <n v="0"/>
    <s v="PÚBLICO"/>
    <x v="0"/>
    <n v="2"/>
    <s v="BĂSICA"/>
    <n v="2"/>
    <x v="0"/>
    <n v="1"/>
    <x v="0"/>
    <n v="0"/>
    <s v="NO APLICA"/>
    <n v="0"/>
    <s v="NO APLICA"/>
    <s v="08FIZ0214N"/>
    <s v="08FJS0124A"/>
    <s v="08ADG0003E"/>
    <n v="0"/>
    <s v="I2020"/>
    <n v="13"/>
    <n v="20"/>
    <n v="33"/>
    <n v="10"/>
    <n v="18"/>
    <n v="28"/>
    <n v="3"/>
    <n v="4"/>
    <n v="7"/>
    <n v="2"/>
    <n v="0"/>
    <n v="2"/>
    <n v="2"/>
    <n v="0"/>
    <n v="2"/>
    <n v="3"/>
    <n v="5"/>
    <n v="8"/>
    <n v="0"/>
    <n v="4"/>
    <n v="4"/>
    <n v="0"/>
    <n v="0"/>
    <n v="0"/>
    <n v="5"/>
    <n v="3"/>
    <n v="8"/>
    <n v="1"/>
    <n v="4"/>
    <n v="5"/>
    <n v="11"/>
    <n v="16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PPR0582P"/>
    <n v="1"/>
    <s v="MATUTINO"/>
    <s v="INSTITUTO GUIA DEL NIÑO CHIHUAHUENSE"/>
    <n v="8"/>
    <s v="CHIHUAHUA"/>
    <n v="8"/>
    <s v="CHIHUAHUA"/>
    <x v="7"/>
    <n v="19"/>
    <x v="21"/>
    <n v="1"/>
    <s v="CHIHUAHUA"/>
    <s v="AVENIDA GLANDORFF"/>
    <n v="3104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21"/>
    <n v="11"/>
    <n v="32"/>
    <n v="21"/>
    <n v="11"/>
    <n v="32"/>
    <n v="1"/>
    <n v="1"/>
    <n v="2"/>
    <n v="3"/>
    <n v="0"/>
    <n v="3"/>
    <n v="4"/>
    <n v="0"/>
    <n v="4"/>
    <n v="3"/>
    <n v="1"/>
    <n v="4"/>
    <n v="3"/>
    <n v="2"/>
    <n v="5"/>
    <n v="5"/>
    <n v="2"/>
    <n v="7"/>
    <n v="2"/>
    <n v="1"/>
    <n v="3"/>
    <n v="0"/>
    <n v="1"/>
    <n v="1"/>
    <n v="17"/>
    <n v="7"/>
    <n v="24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1"/>
    <n v="0"/>
    <n v="0"/>
    <n v="0"/>
    <n v="6"/>
    <n v="0"/>
    <n v="2"/>
    <n v="0"/>
    <n v="0"/>
    <n v="0"/>
    <n v="0"/>
    <n v="0"/>
    <n v="0"/>
    <n v="2"/>
    <n v="2"/>
    <n v="6"/>
    <n v="6"/>
    <n v="1"/>
  </r>
  <r>
    <s v="08DPB0123Y"/>
    <n v="1"/>
    <s v="MATUTINO"/>
    <s v="CUITLAHUAC"/>
    <n v="8"/>
    <s v="CHIHUAHUA"/>
    <n v="8"/>
    <s v="CHIHUAHUA"/>
    <x v="3"/>
    <n v="7"/>
    <x v="25"/>
    <n v="89"/>
    <s v="PIEDRA BOLA"/>
    <s v="CALLE PIEDRA BOLA"/>
    <n v="0"/>
    <s v="PÚBLICO"/>
    <x v="0"/>
    <n v="2"/>
    <s v="BĂSICA"/>
    <n v="2"/>
    <x v="0"/>
    <n v="3"/>
    <x v="1"/>
    <n v="0"/>
    <s v="NO APLICA"/>
    <n v="0"/>
    <s v="NO APLICA"/>
    <s v="08FZI0036A"/>
    <s v="08FJI0004H"/>
    <s v="08ADG0007A"/>
    <n v="0"/>
    <s v="I2020"/>
    <n v="20"/>
    <n v="10"/>
    <n v="30"/>
    <n v="12"/>
    <n v="8"/>
    <n v="20"/>
    <n v="2"/>
    <n v="1"/>
    <n v="3"/>
    <n v="4"/>
    <n v="2"/>
    <n v="6"/>
    <n v="4"/>
    <n v="2"/>
    <n v="6"/>
    <n v="3"/>
    <n v="3"/>
    <n v="6"/>
    <n v="3"/>
    <n v="3"/>
    <n v="6"/>
    <n v="2"/>
    <n v="1"/>
    <n v="3"/>
    <n v="3"/>
    <n v="1"/>
    <n v="4"/>
    <n v="7"/>
    <n v="1"/>
    <n v="8"/>
    <n v="22"/>
    <n v="11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167W"/>
    <n v="4"/>
    <s v="DISCONTINUO"/>
    <s v="VICTOR N. LARA"/>
    <n v="8"/>
    <s v="CHIHUAHUA"/>
    <n v="8"/>
    <s v="CHIHUAHUA"/>
    <x v="1"/>
    <n v="31"/>
    <x v="1"/>
    <n v="88"/>
    <s v="LAS RANAS DE TEMEYCHI"/>
    <s v="CALLE LAS RANAS DE TEMEYCHIC"/>
    <n v="0"/>
    <s v="PÚBLICO"/>
    <x v="0"/>
    <n v="2"/>
    <s v="BĂSICA"/>
    <n v="2"/>
    <x v="0"/>
    <n v="1"/>
    <x v="0"/>
    <n v="0"/>
    <s v="NO APLICA"/>
    <n v="0"/>
    <s v="NO APLICA"/>
    <s v="08FIZ0207D"/>
    <s v="08FJS0123B"/>
    <s v="08ADG0003E"/>
    <n v="0"/>
    <s v="I2020"/>
    <n v="19"/>
    <n v="11"/>
    <n v="30"/>
    <n v="19"/>
    <n v="11"/>
    <n v="30"/>
    <n v="5"/>
    <n v="2"/>
    <n v="7"/>
    <n v="2"/>
    <n v="2"/>
    <n v="4"/>
    <n v="2"/>
    <n v="2"/>
    <n v="4"/>
    <n v="2"/>
    <n v="0"/>
    <n v="2"/>
    <n v="2"/>
    <n v="5"/>
    <n v="7"/>
    <n v="2"/>
    <n v="2"/>
    <n v="4"/>
    <n v="6"/>
    <n v="1"/>
    <n v="7"/>
    <n v="2"/>
    <n v="1"/>
    <n v="3"/>
    <n v="16"/>
    <n v="11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727O"/>
    <n v="1"/>
    <s v="MATUTINO"/>
    <s v="TENOCH"/>
    <n v="8"/>
    <s v="CHIHUAHUA"/>
    <n v="8"/>
    <s v="CHIHUAHUA"/>
    <x v="7"/>
    <n v="19"/>
    <x v="21"/>
    <n v="1"/>
    <s v="CHIHUAHUA"/>
    <s v="CALLE CATEDRAL DE GUANAJUATO"/>
    <n v="0"/>
    <s v="PÚBLICO"/>
    <x v="0"/>
    <n v="2"/>
    <s v="BĂSICA"/>
    <n v="2"/>
    <x v="0"/>
    <n v="3"/>
    <x v="1"/>
    <n v="0"/>
    <s v="NO APLICA"/>
    <n v="0"/>
    <s v="NO APLICA"/>
    <s v="08FZI0025V"/>
    <s v="08FJI0009C"/>
    <s v="08ADG0001G"/>
    <n v="0"/>
    <s v="I2020"/>
    <n v="16"/>
    <n v="15"/>
    <n v="31"/>
    <n v="16"/>
    <n v="15"/>
    <n v="31"/>
    <n v="6"/>
    <n v="4"/>
    <n v="10"/>
    <n v="2"/>
    <n v="2"/>
    <n v="4"/>
    <n v="2"/>
    <n v="2"/>
    <n v="4"/>
    <n v="2"/>
    <n v="1"/>
    <n v="3"/>
    <n v="1"/>
    <n v="0"/>
    <n v="1"/>
    <n v="3"/>
    <n v="4"/>
    <n v="7"/>
    <n v="3"/>
    <n v="2"/>
    <n v="5"/>
    <n v="1"/>
    <n v="6"/>
    <n v="7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149N"/>
    <n v="1"/>
    <s v="MATUTINO"/>
    <s v="BENITO JUAREZ"/>
    <n v="8"/>
    <s v="CHIHUAHUA"/>
    <n v="8"/>
    <s v="CHIHUAHUA"/>
    <x v="5"/>
    <n v="28"/>
    <x v="57"/>
    <n v="221"/>
    <s v="BARREALES"/>
    <s v="CALLE BARREALES GUADALUPE DISTRITO BRAVO"/>
    <n v="0"/>
    <s v="PÚBLICO"/>
    <x v="0"/>
    <n v="2"/>
    <s v="BĂSICA"/>
    <n v="2"/>
    <x v="0"/>
    <n v="1"/>
    <x v="0"/>
    <n v="0"/>
    <s v="NO APLICA"/>
    <n v="0"/>
    <s v="NO APLICA"/>
    <s v="08FIZ0175B"/>
    <s v="08FJS0116S"/>
    <s v="08ADG0005C"/>
    <n v="0"/>
    <s v="I2020"/>
    <n v="13"/>
    <n v="15"/>
    <n v="28"/>
    <n v="13"/>
    <n v="15"/>
    <n v="28"/>
    <n v="2"/>
    <n v="2"/>
    <n v="4"/>
    <n v="0"/>
    <n v="2"/>
    <n v="2"/>
    <n v="0"/>
    <n v="2"/>
    <n v="2"/>
    <n v="3"/>
    <n v="1"/>
    <n v="4"/>
    <n v="3"/>
    <n v="3"/>
    <n v="6"/>
    <n v="4"/>
    <n v="1"/>
    <n v="5"/>
    <n v="3"/>
    <n v="3"/>
    <n v="6"/>
    <n v="2"/>
    <n v="7"/>
    <n v="9"/>
    <n v="15"/>
    <n v="17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781I"/>
    <n v="1"/>
    <s v="MATUTINO"/>
    <s v="LAZARO CARDENAS 2702"/>
    <n v="8"/>
    <s v="CHIHUAHUA"/>
    <n v="8"/>
    <s v="CHIHUAHUA"/>
    <x v="0"/>
    <n v="9"/>
    <x v="2"/>
    <n v="233"/>
    <s v="SANTA ELENA"/>
    <s v="CALLE COLONIA CENTRO"/>
    <n v="0"/>
    <s v="PÚBLICO"/>
    <x v="1"/>
    <n v="2"/>
    <s v="BĂSICA"/>
    <n v="2"/>
    <x v="0"/>
    <n v="1"/>
    <x v="0"/>
    <n v="0"/>
    <s v="NO APLICA"/>
    <n v="0"/>
    <s v="NO APLICA"/>
    <s v="08FIZ0011S"/>
    <s v="08FJS0005N"/>
    <m/>
    <n v="0"/>
    <s v="I2020"/>
    <n v="15"/>
    <n v="13"/>
    <n v="28"/>
    <n v="15"/>
    <n v="13"/>
    <n v="28"/>
    <n v="1"/>
    <n v="2"/>
    <n v="3"/>
    <n v="2"/>
    <n v="4"/>
    <n v="6"/>
    <n v="2"/>
    <n v="4"/>
    <n v="6"/>
    <n v="2"/>
    <n v="3"/>
    <n v="5"/>
    <n v="3"/>
    <n v="2"/>
    <n v="5"/>
    <n v="0"/>
    <n v="4"/>
    <n v="4"/>
    <n v="6"/>
    <n v="1"/>
    <n v="7"/>
    <n v="3"/>
    <n v="0"/>
    <n v="3"/>
    <n v="16"/>
    <n v="14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680K"/>
    <n v="1"/>
    <s v="MATUTINO"/>
    <s v="OCTAVIO PAZ LOZANO"/>
    <n v="8"/>
    <s v="CHIHUAHUA"/>
    <n v="8"/>
    <s v="CHIHUAHUA"/>
    <x v="6"/>
    <n v="29"/>
    <x v="7"/>
    <n v="132"/>
    <s v="MOMORA"/>
    <s v="CALLE MOMORA"/>
    <n v="0"/>
    <s v="PÚBLICO"/>
    <x v="0"/>
    <n v="2"/>
    <s v="BĂSICA"/>
    <n v="2"/>
    <x v="0"/>
    <n v="3"/>
    <x v="1"/>
    <n v="0"/>
    <s v="NO APLICA"/>
    <n v="0"/>
    <s v="NO APLICA"/>
    <s v="08FZI0027T"/>
    <s v="08FJI0010S"/>
    <s v="08ADG0007A"/>
    <n v="0"/>
    <s v="I2020"/>
    <n v="11"/>
    <n v="19"/>
    <n v="30"/>
    <n v="11"/>
    <n v="19"/>
    <n v="30"/>
    <n v="3"/>
    <n v="3"/>
    <n v="6"/>
    <n v="2"/>
    <n v="3"/>
    <n v="5"/>
    <n v="2"/>
    <n v="3"/>
    <n v="5"/>
    <n v="0"/>
    <n v="2"/>
    <n v="2"/>
    <n v="3"/>
    <n v="4"/>
    <n v="7"/>
    <n v="1"/>
    <n v="6"/>
    <n v="7"/>
    <n v="2"/>
    <n v="3"/>
    <n v="5"/>
    <n v="2"/>
    <n v="2"/>
    <n v="4"/>
    <n v="10"/>
    <n v="20"/>
    <n v="3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139Z"/>
    <n v="1"/>
    <s v="MATUTINO"/>
    <s v="VEINTE DE NOVIEMBRE"/>
    <n v="8"/>
    <s v="CHIHUAHUA"/>
    <n v="8"/>
    <s v="CHIHUAHUA"/>
    <x v="6"/>
    <n v="29"/>
    <x v="7"/>
    <n v="104"/>
    <s v="LAGUNA DE LOS CANO"/>
    <s v="CALLE LAGUNA DE LOS CANO"/>
    <n v="0"/>
    <s v="PÚBLICO"/>
    <x v="0"/>
    <n v="2"/>
    <s v="BĂSICA"/>
    <n v="2"/>
    <x v="0"/>
    <n v="1"/>
    <x v="0"/>
    <n v="0"/>
    <s v="NO APLICA"/>
    <n v="0"/>
    <s v="NO APLICA"/>
    <s v="08FIZ0254O"/>
    <s v="08FJS0131K"/>
    <s v="08ADG0007A"/>
    <n v="0"/>
    <s v="I2020"/>
    <n v="15"/>
    <n v="15"/>
    <n v="30"/>
    <n v="15"/>
    <n v="15"/>
    <n v="30"/>
    <n v="0"/>
    <n v="3"/>
    <n v="3"/>
    <n v="4"/>
    <n v="0"/>
    <n v="4"/>
    <n v="4"/>
    <n v="0"/>
    <n v="4"/>
    <n v="2"/>
    <n v="2"/>
    <n v="4"/>
    <n v="3"/>
    <n v="4"/>
    <n v="7"/>
    <n v="3"/>
    <n v="3"/>
    <n v="6"/>
    <n v="2"/>
    <n v="3"/>
    <n v="5"/>
    <n v="3"/>
    <n v="1"/>
    <n v="4"/>
    <n v="17"/>
    <n v="13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18H"/>
    <n v="1"/>
    <s v="MATUTINO"/>
    <s v="AÑO DE HIDALGO"/>
    <n v="8"/>
    <s v="CHIHUAHUA"/>
    <n v="8"/>
    <s v="CHIHUAHUA"/>
    <x v="2"/>
    <n v="40"/>
    <x v="12"/>
    <n v="6"/>
    <s v="AĂ‘O DE HIDALGO (EL CUATROCIENTOS)"/>
    <s v="CALLE AĂ‘O DE HIDALGO"/>
    <n v="0"/>
    <s v="PÚBLICO"/>
    <x v="0"/>
    <n v="2"/>
    <s v="BĂSICA"/>
    <n v="2"/>
    <x v="0"/>
    <n v="1"/>
    <x v="0"/>
    <n v="0"/>
    <s v="NO APLICA"/>
    <n v="0"/>
    <s v="NO APLICA"/>
    <s v="08FIZ0196O"/>
    <s v="08FJS0120E"/>
    <s v="08ADG0055K"/>
    <n v="0"/>
    <s v="I2020"/>
    <n v="22"/>
    <n v="9"/>
    <n v="31"/>
    <n v="22"/>
    <n v="9"/>
    <n v="31"/>
    <n v="5"/>
    <n v="3"/>
    <n v="8"/>
    <n v="2"/>
    <n v="1"/>
    <n v="3"/>
    <n v="2"/>
    <n v="1"/>
    <n v="3"/>
    <n v="2"/>
    <n v="1"/>
    <n v="3"/>
    <n v="1"/>
    <n v="4"/>
    <n v="5"/>
    <n v="5"/>
    <n v="2"/>
    <n v="7"/>
    <n v="4"/>
    <n v="1"/>
    <n v="5"/>
    <n v="4"/>
    <n v="0"/>
    <n v="4"/>
    <n v="18"/>
    <n v="9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63U"/>
    <n v="1"/>
    <s v="MATUTINO"/>
    <s v="BENITO JUAREZ"/>
    <n v="8"/>
    <s v="CHIHUAHUA"/>
    <n v="8"/>
    <s v="CHIHUAHUA"/>
    <x v="3"/>
    <n v="46"/>
    <x v="9"/>
    <n v="293"/>
    <s v="LOS BAJILLOS"/>
    <s v="CALLE LOS BAJILLOS"/>
    <n v="0"/>
    <s v="PÚBLICO"/>
    <x v="0"/>
    <n v="2"/>
    <s v="BĂSICA"/>
    <n v="2"/>
    <x v="0"/>
    <n v="1"/>
    <x v="0"/>
    <n v="0"/>
    <s v="NO APLICA"/>
    <n v="0"/>
    <s v="NO APLICA"/>
    <s v="08FIZ0252Q"/>
    <s v="08FJS0130L"/>
    <s v="08ADG0006B"/>
    <n v="0"/>
    <s v="I2020"/>
    <n v="17"/>
    <n v="15"/>
    <n v="32"/>
    <n v="17"/>
    <n v="15"/>
    <n v="32"/>
    <n v="3"/>
    <n v="2"/>
    <n v="5"/>
    <n v="0"/>
    <n v="2"/>
    <n v="2"/>
    <n v="0"/>
    <n v="2"/>
    <n v="2"/>
    <n v="0"/>
    <n v="3"/>
    <n v="3"/>
    <n v="3"/>
    <n v="5"/>
    <n v="8"/>
    <n v="2"/>
    <n v="4"/>
    <n v="6"/>
    <n v="4"/>
    <n v="1"/>
    <n v="5"/>
    <n v="4"/>
    <n v="0"/>
    <n v="4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271V"/>
    <n v="1"/>
    <s v="MATUTINO"/>
    <s v="TENOCHTITLAN"/>
    <n v="8"/>
    <s v="CHIHUAHUA"/>
    <n v="8"/>
    <s v="CHIHUAHUA"/>
    <x v="6"/>
    <n v="29"/>
    <x v="7"/>
    <n v="610"/>
    <s v="EL OCOTE"/>
    <s v="CALLE EL OCOTE"/>
    <n v="0"/>
    <s v="PÚBLICO"/>
    <x v="0"/>
    <n v="2"/>
    <s v="BĂSICA"/>
    <n v="2"/>
    <x v="0"/>
    <n v="1"/>
    <x v="0"/>
    <n v="0"/>
    <s v="NO APLICA"/>
    <n v="0"/>
    <s v="NO APLICA"/>
    <s v="08FIZ0260Z"/>
    <s v="08FJS0131K"/>
    <s v="08ADG0007A"/>
    <n v="0"/>
    <s v="I2020"/>
    <n v="16"/>
    <n v="16"/>
    <n v="32"/>
    <n v="15"/>
    <n v="16"/>
    <n v="31"/>
    <n v="3"/>
    <n v="2"/>
    <n v="5"/>
    <n v="2"/>
    <n v="1"/>
    <n v="3"/>
    <n v="2"/>
    <n v="1"/>
    <n v="3"/>
    <n v="2"/>
    <n v="2"/>
    <n v="4"/>
    <n v="1"/>
    <n v="1"/>
    <n v="2"/>
    <n v="4"/>
    <n v="8"/>
    <n v="12"/>
    <n v="1"/>
    <n v="0"/>
    <n v="1"/>
    <n v="4"/>
    <n v="2"/>
    <n v="6"/>
    <n v="14"/>
    <n v="14"/>
    <n v="2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2498Z"/>
    <n v="4"/>
    <s v="DISCONTINUO"/>
    <s v="LUIS DONALDO COLOSIO"/>
    <n v="8"/>
    <s v="CHIHUAHUA"/>
    <n v="8"/>
    <s v="CHIHUAHUA"/>
    <x v="0"/>
    <n v="30"/>
    <x v="34"/>
    <n v="1"/>
    <s v="TĂ‰MORIS"/>
    <s v="CALLE TEMORIS"/>
    <n v="0"/>
    <s v="PÚBLICO"/>
    <x v="0"/>
    <n v="2"/>
    <s v="BĂSICA"/>
    <n v="2"/>
    <x v="0"/>
    <n v="1"/>
    <x v="0"/>
    <n v="0"/>
    <s v="NO APLICA"/>
    <n v="0"/>
    <s v="NO APLICA"/>
    <s v="08FIZ0217K"/>
    <s v="08FJS0124A"/>
    <s v="08ADG0003E"/>
    <n v="0"/>
    <s v="I2020"/>
    <n v="20"/>
    <n v="13"/>
    <n v="33"/>
    <n v="20"/>
    <n v="13"/>
    <n v="33"/>
    <n v="1"/>
    <n v="3"/>
    <n v="4"/>
    <n v="0"/>
    <n v="1"/>
    <n v="1"/>
    <n v="0"/>
    <n v="1"/>
    <n v="1"/>
    <n v="4"/>
    <n v="0"/>
    <n v="4"/>
    <n v="1"/>
    <n v="1"/>
    <n v="2"/>
    <n v="5"/>
    <n v="3"/>
    <n v="8"/>
    <n v="4"/>
    <n v="4"/>
    <n v="8"/>
    <n v="3"/>
    <n v="2"/>
    <n v="5"/>
    <n v="17"/>
    <n v="11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70J"/>
    <n v="1"/>
    <s v="MATUTINO"/>
    <s v="IGNACIO VALENZUELA"/>
    <n v="8"/>
    <s v="CHIHUAHUA"/>
    <n v="8"/>
    <s v="CHIHUAHUA"/>
    <x v="0"/>
    <n v="30"/>
    <x v="34"/>
    <n v="51"/>
    <s v="HORMIGUEROS"/>
    <s v="CALLE HORMIGUEROS"/>
    <n v="0"/>
    <s v="PÚBLICO"/>
    <x v="0"/>
    <n v="2"/>
    <s v="BĂSICA"/>
    <n v="2"/>
    <x v="0"/>
    <n v="1"/>
    <x v="0"/>
    <n v="0"/>
    <s v="NO APLICA"/>
    <n v="0"/>
    <s v="NO APLICA"/>
    <s v="08FIZ0216L"/>
    <s v="08FJS0124A"/>
    <s v="08ADG0003E"/>
    <n v="0"/>
    <s v="I2020"/>
    <n v="20"/>
    <n v="10"/>
    <n v="30"/>
    <n v="20"/>
    <n v="10"/>
    <n v="30"/>
    <n v="3"/>
    <n v="0"/>
    <n v="3"/>
    <n v="0"/>
    <n v="3"/>
    <n v="3"/>
    <n v="0"/>
    <n v="3"/>
    <n v="3"/>
    <n v="2"/>
    <n v="1"/>
    <n v="3"/>
    <n v="3"/>
    <n v="2"/>
    <n v="5"/>
    <n v="6"/>
    <n v="2"/>
    <n v="8"/>
    <n v="2"/>
    <n v="5"/>
    <n v="7"/>
    <n v="4"/>
    <n v="1"/>
    <n v="5"/>
    <n v="17"/>
    <n v="14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EPR0845C"/>
    <n v="1"/>
    <s v="MATUTINO"/>
    <s v="MARIA EDMEE ALVAREZ 2755"/>
    <n v="8"/>
    <s v="CHIHUAHUA"/>
    <n v="8"/>
    <s v="CHIHUAHUA"/>
    <x v="0"/>
    <n v="30"/>
    <x v="34"/>
    <n v="326"/>
    <s v="TEGORACHI"/>
    <s v="CALLE TEGORACHI"/>
    <n v="0"/>
    <s v="PÚBLICO"/>
    <x v="1"/>
    <n v="2"/>
    <s v="BĂSICA"/>
    <n v="2"/>
    <x v="0"/>
    <n v="1"/>
    <x v="0"/>
    <n v="0"/>
    <s v="NO APLICA"/>
    <n v="0"/>
    <s v="NO APLICA"/>
    <s v="08FIZ0044J"/>
    <s v="08FJS0005N"/>
    <m/>
    <n v="0"/>
    <s v="I2020"/>
    <n v="8"/>
    <n v="22"/>
    <n v="30"/>
    <n v="8"/>
    <n v="22"/>
    <n v="30"/>
    <n v="1"/>
    <n v="4"/>
    <n v="5"/>
    <n v="2"/>
    <n v="2"/>
    <n v="4"/>
    <n v="2"/>
    <n v="2"/>
    <n v="4"/>
    <n v="0"/>
    <n v="4"/>
    <n v="4"/>
    <n v="1"/>
    <n v="3"/>
    <n v="4"/>
    <n v="4"/>
    <n v="5"/>
    <n v="9"/>
    <n v="1"/>
    <n v="4"/>
    <n v="5"/>
    <n v="2"/>
    <n v="2"/>
    <n v="4"/>
    <n v="10"/>
    <n v="20"/>
    <n v="3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1"/>
    <n v="1"/>
  </r>
  <r>
    <s v="08DPR1443Q"/>
    <n v="4"/>
    <s v="DISCONTINUO"/>
    <s v="JUSTO SIERRA"/>
    <n v="8"/>
    <s v="CHIHUAHUA"/>
    <n v="8"/>
    <s v="CHIHUAHUA"/>
    <x v="0"/>
    <n v="8"/>
    <x v="0"/>
    <n v="190"/>
    <s v="SATEVĂ“"/>
    <s v="CALLE SATEVO"/>
    <n v="0"/>
    <s v="PÚBLICO"/>
    <x v="0"/>
    <n v="2"/>
    <s v="BĂSICA"/>
    <n v="2"/>
    <x v="0"/>
    <n v="1"/>
    <x v="0"/>
    <n v="0"/>
    <s v="NO APLICA"/>
    <n v="0"/>
    <s v="NO APLICA"/>
    <s v="08FIZ0215M"/>
    <s v="08FJS0124A"/>
    <s v="08ADG0003E"/>
    <n v="0"/>
    <s v="I2020"/>
    <n v="12"/>
    <n v="15"/>
    <n v="27"/>
    <n v="12"/>
    <n v="15"/>
    <n v="27"/>
    <n v="3"/>
    <n v="1"/>
    <n v="4"/>
    <n v="3"/>
    <n v="4"/>
    <n v="7"/>
    <n v="3"/>
    <n v="4"/>
    <n v="7"/>
    <n v="2"/>
    <n v="5"/>
    <n v="7"/>
    <n v="3"/>
    <n v="1"/>
    <n v="4"/>
    <n v="1"/>
    <n v="2"/>
    <n v="3"/>
    <n v="2"/>
    <n v="1"/>
    <n v="3"/>
    <n v="1"/>
    <n v="6"/>
    <n v="7"/>
    <n v="12"/>
    <n v="19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  <n v="1"/>
  </r>
  <r>
    <s v="08DPR2159A"/>
    <n v="4"/>
    <s v="DISCONTINUO"/>
    <s v="GRACIANO SANCHEZ"/>
    <n v="8"/>
    <s v="CHIHUAHUA"/>
    <n v="8"/>
    <s v="CHIHUAHUA"/>
    <x v="6"/>
    <n v="29"/>
    <x v="7"/>
    <n v="209"/>
    <s v="SAN MIGUEL"/>
    <s v="CALLE SAN MIGUEL"/>
    <n v="0"/>
    <s v="PÚBLICO"/>
    <x v="0"/>
    <n v="2"/>
    <s v="BĂSICA"/>
    <n v="2"/>
    <x v="0"/>
    <n v="1"/>
    <x v="0"/>
    <n v="0"/>
    <s v="NO APLICA"/>
    <n v="0"/>
    <s v="NO APLICA"/>
    <m/>
    <m/>
    <s v="08ADG0007A"/>
    <n v="0"/>
    <s v="I2020"/>
    <n v="20"/>
    <n v="10"/>
    <n v="30"/>
    <n v="20"/>
    <n v="10"/>
    <n v="30"/>
    <n v="4"/>
    <n v="0"/>
    <n v="4"/>
    <n v="0"/>
    <n v="3"/>
    <n v="3"/>
    <n v="0"/>
    <n v="3"/>
    <n v="3"/>
    <n v="2"/>
    <n v="4"/>
    <n v="6"/>
    <n v="3"/>
    <n v="3"/>
    <n v="6"/>
    <n v="5"/>
    <n v="2"/>
    <n v="7"/>
    <n v="3"/>
    <n v="1"/>
    <n v="4"/>
    <n v="4"/>
    <n v="1"/>
    <n v="5"/>
    <n v="17"/>
    <n v="14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336O"/>
    <n v="1"/>
    <s v="MATUTINO"/>
    <s v="PEDRO DE LILLE BORJA"/>
    <n v="8"/>
    <s v="CHIHUAHUA"/>
    <n v="8"/>
    <s v="CHIHUAHUA"/>
    <x v="3"/>
    <n v="27"/>
    <x v="27"/>
    <n v="76"/>
    <s v="SANTA ANITA"/>
    <s v="CALLE SANTA ANITA"/>
    <n v="0"/>
    <s v="PÚBLICO"/>
    <x v="0"/>
    <n v="2"/>
    <s v="BĂSICA"/>
    <n v="2"/>
    <x v="0"/>
    <n v="1"/>
    <x v="0"/>
    <n v="0"/>
    <s v="NO APLICA"/>
    <n v="0"/>
    <s v="NO APLICA"/>
    <s v="08FIZ0251R"/>
    <s v="08FJS0130L"/>
    <s v="08ADG0006B"/>
    <n v="0"/>
    <s v="I2020"/>
    <n v="12"/>
    <n v="17"/>
    <n v="29"/>
    <n v="12"/>
    <n v="16"/>
    <n v="28"/>
    <n v="1"/>
    <n v="3"/>
    <n v="4"/>
    <n v="2"/>
    <n v="2"/>
    <n v="4"/>
    <n v="2"/>
    <n v="2"/>
    <n v="4"/>
    <n v="2"/>
    <n v="5"/>
    <n v="7"/>
    <n v="1"/>
    <n v="3"/>
    <n v="4"/>
    <n v="3"/>
    <n v="1"/>
    <n v="4"/>
    <n v="1"/>
    <n v="4"/>
    <n v="5"/>
    <n v="5"/>
    <n v="3"/>
    <n v="8"/>
    <n v="14"/>
    <n v="18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509A"/>
    <n v="1"/>
    <s v="MATUTINO"/>
    <s v="5 DE FEBRERO 2127"/>
    <n v="8"/>
    <s v="CHIHUAHUA"/>
    <n v="8"/>
    <s v="CHIHUAHUA"/>
    <x v="8"/>
    <n v="60"/>
    <x v="56"/>
    <n v="36"/>
    <s v="SAN PEDRO (EJIDO SAN RAFAEL)"/>
    <s v="CALLE 5 DE FEBRERO"/>
    <n v="0"/>
    <s v="PÚBLICO"/>
    <x v="1"/>
    <n v="2"/>
    <s v="BĂSICA"/>
    <n v="2"/>
    <x v="0"/>
    <n v="1"/>
    <x v="0"/>
    <n v="0"/>
    <s v="NO APLICA"/>
    <n v="0"/>
    <s v="NO APLICA"/>
    <s v="08FIZ0027T"/>
    <m/>
    <m/>
    <n v="0"/>
    <s v="I2020"/>
    <n v="12"/>
    <n v="22"/>
    <n v="34"/>
    <n v="12"/>
    <n v="22"/>
    <n v="34"/>
    <n v="2"/>
    <n v="3"/>
    <n v="5"/>
    <n v="0"/>
    <n v="2"/>
    <n v="2"/>
    <n v="0"/>
    <n v="2"/>
    <n v="2"/>
    <n v="1"/>
    <n v="2"/>
    <n v="3"/>
    <n v="3"/>
    <n v="4"/>
    <n v="7"/>
    <n v="3"/>
    <n v="6"/>
    <n v="9"/>
    <n v="1"/>
    <n v="0"/>
    <n v="1"/>
    <n v="2"/>
    <n v="5"/>
    <n v="7"/>
    <n v="10"/>
    <n v="19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497U"/>
    <n v="1"/>
    <s v="MATUTINO"/>
    <s v="VEINTE DE NOVIEMBRE"/>
    <n v="8"/>
    <s v="CHIHUAHUA"/>
    <n v="8"/>
    <s v="CHIHUAHUA"/>
    <x v="1"/>
    <n v="6"/>
    <x v="58"/>
    <n v="11"/>
    <s v="FRANCISCO I. MADERO"/>
    <s v="CALLE FRANCISCO I. MADERO"/>
    <n v="0"/>
    <s v="PÚBLICO"/>
    <x v="0"/>
    <n v="2"/>
    <s v="BĂSICA"/>
    <n v="2"/>
    <x v="0"/>
    <n v="1"/>
    <x v="0"/>
    <n v="0"/>
    <s v="NO APLICA"/>
    <n v="0"/>
    <s v="NO APLICA"/>
    <s v="08FIZ0204G"/>
    <s v="08FJS0121D"/>
    <s v="08ADG0010O"/>
    <n v="0"/>
    <s v="I2020"/>
    <n v="18"/>
    <n v="13"/>
    <n v="31"/>
    <n v="18"/>
    <n v="13"/>
    <n v="31"/>
    <n v="7"/>
    <n v="5"/>
    <n v="12"/>
    <n v="3"/>
    <n v="3"/>
    <n v="6"/>
    <n v="3"/>
    <n v="3"/>
    <n v="6"/>
    <n v="3"/>
    <n v="2"/>
    <n v="5"/>
    <n v="1"/>
    <n v="2"/>
    <n v="3"/>
    <n v="2"/>
    <n v="2"/>
    <n v="4"/>
    <n v="2"/>
    <n v="0"/>
    <n v="2"/>
    <n v="3"/>
    <n v="2"/>
    <n v="5"/>
    <n v="14"/>
    <n v="11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471E"/>
    <n v="1"/>
    <s v="MATUTINO"/>
    <s v="SIMON BOLIVAR 2395"/>
    <n v="8"/>
    <s v="CHIHUAHUA"/>
    <n v="8"/>
    <s v="CHIHUAHUA"/>
    <x v="0"/>
    <n v="51"/>
    <x v="15"/>
    <n v="58"/>
    <s v="EL SAUCILLO"/>
    <s v="CALLE SAUCILLO"/>
    <n v="0"/>
    <s v="PÚBLICO"/>
    <x v="1"/>
    <n v="2"/>
    <s v="BĂSICA"/>
    <n v="2"/>
    <x v="0"/>
    <n v="1"/>
    <x v="0"/>
    <n v="0"/>
    <s v="NO APLICA"/>
    <n v="0"/>
    <s v="NO APLICA"/>
    <s v="08FIZ0035B"/>
    <s v="08FJS0005N"/>
    <m/>
    <n v="0"/>
    <s v="I2020"/>
    <n v="9"/>
    <n v="19"/>
    <n v="28"/>
    <n v="9"/>
    <n v="19"/>
    <n v="28"/>
    <n v="1"/>
    <n v="3"/>
    <n v="4"/>
    <n v="1"/>
    <n v="5"/>
    <n v="6"/>
    <n v="1"/>
    <n v="5"/>
    <n v="6"/>
    <n v="2"/>
    <n v="2"/>
    <n v="4"/>
    <n v="3"/>
    <n v="2"/>
    <n v="5"/>
    <n v="2"/>
    <n v="6"/>
    <n v="8"/>
    <n v="0"/>
    <n v="3"/>
    <n v="3"/>
    <n v="1"/>
    <n v="5"/>
    <n v="6"/>
    <n v="9"/>
    <n v="23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94N"/>
    <n v="1"/>
    <s v="MATUTINO"/>
    <s v="FRANCISCO I. MADERO"/>
    <n v="8"/>
    <s v="CHIHUAHUA"/>
    <n v="8"/>
    <s v="CHIHUAHUA"/>
    <x v="1"/>
    <n v="12"/>
    <x v="23"/>
    <n v="486"/>
    <s v="NAPUCHI"/>
    <s v="CALLE NAPUCHIS"/>
    <n v="0"/>
    <s v="PÚBLICO"/>
    <x v="0"/>
    <n v="2"/>
    <s v="BĂSICA"/>
    <n v="2"/>
    <x v="0"/>
    <n v="3"/>
    <x v="1"/>
    <n v="0"/>
    <s v="NO APLICA"/>
    <n v="0"/>
    <s v="NO APLICA"/>
    <s v="08FZI0026U"/>
    <s v="08FJI0009C"/>
    <s v="08ADG0010O"/>
    <n v="0"/>
    <s v="I2020"/>
    <n v="14"/>
    <n v="15"/>
    <n v="29"/>
    <n v="14"/>
    <n v="15"/>
    <n v="29"/>
    <n v="1"/>
    <n v="1"/>
    <n v="2"/>
    <n v="2"/>
    <n v="5"/>
    <n v="7"/>
    <n v="2"/>
    <n v="5"/>
    <n v="7"/>
    <n v="4"/>
    <n v="6"/>
    <n v="10"/>
    <n v="0"/>
    <n v="5"/>
    <n v="5"/>
    <n v="4"/>
    <n v="1"/>
    <n v="5"/>
    <n v="2"/>
    <n v="2"/>
    <n v="4"/>
    <n v="3"/>
    <n v="0"/>
    <n v="3"/>
    <n v="15"/>
    <n v="19"/>
    <n v="3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612V"/>
    <n v="1"/>
    <s v="MATUTINO"/>
    <s v="LEYES DE REFORMA"/>
    <n v="8"/>
    <s v="CHIHUAHUA"/>
    <n v="8"/>
    <s v="CHIHUAHUA"/>
    <x v="9"/>
    <n v="11"/>
    <x v="28"/>
    <n v="125"/>
    <s v="EL PORVENIR"/>
    <s v="CALLE EL PORVENIR"/>
    <n v="0"/>
    <s v="PÚBLICO"/>
    <x v="0"/>
    <n v="2"/>
    <s v="BĂSICA"/>
    <n v="2"/>
    <x v="0"/>
    <n v="1"/>
    <x v="0"/>
    <n v="0"/>
    <s v="NO APLICA"/>
    <n v="0"/>
    <s v="NO APLICA"/>
    <s v="08FIZ0236Z"/>
    <s v="08FJS0127Y"/>
    <s v="08ADG0057I"/>
    <n v="0"/>
    <s v="I2020"/>
    <n v="16"/>
    <n v="16"/>
    <n v="32"/>
    <n v="16"/>
    <n v="16"/>
    <n v="32"/>
    <n v="3"/>
    <n v="0"/>
    <n v="3"/>
    <n v="1"/>
    <n v="1"/>
    <n v="2"/>
    <n v="1"/>
    <n v="1"/>
    <n v="2"/>
    <n v="5"/>
    <n v="7"/>
    <n v="12"/>
    <n v="3"/>
    <n v="2"/>
    <n v="5"/>
    <n v="2"/>
    <n v="2"/>
    <n v="4"/>
    <n v="1"/>
    <n v="1"/>
    <n v="2"/>
    <n v="2"/>
    <n v="3"/>
    <n v="5"/>
    <n v="14"/>
    <n v="16"/>
    <n v="3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2"/>
    <n v="0"/>
    <n v="0"/>
    <n v="0"/>
    <n v="0"/>
    <n v="0"/>
    <n v="0"/>
    <n v="0"/>
    <n v="2"/>
    <n v="2"/>
    <n v="4"/>
    <n v="2"/>
    <n v="1"/>
  </r>
  <r>
    <s v="08DPR0565U"/>
    <n v="1"/>
    <s v="MATUTINO"/>
    <s v="CONSTITUCION"/>
    <n v="8"/>
    <s v="CHIHUAHUA"/>
    <n v="8"/>
    <s v="CHIHUAHUA"/>
    <x v="6"/>
    <n v="29"/>
    <x v="7"/>
    <n v="2198"/>
    <s v="LA ZACATOSA"/>
    <s v="NINGUNO NINGUNO"/>
    <n v="0"/>
    <s v="PÚBLICO"/>
    <x v="0"/>
    <n v="2"/>
    <s v="BĂSICA"/>
    <n v="2"/>
    <x v="0"/>
    <n v="1"/>
    <x v="0"/>
    <n v="0"/>
    <s v="NO APLICA"/>
    <n v="0"/>
    <s v="NO APLICA"/>
    <s v="08FIZ0255N"/>
    <s v="08FJS0131K"/>
    <m/>
    <n v="0"/>
    <s v="I2020"/>
    <n v="21"/>
    <n v="10"/>
    <n v="31"/>
    <n v="21"/>
    <n v="10"/>
    <n v="31"/>
    <n v="4"/>
    <n v="0"/>
    <n v="4"/>
    <n v="4"/>
    <n v="0"/>
    <n v="4"/>
    <n v="4"/>
    <n v="0"/>
    <n v="4"/>
    <n v="4"/>
    <n v="0"/>
    <n v="4"/>
    <n v="4"/>
    <n v="5"/>
    <n v="9"/>
    <n v="5"/>
    <n v="1"/>
    <n v="6"/>
    <n v="0"/>
    <n v="2"/>
    <n v="2"/>
    <n v="4"/>
    <n v="2"/>
    <n v="6"/>
    <n v="21"/>
    <n v="10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456U"/>
    <n v="1"/>
    <s v="MATUTINO"/>
    <s v="MIGUEL HIDALGO"/>
    <n v="8"/>
    <s v="CHIHUAHUA"/>
    <n v="8"/>
    <s v="CHIHUAHUA"/>
    <x v="6"/>
    <n v="29"/>
    <x v="7"/>
    <n v="126"/>
    <s v="MESA DE SAN JOSĂ‰"/>
    <s v="CALLE MESA DE SAN JOSE"/>
    <n v="0"/>
    <s v="PÚBLICO"/>
    <x v="0"/>
    <n v="2"/>
    <s v="BĂSICA"/>
    <n v="2"/>
    <x v="0"/>
    <n v="1"/>
    <x v="0"/>
    <n v="0"/>
    <s v="NO APLICA"/>
    <n v="0"/>
    <s v="NO APLICA"/>
    <s v="08FIZ0260Z"/>
    <s v="08FJS0131K"/>
    <s v="08ADG0007A"/>
    <n v="0"/>
    <s v="I2020"/>
    <n v="11"/>
    <n v="20"/>
    <n v="31"/>
    <n v="11"/>
    <n v="20"/>
    <n v="31"/>
    <n v="1"/>
    <n v="3"/>
    <n v="4"/>
    <n v="3"/>
    <n v="1"/>
    <n v="4"/>
    <n v="3"/>
    <n v="1"/>
    <n v="4"/>
    <n v="1"/>
    <n v="3"/>
    <n v="4"/>
    <n v="1"/>
    <n v="3"/>
    <n v="4"/>
    <n v="3"/>
    <n v="0"/>
    <n v="3"/>
    <n v="2"/>
    <n v="6"/>
    <n v="8"/>
    <n v="3"/>
    <n v="5"/>
    <n v="8"/>
    <n v="13"/>
    <n v="18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800G"/>
    <n v="1"/>
    <s v="MATUTINO"/>
    <s v="FRANCISCO GONZALEZ BOCANEGRA 2744"/>
    <n v="8"/>
    <s v="CHIHUAHUA"/>
    <n v="8"/>
    <s v="CHIHUAHUA"/>
    <x v="0"/>
    <n v="9"/>
    <x v="2"/>
    <n v="132"/>
    <s v="EL RANCHITO"/>
    <s v="CALLE EL RANCHITO II"/>
    <n v="0"/>
    <s v="PÚBLICO"/>
    <x v="1"/>
    <n v="2"/>
    <s v="BĂSICA"/>
    <n v="2"/>
    <x v="0"/>
    <n v="1"/>
    <x v="0"/>
    <n v="0"/>
    <s v="NO APLICA"/>
    <n v="0"/>
    <s v="NO APLICA"/>
    <s v="08FIZ0011S"/>
    <s v="08FJS0005N"/>
    <m/>
    <n v="0"/>
    <s v="I2020"/>
    <n v="17"/>
    <n v="9"/>
    <n v="26"/>
    <n v="17"/>
    <n v="9"/>
    <n v="26"/>
    <n v="4"/>
    <n v="3"/>
    <n v="7"/>
    <n v="3"/>
    <n v="4"/>
    <n v="7"/>
    <n v="3"/>
    <n v="4"/>
    <n v="7"/>
    <n v="4"/>
    <n v="1"/>
    <n v="5"/>
    <n v="5"/>
    <n v="4"/>
    <n v="9"/>
    <n v="3"/>
    <n v="1"/>
    <n v="4"/>
    <n v="2"/>
    <n v="2"/>
    <n v="4"/>
    <n v="4"/>
    <n v="0"/>
    <n v="4"/>
    <n v="21"/>
    <n v="12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667Y"/>
    <n v="1"/>
    <s v="MATUTINO"/>
    <s v="FRANCISCO I. MADERO"/>
    <n v="8"/>
    <s v="CHIHUAHUA"/>
    <n v="8"/>
    <s v="CHIHUAHUA"/>
    <x v="9"/>
    <n v="45"/>
    <x v="36"/>
    <n v="20"/>
    <s v="POTRERO DEL LLANO"/>
    <s v="NINGUNO NINGUNO"/>
    <n v="0"/>
    <s v="PÚBLICO"/>
    <x v="0"/>
    <n v="2"/>
    <s v="BĂSICA"/>
    <n v="2"/>
    <x v="0"/>
    <n v="1"/>
    <x v="0"/>
    <n v="0"/>
    <s v="NO APLICA"/>
    <n v="0"/>
    <s v="NO APLICA"/>
    <s v="08FIZ0222W"/>
    <s v="08FJS0125Z"/>
    <s v="08ADG0057I"/>
    <n v="0"/>
    <s v="I2020"/>
    <n v="7"/>
    <n v="19"/>
    <n v="26"/>
    <n v="7"/>
    <n v="19"/>
    <n v="26"/>
    <n v="1"/>
    <n v="5"/>
    <n v="6"/>
    <n v="5"/>
    <n v="2"/>
    <n v="7"/>
    <n v="5"/>
    <n v="2"/>
    <n v="7"/>
    <n v="3"/>
    <n v="3"/>
    <n v="6"/>
    <n v="2"/>
    <n v="5"/>
    <n v="7"/>
    <n v="2"/>
    <n v="2"/>
    <n v="4"/>
    <n v="1"/>
    <n v="2"/>
    <n v="3"/>
    <n v="1"/>
    <n v="3"/>
    <n v="4"/>
    <n v="14"/>
    <n v="17"/>
    <n v="3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2010J"/>
    <n v="1"/>
    <s v="MATUTINO"/>
    <s v="MELCHOR OCAMPO"/>
    <n v="8"/>
    <s v="CHIHUAHUA"/>
    <n v="8"/>
    <s v="CHIHUAHUA"/>
    <x v="6"/>
    <n v="29"/>
    <x v="7"/>
    <n v="1458"/>
    <s v="ASERRADERO LAS DELICIAS"/>
    <s v="CALLE ASERRADERO LAS DELICIAS"/>
    <n v="0"/>
    <s v="PÚBLICO"/>
    <x v="0"/>
    <n v="2"/>
    <s v="BĂSICA"/>
    <n v="2"/>
    <x v="0"/>
    <n v="1"/>
    <x v="0"/>
    <n v="0"/>
    <s v="NO APLICA"/>
    <n v="0"/>
    <s v="NO APLICA"/>
    <s v="08FIZ0254O"/>
    <s v="08FJS0131K"/>
    <s v="08ADG0007A"/>
    <n v="0"/>
    <s v="I2020"/>
    <n v="20"/>
    <n v="12"/>
    <n v="32"/>
    <n v="20"/>
    <n v="12"/>
    <n v="32"/>
    <n v="3"/>
    <n v="2"/>
    <n v="5"/>
    <n v="1"/>
    <n v="2"/>
    <n v="3"/>
    <n v="1"/>
    <n v="2"/>
    <n v="3"/>
    <n v="2"/>
    <n v="1"/>
    <n v="3"/>
    <n v="1"/>
    <n v="3"/>
    <n v="4"/>
    <n v="6"/>
    <n v="3"/>
    <n v="9"/>
    <n v="3"/>
    <n v="1"/>
    <n v="4"/>
    <n v="5"/>
    <n v="2"/>
    <n v="7"/>
    <n v="18"/>
    <n v="12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361Z"/>
    <n v="1"/>
    <s v="MATUTINO"/>
    <s v="FRANCISCO VILLA"/>
    <n v="8"/>
    <s v="CHIHUAHUA"/>
    <n v="8"/>
    <s v="CHIHUAHUA"/>
    <x v="1"/>
    <n v="31"/>
    <x v="1"/>
    <n v="9"/>
    <s v="COJAHUACHI"/>
    <s v="CALLE COJAHUACHI"/>
    <n v="0"/>
    <s v="PÚBLICO"/>
    <x v="0"/>
    <n v="2"/>
    <s v="BĂSICA"/>
    <n v="2"/>
    <x v="0"/>
    <n v="1"/>
    <x v="0"/>
    <n v="0"/>
    <s v="NO APLICA"/>
    <n v="0"/>
    <s v="NO APLICA"/>
    <s v="08FIZ0213O"/>
    <s v="08FJS0123B"/>
    <s v="08ADG0003E"/>
    <n v="0"/>
    <s v="I2020"/>
    <n v="18"/>
    <n v="16"/>
    <n v="34"/>
    <n v="17"/>
    <n v="16"/>
    <n v="33"/>
    <n v="3"/>
    <n v="3"/>
    <n v="6"/>
    <n v="1"/>
    <n v="1"/>
    <n v="2"/>
    <n v="1"/>
    <n v="1"/>
    <n v="2"/>
    <n v="3"/>
    <n v="1"/>
    <n v="4"/>
    <n v="3"/>
    <n v="2"/>
    <n v="5"/>
    <n v="5"/>
    <n v="2"/>
    <n v="7"/>
    <n v="1"/>
    <n v="4"/>
    <n v="5"/>
    <n v="3"/>
    <n v="3"/>
    <n v="6"/>
    <n v="16"/>
    <n v="13"/>
    <n v="2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583J"/>
    <n v="1"/>
    <s v="MATUTINO"/>
    <s v="DOLORES CARBAJAL DE DEGORTARI"/>
    <n v="8"/>
    <s v="CHIHUAHUA"/>
    <n v="8"/>
    <s v="CHIHUAHUA"/>
    <x v="2"/>
    <n v="40"/>
    <x v="12"/>
    <n v="64"/>
    <s v="MESA DE LA SIMONA"/>
    <s v="CALLE MESA DE LA SIMONA"/>
    <n v="0"/>
    <s v="PÚBLICO"/>
    <x v="0"/>
    <n v="2"/>
    <s v="BĂSICA"/>
    <n v="2"/>
    <x v="0"/>
    <n v="1"/>
    <x v="0"/>
    <n v="0"/>
    <s v="NO APLICA"/>
    <n v="0"/>
    <s v="NO APLICA"/>
    <s v="08FIZ0193R"/>
    <s v="08FJS0120E"/>
    <s v="08ADG0055K"/>
    <n v="0"/>
    <s v="I2020"/>
    <n v="11"/>
    <n v="22"/>
    <n v="33"/>
    <n v="11"/>
    <n v="22"/>
    <n v="33"/>
    <n v="1"/>
    <n v="4"/>
    <n v="5"/>
    <n v="3"/>
    <n v="2"/>
    <n v="5"/>
    <n v="3"/>
    <n v="2"/>
    <n v="5"/>
    <n v="1"/>
    <n v="1"/>
    <n v="2"/>
    <n v="1"/>
    <n v="3"/>
    <n v="4"/>
    <n v="1"/>
    <n v="7"/>
    <n v="8"/>
    <n v="4"/>
    <n v="0"/>
    <n v="4"/>
    <n v="1"/>
    <n v="4"/>
    <n v="5"/>
    <n v="11"/>
    <n v="17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0713M"/>
    <n v="1"/>
    <s v="MATUTINO"/>
    <s v="ANAHUAC"/>
    <n v="8"/>
    <s v="CHIHUAHUA"/>
    <n v="8"/>
    <s v="CHIHUAHUA"/>
    <x v="2"/>
    <n v="40"/>
    <x v="12"/>
    <n v="17"/>
    <s v="CHUHUICHUPA"/>
    <s v="CALLE CHUHUICHUPA"/>
    <n v="0"/>
    <s v="PÚBLICO"/>
    <x v="0"/>
    <n v="2"/>
    <s v="BĂSICA"/>
    <n v="2"/>
    <x v="0"/>
    <n v="1"/>
    <x v="0"/>
    <n v="0"/>
    <s v="NO APLICA"/>
    <n v="0"/>
    <s v="NO APLICA"/>
    <s v="08FIZ0194Q"/>
    <s v="08FJS0120E"/>
    <s v="08ADG0055K"/>
    <n v="0"/>
    <s v="I2020"/>
    <n v="13"/>
    <n v="12"/>
    <n v="25"/>
    <n v="13"/>
    <n v="12"/>
    <n v="25"/>
    <n v="7"/>
    <n v="1"/>
    <n v="8"/>
    <n v="6"/>
    <n v="3"/>
    <n v="9"/>
    <n v="6"/>
    <n v="4"/>
    <n v="10"/>
    <n v="2"/>
    <n v="1"/>
    <n v="3"/>
    <n v="2"/>
    <n v="2"/>
    <n v="4"/>
    <n v="1"/>
    <n v="4"/>
    <n v="5"/>
    <n v="3"/>
    <n v="4"/>
    <n v="7"/>
    <n v="2"/>
    <n v="2"/>
    <n v="4"/>
    <n v="16"/>
    <n v="17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47C"/>
    <n v="1"/>
    <s v="MATUTINO"/>
    <s v="GUADALUPE VICTORIA"/>
    <n v="8"/>
    <s v="CHIHUAHUA"/>
    <n v="8"/>
    <s v="CHIHUAHUA"/>
    <x v="0"/>
    <n v="30"/>
    <x v="34"/>
    <n v="109"/>
    <s v="TEPOCHIQUE"/>
    <s v="CALLE TEPOCHIQUE"/>
    <n v="0"/>
    <s v="PÚBLICO"/>
    <x v="0"/>
    <n v="2"/>
    <s v="BĂSICA"/>
    <n v="2"/>
    <x v="0"/>
    <n v="1"/>
    <x v="0"/>
    <n v="0"/>
    <s v="NO APLICA"/>
    <n v="0"/>
    <s v="NO APLICA"/>
    <s v="08FIZ0216L"/>
    <s v="08FJS0124A"/>
    <s v="08ADG0003E"/>
    <n v="0"/>
    <s v="I2020"/>
    <n v="11"/>
    <n v="20"/>
    <n v="31"/>
    <n v="11"/>
    <n v="20"/>
    <n v="31"/>
    <n v="0"/>
    <n v="2"/>
    <n v="2"/>
    <n v="2"/>
    <n v="3"/>
    <n v="5"/>
    <n v="2"/>
    <n v="3"/>
    <n v="5"/>
    <n v="3"/>
    <n v="1"/>
    <n v="4"/>
    <n v="0"/>
    <n v="2"/>
    <n v="2"/>
    <n v="3"/>
    <n v="7"/>
    <n v="10"/>
    <n v="0"/>
    <n v="4"/>
    <n v="4"/>
    <n v="4"/>
    <n v="3"/>
    <n v="7"/>
    <n v="12"/>
    <n v="20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021I"/>
    <n v="1"/>
    <s v="MATUTINO"/>
    <s v="MIGUEL HIDALGO"/>
    <n v="8"/>
    <s v="CHIHUAHUA"/>
    <n v="8"/>
    <s v="CHIHUAHUA"/>
    <x v="8"/>
    <n v="3"/>
    <x v="16"/>
    <n v="36"/>
    <s v="ESTACIĂ“N MORITA"/>
    <s v="CALLE ESTACION MORITA"/>
    <n v="0"/>
    <s v="PÚBLICO"/>
    <x v="0"/>
    <n v="2"/>
    <s v="BĂSICA"/>
    <n v="2"/>
    <x v="0"/>
    <n v="1"/>
    <x v="0"/>
    <n v="0"/>
    <s v="NO APLICA"/>
    <n v="0"/>
    <s v="NO APLICA"/>
    <s v="08FIZ0242J"/>
    <s v="08FJS0129W"/>
    <s v="08ADG0004D"/>
    <n v="0"/>
    <s v="I2020"/>
    <n v="13"/>
    <n v="19"/>
    <n v="32"/>
    <n v="13"/>
    <n v="19"/>
    <n v="32"/>
    <n v="1"/>
    <n v="4"/>
    <n v="5"/>
    <n v="1"/>
    <n v="2"/>
    <n v="3"/>
    <n v="1"/>
    <n v="2"/>
    <n v="3"/>
    <n v="2"/>
    <n v="1"/>
    <n v="3"/>
    <n v="3"/>
    <n v="4"/>
    <n v="7"/>
    <n v="2"/>
    <n v="5"/>
    <n v="7"/>
    <n v="0"/>
    <n v="1"/>
    <n v="1"/>
    <n v="6"/>
    <n v="3"/>
    <n v="9"/>
    <n v="14"/>
    <n v="16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2267I"/>
    <n v="1"/>
    <s v="MATUTINO"/>
    <s v="MA JOSEFA ORTIZ DE DOMINGUEZ"/>
    <n v="8"/>
    <s v="CHIHUAHUA"/>
    <n v="8"/>
    <s v="CHIHUAHUA"/>
    <x v="6"/>
    <n v="29"/>
    <x v="7"/>
    <n v="1"/>
    <s v="GUADALUPE Y CALVO"/>
    <s v="CALLE PUERTO DE LA CIENEGUITA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15"/>
    <n v="20"/>
    <n v="35"/>
    <n v="15"/>
    <n v="20"/>
    <n v="35"/>
    <n v="4"/>
    <n v="3"/>
    <n v="7"/>
    <n v="0"/>
    <n v="0"/>
    <n v="0"/>
    <n v="0"/>
    <n v="0"/>
    <n v="0"/>
    <n v="3"/>
    <n v="6"/>
    <n v="9"/>
    <n v="2"/>
    <n v="3"/>
    <n v="5"/>
    <n v="2"/>
    <n v="3"/>
    <n v="5"/>
    <n v="3"/>
    <n v="3"/>
    <n v="6"/>
    <n v="1"/>
    <n v="2"/>
    <n v="3"/>
    <n v="11"/>
    <n v="17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030I"/>
    <n v="1"/>
    <s v="MATUTINO"/>
    <s v="PROGRESO"/>
    <n v="8"/>
    <s v="CHIHUAHUA"/>
    <n v="8"/>
    <s v="CHIHUAHUA"/>
    <x v="0"/>
    <n v="65"/>
    <x v="11"/>
    <n v="28"/>
    <s v="HUICORACHI"/>
    <s v="CALLE HUICORACHI"/>
    <n v="0"/>
    <s v="PÚBLICO"/>
    <x v="0"/>
    <n v="2"/>
    <s v="BĂSICA"/>
    <n v="2"/>
    <x v="0"/>
    <n v="3"/>
    <x v="1"/>
    <n v="0"/>
    <s v="NO APLICA"/>
    <n v="0"/>
    <s v="NO APLICA"/>
    <s v="08FZI0013Q"/>
    <s v="08FJI0005G"/>
    <s v="08ADG0003E"/>
    <n v="0"/>
    <s v="I2020"/>
    <n v="17"/>
    <n v="13"/>
    <n v="30"/>
    <n v="17"/>
    <n v="13"/>
    <n v="30"/>
    <n v="1"/>
    <n v="2"/>
    <n v="3"/>
    <n v="4"/>
    <n v="1"/>
    <n v="5"/>
    <n v="4"/>
    <n v="1"/>
    <n v="5"/>
    <n v="3"/>
    <n v="3"/>
    <n v="6"/>
    <n v="4"/>
    <n v="1"/>
    <n v="5"/>
    <n v="3"/>
    <n v="3"/>
    <n v="6"/>
    <n v="2"/>
    <n v="4"/>
    <n v="6"/>
    <n v="3"/>
    <n v="1"/>
    <n v="4"/>
    <n v="19"/>
    <n v="13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060C"/>
    <n v="1"/>
    <s v="MATUTINO"/>
    <s v="FRANCISCO VILLA"/>
    <n v="8"/>
    <s v="CHIHUAHUA"/>
    <n v="8"/>
    <s v="CHIHUAHUA"/>
    <x v="3"/>
    <n v="27"/>
    <x v="27"/>
    <n v="986"/>
    <s v="GUACARICHI"/>
    <s v="CALLE GUACARICHI"/>
    <n v="0"/>
    <s v="PÚBLICO"/>
    <x v="0"/>
    <n v="2"/>
    <s v="BĂSICA"/>
    <n v="2"/>
    <x v="0"/>
    <n v="3"/>
    <x v="1"/>
    <n v="0"/>
    <s v="NO APLICA"/>
    <n v="0"/>
    <s v="NO APLICA"/>
    <s v="08FZI0006G"/>
    <s v="08FJI0003I"/>
    <s v="08ADG0006B"/>
    <n v="0"/>
    <s v="I2020"/>
    <n v="16"/>
    <n v="15"/>
    <n v="31"/>
    <n v="16"/>
    <n v="15"/>
    <n v="31"/>
    <n v="3"/>
    <n v="1"/>
    <n v="4"/>
    <n v="3"/>
    <n v="2"/>
    <n v="5"/>
    <n v="3"/>
    <n v="2"/>
    <n v="5"/>
    <n v="0"/>
    <n v="2"/>
    <n v="2"/>
    <n v="3"/>
    <n v="4"/>
    <n v="7"/>
    <n v="2"/>
    <n v="3"/>
    <n v="5"/>
    <n v="0"/>
    <n v="3"/>
    <n v="3"/>
    <n v="7"/>
    <n v="2"/>
    <n v="9"/>
    <n v="15"/>
    <n v="16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65S"/>
    <n v="1"/>
    <s v="MATUTINO"/>
    <s v="MARIANO IRIGOYEN"/>
    <n v="8"/>
    <s v="CHIHUAHUA"/>
    <n v="8"/>
    <s v="CHIHUAHUA"/>
    <x v="0"/>
    <n v="8"/>
    <x v="0"/>
    <n v="76"/>
    <s v="GUACAYVO"/>
    <s v="CALLE GUACAYVO"/>
    <n v="0"/>
    <s v="PÚBLICO"/>
    <x v="0"/>
    <n v="2"/>
    <s v="BĂSICA"/>
    <n v="2"/>
    <x v="0"/>
    <n v="3"/>
    <x v="1"/>
    <n v="0"/>
    <s v="NO APLICA"/>
    <n v="0"/>
    <s v="NO APLICA"/>
    <s v="08FZI0019K"/>
    <s v="08FJI0007E"/>
    <s v="08ADG0006B"/>
    <n v="0"/>
    <s v="I2020"/>
    <n v="23"/>
    <n v="8"/>
    <n v="31"/>
    <n v="23"/>
    <n v="8"/>
    <n v="31"/>
    <n v="1"/>
    <n v="0"/>
    <n v="1"/>
    <n v="2"/>
    <n v="0"/>
    <n v="2"/>
    <n v="2"/>
    <n v="0"/>
    <n v="2"/>
    <n v="5"/>
    <n v="2"/>
    <n v="7"/>
    <n v="3"/>
    <n v="0"/>
    <n v="3"/>
    <n v="6"/>
    <n v="3"/>
    <n v="9"/>
    <n v="6"/>
    <n v="3"/>
    <n v="9"/>
    <n v="3"/>
    <n v="1"/>
    <n v="4"/>
    <n v="25"/>
    <n v="9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646L"/>
    <n v="1"/>
    <s v="MATUTINO"/>
    <s v="MIGUEL HIDALGO Y COSTILLA"/>
    <n v="8"/>
    <s v="CHIHUAHUA"/>
    <n v="8"/>
    <s v="CHIHUAHUA"/>
    <x v="3"/>
    <n v="27"/>
    <x v="27"/>
    <n v="976"/>
    <s v="NACACHI"/>
    <s v="NINGUNO NINGUNO"/>
    <n v="0"/>
    <s v="PÚBLICO"/>
    <x v="0"/>
    <n v="2"/>
    <s v="BĂSICA"/>
    <n v="2"/>
    <x v="0"/>
    <n v="1"/>
    <x v="0"/>
    <n v="0"/>
    <s v="NO APLICA"/>
    <n v="0"/>
    <s v="NO APLICA"/>
    <s v="08FIZ0251R"/>
    <s v="08FJS0130L"/>
    <s v="08ADG0006B"/>
    <n v="0"/>
    <s v="I2020"/>
    <n v="15"/>
    <n v="12"/>
    <n v="27"/>
    <n v="15"/>
    <n v="12"/>
    <n v="27"/>
    <n v="2"/>
    <n v="1"/>
    <n v="3"/>
    <n v="8"/>
    <n v="2"/>
    <n v="10"/>
    <n v="8"/>
    <n v="2"/>
    <n v="10"/>
    <n v="1"/>
    <n v="5"/>
    <n v="6"/>
    <n v="3"/>
    <n v="2"/>
    <n v="5"/>
    <n v="3"/>
    <n v="1"/>
    <n v="4"/>
    <n v="3"/>
    <n v="2"/>
    <n v="5"/>
    <n v="2"/>
    <n v="1"/>
    <n v="3"/>
    <n v="20"/>
    <n v="13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117O"/>
    <n v="1"/>
    <s v="MATUTINO"/>
    <s v="CRISTOBAL COLON"/>
    <n v="8"/>
    <s v="CHIHUAHUA"/>
    <n v="8"/>
    <s v="CHIHUAHUA"/>
    <x v="6"/>
    <n v="29"/>
    <x v="7"/>
    <n v="480"/>
    <s v="MESA DE LA CRUZ"/>
    <s v="CAMINO CAMINO AL ZORRILLO"/>
    <n v="0"/>
    <s v="PÚBLICO"/>
    <x v="0"/>
    <n v="2"/>
    <s v="BĂSICA"/>
    <n v="2"/>
    <x v="0"/>
    <n v="1"/>
    <x v="0"/>
    <n v="0"/>
    <s v="NO APLICA"/>
    <n v="0"/>
    <s v="NO APLICA"/>
    <s v="08FIZ0261Y"/>
    <s v="08FJS0131K"/>
    <s v="08ADG0007A"/>
    <n v="0"/>
    <s v="I2020"/>
    <n v="14"/>
    <n v="16"/>
    <n v="30"/>
    <n v="14"/>
    <n v="16"/>
    <n v="30"/>
    <n v="2"/>
    <n v="3"/>
    <n v="5"/>
    <n v="3"/>
    <n v="2"/>
    <n v="5"/>
    <n v="3"/>
    <n v="2"/>
    <n v="5"/>
    <n v="4"/>
    <n v="2"/>
    <n v="6"/>
    <n v="3"/>
    <n v="4"/>
    <n v="7"/>
    <n v="1"/>
    <n v="2"/>
    <n v="3"/>
    <n v="1"/>
    <n v="3"/>
    <n v="4"/>
    <n v="5"/>
    <n v="2"/>
    <n v="7"/>
    <n v="17"/>
    <n v="15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476A"/>
    <n v="1"/>
    <s v="MATUTINO"/>
    <s v="VENUSTIANO CARRANZA"/>
    <n v="8"/>
    <s v="CHIHUAHUA"/>
    <n v="8"/>
    <s v="CHIHUAHUA"/>
    <x v="9"/>
    <n v="55"/>
    <x v="46"/>
    <n v="60"/>
    <s v="EX-HACIENDA CASA BLANCA"/>
    <s v="CALLE EXHACIENDA CASA BLANCA"/>
    <n v="0"/>
    <s v="PÚBLICO"/>
    <x v="0"/>
    <n v="2"/>
    <s v="BĂSICA"/>
    <n v="2"/>
    <x v="0"/>
    <n v="1"/>
    <x v="0"/>
    <n v="0"/>
    <s v="NO APLICA"/>
    <n v="0"/>
    <s v="NO APLICA"/>
    <s v="08FIZ0230E"/>
    <s v="08FJS0126Z"/>
    <s v="08ADG0057I"/>
    <n v="0"/>
    <s v="I2020"/>
    <n v="13"/>
    <n v="17"/>
    <n v="30"/>
    <n v="13"/>
    <n v="17"/>
    <n v="30"/>
    <n v="1"/>
    <n v="4"/>
    <n v="5"/>
    <n v="2"/>
    <n v="4"/>
    <n v="6"/>
    <n v="2"/>
    <n v="4"/>
    <n v="6"/>
    <n v="4"/>
    <n v="3"/>
    <n v="7"/>
    <n v="3"/>
    <n v="3"/>
    <n v="6"/>
    <n v="2"/>
    <n v="3"/>
    <n v="5"/>
    <n v="2"/>
    <n v="2"/>
    <n v="4"/>
    <n v="1"/>
    <n v="2"/>
    <n v="3"/>
    <n v="14"/>
    <n v="17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R2444W"/>
    <n v="1"/>
    <s v="MATUTINO"/>
    <s v="JOSE MA. MORELOS Y PAVON"/>
    <n v="8"/>
    <s v="CHIHUAHUA"/>
    <n v="8"/>
    <s v="CHIHUAHUA"/>
    <x v="0"/>
    <n v="30"/>
    <x v="34"/>
    <n v="3"/>
    <s v="EL AGUAJE"/>
    <s v="CALLE EL AGUAJE"/>
    <n v="0"/>
    <s v="PÚBLICO"/>
    <x v="0"/>
    <n v="2"/>
    <s v="BĂSICA"/>
    <n v="2"/>
    <x v="0"/>
    <n v="1"/>
    <x v="0"/>
    <n v="0"/>
    <s v="NO APLICA"/>
    <n v="0"/>
    <s v="NO APLICA"/>
    <s v="08FIZ0216L"/>
    <s v="08FJS0124A"/>
    <s v="08ADG0003E"/>
    <n v="0"/>
    <s v="I2020"/>
    <n v="10"/>
    <n v="19"/>
    <n v="29"/>
    <n v="10"/>
    <n v="19"/>
    <n v="29"/>
    <n v="2"/>
    <n v="4"/>
    <n v="6"/>
    <n v="3"/>
    <n v="6"/>
    <n v="9"/>
    <n v="3"/>
    <n v="6"/>
    <n v="9"/>
    <n v="3"/>
    <n v="2"/>
    <n v="5"/>
    <n v="0"/>
    <n v="8"/>
    <n v="8"/>
    <n v="2"/>
    <n v="1"/>
    <n v="3"/>
    <n v="3"/>
    <n v="4"/>
    <n v="7"/>
    <n v="0"/>
    <n v="0"/>
    <n v="0"/>
    <n v="11"/>
    <n v="21"/>
    <n v="3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DPR1664A"/>
    <n v="1"/>
    <s v="MATUTINO"/>
    <s v="FRANCISCO SARABIA"/>
    <n v="8"/>
    <s v="CHIHUAHUA"/>
    <n v="8"/>
    <s v="CHIHUAHUA"/>
    <x v="0"/>
    <n v="20"/>
    <x v="10"/>
    <n v="15"/>
    <s v="BENJAMĂŤN M. CHAPARRO (SANTA ANA)"/>
    <s v="CALLE BENJAMIN M. CHAPARRO (SANTA ANA)"/>
    <n v="0"/>
    <s v="PÚBLICO"/>
    <x v="0"/>
    <n v="2"/>
    <s v="BĂSICA"/>
    <n v="2"/>
    <x v="0"/>
    <n v="1"/>
    <x v="0"/>
    <n v="0"/>
    <s v="NO APLICA"/>
    <n v="0"/>
    <s v="NO APLICA"/>
    <s v="08FIZ0219I"/>
    <s v="08FJS0124A"/>
    <s v="08ADG0003E"/>
    <n v="0"/>
    <s v="I2020"/>
    <n v="20"/>
    <n v="15"/>
    <n v="35"/>
    <n v="20"/>
    <n v="15"/>
    <n v="35"/>
    <n v="6"/>
    <n v="1"/>
    <n v="7"/>
    <n v="1"/>
    <n v="1"/>
    <n v="2"/>
    <n v="1"/>
    <n v="1"/>
    <n v="2"/>
    <n v="3"/>
    <n v="0"/>
    <n v="3"/>
    <n v="7"/>
    <n v="4"/>
    <n v="11"/>
    <n v="3"/>
    <n v="1"/>
    <n v="4"/>
    <n v="1"/>
    <n v="6"/>
    <n v="7"/>
    <n v="0"/>
    <n v="1"/>
    <n v="1"/>
    <n v="15"/>
    <n v="13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942M"/>
    <n v="1"/>
    <s v="MATUTINO"/>
    <s v="FRANCISCO I. MADERO"/>
    <n v="8"/>
    <s v="CHIHUAHUA"/>
    <n v="8"/>
    <s v="CHIHUAHUA"/>
    <x v="6"/>
    <n v="29"/>
    <x v="7"/>
    <n v="620"/>
    <s v="LA SOLEDAD"/>
    <s v="CALLE LA SOLEDAD DE ABAJO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11"/>
    <n v="19"/>
    <n v="30"/>
    <n v="11"/>
    <n v="19"/>
    <n v="30"/>
    <n v="1"/>
    <n v="3"/>
    <n v="4"/>
    <n v="4"/>
    <n v="3"/>
    <n v="7"/>
    <n v="4"/>
    <n v="3"/>
    <n v="7"/>
    <n v="2"/>
    <n v="4"/>
    <n v="6"/>
    <n v="1"/>
    <n v="3"/>
    <n v="4"/>
    <n v="3"/>
    <n v="3"/>
    <n v="6"/>
    <n v="2"/>
    <n v="4"/>
    <n v="6"/>
    <n v="2"/>
    <n v="1"/>
    <n v="3"/>
    <n v="14"/>
    <n v="18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055R"/>
    <n v="1"/>
    <s v="MATUTINO"/>
    <s v="GOGOFITO"/>
    <n v="8"/>
    <s v="CHIHUAHUA"/>
    <n v="8"/>
    <s v="CHIHUAHUA"/>
    <x v="6"/>
    <n v="29"/>
    <x v="7"/>
    <n v="669"/>
    <s v="LA MESA DE LOS HONGOS"/>
    <s v="CALLE MESA DE LOS HONGOS"/>
    <n v="0"/>
    <s v="PÚBLICO"/>
    <x v="0"/>
    <n v="2"/>
    <s v="BĂSICA"/>
    <n v="2"/>
    <x v="0"/>
    <n v="3"/>
    <x v="1"/>
    <n v="0"/>
    <s v="NO APLICA"/>
    <n v="0"/>
    <s v="NO APLICA"/>
    <s v="08FZI0028S"/>
    <s v="08FJI0010S"/>
    <s v="08ADG0007A"/>
    <n v="0"/>
    <s v="I2020"/>
    <n v="19"/>
    <n v="13"/>
    <n v="32"/>
    <n v="19"/>
    <n v="13"/>
    <n v="32"/>
    <n v="1"/>
    <n v="1"/>
    <n v="2"/>
    <n v="2"/>
    <n v="1"/>
    <n v="3"/>
    <n v="2"/>
    <n v="1"/>
    <n v="3"/>
    <n v="7"/>
    <n v="5"/>
    <n v="12"/>
    <n v="4"/>
    <n v="0"/>
    <n v="4"/>
    <n v="5"/>
    <n v="3"/>
    <n v="8"/>
    <n v="1"/>
    <n v="2"/>
    <n v="3"/>
    <n v="1"/>
    <n v="2"/>
    <n v="3"/>
    <n v="20"/>
    <n v="13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964Y"/>
    <n v="4"/>
    <s v="DISCONTINUO"/>
    <s v="EMILIANO ZAPATA"/>
    <n v="8"/>
    <s v="CHIHUAHUA"/>
    <n v="8"/>
    <s v="CHIHUAHUA"/>
    <x v="0"/>
    <n v="8"/>
    <x v="0"/>
    <n v="130"/>
    <s v="LA PALMA"/>
    <s v="CALLE LA PALMA"/>
    <n v="0"/>
    <s v="PÚBLICO"/>
    <x v="0"/>
    <n v="2"/>
    <s v="BĂSICA"/>
    <n v="2"/>
    <x v="0"/>
    <n v="1"/>
    <x v="0"/>
    <n v="0"/>
    <s v="NO APLICA"/>
    <n v="0"/>
    <s v="NO APLICA"/>
    <s v="08FIZ0218J"/>
    <s v="08FJS0124A"/>
    <s v="08ADG0003E"/>
    <n v="0"/>
    <s v="I2020"/>
    <n v="18"/>
    <n v="14"/>
    <n v="32"/>
    <n v="18"/>
    <n v="13"/>
    <n v="31"/>
    <n v="2"/>
    <n v="4"/>
    <n v="6"/>
    <n v="5"/>
    <n v="0"/>
    <n v="5"/>
    <n v="5"/>
    <n v="0"/>
    <n v="5"/>
    <n v="4"/>
    <n v="3"/>
    <n v="7"/>
    <n v="2"/>
    <n v="4"/>
    <n v="6"/>
    <n v="4"/>
    <n v="2"/>
    <n v="6"/>
    <n v="4"/>
    <n v="0"/>
    <n v="4"/>
    <n v="2"/>
    <n v="1"/>
    <n v="3"/>
    <n v="21"/>
    <n v="10"/>
    <n v="3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1"/>
    <n v="1"/>
  </r>
  <r>
    <s v="08PPR0010A"/>
    <n v="1"/>
    <s v="MATUTINO"/>
    <s v="MIGUEL HIDALGO"/>
    <n v="8"/>
    <s v="CHIHUAHUA"/>
    <n v="8"/>
    <s v="CHIHUAHUA"/>
    <x v="1"/>
    <n v="48"/>
    <x v="31"/>
    <n v="61"/>
    <s v="EL TERRERO"/>
    <s v="AVENIDA JUAREZ"/>
    <n v="2600"/>
    <s v="PRIVADO"/>
    <x v="2"/>
    <n v="2"/>
    <s v="BĂSICA"/>
    <n v="2"/>
    <x v="0"/>
    <n v="1"/>
    <x v="0"/>
    <n v="0"/>
    <s v="NO APLICA"/>
    <n v="0"/>
    <s v="NO APLICA"/>
    <s v="08FIZ0016N"/>
    <m/>
    <s v="08ADG0011N"/>
    <n v="0"/>
    <s v="I2020"/>
    <n v="15"/>
    <n v="10"/>
    <n v="25"/>
    <n v="15"/>
    <n v="10"/>
    <n v="25"/>
    <n v="2"/>
    <n v="0"/>
    <n v="2"/>
    <n v="5"/>
    <n v="1"/>
    <n v="6"/>
    <n v="5"/>
    <n v="1"/>
    <n v="6"/>
    <n v="5"/>
    <n v="6"/>
    <n v="11"/>
    <n v="1"/>
    <n v="6"/>
    <n v="7"/>
    <n v="4"/>
    <n v="4"/>
    <n v="8"/>
    <n v="3"/>
    <n v="3"/>
    <n v="6"/>
    <n v="2"/>
    <n v="0"/>
    <n v="2"/>
    <n v="20"/>
    <n v="20"/>
    <n v="4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R0920U"/>
    <n v="4"/>
    <s v="DISCONTINUO"/>
    <s v="PRIMERO DE MAYO"/>
    <n v="8"/>
    <s v="CHIHUAHUA"/>
    <n v="8"/>
    <s v="CHIHUAHUA"/>
    <x v="2"/>
    <n v="43"/>
    <x v="38"/>
    <n v="2"/>
    <s v="EJIDO BUENAVISTA (BUENAVISTA)"/>
    <s v="CALLE BUENAVISTA"/>
    <n v="0"/>
    <s v="PÚBLICO"/>
    <x v="0"/>
    <n v="2"/>
    <s v="BĂSICA"/>
    <n v="2"/>
    <x v="0"/>
    <n v="1"/>
    <x v="0"/>
    <n v="0"/>
    <s v="NO APLICA"/>
    <n v="0"/>
    <s v="NO APLICA"/>
    <s v="08FIZ0205F"/>
    <s v="08FJS0122C"/>
    <s v="08ADG0010O"/>
    <n v="0"/>
    <s v="I2020"/>
    <n v="14"/>
    <n v="18"/>
    <n v="32"/>
    <n v="14"/>
    <n v="18"/>
    <n v="32"/>
    <n v="6"/>
    <n v="4"/>
    <n v="10"/>
    <n v="1"/>
    <n v="3"/>
    <n v="4"/>
    <n v="1"/>
    <n v="3"/>
    <n v="4"/>
    <n v="3"/>
    <n v="5"/>
    <n v="8"/>
    <n v="0"/>
    <n v="4"/>
    <n v="4"/>
    <n v="1"/>
    <n v="3"/>
    <n v="4"/>
    <n v="1"/>
    <n v="1"/>
    <n v="2"/>
    <n v="5"/>
    <n v="2"/>
    <n v="7"/>
    <n v="11"/>
    <n v="18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982G"/>
    <n v="4"/>
    <s v="DISCONTINUO"/>
    <s v="NIÑOS HEROES"/>
    <n v="8"/>
    <s v="CHIHUAHUA"/>
    <n v="8"/>
    <s v="CHIHUAHUA"/>
    <x v="3"/>
    <n v="7"/>
    <x v="25"/>
    <n v="57"/>
    <s v="EJIDO GUAJOLOTES"/>
    <s v="CALLE EJIDO GUAJOLOTES"/>
    <n v="0"/>
    <s v="PÚBLICO"/>
    <x v="0"/>
    <n v="2"/>
    <s v="BĂSICA"/>
    <n v="2"/>
    <x v="0"/>
    <n v="1"/>
    <x v="0"/>
    <n v="0"/>
    <s v="NO APLICA"/>
    <n v="0"/>
    <s v="NO APLICA"/>
    <s v="08FIZ0249C"/>
    <s v="08FJS0130L"/>
    <s v="08ADG0006B"/>
    <n v="0"/>
    <s v="I2020"/>
    <n v="16"/>
    <n v="15"/>
    <n v="31"/>
    <n v="16"/>
    <n v="15"/>
    <n v="31"/>
    <n v="3"/>
    <n v="2"/>
    <n v="5"/>
    <n v="0"/>
    <n v="2"/>
    <n v="2"/>
    <n v="0"/>
    <n v="2"/>
    <n v="2"/>
    <n v="2"/>
    <n v="5"/>
    <n v="7"/>
    <n v="2"/>
    <n v="2"/>
    <n v="4"/>
    <n v="6"/>
    <n v="3"/>
    <n v="9"/>
    <n v="1"/>
    <n v="3"/>
    <n v="4"/>
    <n v="6"/>
    <n v="1"/>
    <n v="7"/>
    <n v="17"/>
    <n v="16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  <n v="1"/>
  </r>
  <r>
    <s v="08DPB0600I"/>
    <n v="1"/>
    <s v="MATUTINO"/>
    <s v="HERMILO HOLGUIN CARO"/>
    <n v="8"/>
    <s v="CHIHUAHUA"/>
    <n v="8"/>
    <s v="CHIHUAHUA"/>
    <x v="6"/>
    <n v="29"/>
    <x v="7"/>
    <n v="620"/>
    <s v="LA SOLEDAD"/>
    <s v="CALLE LA SOLEDAD DE ABAJO"/>
    <n v="0"/>
    <s v="PÚBLICO"/>
    <x v="0"/>
    <n v="2"/>
    <s v="BĂSICA"/>
    <n v="2"/>
    <x v="0"/>
    <n v="3"/>
    <x v="1"/>
    <n v="0"/>
    <s v="NO APLICA"/>
    <n v="0"/>
    <s v="NO APLICA"/>
    <s v="08FZI0034C"/>
    <s v="08FJI0010S"/>
    <s v="08ADG0007A"/>
    <n v="0"/>
    <s v="I2020"/>
    <n v="15"/>
    <n v="18"/>
    <n v="33"/>
    <n v="15"/>
    <n v="18"/>
    <n v="33"/>
    <n v="3"/>
    <n v="4"/>
    <n v="7"/>
    <n v="3"/>
    <n v="3"/>
    <n v="6"/>
    <n v="3"/>
    <n v="3"/>
    <n v="6"/>
    <n v="1"/>
    <n v="4"/>
    <n v="5"/>
    <n v="0"/>
    <n v="2"/>
    <n v="2"/>
    <n v="4"/>
    <n v="3"/>
    <n v="7"/>
    <n v="2"/>
    <n v="1"/>
    <n v="3"/>
    <n v="5"/>
    <n v="3"/>
    <n v="8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32Z"/>
    <n v="1"/>
    <s v="MATUTINO"/>
    <s v="ELVIRA CHAVEZ MARTINEZ"/>
    <n v="8"/>
    <s v="CHIHUAHUA"/>
    <n v="8"/>
    <s v="CHIHUAHUA"/>
    <x v="1"/>
    <n v="12"/>
    <x v="23"/>
    <n v="13"/>
    <s v="COLONIA BUENAVISTA"/>
    <s v="CALLE COLONIA BUENAVISTA"/>
    <n v="0"/>
    <s v="PÚBLICO"/>
    <x v="0"/>
    <n v="2"/>
    <s v="BĂSICA"/>
    <n v="2"/>
    <x v="0"/>
    <n v="3"/>
    <x v="1"/>
    <n v="0"/>
    <s v="NO APLICA"/>
    <n v="0"/>
    <s v="NO APLICA"/>
    <s v="08FZI0038Z"/>
    <s v="08FJI0009C"/>
    <s v="08ADG0010O"/>
    <n v="0"/>
    <s v="I2020"/>
    <n v="13"/>
    <n v="14"/>
    <n v="27"/>
    <n v="13"/>
    <n v="14"/>
    <n v="27"/>
    <n v="1"/>
    <n v="0"/>
    <n v="1"/>
    <n v="4"/>
    <n v="4"/>
    <n v="8"/>
    <n v="4"/>
    <n v="4"/>
    <n v="8"/>
    <n v="2"/>
    <n v="5"/>
    <n v="7"/>
    <n v="2"/>
    <n v="6"/>
    <n v="8"/>
    <n v="6"/>
    <n v="2"/>
    <n v="8"/>
    <n v="2"/>
    <n v="2"/>
    <n v="4"/>
    <n v="2"/>
    <n v="2"/>
    <n v="4"/>
    <n v="18"/>
    <n v="21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213Y"/>
    <n v="1"/>
    <s v="MATUTINO"/>
    <s v="MANUEL ACUÑA"/>
    <n v="8"/>
    <s v="CHIHUAHUA"/>
    <n v="8"/>
    <s v="CHIHUAHUA"/>
    <x v="10"/>
    <n v="5"/>
    <x v="54"/>
    <n v="148"/>
    <s v="COLONIA MODELO"/>
    <s v="CALLE GUADALUPE VICTORIA"/>
    <n v="368"/>
    <s v="PÚBLICO"/>
    <x v="0"/>
    <n v="2"/>
    <s v="BĂSICA"/>
    <n v="2"/>
    <x v="0"/>
    <n v="1"/>
    <x v="0"/>
    <n v="0"/>
    <s v="NO APLICA"/>
    <n v="0"/>
    <s v="NO APLICA"/>
    <s v="08FIZ0188F"/>
    <s v="08FJS0119P"/>
    <s v="08ADG0013L"/>
    <n v="0"/>
    <s v="I2020"/>
    <n v="18"/>
    <n v="16"/>
    <n v="34"/>
    <n v="18"/>
    <n v="16"/>
    <n v="34"/>
    <n v="1"/>
    <n v="3"/>
    <n v="4"/>
    <n v="0"/>
    <n v="0"/>
    <n v="0"/>
    <n v="0"/>
    <n v="0"/>
    <n v="0"/>
    <n v="4"/>
    <n v="3"/>
    <n v="7"/>
    <n v="1"/>
    <n v="4"/>
    <n v="5"/>
    <n v="3"/>
    <n v="1"/>
    <n v="4"/>
    <n v="6"/>
    <n v="4"/>
    <n v="10"/>
    <n v="4"/>
    <n v="2"/>
    <n v="6"/>
    <n v="18"/>
    <n v="14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  <n v="1"/>
  </r>
  <r>
    <s v="08EPR0459J"/>
    <n v="1"/>
    <s v="MATUTINO"/>
    <s v="MARIANO ESCOBEDO 2446"/>
    <n v="8"/>
    <s v="CHIHUAHUA"/>
    <n v="8"/>
    <s v="CHIHUAHUA"/>
    <x v="3"/>
    <n v="64"/>
    <x v="22"/>
    <n v="6"/>
    <s v="VAQUETEROS (SAN JOSĂ‰ DE VAQUETEROS)"/>
    <s v="CALLE VAQUETEROS SAN JOSE"/>
    <n v="0"/>
    <s v="PÚBLICO"/>
    <x v="1"/>
    <n v="2"/>
    <s v="BĂSICA"/>
    <n v="2"/>
    <x v="0"/>
    <n v="1"/>
    <x v="0"/>
    <n v="0"/>
    <s v="NO APLICA"/>
    <n v="0"/>
    <s v="NO APLICA"/>
    <s v="08FIZ0007F"/>
    <m/>
    <m/>
    <n v="0"/>
    <s v="I2020"/>
    <n v="15"/>
    <n v="16"/>
    <n v="31"/>
    <n v="15"/>
    <n v="16"/>
    <n v="31"/>
    <n v="1"/>
    <n v="0"/>
    <n v="1"/>
    <n v="1"/>
    <n v="2"/>
    <n v="3"/>
    <n v="1"/>
    <n v="2"/>
    <n v="3"/>
    <n v="2"/>
    <n v="2"/>
    <n v="4"/>
    <n v="2"/>
    <n v="1"/>
    <n v="3"/>
    <n v="4"/>
    <n v="6"/>
    <n v="10"/>
    <n v="4"/>
    <n v="3"/>
    <n v="7"/>
    <n v="2"/>
    <n v="6"/>
    <n v="8"/>
    <n v="15"/>
    <n v="20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150V"/>
    <n v="1"/>
    <s v="MATUTINO"/>
    <s v="LAZARO CARDENAS"/>
    <n v="8"/>
    <s v="CHIHUAHUA"/>
    <n v="8"/>
    <s v="CHIHUAHUA"/>
    <x v="3"/>
    <n v="27"/>
    <x v="27"/>
    <n v="36"/>
    <s v="LA GOBERNADORA"/>
    <s v="CALLE LA GOBERNADORA"/>
    <n v="0"/>
    <s v="PÚBLICO"/>
    <x v="0"/>
    <n v="2"/>
    <s v="BĂSICA"/>
    <n v="2"/>
    <x v="0"/>
    <n v="3"/>
    <x v="1"/>
    <n v="0"/>
    <s v="NO APLICA"/>
    <n v="0"/>
    <s v="NO APLICA"/>
    <s v="08FZI0006G"/>
    <s v="08FJI0003I"/>
    <s v="08ADG0006B"/>
    <n v="0"/>
    <s v="I2020"/>
    <n v="12"/>
    <n v="20"/>
    <n v="32"/>
    <n v="12"/>
    <n v="20"/>
    <n v="32"/>
    <n v="3"/>
    <n v="4"/>
    <n v="7"/>
    <n v="2"/>
    <n v="2"/>
    <n v="4"/>
    <n v="2"/>
    <n v="2"/>
    <n v="4"/>
    <n v="3"/>
    <n v="2"/>
    <n v="5"/>
    <n v="0"/>
    <n v="7"/>
    <n v="7"/>
    <n v="2"/>
    <n v="4"/>
    <n v="6"/>
    <n v="3"/>
    <n v="3"/>
    <n v="6"/>
    <n v="2"/>
    <n v="1"/>
    <n v="3"/>
    <n v="12"/>
    <n v="19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058O"/>
    <n v="1"/>
    <s v="MATUTINO"/>
    <s v="VALENTIN GOMEZ FARIAS 2348"/>
    <n v="8"/>
    <s v="CHIHUAHUA"/>
    <n v="8"/>
    <s v="CHIHUAHUA"/>
    <x v="9"/>
    <n v="11"/>
    <x v="28"/>
    <n v="142"/>
    <s v="LOS REYES"/>
    <s v="CALLE RANCHO LOS REYES"/>
    <n v="0"/>
    <s v="PÚBLICO"/>
    <x v="1"/>
    <n v="2"/>
    <s v="BĂSICA"/>
    <n v="2"/>
    <x v="0"/>
    <n v="1"/>
    <x v="0"/>
    <n v="0"/>
    <s v="NO APLICA"/>
    <n v="0"/>
    <s v="NO APLICA"/>
    <s v="08FIZ0006G"/>
    <m/>
    <m/>
    <n v="0"/>
    <s v="I2020"/>
    <n v="20"/>
    <n v="15"/>
    <n v="35"/>
    <n v="20"/>
    <n v="15"/>
    <n v="35"/>
    <n v="5"/>
    <n v="1"/>
    <n v="6"/>
    <n v="1"/>
    <n v="0"/>
    <n v="1"/>
    <n v="1"/>
    <n v="0"/>
    <n v="1"/>
    <n v="2"/>
    <n v="1"/>
    <n v="3"/>
    <n v="2"/>
    <n v="3"/>
    <n v="5"/>
    <n v="4"/>
    <n v="4"/>
    <n v="8"/>
    <n v="3"/>
    <n v="4"/>
    <n v="7"/>
    <n v="4"/>
    <n v="2"/>
    <n v="6"/>
    <n v="16"/>
    <n v="14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145K"/>
    <n v="1"/>
    <s v="MATUTINO"/>
    <s v="MIGUEL HIDALGO"/>
    <n v="8"/>
    <s v="CHIHUAHUA"/>
    <n v="8"/>
    <s v="CHIHUAHUA"/>
    <x v="6"/>
    <n v="29"/>
    <x v="7"/>
    <n v="462"/>
    <s v="TALAYOTES"/>
    <s v="CALLE TALAYOTITOS"/>
    <n v="0"/>
    <s v="PÚBLICO"/>
    <x v="0"/>
    <n v="2"/>
    <s v="BĂSICA"/>
    <n v="2"/>
    <x v="0"/>
    <n v="1"/>
    <x v="0"/>
    <n v="0"/>
    <s v="NO APLICA"/>
    <n v="0"/>
    <s v="NO APLICA"/>
    <s v="08FIZ0260Z"/>
    <s v="08FJS0131K"/>
    <s v="08ADG0007A"/>
    <n v="0"/>
    <s v="I2020"/>
    <n v="19"/>
    <n v="15"/>
    <n v="34"/>
    <n v="19"/>
    <n v="15"/>
    <n v="34"/>
    <n v="4"/>
    <n v="3"/>
    <n v="7"/>
    <n v="3"/>
    <n v="0"/>
    <n v="3"/>
    <n v="3"/>
    <n v="0"/>
    <n v="3"/>
    <n v="4"/>
    <n v="2"/>
    <n v="6"/>
    <n v="2"/>
    <n v="2"/>
    <n v="4"/>
    <n v="4"/>
    <n v="2"/>
    <n v="6"/>
    <n v="3"/>
    <n v="3"/>
    <n v="6"/>
    <n v="2"/>
    <n v="3"/>
    <n v="5"/>
    <n v="18"/>
    <n v="12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506L"/>
    <n v="1"/>
    <s v="MATUTINO"/>
    <s v="IGNACIO ZARAGOZA"/>
    <n v="8"/>
    <s v="CHIHUAHUA"/>
    <n v="8"/>
    <s v="CHIHUAHUA"/>
    <x v="3"/>
    <n v="7"/>
    <x v="25"/>
    <n v="22"/>
    <s v="BAQUIRIACHI"/>
    <s v="NINGUNO NINGUNO"/>
    <n v="0"/>
    <s v="PÚBLICO"/>
    <x v="0"/>
    <n v="2"/>
    <s v="BĂSICA"/>
    <n v="2"/>
    <x v="0"/>
    <n v="1"/>
    <x v="0"/>
    <n v="0"/>
    <s v="NO APLICA"/>
    <n v="0"/>
    <s v="NO APLICA"/>
    <s v="08FIZ0248D"/>
    <s v="08FJS0130L"/>
    <s v="08ADG0006B"/>
    <n v="0"/>
    <s v="I2020"/>
    <n v="17"/>
    <n v="15"/>
    <n v="32"/>
    <n v="17"/>
    <n v="15"/>
    <n v="32"/>
    <n v="2"/>
    <n v="4"/>
    <n v="6"/>
    <n v="2"/>
    <n v="3"/>
    <n v="5"/>
    <n v="2"/>
    <n v="3"/>
    <n v="5"/>
    <n v="2"/>
    <n v="4"/>
    <n v="6"/>
    <n v="5"/>
    <n v="2"/>
    <n v="7"/>
    <n v="4"/>
    <n v="1"/>
    <n v="5"/>
    <n v="1"/>
    <n v="2"/>
    <n v="3"/>
    <n v="3"/>
    <n v="2"/>
    <n v="5"/>
    <n v="17"/>
    <n v="14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EPR0568Q"/>
    <n v="1"/>
    <s v="MATUTINO"/>
    <s v="CUAUHTEMOC 2391"/>
    <n v="8"/>
    <s v="CHIHUAHUA"/>
    <n v="8"/>
    <s v="CHIHUAHUA"/>
    <x v="10"/>
    <n v="13"/>
    <x v="41"/>
    <n v="7"/>
    <s v="COLONIA CUAUHTĂ‰MOC"/>
    <s v="CALLE COLONIA CUAUHTEMOC"/>
    <n v="0"/>
    <s v="PÚBLICO"/>
    <x v="1"/>
    <n v="2"/>
    <s v="BĂSICA"/>
    <n v="2"/>
    <x v="0"/>
    <n v="1"/>
    <x v="0"/>
    <n v="0"/>
    <s v="NO APLICA"/>
    <n v="0"/>
    <s v="NO APLICA"/>
    <s v="08FIZ0013Q"/>
    <s v="08FJS0004O"/>
    <m/>
    <n v="0"/>
    <s v="I2020"/>
    <n v="13"/>
    <n v="16"/>
    <n v="29"/>
    <n v="13"/>
    <n v="15"/>
    <n v="28"/>
    <n v="1"/>
    <n v="2"/>
    <n v="3"/>
    <n v="4"/>
    <n v="2"/>
    <n v="6"/>
    <n v="4"/>
    <n v="2"/>
    <n v="6"/>
    <n v="2"/>
    <n v="3"/>
    <n v="5"/>
    <n v="2"/>
    <n v="2"/>
    <n v="4"/>
    <n v="5"/>
    <n v="4"/>
    <n v="9"/>
    <n v="5"/>
    <n v="5"/>
    <n v="10"/>
    <n v="0"/>
    <n v="2"/>
    <n v="2"/>
    <n v="18"/>
    <n v="18"/>
    <n v="3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62X"/>
    <n v="1"/>
    <s v="MATUTINO"/>
    <s v="HERMILO HOLGUIN CARO"/>
    <n v="8"/>
    <s v="CHIHUAHUA"/>
    <n v="8"/>
    <s v="CHIHUAHUA"/>
    <x v="3"/>
    <n v="27"/>
    <x v="27"/>
    <n v="2208"/>
    <s v="HURICHIQUE"/>
    <s v="CALLE HURICHIQUE"/>
    <n v="0"/>
    <s v="PÚBLICO"/>
    <x v="0"/>
    <n v="2"/>
    <s v="BĂSICA"/>
    <n v="2"/>
    <x v="0"/>
    <n v="3"/>
    <x v="1"/>
    <n v="0"/>
    <s v="NO APLICA"/>
    <n v="0"/>
    <s v="NO APLICA"/>
    <s v="08FZI0006G"/>
    <s v="08FJI0003I"/>
    <s v="08ADG0006B"/>
    <n v="0"/>
    <s v="I2020"/>
    <n v="15"/>
    <n v="15"/>
    <n v="30"/>
    <n v="15"/>
    <n v="15"/>
    <n v="30"/>
    <n v="1"/>
    <n v="3"/>
    <n v="4"/>
    <n v="5"/>
    <n v="2"/>
    <n v="7"/>
    <n v="5"/>
    <n v="2"/>
    <n v="7"/>
    <n v="4"/>
    <n v="2"/>
    <n v="6"/>
    <n v="0"/>
    <n v="4"/>
    <n v="4"/>
    <n v="2"/>
    <n v="1"/>
    <n v="3"/>
    <n v="5"/>
    <n v="3"/>
    <n v="8"/>
    <n v="3"/>
    <n v="2"/>
    <n v="5"/>
    <n v="19"/>
    <n v="14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R0179A"/>
    <n v="1"/>
    <s v="MATUTINO"/>
    <s v="NARCISO MENDOZA"/>
    <n v="8"/>
    <s v="CHIHUAHUA"/>
    <n v="8"/>
    <s v="CHIHUAHUA"/>
    <x v="1"/>
    <n v="31"/>
    <x v="1"/>
    <n v="89"/>
    <s v="RANCHO BLANCO"/>
    <s v="CALLE RANCHO BLANCO"/>
    <n v="0"/>
    <s v="PÚBLICO"/>
    <x v="0"/>
    <n v="2"/>
    <s v="BĂSICA"/>
    <n v="2"/>
    <x v="0"/>
    <n v="1"/>
    <x v="0"/>
    <n v="0"/>
    <s v="NO APLICA"/>
    <n v="0"/>
    <s v="NO APLICA"/>
    <s v="08FIZ0213O"/>
    <s v="08FJS0123B"/>
    <s v="08ADG0003E"/>
    <n v="0"/>
    <s v="I2020"/>
    <n v="18"/>
    <n v="15"/>
    <n v="33"/>
    <n v="18"/>
    <n v="15"/>
    <n v="33"/>
    <n v="3"/>
    <n v="5"/>
    <n v="8"/>
    <n v="1"/>
    <n v="3"/>
    <n v="4"/>
    <n v="1"/>
    <n v="3"/>
    <n v="4"/>
    <n v="7"/>
    <n v="5"/>
    <n v="12"/>
    <n v="4"/>
    <n v="1"/>
    <n v="5"/>
    <n v="1"/>
    <n v="2"/>
    <n v="3"/>
    <n v="2"/>
    <n v="0"/>
    <n v="2"/>
    <n v="1"/>
    <n v="3"/>
    <n v="4"/>
    <n v="16"/>
    <n v="14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470F"/>
    <n v="1"/>
    <s v="MATUTINO"/>
    <s v="IGNACIO ALLENDE 2362"/>
    <n v="8"/>
    <s v="CHIHUAHUA"/>
    <n v="8"/>
    <s v="CHIHUAHUA"/>
    <x v="0"/>
    <n v="30"/>
    <x v="34"/>
    <n v="59"/>
    <s v="LOS LLANOS DE URUAPAN"/>
    <s v="CALLE LOS LLANOS"/>
    <n v="0"/>
    <s v="PÚBLICO"/>
    <x v="1"/>
    <n v="2"/>
    <s v="BĂSICA"/>
    <n v="2"/>
    <x v="0"/>
    <n v="1"/>
    <x v="0"/>
    <n v="0"/>
    <s v="NO APLICA"/>
    <n v="0"/>
    <s v="NO APLICA"/>
    <s v="08FIZ0044J"/>
    <s v="08FJS0005N"/>
    <m/>
    <n v="0"/>
    <s v="I2020"/>
    <n v="17"/>
    <n v="16"/>
    <n v="33"/>
    <n v="17"/>
    <n v="16"/>
    <n v="33"/>
    <n v="1"/>
    <n v="2"/>
    <n v="3"/>
    <n v="2"/>
    <n v="1"/>
    <n v="3"/>
    <n v="2"/>
    <n v="1"/>
    <n v="3"/>
    <n v="4"/>
    <n v="2"/>
    <n v="6"/>
    <n v="1"/>
    <n v="5"/>
    <n v="6"/>
    <n v="6"/>
    <n v="2"/>
    <n v="8"/>
    <n v="2"/>
    <n v="1"/>
    <n v="3"/>
    <n v="3"/>
    <n v="4"/>
    <n v="7"/>
    <n v="18"/>
    <n v="15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PPR2061V"/>
    <n v="1"/>
    <s v="MATUTINO"/>
    <s v="COLEGIO DEL SOL TECNOLOGICO"/>
    <n v="8"/>
    <s v="CHIHUAHUA"/>
    <n v="8"/>
    <s v="CHIHUAHUA"/>
    <x v="5"/>
    <n v="37"/>
    <x v="6"/>
    <n v="1"/>
    <s v="JUĂREZ"/>
    <s v="AVENIDA DEL PARAISO"/>
    <n v="6708"/>
    <s v="PRIVADO"/>
    <x v="2"/>
    <n v="2"/>
    <s v="BĂSICA"/>
    <n v="2"/>
    <x v="0"/>
    <n v="1"/>
    <x v="0"/>
    <n v="0"/>
    <s v="NO APLICA"/>
    <n v="0"/>
    <s v="NO APLICA"/>
    <s v="08FIZ0163X"/>
    <s v="08FJS0114U"/>
    <s v="08ADG0005C"/>
    <n v="0"/>
    <s v="I2020"/>
    <n v="16"/>
    <n v="22"/>
    <n v="38"/>
    <n v="16"/>
    <n v="22"/>
    <n v="38"/>
    <n v="3"/>
    <n v="2"/>
    <n v="5"/>
    <n v="5"/>
    <n v="3"/>
    <n v="8"/>
    <n v="5"/>
    <n v="3"/>
    <n v="8"/>
    <n v="1"/>
    <n v="0"/>
    <n v="1"/>
    <n v="2"/>
    <n v="4"/>
    <n v="6"/>
    <n v="2"/>
    <n v="2"/>
    <n v="4"/>
    <n v="2"/>
    <n v="1"/>
    <n v="3"/>
    <n v="0"/>
    <n v="2"/>
    <n v="2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1"/>
    <n v="0"/>
    <n v="0"/>
    <n v="0"/>
    <n v="0"/>
    <n v="0"/>
    <n v="0"/>
    <n v="1"/>
    <n v="1"/>
    <n v="6"/>
    <n v="6"/>
    <n v="1"/>
  </r>
  <r>
    <s v="08DPB0482K"/>
    <n v="1"/>
    <s v="MATUTINO"/>
    <s v="EMILIANO ZAPATA"/>
    <n v="8"/>
    <s v="CHIHUAHUA"/>
    <n v="8"/>
    <s v="CHIHUAHUA"/>
    <x v="0"/>
    <n v="66"/>
    <x v="32"/>
    <n v="199"/>
    <s v="SAN JUAN"/>
    <s v="CALLE SAN JUAN"/>
    <n v="0"/>
    <s v="PÚBLICO"/>
    <x v="0"/>
    <n v="2"/>
    <s v="BĂSICA"/>
    <n v="2"/>
    <x v="0"/>
    <n v="3"/>
    <x v="1"/>
    <n v="0"/>
    <s v="NO APLICA"/>
    <n v="0"/>
    <s v="NO APLICA"/>
    <s v="08FZI0001L"/>
    <s v="08FJI0001K"/>
    <s v="08ADG0003E"/>
    <n v="0"/>
    <s v="I2020"/>
    <n v="17"/>
    <n v="18"/>
    <n v="35"/>
    <n v="17"/>
    <n v="18"/>
    <n v="35"/>
    <n v="1"/>
    <n v="3"/>
    <n v="4"/>
    <n v="0"/>
    <n v="2"/>
    <n v="2"/>
    <n v="0"/>
    <n v="2"/>
    <n v="2"/>
    <n v="4"/>
    <n v="3"/>
    <n v="7"/>
    <n v="3"/>
    <n v="3"/>
    <n v="6"/>
    <n v="5"/>
    <n v="4"/>
    <n v="9"/>
    <n v="1"/>
    <n v="2"/>
    <n v="3"/>
    <n v="3"/>
    <n v="3"/>
    <n v="6"/>
    <n v="16"/>
    <n v="17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563V"/>
    <n v="4"/>
    <s v="DISCONTINUO"/>
    <s v="FLORENCIO DIAZ HOLGUIN"/>
    <n v="8"/>
    <s v="CHIHUAHUA"/>
    <n v="8"/>
    <s v="CHIHUAHUA"/>
    <x v="3"/>
    <n v="7"/>
    <x v="25"/>
    <n v="59"/>
    <s v="EJIDO GUAZARACHI"/>
    <s v="NINGUNO NINGUNO"/>
    <n v="0"/>
    <s v="PÚBLICO"/>
    <x v="0"/>
    <n v="2"/>
    <s v="BĂSICA"/>
    <n v="2"/>
    <x v="0"/>
    <n v="3"/>
    <x v="1"/>
    <n v="0"/>
    <s v="NO APLICA"/>
    <n v="0"/>
    <s v="NO APLICA"/>
    <s v="08FZI0007F"/>
    <s v="08FJI0003I"/>
    <s v="08ADG0006B"/>
    <n v="0"/>
    <s v="I2020"/>
    <n v="15"/>
    <n v="17"/>
    <n v="32"/>
    <n v="14"/>
    <n v="17"/>
    <n v="31"/>
    <n v="1"/>
    <n v="5"/>
    <n v="6"/>
    <n v="1"/>
    <n v="2"/>
    <n v="3"/>
    <n v="1"/>
    <n v="2"/>
    <n v="3"/>
    <n v="1"/>
    <n v="2"/>
    <n v="3"/>
    <n v="3"/>
    <n v="3"/>
    <n v="6"/>
    <n v="6"/>
    <n v="0"/>
    <n v="6"/>
    <n v="3"/>
    <n v="5"/>
    <n v="8"/>
    <n v="3"/>
    <n v="4"/>
    <n v="7"/>
    <n v="17"/>
    <n v="16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590S"/>
    <n v="4"/>
    <s v="DISCONTINUO"/>
    <s v="MURAKA"/>
    <n v="8"/>
    <s v="CHIHUAHUA"/>
    <n v="8"/>
    <s v="CHIHUAHUA"/>
    <x v="0"/>
    <n v="65"/>
    <x v="11"/>
    <n v="77"/>
    <s v="BALOJAQUE"/>
    <s v="CALLE CONOCIDO"/>
    <n v="0"/>
    <s v="PÚBLICO"/>
    <x v="0"/>
    <n v="2"/>
    <s v="BĂSICA"/>
    <n v="2"/>
    <x v="0"/>
    <n v="3"/>
    <x v="1"/>
    <n v="0"/>
    <s v="NO APLICA"/>
    <n v="0"/>
    <s v="NO APLICA"/>
    <s v="08FZI0014P"/>
    <s v="08FJI0005G"/>
    <s v="08ADG0003E"/>
    <n v="0"/>
    <s v="I2020"/>
    <n v="20"/>
    <n v="14"/>
    <n v="34"/>
    <n v="20"/>
    <n v="14"/>
    <n v="34"/>
    <n v="1"/>
    <n v="0"/>
    <n v="1"/>
    <n v="2"/>
    <n v="2"/>
    <n v="4"/>
    <n v="2"/>
    <n v="2"/>
    <n v="4"/>
    <n v="2"/>
    <n v="3"/>
    <n v="5"/>
    <n v="6"/>
    <n v="2"/>
    <n v="8"/>
    <n v="2"/>
    <n v="5"/>
    <n v="7"/>
    <n v="6"/>
    <n v="2"/>
    <n v="8"/>
    <n v="2"/>
    <n v="1"/>
    <n v="3"/>
    <n v="20"/>
    <n v="15"/>
    <n v="3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681K"/>
    <n v="1"/>
    <s v="MATUTINO"/>
    <s v="EMILIANO ZAPATA"/>
    <n v="8"/>
    <s v="CHIHUAHUA"/>
    <n v="8"/>
    <s v="CHIHUAHUA"/>
    <x v="0"/>
    <n v="9"/>
    <x v="2"/>
    <n v="410"/>
    <s v="SEHUERACHI (CIĂ‰NEGA DEL TĂSCATE)"/>
    <s v="CALLE SEHUERIACHI (SAGUERIACHI)"/>
    <n v="0"/>
    <s v="PÚBLICO"/>
    <x v="0"/>
    <n v="2"/>
    <s v="BĂSICA"/>
    <n v="2"/>
    <x v="0"/>
    <n v="1"/>
    <x v="0"/>
    <n v="0"/>
    <s v="NO APLICA"/>
    <n v="0"/>
    <s v="NO APLICA"/>
    <s v="08FIZ0213O"/>
    <s v="08FJS0123B"/>
    <s v="08ADG0003E"/>
    <n v="0"/>
    <s v="I2020"/>
    <n v="17"/>
    <n v="15"/>
    <n v="32"/>
    <n v="17"/>
    <n v="15"/>
    <n v="32"/>
    <n v="5"/>
    <n v="2"/>
    <n v="7"/>
    <n v="2"/>
    <n v="4"/>
    <n v="6"/>
    <n v="2"/>
    <n v="4"/>
    <n v="6"/>
    <n v="2"/>
    <n v="1"/>
    <n v="3"/>
    <n v="1"/>
    <n v="4"/>
    <n v="5"/>
    <n v="1"/>
    <n v="1"/>
    <n v="2"/>
    <n v="4"/>
    <n v="2"/>
    <n v="6"/>
    <n v="4"/>
    <n v="5"/>
    <n v="9"/>
    <n v="14"/>
    <n v="17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498T"/>
    <n v="1"/>
    <s v="MATUTINO"/>
    <s v="16 DE SEPTIEMBRE"/>
    <n v="8"/>
    <s v="CHIHUAHUA"/>
    <n v="8"/>
    <s v="CHIHUAHUA"/>
    <x v="6"/>
    <n v="29"/>
    <x v="7"/>
    <n v="200"/>
    <s v="SAN IGNACIO DE LOS ALMAZĂN (A. SAN IGNACIO)"/>
    <s v="CALLE SAN IGNACIO DE LOS ALMAZAN (ARROYO SAN IGNACI"/>
    <n v="0"/>
    <s v="PÚBLICO"/>
    <x v="0"/>
    <n v="2"/>
    <s v="BĂSICA"/>
    <n v="2"/>
    <x v="0"/>
    <n v="1"/>
    <x v="0"/>
    <n v="0"/>
    <s v="NO APLICA"/>
    <n v="0"/>
    <s v="NO APLICA"/>
    <s v="08FIZ0261Y"/>
    <s v="08FJS0131K"/>
    <s v="08ADG0007A"/>
    <n v="0"/>
    <s v="I2020"/>
    <n v="16"/>
    <n v="15"/>
    <n v="31"/>
    <n v="16"/>
    <n v="15"/>
    <n v="31"/>
    <n v="0"/>
    <n v="2"/>
    <n v="2"/>
    <n v="2"/>
    <n v="3"/>
    <n v="5"/>
    <n v="2"/>
    <n v="3"/>
    <n v="5"/>
    <n v="5"/>
    <n v="4"/>
    <n v="9"/>
    <n v="1"/>
    <n v="1"/>
    <n v="2"/>
    <n v="3"/>
    <n v="5"/>
    <n v="8"/>
    <n v="7"/>
    <n v="2"/>
    <n v="9"/>
    <n v="1"/>
    <n v="1"/>
    <n v="2"/>
    <n v="19"/>
    <n v="16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PPR0068A"/>
    <n v="1"/>
    <s v="MATUTINO"/>
    <s v="COLEGIO BILINGE MARY ANN"/>
    <n v="8"/>
    <s v="CHIHUAHUA"/>
    <n v="8"/>
    <s v="CHIHUAHUA"/>
    <x v="5"/>
    <n v="37"/>
    <x v="6"/>
    <n v="1"/>
    <s v="JUĂREZ"/>
    <s v="AVENIDA EJĂ‰RCITO NACIONAL"/>
    <n v="6155"/>
    <s v="PRIVADO"/>
    <x v="2"/>
    <n v="2"/>
    <s v="BĂSICA"/>
    <n v="2"/>
    <x v="0"/>
    <n v="1"/>
    <x v="0"/>
    <n v="0"/>
    <s v="NO APLICA"/>
    <n v="0"/>
    <s v="NO APLICA"/>
    <s v="08FIZ0040N"/>
    <m/>
    <m/>
    <n v="0"/>
    <s v="I2020"/>
    <n v="18"/>
    <n v="8"/>
    <n v="26"/>
    <n v="18"/>
    <n v="8"/>
    <n v="26"/>
    <n v="2"/>
    <n v="0"/>
    <n v="2"/>
    <n v="7"/>
    <n v="4"/>
    <n v="11"/>
    <n v="7"/>
    <n v="4"/>
    <n v="11"/>
    <n v="4"/>
    <n v="0"/>
    <n v="4"/>
    <n v="7"/>
    <n v="2"/>
    <n v="9"/>
    <n v="1"/>
    <n v="1"/>
    <n v="2"/>
    <n v="0"/>
    <n v="1"/>
    <n v="1"/>
    <n v="2"/>
    <n v="2"/>
    <n v="4"/>
    <n v="21"/>
    <n v="10"/>
    <n v="3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1"/>
    <n v="1"/>
    <n v="0"/>
    <n v="8"/>
    <n v="0"/>
    <n v="3"/>
    <n v="0"/>
    <n v="0"/>
    <n v="0"/>
    <n v="0"/>
    <n v="0"/>
    <n v="0"/>
    <n v="3"/>
    <n v="3"/>
    <n v="6"/>
    <n v="5"/>
    <n v="1"/>
  </r>
  <r>
    <s v="08DPB0405F"/>
    <n v="1"/>
    <s v="MATUTINO"/>
    <s v="JOSE MARTI"/>
    <n v="8"/>
    <s v="CHIHUAHUA"/>
    <n v="8"/>
    <s v="CHIHUAHUA"/>
    <x v="0"/>
    <n v="65"/>
    <x v="11"/>
    <n v="91"/>
    <s v="LA LAJA"/>
    <s v="CALLE LA LAJA"/>
    <n v="0"/>
    <s v="PÚBLICO"/>
    <x v="0"/>
    <n v="2"/>
    <s v="BĂSICA"/>
    <n v="2"/>
    <x v="0"/>
    <n v="3"/>
    <x v="1"/>
    <n v="0"/>
    <s v="NO APLICA"/>
    <n v="0"/>
    <s v="NO APLICA"/>
    <s v="08FZI0030G"/>
    <s v="08FJI0005G"/>
    <s v="08ADG0003E"/>
    <n v="0"/>
    <s v="I2020"/>
    <n v="22"/>
    <n v="9"/>
    <n v="31"/>
    <n v="22"/>
    <n v="9"/>
    <n v="31"/>
    <n v="1"/>
    <n v="1"/>
    <n v="2"/>
    <n v="2"/>
    <n v="1"/>
    <n v="3"/>
    <n v="2"/>
    <n v="1"/>
    <n v="3"/>
    <n v="1"/>
    <n v="3"/>
    <n v="4"/>
    <n v="8"/>
    <n v="1"/>
    <n v="9"/>
    <n v="2"/>
    <n v="1"/>
    <n v="3"/>
    <n v="5"/>
    <n v="1"/>
    <n v="6"/>
    <n v="8"/>
    <n v="3"/>
    <n v="11"/>
    <n v="26"/>
    <n v="10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502H"/>
    <n v="4"/>
    <s v="DISCONTINUO"/>
    <s v="JAIME TORRES BODET"/>
    <n v="8"/>
    <s v="CHIHUAHUA"/>
    <n v="8"/>
    <s v="CHIHUAHUA"/>
    <x v="3"/>
    <n v="7"/>
    <x v="25"/>
    <n v="1"/>
    <s v="MARIANO BALLEZA"/>
    <s v="CALLE COLONIA ALTO DE LAS GARROCHAS"/>
    <n v="0"/>
    <s v="PÚBLICO"/>
    <x v="0"/>
    <n v="2"/>
    <s v="BĂSICA"/>
    <n v="2"/>
    <x v="0"/>
    <n v="3"/>
    <x v="1"/>
    <n v="0"/>
    <s v="NO APLICA"/>
    <n v="0"/>
    <s v="NO APLICA"/>
    <s v="08FZI0036A"/>
    <s v="08FJI0004H"/>
    <s v="08ADG0007A"/>
    <n v="0"/>
    <s v="I2020"/>
    <n v="18"/>
    <n v="16"/>
    <n v="34"/>
    <n v="12"/>
    <n v="16"/>
    <n v="28"/>
    <n v="2"/>
    <n v="1"/>
    <n v="3"/>
    <n v="2"/>
    <n v="2"/>
    <n v="4"/>
    <n v="2"/>
    <n v="2"/>
    <n v="4"/>
    <n v="5"/>
    <n v="1"/>
    <n v="6"/>
    <n v="2"/>
    <n v="3"/>
    <n v="5"/>
    <n v="3"/>
    <n v="4"/>
    <n v="7"/>
    <n v="4"/>
    <n v="5"/>
    <n v="9"/>
    <n v="2"/>
    <n v="2"/>
    <n v="4"/>
    <n v="18"/>
    <n v="17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095Z"/>
    <n v="4"/>
    <s v="DISCONTINUO"/>
    <s v="RICARDO FLORES MAGON"/>
    <n v="8"/>
    <s v="CHIHUAHUA"/>
    <n v="8"/>
    <s v="CHIHUAHUA"/>
    <x v="6"/>
    <n v="29"/>
    <x v="7"/>
    <n v="913"/>
    <s v="CEBOLLAS"/>
    <s v="CALLE CONOCIDO CEBOLLAS"/>
    <n v="0"/>
    <s v="PÚBLICO"/>
    <x v="0"/>
    <n v="2"/>
    <s v="BĂSICA"/>
    <n v="2"/>
    <x v="0"/>
    <n v="1"/>
    <x v="0"/>
    <n v="0"/>
    <s v="NO APLICA"/>
    <n v="0"/>
    <s v="NO APLICA"/>
    <s v="08FIZ0249C"/>
    <s v="08FJS0130L"/>
    <s v="08ADG0006B"/>
    <n v="0"/>
    <s v="I2020"/>
    <n v="12"/>
    <n v="21"/>
    <n v="33"/>
    <n v="12"/>
    <n v="21"/>
    <n v="33"/>
    <n v="7"/>
    <n v="3"/>
    <n v="10"/>
    <n v="5"/>
    <n v="2"/>
    <n v="7"/>
    <n v="5"/>
    <n v="2"/>
    <n v="7"/>
    <n v="0"/>
    <n v="7"/>
    <n v="7"/>
    <n v="1"/>
    <n v="2"/>
    <n v="3"/>
    <n v="0"/>
    <n v="1"/>
    <n v="1"/>
    <n v="2"/>
    <n v="3"/>
    <n v="5"/>
    <n v="1"/>
    <n v="6"/>
    <n v="7"/>
    <n v="9"/>
    <n v="21"/>
    <n v="3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EPR0037B"/>
    <n v="1"/>
    <s v="MATUTINO"/>
    <s v="GONZALO A REYES 2008"/>
    <n v="8"/>
    <s v="CHIHUAHUA"/>
    <n v="8"/>
    <s v="CHIHUAHUA"/>
    <x v="0"/>
    <n v="9"/>
    <x v="2"/>
    <n v="71"/>
    <s v="RANCHERĂŤA GUIPĂŤTARE"/>
    <s v="CALLE GUPITARE"/>
    <n v="0"/>
    <s v="PÚBLICO"/>
    <x v="1"/>
    <n v="2"/>
    <s v="BĂSICA"/>
    <n v="2"/>
    <x v="0"/>
    <n v="1"/>
    <x v="0"/>
    <n v="0"/>
    <s v="NO APLICA"/>
    <n v="0"/>
    <s v="NO APLICA"/>
    <s v="08FIZ0011S"/>
    <s v="08FJS0005N"/>
    <m/>
    <n v="0"/>
    <s v="I2020"/>
    <n v="21"/>
    <n v="14"/>
    <n v="35"/>
    <n v="21"/>
    <n v="14"/>
    <n v="35"/>
    <n v="4"/>
    <n v="2"/>
    <n v="6"/>
    <n v="0"/>
    <n v="1"/>
    <n v="1"/>
    <n v="0"/>
    <n v="1"/>
    <n v="1"/>
    <n v="5"/>
    <n v="1"/>
    <n v="6"/>
    <n v="2"/>
    <n v="2"/>
    <n v="4"/>
    <n v="2"/>
    <n v="1"/>
    <n v="3"/>
    <n v="6"/>
    <n v="3"/>
    <n v="9"/>
    <n v="3"/>
    <n v="5"/>
    <n v="8"/>
    <n v="18"/>
    <n v="13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509I"/>
    <n v="1"/>
    <s v="MATUTINO"/>
    <s v="VICENTE GUERRERO"/>
    <n v="8"/>
    <s v="CHIHUAHUA"/>
    <n v="8"/>
    <s v="CHIHUAHUA"/>
    <x v="3"/>
    <n v="7"/>
    <x v="25"/>
    <n v="100"/>
    <s v="RANCHITO DE SAN JUAN"/>
    <s v="CALLE RANCHITO DE SAN JUAN (EL RANCHITO)"/>
    <n v="0"/>
    <s v="PÚBLICO"/>
    <x v="0"/>
    <n v="2"/>
    <s v="BĂSICA"/>
    <n v="2"/>
    <x v="0"/>
    <n v="1"/>
    <x v="0"/>
    <n v="0"/>
    <s v="NO APLICA"/>
    <n v="0"/>
    <s v="NO APLICA"/>
    <s v="08FIZ0248D"/>
    <s v="08FJS0130L"/>
    <s v="08ADG0006B"/>
    <n v="0"/>
    <s v="I2020"/>
    <n v="14"/>
    <n v="17"/>
    <n v="31"/>
    <n v="14"/>
    <n v="17"/>
    <n v="31"/>
    <n v="4"/>
    <n v="4"/>
    <n v="8"/>
    <n v="4"/>
    <n v="4"/>
    <n v="8"/>
    <n v="4"/>
    <n v="4"/>
    <n v="8"/>
    <n v="0"/>
    <n v="2"/>
    <n v="2"/>
    <n v="3"/>
    <n v="5"/>
    <n v="8"/>
    <n v="3"/>
    <n v="1"/>
    <n v="4"/>
    <n v="3"/>
    <n v="3"/>
    <n v="6"/>
    <n v="1"/>
    <n v="2"/>
    <n v="3"/>
    <n v="14"/>
    <n v="17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202K"/>
    <n v="1"/>
    <s v="MATUTINO"/>
    <s v="IGNACIO ZARAGOZA"/>
    <n v="8"/>
    <s v="CHIHUAHUA"/>
    <n v="8"/>
    <s v="CHIHUAHUA"/>
    <x v="3"/>
    <n v="27"/>
    <x v="27"/>
    <n v="624"/>
    <s v="COCHERARE"/>
    <s v="CALLE COCHERARE"/>
    <n v="0"/>
    <s v="PÚBLICO"/>
    <x v="0"/>
    <n v="2"/>
    <s v="BĂSICA"/>
    <n v="2"/>
    <x v="0"/>
    <n v="3"/>
    <x v="1"/>
    <n v="0"/>
    <s v="NO APLICA"/>
    <n v="0"/>
    <s v="NO APLICA"/>
    <s v="08FZI0024W"/>
    <s v="08FJI0008D"/>
    <s v="08ADG0006B"/>
    <n v="0"/>
    <s v="I2020"/>
    <n v="15"/>
    <n v="20"/>
    <n v="35"/>
    <n v="15"/>
    <n v="20"/>
    <n v="35"/>
    <n v="1"/>
    <n v="6"/>
    <n v="7"/>
    <n v="1"/>
    <n v="1"/>
    <n v="2"/>
    <n v="1"/>
    <n v="1"/>
    <n v="2"/>
    <n v="1"/>
    <n v="2"/>
    <n v="3"/>
    <n v="2"/>
    <n v="1"/>
    <n v="3"/>
    <n v="3"/>
    <n v="7"/>
    <n v="10"/>
    <n v="5"/>
    <n v="2"/>
    <n v="7"/>
    <n v="4"/>
    <n v="2"/>
    <n v="6"/>
    <n v="16"/>
    <n v="15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65U"/>
    <n v="1"/>
    <s v="MATUTINO"/>
    <s v="JOSE MARIA MORELOS"/>
    <n v="8"/>
    <s v="CHIHUAHUA"/>
    <n v="8"/>
    <s v="CHIHUAHUA"/>
    <x v="0"/>
    <n v="8"/>
    <x v="0"/>
    <n v="1111"/>
    <s v="GENTILES"/>
    <s v="CALLE GENTILES"/>
    <n v="0"/>
    <s v="PÚBLICO"/>
    <x v="0"/>
    <n v="2"/>
    <s v="BĂSICA"/>
    <n v="2"/>
    <x v="0"/>
    <n v="3"/>
    <x v="1"/>
    <n v="0"/>
    <s v="NO APLICA"/>
    <n v="0"/>
    <s v="NO APLICA"/>
    <s v="08FZI0018L"/>
    <s v="08FJI0007E"/>
    <s v="08ADG0006B"/>
    <n v="0"/>
    <s v="I2020"/>
    <n v="22"/>
    <n v="11"/>
    <n v="33"/>
    <n v="22"/>
    <n v="11"/>
    <n v="33"/>
    <n v="2"/>
    <n v="1"/>
    <n v="3"/>
    <n v="1"/>
    <n v="3"/>
    <n v="4"/>
    <n v="1"/>
    <n v="3"/>
    <n v="4"/>
    <n v="3"/>
    <n v="1"/>
    <n v="4"/>
    <n v="0"/>
    <n v="1"/>
    <n v="1"/>
    <n v="4"/>
    <n v="5"/>
    <n v="9"/>
    <n v="6"/>
    <n v="1"/>
    <n v="7"/>
    <n v="7"/>
    <n v="2"/>
    <n v="9"/>
    <n v="21"/>
    <n v="13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40P"/>
    <n v="1"/>
    <s v="MATUTINO"/>
    <s v="PROGRESO"/>
    <n v="8"/>
    <s v="CHIHUAHUA"/>
    <n v="8"/>
    <s v="CHIHUAHUA"/>
    <x v="6"/>
    <n v="29"/>
    <x v="7"/>
    <n v="1196"/>
    <s v="LA TRINIDAD"/>
    <s v="CALLE LA TRINIDAD"/>
    <n v="0"/>
    <s v="PÚBLICO"/>
    <x v="0"/>
    <n v="2"/>
    <s v="BĂSICA"/>
    <n v="2"/>
    <x v="0"/>
    <n v="1"/>
    <x v="0"/>
    <n v="0"/>
    <s v="NO APLICA"/>
    <n v="0"/>
    <s v="NO APLICA"/>
    <s v="08FIZ0254O"/>
    <s v="08FJS0131K"/>
    <s v="08ADG0007A"/>
    <n v="0"/>
    <s v="I2020"/>
    <n v="18"/>
    <n v="15"/>
    <n v="33"/>
    <n v="18"/>
    <n v="15"/>
    <n v="33"/>
    <n v="4"/>
    <n v="2"/>
    <n v="6"/>
    <n v="3"/>
    <n v="2"/>
    <n v="5"/>
    <n v="3"/>
    <n v="2"/>
    <n v="5"/>
    <n v="2"/>
    <n v="3"/>
    <n v="5"/>
    <n v="8"/>
    <n v="3"/>
    <n v="11"/>
    <n v="0"/>
    <n v="4"/>
    <n v="4"/>
    <n v="1"/>
    <n v="2"/>
    <n v="3"/>
    <n v="3"/>
    <n v="1"/>
    <n v="4"/>
    <n v="17"/>
    <n v="15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423V"/>
    <n v="1"/>
    <s v="MATUTINO"/>
    <s v="JAIME NUNO 2433"/>
    <n v="8"/>
    <s v="CHIHUAHUA"/>
    <n v="8"/>
    <s v="CHIHUAHUA"/>
    <x v="0"/>
    <n v="66"/>
    <x v="32"/>
    <n v="186"/>
    <s v="HACIENDA SĂENZ (SANTĂŤSIMO DE ABAJO)"/>
    <s v="CALLE SAENZ"/>
    <n v="0"/>
    <s v="PÚBLICO"/>
    <x v="1"/>
    <n v="2"/>
    <s v="BĂSICA"/>
    <n v="2"/>
    <x v="0"/>
    <n v="1"/>
    <x v="0"/>
    <n v="0"/>
    <s v="NO APLICA"/>
    <n v="0"/>
    <s v="NO APLICA"/>
    <s v="08FIZ0035B"/>
    <s v="08FJS0005N"/>
    <m/>
    <n v="0"/>
    <s v="I2020"/>
    <n v="13"/>
    <n v="20"/>
    <n v="33"/>
    <n v="13"/>
    <n v="20"/>
    <n v="33"/>
    <n v="3"/>
    <n v="1"/>
    <n v="4"/>
    <n v="2"/>
    <n v="2"/>
    <n v="4"/>
    <n v="2"/>
    <n v="2"/>
    <n v="4"/>
    <n v="1"/>
    <n v="3"/>
    <n v="4"/>
    <n v="2"/>
    <n v="6"/>
    <n v="8"/>
    <n v="3"/>
    <n v="5"/>
    <n v="8"/>
    <n v="3"/>
    <n v="4"/>
    <n v="7"/>
    <n v="2"/>
    <n v="1"/>
    <n v="3"/>
    <n v="13"/>
    <n v="21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PPR0044R"/>
    <n v="1"/>
    <s v="MATUTINO"/>
    <s v="COLEGIO LA ABUNDANCIA"/>
    <n v="8"/>
    <s v="CHIHUAHUA"/>
    <n v="8"/>
    <s v="CHIHUAHUA"/>
    <x v="10"/>
    <n v="10"/>
    <x v="44"/>
    <n v="276"/>
    <s v="COLONIA EL VALLE"/>
    <s v="CALLE PRIMERA"/>
    <n v="0"/>
    <s v="PRIVADO"/>
    <x v="2"/>
    <n v="2"/>
    <s v="BĂSICA"/>
    <n v="2"/>
    <x v="0"/>
    <n v="1"/>
    <x v="0"/>
    <n v="0"/>
    <s v="NO APLICA"/>
    <n v="0"/>
    <s v="NO APLICA"/>
    <s v="08FIZ0021Z"/>
    <m/>
    <m/>
    <n v="0"/>
    <s v="I2020"/>
    <n v="13"/>
    <n v="16"/>
    <n v="29"/>
    <n v="13"/>
    <n v="16"/>
    <n v="29"/>
    <n v="3"/>
    <n v="1"/>
    <n v="4"/>
    <n v="2"/>
    <n v="3"/>
    <n v="5"/>
    <n v="2"/>
    <n v="3"/>
    <n v="5"/>
    <n v="5"/>
    <n v="5"/>
    <n v="10"/>
    <n v="1"/>
    <n v="0"/>
    <n v="1"/>
    <n v="5"/>
    <n v="6"/>
    <n v="11"/>
    <n v="0"/>
    <n v="4"/>
    <n v="4"/>
    <n v="2"/>
    <n v="2"/>
    <n v="4"/>
    <n v="15"/>
    <n v="20"/>
    <n v="3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DPR0404H"/>
    <n v="4"/>
    <s v="DISCONTINUO"/>
    <s v="RAFAEL RAMIREZ"/>
    <n v="8"/>
    <s v="CHIHUAHUA"/>
    <n v="8"/>
    <s v="CHIHUAHUA"/>
    <x v="0"/>
    <n v="47"/>
    <x v="20"/>
    <n v="114"/>
    <s v="TALAYOTES"/>
    <s v="CALLE TALAYOTES"/>
    <n v="0"/>
    <s v="PÚBLICO"/>
    <x v="0"/>
    <n v="2"/>
    <s v="BĂSICA"/>
    <n v="2"/>
    <x v="0"/>
    <n v="1"/>
    <x v="0"/>
    <n v="0"/>
    <s v="NO APLICA"/>
    <n v="0"/>
    <s v="NO APLICA"/>
    <s v="08FIZ0212P"/>
    <s v="08FJS0123B"/>
    <s v="08ADG0003E"/>
    <n v="0"/>
    <s v="I2020"/>
    <n v="15"/>
    <n v="13"/>
    <n v="28"/>
    <n v="15"/>
    <n v="13"/>
    <n v="28"/>
    <n v="0"/>
    <n v="0"/>
    <n v="0"/>
    <n v="5"/>
    <n v="3"/>
    <n v="8"/>
    <n v="5"/>
    <n v="3"/>
    <n v="8"/>
    <n v="0"/>
    <n v="0"/>
    <n v="0"/>
    <n v="4"/>
    <n v="5"/>
    <n v="9"/>
    <n v="2"/>
    <n v="3"/>
    <n v="5"/>
    <n v="4"/>
    <n v="6"/>
    <n v="10"/>
    <n v="5"/>
    <n v="2"/>
    <n v="7"/>
    <n v="20"/>
    <n v="19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PPR0074L"/>
    <n v="1"/>
    <s v="MATUTINO"/>
    <s v="COLEGIO BUHSAB"/>
    <n v="8"/>
    <s v="CHIHUAHUA"/>
    <n v="8"/>
    <s v="CHIHUAHUA"/>
    <x v="5"/>
    <n v="37"/>
    <x v="6"/>
    <n v="1"/>
    <s v="JUĂREZ"/>
    <s v="CALLE CAMINO VIEJO A SAN JOSĂ‰"/>
    <n v="11045"/>
    <s v="PRIVADO"/>
    <x v="2"/>
    <n v="2"/>
    <s v="BĂSICA"/>
    <n v="2"/>
    <x v="0"/>
    <n v="1"/>
    <x v="0"/>
    <n v="0"/>
    <s v="NO APLICA"/>
    <n v="0"/>
    <s v="NO APLICA"/>
    <s v="08FIZ0040N"/>
    <m/>
    <m/>
    <n v="0"/>
    <s v="I2020"/>
    <n v="13"/>
    <n v="8"/>
    <n v="21"/>
    <n v="13"/>
    <n v="8"/>
    <n v="21"/>
    <n v="1"/>
    <n v="1"/>
    <n v="2"/>
    <n v="3"/>
    <n v="6"/>
    <n v="9"/>
    <n v="3"/>
    <n v="6"/>
    <n v="9"/>
    <n v="3"/>
    <n v="2"/>
    <n v="5"/>
    <n v="3"/>
    <n v="5"/>
    <n v="8"/>
    <n v="3"/>
    <n v="2"/>
    <n v="5"/>
    <n v="2"/>
    <n v="1"/>
    <n v="3"/>
    <n v="5"/>
    <n v="1"/>
    <n v="6"/>
    <n v="19"/>
    <n v="17"/>
    <n v="36"/>
    <n v="1"/>
    <n v="1"/>
    <n v="1"/>
    <n v="1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1"/>
    <n v="0"/>
    <n v="0"/>
    <n v="0"/>
    <n v="0"/>
    <n v="0"/>
    <n v="0"/>
    <n v="8"/>
    <n v="0"/>
    <n v="5"/>
    <n v="1"/>
    <n v="1"/>
    <n v="1"/>
    <n v="1"/>
    <n v="0"/>
    <n v="0"/>
    <n v="1"/>
    <n v="5"/>
    <n v="6"/>
    <n v="6"/>
    <n v="1"/>
  </r>
  <r>
    <s v="08PPR0064E"/>
    <n v="1"/>
    <s v="MATUTINO"/>
    <s v="INSTITUTO ARENAS"/>
    <n v="8"/>
    <s v="CHIHUAHUA"/>
    <n v="8"/>
    <s v="CHIHUAHUA"/>
    <x v="7"/>
    <n v="19"/>
    <x v="21"/>
    <n v="1"/>
    <s v="CHIHUAHUA"/>
    <s v="CALLE RAMIREZ"/>
    <n v="1605"/>
    <s v="PRIVADO"/>
    <x v="2"/>
    <n v="2"/>
    <s v="BĂSICA"/>
    <n v="2"/>
    <x v="0"/>
    <n v="1"/>
    <x v="0"/>
    <n v="0"/>
    <s v="NO APLICA"/>
    <n v="0"/>
    <s v="NO APLICA"/>
    <s v="08FIZ0045I"/>
    <m/>
    <s v="08ADG0046C"/>
    <n v="0"/>
    <s v="I2020"/>
    <n v="14"/>
    <n v="11"/>
    <n v="25"/>
    <n v="14"/>
    <n v="11"/>
    <n v="25"/>
    <n v="0"/>
    <n v="0"/>
    <n v="0"/>
    <n v="8"/>
    <n v="3"/>
    <n v="11"/>
    <n v="8"/>
    <n v="3"/>
    <n v="11"/>
    <n v="5"/>
    <n v="4"/>
    <n v="9"/>
    <n v="6"/>
    <n v="1"/>
    <n v="7"/>
    <n v="2"/>
    <n v="0"/>
    <n v="2"/>
    <n v="2"/>
    <n v="3"/>
    <n v="5"/>
    <n v="1"/>
    <n v="0"/>
    <n v="1"/>
    <n v="24"/>
    <n v="11"/>
    <n v="35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2"/>
    <n v="0"/>
    <n v="0"/>
    <n v="0"/>
    <n v="0"/>
    <n v="0"/>
    <n v="1"/>
    <n v="1"/>
    <n v="0"/>
    <n v="1"/>
    <n v="0"/>
    <n v="8"/>
    <n v="0"/>
    <n v="2"/>
    <n v="0"/>
    <n v="0"/>
    <n v="0"/>
    <n v="0"/>
    <n v="0"/>
    <n v="0"/>
    <n v="2"/>
    <n v="2"/>
    <n v="10"/>
    <n v="6"/>
    <n v="1"/>
  </r>
  <r>
    <s v="08DPB0134D"/>
    <n v="1"/>
    <s v="MATUTINO"/>
    <s v="NIÑOS HEROES"/>
    <n v="8"/>
    <s v="CHIHUAHUA"/>
    <n v="8"/>
    <s v="CHIHUAHUA"/>
    <x v="3"/>
    <n v="27"/>
    <x v="27"/>
    <n v="402"/>
    <s v="SICACHIQUE"/>
    <s v="CALLE SICACHIQUE"/>
    <n v="0"/>
    <s v="PÚBLICO"/>
    <x v="0"/>
    <n v="2"/>
    <s v="BĂSICA"/>
    <n v="2"/>
    <x v="0"/>
    <n v="3"/>
    <x v="1"/>
    <n v="0"/>
    <s v="NO APLICA"/>
    <n v="0"/>
    <s v="NO APLICA"/>
    <s v="08FZI0032E"/>
    <s v="08FJI0008D"/>
    <s v="08ADG0006B"/>
    <n v="0"/>
    <s v="I2020"/>
    <n v="19"/>
    <n v="13"/>
    <n v="32"/>
    <n v="18"/>
    <n v="13"/>
    <n v="31"/>
    <n v="4"/>
    <n v="3"/>
    <n v="7"/>
    <n v="3"/>
    <n v="2"/>
    <n v="5"/>
    <n v="3"/>
    <n v="2"/>
    <n v="5"/>
    <n v="0"/>
    <n v="0"/>
    <n v="0"/>
    <n v="8"/>
    <n v="2"/>
    <n v="10"/>
    <n v="1"/>
    <n v="2"/>
    <n v="3"/>
    <n v="2"/>
    <n v="7"/>
    <n v="9"/>
    <n v="6"/>
    <n v="1"/>
    <n v="7"/>
    <n v="20"/>
    <n v="14"/>
    <n v="3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135C"/>
    <n v="1"/>
    <s v="MATUTINO"/>
    <s v="VICENTE GUERRERO"/>
    <n v="8"/>
    <s v="CHIHUAHUA"/>
    <n v="8"/>
    <s v="CHIHUAHUA"/>
    <x v="3"/>
    <n v="7"/>
    <x v="25"/>
    <n v="513"/>
    <s v="TIERRA BLANCA"/>
    <s v="CAMINO CARRETERA BALLEZA - EL ALMAGRE DESVIACION LADO IZQUIERDO"/>
    <n v="0"/>
    <s v="PÚBLICO"/>
    <x v="0"/>
    <n v="2"/>
    <s v="BĂSICA"/>
    <n v="2"/>
    <x v="0"/>
    <n v="3"/>
    <x v="1"/>
    <n v="0"/>
    <s v="NO APLICA"/>
    <n v="0"/>
    <s v="NO APLICA"/>
    <s v="08FZI0007F"/>
    <s v="08FJI0003I"/>
    <s v="08ADG0006B"/>
    <n v="0"/>
    <s v="I2020"/>
    <n v="17"/>
    <n v="16"/>
    <n v="33"/>
    <n v="14"/>
    <n v="16"/>
    <n v="30"/>
    <n v="1"/>
    <n v="2"/>
    <n v="3"/>
    <n v="0"/>
    <n v="3"/>
    <n v="3"/>
    <n v="0"/>
    <n v="3"/>
    <n v="3"/>
    <n v="6"/>
    <n v="1"/>
    <n v="7"/>
    <n v="2"/>
    <n v="3"/>
    <n v="5"/>
    <n v="5"/>
    <n v="7"/>
    <n v="12"/>
    <n v="2"/>
    <n v="1"/>
    <n v="3"/>
    <n v="3"/>
    <n v="4"/>
    <n v="7"/>
    <n v="18"/>
    <n v="19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35D"/>
    <n v="1"/>
    <s v="MATUTINO"/>
    <s v="VENUSTIANO CARRANZA"/>
    <n v="8"/>
    <s v="CHIHUAHUA"/>
    <n v="8"/>
    <s v="CHIHUAHUA"/>
    <x v="6"/>
    <n v="29"/>
    <x v="7"/>
    <n v="203"/>
    <s v="SAN JERĂ“NIMO"/>
    <s v="CALLE SAN JERONIMO"/>
    <n v="0"/>
    <s v="PÚBLICO"/>
    <x v="0"/>
    <n v="2"/>
    <s v="BĂSICA"/>
    <n v="2"/>
    <x v="0"/>
    <n v="1"/>
    <x v="0"/>
    <n v="0"/>
    <s v="NO APLICA"/>
    <n v="0"/>
    <s v="NO APLICA"/>
    <s v="08FIZ0256M"/>
    <s v="08FJS0131K"/>
    <s v="08ADG0007A"/>
    <n v="0"/>
    <s v="I2020"/>
    <n v="19"/>
    <n v="17"/>
    <n v="36"/>
    <n v="19"/>
    <n v="17"/>
    <n v="36"/>
    <n v="3"/>
    <n v="2"/>
    <n v="5"/>
    <n v="2"/>
    <n v="1"/>
    <n v="3"/>
    <n v="2"/>
    <n v="1"/>
    <n v="3"/>
    <n v="2"/>
    <n v="3"/>
    <n v="5"/>
    <n v="3"/>
    <n v="3"/>
    <n v="6"/>
    <n v="4"/>
    <n v="1"/>
    <n v="5"/>
    <n v="3"/>
    <n v="5"/>
    <n v="8"/>
    <n v="3"/>
    <n v="2"/>
    <n v="5"/>
    <n v="17"/>
    <n v="15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55Q"/>
    <n v="1"/>
    <s v="MATUTINO"/>
    <s v="EMILIANO ZAPATA"/>
    <n v="8"/>
    <s v="CHIHUAHUA"/>
    <n v="8"/>
    <s v="CHIHUAHUA"/>
    <x v="8"/>
    <n v="44"/>
    <x v="35"/>
    <n v="68"/>
    <s v="EL VERANO (EJIDO DE BORJAS)"/>
    <s v="CALLE EL VERANO (EJIDO DE BORJAS)"/>
    <n v="0"/>
    <s v="PÚBLICO"/>
    <x v="0"/>
    <n v="2"/>
    <s v="BĂSICA"/>
    <n v="2"/>
    <x v="0"/>
    <n v="1"/>
    <x v="0"/>
    <n v="0"/>
    <s v="NO APLICA"/>
    <n v="0"/>
    <s v="NO APLICA"/>
    <s v="08FIZ0241K"/>
    <s v="08FJS0128X"/>
    <s v="08ADG0004D"/>
    <n v="0"/>
    <s v="I2020"/>
    <n v="10"/>
    <n v="21"/>
    <n v="31"/>
    <n v="10"/>
    <n v="21"/>
    <n v="31"/>
    <n v="2"/>
    <n v="1"/>
    <n v="3"/>
    <n v="2"/>
    <n v="2"/>
    <n v="4"/>
    <n v="2"/>
    <n v="2"/>
    <n v="4"/>
    <n v="5"/>
    <n v="5"/>
    <n v="10"/>
    <n v="2"/>
    <n v="4"/>
    <n v="6"/>
    <n v="2"/>
    <n v="2"/>
    <n v="4"/>
    <n v="0"/>
    <n v="4"/>
    <n v="4"/>
    <n v="2"/>
    <n v="7"/>
    <n v="9"/>
    <n v="13"/>
    <n v="24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B0119L"/>
    <n v="1"/>
    <s v="MATUTINO"/>
    <s v="EMILIANO ZAPATA"/>
    <n v="8"/>
    <s v="CHIHUAHUA"/>
    <n v="8"/>
    <s v="CHIHUAHUA"/>
    <x v="3"/>
    <n v="27"/>
    <x v="27"/>
    <n v="1096"/>
    <s v="CUMBRE DE GĂśERACHI"/>
    <s v="CALLE CUMBRE DE HUERACHI"/>
    <n v="0"/>
    <s v="PÚBLICO"/>
    <x v="0"/>
    <n v="2"/>
    <s v="BĂSICA"/>
    <n v="2"/>
    <x v="0"/>
    <n v="3"/>
    <x v="1"/>
    <n v="0"/>
    <s v="NO APLICA"/>
    <n v="0"/>
    <s v="NO APLICA"/>
    <s v="08FZI0008E"/>
    <s v="08FJI0003I"/>
    <s v="08ADG0006B"/>
    <n v="0"/>
    <s v="I2020"/>
    <n v="15"/>
    <n v="19"/>
    <n v="34"/>
    <n v="14"/>
    <n v="19"/>
    <n v="33"/>
    <n v="1"/>
    <n v="6"/>
    <n v="7"/>
    <n v="2"/>
    <n v="3"/>
    <n v="5"/>
    <n v="2"/>
    <n v="3"/>
    <n v="5"/>
    <n v="2"/>
    <n v="3"/>
    <n v="5"/>
    <n v="4"/>
    <n v="1"/>
    <n v="5"/>
    <n v="2"/>
    <n v="2"/>
    <n v="4"/>
    <n v="2"/>
    <n v="5"/>
    <n v="7"/>
    <n v="5"/>
    <n v="2"/>
    <n v="7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2"/>
    <n v="0"/>
    <n v="0"/>
    <n v="0"/>
    <n v="0"/>
    <n v="0"/>
    <n v="0"/>
    <n v="0"/>
    <n v="2"/>
    <n v="2"/>
    <n v="1"/>
    <n v="1"/>
    <n v="1"/>
  </r>
  <r>
    <s v="08DPB0299M"/>
    <n v="1"/>
    <s v="MATUTINO"/>
    <s v="FRANCISCO I. MADERO"/>
    <n v="8"/>
    <s v="CHIHUAHUA"/>
    <n v="8"/>
    <s v="CHIHUAHUA"/>
    <x v="0"/>
    <n v="66"/>
    <x v="32"/>
    <n v="133"/>
    <s v="MOCORICHI DE ARRIBA"/>
    <s v="CALLE MOCORICHI DE ARRIBA"/>
    <n v="0"/>
    <s v="PÚBLICO"/>
    <x v="0"/>
    <n v="2"/>
    <s v="BĂSICA"/>
    <n v="2"/>
    <x v="0"/>
    <n v="3"/>
    <x v="1"/>
    <n v="0"/>
    <s v="NO APLICA"/>
    <n v="0"/>
    <s v="NO APLICA"/>
    <s v="08FZI0001L"/>
    <s v="08FJI0001K"/>
    <s v="08ADG0003E"/>
    <n v="0"/>
    <s v="I2020"/>
    <n v="20"/>
    <n v="14"/>
    <n v="34"/>
    <n v="20"/>
    <n v="14"/>
    <n v="34"/>
    <n v="3"/>
    <n v="4"/>
    <n v="7"/>
    <n v="4"/>
    <n v="1"/>
    <n v="5"/>
    <n v="4"/>
    <n v="1"/>
    <n v="5"/>
    <n v="0"/>
    <n v="1"/>
    <n v="1"/>
    <n v="1"/>
    <n v="5"/>
    <n v="6"/>
    <n v="4"/>
    <n v="1"/>
    <n v="5"/>
    <n v="3"/>
    <n v="2"/>
    <n v="5"/>
    <n v="9"/>
    <n v="1"/>
    <n v="10"/>
    <n v="21"/>
    <n v="11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33Z"/>
    <n v="4"/>
    <s v="DISCONTINUO"/>
    <s v="AGUSTIN MELGAR"/>
    <n v="8"/>
    <s v="CHIHUAHUA"/>
    <n v="8"/>
    <s v="CHIHUAHUA"/>
    <x v="0"/>
    <n v="20"/>
    <x v="10"/>
    <n v="450"/>
    <s v="GUASACHI"/>
    <s v="CALLE GUASACHI"/>
    <n v="0"/>
    <s v="PÚBLICO"/>
    <x v="0"/>
    <n v="2"/>
    <s v="BĂSICA"/>
    <n v="2"/>
    <x v="0"/>
    <n v="3"/>
    <x v="1"/>
    <n v="0"/>
    <s v="NO APLICA"/>
    <n v="0"/>
    <s v="NO APLICA"/>
    <s v="08FZI0015O"/>
    <s v="08FJI0005G"/>
    <s v="08ADG0003E"/>
    <n v="0"/>
    <s v="I2020"/>
    <n v="21"/>
    <n v="13"/>
    <n v="34"/>
    <n v="21"/>
    <n v="13"/>
    <n v="34"/>
    <n v="5"/>
    <n v="2"/>
    <n v="7"/>
    <n v="3"/>
    <n v="2"/>
    <n v="5"/>
    <n v="3"/>
    <n v="2"/>
    <n v="5"/>
    <n v="7"/>
    <n v="2"/>
    <n v="9"/>
    <n v="3"/>
    <n v="3"/>
    <n v="6"/>
    <n v="3"/>
    <n v="1"/>
    <n v="4"/>
    <n v="3"/>
    <n v="2"/>
    <n v="5"/>
    <n v="0"/>
    <n v="3"/>
    <n v="3"/>
    <n v="19"/>
    <n v="13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944D"/>
    <n v="1"/>
    <s v="MATUTINO"/>
    <s v="IGNACIO ALLENDE"/>
    <n v="8"/>
    <s v="CHIHUAHUA"/>
    <n v="8"/>
    <s v="CHIHUAHUA"/>
    <x v="9"/>
    <n v="45"/>
    <x v="36"/>
    <n v="9"/>
    <s v="COLONIA FRANCISCO PORTILLO (LOS JĂQUEZ)"/>
    <s v="CALLE COLONIA FRANCISCO PORTILLO (LOS JAQUES)"/>
    <n v="0"/>
    <s v="PÚBLICO"/>
    <x v="0"/>
    <n v="2"/>
    <s v="BĂSICA"/>
    <n v="2"/>
    <x v="0"/>
    <n v="1"/>
    <x v="0"/>
    <n v="0"/>
    <s v="NO APLICA"/>
    <n v="0"/>
    <s v="NO APLICA"/>
    <s v="08FIZ0221X"/>
    <s v="08FJS0125Z"/>
    <s v="08ADG0057I"/>
    <n v="0"/>
    <s v="I2020"/>
    <n v="19"/>
    <n v="13"/>
    <n v="32"/>
    <n v="19"/>
    <n v="13"/>
    <n v="32"/>
    <n v="3"/>
    <n v="3"/>
    <n v="6"/>
    <n v="2"/>
    <n v="5"/>
    <n v="7"/>
    <n v="2"/>
    <n v="5"/>
    <n v="7"/>
    <n v="7"/>
    <n v="0"/>
    <n v="7"/>
    <n v="2"/>
    <n v="1"/>
    <n v="3"/>
    <n v="3"/>
    <n v="5"/>
    <n v="8"/>
    <n v="0"/>
    <n v="0"/>
    <n v="0"/>
    <n v="4"/>
    <n v="4"/>
    <n v="8"/>
    <n v="18"/>
    <n v="15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  <n v="1"/>
  </r>
  <r>
    <s v="08DPR2102Z"/>
    <n v="1"/>
    <s v="MATUTINO"/>
    <s v="ELENA MENDOZA ARAGONEZ DE LOYA"/>
    <n v="8"/>
    <s v="CHIHUAHUA"/>
    <n v="8"/>
    <s v="CHIHUAHUA"/>
    <x v="7"/>
    <n v="54"/>
    <x v="59"/>
    <n v="178"/>
    <s v="LA NUEVA PAZ"/>
    <s v="CALLE LA NUEVA PAZ"/>
    <n v="0"/>
    <s v="PÚBLICO"/>
    <x v="0"/>
    <n v="2"/>
    <s v="BĂSICA"/>
    <n v="2"/>
    <x v="0"/>
    <n v="1"/>
    <x v="0"/>
    <n v="0"/>
    <s v="NO APLICA"/>
    <n v="0"/>
    <s v="NO APLICA"/>
    <s v="08FIZ0206E"/>
    <s v="08FJS0122C"/>
    <s v="08ADG0010O"/>
    <n v="0"/>
    <s v="I2020"/>
    <n v="18"/>
    <n v="18"/>
    <n v="36"/>
    <n v="18"/>
    <n v="18"/>
    <n v="36"/>
    <n v="1"/>
    <n v="3"/>
    <n v="4"/>
    <n v="1"/>
    <n v="4"/>
    <n v="5"/>
    <n v="1"/>
    <n v="4"/>
    <n v="5"/>
    <n v="1"/>
    <n v="1"/>
    <n v="2"/>
    <n v="5"/>
    <n v="2"/>
    <n v="7"/>
    <n v="3"/>
    <n v="0"/>
    <n v="3"/>
    <n v="2"/>
    <n v="7"/>
    <n v="9"/>
    <n v="2"/>
    <n v="4"/>
    <n v="6"/>
    <n v="14"/>
    <n v="18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596M"/>
    <n v="1"/>
    <s v="MATUTINO"/>
    <s v="BENITO JUAREZ 2104"/>
    <n v="8"/>
    <s v="CHIHUAHUA"/>
    <n v="8"/>
    <s v="CHIHUAHUA"/>
    <x v="3"/>
    <n v="33"/>
    <x v="48"/>
    <n v="1"/>
    <s v="HUEJOTITĂN"/>
    <s v="CALLE HUEJOTITAN"/>
    <n v="0"/>
    <s v="PÚBLICO"/>
    <x v="1"/>
    <n v="2"/>
    <s v="BĂSICA"/>
    <n v="2"/>
    <x v="0"/>
    <n v="1"/>
    <x v="0"/>
    <n v="0"/>
    <s v="NO APLICA"/>
    <n v="0"/>
    <s v="NO APLICA"/>
    <s v="08FIZ0007F"/>
    <m/>
    <m/>
    <n v="0"/>
    <s v="I2020"/>
    <n v="17"/>
    <n v="18"/>
    <n v="35"/>
    <n v="17"/>
    <n v="18"/>
    <n v="35"/>
    <n v="3"/>
    <n v="5"/>
    <n v="8"/>
    <n v="1"/>
    <n v="3"/>
    <n v="4"/>
    <n v="1"/>
    <n v="3"/>
    <n v="4"/>
    <n v="6"/>
    <n v="5"/>
    <n v="11"/>
    <n v="2"/>
    <n v="2"/>
    <n v="4"/>
    <n v="0"/>
    <n v="0"/>
    <n v="0"/>
    <n v="4"/>
    <n v="2"/>
    <n v="6"/>
    <n v="1"/>
    <n v="5"/>
    <n v="6"/>
    <n v="14"/>
    <n v="17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3"/>
    <n v="2"/>
    <n v="0"/>
    <n v="0"/>
    <n v="0"/>
    <n v="0"/>
    <n v="0"/>
    <n v="0"/>
    <n v="0"/>
    <n v="2"/>
    <n v="2"/>
    <n v="2"/>
    <n v="2"/>
    <n v="1"/>
  </r>
  <r>
    <s v="08DPB0723S"/>
    <n v="4"/>
    <s v="DISCONTINUO"/>
    <s v="CLEMENTE CRUZ HUAHUICHI"/>
    <n v="8"/>
    <s v="CHIHUAHUA"/>
    <n v="8"/>
    <s v="CHIHUAHUA"/>
    <x v="3"/>
    <n v="27"/>
    <x v="27"/>
    <n v="3054"/>
    <s v="SOMARACHI"/>
    <s v="NINGUNO NINGUNO"/>
    <n v="0"/>
    <s v="PÚBLICO"/>
    <x v="0"/>
    <n v="2"/>
    <s v="BĂSICA"/>
    <n v="2"/>
    <x v="0"/>
    <n v="3"/>
    <x v="1"/>
    <n v="0"/>
    <s v="NO APLICA"/>
    <n v="0"/>
    <s v="NO APLICA"/>
    <s v="08FZI0006G"/>
    <s v="08FJI0003I"/>
    <s v="08ADG0006B"/>
    <n v="0"/>
    <s v="I2020"/>
    <n v="19"/>
    <n v="13"/>
    <n v="32"/>
    <n v="19"/>
    <n v="12"/>
    <n v="31"/>
    <n v="6"/>
    <n v="3"/>
    <n v="9"/>
    <n v="6"/>
    <n v="3"/>
    <n v="9"/>
    <n v="6"/>
    <n v="3"/>
    <n v="9"/>
    <n v="2"/>
    <n v="0"/>
    <n v="2"/>
    <n v="5"/>
    <n v="6"/>
    <n v="11"/>
    <n v="0"/>
    <n v="2"/>
    <n v="2"/>
    <n v="1"/>
    <n v="0"/>
    <n v="1"/>
    <n v="5"/>
    <n v="2"/>
    <n v="7"/>
    <n v="19"/>
    <n v="13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530E"/>
    <n v="1"/>
    <s v="MATUTINO"/>
    <s v="FELIPE ANGELES"/>
    <n v="8"/>
    <s v="CHIHUAHUA"/>
    <n v="8"/>
    <s v="CHIHUAHUA"/>
    <x v="9"/>
    <n v="62"/>
    <x v="40"/>
    <n v="4"/>
    <s v="ANCĂ“N DE CARROS"/>
    <s v="CALLE ANCON DE CARROS"/>
    <n v="0"/>
    <s v="PÚBLICO"/>
    <x v="0"/>
    <n v="2"/>
    <s v="BĂSICA"/>
    <n v="2"/>
    <x v="0"/>
    <n v="1"/>
    <x v="0"/>
    <n v="0"/>
    <s v="NO APLICA"/>
    <n v="0"/>
    <s v="NO APLICA"/>
    <s v="08FIZ0234A"/>
    <s v="08FJS0127Y"/>
    <s v="08ADG0057I"/>
    <n v="0"/>
    <s v="I2020"/>
    <n v="16"/>
    <n v="19"/>
    <n v="35"/>
    <n v="16"/>
    <n v="19"/>
    <n v="35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7"/>
    <n v="8"/>
    <n v="15"/>
    <n v="4"/>
    <n v="6"/>
    <n v="10"/>
    <n v="15"/>
    <n v="20"/>
    <n v="35"/>
    <n v="0"/>
    <n v="1"/>
    <n v="0"/>
    <n v="0"/>
    <n v="1"/>
    <n v="1"/>
    <n v="0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1"/>
    <n v="0"/>
    <n v="0"/>
    <n v="1"/>
    <n v="1"/>
    <n v="0"/>
    <n v="3"/>
    <n v="3"/>
    <n v="3"/>
    <n v="1"/>
  </r>
  <r>
    <s v="08EPR0200M"/>
    <n v="1"/>
    <s v="MATUTINO"/>
    <s v="BENITO JUAREZ 2064"/>
    <n v="8"/>
    <s v="CHIHUAHUA"/>
    <n v="8"/>
    <s v="CHIHUAHUA"/>
    <x v="1"/>
    <n v="31"/>
    <x v="1"/>
    <n v="24"/>
    <s v="BOQUILLA Y ANEXAS (BAJE DE AGUA)"/>
    <s v="CALLE BOQUILLA "/>
    <n v="0"/>
    <s v="PÚBLICO"/>
    <x v="1"/>
    <n v="2"/>
    <s v="BĂSICA"/>
    <n v="2"/>
    <x v="0"/>
    <n v="1"/>
    <x v="0"/>
    <n v="0"/>
    <s v="NO APLICA"/>
    <n v="0"/>
    <s v="NO APLICA"/>
    <s v="08FIZ0008E"/>
    <s v="08FJS0005N"/>
    <m/>
    <n v="0"/>
    <s v="I2020"/>
    <n v="18"/>
    <n v="18"/>
    <n v="36"/>
    <n v="18"/>
    <n v="18"/>
    <n v="36"/>
    <n v="3"/>
    <n v="6"/>
    <n v="9"/>
    <n v="3"/>
    <n v="0"/>
    <n v="3"/>
    <n v="3"/>
    <n v="0"/>
    <n v="3"/>
    <n v="3"/>
    <n v="1"/>
    <n v="4"/>
    <n v="3"/>
    <n v="0"/>
    <n v="3"/>
    <n v="4"/>
    <n v="4"/>
    <n v="8"/>
    <n v="2"/>
    <n v="3"/>
    <n v="5"/>
    <n v="3"/>
    <n v="2"/>
    <n v="5"/>
    <n v="18"/>
    <n v="10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9"/>
    <n v="6"/>
    <n v="1"/>
  </r>
  <r>
    <s v="08DPR0228T"/>
    <n v="4"/>
    <s v="DISCONTINUO"/>
    <s v="VEINTE DE NOVIEMBRE"/>
    <n v="8"/>
    <s v="CHIHUAHUA"/>
    <n v="8"/>
    <s v="CHIHUAHUA"/>
    <x v="3"/>
    <n v="33"/>
    <x v="48"/>
    <n v="38"/>
    <s v="PICHAGUE"/>
    <s v="CALLE PICHAGUE"/>
    <n v="0"/>
    <s v="PÚBLICO"/>
    <x v="0"/>
    <n v="2"/>
    <s v="BĂSICA"/>
    <n v="2"/>
    <x v="0"/>
    <n v="1"/>
    <x v="0"/>
    <n v="0"/>
    <s v="NO APLICA"/>
    <n v="0"/>
    <s v="NO APLICA"/>
    <s v="08FIZ0249C"/>
    <s v="08FJS0130L"/>
    <s v="08ADG0006B"/>
    <n v="0"/>
    <s v="I2020"/>
    <n v="12"/>
    <n v="21"/>
    <n v="33"/>
    <n v="12"/>
    <n v="21"/>
    <n v="33"/>
    <n v="1"/>
    <n v="6"/>
    <n v="7"/>
    <n v="2"/>
    <n v="3"/>
    <n v="5"/>
    <n v="2"/>
    <n v="3"/>
    <n v="5"/>
    <n v="1"/>
    <n v="1"/>
    <n v="2"/>
    <n v="3"/>
    <n v="4"/>
    <n v="7"/>
    <n v="5"/>
    <n v="1"/>
    <n v="6"/>
    <n v="1"/>
    <n v="6"/>
    <n v="7"/>
    <n v="2"/>
    <n v="5"/>
    <n v="7"/>
    <n v="14"/>
    <n v="20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449D"/>
    <n v="4"/>
    <s v="DISCONTINUO"/>
    <s v="AGUSTIN MELGAR"/>
    <n v="8"/>
    <s v="CHIHUAHUA"/>
    <n v="8"/>
    <s v="CHIHUAHUA"/>
    <x v="4"/>
    <n v="52"/>
    <x v="5"/>
    <n v="24"/>
    <s v="LA ESMERALDA"/>
    <s v="CALLE LA ESMERALDA"/>
    <n v="0"/>
    <s v="PÚBLICO"/>
    <x v="0"/>
    <n v="2"/>
    <s v="BĂSICA"/>
    <n v="2"/>
    <x v="0"/>
    <n v="1"/>
    <x v="0"/>
    <n v="0"/>
    <s v="NO APLICA"/>
    <n v="0"/>
    <s v="NO APLICA"/>
    <s v="08FIZ0132D"/>
    <s v="08FJS0101Q"/>
    <s v="08ADG0056J"/>
    <n v="0"/>
    <s v="I2020"/>
    <n v="17"/>
    <n v="12"/>
    <n v="29"/>
    <n v="17"/>
    <n v="12"/>
    <n v="29"/>
    <n v="3"/>
    <n v="4"/>
    <n v="7"/>
    <n v="1"/>
    <n v="4"/>
    <n v="5"/>
    <n v="1"/>
    <n v="4"/>
    <n v="5"/>
    <n v="5"/>
    <n v="4"/>
    <n v="9"/>
    <n v="1"/>
    <n v="5"/>
    <n v="6"/>
    <n v="4"/>
    <n v="2"/>
    <n v="6"/>
    <n v="3"/>
    <n v="3"/>
    <n v="6"/>
    <n v="4"/>
    <n v="0"/>
    <n v="4"/>
    <n v="18"/>
    <n v="18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5"/>
    <n v="5"/>
    <n v="1"/>
  </r>
  <r>
    <s v="08DPR1103S"/>
    <n v="1"/>
    <s v="MATUTINO"/>
    <s v="MANUEL M. PONCE"/>
    <n v="8"/>
    <s v="CHIHUAHUA"/>
    <n v="8"/>
    <s v="CHIHUAHUA"/>
    <x v="3"/>
    <n v="46"/>
    <x v="9"/>
    <n v="162"/>
    <s v="SAN ANTONIO DE LA HUERTA"/>
    <s v="CALLE SAN ANTONIO DE LA HUERTA"/>
    <n v="0"/>
    <s v="PÚBLICO"/>
    <x v="0"/>
    <n v="2"/>
    <s v="BĂSICA"/>
    <n v="2"/>
    <x v="0"/>
    <n v="1"/>
    <x v="0"/>
    <n v="0"/>
    <s v="NO APLICA"/>
    <n v="0"/>
    <s v="NO APLICA"/>
    <s v="08FIZ0253P"/>
    <s v="08FJS0130L"/>
    <s v="08ADG0006B"/>
    <n v="0"/>
    <s v="I2020"/>
    <n v="13"/>
    <n v="20"/>
    <n v="33"/>
    <n v="13"/>
    <n v="20"/>
    <n v="33"/>
    <n v="2"/>
    <n v="4"/>
    <n v="6"/>
    <n v="3"/>
    <n v="1"/>
    <n v="4"/>
    <n v="3"/>
    <n v="1"/>
    <n v="4"/>
    <n v="2"/>
    <n v="5"/>
    <n v="7"/>
    <n v="1"/>
    <n v="3"/>
    <n v="4"/>
    <n v="4"/>
    <n v="6"/>
    <n v="10"/>
    <n v="3"/>
    <n v="2"/>
    <n v="5"/>
    <n v="2"/>
    <n v="3"/>
    <n v="5"/>
    <n v="15"/>
    <n v="20"/>
    <n v="3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31B"/>
    <n v="4"/>
    <s v="DISCONTINUO"/>
    <s v="ESTANISLADO PALMA CANTERA"/>
    <n v="8"/>
    <s v="CHIHUAHUA"/>
    <n v="8"/>
    <s v="CHIHUAHUA"/>
    <x v="0"/>
    <n v="9"/>
    <x v="2"/>
    <n v="29"/>
    <s v="CAHUIRARE"/>
    <s v="CALLE CAHUIRARE"/>
    <n v="0"/>
    <s v="PÚBLICO"/>
    <x v="0"/>
    <n v="2"/>
    <s v="BĂSICA"/>
    <n v="2"/>
    <x v="0"/>
    <n v="3"/>
    <x v="1"/>
    <n v="0"/>
    <s v="NO APLICA"/>
    <n v="0"/>
    <s v="NO APLICA"/>
    <s v="08FZI0003J"/>
    <s v="08FJI0002J"/>
    <s v="08ADG0003E"/>
    <n v="0"/>
    <s v="I2020"/>
    <n v="18"/>
    <n v="18"/>
    <n v="36"/>
    <n v="18"/>
    <n v="18"/>
    <n v="36"/>
    <n v="2"/>
    <n v="4"/>
    <n v="6"/>
    <n v="2"/>
    <n v="2"/>
    <n v="4"/>
    <n v="2"/>
    <n v="2"/>
    <n v="4"/>
    <n v="1"/>
    <n v="2"/>
    <n v="3"/>
    <n v="5"/>
    <n v="1"/>
    <n v="6"/>
    <n v="1"/>
    <n v="3"/>
    <n v="4"/>
    <n v="1"/>
    <n v="4"/>
    <n v="5"/>
    <n v="6"/>
    <n v="4"/>
    <n v="10"/>
    <n v="16"/>
    <n v="16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1297W"/>
    <n v="1"/>
    <s v="MATUTINO"/>
    <s v="AMADO NERVO"/>
    <n v="8"/>
    <s v="CHIHUAHUA"/>
    <n v="8"/>
    <s v="CHIHUAHUA"/>
    <x v="0"/>
    <n v="30"/>
    <x v="34"/>
    <n v="16"/>
    <s v="EL BATAMOTE"/>
    <s v="CALLE EL BATAMOTE"/>
    <n v="0"/>
    <s v="PÚBLICO"/>
    <x v="0"/>
    <n v="2"/>
    <s v="BĂSICA"/>
    <n v="2"/>
    <x v="0"/>
    <n v="1"/>
    <x v="0"/>
    <n v="0"/>
    <s v="NO APLICA"/>
    <n v="0"/>
    <s v="NO APLICA"/>
    <s v="08FIZ0216L"/>
    <s v="08FJS0124A"/>
    <s v="08ADG0003E"/>
    <n v="0"/>
    <s v="I2020"/>
    <n v="12"/>
    <n v="22"/>
    <n v="34"/>
    <n v="12"/>
    <n v="22"/>
    <n v="34"/>
    <n v="3"/>
    <n v="2"/>
    <n v="5"/>
    <n v="4"/>
    <n v="1"/>
    <n v="5"/>
    <n v="4"/>
    <n v="1"/>
    <n v="5"/>
    <n v="2"/>
    <n v="3"/>
    <n v="5"/>
    <n v="1"/>
    <n v="0"/>
    <n v="1"/>
    <n v="4"/>
    <n v="4"/>
    <n v="8"/>
    <n v="4"/>
    <n v="9"/>
    <n v="13"/>
    <n v="2"/>
    <n v="0"/>
    <n v="2"/>
    <n v="17"/>
    <n v="17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573J"/>
    <n v="4"/>
    <s v="DISCONTINUO"/>
    <s v="FRANCISCO I. MADERO"/>
    <n v="8"/>
    <s v="CHIHUAHUA"/>
    <n v="8"/>
    <s v="CHIHUAHUA"/>
    <x v="8"/>
    <n v="59"/>
    <x v="60"/>
    <n v="2"/>
    <s v="BOQUILLA DE SAN JOSĂ‰"/>
    <s v="CALLE LA BOQUILLA"/>
    <n v="0"/>
    <s v="PÚBLICO"/>
    <x v="0"/>
    <n v="2"/>
    <s v="BĂSICA"/>
    <n v="2"/>
    <x v="0"/>
    <n v="1"/>
    <x v="0"/>
    <n v="0"/>
    <s v="NO APLICA"/>
    <n v="0"/>
    <s v="NO APLICA"/>
    <s v="08FIZ0249C"/>
    <s v="08FJS0130L"/>
    <s v="08ADG0006B"/>
    <n v="0"/>
    <s v="I2020"/>
    <n v="18"/>
    <n v="22"/>
    <n v="40"/>
    <n v="18"/>
    <n v="22"/>
    <n v="40"/>
    <n v="3"/>
    <n v="6"/>
    <n v="9"/>
    <n v="0"/>
    <n v="0"/>
    <n v="0"/>
    <n v="0"/>
    <n v="0"/>
    <n v="0"/>
    <n v="2"/>
    <n v="5"/>
    <n v="7"/>
    <n v="6"/>
    <n v="2"/>
    <n v="8"/>
    <n v="3"/>
    <n v="5"/>
    <n v="8"/>
    <n v="3"/>
    <n v="0"/>
    <n v="3"/>
    <n v="1"/>
    <n v="2"/>
    <n v="3"/>
    <n v="15"/>
    <n v="14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263Y"/>
    <n v="1"/>
    <s v="MATUTINO"/>
    <s v="AGUSTIN MELGAR 2546"/>
    <n v="8"/>
    <s v="CHIHUAHUA"/>
    <n v="8"/>
    <s v="CHIHUAHUA"/>
    <x v="8"/>
    <n v="36"/>
    <x v="30"/>
    <n v="81"/>
    <s v="MIRAMONTES"/>
    <s v="CALLE EJIDO MIRAMONTES"/>
    <n v="0"/>
    <s v="PÚBLICO"/>
    <x v="1"/>
    <n v="2"/>
    <s v="BĂSICA"/>
    <n v="2"/>
    <x v="0"/>
    <n v="1"/>
    <x v="0"/>
    <n v="0"/>
    <s v="NO APLICA"/>
    <n v="0"/>
    <s v="NO APLICA"/>
    <s v="08FIZ0015O"/>
    <m/>
    <m/>
    <n v="0"/>
    <s v="I2020"/>
    <n v="14"/>
    <n v="18"/>
    <n v="32"/>
    <n v="14"/>
    <n v="18"/>
    <n v="32"/>
    <n v="2"/>
    <n v="4"/>
    <n v="6"/>
    <n v="1"/>
    <n v="2"/>
    <n v="3"/>
    <n v="1"/>
    <n v="2"/>
    <n v="3"/>
    <n v="6"/>
    <n v="6"/>
    <n v="12"/>
    <n v="1"/>
    <n v="3"/>
    <n v="4"/>
    <n v="2"/>
    <n v="1"/>
    <n v="3"/>
    <n v="5"/>
    <n v="2"/>
    <n v="7"/>
    <n v="3"/>
    <n v="5"/>
    <n v="8"/>
    <n v="18"/>
    <n v="19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15Q"/>
    <n v="1"/>
    <s v="MATUTINO"/>
    <s v="FRANCISCO GONZALEZ BOCANEGRA"/>
    <n v="8"/>
    <s v="CHIHUAHUA"/>
    <n v="8"/>
    <s v="CHIHUAHUA"/>
    <x v="6"/>
    <n v="29"/>
    <x v="7"/>
    <n v="352"/>
    <s v="EL BOSQUE"/>
    <s v="CALLE EL BOSQUE"/>
    <n v="0"/>
    <s v="PÚBLICO"/>
    <x v="0"/>
    <n v="2"/>
    <s v="BĂSICA"/>
    <n v="2"/>
    <x v="0"/>
    <n v="3"/>
    <x v="1"/>
    <n v="0"/>
    <s v="NO APLICA"/>
    <n v="0"/>
    <s v="NO APLICA"/>
    <s v="08FZI0010T"/>
    <s v="08FJI0004H"/>
    <s v="08ADG0007A"/>
    <n v="0"/>
    <s v="I2020"/>
    <n v="15"/>
    <n v="19"/>
    <n v="34"/>
    <n v="15"/>
    <n v="17"/>
    <n v="32"/>
    <n v="1"/>
    <n v="3"/>
    <n v="4"/>
    <n v="2"/>
    <n v="3"/>
    <n v="5"/>
    <n v="2"/>
    <n v="3"/>
    <n v="5"/>
    <n v="5"/>
    <n v="6"/>
    <n v="11"/>
    <n v="2"/>
    <n v="2"/>
    <n v="4"/>
    <n v="1"/>
    <n v="2"/>
    <n v="3"/>
    <n v="3"/>
    <n v="4"/>
    <n v="7"/>
    <n v="3"/>
    <n v="3"/>
    <n v="6"/>
    <n v="16"/>
    <n v="20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251T"/>
    <n v="1"/>
    <s v="MATUTINO"/>
    <s v="EMILIO CARRANZA"/>
    <n v="8"/>
    <s v="CHIHUAHUA"/>
    <n v="8"/>
    <s v="CHIHUAHUA"/>
    <x v="6"/>
    <n v="29"/>
    <x v="7"/>
    <n v="1006"/>
    <s v="LOS NĂšĂ‘EZ (TERREROS)"/>
    <s v="CALLE LOS NUĂ‘EZ (TERREROS)"/>
    <n v="0"/>
    <s v="PÚBLICO"/>
    <x v="0"/>
    <n v="2"/>
    <s v="BĂSICA"/>
    <n v="2"/>
    <x v="0"/>
    <n v="3"/>
    <x v="1"/>
    <n v="0"/>
    <s v="NO APLICA"/>
    <n v="0"/>
    <s v="NO APLICA"/>
    <s v="08FZI0010T"/>
    <s v="08FJI0004H"/>
    <s v="08ADG0007A"/>
    <n v="0"/>
    <s v="I2020"/>
    <n v="19"/>
    <n v="12"/>
    <n v="31"/>
    <n v="18"/>
    <n v="12"/>
    <n v="30"/>
    <n v="3"/>
    <n v="3"/>
    <n v="6"/>
    <n v="3"/>
    <n v="6"/>
    <n v="9"/>
    <n v="3"/>
    <n v="6"/>
    <n v="9"/>
    <n v="6"/>
    <n v="3"/>
    <n v="9"/>
    <n v="2"/>
    <n v="2"/>
    <n v="4"/>
    <n v="2"/>
    <n v="1"/>
    <n v="3"/>
    <n v="2"/>
    <n v="3"/>
    <n v="5"/>
    <n v="5"/>
    <n v="0"/>
    <n v="5"/>
    <n v="20"/>
    <n v="15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B0547D"/>
    <n v="4"/>
    <s v="DISCONTINUO"/>
    <s v="BENITO JUAREZ"/>
    <n v="8"/>
    <s v="CHIHUAHUA"/>
    <n v="8"/>
    <s v="CHIHUAHUA"/>
    <x v="0"/>
    <n v="9"/>
    <x v="2"/>
    <n v="149"/>
    <s v="RITUCHI"/>
    <s v="CALLE RITUCHI"/>
    <n v="0"/>
    <s v="PÚBLICO"/>
    <x v="0"/>
    <n v="2"/>
    <s v="BĂSICA"/>
    <n v="2"/>
    <x v="0"/>
    <n v="3"/>
    <x v="1"/>
    <n v="0"/>
    <s v="NO APLICA"/>
    <n v="0"/>
    <s v="NO APLICA"/>
    <s v="08FZI0004I"/>
    <s v="08FJI0002J"/>
    <s v="08ADG0003E"/>
    <n v="0"/>
    <s v="I2020"/>
    <n v="20"/>
    <n v="11"/>
    <n v="31"/>
    <n v="20"/>
    <n v="11"/>
    <n v="31"/>
    <n v="6"/>
    <n v="3"/>
    <n v="9"/>
    <n v="4"/>
    <n v="6"/>
    <n v="10"/>
    <n v="4"/>
    <n v="6"/>
    <n v="10"/>
    <n v="5"/>
    <n v="3"/>
    <n v="8"/>
    <n v="2"/>
    <n v="1"/>
    <n v="3"/>
    <n v="4"/>
    <n v="2"/>
    <n v="6"/>
    <n v="3"/>
    <n v="1"/>
    <n v="4"/>
    <n v="0"/>
    <n v="2"/>
    <n v="2"/>
    <n v="18"/>
    <n v="15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093B"/>
    <n v="4"/>
    <s v="DISCONTINUO"/>
    <s v="MIGUEL HIDALGO"/>
    <n v="8"/>
    <s v="CHIHUAHUA"/>
    <n v="8"/>
    <s v="CHIHUAHUA"/>
    <x v="1"/>
    <n v="31"/>
    <x v="1"/>
    <n v="221"/>
    <s v="CIENEGUITA"/>
    <s v="CALLE CIENEGUITA"/>
    <n v="0"/>
    <s v="PÚBLICO"/>
    <x v="0"/>
    <n v="2"/>
    <s v="BĂSICA"/>
    <n v="2"/>
    <x v="0"/>
    <n v="1"/>
    <x v="0"/>
    <n v="0"/>
    <s v="NO APLICA"/>
    <n v="0"/>
    <s v="NO APLICA"/>
    <s v="08FIZ0209B"/>
    <s v="08FJS0123B"/>
    <s v="08ADG0003E"/>
    <n v="0"/>
    <s v="I2020"/>
    <n v="20"/>
    <n v="14"/>
    <n v="34"/>
    <n v="20"/>
    <n v="14"/>
    <n v="34"/>
    <n v="2"/>
    <n v="1"/>
    <n v="3"/>
    <n v="2"/>
    <n v="3"/>
    <n v="5"/>
    <n v="2"/>
    <n v="4"/>
    <n v="6"/>
    <n v="2"/>
    <n v="3"/>
    <n v="5"/>
    <n v="5"/>
    <n v="3"/>
    <n v="8"/>
    <n v="4"/>
    <n v="4"/>
    <n v="8"/>
    <n v="4"/>
    <n v="0"/>
    <n v="4"/>
    <n v="3"/>
    <n v="2"/>
    <n v="5"/>
    <n v="20"/>
    <n v="16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51V"/>
    <n v="1"/>
    <s v="MATUTINO"/>
    <s v="JOSE MA MORELOS Y PAVON"/>
    <n v="8"/>
    <s v="CHIHUAHUA"/>
    <n v="8"/>
    <s v="CHIHUAHUA"/>
    <x v="6"/>
    <n v="29"/>
    <x v="7"/>
    <n v="1242"/>
    <s v="LAS JUNTAS"/>
    <s v="NINGUNO NINGUNO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17"/>
    <n v="20"/>
    <n v="37"/>
    <n v="17"/>
    <n v="20"/>
    <n v="37"/>
    <n v="4"/>
    <n v="5"/>
    <n v="9"/>
    <n v="2"/>
    <n v="1"/>
    <n v="3"/>
    <n v="2"/>
    <n v="1"/>
    <n v="3"/>
    <n v="2"/>
    <n v="4"/>
    <n v="6"/>
    <n v="2"/>
    <n v="3"/>
    <n v="5"/>
    <n v="3"/>
    <n v="4"/>
    <n v="7"/>
    <n v="3"/>
    <n v="2"/>
    <n v="5"/>
    <n v="3"/>
    <n v="2"/>
    <n v="5"/>
    <n v="15"/>
    <n v="16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1865Y"/>
    <n v="1"/>
    <s v="MATUTINO"/>
    <s v="ADOLFO LOPEZ MATEOS"/>
    <n v="8"/>
    <s v="CHIHUAHUA"/>
    <n v="8"/>
    <s v="CHIHUAHUA"/>
    <x v="6"/>
    <n v="29"/>
    <x v="7"/>
    <n v="156"/>
    <s v="PIE DE LA CUESTA"/>
    <s v="CALLE PIE DE LA CUESTA"/>
    <n v="0"/>
    <s v="PÚBLICO"/>
    <x v="0"/>
    <n v="2"/>
    <s v="BĂSICA"/>
    <n v="2"/>
    <x v="0"/>
    <n v="1"/>
    <x v="0"/>
    <n v="0"/>
    <s v="NO APLICA"/>
    <n v="0"/>
    <s v="NO APLICA"/>
    <s v="08FIZ0254O"/>
    <s v="08FJS0131K"/>
    <s v="08ADG0007A"/>
    <n v="0"/>
    <s v="I2020"/>
    <n v="15"/>
    <n v="13"/>
    <n v="28"/>
    <n v="15"/>
    <n v="13"/>
    <n v="28"/>
    <n v="2"/>
    <n v="1"/>
    <n v="3"/>
    <n v="8"/>
    <n v="4"/>
    <n v="12"/>
    <n v="8"/>
    <n v="4"/>
    <n v="12"/>
    <n v="3"/>
    <n v="5"/>
    <n v="8"/>
    <n v="6"/>
    <n v="4"/>
    <n v="10"/>
    <n v="2"/>
    <n v="2"/>
    <n v="4"/>
    <n v="2"/>
    <n v="0"/>
    <n v="2"/>
    <n v="1"/>
    <n v="2"/>
    <n v="3"/>
    <n v="22"/>
    <n v="17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91S"/>
    <n v="1"/>
    <s v="MATUTINO"/>
    <s v="CHAPAREKE"/>
    <n v="8"/>
    <s v="CHIHUAHUA"/>
    <n v="8"/>
    <s v="CHIHUAHUA"/>
    <x v="3"/>
    <n v="27"/>
    <x v="27"/>
    <n v="1434"/>
    <s v="APACHOACHI"/>
    <s v="CALLE APACHOCHI"/>
    <n v="0"/>
    <s v="PÚBLICO"/>
    <x v="0"/>
    <n v="2"/>
    <s v="BĂSICA"/>
    <n v="2"/>
    <x v="0"/>
    <n v="3"/>
    <x v="1"/>
    <n v="0"/>
    <s v="NO APLICA"/>
    <n v="0"/>
    <s v="NO APLICA"/>
    <s v="08FZI0029R"/>
    <s v="08FJI0002J"/>
    <s v="08ADG0003E"/>
    <n v="0"/>
    <s v="I2020"/>
    <n v="15"/>
    <n v="19"/>
    <n v="34"/>
    <n v="15"/>
    <n v="19"/>
    <n v="34"/>
    <n v="5"/>
    <n v="1"/>
    <n v="6"/>
    <n v="4"/>
    <n v="3"/>
    <n v="7"/>
    <n v="4"/>
    <n v="3"/>
    <n v="7"/>
    <n v="4"/>
    <n v="4"/>
    <n v="8"/>
    <n v="1"/>
    <n v="3"/>
    <n v="4"/>
    <n v="1"/>
    <n v="4"/>
    <n v="5"/>
    <n v="2"/>
    <n v="2"/>
    <n v="4"/>
    <n v="2"/>
    <n v="4"/>
    <n v="6"/>
    <n v="14"/>
    <n v="20"/>
    <n v="3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60X"/>
    <n v="4"/>
    <s v="DISCONTINUO"/>
    <s v="PASCUAL OROZCO"/>
    <n v="8"/>
    <s v="CHIHUAHUA"/>
    <n v="8"/>
    <s v="CHIHUAHUA"/>
    <x v="8"/>
    <n v="36"/>
    <x v="30"/>
    <n v="1"/>
    <s v="JOSĂ‰ MARIANO JIMĂ‰NEZ"/>
    <s v="CALLE RANCHO SAMUEL"/>
    <n v="0"/>
    <s v="PÚBLICO"/>
    <x v="0"/>
    <n v="2"/>
    <s v="BĂSICA"/>
    <n v="2"/>
    <x v="0"/>
    <n v="3"/>
    <x v="1"/>
    <n v="0"/>
    <s v="NO APLICA"/>
    <n v="0"/>
    <s v="NO APLICA"/>
    <s v="08FZI0034C"/>
    <s v="08FJI0009C"/>
    <s v="08ADG0004D"/>
    <n v="0"/>
    <s v="I2020"/>
    <n v="16"/>
    <n v="20"/>
    <n v="36"/>
    <n v="15"/>
    <n v="19"/>
    <n v="34"/>
    <n v="0"/>
    <n v="3"/>
    <n v="3"/>
    <n v="1"/>
    <n v="1"/>
    <n v="2"/>
    <n v="1"/>
    <n v="1"/>
    <n v="2"/>
    <n v="5"/>
    <n v="3"/>
    <n v="8"/>
    <n v="4"/>
    <n v="4"/>
    <n v="8"/>
    <n v="4"/>
    <n v="5"/>
    <n v="9"/>
    <n v="0"/>
    <n v="4"/>
    <n v="4"/>
    <n v="2"/>
    <n v="4"/>
    <n v="6"/>
    <n v="16"/>
    <n v="21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76D"/>
    <n v="1"/>
    <s v="MATUTINO"/>
    <s v="MIGUEL HIDALGO"/>
    <n v="8"/>
    <s v="CHIHUAHUA"/>
    <n v="8"/>
    <s v="CHIHUAHUA"/>
    <x v="1"/>
    <n v="31"/>
    <x v="1"/>
    <n v="57"/>
    <s v="EL JAGĂśEY"/>
    <s v="CALLE EL JAGUEY"/>
    <n v="0"/>
    <s v="PÚBLICO"/>
    <x v="0"/>
    <n v="2"/>
    <s v="BĂSICA"/>
    <n v="2"/>
    <x v="0"/>
    <n v="1"/>
    <x v="0"/>
    <n v="0"/>
    <s v="NO APLICA"/>
    <n v="0"/>
    <s v="NO APLICA"/>
    <s v="08FIZ0208C"/>
    <s v="08FJS0123B"/>
    <s v="08ADG0003E"/>
    <n v="0"/>
    <s v="I2020"/>
    <n v="17"/>
    <n v="18"/>
    <n v="35"/>
    <n v="17"/>
    <n v="18"/>
    <n v="35"/>
    <n v="3"/>
    <n v="2"/>
    <n v="5"/>
    <n v="1"/>
    <n v="6"/>
    <n v="7"/>
    <n v="1"/>
    <n v="6"/>
    <n v="7"/>
    <n v="2"/>
    <n v="3"/>
    <n v="5"/>
    <n v="0"/>
    <n v="6"/>
    <n v="6"/>
    <n v="5"/>
    <n v="3"/>
    <n v="8"/>
    <n v="4"/>
    <n v="3"/>
    <n v="7"/>
    <n v="1"/>
    <n v="0"/>
    <n v="1"/>
    <n v="13"/>
    <n v="21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852U"/>
    <n v="1"/>
    <s v="MATUTINO"/>
    <s v="FEDERICO CHOPIN"/>
    <n v="8"/>
    <s v="CHIHUAHUA"/>
    <n v="8"/>
    <s v="CHIHUAHUA"/>
    <x v="6"/>
    <n v="29"/>
    <x v="7"/>
    <n v="1905"/>
    <s v="EL ZAPOTE"/>
    <s v="CALLE EL ZAPOTE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16"/>
    <n v="20"/>
    <n v="36"/>
    <n v="15"/>
    <n v="20"/>
    <n v="35"/>
    <n v="4"/>
    <n v="4"/>
    <n v="8"/>
    <n v="4"/>
    <n v="1"/>
    <n v="5"/>
    <n v="4"/>
    <n v="1"/>
    <n v="5"/>
    <n v="2"/>
    <n v="3"/>
    <n v="5"/>
    <n v="0"/>
    <n v="6"/>
    <n v="6"/>
    <n v="4"/>
    <n v="2"/>
    <n v="6"/>
    <n v="3"/>
    <n v="1"/>
    <n v="4"/>
    <n v="3"/>
    <n v="4"/>
    <n v="7"/>
    <n v="16"/>
    <n v="17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25T"/>
    <n v="1"/>
    <s v="MATUTINO"/>
    <s v="BENITO JUAREZ"/>
    <n v="8"/>
    <s v="CHIHUAHUA"/>
    <n v="8"/>
    <s v="CHIHUAHUA"/>
    <x v="3"/>
    <n v="27"/>
    <x v="27"/>
    <n v="55"/>
    <s v="NACHACACHI"/>
    <s v="CALLE NACHACACHI"/>
    <n v="0"/>
    <s v="PÚBLICO"/>
    <x v="0"/>
    <n v="2"/>
    <s v="BĂSICA"/>
    <n v="2"/>
    <x v="0"/>
    <n v="3"/>
    <x v="1"/>
    <n v="0"/>
    <s v="NO APLICA"/>
    <n v="0"/>
    <s v="NO APLICA"/>
    <s v="08FZI0005H"/>
    <s v="08FJI0003I"/>
    <s v="08ADG0006B"/>
    <n v="0"/>
    <s v="I2020"/>
    <n v="18"/>
    <n v="18"/>
    <n v="36"/>
    <n v="18"/>
    <n v="14"/>
    <n v="32"/>
    <n v="2"/>
    <n v="3"/>
    <n v="5"/>
    <n v="3"/>
    <n v="2"/>
    <n v="5"/>
    <n v="3"/>
    <n v="2"/>
    <n v="5"/>
    <n v="1"/>
    <n v="0"/>
    <n v="1"/>
    <n v="6"/>
    <n v="8"/>
    <n v="14"/>
    <n v="3"/>
    <n v="1"/>
    <n v="4"/>
    <n v="4"/>
    <n v="5"/>
    <n v="9"/>
    <n v="2"/>
    <n v="1"/>
    <n v="3"/>
    <n v="19"/>
    <n v="17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144K"/>
    <n v="1"/>
    <s v="MATUTINO"/>
    <s v="HOMERO CERVANTES LAUREIRO 2800"/>
    <n v="8"/>
    <s v="CHIHUAHUA"/>
    <n v="8"/>
    <s v="CHIHUAHUA"/>
    <x v="0"/>
    <n v="30"/>
    <x v="34"/>
    <n v="78"/>
    <s v="EL PUERTO CHIQUITO"/>
    <s v="NINGUNO NINGUNO"/>
    <n v="0"/>
    <s v="PÚBLICO"/>
    <x v="1"/>
    <n v="2"/>
    <s v="BĂSICA"/>
    <n v="2"/>
    <x v="0"/>
    <n v="1"/>
    <x v="0"/>
    <n v="0"/>
    <s v="NO APLICA"/>
    <n v="0"/>
    <s v="NO APLICA"/>
    <s v="08FIZ0044J"/>
    <m/>
    <m/>
    <n v="0"/>
    <s v="I2020"/>
    <n v="17"/>
    <n v="19"/>
    <n v="36"/>
    <n v="17"/>
    <n v="19"/>
    <n v="36"/>
    <n v="2"/>
    <n v="0"/>
    <n v="2"/>
    <n v="2"/>
    <n v="2"/>
    <n v="4"/>
    <n v="2"/>
    <n v="2"/>
    <n v="4"/>
    <n v="3"/>
    <n v="6"/>
    <n v="9"/>
    <n v="3"/>
    <n v="4"/>
    <n v="7"/>
    <n v="2"/>
    <n v="3"/>
    <n v="5"/>
    <n v="2"/>
    <n v="3"/>
    <n v="5"/>
    <n v="4"/>
    <n v="3"/>
    <n v="7"/>
    <n v="16"/>
    <n v="21"/>
    <n v="3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EPR0519H"/>
    <n v="1"/>
    <s v="MATUTINO"/>
    <s v="LAZARO CARDENAS 2517"/>
    <n v="8"/>
    <s v="CHIHUAHUA"/>
    <n v="8"/>
    <s v="CHIHUAHUA"/>
    <x v="8"/>
    <n v="36"/>
    <x v="30"/>
    <n v="5"/>
    <s v="EL ĂGUILA"/>
    <s v="CALLE EL AGUILA"/>
    <n v="0"/>
    <s v="PÚBLICO"/>
    <x v="1"/>
    <n v="2"/>
    <s v="BĂSICA"/>
    <n v="2"/>
    <x v="0"/>
    <n v="1"/>
    <x v="0"/>
    <n v="0"/>
    <s v="NO APLICA"/>
    <n v="0"/>
    <s v="NO APLICA"/>
    <s v="08FIZ0015O"/>
    <m/>
    <m/>
    <n v="0"/>
    <s v="I2020"/>
    <n v="21"/>
    <n v="14"/>
    <n v="35"/>
    <n v="21"/>
    <n v="14"/>
    <n v="35"/>
    <n v="3"/>
    <n v="3"/>
    <n v="6"/>
    <n v="2"/>
    <n v="1"/>
    <n v="3"/>
    <n v="2"/>
    <n v="1"/>
    <n v="3"/>
    <n v="5"/>
    <n v="3"/>
    <n v="8"/>
    <n v="2"/>
    <n v="4"/>
    <n v="6"/>
    <n v="3"/>
    <n v="2"/>
    <n v="5"/>
    <n v="4"/>
    <n v="3"/>
    <n v="7"/>
    <n v="4"/>
    <n v="3"/>
    <n v="7"/>
    <n v="20"/>
    <n v="16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687E"/>
    <n v="1"/>
    <s v="MATUTINO"/>
    <s v="ABRAHAM GONZALEZ"/>
    <n v="8"/>
    <s v="CHIHUAHUA"/>
    <n v="8"/>
    <s v="CHIHUAHUA"/>
    <x v="8"/>
    <n v="36"/>
    <x v="30"/>
    <n v="286"/>
    <s v="EL PREDIO"/>
    <s v="CALLE EL PREDIO"/>
    <n v="0"/>
    <s v="PÚBLICO"/>
    <x v="0"/>
    <n v="2"/>
    <s v="BĂSICA"/>
    <n v="2"/>
    <x v="0"/>
    <n v="1"/>
    <x v="0"/>
    <n v="0"/>
    <s v="NO APLICA"/>
    <n v="0"/>
    <s v="NO APLICA"/>
    <s v="08FIZ0239W"/>
    <s v="08FJS0128X"/>
    <s v="08ADG0004D"/>
    <n v="0"/>
    <s v="I2020"/>
    <n v="24"/>
    <n v="13"/>
    <n v="37"/>
    <n v="24"/>
    <n v="13"/>
    <n v="37"/>
    <n v="7"/>
    <n v="1"/>
    <n v="8"/>
    <n v="1"/>
    <n v="1"/>
    <n v="2"/>
    <n v="1"/>
    <n v="1"/>
    <n v="2"/>
    <n v="5"/>
    <n v="2"/>
    <n v="7"/>
    <n v="4"/>
    <n v="2"/>
    <n v="6"/>
    <n v="0"/>
    <n v="2"/>
    <n v="2"/>
    <n v="5"/>
    <n v="4"/>
    <n v="9"/>
    <n v="5"/>
    <n v="3"/>
    <n v="8"/>
    <n v="20"/>
    <n v="14"/>
    <n v="3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1138H"/>
    <n v="1"/>
    <s v="MATUTINO"/>
    <s v="NIÑOS HEROES"/>
    <n v="8"/>
    <s v="CHIHUAHUA"/>
    <n v="8"/>
    <s v="CHIHUAHUA"/>
    <x v="6"/>
    <n v="29"/>
    <x v="7"/>
    <n v="251"/>
    <s v="EL TULE"/>
    <s v="CALLE EL TULE"/>
    <n v="0"/>
    <s v="PÚBLICO"/>
    <x v="0"/>
    <n v="2"/>
    <s v="BĂSICA"/>
    <n v="2"/>
    <x v="0"/>
    <n v="1"/>
    <x v="0"/>
    <n v="0"/>
    <s v="NO APLICA"/>
    <n v="0"/>
    <s v="NO APLICA"/>
    <s v="08FIZ0261Y"/>
    <s v="08FJS0131K"/>
    <s v="08ADG0007A"/>
    <n v="0"/>
    <s v="I2020"/>
    <n v="16"/>
    <n v="16"/>
    <n v="32"/>
    <n v="16"/>
    <n v="16"/>
    <n v="32"/>
    <n v="2"/>
    <n v="0"/>
    <n v="2"/>
    <n v="3"/>
    <n v="5"/>
    <n v="8"/>
    <n v="3"/>
    <n v="5"/>
    <n v="8"/>
    <n v="2"/>
    <n v="2"/>
    <n v="4"/>
    <n v="2"/>
    <n v="2"/>
    <n v="4"/>
    <n v="5"/>
    <n v="5"/>
    <n v="10"/>
    <n v="4"/>
    <n v="3"/>
    <n v="7"/>
    <n v="3"/>
    <n v="3"/>
    <n v="6"/>
    <n v="19"/>
    <n v="20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348E"/>
    <n v="1"/>
    <s v="MATUTINO"/>
    <s v="LIBERTAD 2324"/>
    <n v="8"/>
    <s v="CHIHUAHUA"/>
    <n v="8"/>
    <s v="CHIHUAHUA"/>
    <x v="1"/>
    <n v="48"/>
    <x v="31"/>
    <n v="37"/>
    <s v="GUADALUPE VICTORIA (EL PICACHO)"/>
    <s v="CALLE GUADALUPE VICTORIA"/>
    <n v="0"/>
    <s v="PÚBLICO"/>
    <x v="1"/>
    <n v="2"/>
    <s v="BĂSICA"/>
    <n v="2"/>
    <x v="0"/>
    <n v="1"/>
    <x v="0"/>
    <n v="0"/>
    <s v="NO APLICA"/>
    <n v="0"/>
    <s v="NO APLICA"/>
    <s v="08FIZ0016N"/>
    <s v="08FJS0005N"/>
    <m/>
    <n v="0"/>
    <s v="I2020"/>
    <n v="18"/>
    <n v="19"/>
    <n v="37"/>
    <n v="18"/>
    <n v="19"/>
    <n v="37"/>
    <n v="5"/>
    <n v="4"/>
    <n v="9"/>
    <n v="1"/>
    <n v="2"/>
    <n v="3"/>
    <n v="1"/>
    <n v="2"/>
    <n v="3"/>
    <n v="3"/>
    <n v="2"/>
    <n v="5"/>
    <n v="2"/>
    <n v="3"/>
    <n v="5"/>
    <n v="4"/>
    <n v="6"/>
    <n v="10"/>
    <n v="4"/>
    <n v="1"/>
    <n v="5"/>
    <n v="1"/>
    <n v="4"/>
    <n v="5"/>
    <n v="15"/>
    <n v="18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43G"/>
    <n v="4"/>
    <s v="DISCONTINUO"/>
    <s v="HERNANDO ALVARADO TEZOZOMOC"/>
    <n v="8"/>
    <s v="CHIHUAHUA"/>
    <n v="8"/>
    <s v="CHIHUAHUA"/>
    <x v="0"/>
    <n v="9"/>
    <x v="2"/>
    <n v="74"/>
    <s v="GUTEACHI (GUTECHI)"/>
    <s v="CALLE GUTEACHI (GUTECHI)"/>
    <n v="0"/>
    <s v="PÚBLICO"/>
    <x v="0"/>
    <n v="2"/>
    <s v="BĂSICA"/>
    <n v="2"/>
    <x v="0"/>
    <n v="3"/>
    <x v="1"/>
    <n v="0"/>
    <s v="NO APLICA"/>
    <n v="0"/>
    <s v="NO APLICA"/>
    <s v="08FZI0004I"/>
    <s v="08FJI0002J"/>
    <s v="08ADG0003E"/>
    <n v="0"/>
    <s v="I2020"/>
    <n v="16"/>
    <n v="18"/>
    <n v="34"/>
    <n v="16"/>
    <n v="18"/>
    <n v="34"/>
    <n v="3"/>
    <n v="5"/>
    <n v="8"/>
    <n v="3"/>
    <n v="3"/>
    <n v="6"/>
    <n v="3"/>
    <n v="3"/>
    <n v="6"/>
    <n v="1"/>
    <n v="4"/>
    <n v="5"/>
    <n v="4"/>
    <n v="2"/>
    <n v="6"/>
    <n v="1"/>
    <n v="3"/>
    <n v="4"/>
    <n v="5"/>
    <n v="2"/>
    <n v="7"/>
    <n v="3"/>
    <n v="4"/>
    <n v="7"/>
    <n v="17"/>
    <n v="18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59H"/>
    <n v="1"/>
    <s v="MATUTINO"/>
    <s v="GERONIMO"/>
    <n v="8"/>
    <s v="CHIHUAHUA"/>
    <n v="8"/>
    <s v="CHIHUAHUA"/>
    <x v="0"/>
    <n v="66"/>
    <x v="32"/>
    <n v="188"/>
    <s v="SAGUARAVO"/>
    <s v="CALLE SAHUARABO"/>
    <n v="0"/>
    <s v="PÚBLICO"/>
    <x v="0"/>
    <n v="2"/>
    <s v="BĂSICA"/>
    <n v="2"/>
    <x v="0"/>
    <n v="3"/>
    <x v="1"/>
    <n v="0"/>
    <s v="NO APLICA"/>
    <n v="0"/>
    <s v="NO APLICA"/>
    <s v="08FZI0002K"/>
    <s v="08FJI0001K"/>
    <s v="08ADG0003E"/>
    <n v="0"/>
    <s v="I2020"/>
    <n v="15"/>
    <n v="18"/>
    <n v="33"/>
    <n v="15"/>
    <n v="18"/>
    <n v="33"/>
    <n v="4"/>
    <n v="4"/>
    <n v="8"/>
    <n v="6"/>
    <n v="4"/>
    <n v="10"/>
    <n v="6"/>
    <n v="4"/>
    <n v="10"/>
    <n v="4"/>
    <n v="1"/>
    <n v="5"/>
    <n v="1"/>
    <n v="3"/>
    <n v="4"/>
    <n v="0"/>
    <n v="3"/>
    <n v="3"/>
    <n v="1"/>
    <n v="4"/>
    <n v="5"/>
    <n v="4"/>
    <n v="3"/>
    <n v="7"/>
    <n v="16"/>
    <n v="18"/>
    <n v="3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479Y"/>
    <n v="1"/>
    <s v="MATUTINO"/>
    <s v="MIGUEL HIDALGO"/>
    <n v="8"/>
    <s v="CHIHUAHUA"/>
    <n v="8"/>
    <s v="CHIHUAHUA"/>
    <x v="9"/>
    <n v="55"/>
    <x v="46"/>
    <n v="7"/>
    <s v="LA GARITA"/>
    <s v="CALLE LA GARITA"/>
    <n v="0"/>
    <s v="PÚBLICO"/>
    <x v="0"/>
    <n v="2"/>
    <s v="BĂSICA"/>
    <n v="2"/>
    <x v="0"/>
    <n v="1"/>
    <x v="0"/>
    <n v="0"/>
    <s v="NO APLICA"/>
    <n v="0"/>
    <s v="NO APLICA"/>
    <s v="08FIZ0230E"/>
    <s v="08FJS0126Z"/>
    <s v="08ADG0057I"/>
    <n v="0"/>
    <s v="I2020"/>
    <n v="15"/>
    <n v="17"/>
    <n v="32"/>
    <n v="15"/>
    <n v="17"/>
    <n v="32"/>
    <n v="2"/>
    <n v="3"/>
    <n v="5"/>
    <n v="6"/>
    <n v="3"/>
    <n v="9"/>
    <n v="6"/>
    <n v="3"/>
    <n v="9"/>
    <n v="4"/>
    <n v="3"/>
    <n v="7"/>
    <n v="3"/>
    <n v="1"/>
    <n v="4"/>
    <n v="1"/>
    <n v="6"/>
    <n v="7"/>
    <n v="1"/>
    <n v="3"/>
    <n v="4"/>
    <n v="4"/>
    <n v="2"/>
    <n v="6"/>
    <n v="19"/>
    <n v="18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761W"/>
    <n v="1"/>
    <s v="MATUTINO"/>
    <s v="MANUEL CHAO"/>
    <n v="8"/>
    <s v="CHIHUAHUA"/>
    <n v="8"/>
    <s v="CHIHUAHUA"/>
    <x v="6"/>
    <n v="29"/>
    <x v="7"/>
    <n v="1"/>
    <s v="GUADALUPE Y CALVO"/>
    <s v="CALLE TURUACHITO"/>
    <n v="0"/>
    <s v="PÚBLICO"/>
    <x v="0"/>
    <n v="2"/>
    <s v="BĂSICA"/>
    <n v="2"/>
    <x v="0"/>
    <n v="1"/>
    <x v="0"/>
    <n v="0"/>
    <s v="NO APLICA"/>
    <n v="0"/>
    <s v="NO APLICA"/>
    <s v="08FIZ0258K"/>
    <s v="08FJS0131K"/>
    <s v="08ADG0007A"/>
    <n v="0"/>
    <s v="I2020"/>
    <n v="10"/>
    <n v="22"/>
    <n v="32"/>
    <n v="10"/>
    <n v="22"/>
    <n v="32"/>
    <n v="1"/>
    <n v="3"/>
    <n v="4"/>
    <n v="3"/>
    <n v="3"/>
    <n v="6"/>
    <n v="3"/>
    <n v="3"/>
    <n v="6"/>
    <n v="4"/>
    <n v="1"/>
    <n v="5"/>
    <n v="1"/>
    <n v="6"/>
    <n v="7"/>
    <n v="0"/>
    <n v="4"/>
    <n v="4"/>
    <n v="4"/>
    <n v="6"/>
    <n v="10"/>
    <n v="2"/>
    <n v="3"/>
    <n v="5"/>
    <n v="14"/>
    <n v="23"/>
    <n v="3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153T"/>
    <n v="1"/>
    <s v="MATUTINO"/>
    <s v="JUAN ALVAREZ"/>
    <n v="8"/>
    <s v="CHIHUAHUA"/>
    <n v="8"/>
    <s v="CHIHUAHUA"/>
    <x v="6"/>
    <n v="29"/>
    <x v="7"/>
    <n v="219"/>
    <s v="SANTA ROSALĂŤA DE NABOGAME"/>
    <s v="CALLE SANTA ROSALIA DE NABOGAME"/>
    <n v="0"/>
    <s v="PÚBLICO"/>
    <x v="0"/>
    <n v="2"/>
    <s v="BĂSICA"/>
    <n v="2"/>
    <x v="0"/>
    <n v="1"/>
    <x v="0"/>
    <n v="0"/>
    <s v="NO APLICA"/>
    <n v="0"/>
    <s v="NO APLICA"/>
    <s v="08FIZ0256M"/>
    <s v="08FJS0131K"/>
    <s v="08ADG0007A"/>
    <n v="0"/>
    <s v="I2020"/>
    <n v="15"/>
    <n v="22"/>
    <n v="37"/>
    <n v="15"/>
    <n v="22"/>
    <n v="37"/>
    <n v="1"/>
    <n v="5"/>
    <n v="6"/>
    <n v="3"/>
    <n v="0"/>
    <n v="3"/>
    <n v="3"/>
    <n v="0"/>
    <n v="3"/>
    <n v="2"/>
    <n v="0"/>
    <n v="2"/>
    <n v="4"/>
    <n v="3"/>
    <n v="7"/>
    <n v="1"/>
    <n v="4"/>
    <n v="5"/>
    <n v="5"/>
    <n v="4"/>
    <n v="9"/>
    <n v="1"/>
    <n v="5"/>
    <n v="6"/>
    <n v="16"/>
    <n v="16"/>
    <n v="3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3"/>
    <n v="1"/>
  </r>
  <r>
    <s v="08DPR1528X"/>
    <n v="2"/>
    <s v="VESPERTINO"/>
    <s v="JUSTO SIERRA"/>
    <n v="8"/>
    <s v="CHIHUAHUA"/>
    <n v="8"/>
    <s v="CHIHUAHUA"/>
    <x v="0"/>
    <n v="20"/>
    <x v="10"/>
    <n v="37"/>
    <s v="LAS CHINACAS"/>
    <s v="CALLE LAS CHINACAS"/>
    <n v="0"/>
    <s v="PÚBLICO"/>
    <x v="0"/>
    <n v="2"/>
    <s v="BĂSICA"/>
    <n v="2"/>
    <x v="0"/>
    <n v="1"/>
    <x v="0"/>
    <n v="0"/>
    <s v="NO APLICA"/>
    <n v="0"/>
    <s v="NO APLICA"/>
    <s v="08FIZ0219I"/>
    <s v="08FJS0124A"/>
    <s v="08ADG0003E"/>
    <n v="0"/>
    <s v="I2020"/>
    <n v="16"/>
    <n v="20"/>
    <n v="36"/>
    <n v="16"/>
    <n v="20"/>
    <n v="36"/>
    <n v="4"/>
    <n v="3"/>
    <n v="7"/>
    <n v="4"/>
    <n v="2"/>
    <n v="6"/>
    <n v="4"/>
    <n v="2"/>
    <n v="6"/>
    <n v="3"/>
    <n v="2"/>
    <n v="5"/>
    <n v="1"/>
    <n v="1"/>
    <n v="2"/>
    <n v="3"/>
    <n v="5"/>
    <n v="8"/>
    <n v="3"/>
    <n v="4"/>
    <n v="7"/>
    <n v="2"/>
    <n v="4"/>
    <n v="6"/>
    <n v="16"/>
    <n v="18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14N"/>
    <n v="1"/>
    <s v="MATUTINO"/>
    <s v="JOSE MARTI"/>
    <n v="8"/>
    <s v="CHIHUAHUA"/>
    <n v="8"/>
    <s v="CHIHUAHUA"/>
    <x v="3"/>
    <n v="27"/>
    <x v="27"/>
    <n v="1163"/>
    <s v="NACASORACHI"/>
    <s v="CALLE NACOSARACHI"/>
    <n v="0"/>
    <s v="PÚBLICO"/>
    <x v="0"/>
    <n v="2"/>
    <s v="BĂSICA"/>
    <n v="2"/>
    <x v="0"/>
    <n v="3"/>
    <x v="1"/>
    <n v="0"/>
    <s v="NO APLICA"/>
    <n v="0"/>
    <s v="NO APLICA"/>
    <s v="08FZI0021Z"/>
    <s v="08FJI0008D"/>
    <s v="08ADG0006B"/>
    <n v="0"/>
    <s v="I2020"/>
    <n v="21"/>
    <n v="14"/>
    <n v="35"/>
    <n v="21"/>
    <n v="14"/>
    <n v="35"/>
    <n v="3"/>
    <n v="1"/>
    <n v="4"/>
    <n v="1"/>
    <n v="4"/>
    <n v="5"/>
    <n v="1"/>
    <n v="4"/>
    <n v="5"/>
    <n v="2"/>
    <n v="5"/>
    <n v="7"/>
    <n v="3"/>
    <n v="1"/>
    <n v="4"/>
    <n v="6"/>
    <n v="2"/>
    <n v="8"/>
    <n v="3"/>
    <n v="1"/>
    <n v="4"/>
    <n v="5"/>
    <n v="4"/>
    <n v="9"/>
    <n v="20"/>
    <n v="17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49B"/>
    <n v="4"/>
    <s v="DISCONTINUO"/>
    <s v="FRANCISCO VILLA"/>
    <n v="8"/>
    <s v="CHIHUAHUA"/>
    <n v="8"/>
    <s v="CHIHUAHUA"/>
    <x v="0"/>
    <n v="9"/>
    <x v="2"/>
    <n v="161"/>
    <s v="SAGOACHI"/>
    <s v="CALLE SAGOACHI"/>
    <n v="0"/>
    <s v="PÚBLICO"/>
    <x v="0"/>
    <n v="2"/>
    <s v="BĂSICA"/>
    <n v="2"/>
    <x v="0"/>
    <n v="3"/>
    <x v="1"/>
    <n v="0"/>
    <s v="NO APLICA"/>
    <n v="0"/>
    <s v="NO APLICA"/>
    <s v="08FZI0004I"/>
    <s v="08FJI0002J"/>
    <s v="08ADG0003E"/>
    <n v="0"/>
    <s v="I2020"/>
    <n v="15"/>
    <n v="19"/>
    <n v="34"/>
    <n v="15"/>
    <n v="19"/>
    <n v="34"/>
    <n v="6"/>
    <n v="4"/>
    <n v="10"/>
    <n v="0"/>
    <n v="3"/>
    <n v="3"/>
    <n v="0"/>
    <n v="4"/>
    <n v="4"/>
    <n v="2"/>
    <n v="1"/>
    <n v="3"/>
    <n v="3"/>
    <n v="3"/>
    <n v="6"/>
    <n v="3"/>
    <n v="3"/>
    <n v="6"/>
    <n v="3"/>
    <n v="7"/>
    <n v="10"/>
    <n v="2"/>
    <n v="5"/>
    <n v="7"/>
    <n v="13"/>
    <n v="23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39U"/>
    <n v="1"/>
    <s v="MATUTINO"/>
    <s v="ANDRES VESALIO"/>
    <n v="8"/>
    <s v="CHIHUAHUA"/>
    <n v="8"/>
    <s v="CHIHUAHUA"/>
    <x v="3"/>
    <n v="46"/>
    <x v="9"/>
    <n v="877"/>
    <s v="RINCĂ“N DEL PLEITO"/>
    <s v="CALLE RANCHERIA RINCON DEL PLEITO"/>
    <n v="0"/>
    <s v="PÚBLICO"/>
    <x v="0"/>
    <n v="2"/>
    <s v="BĂSICA"/>
    <n v="2"/>
    <x v="0"/>
    <n v="3"/>
    <x v="1"/>
    <n v="0"/>
    <s v="NO APLICA"/>
    <n v="0"/>
    <s v="NO APLICA"/>
    <s v="08FZI0009D"/>
    <s v="08FJI0003I"/>
    <s v="08ADG0006B"/>
    <n v="0"/>
    <s v="I2020"/>
    <n v="20"/>
    <n v="14"/>
    <n v="34"/>
    <n v="20"/>
    <n v="14"/>
    <n v="34"/>
    <n v="1"/>
    <n v="3"/>
    <n v="4"/>
    <n v="3"/>
    <n v="4"/>
    <n v="7"/>
    <n v="3"/>
    <n v="4"/>
    <n v="7"/>
    <n v="3"/>
    <n v="4"/>
    <n v="7"/>
    <n v="5"/>
    <n v="1"/>
    <n v="6"/>
    <n v="4"/>
    <n v="0"/>
    <n v="4"/>
    <n v="3"/>
    <n v="0"/>
    <n v="3"/>
    <n v="4"/>
    <n v="6"/>
    <n v="10"/>
    <n v="22"/>
    <n v="15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3"/>
    <n v="1"/>
    <n v="1"/>
  </r>
  <r>
    <s v="08DPR1251A"/>
    <n v="4"/>
    <s v="DISCONTINUO"/>
    <s v="MIGUEL HIDALGO"/>
    <n v="8"/>
    <s v="CHIHUAHUA"/>
    <n v="8"/>
    <s v="CHIHUAHUA"/>
    <x v="0"/>
    <n v="8"/>
    <x v="0"/>
    <n v="2"/>
    <s v="ABOREACHI"/>
    <s v="NINGUNO NINGUNO"/>
    <n v="0"/>
    <s v="PÚBLICO"/>
    <x v="0"/>
    <n v="2"/>
    <s v="BĂSICA"/>
    <n v="2"/>
    <x v="0"/>
    <n v="1"/>
    <x v="0"/>
    <n v="0"/>
    <s v="NO APLICA"/>
    <n v="0"/>
    <s v="NO APLICA"/>
    <s v="08FIZ0215M"/>
    <s v="08FJS0124A"/>
    <s v="08ADG0003E"/>
    <n v="0"/>
    <s v="I2020"/>
    <n v="19"/>
    <n v="14"/>
    <n v="33"/>
    <n v="19"/>
    <n v="14"/>
    <n v="33"/>
    <n v="3"/>
    <n v="2"/>
    <n v="5"/>
    <n v="1"/>
    <n v="6"/>
    <n v="7"/>
    <n v="1"/>
    <n v="6"/>
    <n v="7"/>
    <n v="2"/>
    <n v="1"/>
    <n v="3"/>
    <n v="5"/>
    <n v="3"/>
    <n v="8"/>
    <n v="4"/>
    <n v="3"/>
    <n v="7"/>
    <n v="2"/>
    <n v="3"/>
    <n v="5"/>
    <n v="5"/>
    <n v="2"/>
    <n v="7"/>
    <n v="19"/>
    <n v="18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  <n v="1"/>
  </r>
  <r>
    <s v="08EPR0783G"/>
    <n v="1"/>
    <s v="MATUTINO"/>
    <s v="JAIME NUNO 2705"/>
    <n v="8"/>
    <s v="CHIHUAHUA"/>
    <n v="8"/>
    <s v="CHIHUAHUA"/>
    <x v="10"/>
    <n v="13"/>
    <x v="41"/>
    <n v="1"/>
    <s v="CASAS GRANDES"/>
    <s v="CALLE SAN JOSE"/>
    <n v="0"/>
    <s v="PÚBLICO"/>
    <x v="1"/>
    <n v="2"/>
    <s v="BĂSICA"/>
    <n v="2"/>
    <x v="0"/>
    <n v="1"/>
    <x v="0"/>
    <n v="0"/>
    <s v="NO APLICA"/>
    <n v="0"/>
    <s v="NO APLICA"/>
    <s v="08FIZ0013Q"/>
    <s v="08FJS0004O"/>
    <m/>
    <n v="0"/>
    <s v="I2020"/>
    <n v="15"/>
    <n v="17"/>
    <n v="32"/>
    <n v="15"/>
    <n v="17"/>
    <n v="32"/>
    <n v="1"/>
    <n v="1"/>
    <n v="2"/>
    <n v="4"/>
    <n v="5"/>
    <n v="9"/>
    <n v="4"/>
    <n v="5"/>
    <n v="9"/>
    <n v="2"/>
    <n v="3"/>
    <n v="5"/>
    <n v="2"/>
    <n v="5"/>
    <n v="7"/>
    <n v="2"/>
    <n v="5"/>
    <n v="7"/>
    <n v="5"/>
    <n v="4"/>
    <n v="9"/>
    <n v="2"/>
    <n v="0"/>
    <n v="2"/>
    <n v="17"/>
    <n v="22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580L"/>
    <n v="4"/>
    <s v="DISCONTINUO"/>
    <s v="FRANCISCO I. MADERO"/>
    <n v="8"/>
    <s v="CHIHUAHUA"/>
    <n v="8"/>
    <s v="CHIHUAHUA"/>
    <x v="3"/>
    <n v="7"/>
    <x v="25"/>
    <n v="222"/>
    <s v="SAN ANTONIO DE ARRIBA"/>
    <s v="CALLE SAN ANTONIO DE ARRIBA"/>
    <n v="0"/>
    <s v="PÚBLICO"/>
    <x v="0"/>
    <n v="2"/>
    <s v="BĂSICA"/>
    <n v="2"/>
    <x v="0"/>
    <n v="3"/>
    <x v="1"/>
    <n v="0"/>
    <s v="NO APLICA"/>
    <n v="0"/>
    <s v="NO APLICA"/>
    <s v="08FZI0011S"/>
    <s v="08FJI0004H"/>
    <s v="08ADG0007A"/>
    <n v="0"/>
    <s v="I2020"/>
    <n v="22"/>
    <n v="14"/>
    <n v="36"/>
    <n v="20"/>
    <n v="13"/>
    <n v="33"/>
    <n v="2"/>
    <n v="3"/>
    <n v="5"/>
    <n v="3"/>
    <n v="2"/>
    <n v="5"/>
    <n v="3"/>
    <n v="2"/>
    <n v="5"/>
    <n v="8"/>
    <n v="1"/>
    <n v="9"/>
    <n v="6"/>
    <n v="2"/>
    <n v="8"/>
    <n v="3"/>
    <n v="3"/>
    <n v="6"/>
    <n v="2"/>
    <n v="2"/>
    <n v="4"/>
    <n v="3"/>
    <n v="2"/>
    <n v="5"/>
    <n v="25"/>
    <n v="12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R1798Q"/>
    <n v="1"/>
    <s v="MATUTINO"/>
    <s v="MELCHOR OCAMPO"/>
    <n v="8"/>
    <s v="CHIHUAHUA"/>
    <n v="8"/>
    <s v="CHIHUAHUA"/>
    <x v="9"/>
    <n v="55"/>
    <x v="46"/>
    <n v="150"/>
    <s v="SANTA RITA DE CASIA (AMPLIACIĂ“N CUARENTA Y DOS)"/>
    <s v="CALLE DEL PARQUE"/>
    <n v="0"/>
    <s v="PÚBLICO"/>
    <x v="0"/>
    <n v="2"/>
    <s v="BĂSICA"/>
    <n v="2"/>
    <x v="0"/>
    <n v="1"/>
    <x v="0"/>
    <n v="0"/>
    <s v="NO APLICA"/>
    <n v="0"/>
    <s v="NO APLICA"/>
    <s v="08FIZ0222W"/>
    <s v="08FJS0125Z"/>
    <s v="08ADG0057I"/>
    <n v="0"/>
    <s v="I2020"/>
    <n v="15"/>
    <n v="20"/>
    <n v="35"/>
    <n v="15"/>
    <n v="20"/>
    <n v="35"/>
    <n v="1"/>
    <n v="2"/>
    <n v="3"/>
    <n v="2"/>
    <n v="2"/>
    <n v="4"/>
    <n v="2"/>
    <n v="2"/>
    <n v="4"/>
    <n v="2"/>
    <n v="2"/>
    <n v="4"/>
    <n v="3"/>
    <n v="2"/>
    <n v="5"/>
    <n v="3"/>
    <n v="6"/>
    <n v="9"/>
    <n v="1"/>
    <n v="4"/>
    <n v="5"/>
    <n v="5"/>
    <n v="4"/>
    <n v="9"/>
    <n v="16"/>
    <n v="20"/>
    <n v="3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3"/>
    <n v="3"/>
    <n v="3"/>
    <n v="3"/>
    <n v="1"/>
  </r>
  <r>
    <s v="08DPR2009U"/>
    <n v="1"/>
    <s v="MATUTINO"/>
    <s v="LAZARO CARDENAS"/>
    <n v="8"/>
    <s v="CHIHUAHUA"/>
    <n v="8"/>
    <s v="CHIHUAHUA"/>
    <x v="6"/>
    <n v="29"/>
    <x v="7"/>
    <n v="166"/>
    <s v="PINOS ALTOS"/>
    <s v="CALLE PINOS ALTOS"/>
    <n v="0"/>
    <s v="PÚBLICO"/>
    <x v="0"/>
    <n v="2"/>
    <s v="BĂSICA"/>
    <n v="2"/>
    <x v="0"/>
    <n v="1"/>
    <x v="0"/>
    <n v="0"/>
    <s v="NO APLICA"/>
    <n v="0"/>
    <s v="NO APLICA"/>
    <s v="08FIZ0254O"/>
    <s v="08FJS0131K"/>
    <s v="08ADG0007A"/>
    <n v="0"/>
    <s v="I2020"/>
    <n v="22"/>
    <n v="12"/>
    <n v="34"/>
    <n v="22"/>
    <n v="12"/>
    <n v="34"/>
    <n v="3"/>
    <n v="1"/>
    <n v="4"/>
    <n v="3"/>
    <n v="1"/>
    <n v="4"/>
    <n v="3"/>
    <n v="1"/>
    <n v="4"/>
    <n v="3"/>
    <n v="5"/>
    <n v="8"/>
    <n v="6"/>
    <n v="4"/>
    <n v="10"/>
    <n v="9"/>
    <n v="3"/>
    <n v="12"/>
    <n v="1"/>
    <n v="1"/>
    <n v="2"/>
    <n v="2"/>
    <n v="1"/>
    <n v="3"/>
    <n v="24"/>
    <n v="15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PPR0071O"/>
    <n v="1"/>
    <s v="MATUTINO"/>
    <s v="ESCUELA BAUDELIO PELAYO BRAMBILA"/>
    <n v="8"/>
    <s v="CHIHUAHUA"/>
    <n v="8"/>
    <s v="CHIHUAHUA"/>
    <x v="5"/>
    <n v="37"/>
    <x v="6"/>
    <n v="1"/>
    <s v="JUĂREZ"/>
    <s v="CALLE ISLA TIBURĂ“N"/>
    <n v="5810"/>
    <s v="PRIVADO"/>
    <x v="2"/>
    <n v="2"/>
    <s v="BĂSICA"/>
    <n v="2"/>
    <x v="0"/>
    <n v="1"/>
    <x v="0"/>
    <n v="0"/>
    <s v="NO APLICA"/>
    <n v="0"/>
    <s v="NO APLICA"/>
    <s v="08FIZ0040N"/>
    <m/>
    <m/>
    <n v="0"/>
    <s v="I2020"/>
    <n v="13"/>
    <n v="19"/>
    <n v="32"/>
    <n v="13"/>
    <n v="19"/>
    <n v="32"/>
    <n v="2"/>
    <n v="4"/>
    <n v="6"/>
    <n v="5"/>
    <n v="3"/>
    <n v="8"/>
    <n v="5"/>
    <n v="3"/>
    <n v="8"/>
    <n v="4"/>
    <n v="5"/>
    <n v="9"/>
    <n v="5"/>
    <n v="2"/>
    <n v="7"/>
    <n v="0"/>
    <n v="3"/>
    <n v="3"/>
    <n v="1"/>
    <n v="4"/>
    <n v="5"/>
    <n v="1"/>
    <n v="4"/>
    <n v="5"/>
    <n v="16"/>
    <n v="21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2"/>
    <n v="0"/>
    <n v="6"/>
    <n v="1"/>
    <n v="1"/>
    <n v="0"/>
    <n v="0"/>
    <n v="0"/>
    <n v="0"/>
    <n v="0"/>
    <n v="0"/>
    <n v="2"/>
    <n v="2"/>
    <n v="2"/>
    <n v="1"/>
    <n v="1"/>
  </r>
  <r>
    <s v="08DPR2466H"/>
    <n v="1"/>
    <s v="MATUTINO"/>
    <s v="LUIS URIAS BELDERRAIN"/>
    <n v="8"/>
    <s v="CHIHUAHUA"/>
    <n v="8"/>
    <s v="CHIHUAHUA"/>
    <x v="6"/>
    <n v="29"/>
    <x v="7"/>
    <n v="878"/>
    <s v="LA CIENEGUITA"/>
    <s v="CALLE LA CIENEGUITA"/>
    <n v="1"/>
    <s v="PÚBLICO"/>
    <x v="0"/>
    <n v="2"/>
    <s v="BĂSICA"/>
    <n v="2"/>
    <x v="0"/>
    <n v="1"/>
    <x v="0"/>
    <n v="0"/>
    <s v="NO APLICA"/>
    <n v="0"/>
    <s v="NO APLICA"/>
    <s v="08FIZ0254O"/>
    <s v="08FJS0131K"/>
    <s v="08ADG0007A"/>
    <n v="0"/>
    <s v="I2020"/>
    <n v="20"/>
    <n v="18"/>
    <n v="38"/>
    <n v="19"/>
    <n v="18"/>
    <n v="37"/>
    <n v="8"/>
    <n v="2"/>
    <n v="10"/>
    <n v="2"/>
    <n v="2"/>
    <n v="4"/>
    <n v="2"/>
    <n v="2"/>
    <n v="4"/>
    <n v="1"/>
    <n v="1"/>
    <n v="2"/>
    <n v="4"/>
    <n v="5"/>
    <n v="9"/>
    <n v="3"/>
    <n v="2"/>
    <n v="5"/>
    <n v="2"/>
    <n v="3"/>
    <n v="5"/>
    <n v="2"/>
    <n v="6"/>
    <n v="8"/>
    <n v="14"/>
    <n v="19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PPR1835I"/>
    <n v="1"/>
    <s v="MATUTINO"/>
    <s v="COLEGIO MEXICO EUROPEO LOIRE"/>
    <n v="8"/>
    <s v="CHIHUAHUA"/>
    <n v="8"/>
    <s v="CHIHUAHUA"/>
    <x v="5"/>
    <n v="37"/>
    <x v="6"/>
    <n v="1"/>
    <s v="JUĂREZ"/>
    <s v="AVENIDA PLUTARCO ELIAS CALLES"/>
    <n v="113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23"/>
    <n v="9"/>
    <n v="32"/>
    <n v="23"/>
    <n v="9"/>
    <n v="32"/>
    <n v="0"/>
    <n v="0"/>
    <n v="0"/>
    <n v="5"/>
    <n v="2"/>
    <n v="7"/>
    <n v="5"/>
    <n v="2"/>
    <n v="7"/>
    <n v="6"/>
    <n v="2"/>
    <n v="8"/>
    <n v="3"/>
    <n v="2"/>
    <n v="5"/>
    <n v="5"/>
    <n v="2"/>
    <n v="7"/>
    <n v="6"/>
    <n v="1"/>
    <n v="7"/>
    <n v="2"/>
    <n v="0"/>
    <n v="2"/>
    <n v="27"/>
    <n v="9"/>
    <n v="36"/>
    <n v="1"/>
    <n v="0"/>
    <n v="0"/>
    <n v="1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1"/>
    <n v="0"/>
    <n v="0"/>
    <n v="0"/>
    <n v="6"/>
    <n v="0"/>
    <n v="4"/>
    <n v="1"/>
    <n v="0"/>
    <n v="0"/>
    <n v="1"/>
    <n v="0"/>
    <n v="0"/>
    <n v="2"/>
    <n v="4"/>
    <n v="6"/>
    <n v="6"/>
    <n v="1"/>
  </r>
  <r>
    <s v="08DPB0047I"/>
    <n v="1"/>
    <s v="MATUTINO"/>
    <s v="18 DE MARZO"/>
    <n v="8"/>
    <s v="CHIHUAHUA"/>
    <n v="8"/>
    <s v="CHIHUAHUA"/>
    <x v="3"/>
    <n v="27"/>
    <x v="27"/>
    <n v="316"/>
    <s v="EL ĂLAMO"/>
    <s v="CALLE EL ALAMO"/>
    <n v="0"/>
    <s v="PÚBLICO"/>
    <x v="0"/>
    <n v="2"/>
    <s v="BĂSICA"/>
    <n v="2"/>
    <x v="0"/>
    <n v="3"/>
    <x v="1"/>
    <n v="0"/>
    <s v="NO APLICA"/>
    <n v="0"/>
    <s v="NO APLICA"/>
    <s v="08FZI0008E"/>
    <s v="08FJI0003I"/>
    <s v="08ADG0006B"/>
    <n v="0"/>
    <s v="I2020"/>
    <n v="22"/>
    <n v="17"/>
    <n v="39"/>
    <n v="22"/>
    <n v="17"/>
    <n v="39"/>
    <n v="3"/>
    <n v="1"/>
    <n v="4"/>
    <n v="1"/>
    <n v="3"/>
    <n v="4"/>
    <n v="1"/>
    <n v="3"/>
    <n v="4"/>
    <n v="3"/>
    <n v="4"/>
    <n v="7"/>
    <n v="4"/>
    <n v="3"/>
    <n v="7"/>
    <n v="4"/>
    <n v="0"/>
    <n v="4"/>
    <n v="5"/>
    <n v="3"/>
    <n v="8"/>
    <n v="1"/>
    <n v="4"/>
    <n v="5"/>
    <n v="18"/>
    <n v="17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794U"/>
    <n v="1"/>
    <s v="MATUTINO"/>
    <s v="JAIME NUNO"/>
    <n v="8"/>
    <s v="CHIHUAHUA"/>
    <n v="8"/>
    <s v="CHIHUAHUA"/>
    <x v="6"/>
    <n v="29"/>
    <x v="7"/>
    <n v="621"/>
    <s v="EL NARANJO"/>
    <s v="CALLE EL NARANJO"/>
    <n v="0"/>
    <s v="PÚBLICO"/>
    <x v="0"/>
    <n v="2"/>
    <s v="BĂSICA"/>
    <n v="2"/>
    <x v="0"/>
    <n v="1"/>
    <x v="0"/>
    <n v="0"/>
    <s v="NO APLICA"/>
    <n v="0"/>
    <s v="NO APLICA"/>
    <s v="08FIZ0259J"/>
    <s v="08FJS0131K"/>
    <s v="08ADG0007A"/>
    <n v="0"/>
    <s v="I2020"/>
    <n v="20"/>
    <n v="18"/>
    <n v="38"/>
    <n v="20"/>
    <n v="18"/>
    <n v="38"/>
    <n v="2"/>
    <n v="2"/>
    <n v="4"/>
    <n v="1"/>
    <n v="2"/>
    <n v="3"/>
    <n v="1"/>
    <n v="2"/>
    <n v="3"/>
    <n v="7"/>
    <n v="1"/>
    <n v="8"/>
    <n v="1"/>
    <n v="2"/>
    <n v="3"/>
    <n v="3"/>
    <n v="7"/>
    <n v="10"/>
    <n v="2"/>
    <n v="5"/>
    <n v="7"/>
    <n v="5"/>
    <n v="1"/>
    <n v="6"/>
    <n v="19"/>
    <n v="18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311R"/>
    <n v="1"/>
    <s v="MATUTINO"/>
    <s v="AGUSTIN RAMOS BEJARANO"/>
    <n v="8"/>
    <s v="CHIHUAHUA"/>
    <n v="8"/>
    <s v="CHIHUAHUA"/>
    <x v="6"/>
    <n v="29"/>
    <x v="7"/>
    <n v="165"/>
    <s v="CHOREACHI"/>
    <s v="CALLE PINO GORDO"/>
    <n v="0"/>
    <s v="PÚBLICO"/>
    <x v="0"/>
    <n v="2"/>
    <s v="BĂSICA"/>
    <n v="2"/>
    <x v="0"/>
    <n v="3"/>
    <x v="1"/>
    <n v="0"/>
    <s v="NO APLICA"/>
    <n v="0"/>
    <s v="NO APLICA"/>
    <s v="08FZI0010T"/>
    <s v="08FJI0004H"/>
    <s v="08ADG0007A"/>
    <n v="0"/>
    <s v="I2020"/>
    <n v="28"/>
    <n v="12"/>
    <n v="40"/>
    <n v="28"/>
    <n v="12"/>
    <n v="40"/>
    <n v="1"/>
    <n v="4"/>
    <n v="5"/>
    <n v="1"/>
    <n v="0"/>
    <n v="1"/>
    <n v="1"/>
    <n v="0"/>
    <n v="1"/>
    <n v="3"/>
    <n v="1"/>
    <n v="4"/>
    <n v="6"/>
    <n v="1"/>
    <n v="7"/>
    <n v="3"/>
    <n v="2"/>
    <n v="5"/>
    <n v="4"/>
    <n v="2"/>
    <n v="6"/>
    <n v="10"/>
    <n v="2"/>
    <n v="12"/>
    <n v="27"/>
    <n v="8"/>
    <n v="3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393R"/>
    <n v="4"/>
    <s v="DISCONTINUO"/>
    <s v="JUSTO SIERRA"/>
    <n v="8"/>
    <s v="CHIHUAHUA"/>
    <n v="8"/>
    <s v="CHIHUAHUA"/>
    <x v="0"/>
    <n v="8"/>
    <x v="0"/>
    <n v="271"/>
    <s v="BAQUIREACHI"/>
    <s v="CALLE BAQUIREACHI"/>
    <n v="0"/>
    <s v="PÚBLICO"/>
    <x v="0"/>
    <n v="2"/>
    <s v="BĂSICA"/>
    <n v="2"/>
    <x v="0"/>
    <n v="3"/>
    <x v="1"/>
    <n v="0"/>
    <s v="NO APLICA"/>
    <n v="0"/>
    <s v="NO APLICA"/>
    <s v="08FZI0037Z"/>
    <s v="08FJI0007E"/>
    <s v="08ADG0006B"/>
    <n v="0"/>
    <s v="I2020"/>
    <n v="19"/>
    <n v="21"/>
    <n v="40"/>
    <n v="19"/>
    <n v="21"/>
    <n v="40"/>
    <n v="3"/>
    <n v="3"/>
    <n v="6"/>
    <n v="2"/>
    <n v="1"/>
    <n v="3"/>
    <n v="2"/>
    <n v="1"/>
    <n v="3"/>
    <n v="2"/>
    <n v="7"/>
    <n v="9"/>
    <n v="3"/>
    <n v="3"/>
    <n v="6"/>
    <n v="3"/>
    <n v="4"/>
    <n v="7"/>
    <n v="5"/>
    <n v="0"/>
    <n v="5"/>
    <n v="1"/>
    <n v="3"/>
    <n v="4"/>
    <n v="16"/>
    <n v="18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36Z"/>
    <n v="4"/>
    <s v="DISCONTINUO"/>
    <s v="ESCUELA PRIMARIA BILINGUE"/>
    <n v="8"/>
    <s v="CHIHUAHUA"/>
    <n v="8"/>
    <s v="CHIHUAHUA"/>
    <x v="0"/>
    <n v="30"/>
    <x v="34"/>
    <n v="207"/>
    <s v="GUATACHI"/>
    <s v="CALLE GUATACHI"/>
    <n v="0"/>
    <s v="PÚBLICO"/>
    <x v="0"/>
    <n v="2"/>
    <s v="BĂSICA"/>
    <n v="2"/>
    <x v="0"/>
    <n v="3"/>
    <x v="1"/>
    <n v="0"/>
    <s v="NO APLICA"/>
    <n v="0"/>
    <s v="NO APLICA"/>
    <s v="08FZI0013Q"/>
    <s v="08FJI0005G"/>
    <s v="08ADG0003E"/>
    <n v="0"/>
    <s v="I2020"/>
    <n v="19"/>
    <n v="18"/>
    <n v="37"/>
    <n v="19"/>
    <n v="18"/>
    <n v="37"/>
    <n v="3"/>
    <n v="6"/>
    <n v="9"/>
    <n v="4"/>
    <n v="2"/>
    <n v="6"/>
    <n v="4"/>
    <n v="2"/>
    <n v="6"/>
    <n v="1"/>
    <n v="2"/>
    <n v="3"/>
    <n v="7"/>
    <n v="3"/>
    <n v="10"/>
    <n v="4"/>
    <n v="2"/>
    <n v="6"/>
    <n v="2"/>
    <n v="2"/>
    <n v="4"/>
    <n v="2"/>
    <n v="3"/>
    <n v="5"/>
    <n v="20"/>
    <n v="14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98P"/>
    <n v="1"/>
    <s v="MATUTINO"/>
    <s v="MURAKA"/>
    <n v="8"/>
    <s v="CHIHUAHUA"/>
    <n v="8"/>
    <s v="CHIHUAHUA"/>
    <x v="1"/>
    <n v="12"/>
    <x v="23"/>
    <n v="344"/>
    <s v="CHINEACHI"/>
    <s v="CALLE CHINEACHI"/>
    <n v="0"/>
    <s v="PÚBLICO"/>
    <x v="0"/>
    <n v="2"/>
    <s v="BĂSICA"/>
    <n v="2"/>
    <x v="0"/>
    <n v="3"/>
    <x v="1"/>
    <n v="0"/>
    <s v="NO APLICA"/>
    <n v="0"/>
    <s v="NO APLICA"/>
    <s v="08FZI0026U"/>
    <s v="08FJI0009C"/>
    <s v="08ADG0010O"/>
    <n v="0"/>
    <s v="I2020"/>
    <n v="20"/>
    <n v="19"/>
    <n v="39"/>
    <n v="20"/>
    <n v="19"/>
    <n v="39"/>
    <n v="3"/>
    <n v="2"/>
    <n v="5"/>
    <n v="1"/>
    <n v="1"/>
    <n v="2"/>
    <n v="1"/>
    <n v="1"/>
    <n v="2"/>
    <n v="1"/>
    <n v="3"/>
    <n v="4"/>
    <n v="7"/>
    <n v="2"/>
    <n v="9"/>
    <n v="3"/>
    <n v="4"/>
    <n v="7"/>
    <n v="2"/>
    <n v="4"/>
    <n v="6"/>
    <n v="4"/>
    <n v="4"/>
    <n v="8"/>
    <n v="18"/>
    <n v="18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R0142N"/>
    <n v="1"/>
    <s v="MATUTINO"/>
    <s v="NIÑOS HEROES"/>
    <n v="8"/>
    <s v="CHIHUAHUA"/>
    <n v="8"/>
    <s v="CHIHUAHUA"/>
    <x v="6"/>
    <n v="29"/>
    <x v="7"/>
    <n v="216"/>
    <s v="SANTA RITA"/>
    <s v="CALLE SANTA RITA"/>
    <n v="0"/>
    <s v="PÚBLICO"/>
    <x v="0"/>
    <n v="2"/>
    <s v="BĂSICA"/>
    <n v="2"/>
    <x v="0"/>
    <n v="1"/>
    <x v="0"/>
    <n v="0"/>
    <s v="NO APLICA"/>
    <n v="0"/>
    <s v="NO APLICA"/>
    <s v="08FIZ0256M"/>
    <s v="08FJS0131K"/>
    <s v="08ADG0007A"/>
    <n v="0"/>
    <s v="I2020"/>
    <n v="14"/>
    <n v="22"/>
    <n v="36"/>
    <n v="14"/>
    <n v="22"/>
    <n v="36"/>
    <n v="4"/>
    <n v="1"/>
    <n v="5"/>
    <n v="2"/>
    <n v="3"/>
    <n v="5"/>
    <n v="2"/>
    <n v="3"/>
    <n v="5"/>
    <n v="1"/>
    <n v="3"/>
    <n v="4"/>
    <n v="4"/>
    <n v="6"/>
    <n v="10"/>
    <n v="1"/>
    <n v="4"/>
    <n v="5"/>
    <n v="3"/>
    <n v="3"/>
    <n v="6"/>
    <n v="4"/>
    <n v="4"/>
    <n v="8"/>
    <n v="15"/>
    <n v="23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531D"/>
    <n v="1"/>
    <s v="MATUTINO"/>
    <s v="EMILIO CARRANZA"/>
    <n v="8"/>
    <s v="CHIHUAHUA"/>
    <n v="8"/>
    <s v="CHIHUAHUA"/>
    <x v="9"/>
    <n v="62"/>
    <x v="40"/>
    <n v="9"/>
    <s v="LA CUADRA"/>
    <s v="CALLE LA CUADRA"/>
    <n v="0"/>
    <s v="PÚBLICO"/>
    <x v="0"/>
    <n v="2"/>
    <s v="BĂSICA"/>
    <n v="2"/>
    <x v="0"/>
    <n v="1"/>
    <x v="0"/>
    <n v="0"/>
    <s v="NO APLICA"/>
    <n v="0"/>
    <s v="NO APLICA"/>
    <s v="08FIZ0231D"/>
    <s v="08FJS0127Y"/>
    <s v="08ADG0057I"/>
    <n v="0"/>
    <s v="I2020"/>
    <n v="19"/>
    <n v="16"/>
    <n v="35"/>
    <n v="19"/>
    <n v="16"/>
    <n v="35"/>
    <n v="4"/>
    <n v="4"/>
    <n v="8"/>
    <n v="3"/>
    <n v="4"/>
    <n v="7"/>
    <n v="3"/>
    <n v="4"/>
    <n v="7"/>
    <n v="3"/>
    <n v="1"/>
    <n v="4"/>
    <n v="3"/>
    <n v="4"/>
    <n v="7"/>
    <n v="4"/>
    <n v="3"/>
    <n v="7"/>
    <n v="2"/>
    <n v="3"/>
    <n v="5"/>
    <n v="2"/>
    <n v="2"/>
    <n v="4"/>
    <n v="17"/>
    <n v="17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4"/>
    <n v="1"/>
    <n v="1"/>
    <n v="0"/>
    <n v="0"/>
    <n v="0"/>
    <n v="0"/>
    <n v="0"/>
    <n v="0"/>
    <n v="2"/>
    <n v="2"/>
    <n v="8"/>
    <n v="2"/>
    <n v="1"/>
  </r>
  <r>
    <s v="08DPB0114Q"/>
    <n v="1"/>
    <s v="MATUTINO"/>
    <s v="CUAUHTEMOC"/>
    <n v="8"/>
    <s v="CHIHUAHUA"/>
    <n v="8"/>
    <s v="CHIHUAHUA"/>
    <x v="6"/>
    <n v="29"/>
    <x v="7"/>
    <n v="580"/>
    <s v="EL MUERTO"/>
    <s v="CALLE EL MUERTO"/>
    <n v="0"/>
    <s v="PÚBLICO"/>
    <x v="0"/>
    <n v="2"/>
    <s v="BĂSICA"/>
    <n v="2"/>
    <x v="0"/>
    <n v="3"/>
    <x v="1"/>
    <n v="0"/>
    <s v="NO APLICA"/>
    <n v="0"/>
    <s v="NO APLICA"/>
    <s v="08FZI0012R"/>
    <s v="08FJI0004H"/>
    <s v="08ADG0007A"/>
    <n v="0"/>
    <s v="I2020"/>
    <n v="15"/>
    <n v="22"/>
    <n v="37"/>
    <n v="15"/>
    <n v="22"/>
    <n v="37"/>
    <n v="0"/>
    <n v="5"/>
    <n v="5"/>
    <n v="3"/>
    <n v="4"/>
    <n v="7"/>
    <n v="3"/>
    <n v="4"/>
    <n v="7"/>
    <n v="3"/>
    <n v="0"/>
    <n v="3"/>
    <n v="3"/>
    <n v="2"/>
    <n v="5"/>
    <n v="4"/>
    <n v="8"/>
    <n v="12"/>
    <n v="2"/>
    <n v="4"/>
    <n v="6"/>
    <n v="2"/>
    <n v="1"/>
    <n v="3"/>
    <n v="17"/>
    <n v="19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508J"/>
    <n v="1"/>
    <s v="MATUTINO"/>
    <s v="ABRAHAM GONZALEZ"/>
    <n v="8"/>
    <s v="CHIHUAHUA"/>
    <n v="8"/>
    <s v="CHIHUAHUA"/>
    <x v="1"/>
    <n v="6"/>
    <x v="58"/>
    <n v="2"/>
    <s v="ABRAHAM GONZĂLEZ"/>
    <s v="CALLE ABRAHAM GONZALEZ"/>
    <n v="0"/>
    <s v="PÚBLICO"/>
    <x v="0"/>
    <n v="2"/>
    <s v="BĂSICA"/>
    <n v="2"/>
    <x v="0"/>
    <n v="1"/>
    <x v="0"/>
    <n v="0"/>
    <s v="NO APLICA"/>
    <n v="0"/>
    <s v="NO APLICA"/>
    <s v="08FIZ0204G"/>
    <s v="08FJS0121D"/>
    <s v="08ADG0010O"/>
    <n v="0"/>
    <s v="I2020"/>
    <n v="22"/>
    <n v="18"/>
    <n v="40"/>
    <n v="22"/>
    <n v="18"/>
    <n v="40"/>
    <n v="5"/>
    <n v="2"/>
    <n v="7"/>
    <n v="1"/>
    <n v="0"/>
    <n v="1"/>
    <n v="1"/>
    <n v="0"/>
    <n v="1"/>
    <n v="2"/>
    <n v="5"/>
    <n v="7"/>
    <n v="5"/>
    <n v="3"/>
    <n v="8"/>
    <n v="4"/>
    <n v="2"/>
    <n v="6"/>
    <n v="3"/>
    <n v="3"/>
    <n v="6"/>
    <n v="2"/>
    <n v="3"/>
    <n v="5"/>
    <n v="17"/>
    <n v="16"/>
    <n v="3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81K"/>
    <n v="4"/>
    <s v="DISCONTINUO"/>
    <s v="MIGUEL HIDALGO"/>
    <n v="8"/>
    <s v="CHIHUAHUA"/>
    <n v="8"/>
    <s v="CHIHUAHUA"/>
    <x v="3"/>
    <n v="7"/>
    <x v="25"/>
    <n v="238"/>
    <s v="SAN JUAN DE LOS ITURRALDE"/>
    <s v="CALLE SAN JUAN DE LOS ITURRALDE"/>
    <n v="0"/>
    <s v="PÚBLICO"/>
    <x v="0"/>
    <n v="2"/>
    <s v="BĂSICA"/>
    <n v="2"/>
    <x v="0"/>
    <n v="3"/>
    <x v="1"/>
    <n v="0"/>
    <s v="NO APLICA"/>
    <n v="0"/>
    <s v="NO APLICA"/>
    <s v="08FZI0036A"/>
    <s v="08FJI0004H"/>
    <s v="08ADG0007A"/>
    <n v="0"/>
    <s v="I2020"/>
    <n v="19"/>
    <n v="15"/>
    <n v="34"/>
    <n v="19"/>
    <n v="15"/>
    <n v="34"/>
    <n v="3"/>
    <n v="2"/>
    <n v="5"/>
    <n v="4"/>
    <n v="3"/>
    <n v="7"/>
    <n v="4"/>
    <n v="3"/>
    <n v="7"/>
    <n v="4"/>
    <n v="3"/>
    <n v="7"/>
    <n v="5"/>
    <n v="3"/>
    <n v="8"/>
    <n v="3"/>
    <n v="1"/>
    <n v="4"/>
    <n v="2"/>
    <n v="4"/>
    <n v="6"/>
    <n v="4"/>
    <n v="4"/>
    <n v="8"/>
    <n v="22"/>
    <n v="18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PPR2123R"/>
    <n v="1"/>
    <s v="MATUTINO"/>
    <s v="COLEGIO PEQUEÑO MUNDO INFANTIL"/>
    <n v="8"/>
    <s v="CHIHUAHUA"/>
    <n v="8"/>
    <s v="CHIHUAHUA"/>
    <x v="9"/>
    <n v="21"/>
    <x v="61"/>
    <n v="1"/>
    <s v="DELICIAS"/>
    <s v="AVENIDA AGRICULTURA"/>
    <n v="703"/>
    <s v="PRIVADO"/>
    <x v="2"/>
    <n v="2"/>
    <s v="BĂSICA"/>
    <n v="2"/>
    <x v="0"/>
    <n v="1"/>
    <x v="0"/>
    <n v="0"/>
    <s v="NO APLICA"/>
    <n v="0"/>
    <s v="NO APLICA"/>
    <s v="08FIZ0047G"/>
    <m/>
    <s v="08ADG0011N"/>
    <n v="0"/>
    <s v="I2020"/>
    <n v="17"/>
    <n v="16"/>
    <n v="33"/>
    <n v="16"/>
    <n v="16"/>
    <n v="32"/>
    <n v="1"/>
    <n v="0"/>
    <n v="1"/>
    <n v="7"/>
    <n v="6"/>
    <n v="13"/>
    <n v="7"/>
    <n v="6"/>
    <n v="13"/>
    <n v="3"/>
    <n v="2"/>
    <n v="5"/>
    <n v="2"/>
    <n v="1"/>
    <n v="3"/>
    <n v="5"/>
    <n v="4"/>
    <n v="9"/>
    <n v="2"/>
    <n v="4"/>
    <n v="6"/>
    <n v="0"/>
    <n v="2"/>
    <n v="2"/>
    <n v="19"/>
    <n v="19"/>
    <n v="3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1"/>
    <n v="1"/>
    <n v="0"/>
    <n v="7"/>
    <n v="0"/>
    <n v="2"/>
    <n v="0"/>
    <n v="0"/>
    <n v="0"/>
    <n v="0"/>
    <n v="0"/>
    <n v="0"/>
    <n v="2"/>
    <n v="2"/>
    <n v="2"/>
    <n v="2"/>
    <n v="1"/>
  </r>
  <r>
    <s v="08DPR0259M"/>
    <n v="1"/>
    <s v="MATUTINO"/>
    <s v="VEINTE DE NOVIEMBRE"/>
    <n v="8"/>
    <s v="CHIHUAHUA"/>
    <n v="8"/>
    <s v="CHIHUAHUA"/>
    <x v="8"/>
    <n v="36"/>
    <x v="30"/>
    <n v="121"/>
    <s v="SAN FELIPE"/>
    <s v="CALLE SAN FELIPE"/>
    <n v="0"/>
    <s v="PÚBLICO"/>
    <x v="0"/>
    <n v="2"/>
    <s v="BĂSICA"/>
    <n v="2"/>
    <x v="0"/>
    <n v="1"/>
    <x v="0"/>
    <n v="0"/>
    <s v="NO APLICA"/>
    <n v="0"/>
    <s v="NO APLICA"/>
    <s v="08FIZ0238X"/>
    <s v="08FJS0128X"/>
    <s v="08ADG0004D"/>
    <n v="0"/>
    <s v="I2020"/>
    <n v="13"/>
    <n v="20"/>
    <n v="33"/>
    <n v="13"/>
    <n v="20"/>
    <n v="33"/>
    <n v="3"/>
    <n v="3"/>
    <n v="6"/>
    <n v="4"/>
    <n v="4"/>
    <n v="8"/>
    <n v="4"/>
    <n v="4"/>
    <n v="8"/>
    <n v="1"/>
    <n v="2"/>
    <n v="3"/>
    <n v="0"/>
    <n v="3"/>
    <n v="3"/>
    <n v="4"/>
    <n v="7"/>
    <n v="11"/>
    <n v="3"/>
    <n v="4"/>
    <n v="7"/>
    <n v="5"/>
    <n v="2"/>
    <n v="7"/>
    <n v="17"/>
    <n v="22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5"/>
    <n v="2"/>
    <n v="1"/>
  </r>
  <r>
    <s v="08DPR1690Z"/>
    <n v="1"/>
    <s v="MATUTINO"/>
    <s v="FELIPE CARRILLO PUERTO"/>
    <n v="8"/>
    <s v="CHIHUAHUA"/>
    <n v="8"/>
    <s v="CHIHUAHUA"/>
    <x v="9"/>
    <n v="16"/>
    <x v="62"/>
    <n v="4"/>
    <s v="CORRALEĂ‘O DE JUĂREZ"/>
    <s v="CALLE FRANCISCO I MADERO"/>
    <n v="30"/>
    <s v="PÚBLICO"/>
    <x v="0"/>
    <n v="2"/>
    <s v="BĂSICA"/>
    <n v="2"/>
    <x v="0"/>
    <n v="1"/>
    <x v="0"/>
    <n v="0"/>
    <s v="NO APLICA"/>
    <n v="0"/>
    <s v="NO APLICA"/>
    <s v="08FIZ0236Z"/>
    <s v="08FJS0127Y"/>
    <s v="08ADG0057I"/>
    <n v="0"/>
    <s v="I2020"/>
    <n v="20"/>
    <n v="15"/>
    <n v="35"/>
    <n v="20"/>
    <n v="15"/>
    <n v="35"/>
    <n v="3"/>
    <n v="2"/>
    <n v="5"/>
    <n v="4"/>
    <n v="3"/>
    <n v="7"/>
    <n v="4"/>
    <n v="3"/>
    <n v="7"/>
    <n v="4"/>
    <n v="3"/>
    <n v="7"/>
    <n v="4"/>
    <n v="2"/>
    <n v="6"/>
    <n v="4"/>
    <n v="5"/>
    <n v="9"/>
    <n v="3"/>
    <n v="1"/>
    <n v="4"/>
    <n v="3"/>
    <n v="2"/>
    <n v="5"/>
    <n v="22"/>
    <n v="16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5"/>
    <n v="2"/>
    <n v="1"/>
  </r>
  <r>
    <s v="08DPB0422W"/>
    <n v="1"/>
    <s v="MATUTINO"/>
    <s v="ADOLFO LOPEZ MATEOS"/>
    <n v="8"/>
    <s v="CHIHUAHUA"/>
    <n v="8"/>
    <s v="CHIHUAHUA"/>
    <x v="3"/>
    <n v="27"/>
    <x v="27"/>
    <n v="388"/>
    <s v="RANCHERĂŤA GUARARARE"/>
    <s v="CALLE HUARARARE"/>
    <n v="0"/>
    <s v="PÚBLICO"/>
    <x v="0"/>
    <n v="2"/>
    <s v="BĂSICA"/>
    <n v="2"/>
    <x v="0"/>
    <n v="3"/>
    <x v="1"/>
    <n v="0"/>
    <s v="NO APLICA"/>
    <n v="0"/>
    <s v="NO APLICA"/>
    <s v="08FZI0021Z"/>
    <s v="08FJI0008D"/>
    <s v="08ADG0006B"/>
    <n v="0"/>
    <s v="I2020"/>
    <n v="21"/>
    <n v="19"/>
    <n v="40"/>
    <n v="21"/>
    <n v="19"/>
    <n v="40"/>
    <n v="2"/>
    <n v="2"/>
    <n v="4"/>
    <n v="0"/>
    <n v="1"/>
    <n v="1"/>
    <n v="0"/>
    <n v="1"/>
    <n v="1"/>
    <n v="4"/>
    <n v="2"/>
    <n v="6"/>
    <n v="4"/>
    <n v="4"/>
    <n v="8"/>
    <n v="4"/>
    <n v="1"/>
    <n v="5"/>
    <n v="7"/>
    <n v="8"/>
    <n v="15"/>
    <n v="1"/>
    <n v="2"/>
    <n v="3"/>
    <n v="20"/>
    <n v="18"/>
    <n v="3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2"/>
    <n v="0"/>
    <n v="0"/>
    <n v="0"/>
    <n v="0"/>
    <n v="0"/>
    <n v="0"/>
    <n v="0"/>
    <n v="2"/>
    <n v="2"/>
    <n v="2"/>
    <n v="1"/>
    <n v="1"/>
  </r>
  <r>
    <s v="08DPB0455N"/>
    <n v="1"/>
    <s v="MATUTINO"/>
    <s v="IGNACIO ALLENDE"/>
    <n v="8"/>
    <s v="CHIHUAHUA"/>
    <n v="8"/>
    <s v="CHIHUAHUA"/>
    <x v="3"/>
    <n v="27"/>
    <x v="27"/>
    <n v="1046"/>
    <s v="BASIGOCHI"/>
    <s v="CALLE BASIGOCHI"/>
    <n v="0"/>
    <s v="PÚBLICO"/>
    <x v="0"/>
    <n v="2"/>
    <s v="BĂSICA"/>
    <n v="2"/>
    <x v="0"/>
    <n v="3"/>
    <x v="1"/>
    <n v="0"/>
    <s v="NO APLICA"/>
    <n v="0"/>
    <s v="NO APLICA"/>
    <s v="08FZI0023X"/>
    <s v="08FJI0008D"/>
    <s v="08ADG0006B"/>
    <n v="0"/>
    <s v="I2020"/>
    <n v="23"/>
    <n v="16"/>
    <n v="39"/>
    <n v="16"/>
    <n v="13"/>
    <n v="29"/>
    <n v="3"/>
    <n v="1"/>
    <n v="4"/>
    <n v="3"/>
    <n v="2"/>
    <n v="5"/>
    <n v="3"/>
    <n v="2"/>
    <n v="5"/>
    <n v="3"/>
    <n v="1"/>
    <n v="4"/>
    <n v="4"/>
    <n v="3"/>
    <n v="7"/>
    <n v="7"/>
    <n v="4"/>
    <n v="11"/>
    <n v="5"/>
    <n v="6"/>
    <n v="11"/>
    <n v="0"/>
    <n v="4"/>
    <n v="4"/>
    <n v="22"/>
    <n v="20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596U"/>
    <n v="1"/>
    <s v="MATUTINO"/>
    <s v="LAZARO CARDENAS"/>
    <n v="8"/>
    <s v="CHIHUAHUA"/>
    <n v="8"/>
    <s v="CHIHUAHUA"/>
    <x v="9"/>
    <n v="11"/>
    <x v="28"/>
    <n v="86"/>
    <s v="LA LAGUNA"/>
    <s v="CALLE 20 DE NOVIEMBRE"/>
    <n v="0"/>
    <s v="PÚBLICO"/>
    <x v="0"/>
    <n v="2"/>
    <s v="BĂSICA"/>
    <n v="2"/>
    <x v="0"/>
    <n v="1"/>
    <x v="0"/>
    <n v="0"/>
    <s v="NO APLICA"/>
    <n v="0"/>
    <s v="NO APLICA"/>
    <s v="08FIZ0235Z"/>
    <s v="08FJS0127Y"/>
    <s v="08ADG0057I"/>
    <n v="0"/>
    <s v="I2020"/>
    <n v="19"/>
    <n v="18"/>
    <n v="37"/>
    <n v="19"/>
    <n v="18"/>
    <n v="37"/>
    <n v="4"/>
    <n v="4"/>
    <n v="8"/>
    <n v="2"/>
    <n v="3"/>
    <n v="5"/>
    <n v="2"/>
    <n v="3"/>
    <n v="5"/>
    <n v="0"/>
    <n v="3"/>
    <n v="3"/>
    <n v="3"/>
    <n v="2"/>
    <n v="5"/>
    <n v="6"/>
    <n v="2"/>
    <n v="8"/>
    <n v="3"/>
    <n v="4"/>
    <n v="7"/>
    <n v="3"/>
    <n v="3"/>
    <n v="6"/>
    <n v="17"/>
    <n v="17"/>
    <n v="3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5"/>
    <n v="3"/>
    <n v="1"/>
  </r>
  <r>
    <s v="08PPR2099H"/>
    <n v="1"/>
    <s v="MATUTINO"/>
    <s v="PRIMARIA PARTICULAR VISION CON PROPOSITO"/>
    <n v="8"/>
    <s v="CHIHUAHUA"/>
    <n v="8"/>
    <s v="CHIHUAHUA"/>
    <x v="1"/>
    <n v="17"/>
    <x v="43"/>
    <n v="1"/>
    <s v="CUAUHTĂ‰MOC"/>
    <s v="AVENIDA ALLENDE"/>
    <n v="1054"/>
    <s v="PRIVADO"/>
    <x v="2"/>
    <n v="2"/>
    <s v="BĂSICA"/>
    <n v="2"/>
    <x v="0"/>
    <n v="1"/>
    <x v="0"/>
    <n v="0"/>
    <s v="NO APLICA"/>
    <n v="0"/>
    <s v="NO APLICA"/>
    <s v="08FIZ0009D"/>
    <m/>
    <s v="08ADG0011N"/>
    <n v="0"/>
    <s v="I2020"/>
    <n v="20"/>
    <n v="10"/>
    <n v="30"/>
    <n v="20"/>
    <n v="10"/>
    <n v="30"/>
    <n v="2"/>
    <n v="2"/>
    <n v="4"/>
    <n v="2"/>
    <n v="6"/>
    <n v="8"/>
    <n v="2"/>
    <n v="6"/>
    <n v="8"/>
    <n v="1"/>
    <n v="1"/>
    <n v="2"/>
    <n v="8"/>
    <n v="1"/>
    <n v="9"/>
    <n v="3"/>
    <n v="2"/>
    <n v="5"/>
    <n v="5"/>
    <n v="2"/>
    <n v="7"/>
    <n v="3"/>
    <n v="3"/>
    <n v="6"/>
    <n v="22"/>
    <n v="15"/>
    <n v="37"/>
    <n v="1"/>
    <n v="1"/>
    <n v="0"/>
    <n v="0"/>
    <n v="1"/>
    <n v="1"/>
    <n v="1"/>
    <n v="5"/>
    <n v="0"/>
    <n v="1"/>
    <n v="0"/>
    <n v="0"/>
    <n v="0"/>
    <n v="0"/>
    <n v="0"/>
    <n v="0"/>
    <n v="0"/>
    <n v="4"/>
    <n v="0"/>
    <n v="0"/>
    <n v="1"/>
    <n v="0"/>
    <n v="1"/>
    <n v="0"/>
    <n v="0"/>
    <n v="0"/>
    <n v="0"/>
    <n v="1"/>
    <n v="0"/>
    <n v="1"/>
    <n v="0"/>
    <n v="9"/>
    <n v="0"/>
    <n v="5"/>
    <n v="1"/>
    <n v="1"/>
    <n v="0"/>
    <n v="0"/>
    <n v="1"/>
    <n v="1"/>
    <n v="1"/>
    <n v="5"/>
    <n v="3"/>
    <n v="3"/>
    <n v="1"/>
  </r>
  <r>
    <s v="08EPR0407D"/>
    <n v="1"/>
    <s v="MATUTINO"/>
    <s v="PROGRESO 2222"/>
    <n v="8"/>
    <s v="CHIHUAHUA"/>
    <n v="8"/>
    <s v="CHIHUAHUA"/>
    <x v="2"/>
    <n v="63"/>
    <x v="17"/>
    <n v="16"/>
    <s v="COCOMORACHIC"/>
    <s v="CALLE COCOMORACHI"/>
    <n v="0"/>
    <s v="PÚBLICO"/>
    <x v="1"/>
    <n v="2"/>
    <s v="BĂSICA"/>
    <n v="2"/>
    <x v="0"/>
    <n v="1"/>
    <x v="0"/>
    <n v="0"/>
    <s v="NO APLICA"/>
    <n v="0"/>
    <s v="NO APLICA"/>
    <s v="08FIZ0024W"/>
    <s v="08FJS0005N"/>
    <m/>
    <n v="0"/>
    <s v="I2020"/>
    <n v="24"/>
    <n v="15"/>
    <n v="39"/>
    <n v="24"/>
    <n v="15"/>
    <n v="39"/>
    <n v="3"/>
    <n v="3"/>
    <n v="6"/>
    <n v="3"/>
    <n v="1"/>
    <n v="4"/>
    <n v="3"/>
    <n v="1"/>
    <n v="4"/>
    <n v="5"/>
    <n v="1"/>
    <n v="6"/>
    <n v="3"/>
    <n v="2"/>
    <n v="5"/>
    <n v="2"/>
    <n v="0"/>
    <n v="2"/>
    <n v="7"/>
    <n v="6"/>
    <n v="13"/>
    <n v="4"/>
    <n v="3"/>
    <n v="7"/>
    <n v="24"/>
    <n v="13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13L"/>
    <n v="1"/>
    <s v="MATUTINO"/>
    <s v="SALVADOR GAYTAN"/>
    <n v="8"/>
    <s v="CHIHUAHUA"/>
    <n v="8"/>
    <s v="CHIHUAHUA"/>
    <x v="2"/>
    <n v="40"/>
    <x v="12"/>
    <n v="207"/>
    <s v="EL OJITO"/>
    <s v="CALLE EL OJITO"/>
    <n v="0"/>
    <s v="PÚBLICO"/>
    <x v="0"/>
    <n v="2"/>
    <s v="BĂSICA"/>
    <n v="2"/>
    <x v="0"/>
    <n v="3"/>
    <x v="1"/>
    <n v="0"/>
    <s v="NO APLICA"/>
    <n v="0"/>
    <s v="NO APLICA"/>
    <s v="08FZI0017M"/>
    <s v="08FJI0006F"/>
    <s v="08ADG0055K"/>
    <n v="0"/>
    <s v="I2020"/>
    <n v="15"/>
    <n v="23"/>
    <n v="38"/>
    <n v="14"/>
    <n v="23"/>
    <n v="37"/>
    <n v="1"/>
    <n v="5"/>
    <n v="6"/>
    <n v="3"/>
    <n v="2"/>
    <n v="5"/>
    <n v="3"/>
    <n v="2"/>
    <n v="5"/>
    <n v="0"/>
    <n v="2"/>
    <n v="2"/>
    <n v="3"/>
    <n v="3"/>
    <n v="6"/>
    <n v="1"/>
    <n v="3"/>
    <n v="4"/>
    <n v="5"/>
    <n v="4"/>
    <n v="9"/>
    <n v="4"/>
    <n v="6"/>
    <n v="10"/>
    <n v="16"/>
    <n v="20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6"/>
    <n v="6"/>
    <n v="1"/>
  </r>
  <r>
    <s v="08DPB0729M"/>
    <n v="1"/>
    <s v="MATUTINO"/>
    <s v="PRIMARIA INDIGENA"/>
    <n v="8"/>
    <s v="CHIHUAHUA"/>
    <n v="8"/>
    <s v="CHIHUAHUA"/>
    <x v="6"/>
    <n v="29"/>
    <x v="7"/>
    <n v="664"/>
    <s v="EL TULE (RĂŤO TUARIPA)"/>
    <s v="CALLE TUARIPA"/>
    <n v="0"/>
    <s v="PÚBLICO"/>
    <x v="0"/>
    <n v="2"/>
    <s v="BĂSICA"/>
    <n v="2"/>
    <x v="0"/>
    <n v="3"/>
    <x v="1"/>
    <n v="0"/>
    <s v="NO APLICA"/>
    <n v="0"/>
    <s v="NO APLICA"/>
    <s v="08FZI0028S"/>
    <s v="08FJI0010S"/>
    <s v="08ADG0007A"/>
    <n v="0"/>
    <s v="I2020"/>
    <n v="20"/>
    <n v="15"/>
    <n v="35"/>
    <n v="20"/>
    <n v="15"/>
    <n v="35"/>
    <n v="4"/>
    <n v="2"/>
    <n v="6"/>
    <n v="1"/>
    <n v="4"/>
    <n v="5"/>
    <n v="1"/>
    <n v="4"/>
    <n v="5"/>
    <n v="4"/>
    <n v="1"/>
    <n v="5"/>
    <n v="4"/>
    <n v="4"/>
    <n v="8"/>
    <n v="6"/>
    <n v="6"/>
    <n v="12"/>
    <n v="0"/>
    <n v="3"/>
    <n v="3"/>
    <n v="6"/>
    <n v="2"/>
    <n v="8"/>
    <n v="21"/>
    <n v="20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PPR1783T"/>
    <n v="1"/>
    <s v="MATUTINO"/>
    <s v="CARMEN IBARRA DE BRISEÑO"/>
    <n v="8"/>
    <s v="CHIHUAHUA"/>
    <n v="8"/>
    <s v="CHIHUAHUA"/>
    <x v="9"/>
    <n v="11"/>
    <x v="28"/>
    <n v="1"/>
    <s v="SANTA ROSALĂŤA DE CAMARGO"/>
    <s v="CALLE LERDO DE TEJADA"/>
    <n v="0"/>
    <s v="PRIVADO"/>
    <x v="2"/>
    <n v="2"/>
    <s v="BĂSICA"/>
    <n v="2"/>
    <x v="0"/>
    <n v="1"/>
    <x v="0"/>
    <n v="0"/>
    <s v="NO APLICA"/>
    <n v="0"/>
    <s v="NO APLICA"/>
    <s v="08FIZ0006G"/>
    <m/>
    <s v="08ADG0057I"/>
    <n v="0"/>
    <s v="I2020"/>
    <n v="18"/>
    <n v="13"/>
    <n v="31"/>
    <n v="18"/>
    <n v="13"/>
    <n v="31"/>
    <n v="1"/>
    <n v="0"/>
    <n v="1"/>
    <n v="3"/>
    <n v="7"/>
    <n v="10"/>
    <n v="3"/>
    <n v="7"/>
    <n v="10"/>
    <n v="3"/>
    <n v="3"/>
    <n v="6"/>
    <n v="3"/>
    <n v="1"/>
    <n v="4"/>
    <n v="8"/>
    <n v="4"/>
    <n v="12"/>
    <n v="2"/>
    <n v="5"/>
    <n v="7"/>
    <n v="0"/>
    <n v="0"/>
    <n v="0"/>
    <n v="19"/>
    <n v="20"/>
    <n v="3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1"/>
    <n v="2"/>
    <n v="0"/>
    <n v="2"/>
    <n v="0"/>
    <n v="10"/>
    <n v="0"/>
    <n v="3"/>
    <n v="0"/>
    <n v="0"/>
    <n v="1"/>
    <n v="0"/>
    <n v="0"/>
    <n v="0"/>
    <n v="2"/>
    <n v="3"/>
    <n v="3"/>
    <n v="3"/>
    <n v="1"/>
  </r>
  <r>
    <s v="08DPB0608A"/>
    <n v="1"/>
    <s v="MATUTINO"/>
    <s v="CUAUHTEMOC"/>
    <n v="8"/>
    <s v="CHIHUAHUA"/>
    <n v="8"/>
    <s v="CHIHUAHUA"/>
    <x v="0"/>
    <n v="9"/>
    <x v="2"/>
    <n v="192"/>
    <s v="TALLARACHI"/>
    <s v="CALLE TAYARICHI"/>
    <n v="0"/>
    <s v="PÚBLICO"/>
    <x v="0"/>
    <n v="2"/>
    <s v="BĂSICA"/>
    <n v="2"/>
    <x v="0"/>
    <n v="3"/>
    <x v="1"/>
    <n v="0"/>
    <s v="NO APLICA"/>
    <n v="0"/>
    <s v="NO APLICA"/>
    <s v="08FZI0003J"/>
    <s v="08FJI0002J"/>
    <s v="08ADG0003E"/>
    <n v="0"/>
    <s v="I2020"/>
    <n v="20"/>
    <n v="19"/>
    <n v="39"/>
    <n v="20"/>
    <n v="19"/>
    <n v="39"/>
    <n v="2"/>
    <n v="4"/>
    <n v="6"/>
    <n v="1"/>
    <n v="3"/>
    <n v="4"/>
    <n v="1"/>
    <n v="3"/>
    <n v="4"/>
    <n v="2"/>
    <n v="4"/>
    <n v="6"/>
    <n v="4"/>
    <n v="1"/>
    <n v="5"/>
    <n v="3"/>
    <n v="6"/>
    <n v="9"/>
    <n v="5"/>
    <n v="2"/>
    <n v="7"/>
    <n v="4"/>
    <n v="2"/>
    <n v="6"/>
    <n v="19"/>
    <n v="18"/>
    <n v="3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R1003T"/>
    <n v="1"/>
    <s v="MATUTINO"/>
    <s v="19 DE NOVIEMBRE"/>
    <n v="8"/>
    <s v="CHIHUAHUA"/>
    <n v="8"/>
    <s v="CHIHUAHUA"/>
    <x v="1"/>
    <n v="31"/>
    <x v="1"/>
    <n v="91"/>
    <s v="RANCHO DE SANTIAGO"/>
    <s v="CALLE RANCHOS DE SANTIAGO"/>
    <n v="0"/>
    <s v="PÚBLICO"/>
    <x v="0"/>
    <n v="2"/>
    <s v="BĂSICA"/>
    <n v="2"/>
    <x v="0"/>
    <n v="1"/>
    <x v="0"/>
    <n v="0"/>
    <s v="NO APLICA"/>
    <n v="0"/>
    <s v="NO APLICA"/>
    <s v="08FIZ0208C"/>
    <s v="08FJS0123B"/>
    <s v="08ADG0003E"/>
    <n v="0"/>
    <s v="I2020"/>
    <n v="14"/>
    <n v="25"/>
    <n v="39"/>
    <n v="14"/>
    <n v="25"/>
    <n v="39"/>
    <n v="1"/>
    <n v="3"/>
    <n v="4"/>
    <n v="1"/>
    <n v="2"/>
    <n v="3"/>
    <n v="1"/>
    <n v="2"/>
    <n v="3"/>
    <n v="5"/>
    <n v="2"/>
    <n v="7"/>
    <n v="2"/>
    <n v="8"/>
    <n v="10"/>
    <n v="3"/>
    <n v="3"/>
    <n v="6"/>
    <n v="1"/>
    <n v="5"/>
    <n v="6"/>
    <n v="3"/>
    <n v="3"/>
    <n v="6"/>
    <n v="15"/>
    <n v="23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  <n v="1"/>
  </r>
  <r>
    <s v="08DPB0092V"/>
    <n v="4"/>
    <s v="DISCONTINUO"/>
    <s v="JOSE MARIA PINO SUAREZ"/>
    <n v="8"/>
    <s v="CHIHUAHUA"/>
    <n v="8"/>
    <s v="CHIHUAHUA"/>
    <x v="0"/>
    <n v="9"/>
    <x v="2"/>
    <n v="258"/>
    <s v="LOS OJITOS"/>
    <s v="CALLE LOS OJITOS"/>
    <n v="0"/>
    <s v="PÚBLICO"/>
    <x v="0"/>
    <n v="2"/>
    <s v="BĂSICA"/>
    <n v="2"/>
    <x v="0"/>
    <n v="3"/>
    <x v="1"/>
    <n v="0"/>
    <s v="NO APLICA"/>
    <n v="0"/>
    <s v="NO APLICA"/>
    <s v="08FZI0003J"/>
    <s v="08FJI0002J"/>
    <s v="08ADG0003E"/>
    <n v="0"/>
    <s v="I2020"/>
    <n v="18"/>
    <n v="20"/>
    <n v="38"/>
    <n v="18"/>
    <n v="20"/>
    <n v="38"/>
    <n v="2"/>
    <n v="5"/>
    <n v="7"/>
    <n v="3"/>
    <n v="5"/>
    <n v="8"/>
    <n v="3"/>
    <n v="5"/>
    <n v="8"/>
    <n v="2"/>
    <n v="2"/>
    <n v="4"/>
    <n v="4"/>
    <n v="1"/>
    <n v="5"/>
    <n v="4"/>
    <n v="3"/>
    <n v="7"/>
    <n v="3"/>
    <n v="2"/>
    <n v="5"/>
    <n v="2"/>
    <n v="5"/>
    <n v="7"/>
    <n v="18"/>
    <n v="18"/>
    <n v="3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385I"/>
    <n v="1"/>
    <s v="MATUTINO"/>
    <s v="FELIPE ANGELES 2120"/>
    <n v="8"/>
    <s v="CHIHUAHUA"/>
    <n v="8"/>
    <s v="CHIHUAHUA"/>
    <x v="3"/>
    <n v="56"/>
    <x v="4"/>
    <n v="49"/>
    <s v="SAN JAVIER"/>
    <s v="CALLE SAN JAVIER"/>
    <n v="0"/>
    <s v="PÚBLICO"/>
    <x v="1"/>
    <n v="2"/>
    <s v="BĂSICA"/>
    <n v="2"/>
    <x v="0"/>
    <n v="1"/>
    <x v="0"/>
    <n v="0"/>
    <s v="NO APLICA"/>
    <n v="0"/>
    <s v="NO APLICA"/>
    <s v="08FIZ0007F"/>
    <m/>
    <m/>
    <n v="0"/>
    <s v="I2020"/>
    <n v="23"/>
    <n v="15"/>
    <n v="38"/>
    <n v="23"/>
    <n v="15"/>
    <n v="38"/>
    <n v="0"/>
    <n v="2"/>
    <n v="2"/>
    <n v="1"/>
    <n v="2"/>
    <n v="3"/>
    <n v="1"/>
    <n v="2"/>
    <n v="3"/>
    <n v="2"/>
    <n v="1"/>
    <n v="3"/>
    <n v="8"/>
    <n v="2"/>
    <n v="10"/>
    <n v="3"/>
    <n v="1"/>
    <n v="4"/>
    <n v="8"/>
    <n v="6"/>
    <n v="14"/>
    <n v="4"/>
    <n v="3"/>
    <n v="7"/>
    <n v="26"/>
    <n v="15"/>
    <n v="4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391T"/>
    <n v="1"/>
    <s v="MATUTINO"/>
    <s v="AGUSTIN MELGAR"/>
    <n v="8"/>
    <s v="CHIHUAHUA"/>
    <n v="8"/>
    <s v="CHIHUAHUA"/>
    <x v="0"/>
    <n v="8"/>
    <x v="0"/>
    <n v="697"/>
    <s v="NOINA"/>
    <s v="CALLE NOINA"/>
    <n v="0"/>
    <s v="PÚBLICO"/>
    <x v="0"/>
    <n v="2"/>
    <s v="BĂSICA"/>
    <n v="2"/>
    <x v="0"/>
    <n v="3"/>
    <x v="1"/>
    <n v="0"/>
    <s v="NO APLICA"/>
    <n v="0"/>
    <s v="NO APLICA"/>
    <s v="08FZI0037Z"/>
    <s v="08FJI0007E"/>
    <s v="08ADG0006B"/>
    <n v="0"/>
    <s v="I2020"/>
    <n v="14"/>
    <n v="25"/>
    <n v="39"/>
    <n v="14"/>
    <n v="25"/>
    <n v="39"/>
    <n v="4"/>
    <n v="3"/>
    <n v="7"/>
    <n v="5"/>
    <n v="2"/>
    <n v="7"/>
    <n v="5"/>
    <n v="2"/>
    <n v="7"/>
    <n v="0"/>
    <n v="7"/>
    <n v="7"/>
    <n v="2"/>
    <n v="6"/>
    <n v="8"/>
    <n v="2"/>
    <n v="1"/>
    <n v="3"/>
    <n v="2"/>
    <n v="5"/>
    <n v="7"/>
    <n v="2"/>
    <n v="2"/>
    <n v="4"/>
    <n v="13"/>
    <n v="23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06H"/>
    <n v="1"/>
    <s v="MATUTINO"/>
    <s v="LEYES DE REFORMA"/>
    <n v="8"/>
    <s v="CHIHUAHUA"/>
    <n v="8"/>
    <s v="CHIHUAHUA"/>
    <x v="6"/>
    <n v="29"/>
    <x v="7"/>
    <n v="450"/>
    <s v="LA PORTEZUELA"/>
    <s v="CALLE LA PORTEZUELA (PORTEZUELO)"/>
    <n v="0"/>
    <s v="PÚBLICO"/>
    <x v="0"/>
    <n v="2"/>
    <s v="BĂSICA"/>
    <n v="2"/>
    <x v="0"/>
    <n v="3"/>
    <x v="1"/>
    <n v="0"/>
    <s v="NO APLICA"/>
    <n v="0"/>
    <s v="NO APLICA"/>
    <s v="08FZI0034C"/>
    <s v="08FJI0010S"/>
    <s v="08ADG0007A"/>
    <n v="0"/>
    <s v="I2020"/>
    <n v="20"/>
    <n v="22"/>
    <n v="42"/>
    <n v="18"/>
    <n v="19"/>
    <n v="37"/>
    <n v="2"/>
    <n v="2"/>
    <n v="4"/>
    <n v="0"/>
    <n v="3"/>
    <n v="3"/>
    <n v="0"/>
    <n v="3"/>
    <n v="3"/>
    <n v="3"/>
    <n v="4"/>
    <n v="7"/>
    <n v="4"/>
    <n v="5"/>
    <n v="9"/>
    <n v="6"/>
    <n v="3"/>
    <n v="9"/>
    <n v="1"/>
    <n v="5"/>
    <n v="6"/>
    <n v="4"/>
    <n v="3"/>
    <n v="7"/>
    <n v="18"/>
    <n v="23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174F"/>
    <n v="4"/>
    <s v="DISCONTINUO"/>
    <s v="REDENCION DEL TARAHUMARA"/>
    <n v="8"/>
    <s v="CHIHUAHUA"/>
    <n v="8"/>
    <s v="CHIHUAHUA"/>
    <x v="1"/>
    <n v="31"/>
    <x v="1"/>
    <n v="15"/>
    <s v="ARISIACHI (EL TERRERO)"/>
    <s v="CALLE ARISIACHI (EL TERRERO)"/>
    <n v="0"/>
    <s v="PÚBLICO"/>
    <x v="0"/>
    <n v="2"/>
    <s v="BĂSICA"/>
    <n v="2"/>
    <x v="0"/>
    <n v="1"/>
    <x v="0"/>
    <n v="0"/>
    <s v="NO APLICA"/>
    <n v="0"/>
    <s v="NO APLICA"/>
    <s v="08FIZ0209B"/>
    <s v="08FJS0123B"/>
    <s v="08ADG0003E"/>
    <n v="0"/>
    <s v="I2020"/>
    <n v="14"/>
    <n v="26"/>
    <n v="40"/>
    <n v="14"/>
    <n v="26"/>
    <n v="40"/>
    <n v="4"/>
    <n v="3"/>
    <n v="7"/>
    <n v="1"/>
    <n v="3"/>
    <n v="4"/>
    <n v="1"/>
    <n v="3"/>
    <n v="4"/>
    <n v="1"/>
    <n v="5"/>
    <n v="6"/>
    <n v="3"/>
    <n v="2"/>
    <n v="5"/>
    <n v="1"/>
    <n v="7"/>
    <n v="8"/>
    <n v="4"/>
    <n v="6"/>
    <n v="10"/>
    <n v="1"/>
    <n v="3"/>
    <n v="4"/>
    <n v="11"/>
    <n v="26"/>
    <n v="3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258N"/>
    <n v="1"/>
    <s v="MATUTINO"/>
    <s v="24 DE FEBRERO"/>
    <n v="8"/>
    <s v="CHIHUAHUA"/>
    <n v="8"/>
    <s v="CHIHUAHUA"/>
    <x v="8"/>
    <n v="36"/>
    <x v="30"/>
    <n v="147"/>
    <s v="TIERRA BLANCA"/>
    <s v="CALLE TIERRA BLANCA"/>
    <n v="0"/>
    <s v="PÚBLICO"/>
    <x v="0"/>
    <n v="2"/>
    <s v="BĂSICA"/>
    <n v="2"/>
    <x v="0"/>
    <n v="1"/>
    <x v="0"/>
    <n v="0"/>
    <s v="NO APLICA"/>
    <n v="0"/>
    <s v="NO APLICA"/>
    <s v="08FIZ0239W"/>
    <s v="08FJS0128X"/>
    <s v="08ADG0004D"/>
    <n v="0"/>
    <s v="I2020"/>
    <n v="24"/>
    <n v="16"/>
    <n v="40"/>
    <n v="24"/>
    <n v="16"/>
    <n v="40"/>
    <n v="2"/>
    <n v="3"/>
    <n v="5"/>
    <n v="2"/>
    <n v="2"/>
    <n v="4"/>
    <n v="2"/>
    <n v="2"/>
    <n v="4"/>
    <n v="6"/>
    <n v="4"/>
    <n v="10"/>
    <n v="4"/>
    <n v="1"/>
    <n v="5"/>
    <n v="2"/>
    <n v="3"/>
    <n v="5"/>
    <n v="6"/>
    <n v="2"/>
    <n v="8"/>
    <n v="2"/>
    <n v="3"/>
    <n v="5"/>
    <n v="22"/>
    <n v="15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4"/>
    <n v="2"/>
    <n v="1"/>
  </r>
  <r>
    <s v="08PPR2009Z"/>
    <n v="1"/>
    <s v="MATUTINO"/>
    <s v="INSTITUTO SAN PABLO"/>
    <n v="8"/>
    <s v="CHIHUAHUA"/>
    <n v="8"/>
    <s v="CHIHUAHUA"/>
    <x v="5"/>
    <n v="37"/>
    <x v="6"/>
    <n v="1"/>
    <s v="JUĂREZ"/>
    <s v="AVENIDA ANTONIO J. BERMUDES"/>
    <n v="45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24"/>
    <n v="17"/>
    <n v="41"/>
    <n v="24"/>
    <n v="17"/>
    <n v="41"/>
    <n v="3"/>
    <n v="4"/>
    <n v="7"/>
    <n v="1"/>
    <n v="2"/>
    <n v="3"/>
    <n v="1"/>
    <n v="2"/>
    <n v="3"/>
    <n v="1"/>
    <n v="1"/>
    <n v="2"/>
    <n v="6"/>
    <n v="4"/>
    <n v="10"/>
    <n v="2"/>
    <n v="2"/>
    <n v="4"/>
    <n v="9"/>
    <n v="5"/>
    <n v="14"/>
    <n v="2"/>
    <n v="0"/>
    <n v="2"/>
    <n v="21"/>
    <n v="14"/>
    <n v="35"/>
    <n v="0"/>
    <n v="0"/>
    <n v="0"/>
    <n v="0"/>
    <n v="0"/>
    <n v="0"/>
    <n v="2"/>
    <n v="2"/>
    <n v="0"/>
    <n v="0"/>
    <n v="0"/>
    <n v="1"/>
    <n v="0"/>
    <n v="0"/>
    <n v="0"/>
    <n v="0"/>
    <n v="1"/>
    <n v="1"/>
    <n v="0"/>
    <n v="0"/>
    <n v="1"/>
    <n v="0"/>
    <n v="0"/>
    <n v="0"/>
    <n v="0"/>
    <n v="0"/>
    <n v="0"/>
    <n v="0"/>
    <n v="1"/>
    <n v="1"/>
    <n v="0"/>
    <n v="6"/>
    <n v="1"/>
    <n v="1"/>
    <n v="0"/>
    <n v="0"/>
    <n v="0"/>
    <n v="0"/>
    <n v="0"/>
    <n v="0"/>
    <n v="2"/>
    <n v="2"/>
    <n v="1"/>
    <n v="1"/>
    <n v="1"/>
  </r>
  <r>
    <s v="08DPB0558J"/>
    <n v="4"/>
    <s v="DISCONTINUO"/>
    <s v="REDENCION DEL TARAHUMARA"/>
    <n v="8"/>
    <s v="CHIHUAHUA"/>
    <n v="8"/>
    <s v="CHIHUAHUA"/>
    <x v="7"/>
    <n v="49"/>
    <x v="50"/>
    <n v="11"/>
    <s v="HUMARIZA"/>
    <s v="CALLE HUMARIZA"/>
    <n v="0"/>
    <s v="PÚBLICO"/>
    <x v="0"/>
    <n v="2"/>
    <s v="BĂSICA"/>
    <n v="2"/>
    <x v="0"/>
    <n v="3"/>
    <x v="1"/>
    <n v="0"/>
    <s v="NO APLICA"/>
    <n v="0"/>
    <s v="NO APLICA"/>
    <s v="08FZI0007F"/>
    <s v="08FJI0003I"/>
    <s v="08ADG0006B"/>
    <n v="0"/>
    <s v="I2020"/>
    <n v="15"/>
    <n v="24"/>
    <n v="39"/>
    <n v="15"/>
    <n v="24"/>
    <n v="39"/>
    <n v="4"/>
    <n v="8"/>
    <n v="12"/>
    <n v="3"/>
    <n v="2"/>
    <n v="5"/>
    <n v="3"/>
    <n v="2"/>
    <n v="5"/>
    <n v="2"/>
    <n v="5"/>
    <n v="7"/>
    <n v="0"/>
    <n v="3"/>
    <n v="3"/>
    <n v="3"/>
    <n v="2"/>
    <n v="5"/>
    <n v="4"/>
    <n v="2"/>
    <n v="6"/>
    <n v="3"/>
    <n v="6"/>
    <n v="9"/>
    <n v="15"/>
    <n v="20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082W"/>
    <n v="2"/>
    <s v="VESPERTINO"/>
    <s v="VICENTE GUERRERO"/>
    <n v="8"/>
    <s v="CHIHUAHUA"/>
    <n v="8"/>
    <s v="CHIHUAHUA"/>
    <x v="1"/>
    <n v="17"/>
    <x v="43"/>
    <n v="610"/>
    <s v="LA UNIĂ“N CAMPESINA"/>
    <s v="CALLE LA UNION CAMPESINA"/>
    <n v="0"/>
    <s v="PÚBLICO"/>
    <x v="0"/>
    <n v="2"/>
    <s v="BĂSICA"/>
    <n v="2"/>
    <x v="0"/>
    <n v="1"/>
    <x v="0"/>
    <n v="0"/>
    <s v="NO APLICA"/>
    <n v="0"/>
    <s v="NO APLICA"/>
    <s v="08FIZ0206E"/>
    <s v="08FJS0122C"/>
    <s v="08ADG0010O"/>
    <n v="0"/>
    <s v="I2020"/>
    <n v="13"/>
    <n v="27"/>
    <n v="40"/>
    <n v="13"/>
    <n v="27"/>
    <n v="40"/>
    <n v="3"/>
    <n v="6"/>
    <n v="9"/>
    <n v="2"/>
    <n v="2"/>
    <n v="4"/>
    <n v="2"/>
    <n v="2"/>
    <n v="4"/>
    <n v="2"/>
    <n v="3"/>
    <n v="5"/>
    <n v="3"/>
    <n v="3"/>
    <n v="6"/>
    <n v="3"/>
    <n v="3"/>
    <n v="6"/>
    <n v="0"/>
    <n v="5"/>
    <n v="5"/>
    <n v="2"/>
    <n v="6"/>
    <n v="8"/>
    <n v="12"/>
    <n v="22"/>
    <n v="3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400K"/>
    <n v="1"/>
    <s v="MATUTINO"/>
    <s v="PAQUIME"/>
    <n v="8"/>
    <s v="CHIHUAHUA"/>
    <n v="8"/>
    <s v="CHIHUAHUA"/>
    <x v="3"/>
    <n v="27"/>
    <x v="27"/>
    <n v="3016"/>
    <s v="ABORICHI"/>
    <s v="CALLE CONOCIDO"/>
    <n v="0"/>
    <s v="PÚBLICO"/>
    <x v="0"/>
    <n v="2"/>
    <s v="BĂSICA"/>
    <n v="2"/>
    <x v="0"/>
    <n v="3"/>
    <x v="1"/>
    <n v="0"/>
    <s v="NO APLICA"/>
    <n v="0"/>
    <s v="NO APLICA"/>
    <s v="08FZI0022Y"/>
    <s v="08FJI0008D"/>
    <s v="08ADG0006B"/>
    <n v="0"/>
    <s v="I2020"/>
    <n v="21"/>
    <n v="18"/>
    <n v="39"/>
    <n v="15"/>
    <n v="17"/>
    <n v="32"/>
    <n v="4"/>
    <n v="2"/>
    <n v="6"/>
    <n v="2"/>
    <n v="5"/>
    <n v="7"/>
    <n v="2"/>
    <n v="5"/>
    <n v="7"/>
    <n v="2"/>
    <n v="1"/>
    <n v="3"/>
    <n v="4"/>
    <n v="3"/>
    <n v="7"/>
    <n v="4"/>
    <n v="3"/>
    <n v="7"/>
    <n v="3"/>
    <n v="4"/>
    <n v="7"/>
    <n v="4"/>
    <n v="5"/>
    <n v="9"/>
    <n v="19"/>
    <n v="21"/>
    <n v="4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R0112T"/>
    <n v="1"/>
    <s v="MATUTINO"/>
    <s v="EMILIANO ZAPATA"/>
    <n v="8"/>
    <s v="CHIHUAHUA"/>
    <n v="8"/>
    <s v="CHIHUAHUA"/>
    <x v="6"/>
    <n v="29"/>
    <x v="7"/>
    <n v="1736"/>
    <s v="CIĂ‰NEGA DE SILVA"/>
    <s v="CALLE CONOCIDO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17"/>
    <n v="20"/>
    <n v="37"/>
    <n v="17"/>
    <n v="20"/>
    <n v="37"/>
    <n v="2"/>
    <n v="3"/>
    <n v="5"/>
    <n v="2"/>
    <n v="3"/>
    <n v="5"/>
    <n v="2"/>
    <n v="3"/>
    <n v="5"/>
    <n v="3"/>
    <n v="3"/>
    <n v="6"/>
    <n v="5"/>
    <n v="3"/>
    <n v="8"/>
    <n v="3"/>
    <n v="4"/>
    <n v="7"/>
    <n v="3"/>
    <n v="4"/>
    <n v="7"/>
    <n v="5"/>
    <n v="3"/>
    <n v="8"/>
    <n v="21"/>
    <n v="20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92P"/>
    <n v="4"/>
    <s v="DISCONTINUO"/>
    <s v="JACINTO CANEK"/>
    <n v="8"/>
    <s v="CHIHUAHUA"/>
    <n v="8"/>
    <s v="CHIHUAHUA"/>
    <x v="0"/>
    <n v="8"/>
    <x v="0"/>
    <n v="722"/>
    <s v="TASAJISA"/>
    <s v="CALLE TASAJISA"/>
    <n v="0"/>
    <s v="PÚBLICO"/>
    <x v="0"/>
    <n v="2"/>
    <s v="BĂSICA"/>
    <n v="2"/>
    <x v="0"/>
    <n v="3"/>
    <x v="1"/>
    <n v="0"/>
    <s v="NO APLICA"/>
    <n v="0"/>
    <s v="NO APLICA"/>
    <s v="08FZI0018L"/>
    <s v="08FJI0007E"/>
    <s v="08ADG0006B"/>
    <n v="0"/>
    <s v="I2020"/>
    <n v="20"/>
    <n v="20"/>
    <n v="40"/>
    <n v="20"/>
    <n v="20"/>
    <n v="40"/>
    <n v="6"/>
    <n v="3"/>
    <n v="9"/>
    <n v="4"/>
    <n v="1"/>
    <n v="5"/>
    <n v="4"/>
    <n v="1"/>
    <n v="5"/>
    <n v="4"/>
    <n v="4"/>
    <n v="8"/>
    <n v="2"/>
    <n v="4"/>
    <n v="6"/>
    <n v="2"/>
    <n v="4"/>
    <n v="6"/>
    <n v="1"/>
    <n v="2"/>
    <n v="3"/>
    <n v="5"/>
    <n v="3"/>
    <n v="8"/>
    <n v="18"/>
    <n v="18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420Y"/>
    <n v="1"/>
    <s v="MATUTINO"/>
    <s v="VENUSTIANO CARRANZA 2459"/>
    <n v="8"/>
    <s v="CHIHUAHUA"/>
    <n v="8"/>
    <s v="CHIHUAHUA"/>
    <x v="0"/>
    <n v="66"/>
    <x v="32"/>
    <n v="304"/>
    <s v="GOSOGACHI"/>
    <s v="CALLE GOSOGACHI"/>
    <n v="0"/>
    <s v="PÚBLICO"/>
    <x v="1"/>
    <n v="2"/>
    <s v="BĂSICA"/>
    <n v="2"/>
    <x v="0"/>
    <n v="1"/>
    <x v="0"/>
    <n v="0"/>
    <s v="NO APLICA"/>
    <n v="0"/>
    <s v="NO APLICA"/>
    <s v="08FIZ0035B"/>
    <s v="08FJS0005N"/>
    <m/>
    <n v="0"/>
    <s v="I2020"/>
    <n v="14"/>
    <n v="19"/>
    <n v="33"/>
    <n v="14"/>
    <n v="19"/>
    <n v="33"/>
    <n v="2"/>
    <n v="0"/>
    <n v="2"/>
    <n v="0"/>
    <n v="6"/>
    <n v="6"/>
    <n v="0"/>
    <n v="6"/>
    <n v="6"/>
    <n v="2"/>
    <n v="6"/>
    <n v="8"/>
    <n v="4"/>
    <n v="5"/>
    <n v="9"/>
    <n v="1"/>
    <n v="4"/>
    <n v="5"/>
    <n v="2"/>
    <n v="4"/>
    <n v="6"/>
    <n v="7"/>
    <n v="3"/>
    <n v="10"/>
    <n v="16"/>
    <n v="28"/>
    <n v="4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2"/>
    <n v="1"/>
  </r>
  <r>
    <s v="08DPB0690R"/>
    <n v="1"/>
    <s v="MATUTINO"/>
    <s v="GABRIEL TEPORACA"/>
    <n v="8"/>
    <s v="CHIHUAHUA"/>
    <n v="8"/>
    <s v="CHIHUAHUA"/>
    <x v="0"/>
    <n v="66"/>
    <x v="32"/>
    <n v="489"/>
    <s v="AGUA FRĂŤA"/>
    <s v="CALLE AGUA FRIA"/>
    <n v="0"/>
    <s v="PÚBLICO"/>
    <x v="0"/>
    <n v="2"/>
    <s v="BĂSICA"/>
    <n v="2"/>
    <x v="0"/>
    <n v="3"/>
    <x v="1"/>
    <n v="0"/>
    <s v="NO APLICA"/>
    <n v="0"/>
    <s v="NO APLICA"/>
    <s v="08FZI0002K"/>
    <s v="08FJI0001K"/>
    <s v="08ADG0003E"/>
    <n v="0"/>
    <s v="I2020"/>
    <n v="15"/>
    <n v="26"/>
    <n v="41"/>
    <n v="15"/>
    <n v="26"/>
    <n v="41"/>
    <n v="3"/>
    <n v="3"/>
    <n v="6"/>
    <n v="0"/>
    <n v="3"/>
    <n v="3"/>
    <n v="0"/>
    <n v="3"/>
    <n v="3"/>
    <n v="1"/>
    <n v="5"/>
    <n v="6"/>
    <n v="5"/>
    <n v="3"/>
    <n v="8"/>
    <n v="3"/>
    <n v="3"/>
    <n v="6"/>
    <n v="2"/>
    <n v="5"/>
    <n v="7"/>
    <n v="3"/>
    <n v="5"/>
    <n v="8"/>
    <n v="14"/>
    <n v="24"/>
    <n v="3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387H"/>
    <n v="1"/>
    <s v="MATUTINO"/>
    <s v="GUSTAVO DIAZ ORDAZ"/>
    <n v="8"/>
    <s v="CHIHUAHUA"/>
    <n v="8"/>
    <s v="CHIHUAHUA"/>
    <x v="3"/>
    <n v="46"/>
    <x v="9"/>
    <n v="160"/>
    <s v="SAN ANDRĂ‰S"/>
    <s v="CAMINO TRAMO LA FABRICA LA MESA DE LOS LEALES DERECHO KILOMETRO 15+0"/>
    <n v="0"/>
    <s v="PÚBLICO"/>
    <x v="0"/>
    <n v="2"/>
    <s v="BĂSICA"/>
    <n v="2"/>
    <x v="0"/>
    <n v="1"/>
    <x v="0"/>
    <n v="0"/>
    <s v="NO APLICA"/>
    <n v="0"/>
    <s v="NO APLICA"/>
    <s v="08FIZ0253P"/>
    <s v="08FJS0130L"/>
    <s v="08ADG0006B"/>
    <n v="0"/>
    <s v="I2020"/>
    <n v="23"/>
    <n v="17"/>
    <n v="40"/>
    <n v="23"/>
    <n v="17"/>
    <n v="40"/>
    <n v="4"/>
    <n v="2"/>
    <n v="6"/>
    <n v="0"/>
    <n v="5"/>
    <n v="5"/>
    <n v="0"/>
    <n v="5"/>
    <n v="5"/>
    <n v="4"/>
    <n v="1"/>
    <n v="5"/>
    <n v="3"/>
    <n v="0"/>
    <n v="3"/>
    <n v="4"/>
    <n v="3"/>
    <n v="7"/>
    <n v="1"/>
    <n v="4"/>
    <n v="5"/>
    <n v="6"/>
    <n v="5"/>
    <n v="11"/>
    <n v="18"/>
    <n v="18"/>
    <n v="3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800H"/>
    <n v="1"/>
    <s v="MATUTINO"/>
    <s v="LAZARO CARDENAS"/>
    <n v="8"/>
    <s v="CHIHUAHUA"/>
    <n v="8"/>
    <s v="CHIHUAHUA"/>
    <x v="3"/>
    <n v="7"/>
    <x v="25"/>
    <n v="59"/>
    <s v="EJIDO GUAZARACHI"/>
    <s v="CALLE HUASARACHI"/>
    <n v="0"/>
    <s v="PÚBLICO"/>
    <x v="0"/>
    <n v="2"/>
    <s v="BĂSICA"/>
    <n v="2"/>
    <x v="0"/>
    <n v="1"/>
    <x v="0"/>
    <n v="0"/>
    <s v="NO APLICA"/>
    <n v="0"/>
    <s v="NO APLICA"/>
    <s v="08FIZ0248D"/>
    <s v="08FJS0130L"/>
    <s v="08ADG0006B"/>
    <n v="0"/>
    <s v="I2020"/>
    <n v="19"/>
    <n v="22"/>
    <n v="41"/>
    <n v="19"/>
    <n v="22"/>
    <n v="41"/>
    <n v="3"/>
    <n v="6"/>
    <n v="9"/>
    <n v="4"/>
    <n v="1"/>
    <n v="5"/>
    <n v="4"/>
    <n v="1"/>
    <n v="5"/>
    <n v="2"/>
    <n v="3"/>
    <n v="5"/>
    <n v="3"/>
    <n v="3"/>
    <n v="6"/>
    <n v="6"/>
    <n v="4"/>
    <n v="10"/>
    <n v="4"/>
    <n v="1"/>
    <n v="5"/>
    <n v="1"/>
    <n v="4"/>
    <n v="5"/>
    <n v="20"/>
    <n v="16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55R"/>
    <n v="1"/>
    <s v="MATUTINO"/>
    <s v="INDEPENDENCIA"/>
    <n v="8"/>
    <s v="CHIHUAHUA"/>
    <n v="8"/>
    <s v="CHIHUAHUA"/>
    <x v="6"/>
    <n v="29"/>
    <x v="7"/>
    <n v="245"/>
    <s v="TOHAYANA"/>
    <s v="CALLE TOHAYANA"/>
    <n v="0"/>
    <s v="PÚBLICO"/>
    <x v="0"/>
    <n v="2"/>
    <s v="BĂSICA"/>
    <n v="2"/>
    <x v="0"/>
    <n v="1"/>
    <x v="0"/>
    <n v="0"/>
    <s v="NO APLICA"/>
    <n v="0"/>
    <s v="NO APLICA"/>
    <s v="08FIZ0259J"/>
    <s v="08FJS0131K"/>
    <s v="08ADG0007A"/>
    <n v="0"/>
    <s v="I2020"/>
    <n v="13"/>
    <n v="24"/>
    <n v="37"/>
    <n v="13"/>
    <n v="24"/>
    <n v="37"/>
    <n v="1"/>
    <n v="2"/>
    <n v="3"/>
    <n v="2"/>
    <n v="4"/>
    <n v="6"/>
    <n v="2"/>
    <n v="4"/>
    <n v="6"/>
    <n v="3"/>
    <n v="4"/>
    <n v="7"/>
    <n v="4"/>
    <n v="6"/>
    <n v="10"/>
    <n v="1"/>
    <n v="2"/>
    <n v="3"/>
    <n v="3"/>
    <n v="5"/>
    <n v="8"/>
    <n v="1"/>
    <n v="6"/>
    <n v="7"/>
    <n v="14"/>
    <n v="27"/>
    <n v="41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2"/>
    <n v="2"/>
    <n v="1"/>
  </r>
  <r>
    <s v="08DPR1666Z"/>
    <n v="1"/>
    <s v="MATUTINO"/>
    <s v="IGNACIO ZARAGOZA"/>
    <n v="8"/>
    <s v="CHIHUAHUA"/>
    <n v="8"/>
    <s v="CHIHUAHUA"/>
    <x v="9"/>
    <n v="21"/>
    <x v="61"/>
    <n v="1"/>
    <s v="DELICIAS"/>
    <s v="CALLE COLONIA LAS VIRGINIAS"/>
    <n v="0"/>
    <s v="PÚBLICO"/>
    <x v="0"/>
    <n v="2"/>
    <s v="BĂSICA"/>
    <n v="2"/>
    <x v="0"/>
    <n v="1"/>
    <x v="0"/>
    <n v="0"/>
    <s v="NO APLICA"/>
    <n v="0"/>
    <s v="NO APLICA"/>
    <s v="08FIZ0225T"/>
    <s v="08FJS0125Z"/>
    <s v="08ADG0057I"/>
    <n v="0"/>
    <s v="I2020"/>
    <n v="18"/>
    <n v="19"/>
    <n v="37"/>
    <n v="18"/>
    <n v="19"/>
    <n v="37"/>
    <n v="2"/>
    <n v="2"/>
    <n v="4"/>
    <n v="3"/>
    <n v="1"/>
    <n v="4"/>
    <n v="3"/>
    <n v="1"/>
    <n v="4"/>
    <n v="3"/>
    <n v="5"/>
    <n v="8"/>
    <n v="7"/>
    <n v="3"/>
    <n v="10"/>
    <n v="2"/>
    <n v="4"/>
    <n v="6"/>
    <n v="3"/>
    <n v="5"/>
    <n v="8"/>
    <n v="2"/>
    <n v="3"/>
    <n v="5"/>
    <n v="20"/>
    <n v="21"/>
    <n v="4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PPR0025C"/>
    <n v="1"/>
    <s v="MATUTINO"/>
    <s v="FRAY PEDRO DE GANTE"/>
    <n v="8"/>
    <s v="CHIHUAHUA"/>
    <n v="8"/>
    <s v="CHIHUAHUA"/>
    <x v="7"/>
    <n v="49"/>
    <x v="50"/>
    <n v="1"/>
    <s v="NONOAVA"/>
    <s v="CALLE NONOAVA"/>
    <n v="0"/>
    <s v="PRIVADO"/>
    <x v="2"/>
    <n v="2"/>
    <s v="BĂSICA"/>
    <n v="2"/>
    <x v="0"/>
    <n v="1"/>
    <x v="0"/>
    <n v="0"/>
    <s v="NO APLICA"/>
    <n v="0"/>
    <s v="NO APLICA"/>
    <s v="08FIZ0018L"/>
    <m/>
    <s v="08ADG0011N"/>
    <n v="0"/>
    <s v="I2020"/>
    <n v="16"/>
    <n v="22"/>
    <n v="38"/>
    <n v="16"/>
    <n v="22"/>
    <n v="38"/>
    <n v="1"/>
    <n v="4"/>
    <n v="5"/>
    <n v="3"/>
    <n v="2"/>
    <n v="5"/>
    <n v="3"/>
    <n v="2"/>
    <n v="5"/>
    <n v="2"/>
    <n v="2"/>
    <n v="4"/>
    <n v="1"/>
    <n v="2"/>
    <n v="3"/>
    <n v="2"/>
    <n v="3"/>
    <n v="5"/>
    <n v="3"/>
    <n v="5"/>
    <n v="8"/>
    <n v="5"/>
    <n v="5"/>
    <n v="10"/>
    <n v="16"/>
    <n v="19"/>
    <n v="35"/>
    <n v="0"/>
    <n v="1"/>
    <n v="0"/>
    <n v="0"/>
    <n v="0"/>
    <n v="1"/>
    <n v="2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4"/>
    <n v="0"/>
    <n v="1"/>
    <n v="0"/>
    <n v="0"/>
    <n v="0"/>
    <n v="1"/>
    <n v="2"/>
    <n v="4"/>
    <n v="6"/>
    <n v="6"/>
    <n v="1"/>
  </r>
  <r>
    <s v="08DPR0333D"/>
    <n v="1"/>
    <s v="MATUTINO"/>
    <s v="LEONA VICARIO"/>
    <n v="8"/>
    <s v="CHIHUAHUA"/>
    <n v="8"/>
    <s v="CHIHUAHUA"/>
    <x v="9"/>
    <n v="38"/>
    <x v="63"/>
    <n v="41"/>
    <s v="LA REGINA"/>
    <s v="CALLE LA REGINA"/>
    <n v="0"/>
    <s v="PÚBLICO"/>
    <x v="0"/>
    <n v="2"/>
    <s v="BĂSICA"/>
    <n v="2"/>
    <x v="0"/>
    <n v="1"/>
    <x v="0"/>
    <n v="0"/>
    <s v="NO APLICA"/>
    <n v="0"/>
    <s v="NO APLICA"/>
    <s v="08FIZ0223V"/>
    <s v="08FJS0125Z"/>
    <s v="08ADG0057I"/>
    <n v="0"/>
    <s v="I2020"/>
    <n v="18"/>
    <n v="20"/>
    <n v="38"/>
    <n v="18"/>
    <n v="20"/>
    <n v="38"/>
    <n v="4"/>
    <n v="3"/>
    <n v="7"/>
    <n v="4"/>
    <n v="3"/>
    <n v="7"/>
    <n v="4"/>
    <n v="3"/>
    <n v="7"/>
    <n v="2"/>
    <n v="5"/>
    <n v="7"/>
    <n v="4"/>
    <n v="4"/>
    <n v="8"/>
    <n v="2"/>
    <n v="1"/>
    <n v="3"/>
    <n v="5"/>
    <n v="1"/>
    <n v="6"/>
    <n v="1"/>
    <n v="8"/>
    <n v="9"/>
    <n v="18"/>
    <n v="22"/>
    <n v="4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419J"/>
    <n v="1"/>
    <s v="MATUTINO"/>
    <s v="DAMIAN CARMONA"/>
    <n v="8"/>
    <s v="CHIHUAHUA"/>
    <n v="8"/>
    <s v="CHIHUAHUA"/>
    <x v="9"/>
    <n v="11"/>
    <x v="28"/>
    <n v="549"/>
    <s v="EL TECUĂN"/>
    <s v="CALLE RANCHO VIEJO/EL TECUAN"/>
    <n v="0"/>
    <s v="PÚBLICO"/>
    <x v="0"/>
    <n v="2"/>
    <s v="BĂSICA"/>
    <n v="2"/>
    <x v="0"/>
    <n v="1"/>
    <x v="0"/>
    <n v="0"/>
    <s v="NO APLICA"/>
    <n v="0"/>
    <s v="NO APLICA"/>
    <s v="08FIZ0235Z"/>
    <s v="08FJS0127Y"/>
    <s v="08ADG0057I"/>
    <n v="0"/>
    <s v="I2020"/>
    <n v="18"/>
    <n v="17"/>
    <n v="35"/>
    <n v="18"/>
    <n v="17"/>
    <n v="35"/>
    <n v="5"/>
    <n v="4"/>
    <n v="9"/>
    <n v="4"/>
    <n v="7"/>
    <n v="11"/>
    <n v="4"/>
    <n v="7"/>
    <n v="11"/>
    <n v="4"/>
    <n v="0"/>
    <n v="4"/>
    <n v="2"/>
    <n v="3"/>
    <n v="5"/>
    <n v="4"/>
    <n v="5"/>
    <n v="9"/>
    <n v="1"/>
    <n v="3"/>
    <n v="4"/>
    <n v="2"/>
    <n v="2"/>
    <n v="4"/>
    <n v="17"/>
    <n v="20"/>
    <n v="3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6"/>
    <n v="3"/>
    <n v="1"/>
  </r>
  <r>
    <s v="08DPB0546E"/>
    <n v="4"/>
    <s v="DISCONTINUO"/>
    <s v="LEONA VICARIO"/>
    <n v="8"/>
    <s v="CHIHUAHUA"/>
    <n v="8"/>
    <s v="CHIHUAHUA"/>
    <x v="0"/>
    <n v="9"/>
    <x v="2"/>
    <n v="89"/>
    <s v="LA LAGUNA"/>
    <s v="CALLE SONORECOMACHI"/>
    <n v="0"/>
    <s v="PÚBLICO"/>
    <x v="0"/>
    <n v="2"/>
    <s v="BĂSICA"/>
    <n v="2"/>
    <x v="0"/>
    <n v="3"/>
    <x v="1"/>
    <n v="0"/>
    <s v="NO APLICA"/>
    <n v="0"/>
    <s v="NO APLICA"/>
    <s v="08FZI0004I"/>
    <s v="08FJI0002J"/>
    <s v="08ADG0003E"/>
    <n v="0"/>
    <s v="I2020"/>
    <n v="20"/>
    <n v="21"/>
    <n v="41"/>
    <n v="20"/>
    <n v="21"/>
    <n v="41"/>
    <n v="2"/>
    <n v="4"/>
    <n v="6"/>
    <n v="3"/>
    <n v="0"/>
    <n v="3"/>
    <n v="4"/>
    <n v="0"/>
    <n v="4"/>
    <n v="5"/>
    <n v="3"/>
    <n v="8"/>
    <n v="0"/>
    <n v="3"/>
    <n v="3"/>
    <n v="3"/>
    <n v="7"/>
    <n v="10"/>
    <n v="4"/>
    <n v="2"/>
    <n v="6"/>
    <n v="7"/>
    <n v="1"/>
    <n v="8"/>
    <n v="23"/>
    <n v="16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4"/>
    <n v="4"/>
    <n v="1"/>
  </r>
  <r>
    <s v="08DPR0498M"/>
    <n v="1"/>
    <s v="MATUTINO"/>
    <s v="ADOLFO LOPEZ MATEOS"/>
    <n v="8"/>
    <s v="CHIHUAHUA"/>
    <n v="8"/>
    <s v="CHIHUAHUA"/>
    <x v="8"/>
    <n v="60"/>
    <x v="56"/>
    <n v="1"/>
    <s v="SANTA BĂRBARA"/>
    <s v="CALLE BARRIO DEL NOGAL"/>
    <n v="0"/>
    <s v="PÚBLICO"/>
    <x v="0"/>
    <n v="2"/>
    <s v="BĂSICA"/>
    <n v="2"/>
    <x v="0"/>
    <n v="1"/>
    <x v="0"/>
    <n v="0"/>
    <s v="NO APLICA"/>
    <n v="0"/>
    <s v="NO APLICA"/>
    <s v="08FIZ0243I"/>
    <s v="08FJS0129W"/>
    <s v="08ADG0004D"/>
    <n v="0"/>
    <s v="I2020"/>
    <n v="23"/>
    <n v="15"/>
    <n v="38"/>
    <n v="23"/>
    <n v="15"/>
    <n v="38"/>
    <n v="2"/>
    <n v="3"/>
    <n v="5"/>
    <n v="4"/>
    <n v="3"/>
    <n v="7"/>
    <n v="4"/>
    <n v="3"/>
    <n v="7"/>
    <n v="5"/>
    <n v="1"/>
    <n v="6"/>
    <n v="2"/>
    <n v="4"/>
    <n v="6"/>
    <n v="8"/>
    <n v="3"/>
    <n v="11"/>
    <n v="6"/>
    <n v="0"/>
    <n v="6"/>
    <n v="3"/>
    <n v="3"/>
    <n v="6"/>
    <n v="28"/>
    <n v="14"/>
    <n v="4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7"/>
    <n v="2"/>
    <n v="1"/>
  </r>
  <r>
    <s v="08DPR1327Z"/>
    <n v="1"/>
    <s v="MATUTINO"/>
    <s v="LAZARO CARDENAS"/>
    <n v="8"/>
    <s v="CHIHUAHUA"/>
    <n v="8"/>
    <s v="CHIHUAHUA"/>
    <x v="6"/>
    <n v="29"/>
    <x v="7"/>
    <n v="208"/>
    <s v="SAN JULIĂN"/>
    <s v="CALLE SAN JULIAN"/>
    <n v="0"/>
    <s v="PÚBLICO"/>
    <x v="0"/>
    <n v="2"/>
    <s v="BĂSICA"/>
    <n v="2"/>
    <x v="0"/>
    <n v="1"/>
    <x v="0"/>
    <n v="0"/>
    <s v="NO APLICA"/>
    <n v="0"/>
    <s v="NO APLICA"/>
    <s v="08FIZ0254O"/>
    <s v="08FJS0131K"/>
    <s v="08ADG0007A"/>
    <n v="0"/>
    <s v="I2020"/>
    <n v="20"/>
    <n v="17"/>
    <n v="37"/>
    <n v="20"/>
    <n v="17"/>
    <n v="37"/>
    <n v="3"/>
    <n v="1"/>
    <n v="4"/>
    <n v="6"/>
    <n v="2"/>
    <n v="8"/>
    <n v="6"/>
    <n v="2"/>
    <n v="8"/>
    <n v="3"/>
    <n v="3"/>
    <n v="6"/>
    <n v="7"/>
    <n v="4"/>
    <n v="11"/>
    <n v="2"/>
    <n v="2"/>
    <n v="4"/>
    <n v="4"/>
    <n v="3"/>
    <n v="7"/>
    <n v="2"/>
    <n v="5"/>
    <n v="7"/>
    <n v="24"/>
    <n v="19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251T"/>
    <n v="4"/>
    <s v="DISCONTINUO"/>
    <s v="IGNACIO MANUEL ALTAMIRANO 2498"/>
    <n v="8"/>
    <s v="CHIHUAHUA"/>
    <n v="8"/>
    <s v="CHIHUAHUA"/>
    <x v="10"/>
    <n v="35"/>
    <x v="51"/>
    <n v="4"/>
    <s v="ALTAMIRANO"/>
    <s v="CALLE ALTAMIRANO"/>
    <n v="0"/>
    <s v="PÚBLICO"/>
    <x v="1"/>
    <n v="2"/>
    <s v="BĂSICA"/>
    <n v="2"/>
    <x v="0"/>
    <n v="1"/>
    <x v="0"/>
    <n v="0"/>
    <s v="NO APLICA"/>
    <n v="0"/>
    <s v="NO APLICA"/>
    <s v="08FIZ0041M"/>
    <s v="08FJS0004O"/>
    <m/>
    <n v="0"/>
    <s v="I2020"/>
    <n v="15"/>
    <n v="25"/>
    <n v="40"/>
    <n v="15"/>
    <n v="25"/>
    <n v="40"/>
    <n v="2"/>
    <n v="4"/>
    <n v="6"/>
    <n v="2"/>
    <n v="4"/>
    <n v="6"/>
    <n v="2"/>
    <n v="4"/>
    <n v="6"/>
    <n v="4"/>
    <n v="5"/>
    <n v="9"/>
    <n v="5"/>
    <n v="3"/>
    <n v="8"/>
    <n v="1"/>
    <n v="2"/>
    <n v="3"/>
    <n v="1"/>
    <n v="6"/>
    <n v="7"/>
    <n v="2"/>
    <n v="5"/>
    <n v="7"/>
    <n v="15"/>
    <n v="25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83I"/>
    <n v="4"/>
    <s v="DISCONTINUO"/>
    <s v="JUAN ALDAMA"/>
    <n v="8"/>
    <s v="CHIHUAHUA"/>
    <n v="8"/>
    <s v="CHIHUAHUA"/>
    <x v="0"/>
    <n v="30"/>
    <x v="34"/>
    <n v="14"/>
    <s v="BASONAYVO"/>
    <s v="CALLE CONOCIDO"/>
    <n v="0"/>
    <s v="PÚBLICO"/>
    <x v="0"/>
    <n v="2"/>
    <s v="BĂSICA"/>
    <n v="2"/>
    <x v="0"/>
    <n v="3"/>
    <x v="1"/>
    <n v="0"/>
    <s v="NO APLICA"/>
    <n v="0"/>
    <s v="NO APLICA"/>
    <s v="08FZI0013Q"/>
    <s v="08FJI0005G"/>
    <s v="08ADG0003E"/>
    <n v="0"/>
    <s v="I2020"/>
    <n v="26"/>
    <n v="13"/>
    <n v="39"/>
    <n v="26"/>
    <n v="13"/>
    <n v="39"/>
    <n v="1"/>
    <n v="2"/>
    <n v="3"/>
    <n v="4"/>
    <n v="3"/>
    <n v="7"/>
    <n v="4"/>
    <n v="3"/>
    <n v="7"/>
    <n v="2"/>
    <n v="1"/>
    <n v="3"/>
    <n v="5"/>
    <n v="4"/>
    <n v="9"/>
    <n v="3"/>
    <n v="3"/>
    <n v="6"/>
    <n v="4"/>
    <n v="0"/>
    <n v="4"/>
    <n v="10"/>
    <n v="3"/>
    <n v="13"/>
    <n v="28"/>
    <n v="14"/>
    <n v="4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886D"/>
    <n v="4"/>
    <s v="DISCONTINUO"/>
    <s v="IGNACIO ZARAGOZA"/>
    <n v="8"/>
    <s v="CHIHUAHUA"/>
    <n v="8"/>
    <s v="CHIHUAHUA"/>
    <x v="10"/>
    <n v="10"/>
    <x v="44"/>
    <n v="7"/>
    <s v="CARVAJAL"/>
    <s v="CALLE CARVAJAL"/>
    <n v="0"/>
    <s v="PÚBLICO"/>
    <x v="0"/>
    <n v="2"/>
    <s v="BĂSICA"/>
    <n v="2"/>
    <x v="0"/>
    <n v="1"/>
    <x v="0"/>
    <n v="0"/>
    <s v="NO APLICA"/>
    <n v="0"/>
    <s v="NO APLICA"/>
    <s v="08FIZ0190U"/>
    <s v="08FJS0119P"/>
    <s v="08ADG0013L"/>
    <n v="0"/>
    <s v="I2020"/>
    <n v="28"/>
    <n v="14"/>
    <n v="42"/>
    <n v="28"/>
    <n v="14"/>
    <n v="42"/>
    <n v="4"/>
    <n v="3"/>
    <n v="7"/>
    <n v="2"/>
    <n v="1"/>
    <n v="3"/>
    <n v="2"/>
    <n v="1"/>
    <n v="3"/>
    <n v="4"/>
    <n v="1"/>
    <n v="5"/>
    <n v="4"/>
    <n v="2"/>
    <n v="6"/>
    <n v="2"/>
    <n v="2"/>
    <n v="4"/>
    <n v="4"/>
    <n v="2"/>
    <n v="6"/>
    <n v="8"/>
    <n v="4"/>
    <n v="12"/>
    <n v="24"/>
    <n v="12"/>
    <n v="3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5"/>
    <n v="3"/>
    <n v="1"/>
  </r>
  <r>
    <s v="08DPR0976W"/>
    <n v="4"/>
    <s v="DISCONTINUO"/>
    <s v="CUAUHTEMOC"/>
    <n v="8"/>
    <s v="CHIHUAHUA"/>
    <n v="8"/>
    <s v="CHIHUAHUA"/>
    <x v="6"/>
    <n v="29"/>
    <x v="7"/>
    <n v="211"/>
    <s v="SAN PEDRO DE CHINATĂš (RANCHERĂŤA SAN PEDRO)"/>
    <s v="CALLE SAN PEDRO DE CHINATU (RANCHERIA SAN PEDRO)"/>
    <n v="0"/>
    <s v="PÚBLICO"/>
    <x v="0"/>
    <n v="2"/>
    <s v="BĂSICA"/>
    <n v="2"/>
    <x v="0"/>
    <n v="1"/>
    <x v="0"/>
    <n v="0"/>
    <s v="NO APLICA"/>
    <n v="0"/>
    <s v="NO APLICA"/>
    <s v="08FIZ0249C"/>
    <s v="08FJS0130L"/>
    <s v="08ADG0006B"/>
    <n v="0"/>
    <s v="I2020"/>
    <n v="22"/>
    <n v="18"/>
    <n v="40"/>
    <n v="22"/>
    <n v="18"/>
    <n v="40"/>
    <n v="2"/>
    <n v="1"/>
    <n v="3"/>
    <n v="1"/>
    <n v="3"/>
    <n v="4"/>
    <n v="1"/>
    <n v="3"/>
    <n v="4"/>
    <n v="7"/>
    <n v="3"/>
    <n v="10"/>
    <n v="2"/>
    <n v="3"/>
    <n v="5"/>
    <n v="5"/>
    <n v="5"/>
    <n v="10"/>
    <n v="1"/>
    <n v="3"/>
    <n v="4"/>
    <n v="5"/>
    <n v="4"/>
    <n v="9"/>
    <n v="21"/>
    <n v="21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  <n v="1"/>
  </r>
  <r>
    <s v="08DPR1713T"/>
    <n v="1"/>
    <s v="MATUTINO"/>
    <s v="VICENTE GUERRERO"/>
    <n v="8"/>
    <s v="CHIHUAHUA"/>
    <n v="8"/>
    <s v="CHIHUAHUA"/>
    <x v="9"/>
    <n v="21"/>
    <x v="61"/>
    <n v="5"/>
    <s v="LOS ĂLAMOS [VIĂ‘EDOS]"/>
    <s v="CALLE RANCHO VIĂ‘EDOS ALAMOS"/>
    <n v="0"/>
    <s v="PÚBLICO"/>
    <x v="0"/>
    <n v="2"/>
    <s v="BĂSICA"/>
    <n v="2"/>
    <x v="0"/>
    <n v="1"/>
    <x v="0"/>
    <n v="0"/>
    <s v="NO APLICA"/>
    <n v="0"/>
    <s v="NO APLICA"/>
    <s v="08FIZ0225T"/>
    <s v="08FJS0125Z"/>
    <s v="08ADG0057I"/>
    <n v="0"/>
    <s v="I2020"/>
    <n v="18"/>
    <n v="23"/>
    <n v="41"/>
    <n v="18"/>
    <n v="23"/>
    <n v="41"/>
    <n v="4"/>
    <n v="1"/>
    <n v="5"/>
    <n v="1"/>
    <n v="4"/>
    <n v="5"/>
    <n v="1"/>
    <n v="4"/>
    <n v="5"/>
    <n v="7"/>
    <n v="5"/>
    <n v="12"/>
    <n v="1"/>
    <n v="5"/>
    <n v="6"/>
    <n v="2"/>
    <n v="4"/>
    <n v="6"/>
    <n v="3"/>
    <n v="1"/>
    <n v="4"/>
    <n v="1"/>
    <n v="6"/>
    <n v="7"/>
    <n v="15"/>
    <n v="25"/>
    <n v="4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693O"/>
    <n v="1"/>
    <s v="MATUTINO"/>
    <s v="JACINTO CANEK"/>
    <n v="8"/>
    <s v="CHIHUAHUA"/>
    <n v="8"/>
    <s v="CHIHUAHUA"/>
    <x v="3"/>
    <n v="27"/>
    <x v="27"/>
    <n v="3007"/>
    <s v="SITANACHI"/>
    <s v="CALLE SITANACHI"/>
    <n v="0"/>
    <s v="PÚBLICO"/>
    <x v="0"/>
    <n v="2"/>
    <s v="BĂSICA"/>
    <n v="2"/>
    <x v="0"/>
    <n v="3"/>
    <x v="1"/>
    <n v="0"/>
    <s v="NO APLICA"/>
    <n v="0"/>
    <s v="NO APLICA"/>
    <s v="08FZI0024W"/>
    <s v="08FJI0008D"/>
    <s v="08ADG0006B"/>
    <n v="0"/>
    <s v="I2020"/>
    <n v="21"/>
    <n v="19"/>
    <n v="40"/>
    <n v="21"/>
    <n v="19"/>
    <n v="40"/>
    <n v="3"/>
    <n v="1"/>
    <n v="4"/>
    <n v="3"/>
    <n v="3"/>
    <n v="6"/>
    <n v="3"/>
    <n v="3"/>
    <n v="6"/>
    <n v="2"/>
    <n v="3"/>
    <n v="5"/>
    <n v="3"/>
    <n v="4"/>
    <n v="7"/>
    <n v="3"/>
    <n v="2"/>
    <n v="5"/>
    <n v="5"/>
    <n v="5"/>
    <n v="10"/>
    <n v="4"/>
    <n v="4"/>
    <n v="8"/>
    <n v="20"/>
    <n v="21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532J"/>
    <n v="4"/>
    <s v="DISCONTINUO"/>
    <s v="MELCHOR OCAMPO"/>
    <n v="8"/>
    <s v="CHIHUAHUA"/>
    <n v="8"/>
    <s v="CHIHUAHUA"/>
    <x v="0"/>
    <n v="20"/>
    <x v="10"/>
    <n v="52"/>
    <s v="GUADALUPE VICTORIA"/>
    <s v="CALLE GUADALUPE VICTORIA"/>
    <n v="0"/>
    <s v="PÚBLICO"/>
    <x v="0"/>
    <n v="2"/>
    <s v="BĂSICA"/>
    <n v="2"/>
    <x v="0"/>
    <n v="1"/>
    <x v="0"/>
    <n v="0"/>
    <s v="NO APLICA"/>
    <n v="0"/>
    <s v="NO APLICA"/>
    <s v="08FIZ0219I"/>
    <s v="08FJS0124A"/>
    <s v="08ADG0003E"/>
    <n v="0"/>
    <s v="I2020"/>
    <n v="24"/>
    <n v="17"/>
    <n v="41"/>
    <n v="24"/>
    <n v="17"/>
    <n v="41"/>
    <n v="5"/>
    <n v="5"/>
    <n v="10"/>
    <n v="5"/>
    <n v="2"/>
    <n v="7"/>
    <n v="5"/>
    <n v="2"/>
    <n v="7"/>
    <n v="4"/>
    <n v="0"/>
    <n v="4"/>
    <n v="5"/>
    <n v="1"/>
    <n v="6"/>
    <n v="3"/>
    <n v="5"/>
    <n v="8"/>
    <n v="3"/>
    <n v="3"/>
    <n v="6"/>
    <n v="3"/>
    <n v="3"/>
    <n v="6"/>
    <n v="23"/>
    <n v="14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26P"/>
    <n v="4"/>
    <s v="DISCONTINUO"/>
    <s v="CLEMENTE CRUZ HUAHUICHI"/>
    <n v="8"/>
    <s v="CHIHUAHUA"/>
    <n v="8"/>
    <s v="CHIHUAHUA"/>
    <x v="3"/>
    <n v="27"/>
    <x v="27"/>
    <n v="88"/>
    <s v="YEGOCHI"/>
    <s v="CALLE YEGOCHI"/>
    <n v="0"/>
    <s v="PÚBLICO"/>
    <x v="0"/>
    <n v="2"/>
    <s v="BĂSICA"/>
    <n v="2"/>
    <x v="0"/>
    <n v="3"/>
    <x v="1"/>
    <n v="0"/>
    <s v="NO APLICA"/>
    <n v="0"/>
    <s v="NO APLICA"/>
    <s v="08FZI0023X"/>
    <s v="08FJI0008D"/>
    <s v="08ADG0006B"/>
    <n v="0"/>
    <s v="I2020"/>
    <n v="22"/>
    <n v="19"/>
    <n v="41"/>
    <n v="22"/>
    <n v="19"/>
    <n v="41"/>
    <n v="5"/>
    <n v="4"/>
    <n v="9"/>
    <n v="4"/>
    <n v="0"/>
    <n v="4"/>
    <n v="4"/>
    <n v="0"/>
    <n v="4"/>
    <n v="2"/>
    <n v="1"/>
    <n v="3"/>
    <n v="6"/>
    <n v="3"/>
    <n v="9"/>
    <n v="4"/>
    <n v="6"/>
    <n v="10"/>
    <n v="4"/>
    <n v="2"/>
    <n v="6"/>
    <n v="3"/>
    <n v="4"/>
    <n v="7"/>
    <n v="23"/>
    <n v="16"/>
    <n v="3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1114Y"/>
    <n v="1"/>
    <s v="MATUTINO"/>
    <s v="CUAUHTEMOC"/>
    <n v="8"/>
    <s v="CHIHUAHUA"/>
    <n v="8"/>
    <s v="CHIHUAHUA"/>
    <x v="2"/>
    <n v="25"/>
    <x v="14"/>
    <n v="11"/>
    <s v="PABLO AMAYA (LA MARTHA)"/>
    <s v="CALLE PABLO AMAYA (LA MARTHA)"/>
    <n v="0"/>
    <s v="PÚBLICO"/>
    <x v="0"/>
    <n v="2"/>
    <s v="BĂSICA"/>
    <n v="2"/>
    <x v="0"/>
    <n v="1"/>
    <x v="0"/>
    <n v="0"/>
    <s v="NO APLICA"/>
    <n v="0"/>
    <s v="NO APLICA"/>
    <s v="08FIZ0195P"/>
    <s v="08FJS0120E"/>
    <s v="08ADG0055K"/>
    <n v="0"/>
    <s v="I2020"/>
    <n v="26"/>
    <n v="14"/>
    <n v="40"/>
    <n v="26"/>
    <n v="14"/>
    <n v="40"/>
    <n v="5"/>
    <n v="2"/>
    <n v="7"/>
    <n v="5"/>
    <n v="3"/>
    <n v="8"/>
    <n v="5"/>
    <n v="3"/>
    <n v="8"/>
    <n v="2"/>
    <n v="2"/>
    <n v="4"/>
    <n v="2"/>
    <n v="2"/>
    <n v="4"/>
    <n v="5"/>
    <n v="4"/>
    <n v="9"/>
    <n v="2"/>
    <n v="3"/>
    <n v="5"/>
    <n v="5"/>
    <n v="2"/>
    <n v="7"/>
    <n v="21"/>
    <n v="16"/>
    <n v="3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476Z"/>
    <n v="1"/>
    <s v="MATUTINO"/>
    <s v="MANUEL CARRILLO FRIAS"/>
    <n v="8"/>
    <s v="CHIHUAHUA"/>
    <n v="8"/>
    <s v="CHIHUAHUA"/>
    <x v="0"/>
    <n v="65"/>
    <x v="11"/>
    <n v="30"/>
    <s v="MESA DE ARTURO"/>
    <s v="CALLE MESA DE ARTURO"/>
    <n v="0"/>
    <s v="PÚBLICO"/>
    <x v="0"/>
    <n v="2"/>
    <s v="BĂSICA"/>
    <n v="2"/>
    <x v="0"/>
    <n v="3"/>
    <x v="1"/>
    <n v="0"/>
    <s v="NO APLICA"/>
    <n v="0"/>
    <s v="NO APLICA"/>
    <s v="08FZI0014P"/>
    <s v="08FJI0005G"/>
    <s v="08ADG0003E"/>
    <n v="0"/>
    <s v="I2020"/>
    <n v="20"/>
    <n v="20"/>
    <n v="40"/>
    <n v="20"/>
    <n v="20"/>
    <n v="40"/>
    <n v="7"/>
    <n v="2"/>
    <n v="9"/>
    <n v="4"/>
    <n v="2"/>
    <n v="6"/>
    <n v="4"/>
    <n v="2"/>
    <n v="6"/>
    <n v="2"/>
    <n v="8"/>
    <n v="10"/>
    <n v="2"/>
    <n v="4"/>
    <n v="6"/>
    <n v="3"/>
    <n v="4"/>
    <n v="7"/>
    <n v="3"/>
    <n v="2"/>
    <n v="5"/>
    <n v="3"/>
    <n v="2"/>
    <n v="5"/>
    <n v="17"/>
    <n v="22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122Z"/>
    <n v="1"/>
    <s v="MATUTINO"/>
    <s v="FRANCISCO I. MADERO"/>
    <n v="8"/>
    <s v="CHIHUAHUA"/>
    <n v="8"/>
    <s v="CHIHUAHUA"/>
    <x v="6"/>
    <n v="29"/>
    <x v="7"/>
    <n v="29"/>
    <s v="BUENA VISTA (MESA REDONDA)"/>
    <s v="CALLE BUENA VISTA"/>
    <n v="0"/>
    <s v="PÚBLICO"/>
    <x v="0"/>
    <n v="2"/>
    <s v="BĂSICA"/>
    <n v="2"/>
    <x v="0"/>
    <n v="1"/>
    <x v="0"/>
    <n v="0"/>
    <s v="NO APLICA"/>
    <n v="0"/>
    <s v="NO APLICA"/>
    <s v="08FIZ0256M"/>
    <s v="08FJS0131K"/>
    <s v="08ADG0007A"/>
    <n v="0"/>
    <s v="I2020"/>
    <n v="28"/>
    <n v="16"/>
    <n v="44"/>
    <n v="28"/>
    <n v="16"/>
    <n v="44"/>
    <n v="8"/>
    <n v="3"/>
    <n v="11"/>
    <n v="3"/>
    <n v="2"/>
    <n v="5"/>
    <n v="3"/>
    <n v="2"/>
    <n v="5"/>
    <n v="4"/>
    <n v="2"/>
    <n v="6"/>
    <n v="2"/>
    <n v="4"/>
    <n v="6"/>
    <n v="6"/>
    <n v="2"/>
    <n v="8"/>
    <n v="4"/>
    <n v="2"/>
    <n v="6"/>
    <n v="3"/>
    <n v="1"/>
    <n v="4"/>
    <n v="22"/>
    <n v="13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605E"/>
    <n v="4"/>
    <s v="DISCONTINUO"/>
    <s v="MARIANO MATAMOROS"/>
    <n v="8"/>
    <s v="CHIHUAHUA"/>
    <n v="8"/>
    <s v="CHIHUAHUA"/>
    <x v="3"/>
    <n v="27"/>
    <x v="27"/>
    <n v="191"/>
    <s v="ROSANACHI"/>
    <s v="CALLE ROSANACHI"/>
    <n v="0"/>
    <s v="PÚBLICO"/>
    <x v="0"/>
    <n v="2"/>
    <s v="BĂSICA"/>
    <n v="2"/>
    <x v="0"/>
    <n v="1"/>
    <x v="0"/>
    <n v="0"/>
    <s v="NO APLICA"/>
    <n v="0"/>
    <s v="NO APLICA"/>
    <s v="08FIZ0250S"/>
    <s v="08FJS0130L"/>
    <s v="08ADG0006B"/>
    <n v="0"/>
    <s v="I2020"/>
    <n v="21"/>
    <n v="20"/>
    <n v="41"/>
    <n v="21"/>
    <n v="20"/>
    <n v="41"/>
    <n v="7"/>
    <n v="4"/>
    <n v="11"/>
    <n v="5"/>
    <n v="2"/>
    <n v="7"/>
    <n v="5"/>
    <n v="2"/>
    <n v="7"/>
    <n v="3"/>
    <n v="3"/>
    <n v="6"/>
    <n v="3"/>
    <n v="4"/>
    <n v="7"/>
    <n v="2"/>
    <n v="2"/>
    <n v="4"/>
    <n v="3"/>
    <n v="7"/>
    <n v="10"/>
    <n v="3"/>
    <n v="0"/>
    <n v="3"/>
    <n v="19"/>
    <n v="18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035D"/>
    <n v="1"/>
    <s v="MATUTINO"/>
    <s v="MARIANO ESCOBEDO 2565"/>
    <n v="8"/>
    <s v="CHIHUAHUA"/>
    <n v="8"/>
    <s v="CHIHUAHUA"/>
    <x v="0"/>
    <n v="9"/>
    <x v="2"/>
    <n v="166"/>
    <s v="SAN ANTONIO"/>
    <s v="CALLE SAN ANTONIO"/>
    <n v="0"/>
    <s v="PÚBLICO"/>
    <x v="1"/>
    <n v="2"/>
    <s v="BĂSICA"/>
    <n v="2"/>
    <x v="0"/>
    <n v="1"/>
    <x v="0"/>
    <n v="0"/>
    <s v="NO APLICA"/>
    <n v="0"/>
    <s v="NO APLICA"/>
    <s v="08FIZ0011S"/>
    <s v="08FJS0005N"/>
    <m/>
    <n v="0"/>
    <s v="I2020"/>
    <n v="15"/>
    <n v="15"/>
    <n v="30"/>
    <n v="15"/>
    <n v="15"/>
    <n v="30"/>
    <n v="0"/>
    <n v="0"/>
    <n v="0"/>
    <n v="7"/>
    <n v="3"/>
    <n v="10"/>
    <n v="7"/>
    <n v="3"/>
    <n v="10"/>
    <n v="4"/>
    <n v="4"/>
    <n v="8"/>
    <n v="7"/>
    <n v="3"/>
    <n v="10"/>
    <n v="5"/>
    <n v="4"/>
    <n v="9"/>
    <n v="4"/>
    <n v="4"/>
    <n v="8"/>
    <n v="1"/>
    <n v="6"/>
    <n v="7"/>
    <n v="28"/>
    <n v="24"/>
    <n v="5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167V"/>
    <n v="1"/>
    <s v="MATUTINO"/>
    <s v="MIGUEL HIDALGO Y COSTILLA"/>
    <n v="8"/>
    <s v="CHIHUAHUA"/>
    <n v="8"/>
    <s v="CHIHUAHUA"/>
    <x v="3"/>
    <n v="27"/>
    <x v="27"/>
    <n v="1408"/>
    <s v="LOS ARBOLITOS"/>
    <s v="CALLE LOS ARBOLITOS"/>
    <n v="0"/>
    <s v="PÚBLICO"/>
    <x v="0"/>
    <n v="2"/>
    <s v="BĂSICA"/>
    <n v="2"/>
    <x v="0"/>
    <n v="3"/>
    <x v="1"/>
    <n v="0"/>
    <s v="NO APLICA"/>
    <n v="0"/>
    <s v="NO APLICA"/>
    <s v="08FZI0023X"/>
    <s v="08FJI0008D"/>
    <s v="08ADG0006B"/>
    <n v="0"/>
    <s v="I2020"/>
    <n v="18"/>
    <n v="24"/>
    <n v="42"/>
    <n v="18"/>
    <n v="24"/>
    <n v="42"/>
    <n v="1"/>
    <n v="6"/>
    <n v="7"/>
    <n v="2"/>
    <n v="3"/>
    <n v="5"/>
    <n v="2"/>
    <n v="3"/>
    <n v="5"/>
    <n v="2"/>
    <n v="5"/>
    <n v="7"/>
    <n v="3"/>
    <n v="4"/>
    <n v="7"/>
    <n v="7"/>
    <n v="4"/>
    <n v="11"/>
    <n v="5"/>
    <n v="1"/>
    <n v="6"/>
    <n v="0"/>
    <n v="3"/>
    <n v="3"/>
    <n v="19"/>
    <n v="20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00I"/>
    <n v="1"/>
    <s v="MATUTINO"/>
    <s v="CUAUHTEMOC"/>
    <n v="8"/>
    <s v="CHIHUAHUA"/>
    <n v="8"/>
    <s v="CHIHUAHUA"/>
    <x v="3"/>
    <n v="46"/>
    <x v="9"/>
    <n v="100"/>
    <s v="RANCHO MESA LOS LEALES"/>
    <s v="CALLE RANCHO MESA LOS LEALES"/>
    <n v="0"/>
    <s v="PÚBLICO"/>
    <x v="0"/>
    <n v="2"/>
    <s v="BĂSICA"/>
    <n v="2"/>
    <x v="0"/>
    <n v="1"/>
    <x v="0"/>
    <n v="0"/>
    <s v="NO APLICA"/>
    <n v="0"/>
    <s v="NO APLICA"/>
    <s v="08FIZ0252Q"/>
    <s v="08FJS0130L"/>
    <s v="08ADG0006B"/>
    <n v="0"/>
    <s v="I2020"/>
    <n v="18"/>
    <n v="23"/>
    <n v="41"/>
    <n v="17"/>
    <n v="23"/>
    <n v="40"/>
    <n v="3"/>
    <n v="1"/>
    <n v="4"/>
    <n v="2"/>
    <n v="1"/>
    <n v="3"/>
    <n v="2"/>
    <n v="1"/>
    <n v="3"/>
    <n v="2"/>
    <n v="2"/>
    <n v="4"/>
    <n v="3"/>
    <n v="7"/>
    <n v="10"/>
    <n v="4"/>
    <n v="4"/>
    <n v="8"/>
    <n v="4"/>
    <n v="7"/>
    <n v="11"/>
    <n v="2"/>
    <n v="3"/>
    <n v="5"/>
    <n v="17"/>
    <n v="24"/>
    <n v="4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333K"/>
    <n v="1"/>
    <s v="MATUTINO"/>
    <s v="20 DE NOVIEMBRE"/>
    <n v="8"/>
    <s v="CHIHUAHUA"/>
    <n v="8"/>
    <s v="CHIHUAHUA"/>
    <x v="9"/>
    <n v="38"/>
    <x v="63"/>
    <n v="29"/>
    <s v="LABOR NUEVA"/>
    <s v="CALLE LABOR NUEVA"/>
    <n v="0"/>
    <s v="PÚBLICO"/>
    <x v="0"/>
    <n v="2"/>
    <s v="BĂSICA"/>
    <n v="2"/>
    <x v="0"/>
    <n v="1"/>
    <x v="0"/>
    <n v="0"/>
    <s v="NO APLICA"/>
    <n v="0"/>
    <s v="NO APLICA"/>
    <s v="08FIZ0223V"/>
    <s v="08FJS0125Z"/>
    <s v="08ADG0057I"/>
    <n v="0"/>
    <s v="I2020"/>
    <n v="23"/>
    <n v="19"/>
    <n v="42"/>
    <n v="23"/>
    <n v="19"/>
    <n v="42"/>
    <n v="1"/>
    <n v="8"/>
    <n v="9"/>
    <n v="2"/>
    <n v="3"/>
    <n v="5"/>
    <n v="2"/>
    <n v="3"/>
    <n v="5"/>
    <n v="2"/>
    <n v="2"/>
    <n v="4"/>
    <n v="2"/>
    <n v="3"/>
    <n v="5"/>
    <n v="3"/>
    <n v="2"/>
    <n v="5"/>
    <n v="5"/>
    <n v="2"/>
    <n v="7"/>
    <n v="10"/>
    <n v="2"/>
    <n v="12"/>
    <n v="24"/>
    <n v="14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PPR0057V"/>
    <n v="1"/>
    <s v="MATUTINO"/>
    <s v="COLEGIO DEL BOSQUE"/>
    <n v="8"/>
    <s v="CHIHUAHUA"/>
    <n v="8"/>
    <s v="CHIHUAHUA"/>
    <x v="5"/>
    <n v="37"/>
    <x v="6"/>
    <n v="1"/>
    <s v="JUĂREZ"/>
    <s v="CALLE VALLE DE ALLENDE"/>
    <n v="397"/>
    <s v="PRIVADO"/>
    <x v="2"/>
    <n v="2"/>
    <s v="BĂSICA"/>
    <n v="2"/>
    <x v="0"/>
    <n v="1"/>
    <x v="0"/>
    <n v="0"/>
    <s v="NO APLICA"/>
    <n v="0"/>
    <s v="NO APLICA"/>
    <s v="08FIZ0040N"/>
    <m/>
    <s v="08ADG0005C"/>
    <n v="0"/>
    <s v="I2020"/>
    <n v="22"/>
    <n v="11"/>
    <n v="33"/>
    <n v="22"/>
    <n v="11"/>
    <n v="33"/>
    <n v="0"/>
    <n v="0"/>
    <n v="0"/>
    <n v="9"/>
    <n v="8"/>
    <n v="17"/>
    <n v="9"/>
    <n v="8"/>
    <n v="17"/>
    <n v="9"/>
    <n v="5"/>
    <n v="14"/>
    <n v="5"/>
    <n v="4"/>
    <n v="9"/>
    <n v="4"/>
    <n v="1"/>
    <n v="5"/>
    <n v="0"/>
    <n v="0"/>
    <n v="0"/>
    <n v="0"/>
    <n v="0"/>
    <n v="0"/>
    <n v="27"/>
    <n v="18"/>
    <n v="4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0"/>
    <n v="4"/>
    <n v="0"/>
    <n v="1"/>
    <n v="0"/>
    <n v="0"/>
    <n v="0"/>
    <n v="0"/>
    <n v="0"/>
    <n v="0"/>
    <n v="1"/>
    <n v="1"/>
    <n v="4"/>
    <n v="4"/>
    <n v="1"/>
  </r>
  <r>
    <s v="08PPR2046C"/>
    <n v="1"/>
    <s v="MATUTINO"/>
    <s v="EL ALBA MONTESSORI A.C."/>
    <n v="8"/>
    <s v="CHIHUAHUA"/>
    <n v="8"/>
    <s v="CHIHUAHUA"/>
    <x v="5"/>
    <n v="37"/>
    <x v="6"/>
    <n v="1"/>
    <s v="JUĂREZ"/>
    <s v="CALLE BOSQUE CANELOS"/>
    <n v="2317"/>
    <s v="PRIVADO"/>
    <x v="2"/>
    <n v="2"/>
    <s v="BĂSICA"/>
    <n v="2"/>
    <x v="0"/>
    <n v="1"/>
    <x v="0"/>
    <n v="0"/>
    <s v="NO APLICA"/>
    <n v="0"/>
    <s v="NO APLICA"/>
    <s v="08FIZ0163X"/>
    <s v="08FJS0114U"/>
    <s v="08ADG0005C"/>
    <n v="0"/>
    <s v="I2020"/>
    <n v="25"/>
    <n v="20"/>
    <n v="45"/>
    <n v="24"/>
    <n v="20"/>
    <n v="44"/>
    <n v="3"/>
    <n v="6"/>
    <n v="9"/>
    <n v="6"/>
    <n v="1"/>
    <n v="7"/>
    <n v="6"/>
    <n v="1"/>
    <n v="7"/>
    <n v="3"/>
    <n v="3"/>
    <n v="6"/>
    <n v="5"/>
    <n v="2"/>
    <n v="7"/>
    <n v="5"/>
    <n v="1"/>
    <n v="6"/>
    <n v="3"/>
    <n v="2"/>
    <n v="5"/>
    <n v="2"/>
    <n v="2"/>
    <n v="4"/>
    <n v="24"/>
    <n v="11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4"/>
    <n v="0"/>
    <n v="1"/>
    <n v="0"/>
    <n v="0"/>
    <n v="0"/>
    <n v="0"/>
    <n v="0"/>
    <n v="0"/>
    <n v="1"/>
    <n v="1"/>
    <n v="2"/>
    <n v="2"/>
    <n v="1"/>
  </r>
  <r>
    <s v="08DPB0722T"/>
    <n v="1"/>
    <s v="MATUTINO"/>
    <s v="CLEMENTE CRUZ HUAHUICHI"/>
    <n v="8"/>
    <s v="CHIHUAHUA"/>
    <n v="8"/>
    <s v="CHIHUAHUA"/>
    <x v="0"/>
    <n v="8"/>
    <x v="0"/>
    <n v="858"/>
    <s v="GUAYACANCITO"/>
    <s v="CALLE GUAYACANCITO"/>
    <n v="0"/>
    <s v="PÚBLICO"/>
    <x v="0"/>
    <n v="2"/>
    <s v="BĂSICA"/>
    <n v="2"/>
    <x v="0"/>
    <n v="3"/>
    <x v="1"/>
    <n v="0"/>
    <s v="NO APLICA"/>
    <n v="0"/>
    <s v="NO APLICA"/>
    <s v="08FZI0014P"/>
    <s v="08FJI0005G"/>
    <s v="08ADG0003E"/>
    <n v="0"/>
    <s v="I2020"/>
    <n v="21"/>
    <n v="21"/>
    <n v="42"/>
    <n v="21"/>
    <n v="21"/>
    <n v="42"/>
    <n v="4"/>
    <n v="4"/>
    <n v="8"/>
    <n v="2"/>
    <n v="3"/>
    <n v="5"/>
    <n v="2"/>
    <n v="3"/>
    <n v="5"/>
    <n v="2"/>
    <n v="2"/>
    <n v="4"/>
    <n v="8"/>
    <n v="3"/>
    <n v="11"/>
    <n v="5"/>
    <n v="7"/>
    <n v="12"/>
    <n v="0"/>
    <n v="0"/>
    <n v="0"/>
    <n v="3"/>
    <n v="4"/>
    <n v="7"/>
    <n v="20"/>
    <n v="19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1"/>
    <n v="1"/>
  </r>
  <r>
    <s v="08DPR0205I"/>
    <n v="1"/>
    <s v="MATUTINO"/>
    <s v="ADOLFO LOPEZ MATEOS"/>
    <n v="8"/>
    <s v="CHIHUAHUA"/>
    <n v="8"/>
    <s v="CHIHUAHUA"/>
    <x v="1"/>
    <n v="48"/>
    <x v="31"/>
    <n v="44"/>
    <s v="NUEVO NAMIQUIPA"/>
    <s v="CALLE NUEVO NAMIQUIPA"/>
    <n v="0"/>
    <s v="PÚBLICO"/>
    <x v="0"/>
    <n v="2"/>
    <s v="BĂSICA"/>
    <n v="2"/>
    <x v="0"/>
    <n v="1"/>
    <x v="0"/>
    <n v="0"/>
    <s v="NO APLICA"/>
    <n v="0"/>
    <s v="NO APLICA"/>
    <s v="08FIZ0206E"/>
    <s v="08FJS0122C"/>
    <s v="08ADG0010O"/>
    <n v="0"/>
    <s v="I2020"/>
    <n v="19"/>
    <n v="21"/>
    <n v="40"/>
    <n v="19"/>
    <n v="21"/>
    <n v="40"/>
    <n v="3"/>
    <n v="4"/>
    <n v="7"/>
    <n v="1"/>
    <n v="4"/>
    <n v="5"/>
    <n v="1"/>
    <n v="4"/>
    <n v="5"/>
    <n v="1"/>
    <n v="2"/>
    <n v="3"/>
    <n v="5"/>
    <n v="2"/>
    <n v="7"/>
    <n v="6"/>
    <n v="4"/>
    <n v="10"/>
    <n v="2"/>
    <n v="4"/>
    <n v="6"/>
    <n v="4"/>
    <n v="6"/>
    <n v="10"/>
    <n v="19"/>
    <n v="22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1441S"/>
    <n v="4"/>
    <s v="DISCONTINUO"/>
    <s v="CRISTOBAL COLON"/>
    <n v="8"/>
    <s v="CHIHUAHUA"/>
    <n v="8"/>
    <s v="CHIHUAHUA"/>
    <x v="0"/>
    <n v="8"/>
    <x v="0"/>
    <n v="223"/>
    <s v="YOQUIVO"/>
    <s v="CALLE YOQUIVO"/>
    <n v="0"/>
    <s v="PÚBLICO"/>
    <x v="0"/>
    <n v="2"/>
    <s v="BĂSICA"/>
    <n v="2"/>
    <x v="0"/>
    <n v="1"/>
    <x v="0"/>
    <n v="0"/>
    <s v="NO APLICA"/>
    <n v="0"/>
    <s v="NO APLICA"/>
    <s v="08FIZ0215M"/>
    <s v="08FJS0124A"/>
    <s v="08ADG0003E"/>
    <n v="0"/>
    <s v="I2020"/>
    <n v="22"/>
    <n v="14"/>
    <n v="36"/>
    <n v="22"/>
    <n v="14"/>
    <n v="36"/>
    <n v="2"/>
    <n v="2"/>
    <n v="4"/>
    <n v="5"/>
    <n v="4"/>
    <n v="9"/>
    <n v="5"/>
    <n v="4"/>
    <n v="9"/>
    <n v="5"/>
    <n v="3"/>
    <n v="8"/>
    <n v="3"/>
    <n v="4"/>
    <n v="7"/>
    <n v="6"/>
    <n v="2"/>
    <n v="8"/>
    <n v="4"/>
    <n v="4"/>
    <n v="8"/>
    <n v="3"/>
    <n v="1"/>
    <n v="4"/>
    <n v="26"/>
    <n v="18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4"/>
    <n v="1"/>
  </r>
  <r>
    <s v="08EPR0370G"/>
    <n v="1"/>
    <s v="MATUTINO"/>
    <s v="BENITO JUAREZ 2418"/>
    <n v="8"/>
    <s v="CHIHUAHUA"/>
    <n v="8"/>
    <s v="CHIHUAHUA"/>
    <x v="4"/>
    <n v="52"/>
    <x v="5"/>
    <n v="1"/>
    <s v="MANUEL OJINAGA"/>
    <s v="CALLE CAĂ‘ADA ANCHA"/>
    <n v="0"/>
    <s v="PÚBLICO"/>
    <x v="1"/>
    <n v="2"/>
    <s v="BĂSICA"/>
    <n v="2"/>
    <x v="0"/>
    <n v="1"/>
    <x v="0"/>
    <n v="0"/>
    <s v="NO APLICA"/>
    <n v="0"/>
    <s v="NO APLICA"/>
    <s v="08FIZ0014P"/>
    <s v="08FJS0001R"/>
    <m/>
    <n v="0"/>
    <s v="I2020"/>
    <n v="14"/>
    <n v="25"/>
    <n v="39"/>
    <n v="14"/>
    <n v="25"/>
    <n v="39"/>
    <n v="4"/>
    <n v="3"/>
    <n v="7"/>
    <n v="5"/>
    <n v="2"/>
    <n v="7"/>
    <n v="5"/>
    <n v="2"/>
    <n v="7"/>
    <n v="3"/>
    <n v="3"/>
    <n v="6"/>
    <n v="3"/>
    <n v="3"/>
    <n v="6"/>
    <n v="2"/>
    <n v="7"/>
    <n v="9"/>
    <n v="1"/>
    <n v="8"/>
    <n v="9"/>
    <n v="1"/>
    <n v="3"/>
    <n v="4"/>
    <n v="15"/>
    <n v="26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B0496N"/>
    <n v="1"/>
    <s v="MATUTINO"/>
    <s v="ADOLFO LOPEZ MATEOS"/>
    <n v="8"/>
    <s v="CHIHUAHUA"/>
    <n v="8"/>
    <s v="CHIHUAHUA"/>
    <x v="3"/>
    <n v="7"/>
    <x v="25"/>
    <n v="246"/>
    <s v="EL PALOMO"/>
    <s v="CALLE EL PALOMO"/>
    <n v="0"/>
    <s v="PÚBLICO"/>
    <x v="0"/>
    <n v="2"/>
    <s v="BĂSICA"/>
    <n v="2"/>
    <x v="0"/>
    <n v="3"/>
    <x v="1"/>
    <n v="0"/>
    <s v="NO APLICA"/>
    <n v="0"/>
    <s v="NO APLICA"/>
    <s v="08FZI0036A"/>
    <s v="08FJI0004H"/>
    <s v="08ADG0007A"/>
    <n v="0"/>
    <s v="I2020"/>
    <n v="22"/>
    <n v="19"/>
    <n v="41"/>
    <n v="22"/>
    <n v="19"/>
    <n v="41"/>
    <n v="3"/>
    <n v="3"/>
    <n v="6"/>
    <n v="1"/>
    <n v="3"/>
    <n v="4"/>
    <n v="1"/>
    <n v="3"/>
    <n v="4"/>
    <n v="5"/>
    <n v="4"/>
    <n v="9"/>
    <n v="4"/>
    <n v="0"/>
    <n v="4"/>
    <n v="5"/>
    <n v="4"/>
    <n v="9"/>
    <n v="2"/>
    <n v="2"/>
    <n v="4"/>
    <n v="4"/>
    <n v="7"/>
    <n v="11"/>
    <n v="21"/>
    <n v="20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0212S"/>
    <n v="1"/>
    <s v="MATUTINO"/>
    <s v="8 DE JULIO"/>
    <n v="8"/>
    <s v="CHIHUAHUA"/>
    <n v="8"/>
    <s v="CHIHUAHUA"/>
    <x v="7"/>
    <n v="19"/>
    <x v="21"/>
    <n v="258"/>
    <s v="LA ESPERANZA"/>
    <s v="CALLE EJIDO LA ESPERANZA"/>
    <n v="0"/>
    <s v="PÚBLICO"/>
    <x v="0"/>
    <n v="2"/>
    <s v="BĂSICA"/>
    <n v="2"/>
    <x v="0"/>
    <n v="1"/>
    <x v="0"/>
    <n v="0"/>
    <s v="NO APLICA"/>
    <n v="0"/>
    <s v="NO APLICA"/>
    <s v="08FIZ0130F"/>
    <s v="08FJS0108J"/>
    <s v="08ADG0046C"/>
    <n v="0"/>
    <s v="I2020"/>
    <n v="19"/>
    <n v="24"/>
    <n v="43"/>
    <n v="19"/>
    <n v="24"/>
    <n v="43"/>
    <n v="3"/>
    <n v="2"/>
    <n v="5"/>
    <n v="1"/>
    <n v="2"/>
    <n v="3"/>
    <n v="1"/>
    <n v="2"/>
    <n v="3"/>
    <n v="3"/>
    <n v="3"/>
    <n v="6"/>
    <n v="3"/>
    <n v="6"/>
    <n v="9"/>
    <n v="5"/>
    <n v="2"/>
    <n v="7"/>
    <n v="3"/>
    <n v="5"/>
    <n v="8"/>
    <n v="5"/>
    <n v="3"/>
    <n v="8"/>
    <n v="20"/>
    <n v="21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EPR0468R"/>
    <n v="1"/>
    <s v="MATUTINO"/>
    <s v="NIÑOS HEROES 2024"/>
    <n v="8"/>
    <s v="CHIHUAHUA"/>
    <n v="8"/>
    <s v="CHIHUAHUA"/>
    <x v="0"/>
    <n v="66"/>
    <x v="32"/>
    <n v="494"/>
    <s v="CALAVERAS"/>
    <s v="CALLE CALAVERAS"/>
    <n v="0"/>
    <s v="PÚBLICO"/>
    <x v="1"/>
    <n v="2"/>
    <s v="BĂSICA"/>
    <n v="2"/>
    <x v="0"/>
    <n v="1"/>
    <x v="0"/>
    <n v="0"/>
    <s v="NO APLICA"/>
    <n v="0"/>
    <s v="NO APLICA"/>
    <s v="08FIZ0035B"/>
    <s v="08FJS0005N"/>
    <m/>
    <n v="0"/>
    <s v="I2020"/>
    <n v="25"/>
    <n v="18"/>
    <n v="43"/>
    <n v="25"/>
    <n v="18"/>
    <n v="43"/>
    <n v="7"/>
    <n v="5"/>
    <n v="12"/>
    <n v="5"/>
    <n v="3"/>
    <n v="8"/>
    <n v="5"/>
    <n v="3"/>
    <n v="8"/>
    <n v="2"/>
    <n v="4"/>
    <n v="6"/>
    <n v="4"/>
    <n v="6"/>
    <n v="10"/>
    <n v="3"/>
    <n v="0"/>
    <n v="3"/>
    <n v="1"/>
    <n v="2"/>
    <n v="3"/>
    <n v="4"/>
    <n v="1"/>
    <n v="5"/>
    <n v="19"/>
    <n v="16"/>
    <n v="3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58O"/>
    <n v="1"/>
    <s v="MATUTINO"/>
    <s v="ROBERTO ACOSTA QUERO"/>
    <n v="8"/>
    <s v="CHIHUAHUA"/>
    <n v="8"/>
    <s v="CHIHUAHUA"/>
    <x v="3"/>
    <n v="27"/>
    <x v="27"/>
    <n v="52"/>
    <s v="LOMA DEL MANZANO"/>
    <s v="CALLE LOMAS DEL MANZANO"/>
    <n v="0"/>
    <s v="PÚBLICO"/>
    <x v="0"/>
    <n v="2"/>
    <s v="BĂSICA"/>
    <n v="2"/>
    <x v="0"/>
    <n v="3"/>
    <x v="1"/>
    <n v="0"/>
    <s v="NO APLICA"/>
    <n v="0"/>
    <s v="NO APLICA"/>
    <s v="08FZI0008E"/>
    <s v="08FJI0003I"/>
    <s v="08ADG0006B"/>
    <n v="0"/>
    <s v="I2020"/>
    <n v="24"/>
    <n v="21"/>
    <n v="45"/>
    <n v="19"/>
    <n v="18"/>
    <n v="37"/>
    <n v="3"/>
    <n v="3"/>
    <n v="6"/>
    <n v="1"/>
    <n v="2"/>
    <n v="3"/>
    <n v="1"/>
    <n v="2"/>
    <n v="3"/>
    <n v="4"/>
    <n v="2"/>
    <n v="6"/>
    <n v="1"/>
    <n v="4"/>
    <n v="5"/>
    <n v="8"/>
    <n v="6"/>
    <n v="14"/>
    <n v="4"/>
    <n v="6"/>
    <n v="10"/>
    <n v="2"/>
    <n v="3"/>
    <n v="5"/>
    <n v="20"/>
    <n v="23"/>
    <n v="4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463X"/>
    <n v="4"/>
    <s v="DISCONTINUO"/>
    <s v="VICENTE GUERRERO"/>
    <n v="8"/>
    <s v="CHIHUAHUA"/>
    <n v="8"/>
    <s v="CHIHUAHUA"/>
    <x v="4"/>
    <n v="52"/>
    <x v="5"/>
    <n v="63"/>
    <s v="VALVERDE"/>
    <s v="CALLE VALVERDE"/>
    <n v="0"/>
    <s v="PÚBLICO"/>
    <x v="0"/>
    <n v="2"/>
    <s v="BĂSICA"/>
    <n v="2"/>
    <x v="0"/>
    <n v="1"/>
    <x v="0"/>
    <n v="0"/>
    <s v="NO APLICA"/>
    <n v="0"/>
    <s v="NO APLICA"/>
    <s v="08FIZ0132D"/>
    <s v="08FJS0101Q"/>
    <s v="08ADG0056J"/>
    <n v="0"/>
    <s v="I2020"/>
    <n v="23"/>
    <n v="18"/>
    <n v="41"/>
    <n v="23"/>
    <n v="18"/>
    <n v="41"/>
    <n v="3"/>
    <n v="1"/>
    <n v="4"/>
    <n v="4"/>
    <n v="1"/>
    <n v="5"/>
    <n v="4"/>
    <n v="1"/>
    <n v="5"/>
    <n v="5"/>
    <n v="2"/>
    <n v="7"/>
    <n v="4"/>
    <n v="3"/>
    <n v="7"/>
    <n v="2"/>
    <n v="2"/>
    <n v="4"/>
    <n v="3"/>
    <n v="6"/>
    <n v="9"/>
    <n v="6"/>
    <n v="5"/>
    <n v="11"/>
    <n v="24"/>
    <n v="19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0574B"/>
    <n v="4"/>
    <s v="DISCONTINUO"/>
    <s v="EMILIANO ZAPATA"/>
    <n v="8"/>
    <s v="CHIHUAHUA"/>
    <n v="8"/>
    <s v="CHIHUAHUA"/>
    <x v="0"/>
    <n v="65"/>
    <x v="11"/>
    <n v="23"/>
    <s v="GUALLENACHI"/>
    <s v="CALLE GUALLENACHI"/>
    <n v="0"/>
    <s v="PÚBLICO"/>
    <x v="0"/>
    <n v="2"/>
    <s v="BĂSICA"/>
    <n v="2"/>
    <x v="0"/>
    <n v="1"/>
    <x v="0"/>
    <n v="0"/>
    <s v="NO APLICA"/>
    <n v="0"/>
    <s v="NO APLICA"/>
    <s v="08FIZ0217K"/>
    <s v="08FJS0124A"/>
    <s v="08ADG0003E"/>
    <n v="0"/>
    <s v="I2020"/>
    <n v="16"/>
    <n v="23"/>
    <n v="39"/>
    <n v="16"/>
    <n v="23"/>
    <n v="39"/>
    <n v="4"/>
    <n v="5"/>
    <n v="9"/>
    <n v="8"/>
    <n v="3"/>
    <n v="11"/>
    <n v="8"/>
    <n v="3"/>
    <n v="11"/>
    <n v="3"/>
    <n v="3"/>
    <n v="6"/>
    <n v="5"/>
    <n v="4"/>
    <n v="9"/>
    <n v="1"/>
    <n v="4"/>
    <n v="5"/>
    <n v="1"/>
    <n v="3"/>
    <n v="4"/>
    <n v="2"/>
    <n v="3"/>
    <n v="5"/>
    <n v="20"/>
    <n v="20"/>
    <n v="4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09Z"/>
    <n v="1"/>
    <s v="MATUTINO"/>
    <s v="FRANCISCO I. MADERO"/>
    <n v="8"/>
    <s v="CHIHUAHUA"/>
    <n v="8"/>
    <s v="CHIHUAHUA"/>
    <x v="1"/>
    <n v="18"/>
    <x v="53"/>
    <n v="4"/>
    <s v="LOS ĂLAMOS DE CERRO PRIETO"/>
    <s v="CALLE LOS ALAMOS DE CERRO PRIETO"/>
    <n v="0"/>
    <s v="PÚBLICO"/>
    <x v="0"/>
    <n v="2"/>
    <s v="BĂSICA"/>
    <n v="2"/>
    <x v="0"/>
    <n v="1"/>
    <x v="0"/>
    <n v="0"/>
    <s v="NO APLICA"/>
    <n v="0"/>
    <s v="NO APLICA"/>
    <s v="08FIZ0203H"/>
    <s v="08FJS0121D"/>
    <s v="08ADG0010O"/>
    <n v="0"/>
    <s v="I2020"/>
    <n v="26"/>
    <n v="17"/>
    <n v="43"/>
    <n v="26"/>
    <n v="17"/>
    <n v="43"/>
    <n v="2"/>
    <n v="3"/>
    <n v="5"/>
    <n v="1"/>
    <n v="1"/>
    <n v="2"/>
    <n v="1"/>
    <n v="1"/>
    <n v="2"/>
    <n v="1"/>
    <n v="2"/>
    <n v="3"/>
    <n v="5"/>
    <n v="7"/>
    <n v="12"/>
    <n v="11"/>
    <n v="1"/>
    <n v="12"/>
    <n v="3"/>
    <n v="3"/>
    <n v="6"/>
    <n v="3"/>
    <n v="2"/>
    <n v="5"/>
    <n v="24"/>
    <n v="16"/>
    <n v="4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PPR2127N"/>
    <n v="1"/>
    <s v="MATUTINO"/>
    <s v="COLEGIO VIGOTSKY"/>
    <n v="8"/>
    <s v="CHIHUAHUA"/>
    <n v="8"/>
    <s v="CHIHUAHUA"/>
    <x v="7"/>
    <n v="19"/>
    <x v="21"/>
    <n v="1"/>
    <s v="CHIHUAHUA"/>
    <s v="CALLE CUARTA"/>
    <n v="2415"/>
    <s v="PRIVADO"/>
    <x v="2"/>
    <n v="2"/>
    <s v="BĂSICA"/>
    <n v="2"/>
    <x v="0"/>
    <n v="1"/>
    <x v="0"/>
    <n v="0"/>
    <s v="NO APLICA"/>
    <n v="0"/>
    <s v="NO APLICA"/>
    <s v="08FIZ0102J"/>
    <s v="08FJS0103O"/>
    <s v="08ADG0046C"/>
    <n v="0"/>
    <s v="I2020"/>
    <n v="17"/>
    <n v="21"/>
    <n v="38"/>
    <n v="17"/>
    <n v="21"/>
    <n v="38"/>
    <n v="0"/>
    <n v="0"/>
    <n v="0"/>
    <n v="6"/>
    <n v="6"/>
    <n v="12"/>
    <n v="6"/>
    <n v="6"/>
    <n v="12"/>
    <n v="7"/>
    <n v="6"/>
    <n v="13"/>
    <n v="3"/>
    <n v="4"/>
    <n v="7"/>
    <n v="1"/>
    <n v="4"/>
    <n v="5"/>
    <n v="0"/>
    <n v="4"/>
    <n v="4"/>
    <n v="0"/>
    <n v="0"/>
    <n v="0"/>
    <n v="17"/>
    <n v="24"/>
    <n v="41"/>
    <n v="0"/>
    <n v="0"/>
    <n v="0"/>
    <n v="0"/>
    <n v="0"/>
    <n v="0"/>
    <n v="2"/>
    <n v="2"/>
    <n v="0"/>
    <n v="0"/>
    <n v="0"/>
    <n v="1"/>
    <n v="0"/>
    <n v="0"/>
    <n v="0"/>
    <n v="0"/>
    <n v="1"/>
    <n v="1"/>
    <n v="0"/>
    <n v="0"/>
    <n v="0"/>
    <n v="1"/>
    <n v="1"/>
    <n v="0"/>
    <n v="0"/>
    <n v="0"/>
    <n v="1"/>
    <n v="2"/>
    <n v="0"/>
    <n v="1"/>
    <n v="0"/>
    <n v="9"/>
    <n v="1"/>
    <n v="1"/>
    <n v="0"/>
    <n v="0"/>
    <n v="0"/>
    <n v="0"/>
    <n v="0"/>
    <n v="0"/>
    <n v="2"/>
    <n v="2"/>
    <n v="5"/>
    <n v="5"/>
    <n v="1"/>
  </r>
  <r>
    <s v="08DPB0431D"/>
    <n v="1"/>
    <s v="MATUTINO"/>
    <s v="ESCUELA PRIMARIA BILINGUE"/>
    <n v="8"/>
    <s v="CHIHUAHUA"/>
    <n v="8"/>
    <s v="CHIHUAHUA"/>
    <x v="6"/>
    <n v="29"/>
    <x v="7"/>
    <n v="1660"/>
    <s v="EL POTRERO DE LOS GONZĂLEZ"/>
    <s v="CALLE EL POTRERO DE LOS GONZALEZ"/>
    <n v="0"/>
    <s v="PÚBLICO"/>
    <x v="0"/>
    <n v="2"/>
    <s v="BĂSICA"/>
    <n v="2"/>
    <x v="0"/>
    <n v="3"/>
    <x v="1"/>
    <n v="0"/>
    <s v="NO APLICA"/>
    <n v="0"/>
    <s v="NO APLICA"/>
    <s v="08FZI0027T"/>
    <s v="08FJI0010S"/>
    <s v="08ADG0007A"/>
    <n v="0"/>
    <s v="I2020"/>
    <n v="24"/>
    <n v="19"/>
    <n v="43"/>
    <n v="24"/>
    <n v="19"/>
    <n v="43"/>
    <n v="2"/>
    <n v="2"/>
    <n v="4"/>
    <n v="1"/>
    <n v="3"/>
    <n v="4"/>
    <n v="1"/>
    <n v="3"/>
    <n v="4"/>
    <n v="2"/>
    <n v="6"/>
    <n v="8"/>
    <n v="6"/>
    <n v="2"/>
    <n v="8"/>
    <n v="6"/>
    <n v="2"/>
    <n v="8"/>
    <n v="6"/>
    <n v="5"/>
    <n v="11"/>
    <n v="2"/>
    <n v="2"/>
    <n v="4"/>
    <n v="23"/>
    <n v="20"/>
    <n v="4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529O"/>
    <n v="4"/>
    <s v="DISCONTINUO"/>
    <s v="IGNACIO LEON RUIZ"/>
    <n v="8"/>
    <s v="CHIHUAHUA"/>
    <n v="8"/>
    <s v="CHIHUAHUA"/>
    <x v="1"/>
    <n v="12"/>
    <x v="23"/>
    <n v="52"/>
    <s v="RANCHERĂŤA TECUBICHI"/>
    <s v="CALLE RANCHERIA TECUBICHI"/>
    <n v="0"/>
    <s v="PÚBLICO"/>
    <x v="0"/>
    <n v="2"/>
    <s v="BĂSICA"/>
    <n v="2"/>
    <x v="0"/>
    <n v="3"/>
    <x v="1"/>
    <n v="0"/>
    <s v="NO APLICA"/>
    <n v="0"/>
    <s v="NO APLICA"/>
    <s v="08FZI0038Z"/>
    <s v="08FJI0009C"/>
    <s v="08ADG0010O"/>
    <n v="0"/>
    <s v="I2020"/>
    <n v="22"/>
    <n v="19"/>
    <n v="41"/>
    <n v="22"/>
    <n v="19"/>
    <n v="41"/>
    <n v="2"/>
    <n v="1"/>
    <n v="3"/>
    <n v="5"/>
    <n v="2"/>
    <n v="7"/>
    <n v="5"/>
    <n v="2"/>
    <n v="7"/>
    <n v="2"/>
    <n v="4"/>
    <n v="6"/>
    <n v="4"/>
    <n v="3"/>
    <n v="7"/>
    <n v="5"/>
    <n v="2"/>
    <n v="7"/>
    <n v="5"/>
    <n v="4"/>
    <n v="9"/>
    <n v="4"/>
    <n v="4"/>
    <n v="8"/>
    <n v="25"/>
    <n v="19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00H"/>
    <n v="4"/>
    <s v="DISCONTINUO"/>
    <s v="JESUS CHAPARRO QUIÑONES"/>
    <n v="8"/>
    <s v="CHIHUAHUA"/>
    <n v="8"/>
    <s v="CHIHUAHUA"/>
    <x v="6"/>
    <n v="29"/>
    <x v="7"/>
    <n v="234"/>
    <s v="TALAYOTES"/>
    <s v="CALLE TALAYOTES"/>
    <n v="0"/>
    <s v="PÚBLICO"/>
    <x v="0"/>
    <n v="2"/>
    <s v="BĂSICA"/>
    <n v="2"/>
    <x v="0"/>
    <n v="3"/>
    <x v="1"/>
    <n v="0"/>
    <s v="NO APLICA"/>
    <n v="0"/>
    <s v="NO APLICA"/>
    <s v="08FZI0028S"/>
    <s v="08FJI0010S"/>
    <s v="08ADG0007A"/>
    <n v="0"/>
    <s v="I2020"/>
    <n v="28"/>
    <n v="15"/>
    <n v="43"/>
    <n v="28"/>
    <n v="15"/>
    <n v="43"/>
    <n v="4"/>
    <n v="5"/>
    <n v="9"/>
    <n v="5"/>
    <n v="1"/>
    <n v="6"/>
    <n v="5"/>
    <n v="1"/>
    <n v="6"/>
    <n v="5"/>
    <n v="5"/>
    <n v="10"/>
    <n v="5"/>
    <n v="1"/>
    <n v="6"/>
    <n v="6"/>
    <n v="2"/>
    <n v="8"/>
    <n v="3"/>
    <n v="0"/>
    <n v="3"/>
    <n v="4"/>
    <n v="2"/>
    <n v="6"/>
    <n v="28"/>
    <n v="11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EPR0393R"/>
    <n v="1"/>
    <s v="MATUTINO"/>
    <s v="18 DE MARZO 2366"/>
    <n v="8"/>
    <s v="CHIHUAHUA"/>
    <n v="8"/>
    <s v="CHIHUAHUA"/>
    <x v="8"/>
    <n v="59"/>
    <x v="60"/>
    <n v="36"/>
    <s v="SAN JOSĂ‰ DE LOS BAYLĂ“N"/>
    <s v="CAMINO RURAL A PASO DE MOLINA"/>
    <n v="0"/>
    <s v="PÚBLICO"/>
    <x v="1"/>
    <n v="2"/>
    <s v="BĂSICA"/>
    <n v="2"/>
    <x v="0"/>
    <n v="1"/>
    <x v="0"/>
    <n v="0"/>
    <s v="NO APLICA"/>
    <n v="0"/>
    <s v="NO APLICA"/>
    <s v="08FIZ0027T"/>
    <m/>
    <s v="08ADG0001G"/>
    <n v="0"/>
    <s v="I2020"/>
    <n v="19"/>
    <n v="25"/>
    <n v="44"/>
    <n v="19"/>
    <n v="25"/>
    <n v="44"/>
    <n v="2"/>
    <n v="6"/>
    <n v="8"/>
    <n v="3"/>
    <n v="2"/>
    <n v="5"/>
    <n v="3"/>
    <n v="2"/>
    <n v="5"/>
    <n v="1"/>
    <n v="1"/>
    <n v="2"/>
    <n v="3"/>
    <n v="5"/>
    <n v="8"/>
    <n v="4"/>
    <n v="5"/>
    <n v="9"/>
    <n v="3"/>
    <n v="4"/>
    <n v="7"/>
    <n v="4"/>
    <n v="5"/>
    <n v="9"/>
    <n v="18"/>
    <n v="22"/>
    <n v="4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586F"/>
    <n v="1"/>
    <s v="MATUTINO"/>
    <s v="LEY SEIS DE ENERO 2012"/>
    <n v="8"/>
    <s v="CHIHUAHUA"/>
    <n v="8"/>
    <s v="CHIHUAHUA"/>
    <x v="5"/>
    <n v="28"/>
    <x v="57"/>
    <n v="16"/>
    <s v="DOCTOR PORFIRIO PARRA (LA CASETA)"/>
    <s v="AVENIDA CRUZ REY"/>
    <n v="629"/>
    <s v="PÚBLICO"/>
    <x v="1"/>
    <n v="2"/>
    <s v="BĂSICA"/>
    <n v="2"/>
    <x v="0"/>
    <n v="1"/>
    <x v="0"/>
    <n v="0"/>
    <s v="NO APLICA"/>
    <n v="0"/>
    <s v="NO APLICA"/>
    <s v="08FIZ0036A"/>
    <m/>
    <m/>
    <n v="0"/>
    <s v="I2020"/>
    <n v="20"/>
    <n v="23"/>
    <n v="43"/>
    <n v="20"/>
    <n v="23"/>
    <n v="43"/>
    <n v="5"/>
    <n v="4"/>
    <n v="9"/>
    <n v="1"/>
    <n v="5"/>
    <n v="6"/>
    <n v="1"/>
    <n v="5"/>
    <n v="6"/>
    <n v="3"/>
    <n v="4"/>
    <n v="7"/>
    <n v="6"/>
    <n v="6"/>
    <n v="12"/>
    <n v="1"/>
    <n v="2"/>
    <n v="3"/>
    <n v="2"/>
    <n v="0"/>
    <n v="2"/>
    <n v="2"/>
    <n v="7"/>
    <n v="9"/>
    <n v="15"/>
    <n v="24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2"/>
    <n v="1"/>
  </r>
  <r>
    <s v="08DPB0650Q"/>
    <n v="1"/>
    <s v="MATUTINO"/>
    <s v="NEZAHUALCOYOTL"/>
    <n v="8"/>
    <s v="CHIHUAHUA"/>
    <n v="8"/>
    <s v="CHIHUAHUA"/>
    <x v="3"/>
    <n v="27"/>
    <x v="27"/>
    <n v="60"/>
    <s v="RANCHERĂŤA PAPAJICHI"/>
    <s v="CALLE PAPAJICHI"/>
    <n v="0"/>
    <s v="PÚBLICO"/>
    <x v="0"/>
    <n v="2"/>
    <s v="BĂSICA"/>
    <n v="2"/>
    <x v="0"/>
    <n v="3"/>
    <x v="1"/>
    <n v="0"/>
    <s v="NO APLICA"/>
    <n v="0"/>
    <s v="NO APLICA"/>
    <s v="08FZI0024W"/>
    <s v="08FJI0008D"/>
    <s v="08ADG0006B"/>
    <n v="0"/>
    <s v="I2020"/>
    <n v="16"/>
    <n v="29"/>
    <n v="45"/>
    <n v="15"/>
    <n v="26"/>
    <n v="41"/>
    <n v="4"/>
    <n v="3"/>
    <n v="7"/>
    <n v="2"/>
    <n v="2"/>
    <n v="4"/>
    <n v="2"/>
    <n v="2"/>
    <n v="4"/>
    <n v="2"/>
    <n v="8"/>
    <n v="10"/>
    <n v="1"/>
    <n v="4"/>
    <n v="5"/>
    <n v="3"/>
    <n v="7"/>
    <n v="10"/>
    <n v="2"/>
    <n v="5"/>
    <n v="7"/>
    <n v="5"/>
    <n v="1"/>
    <n v="6"/>
    <n v="15"/>
    <n v="27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459K"/>
    <n v="1"/>
    <s v="MATUTINO"/>
    <s v="FRANCISCO ZARCO"/>
    <n v="8"/>
    <s v="CHIHUAHUA"/>
    <n v="8"/>
    <s v="CHIHUAHUA"/>
    <x v="3"/>
    <n v="46"/>
    <x v="9"/>
    <n v="336"/>
    <s v="MASAGUIACHI"/>
    <s v="CALLE MASAGUIACHI"/>
    <n v="0"/>
    <s v="PÚBLICO"/>
    <x v="0"/>
    <n v="2"/>
    <s v="BĂSICA"/>
    <n v="2"/>
    <x v="0"/>
    <n v="1"/>
    <x v="0"/>
    <n v="0"/>
    <s v="NO APLICA"/>
    <n v="0"/>
    <s v="NO APLICA"/>
    <s v="08FIZ0253P"/>
    <s v="08FJS0130L"/>
    <s v="08ADG0006B"/>
    <n v="0"/>
    <s v="I2020"/>
    <n v="19"/>
    <n v="22"/>
    <n v="41"/>
    <n v="18"/>
    <n v="20"/>
    <n v="38"/>
    <n v="2"/>
    <n v="2"/>
    <n v="4"/>
    <n v="6"/>
    <n v="2"/>
    <n v="8"/>
    <n v="6"/>
    <n v="2"/>
    <n v="8"/>
    <n v="1"/>
    <n v="7"/>
    <n v="8"/>
    <n v="4"/>
    <n v="3"/>
    <n v="7"/>
    <n v="5"/>
    <n v="4"/>
    <n v="9"/>
    <n v="4"/>
    <n v="0"/>
    <n v="4"/>
    <n v="3"/>
    <n v="4"/>
    <n v="7"/>
    <n v="23"/>
    <n v="20"/>
    <n v="4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860W"/>
    <n v="2"/>
    <s v="VESPERTINO"/>
    <s v="PRIMARIA FEDERALIZADA"/>
    <n v="8"/>
    <s v="CHIHUAHUA"/>
    <n v="8"/>
    <s v="CHIHUAHUA"/>
    <x v="7"/>
    <n v="4"/>
    <x v="64"/>
    <n v="1"/>
    <s v="SANTA EULALIA"/>
    <s v="AVENIDA CENTRAL "/>
    <n v="0"/>
    <s v="PÚBLICO"/>
    <x v="0"/>
    <n v="2"/>
    <s v="BĂSICA"/>
    <n v="2"/>
    <x v="0"/>
    <n v="1"/>
    <x v="0"/>
    <n v="0"/>
    <s v="NO APLICA"/>
    <n v="0"/>
    <s v="NO APLICA"/>
    <s v="08FIZ0269Q"/>
    <s v="08FJS0103O"/>
    <m/>
    <n v="0"/>
    <s v="I2020"/>
    <n v="0"/>
    <n v="0"/>
    <n v="0"/>
    <n v="0"/>
    <n v="0"/>
    <n v="0"/>
    <n v="0"/>
    <n v="0"/>
    <n v="0"/>
    <n v="11"/>
    <n v="12"/>
    <n v="23"/>
    <n v="11"/>
    <n v="13"/>
    <n v="24"/>
    <n v="6"/>
    <n v="5"/>
    <n v="11"/>
    <n v="8"/>
    <n v="5"/>
    <n v="13"/>
    <n v="8"/>
    <n v="3"/>
    <n v="11"/>
    <n v="2"/>
    <n v="13"/>
    <n v="15"/>
    <n v="2"/>
    <n v="1"/>
    <n v="3"/>
    <n v="37"/>
    <n v="40"/>
    <n v="7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2427F"/>
    <n v="1"/>
    <s v="MATUTINO"/>
    <s v="LUIS DONALDO COLOSIO MURRIETA"/>
    <n v="8"/>
    <s v="CHIHUAHUA"/>
    <n v="8"/>
    <s v="CHIHUAHUA"/>
    <x v="0"/>
    <n v="8"/>
    <x v="0"/>
    <n v="356"/>
    <s v="LOS PARAJES"/>
    <s v="CALLE LOS PARAJES"/>
    <n v="0"/>
    <s v="PÚBLICO"/>
    <x v="0"/>
    <n v="2"/>
    <s v="BĂSICA"/>
    <n v="2"/>
    <x v="0"/>
    <n v="1"/>
    <x v="0"/>
    <n v="0"/>
    <s v="NO APLICA"/>
    <n v="0"/>
    <s v="NO APLICA"/>
    <s v="08FIZ0218J"/>
    <s v="08FJS0124A"/>
    <s v="08ADG0003E"/>
    <n v="0"/>
    <s v="I2020"/>
    <n v="20"/>
    <n v="23"/>
    <n v="43"/>
    <n v="20"/>
    <n v="23"/>
    <n v="43"/>
    <n v="4"/>
    <n v="1"/>
    <n v="5"/>
    <n v="3"/>
    <n v="1"/>
    <n v="4"/>
    <n v="3"/>
    <n v="1"/>
    <n v="4"/>
    <n v="2"/>
    <n v="5"/>
    <n v="7"/>
    <n v="1"/>
    <n v="6"/>
    <n v="7"/>
    <n v="5"/>
    <n v="5"/>
    <n v="10"/>
    <n v="3"/>
    <n v="3"/>
    <n v="6"/>
    <n v="4"/>
    <n v="3"/>
    <n v="7"/>
    <n v="18"/>
    <n v="23"/>
    <n v="4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560Y"/>
    <n v="4"/>
    <s v="DISCONTINUO"/>
    <s v="FRANCISCO CARRILLO"/>
    <n v="8"/>
    <s v="CHIHUAHUA"/>
    <n v="8"/>
    <s v="CHIHUAHUA"/>
    <x v="3"/>
    <n v="46"/>
    <x v="9"/>
    <n v="242"/>
    <s v="RANCHERĂŤA TENORIBA"/>
    <s v="CALLE TENORIVA"/>
    <n v="0"/>
    <s v="PÚBLICO"/>
    <x v="0"/>
    <n v="2"/>
    <s v="BĂSICA"/>
    <n v="2"/>
    <x v="0"/>
    <n v="3"/>
    <x v="1"/>
    <n v="0"/>
    <s v="NO APLICA"/>
    <n v="0"/>
    <s v="NO APLICA"/>
    <s v="08FZI0009D"/>
    <s v="08FJI0003I"/>
    <s v="08ADG0006B"/>
    <n v="0"/>
    <s v="I2020"/>
    <n v="25"/>
    <n v="18"/>
    <n v="43"/>
    <n v="23"/>
    <n v="16"/>
    <n v="39"/>
    <n v="3"/>
    <n v="3"/>
    <n v="6"/>
    <n v="4"/>
    <n v="1"/>
    <n v="5"/>
    <n v="5"/>
    <n v="1"/>
    <n v="6"/>
    <n v="8"/>
    <n v="3"/>
    <n v="11"/>
    <n v="3"/>
    <n v="4"/>
    <n v="7"/>
    <n v="2"/>
    <n v="4"/>
    <n v="6"/>
    <n v="7"/>
    <n v="2"/>
    <n v="9"/>
    <n v="2"/>
    <n v="3"/>
    <n v="5"/>
    <n v="27"/>
    <n v="17"/>
    <n v="4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434A"/>
    <n v="1"/>
    <s v="MATUTINO"/>
    <s v="REYNALDO BALCAZAR PEREZ"/>
    <n v="8"/>
    <s v="CHIHUAHUA"/>
    <n v="8"/>
    <s v="CHIHUAHUA"/>
    <x v="6"/>
    <n v="29"/>
    <x v="7"/>
    <n v="252"/>
    <s v="EL TUPURE (EL TUPURI)"/>
    <s v="CALLE EL TUPURE"/>
    <n v="0"/>
    <s v="PÚBLICO"/>
    <x v="0"/>
    <n v="2"/>
    <s v="BĂSICA"/>
    <n v="2"/>
    <x v="0"/>
    <n v="3"/>
    <x v="1"/>
    <n v="0"/>
    <s v="NO APLICA"/>
    <n v="0"/>
    <s v="NO APLICA"/>
    <s v="08FZI0028S"/>
    <s v="08FJI0010S"/>
    <s v="08ADG0007A"/>
    <n v="0"/>
    <s v="I2020"/>
    <n v="20"/>
    <n v="23"/>
    <n v="43"/>
    <n v="20"/>
    <n v="23"/>
    <n v="43"/>
    <n v="1"/>
    <n v="3"/>
    <n v="4"/>
    <n v="1"/>
    <n v="3"/>
    <n v="4"/>
    <n v="1"/>
    <n v="3"/>
    <n v="4"/>
    <n v="3"/>
    <n v="4"/>
    <n v="7"/>
    <n v="5"/>
    <n v="2"/>
    <n v="7"/>
    <n v="3"/>
    <n v="4"/>
    <n v="7"/>
    <n v="4"/>
    <n v="5"/>
    <n v="9"/>
    <n v="4"/>
    <n v="6"/>
    <n v="10"/>
    <n v="20"/>
    <n v="24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98K"/>
    <n v="1"/>
    <s v="MATUTINO"/>
    <s v="NIÑO TARAHUMARA"/>
    <n v="8"/>
    <s v="CHIHUAHUA"/>
    <n v="8"/>
    <s v="CHIHUAHUA"/>
    <x v="3"/>
    <n v="7"/>
    <x v="25"/>
    <n v="301"/>
    <s v="MESA BLANCA"/>
    <s v="CALLE MESA BLANCA"/>
    <n v="0"/>
    <s v="PÚBLICO"/>
    <x v="0"/>
    <n v="2"/>
    <s v="BĂSICA"/>
    <n v="2"/>
    <x v="0"/>
    <n v="3"/>
    <x v="1"/>
    <n v="0"/>
    <s v="NO APLICA"/>
    <n v="0"/>
    <s v="NO APLICA"/>
    <s v="08FZI0036A"/>
    <s v="08FJI0004H"/>
    <s v="08ADG0007A"/>
    <n v="0"/>
    <s v="I2020"/>
    <n v="25"/>
    <n v="15"/>
    <n v="40"/>
    <n v="25"/>
    <n v="15"/>
    <n v="40"/>
    <n v="2"/>
    <n v="3"/>
    <n v="5"/>
    <n v="2"/>
    <n v="3"/>
    <n v="5"/>
    <n v="3"/>
    <n v="3"/>
    <n v="6"/>
    <n v="5"/>
    <n v="4"/>
    <n v="9"/>
    <n v="3"/>
    <n v="3"/>
    <n v="6"/>
    <n v="6"/>
    <n v="3"/>
    <n v="9"/>
    <n v="7"/>
    <n v="1"/>
    <n v="8"/>
    <n v="5"/>
    <n v="3"/>
    <n v="8"/>
    <n v="29"/>
    <n v="17"/>
    <n v="4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21V"/>
    <n v="1"/>
    <s v="MATUTINO"/>
    <s v="TOWI RALAMULI"/>
    <n v="8"/>
    <s v="CHIHUAHUA"/>
    <n v="8"/>
    <s v="CHIHUAHUA"/>
    <x v="0"/>
    <n v="9"/>
    <x v="2"/>
    <n v="661"/>
    <s v="MESA DE RECAĂŤNA"/>
    <s v="CALLE MESA DE RECAYNA"/>
    <n v="0"/>
    <s v="PÚBLICO"/>
    <x v="0"/>
    <n v="2"/>
    <s v="BĂSICA"/>
    <n v="2"/>
    <x v="0"/>
    <n v="3"/>
    <x v="1"/>
    <n v="0"/>
    <s v="NO APLICA"/>
    <n v="0"/>
    <s v="NO APLICA"/>
    <s v="08FZI0029R"/>
    <s v="08FJI0002J"/>
    <s v="08ADG0003E"/>
    <n v="0"/>
    <s v="I2020"/>
    <n v="17"/>
    <n v="21"/>
    <n v="38"/>
    <n v="17"/>
    <n v="21"/>
    <n v="38"/>
    <n v="4"/>
    <n v="2"/>
    <n v="6"/>
    <n v="2"/>
    <n v="1"/>
    <n v="3"/>
    <n v="2"/>
    <n v="1"/>
    <n v="3"/>
    <n v="4"/>
    <n v="7"/>
    <n v="11"/>
    <n v="4"/>
    <n v="3"/>
    <n v="7"/>
    <n v="4"/>
    <n v="2"/>
    <n v="6"/>
    <n v="3"/>
    <n v="5"/>
    <n v="8"/>
    <n v="7"/>
    <n v="7"/>
    <n v="14"/>
    <n v="24"/>
    <n v="25"/>
    <n v="4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0132G"/>
    <n v="1"/>
    <s v="MATUTINO"/>
    <s v="VICENTE RIVA PALACIO"/>
    <n v="8"/>
    <s v="CHIHUAHUA"/>
    <n v="8"/>
    <s v="CHIHUAHUA"/>
    <x v="6"/>
    <n v="29"/>
    <x v="7"/>
    <n v="400"/>
    <s v="TIGRE DE SAN RAFAEL (RINCĂ“N DEL TIGRE)"/>
    <s v="CALLE TIGRE DE SAN RAFAEL (RINCON DEL TIGRE)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16"/>
    <n v="24"/>
    <n v="40"/>
    <n v="14"/>
    <n v="21"/>
    <n v="35"/>
    <n v="3"/>
    <n v="3"/>
    <n v="6"/>
    <n v="4"/>
    <n v="5"/>
    <n v="9"/>
    <n v="4"/>
    <n v="5"/>
    <n v="9"/>
    <n v="0"/>
    <n v="4"/>
    <n v="4"/>
    <n v="0"/>
    <n v="5"/>
    <n v="5"/>
    <n v="3"/>
    <n v="9"/>
    <n v="12"/>
    <n v="3"/>
    <n v="3"/>
    <n v="6"/>
    <n v="8"/>
    <n v="0"/>
    <n v="8"/>
    <n v="18"/>
    <n v="26"/>
    <n v="4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762V"/>
    <n v="1"/>
    <s v="MATUTINO"/>
    <s v="RAFAEL RAMIREZ"/>
    <n v="8"/>
    <s v="CHIHUAHUA"/>
    <n v="8"/>
    <s v="CHIHUAHUA"/>
    <x v="3"/>
    <n v="46"/>
    <x v="9"/>
    <n v="165"/>
    <s v="SAN MIGUEL"/>
    <s v="CALLE SAN MIGUEL"/>
    <n v="0"/>
    <s v="PÚBLICO"/>
    <x v="0"/>
    <n v="2"/>
    <s v="BĂSICA"/>
    <n v="2"/>
    <x v="0"/>
    <n v="1"/>
    <x v="0"/>
    <n v="0"/>
    <s v="NO APLICA"/>
    <n v="0"/>
    <s v="NO APLICA"/>
    <s v="08FIZ0253P"/>
    <s v="08FJS0130L"/>
    <s v="08ADG0006B"/>
    <n v="0"/>
    <s v="I2020"/>
    <n v="17"/>
    <n v="23"/>
    <n v="40"/>
    <n v="16"/>
    <n v="22"/>
    <n v="38"/>
    <n v="1"/>
    <n v="1"/>
    <n v="2"/>
    <n v="3"/>
    <n v="4"/>
    <n v="7"/>
    <n v="3"/>
    <n v="4"/>
    <n v="7"/>
    <n v="4"/>
    <n v="6"/>
    <n v="10"/>
    <n v="4"/>
    <n v="4"/>
    <n v="8"/>
    <n v="4"/>
    <n v="5"/>
    <n v="9"/>
    <n v="3"/>
    <n v="5"/>
    <n v="8"/>
    <n v="2"/>
    <n v="4"/>
    <n v="6"/>
    <n v="20"/>
    <n v="28"/>
    <n v="4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889A"/>
    <n v="4"/>
    <s v="DISCONTINUO"/>
    <s v="JOSEFA ORTIZ DE DOMINGUEZ"/>
    <n v="8"/>
    <s v="CHIHUAHUA"/>
    <n v="8"/>
    <s v="CHIHUAHUA"/>
    <x v="0"/>
    <n v="9"/>
    <x v="2"/>
    <n v="16"/>
    <s v="BAHUINOCACHI"/>
    <s v="CALLE BAHUINOCACHI"/>
    <n v="0"/>
    <s v="PÚBLICO"/>
    <x v="0"/>
    <n v="2"/>
    <s v="BĂSICA"/>
    <n v="2"/>
    <x v="0"/>
    <n v="1"/>
    <x v="0"/>
    <n v="0"/>
    <s v="NO APLICA"/>
    <n v="0"/>
    <s v="NO APLICA"/>
    <s v="08FIZ0214N"/>
    <s v="08FJS0124A"/>
    <s v="08ADG0003E"/>
    <n v="0"/>
    <s v="I2020"/>
    <n v="25"/>
    <n v="18"/>
    <n v="43"/>
    <n v="25"/>
    <n v="18"/>
    <n v="43"/>
    <n v="4"/>
    <n v="4"/>
    <n v="8"/>
    <n v="3"/>
    <n v="2"/>
    <n v="5"/>
    <n v="3"/>
    <n v="2"/>
    <n v="5"/>
    <n v="5"/>
    <n v="1"/>
    <n v="6"/>
    <n v="3"/>
    <n v="4"/>
    <n v="7"/>
    <n v="3"/>
    <n v="3"/>
    <n v="6"/>
    <n v="3"/>
    <n v="6"/>
    <n v="9"/>
    <n v="8"/>
    <n v="1"/>
    <n v="9"/>
    <n v="25"/>
    <n v="17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526Z"/>
    <n v="1"/>
    <s v="MATUTINO"/>
    <s v="JOSE MARIA MORELOS Y PAVON"/>
    <n v="8"/>
    <s v="CHIHUAHUA"/>
    <n v="8"/>
    <s v="CHIHUAHUA"/>
    <x v="6"/>
    <n v="29"/>
    <x v="7"/>
    <n v="819"/>
    <s v="ALISOS DE ARRIBA (EL RINCĂ“N DE ALISOS)"/>
    <s v="CALLE RINCON DE ALISOS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21"/>
    <n v="22"/>
    <n v="43"/>
    <n v="21"/>
    <n v="22"/>
    <n v="43"/>
    <n v="2"/>
    <n v="2"/>
    <n v="4"/>
    <n v="3"/>
    <n v="2"/>
    <n v="5"/>
    <n v="3"/>
    <n v="2"/>
    <n v="5"/>
    <n v="2"/>
    <n v="4"/>
    <n v="6"/>
    <n v="2"/>
    <n v="5"/>
    <n v="7"/>
    <n v="5"/>
    <n v="4"/>
    <n v="9"/>
    <n v="8"/>
    <n v="2"/>
    <n v="10"/>
    <n v="2"/>
    <n v="5"/>
    <n v="7"/>
    <n v="22"/>
    <n v="22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73F"/>
    <n v="1"/>
    <s v="MATUTINO"/>
    <s v="BENITO JUAREZ"/>
    <n v="8"/>
    <s v="CHIHUAHUA"/>
    <n v="8"/>
    <s v="CHIHUAHUA"/>
    <x v="3"/>
    <n v="7"/>
    <x v="25"/>
    <n v="63"/>
    <s v="LA JOYA"/>
    <s v="CALLE LA JOYA"/>
    <n v="0"/>
    <s v="PÚBLICO"/>
    <x v="0"/>
    <n v="2"/>
    <s v="BĂSICA"/>
    <n v="2"/>
    <x v="0"/>
    <n v="3"/>
    <x v="1"/>
    <n v="0"/>
    <s v="NO APLICA"/>
    <n v="0"/>
    <s v="NO APLICA"/>
    <s v="08FZI0011S"/>
    <s v="08FJI0004H"/>
    <s v="08ADG0007A"/>
    <n v="0"/>
    <s v="I2020"/>
    <n v="18"/>
    <n v="25"/>
    <n v="43"/>
    <n v="18"/>
    <n v="25"/>
    <n v="43"/>
    <n v="3"/>
    <n v="6"/>
    <n v="9"/>
    <n v="4"/>
    <n v="2"/>
    <n v="6"/>
    <n v="5"/>
    <n v="2"/>
    <n v="7"/>
    <n v="0"/>
    <n v="4"/>
    <n v="4"/>
    <n v="5"/>
    <n v="5"/>
    <n v="10"/>
    <n v="7"/>
    <n v="4"/>
    <n v="11"/>
    <n v="1"/>
    <n v="4"/>
    <n v="5"/>
    <n v="1"/>
    <n v="3"/>
    <n v="4"/>
    <n v="19"/>
    <n v="22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504F"/>
    <n v="1"/>
    <s v="MATUTINO"/>
    <s v="MARIO A. MACIAS"/>
    <n v="8"/>
    <s v="CHIHUAHUA"/>
    <n v="8"/>
    <s v="CHIHUAHUA"/>
    <x v="0"/>
    <n v="65"/>
    <x v="11"/>
    <n v="41"/>
    <s v="SAN ALONSO"/>
    <s v="CALLE SAN ALONSO"/>
    <n v="0"/>
    <s v="PÚBLICO"/>
    <x v="0"/>
    <n v="2"/>
    <s v="BĂSICA"/>
    <n v="2"/>
    <x v="0"/>
    <n v="3"/>
    <x v="1"/>
    <n v="0"/>
    <s v="NO APLICA"/>
    <n v="0"/>
    <s v="NO APLICA"/>
    <s v="08FZI0015O"/>
    <s v="08FJI0005G"/>
    <s v="08ADG0003E"/>
    <n v="0"/>
    <s v="I2020"/>
    <n v="19"/>
    <n v="23"/>
    <n v="42"/>
    <n v="18"/>
    <n v="23"/>
    <n v="41"/>
    <n v="5"/>
    <n v="8"/>
    <n v="13"/>
    <n v="5"/>
    <n v="4"/>
    <n v="9"/>
    <n v="5"/>
    <n v="4"/>
    <n v="9"/>
    <n v="4"/>
    <n v="3"/>
    <n v="7"/>
    <n v="4"/>
    <n v="2"/>
    <n v="6"/>
    <n v="1"/>
    <n v="2"/>
    <n v="3"/>
    <n v="2"/>
    <n v="5"/>
    <n v="7"/>
    <n v="3"/>
    <n v="3"/>
    <n v="6"/>
    <n v="19"/>
    <n v="19"/>
    <n v="3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4"/>
    <n v="4"/>
    <n v="1"/>
  </r>
  <r>
    <s v="08DPR1090E"/>
    <n v="4"/>
    <s v="DISCONTINUO"/>
    <s v="PABLO GONZALEZ"/>
    <n v="8"/>
    <s v="CHIHUAHUA"/>
    <n v="8"/>
    <s v="CHIHUAHUA"/>
    <x v="7"/>
    <n v="2"/>
    <x v="24"/>
    <n v="98"/>
    <s v="EMILIANO ZAPATA (SAN IGNACIO)"/>
    <s v="CALLE EMILIANO ZAPATA (SAN IGNACIO)"/>
    <n v="0"/>
    <s v="PÚBLICO"/>
    <x v="0"/>
    <n v="2"/>
    <s v="BĂSICA"/>
    <n v="2"/>
    <x v="0"/>
    <n v="1"/>
    <x v="0"/>
    <n v="0"/>
    <s v="NO APLICA"/>
    <n v="0"/>
    <s v="NO APLICA"/>
    <s v="08FIZ0131E"/>
    <s v="08FJS0101Q"/>
    <s v="08ADG0046C"/>
    <n v="0"/>
    <s v="I2020"/>
    <n v="20"/>
    <n v="18"/>
    <n v="38"/>
    <n v="20"/>
    <n v="18"/>
    <n v="38"/>
    <n v="1"/>
    <n v="4"/>
    <n v="5"/>
    <n v="4"/>
    <n v="6"/>
    <n v="10"/>
    <n v="4"/>
    <n v="6"/>
    <n v="10"/>
    <n v="3"/>
    <n v="3"/>
    <n v="6"/>
    <n v="3"/>
    <n v="5"/>
    <n v="8"/>
    <n v="3"/>
    <n v="1"/>
    <n v="4"/>
    <n v="3"/>
    <n v="3"/>
    <n v="6"/>
    <n v="8"/>
    <n v="4"/>
    <n v="12"/>
    <n v="24"/>
    <n v="22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007H"/>
    <n v="1"/>
    <s v="MATUTINO"/>
    <s v="BENITO JUAREZ"/>
    <n v="8"/>
    <s v="CHIHUAHUA"/>
    <n v="8"/>
    <s v="CHIHUAHUA"/>
    <x v="3"/>
    <n v="7"/>
    <x v="25"/>
    <n v="94"/>
    <s v="EJIDO LA PINTA"/>
    <s v="CALLE LA PINTA"/>
    <n v="0"/>
    <s v="PÚBLICO"/>
    <x v="0"/>
    <n v="2"/>
    <s v="BĂSICA"/>
    <n v="2"/>
    <x v="0"/>
    <n v="3"/>
    <x v="1"/>
    <n v="0"/>
    <s v="NO APLICA"/>
    <n v="0"/>
    <s v="NO APLICA"/>
    <s v="08FZI0011S"/>
    <s v="08FJI0004H"/>
    <s v="08ADG0007A"/>
    <n v="0"/>
    <s v="I2020"/>
    <n v="24"/>
    <n v="17"/>
    <n v="41"/>
    <n v="21"/>
    <n v="16"/>
    <n v="37"/>
    <n v="6"/>
    <n v="1"/>
    <n v="7"/>
    <n v="7"/>
    <n v="5"/>
    <n v="12"/>
    <n v="7"/>
    <n v="5"/>
    <n v="12"/>
    <n v="2"/>
    <n v="4"/>
    <n v="6"/>
    <n v="4"/>
    <n v="3"/>
    <n v="7"/>
    <n v="5"/>
    <n v="5"/>
    <n v="10"/>
    <n v="4"/>
    <n v="0"/>
    <n v="4"/>
    <n v="2"/>
    <n v="4"/>
    <n v="6"/>
    <n v="24"/>
    <n v="21"/>
    <n v="4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050W"/>
    <n v="1"/>
    <s v="MATUTINO"/>
    <s v="ALFONSO CASO"/>
    <n v="8"/>
    <s v="CHIHUAHUA"/>
    <n v="8"/>
    <s v="CHIHUAHUA"/>
    <x v="3"/>
    <n v="7"/>
    <x v="25"/>
    <n v="98"/>
    <s v="RANCHERĂŤA EL QUELITE"/>
    <s v="CALLE RANCHERIA EL QUELITE"/>
    <n v="0"/>
    <s v="PÚBLICO"/>
    <x v="0"/>
    <n v="2"/>
    <s v="BĂSICA"/>
    <n v="2"/>
    <x v="0"/>
    <n v="3"/>
    <x v="1"/>
    <n v="0"/>
    <s v="NO APLICA"/>
    <n v="0"/>
    <s v="NO APLICA"/>
    <s v="08FZI0011S"/>
    <s v="08FJI0004H"/>
    <s v="08ADG0007A"/>
    <n v="0"/>
    <s v="I2020"/>
    <n v="26"/>
    <n v="20"/>
    <n v="46"/>
    <n v="24"/>
    <n v="20"/>
    <n v="44"/>
    <n v="3"/>
    <n v="6"/>
    <n v="9"/>
    <n v="2"/>
    <n v="1"/>
    <n v="3"/>
    <n v="2"/>
    <n v="1"/>
    <n v="3"/>
    <n v="6"/>
    <n v="3"/>
    <n v="9"/>
    <n v="0"/>
    <n v="2"/>
    <n v="2"/>
    <n v="6"/>
    <n v="4"/>
    <n v="10"/>
    <n v="7"/>
    <n v="2"/>
    <n v="9"/>
    <n v="4"/>
    <n v="4"/>
    <n v="8"/>
    <n v="25"/>
    <n v="16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30E"/>
    <n v="1"/>
    <s v="MATUTINO"/>
    <s v="12 DE OCTUBRE"/>
    <n v="8"/>
    <s v="CHIHUAHUA"/>
    <n v="8"/>
    <s v="CHIHUAHUA"/>
    <x v="3"/>
    <n v="27"/>
    <x v="27"/>
    <n v="1194"/>
    <s v="LOS PILARES"/>
    <s v="CALLE LOS PILARES"/>
    <n v="0"/>
    <s v="PÚBLICO"/>
    <x v="0"/>
    <n v="2"/>
    <s v="BĂSICA"/>
    <n v="2"/>
    <x v="0"/>
    <n v="3"/>
    <x v="1"/>
    <n v="0"/>
    <s v="NO APLICA"/>
    <n v="0"/>
    <s v="NO APLICA"/>
    <s v="08FZI0033D"/>
    <s v="08FJI0008D"/>
    <s v="08ADG0006B"/>
    <n v="0"/>
    <s v="I2020"/>
    <n v="21"/>
    <n v="24"/>
    <n v="45"/>
    <n v="18"/>
    <n v="20"/>
    <n v="38"/>
    <n v="2"/>
    <n v="3"/>
    <n v="5"/>
    <n v="2"/>
    <n v="3"/>
    <n v="5"/>
    <n v="2"/>
    <n v="3"/>
    <n v="5"/>
    <n v="5"/>
    <n v="2"/>
    <n v="7"/>
    <n v="5"/>
    <n v="7"/>
    <n v="12"/>
    <n v="2"/>
    <n v="3"/>
    <n v="5"/>
    <n v="3"/>
    <n v="4"/>
    <n v="7"/>
    <n v="5"/>
    <n v="5"/>
    <n v="10"/>
    <n v="22"/>
    <n v="24"/>
    <n v="4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44H"/>
    <n v="1"/>
    <s v="MATUTINO"/>
    <s v="MANUEL GONZALEZ"/>
    <n v="8"/>
    <s v="CHIHUAHUA"/>
    <n v="8"/>
    <s v="CHIHUAHUA"/>
    <x v="3"/>
    <n v="27"/>
    <x v="27"/>
    <n v="927"/>
    <s v="RANCHERĂŤA NANAYAHUACHI"/>
    <s v="CALLE RANCHERIA NANAYAHUACHI"/>
    <n v="0"/>
    <s v="PÚBLICO"/>
    <x v="0"/>
    <n v="2"/>
    <s v="BĂSICA"/>
    <n v="2"/>
    <x v="0"/>
    <n v="3"/>
    <x v="1"/>
    <n v="0"/>
    <s v="NO APLICA"/>
    <n v="0"/>
    <s v="NO APLICA"/>
    <s v="08FZI0024W"/>
    <s v="08FJI0008D"/>
    <s v="08ADG0006B"/>
    <n v="0"/>
    <s v="I2020"/>
    <n v="24"/>
    <n v="19"/>
    <n v="43"/>
    <n v="24"/>
    <n v="19"/>
    <n v="43"/>
    <n v="3"/>
    <n v="4"/>
    <n v="7"/>
    <n v="4"/>
    <n v="4"/>
    <n v="8"/>
    <n v="4"/>
    <n v="4"/>
    <n v="8"/>
    <n v="7"/>
    <n v="2"/>
    <n v="9"/>
    <n v="7"/>
    <n v="3"/>
    <n v="10"/>
    <n v="2"/>
    <n v="1"/>
    <n v="3"/>
    <n v="2"/>
    <n v="4"/>
    <n v="6"/>
    <n v="2"/>
    <n v="2"/>
    <n v="4"/>
    <n v="24"/>
    <n v="16"/>
    <n v="40"/>
    <n v="1"/>
    <n v="1"/>
    <n v="1"/>
    <n v="1"/>
    <n v="1"/>
    <n v="1"/>
    <n v="0"/>
    <n v="6"/>
    <n v="1"/>
    <n v="0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2"/>
    <n v="0"/>
    <n v="1"/>
    <n v="0"/>
    <n v="0"/>
    <n v="1"/>
    <n v="0"/>
    <n v="0"/>
    <n v="0"/>
    <n v="2"/>
    <n v="2"/>
    <n v="2"/>
    <n v="1"/>
  </r>
  <r>
    <s v="08DPB0489D"/>
    <n v="1"/>
    <s v="MATUTINO"/>
    <s v="FLORENCIO DIAZ HOLGUIN"/>
    <n v="8"/>
    <s v="CHIHUAHUA"/>
    <n v="8"/>
    <s v="CHIHUAHUA"/>
    <x v="3"/>
    <n v="27"/>
    <x v="27"/>
    <n v="318"/>
    <s v="LA JOYA"/>
    <s v="CALLE LA JOYA"/>
    <n v="0"/>
    <s v="PÚBLICO"/>
    <x v="0"/>
    <n v="2"/>
    <s v="BĂSICA"/>
    <n v="2"/>
    <x v="0"/>
    <n v="3"/>
    <x v="1"/>
    <n v="0"/>
    <s v="NO APLICA"/>
    <n v="0"/>
    <s v="NO APLICA"/>
    <s v="08FZI0005H"/>
    <s v="08FJI0003I"/>
    <s v="08ADG0006B"/>
    <n v="0"/>
    <s v="I2020"/>
    <n v="22"/>
    <n v="20"/>
    <n v="42"/>
    <n v="22"/>
    <n v="20"/>
    <n v="42"/>
    <n v="0"/>
    <n v="2"/>
    <n v="2"/>
    <n v="3"/>
    <n v="4"/>
    <n v="7"/>
    <n v="3"/>
    <n v="4"/>
    <n v="7"/>
    <n v="4"/>
    <n v="3"/>
    <n v="7"/>
    <n v="3"/>
    <n v="3"/>
    <n v="6"/>
    <n v="8"/>
    <n v="7"/>
    <n v="15"/>
    <n v="1"/>
    <n v="2"/>
    <n v="3"/>
    <n v="6"/>
    <n v="2"/>
    <n v="8"/>
    <n v="25"/>
    <n v="21"/>
    <n v="4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16I"/>
    <n v="1"/>
    <s v="MATUTINO"/>
    <s v="NIÑOS HEROES"/>
    <n v="8"/>
    <s v="CHIHUAHUA"/>
    <n v="8"/>
    <s v="CHIHUAHUA"/>
    <x v="3"/>
    <n v="27"/>
    <x v="27"/>
    <n v="1240"/>
    <s v="ROJASARARE"/>
    <s v="CALLE ROJASARARE"/>
    <n v="0"/>
    <s v="PÚBLICO"/>
    <x v="0"/>
    <n v="2"/>
    <s v="BĂSICA"/>
    <n v="2"/>
    <x v="0"/>
    <n v="3"/>
    <x v="1"/>
    <n v="0"/>
    <s v="NO APLICA"/>
    <n v="0"/>
    <s v="NO APLICA"/>
    <s v="08FZI0021Z"/>
    <s v="08FJI0008D"/>
    <s v="08ADG0006B"/>
    <n v="0"/>
    <s v="I2020"/>
    <n v="25"/>
    <n v="22"/>
    <n v="47"/>
    <n v="25"/>
    <n v="22"/>
    <n v="47"/>
    <n v="9"/>
    <n v="3"/>
    <n v="12"/>
    <n v="2"/>
    <n v="1"/>
    <n v="3"/>
    <n v="2"/>
    <n v="1"/>
    <n v="3"/>
    <n v="1"/>
    <n v="5"/>
    <n v="6"/>
    <n v="4"/>
    <n v="5"/>
    <n v="9"/>
    <n v="2"/>
    <n v="4"/>
    <n v="6"/>
    <n v="2"/>
    <n v="2"/>
    <n v="4"/>
    <n v="6"/>
    <n v="4"/>
    <n v="10"/>
    <n v="17"/>
    <n v="21"/>
    <n v="3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18G"/>
    <n v="1"/>
    <s v="MATUTINO"/>
    <s v="HERNAN CORTEZ"/>
    <n v="8"/>
    <s v="CHIHUAHUA"/>
    <n v="8"/>
    <s v="CHIHUAHUA"/>
    <x v="6"/>
    <n v="29"/>
    <x v="7"/>
    <n v="2333"/>
    <s v="RINCĂ“N DEL PEDREGAL"/>
    <s v="CALLE RINCON DEL PEDREGAL"/>
    <n v="0"/>
    <s v="PÚBLICO"/>
    <x v="0"/>
    <n v="2"/>
    <s v="BĂSICA"/>
    <n v="2"/>
    <x v="0"/>
    <n v="3"/>
    <x v="1"/>
    <n v="0"/>
    <s v="NO APLICA"/>
    <n v="0"/>
    <s v="NO APLICA"/>
    <s v="08FZI0028S"/>
    <s v="08FJI0010S"/>
    <s v="08ADG0007A"/>
    <n v="0"/>
    <s v="I2020"/>
    <n v="26"/>
    <n v="18"/>
    <n v="44"/>
    <n v="26"/>
    <n v="18"/>
    <n v="44"/>
    <n v="2"/>
    <n v="1"/>
    <n v="3"/>
    <n v="1"/>
    <n v="3"/>
    <n v="4"/>
    <n v="1"/>
    <n v="3"/>
    <n v="4"/>
    <n v="5"/>
    <n v="2"/>
    <n v="7"/>
    <n v="4"/>
    <n v="2"/>
    <n v="6"/>
    <n v="5"/>
    <n v="4"/>
    <n v="9"/>
    <n v="5"/>
    <n v="3"/>
    <n v="8"/>
    <n v="5"/>
    <n v="6"/>
    <n v="11"/>
    <n v="25"/>
    <n v="20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249T"/>
    <n v="2"/>
    <s v="VESPERTINO"/>
    <s v="TORIBIO ORTEGA"/>
    <n v="8"/>
    <s v="CHIHUAHUA"/>
    <n v="8"/>
    <s v="CHIHUAHUA"/>
    <x v="5"/>
    <n v="28"/>
    <x v="57"/>
    <n v="1"/>
    <s v="GUADALUPE"/>
    <s v="CALLE RODOLFO FIERRO"/>
    <n v="0"/>
    <s v="PÚBLICO"/>
    <x v="0"/>
    <n v="2"/>
    <s v="BĂSICA"/>
    <n v="2"/>
    <x v="0"/>
    <n v="1"/>
    <x v="0"/>
    <n v="0"/>
    <s v="NO APLICA"/>
    <n v="0"/>
    <s v="NO APLICA"/>
    <s v="08FIZ0175B"/>
    <s v="08FJS0116S"/>
    <s v="08ADG0005C"/>
    <n v="0"/>
    <s v="I2020"/>
    <n v="29"/>
    <n v="17"/>
    <n v="46"/>
    <n v="29"/>
    <n v="17"/>
    <n v="46"/>
    <n v="4"/>
    <n v="2"/>
    <n v="6"/>
    <n v="0"/>
    <n v="2"/>
    <n v="2"/>
    <n v="0"/>
    <n v="2"/>
    <n v="2"/>
    <n v="7"/>
    <n v="3"/>
    <n v="10"/>
    <n v="6"/>
    <n v="0"/>
    <n v="6"/>
    <n v="8"/>
    <n v="1"/>
    <n v="9"/>
    <n v="3"/>
    <n v="4"/>
    <n v="7"/>
    <n v="2"/>
    <n v="6"/>
    <n v="8"/>
    <n v="26"/>
    <n v="16"/>
    <n v="4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2"/>
    <n v="1"/>
  </r>
  <r>
    <s v="08DPR1140W"/>
    <n v="1"/>
    <s v="MATUTINO"/>
    <s v="MELCHOR OCAMPO"/>
    <n v="8"/>
    <s v="CHIHUAHUA"/>
    <n v="8"/>
    <s v="CHIHUAHUA"/>
    <x v="6"/>
    <n v="29"/>
    <x v="7"/>
    <n v="141"/>
    <s v="NUESTRA SEĂ‘ORA"/>
    <s v="CALLE NUESTRA SEĂ‘ORA"/>
    <n v="0"/>
    <s v="PÚBLICO"/>
    <x v="0"/>
    <n v="2"/>
    <s v="BĂSICA"/>
    <n v="2"/>
    <x v="0"/>
    <n v="1"/>
    <x v="0"/>
    <n v="0"/>
    <s v="NO APLICA"/>
    <n v="0"/>
    <s v="NO APLICA"/>
    <s v="08FIZ0256M"/>
    <s v="08FJS0131K"/>
    <s v="08ADG0007A"/>
    <n v="0"/>
    <s v="I2020"/>
    <n v="23"/>
    <n v="17"/>
    <n v="40"/>
    <n v="23"/>
    <n v="17"/>
    <n v="40"/>
    <n v="1"/>
    <n v="4"/>
    <n v="5"/>
    <n v="5"/>
    <n v="4"/>
    <n v="9"/>
    <n v="5"/>
    <n v="4"/>
    <n v="9"/>
    <n v="3"/>
    <n v="2"/>
    <n v="5"/>
    <n v="5"/>
    <n v="1"/>
    <n v="6"/>
    <n v="3"/>
    <n v="2"/>
    <n v="5"/>
    <n v="6"/>
    <n v="4"/>
    <n v="10"/>
    <n v="6"/>
    <n v="3"/>
    <n v="9"/>
    <n v="28"/>
    <n v="16"/>
    <n v="4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EPR0603F"/>
    <n v="1"/>
    <s v="MATUTINO"/>
    <s v="GUADALUPE VICTORIA 2512"/>
    <n v="8"/>
    <s v="CHIHUAHUA"/>
    <n v="8"/>
    <s v="CHIHUAHUA"/>
    <x v="1"/>
    <n v="17"/>
    <x v="43"/>
    <n v="1"/>
    <s v="CUAUHTĂ‰MOC"/>
    <s v="CALLE SANTA LUCIA"/>
    <n v="0"/>
    <s v="PÚBLICO"/>
    <x v="1"/>
    <n v="2"/>
    <s v="BĂSICA"/>
    <n v="2"/>
    <x v="0"/>
    <n v="1"/>
    <x v="0"/>
    <n v="0"/>
    <s v="NO APLICA"/>
    <n v="0"/>
    <s v="NO APLICA"/>
    <s v="08FIZ0053R"/>
    <s v="08FJS0005N"/>
    <m/>
    <n v="0"/>
    <s v="I2020"/>
    <n v="27"/>
    <n v="19"/>
    <n v="46"/>
    <n v="27"/>
    <n v="19"/>
    <n v="46"/>
    <n v="7"/>
    <n v="2"/>
    <n v="9"/>
    <n v="2"/>
    <n v="1"/>
    <n v="3"/>
    <n v="2"/>
    <n v="2"/>
    <n v="4"/>
    <n v="6"/>
    <n v="2"/>
    <n v="8"/>
    <n v="3"/>
    <n v="3"/>
    <n v="6"/>
    <n v="7"/>
    <n v="4"/>
    <n v="11"/>
    <n v="0"/>
    <n v="2"/>
    <n v="2"/>
    <n v="4"/>
    <n v="3"/>
    <n v="7"/>
    <n v="22"/>
    <n v="16"/>
    <n v="3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5"/>
    <n v="3"/>
    <n v="1"/>
  </r>
  <r>
    <s v="08EPR0733Z"/>
    <n v="1"/>
    <s v="MATUTINO"/>
    <s v="MIGUEL HIDALGO Y COSTILLA 2688"/>
    <n v="8"/>
    <s v="CHIHUAHUA"/>
    <n v="8"/>
    <s v="CHIHUAHUA"/>
    <x v="0"/>
    <n v="30"/>
    <x v="34"/>
    <n v="123"/>
    <s v="ZAPAREGACHI"/>
    <s v="CALLE SEPAREGACHI"/>
    <n v="0"/>
    <s v="PÚBLICO"/>
    <x v="1"/>
    <n v="2"/>
    <s v="BĂSICA"/>
    <n v="2"/>
    <x v="0"/>
    <n v="1"/>
    <x v="0"/>
    <n v="0"/>
    <s v="NO APLICA"/>
    <n v="0"/>
    <s v="NO APLICA"/>
    <s v="08FIZ0044J"/>
    <s v="08FJS0005N"/>
    <m/>
    <n v="0"/>
    <s v="I2020"/>
    <n v="27"/>
    <n v="20"/>
    <n v="47"/>
    <n v="27"/>
    <n v="20"/>
    <n v="47"/>
    <n v="5"/>
    <n v="6"/>
    <n v="11"/>
    <n v="2"/>
    <n v="2"/>
    <n v="4"/>
    <n v="2"/>
    <n v="2"/>
    <n v="4"/>
    <n v="1"/>
    <n v="3"/>
    <n v="4"/>
    <n v="3"/>
    <n v="4"/>
    <n v="7"/>
    <n v="8"/>
    <n v="3"/>
    <n v="11"/>
    <n v="5"/>
    <n v="3"/>
    <n v="8"/>
    <n v="3"/>
    <n v="1"/>
    <n v="4"/>
    <n v="22"/>
    <n v="16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3"/>
    <n v="1"/>
  </r>
  <r>
    <s v="08PPR0761A"/>
    <n v="1"/>
    <s v="MATUTINO"/>
    <s v="COLEGIO PAQUIME"/>
    <n v="8"/>
    <s v="CHIHUAHUA"/>
    <n v="8"/>
    <s v="CHIHUAHUA"/>
    <x v="10"/>
    <n v="50"/>
    <x v="65"/>
    <n v="1"/>
    <s v="NUEVO CASAS GRANDES"/>
    <s v="PROLONGACIĂ“N HILARIO CHAVEZ JOYA ANTES 2 DE ABRIL"/>
    <n v="3612"/>
    <s v="PRIVADO"/>
    <x v="2"/>
    <n v="2"/>
    <s v="BĂSICA"/>
    <n v="2"/>
    <x v="0"/>
    <n v="1"/>
    <x v="0"/>
    <n v="0"/>
    <s v="NO APLICA"/>
    <n v="0"/>
    <s v="NO APLICA"/>
    <s v="08FIZ0054Q"/>
    <m/>
    <s v="08ADG0011N"/>
    <n v="0"/>
    <s v="I2020"/>
    <n v="11"/>
    <n v="28"/>
    <n v="39"/>
    <n v="11"/>
    <n v="28"/>
    <n v="39"/>
    <n v="2"/>
    <n v="6"/>
    <n v="8"/>
    <n v="5"/>
    <n v="5"/>
    <n v="10"/>
    <n v="5"/>
    <n v="5"/>
    <n v="10"/>
    <n v="1"/>
    <n v="3"/>
    <n v="4"/>
    <n v="5"/>
    <n v="3"/>
    <n v="8"/>
    <n v="0"/>
    <n v="2"/>
    <n v="2"/>
    <n v="2"/>
    <n v="6"/>
    <n v="8"/>
    <n v="2"/>
    <n v="6"/>
    <n v="8"/>
    <n v="15"/>
    <n v="25"/>
    <n v="40"/>
    <n v="0"/>
    <n v="0"/>
    <n v="0"/>
    <n v="0"/>
    <n v="0"/>
    <n v="0"/>
    <n v="3"/>
    <n v="3"/>
    <n v="0"/>
    <n v="0"/>
    <n v="0"/>
    <n v="1"/>
    <n v="0"/>
    <n v="0"/>
    <n v="1"/>
    <n v="0"/>
    <n v="0"/>
    <n v="3"/>
    <n v="0"/>
    <n v="0"/>
    <n v="0"/>
    <n v="0"/>
    <n v="0"/>
    <n v="0"/>
    <n v="0"/>
    <n v="0"/>
    <n v="0"/>
    <n v="0"/>
    <n v="0"/>
    <n v="1"/>
    <n v="0"/>
    <n v="6"/>
    <n v="0"/>
    <n v="3"/>
    <n v="0"/>
    <n v="0"/>
    <n v="0"/>
    <n v="0"/>
    <n v="0"/>
    <n v="0"/>
    <n v="3"/>
    <n v="3"/>
    <n v="7"/>
    <n v="6"/>
    <n v="1"/>
  </r>
  <r>
    <s v="08DPB0613M"/>
    <n v="1"/>
    <s v="MATUTINO"/>
    <s v="REYNALDO BALCAZAR"/>
    <n v="8"/>
    <s v="CHIHUAHUA"/>
    <n v="8"/>
    <s v="CHIHUAHUA"/>
    <x v="3"/>
    <n v="27"/>
    <x v="27"/>
    <n v="841"/>
    <s v="YAHUIRACHI"/>
    <s v="CALLE YAHUIRACHI"/>
    <n v="0"/>
    <s v="PÚBLICO"/>
    <x v="0"/>
    <n v="2"/>
    <s v="BĂSICA"/>
    <n v="2"/>
    <x v="0"/>
    <n v="3"/>
    <x v="1"/>
    <n v="0"/>
    <s v="NO APLICA"/>
    <n v="0"/>
    <s v="NO APLICA"/>
    <s v="08FZI0032E"/>
    <s v="08FJI0008D"/>
    <s v="08ADG0003E"/>
    <n v="0"/>
    <s v="I2020"/>
    <n v="24"/>
    <n v="15"/>
    <n v="39"/>
    <n v="24"/>
    <n v="15"/>
    <n v="39"/>
    <n v="2"/>
    <n v="2"/>
    <n v="4"/>
    <n v="4"/>
    <n v="6"/>
    <n v="10"/>
    <n v="4"/>
    <n v="6"/>
    <n v="10"/>
    <n v="4"/>
    <n v="4"/>
    <n v="8"/>
    <n v="4"/>
    <n v="4"/>
    <n v="8"/>
    <n v="6"/>
    <n v="2"/>
    <n v="8"/>
    <n v="3"/>
    <n v="2"/>
    <n v="5"/>
    <n v="5"/>
    <n v="2"/>
    <n v="7"/>
    <n v="26"/>
    <n v="20"/>
    <n v="4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5"/>
    <n v="5"/>
    <n v="1"/>
  </r>
  <r>
    <s v="08DPB0647C"/>
    <n v="1"/>
    <s v="MATUTINO"/>
    <s v="MOCTEZUMA XOCOYOTZIN"/>
    <n v="8"/>
    <s v="CHIHUAHUA"/>
    <n v="8"/>
    <s v="CHIHUAHUA"/>
    <x v="3"/>
    <n v="7"/>
    <x v="25"/>
    <n v="113"/>
    <s v="SAN CARLOS"/>
    <s v="CALLE SAN CARLOS"/>
    <n v="0"/>
    <s v="PÚBLICO"/>
    <x v="0"/>
    <n v="2"/>
    <s v="BĂSICA"/>
    <n v="2"/>
    <x v="0"/>
    <n v="3"/>
    <x v="1"/>
    <n v="0"/>
    <s v="NO APLICA"/>
    <n v="0"/>
    <s v="NO APLICA"/>
    <s v="08FZI0011S"/>
    <s v="08FJI0004H"/>
    <s v="08ADG0007A"/>
    <n v="0"/>
    <s v="I2020"/>
    <n v="21"/>
    <n v="17"/>
    <n v="38"/>
    <n v="21"/>
    <n v="17"/>
    <n v="38"/>
    <n v="3"/>
    <n v="1"/>
    <n v="4"/>
    <n v="6"/>
    <n v="7"/>
    <n v="13"/>
    <n v="6"/>
    <n v="7"/>
    <n v="13"/>
    <n v="2"/>
    <n v="3"/>
    <n v="5"/>
    <n v="4"/>
    <n v="2"/>
    <n v="6"/>
    <n v="7"/>
    <n v="6"/>
    <n v="13"/>
    <n v="1"/>
    <n v="3"/>
    <n v="4"/>
    <n v="4"/>
    <n v="2"/>
    <n v="6"/>
    <n v="24"/>
    <n v="23"/>
    <n v="4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21U"/>
    <n v="1"/>
    <s v="MATUTINO"/>
    <s v="VICTOR HUGO RASCON BANDA"/>
    <n v="8"/>
    <s v="CHIHUAHUA"/>
    <n v="8"/>
    <s v="CHIHUAHUA"/>
    <x v="0"/>
    <n v="66"/>
    <x v="32"/>
    <n v="1"/>
    <s v="URUACHI"/>
    <s v="CALLE EL ARCO"/>
    <n v="0"/>
    <s v="PÚBLICO"/>
    <x v="0"/>
    <n v="2"/>
    <s v="BĂSICA"/>
    <n v="2"/>
    <x v="0"/>
    <n v="3"/>
    <x v="1"/>
    <n v="0"/>
    <s v="NO APLICA"/>
    <n v="0"/>
    <s v="NO APLICA"/>
    <s v="08FZI0002K"/>
    <s v="08FJI0001K"/>
    <s v="08ADG0003E"/>
    <n v="0"/>
    <s v="I2020"/>
    <n v="18"/>
    <n v="20"/>
    <n v="38"/>
    <n v="18"/>
    <n v="20"/>
    <n v="38"/>
    <n v="2"/>
    <n v="0"/>
    <n v="2"/>
    <n v="4"/>
    <n v="5"/>
    <n v="9"/>
    <n v="4"/>
    <n v="5"/>
    <n v="9"/>
    <n v="2"/>
    <n v="1"/>
    <n v="3"/>
    <n v="4"/>
    <n v="3"/>
    <n v="7"/>
    <n v="6"/>
    <n v="8"/>
    <n v="14"/>
    <n v="2"/>
    <n v="6"/>
    <n v="8"/>
    <n v="7"/>
    <n v="2"/>
    <n v="9"/>
    <n v="25"/>
    <n v="25"/>
    <n v="5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49C"/>
    <n v="1"/>
    <s v="MATUTINO"/>
    <s v="LUIS DONALDO COLOSIO"/>
    <n v="8"/>
    <s v="CHIHUAHUA"/>
    <n v="8"/>
    <s v="CHIHUAHUA"/>
    <x v="3"/>
    <n v="27"/>
    <x v="27"/>
    <n v="1358"/>
    <s v="BACUSEACHI"/>
    <s v="CALLE BACUSEACHI"/>
    <n v="0"/>
    <s v="PÚBLICO"/>
    <x v="0"/>
    <n v="2"/>
    <s v="BĂSICA"/>
    <n v="2"/>
    <x v="0"/>
    <n v="3"/>
    <x v="1"/>
    <n v="0"/>
    <s v="NO APLICA"/>
    <n v="0"/>
    <s v="NO APLICA"/>
    <s v="08FZI0022Y"/>
    <s v="08FJI0008D"/>
    <s v="08ADG0006B"/>
    <n v="0"/>
    <s v="I2020"/>
    <n v="21"/>
    <n v="21"/>
    <n v="42"/>
    <n v="21"/>
    <n v="21"/>
    <n v="42"/>
    <n v="4"/>
    <n v="4"/>
    <n v="8"/>
    <n v="3"/>
    <n v="6"/>
    <n v="9"/>
    <n v="3"/>
    <n v="6"/>
    <n v="9"/>
    <n v="6"/>
    <n v="1"/>
    <n v="7"/>
    <n v="4"/>
    <n v="4"/>
    <n v="8"/>
    <n v="2"/>
    <n v="2"/>
    <n v="4"/>
    <n v="3"/>
    <n v="4"/>
    <n v="7"/>
    <n v="2"/>
    <n v="6"/>
    <n v="8"/>
    <n v="20"/>
    <n v="23"/>
    <n v="4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EPR0465U"/>
    <n v="1"/>
    <s v="MATUTINO"/>
    <s v="AGUSTIN MELGAR 2335"/>
    <n v="8"/>
    <s v="CHIHUAHUA"/>
    <n v="8"/>
    <s v="CHIHUAHUA"/>
    <x v="1"/>
    <n v="17"/>
    <x v="43"/>
    <n v="98"/>
    <s v="MORELOS"/>
    <s v="CALLE MORELOS"/>
    <n v="0"/>
    <s v="PÚBLICO"/>
    <x v="1"/>
    <n v="2"/>
    <s v="BĂSICA"/>
    <n v="2"/>
    <x v="0"/>
    <n v="1"/>
    <x v="0"/>
    <n v="0"/>
    <s v="NO APLICA"/>
    <n v="0"/>
    <s v="NO APLICA"/>
    <s v="08FIZ0009D"/>
    <s v="08FJS0005N"/>
    <m/>
    <n v="0"/>
    <s v="I2020"/>
    <n v="27"/>
    <n v="18"/>
    <n v="45"/>
    <n v="27"/>
    <n v="18"/>
    <n v="45"/>
    <n v="6"/>
    <n v="3"/>
    <n v="9"/>
    <n v="1"/>
    <n v="4"/>
    <n v="5"/>
    <n v="2"/>
    <n v="4"/>
    <n v="6"/>
    <n v="3"/>
    <n v="1"/>
    <n v="4"/>
    <n v="7"/>
    <n v="3"/>
    <n v="10"/>
    <n v="4"/>
    <n v="4"/>
    <n v="8"/>
    <n v="6"/>
    <n v="2"/>
    <n v="8"/>
    <n v="1"/>
    <n v="5"/>
    <n v="6"/>
    <n v="23"/>
    <n v="19"/>
    <n v="4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378Z"/>
    <n v="1"/>
    <s v="MATUTINO"/>
    <s v="24 DE FEBRERO"/>
    <n v="8"/>
    <s v="CHIHUAHUA"/>
    <n v="8"/>
    <s v="CHIHUAHUA"/>
    <x v="0"/>
    <n v="8"/>
    <x v="0"/>
    <n v="584"/>
    <s v="EL RODEO"/>
    <s v="CALLE EL RODEO"/>
    <n v="0"/>
    <s v="PÚBLICO"/>
    <x v="0"/>
    <n v="2"/>
    <s v="BĂSICA"/>
    <n v="2"/>
    <x v="0"/>
    <n v="1"/>
    <x v="0"/>
    <n v="0"/>
    <s v="NO APLICA"/>
    <n v="0"/>
    <s v="NO APLICA"/>
    <s v="08FIZ0218J"/>
    <s v="08FJS0124A"/>
    <s v="08ADG0003E"/>
    <n v="0"/>
    <s v="I2020"/>
    <n v="22"/>
    <n v="21"/>
    <n v="43"/>
    <n v="22"/>
    <n v="21"/>
    <n v="43"/>
    <n v="3"/>
    <n v="3"/>
    <n v="6"/>
    <n v="4"/>
    <n v="2"/>
    <n v="6"/>
    <n v="4"/>
    <n v="2"/>
    <n v="6"/>
    <n v="2"/>
    <n v="3"/>
    <n v="5"/>
    <n v="2"/>
    <n v="4"/>
    <n v="6"/>
    <n v="2"/>
    <n v="4"/>
    <n v="6"/>
    <n v="5"/>
    <n v="5"/>
    <n v="10"/>
    <n v="8"/>
    <n v="2"/>
    <n v="10"/>
    <n v="23"/>
    <n v="20"/>
    <n v="4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R2467G"/>
    <n v="4"/>
    <s v="DISCONTINUO"/>
    <s v="JOSE DOLORES PALOMINO"/>
    <n v="8"/>
    <s v="CHIHUAHUA"/>
    <n v="8"/>
    <s v="CHIHUAHUA"/>
    <x v="0"/>
    <n v="65"/>
    <x v="11"/>
    <n v="1188"/>
    <s v="LA MISIĂ“N"/>
    <s v="CALLE LA MISION"/>
    <n v="0"/>
    <s v="PÚBLICO"/>
    <x v="0"/>
    <n v="2"/>
    <s v="BĂSICA"/>
    <n v="2"/>
    <x v="0"/>
    <n v="1"/>
    <x v="0"/>
    <n v="0"/>
    <s v="NO APLICA"/>
    <n v="0"/>
    <s v="NO APLICA"/>
    <s v="08FIZ0220Y"/>
    <s v="08FJS0124A"/>
    <s v="08ADG0003E"/>
    <n v="0"/>
    <s v="I2020"/>
    <n v="26"/>
    <n v="16"/>
    <n v="42"/>
    <n v="26"/>
    <n v="16"/>
    <n v="42"/>
    <n v="4"/>
    <n v="1"/>
    <n v="5"/>
    <n v="4"/>
    <n v="4"/>
    <n v="8"/>
    <n v="4"/>
    <n v="4"/>
    <n v="8"/>
    <n v="3"/>
    <n v="1"/>
    <n v="4"/>
    <n v="5"/>
    <n v="4"/>
    <n v="9"/>
    <n v="6"/>
    <n v="2"/>
    <n v="8"/>
    <n v="5"/>
    <n v="2"/>
    <n v="7"/>
    <n v="3"/>
    <n v="5"/>
    <n v="8"/>
    <n v="26"/>
    <n v="18"/>
    <n v="4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PPR0026B"/>
    <n v="1"/>
    <s v="MATUTINO"/>
    <s v="CASA DE NIÑOS SIGLO XXI"/>
    <n v="8"/>
    <s v="CHIHUAHUA"/>
    <n v="8"/>
    <s v="CHIHUAHUA"/>
    <x v="7"/>
    <n v="19"/>
    <x v="21"/>
    <n v="1"/>
    <s v="CHIHUAHUA"/>
    <s v="AVENIDA RELIZ"/>
    <n v="11000"/>
    <s v="PRIVADO"/>
    <x v="2"/>
    <n v="2"/>
    <s v="BĂSICA"/>
    <n v="2"/>
    <x v="0"/>
    <n v="1"/>
    <x v="0"/>
    <n v="0"/>
    <s v="NO APLICA"/>
    <n v="0"/>
    <s v="NO APLICA"/>
    <s v="08FIZ0045I"/>
    <m/>
    <m/>
    <n v="0"/>
    <s v="I2020"/>
    <n v="33"/>
    <n v="9"/>
    <n v="42"/>
    <n v="33"/>
    <n v="9"/>
    <n v="42"/>
    <n v="0"/>
    <n v="0"/>
    <n v="0"/>
    <n v="7"/>
    <n v="5"/>
    <n v="12"/>
    <n v="7"/>
    <n v="5"/>
    <n v="12"/>
    <n v="6"/>
    <n v="0"/>
    <n v="6"/>
    <n v="7"/>
    <n v="1"/>
    <n v="8"/>
    <n v="2"/>
    <n v="2"/>
    <n v="4"/>
    <n v="4"/>
    <n v="2"/>
    <n v="6"/>
    <n v="5"/>
    <n v="0"/>
    <n v="5"/>
    <n v="31"/>
    <n v="10"/>
    <n v="41"/>
    <n v="1"/>
    <n v="1"/>
    <n v="0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1"/>
    <n v="0"/>
    <n v="0"/>
    <n v="0"/>
    <n v="7"/>
    <n v="0"/>
    <n v="3"/>
    <n v="1"/>
    <n v="1"/>
    <n v="0"/>
    <n v="0"/>
    <n v="0"/>
    <n v="0"/>
    <n v="1"/>
    <n v="3"/>
    <n v="6"/>
    <n v="6"/>
    <n v="1"/>
  </r>
  <r>
    <s v="08DPR2431S"/>
    <n v="1"/>
    <s v="MATUTINO"/>
    <s v="DOS CULTURAS"/>
    <n v="8"/>
    <s v="CHIHUAHUA"/>
    <n v="8"/>
    <s v="CHIHUAHUA"/>
    <x v="6"/>
    <n v="29"/>
    <x v="7"/>
    <n v="640"/>
    <s v="LA QUEBRADA"/>
    <s v="CALLE LA QUEBRADA"/>
    <n v="0"/>
    <s v="PÚBLICO"/>
    <x v="0"/>
    <n v="2"/>
    <s v="BĂSICA"/>
    <n v="2"/>
    <x v="0"/>
    <n v="1"/>
    <x v="0"/>
    <n v="0"/>
    <s v="NO APLICA"/>
    <n v="0"/>
    <s v="NO APLICA"/>
    <s v="08FIZ0255N"/>
    <s v="08FJS0131K"/>
    <s v="08ADG0007A"/>
    <n v="0"/>
    <s v="I2020"/>
    <n v="10"/>
    <n v="34"/>
    <n v="44"/>
    <n v="10"/>
    <n v="34"/>
    <n v="44"/>
    <n v="2"/>
    <n v="4"/>
    <n v="6"/>
    <n v="3"/>
    <n v="3"/>
    <n v="6"/>
    <n v="3"/>
    <n v="3"/>
    <n v="6"/>
    <n v="0"/>
    <n v="4"/>
    <n v="4"/>
    <n v="2"/>
    <n v="8"/>
    <n v="10"/>
    <n v="3"/>
    <n v="9"/>
    <n v="12"/>
    <n v="2"/>
    <n v="2"/>
    <n v="4"/>
    <n v="1"/>
    <n v="7"/>
    <n v="8"/>
    <n v="11"/>
    <n v="33"/>
    <n v="4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4"/>
    <n v="1"/>
  </r>
  <r>
    <s v="08DPB0392S"/>
    <n v="1"/>
    <s v="MATUTINO"/>
    <s v="NICOLAS BRAVO"/>
    <n v="8"/>
    <s v="CHIHUAHUA"/>
    <n v="8"/>
    <s v="CHIHUAHUA"/>
    <x v="0"/>
    <n v="8"/>
    <x v="0"/>
    <n v="1120"/>
    <s v="RANCHERĂŤA GĂśITOCHI"/>
    <s v="CALLE RANCHERIA GUITOCHI"/>
    <n v="0"/>
    <s v="PÚBLICO"/>
    <x v="0"/>
    <n v="2"/>
    <s v="BĂSICA"/>
    <n v="2"/>
    <x v="0"/>
    <n v="3"/>
    <x v="1"/>
    <n v="0"/>
    <s v="NO APLICA"/>
    <n v="0"/>
    <s v="NO APLICA"/>
    <s v="08FZI0018L"/>
    <s v="08FJI0007E"/>
    <s v="08ADG0006B"/>
    <n v="0"/>
    <s v="I2020"/>
    <n v="32"/>
    <n v="14"/>
    <n v="46"/>
    <n v="32"/>
    <n v="14"/>
    <n v="46"/>
    <n v="4"/>
    <n v="3"/>
    <n v="7"/>
    <n v="2"/>
    <n v="3"/>
    <n v="5"/>
    <n v="2"/>
    <n v="3"/>
    <n v="5"/>
    <n v="5"/>
    <n v="2"/>
    <n v="7"/>
    <n v="6"/>
    <n v="3"/>
    <n v="9"/>
    <n v="7"/>
    <n v="2"/>
    <n v="9"/>
    <n v="7"/>
    <n v="4"/>
    <n v="11"/>
    <n v="2"/>
    <n v="0"/>
    <n v="2"/>
    <n v="29"/>
    <n v="14"/>
    <n v="4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98J"/>
    <n v="1"/>
    <s v="MATUTINO"/>
    <s v="JOSE MARIA MORELOS Y PAVON"/>
    <n v="8"/>
    <s v="CHIHUAHUA"/>
    <n v="8"/>
    <s v="CHIHUAHUA"/>
    <x v="6"/>
    <n v="29"/>
    <x v="7"/>
    <n v="1969"/>
    <s v="EL PUERTO DEL RIĂŤTO"/>
    <s v="CALLE PUERTO DE RILLITO"/>
    <n v="0"/>
    <s v="PÚBLICO"/>
    <x v="0"/>
    <n v="2"/>
    <s v="BĂSICA"/>
    <n v="2"/>
    <x v="0"/>
    <n v="3"/>
    <x v="1"/>
    <n v="0"/>
    <s v="NO APLICA"/>
    <n v="0"/>
    <s v="NO APLICA"/>
    <s v="08FZI0034C"/>
    <s v="08FJI0010S"/>
    <s v="08ADG0007A"/>
    <n v="0"/>
    <s v="I2020"/>
    <n v="28"/>
    <n v="23"/>
    <n v="51"/>
    <n v="27"/>
    <n v="23"/>
    <n v="50"/>
    <n v="6"/>
    <n v="6"/>
    <n v="12"/>
    <n v="0"/>
    <n v="0"/>
    <n v="0"/>
    <n v="0"/>
    <n v="0"/>
    <n v="0"/>
    <n v="5"/>
    <n v="5"/>
    <n v="10"/>
    <n v="5"/>
    <n v="5"/>
    <n v="10"/>
    <n v="6"/>
    <n v="3"/>
    <n v="9"/>
    <n v="1"/>
    <n v="0"/>
    <n v="1"/>
    <n v="5"/>
    <n v="4"/>
    <n v="9"/>
    <n v="22"/>
    <n v="17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R1829T"/>
    <n v="1"/>
    <s v="MATUTINO"/>
    <s v="AGUSTIN MELGAR"/>
    <n v="8"/>
    <s v="CHIHUAHUA"/>
    <n v="8"/>
    <s v="CHIHUAHUA"/>
    <x v="0"/>
    <n v="8"/>
    <x v="0"/>
    <n v="177"/>
    <s v="SAN JOSĂ‰ DE VALENZUELA"/>
    <s v="CALLE SAN JOSE DE VALENZUELA"/>
    <n v="0"/>
    <s v="PÚBLICO"/>
    <x v="0"/>
    <n v="2"/>
    <s v="BĂSICA"/>
    <n v="2"/>
    <x v="0"/>
    <n v="1"/>
    <x v="0"/>
    <n v="0"/>
    <s v="NO APLICA"/>
    <n v="0"/>
    <s v="NO APLICA"/>
    <s v="08FIZ0215M"/>
    <s v="08FJS0124A"/>
    <s v="08ADG0003E"/>
    <n v="0"/>
    <s v="I2020"/>
    <n v="22"/>
    <n v="25"/>
    <n v="47"/>
    <n v="22"/>
    <n v="25"/>
    <n v="47"/>
    <n v="6"/>
    <n v="4"/>
    <n v="10"/>
    <n v="2"/>
    <n v="3"/>
    <n v="5"/>
    <n v="2"/>
    <n v="3"/>
    <n v="5"/>
    <n v="4"/>
    <n v="4"/>
    <n v="8"/>
    <n v="1"/>
    <n v="4"/>
    <n v="5"/>
    <n v="2"/>
    <n v="5"/>
    <n v="7"/>
    <n v="2"/>
    <n v="5"/>
    <n v="7"/>
    <n v="6"/>
    <n v="3"/>
    <n v="9"/>
    <n v="17"/>
    <n v="24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209L"/>
    <n v="1"/>
    <s v="MATUTINO"/>
    <s v="AMADO NERVO"/>
    <n v="8"/>
    <s v="CHIHUAHUA"/>
    <n v="8"/>
    <s v="CHIHUAHUA"/>
    <x v="7"/>
    <n v="19"/>
    <x v="21"/>
    <n v="1"/>
    <s v="CHIHUAHUA"/>
    <s v="CALLE RIO SACRAMENTO"/>
    <n v="0"/>
    <s v="PÚBLICO"/>
    <x v="0"/>
    <n v="2"/>
    <s v="BĂSICA"/>
    <n v="2"/>
    <x v="0"/>
    <n v="1"/>
    <x v="0"/>
    <n v="0"/>
    <s v="NO APLICA"/>
    <n v="0"/>
    <s v="NO APLICA"/>
    <s v="08FIZ0118K"/>
    <s v="08FJS0106L"/>
    <s v="08ADG0046C"/>
    <n v="0"/>
    <s v="I2020"/>
    <n v="27"/>
    <n v="20"/>
    <n v="47"/>
    <n v="27"/>
    <n v="20"/>
    <n v="47"/>
    <n v="5"/>
    <n v="3"/>
    <n v="8"/>
    <n v="0"/>
    <n v="0"/>
    <n v="0"/>
    <n v="0"/>
    <n v="0"/>
    <n v="0"/>
    <n v="4"/>
    <n v="3"/>
    <n v="7"/>
    <n v="3"/>
    <n v="3"/>
    <n v="6"/>
    <n v="5"/>
    <n v="5"/>
    <n v="10"/>
    <n v="4"/>
    <n v="2"/>
    <n v="6"/>
    <n v="5"/>
    <n v="4"/>
    <n v="9"/>
    <n v="21"/>
    <n v="17"/>
    <n v="38"/>
    <n v="0"/>
    <n v="0"/>
    <n v="0"/>
    <n v="1"/>
    <n v="0"/>
    <n v="1"/>
    <n v="2"/>
    <n v="4"/>
    <n v="0"/>
    <n v="0"/>
    <n v="1"/>
    <n v="0"/>
    <n v="0"/>
    <n v="0"/>
    <n v="0"/>
    <n v="0"/>
    <n v="1"/>
    <n v="3"/>
    <n v="0"/>
    <n v="0"/>
    <n v="0"/>
    <n v="1"/>
    <n v="0"/>
    <n v="0"/>
    <n v="0"/>
    <n v="0"/>
    <n v="0"/>
    <n v="0"/>
    <n v="1"/>
    <n v="0"/>
    <n v="0"/>
    <n v="7"/>
    <n v="1"/>
    <n v="3"/>
    <n v="0"/>
    <n v="0"/>
    <n v="0"/>
    <n v="1"/>
    <n v="0"/>
    <n v="1"/>
    <n v="2"/>
    <n v="4"/>
    <n v="6"/>
    <n v="6"/>
    <n v="1"/>
  </r>
  <r>
    <s v="08DPR2183A"/>
    <n v="1"/>
    <s v="MATUTINO"/>
    <s v="RAMON LOPEZ VELARDE"/>
    <n v="8"/>
    <s v="CHIHUAHUA"/>
    <n v="8"/>
    <s v="CHIHUAHUA"/>
    <x v="6"/>
    <n v="29"/>
    <x v="7"/>
    <n v="541"/>
    <s v="EL BAJĂŤO LARGO DE ATASCADEROS"/>
    <s v="NINGUNO NINGUNO"/>
    <n v="0"/>
    <s v="PÚBLICO"/>
    <x v="0"/>
    <n v="2"/>
    <s v="BĂSICA"/>
    <n v="2"/>
    <x v="0"/>
    <n v="1"/>
    <x v="0"/>
    <n v="0"/>
    <s v="NO APLICA"/>
    <n v="0"/>
    <s v="NO APLICA"/>
    <s v="08FIZ0258K"/>
    <s v="08FJS0131K"/>
    <s v="08ADG0007A"/>
    <n v="0"/>
    <s v="I2020"/>
    <n v="20"/>
    <n v="22"/>
    <n v="42"/>
    <n v="20"/>
    <n v="22"/>
    <n v="42"/>
    <n v="2"/>
    <n v="2"/>
    <n v="4"/>
    <n v="3"/>
    <n v="2"/>
    <n v="5"/>
    <n v="3"/>
    <n v="2"/>
    <n v="5"/>
    <n v="4"/>
    <n v="3"/>
    <n v="7"/>
    <n v="2"/>
    <n v="3"/>
    <n v="5"/>
    <n v="2"/>
    <n v="7"/>
    <n v="9"/>
    <n v="6"/>
    <n v="2"/>
    <n v="8"/>
    <n v="5"/>
    <n v="6"/>
    <n v="11"/>
    <n v="22"/>
    <n v="23"/>
    <n v="45"/>
    <n v="0"/>
    <n v="0"/>
    <n v="0"/>
    <n v="1"/>
    <n v="0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1"/>
    <n v="0"/>
    <n v="1"/>
    <n v="2"/>
    <n v="4"/>
    <n v="4"/>
    <n v="4"/>
    <n v="1"/>
  </r>
  <r>
    <s v="08DPB0500J"/>
    <n v="1"/>
    <s v="MATUTINO"/>
    <s v="MANUEL GOMEZ MORIN"/>
    <n v="8"/>
    <s v="CHIHUAHUA"/>
    <n v="8"/>
    <s v="CHIHUAHUA"/>
    <x v="0"/>
    <n v="8"/>
    <x v="0"/>
    <n v="74"/>
    <s v="LA GAVILANA"/>
    <s v="CALLE LA GAVILANA"/>
    <n v="0"/>
    <s v="PÚBLICO"/>
    <x v="0"/>
    <n v="2"/>
    <s v="BĂSICA"/>
    <n v="2"/>
    <x v="0"/>
    <n v="3"/>
    <x v="1"/>
    <n v="0"/>
    <s v="NO APLICA"/>
    <n v="0"/>
    <s v="NO APLICA"/>
    <s v="08FZI0019K"/>
    <s v="08FJI0007E"/>
    <s v="08ADG0006B"/>
    <n v="0"/>
    <s v="I2020"/>
    <n v="23"/>
    <n v="20"/>
    <n v="43"/>
    <n v="22"/>
    <n v="19"/>
    <n v="41"/>
    <n v="2"/>
    <n v="3"/>
    <n v="5"/>
    <n v="6"/>
    <n v="4"/>
    <n v="10"/>
    <n v="6"/>
    <n v="4"/>
    <n v="10"/>
    <n v="4"/>
    <n v="2"/>
    <n v="6"/>
    <n v="5"/>
    <n v="5"/>
    <n v="10"/>
    <n v="7"/>
    <n v="2"/>
    <n v="9"/>
    <n v="3"/>
    <n v="3"/>
    <n v="6"/>
    <n v="2"/>
    <n v="4"/>
    <n v="6"/>
    <n v="27"/>
    <n v="20"/>
    <n v="4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0898I"/>
    <n v="1"/>
    <s v="MATUTINO"/>
    <s v="IGNACIO ZARAGOZA"/>
    <n v="8"/>
    <s v="CHIHUAHUA"/>
    <n v="8"/>
    <s v="CHIHUAHUA"/>
    <x v="8"/>
    <n v="36"/>
    <x v="30"/>
    <n v="158"/>
    <s v="ZARAGOZA"/>
    <s v="CALLE ZARAGOZA"/>
    <n v="0"/>
    <s v="PÚBLICO"/>
    <x v="0"/>
    <n v="2"/>
    <s v="BĂSICA"/>
    <n v="2"/>
    <x v="0"/>
    <n v="1"/>
    <x v="0"/>
    <n v="0"/>
    <s v="NO APLICA"/>
    <n v="0"/>
    <s v="NO APLICA"/>
    <s v="08FIZ0238X"/>
    <s v="08FJS0128X"/>
    <s v="08ADG0004D"/>
    <n v="0"/>
    <s v="I2020"/>
    <n v="22"/>
    <n v="23"/>
    <n v="45"/>
    <n v="21"/>
    <n v="23"/>
    <n v="44"/>
    <n v="3"/>
    <n v="5"/>
    <n v="8"/>
    <n v="6"/>
    <n v="0"/>
    <n v="6"/>
    <n v="6"/>
    <n v="0"/>
    <n v="6"/>
    <n v="5"/>
    <n v="3"/>
    <n v="8"/>
    <n v="4"/>
    <n v="4"/>
    <n v="8"/>
    <n v="7"/>
    <n v="4"/>
    <n v="11"/>
    <n v="0"/>
    <n v="5"/>
    <n v="5"/>
    <n v="3"/>
    <n v="3"/>
    <n v="6"/>
    <n v="25"/>
    <n v="19"/>
    <n v="4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2"/>
    <n v="1"/>
  </r>
  <r>
    <s v="08PPR2066Q"/>
    <n v="1"/>
    <s v="MATUTINO"/>
    <s v="INSTITUTO REINA MADRE"/>
    <n v="8"/>
    <s v="CHIHUAHUA"/>
    <n v="8"/>
    <s v="CHIHUAHUA"/>
    <x v="5"/>
    <n v="37"/>
    <x v="6"/>
    <n v="1"/>
    <s v="JUĂREZ"/>
    <s v="CALLE SIERRA DE LOS ARMADILLOS"/>
    <n v="6718"/>
    <s v="PRIVADO"/>
    <x v="2"/>
    <n v="2"/>
    <s v="BĂSICA"/>
    <n v="2"/>
    <x v="0"/>
    <n v="1"/>
    <x v="0"/>
    <n v="0"/>
    <s v="NO APLICA"/>
    <n v="0"/>
    <s v="NO APLICA"/>
    <s v="08FIZ0169R"/>
    <s v="08FJS0115T"/>
    <s v="08ADG0005C"/>
    <n v="0"/>
    <s v="I2020"/>
    <n v="21"/>
    <n v="21"/>
    <n v="42"/>
    <n v="21"/>
    <n v="21"/>
    <n v="42"/>
    <n v="2"/>
    <n v="2"/>
    <n v="4"/>
    <n v="4"/>
    <n v="6"/>
    <n v="10"/>
    <n v="4"/>
    <n v="6"/>
    <n v="10"/>
    <n v="4"/>
    <n v="3"/>
    <n v="7"/>
    <n v="4"/>
    <n v="1"/>
    <n v="5"/>
    <n v="5"/>
    <n v="7"/>
    <n v="12"/>
    <n v="2"/>
    <n v="2"/>
    <n v="4"/>
    <n v="3"/>
    <n v="2"/>
    <n v="5"/>
    <n v="22"/>
    <n v="21"/>
    <n v="4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1"/>
    <n v="0"/>
    <n v="0"/>
    <n v="0"/>
    <n v="0"/>
    <n v="6"/>
    <n v="0"/>
    <n v="3"/>
    <n v="0"/>
    <n v="0"/>
    <n v="0"/>
    <n v="0"/>
    <n v="0"/>
    <n v="0"/>
    <n v="3"/>
    <n v="3"/>
    <n v="5"/>
    <n v="5"/>
    <n v="1"/>
  </r>
  <r>
    <s v="08DPR1620D"/>
    <n v="1"/>
    <s v="MATUTINO"/>
    <s v="VICENTE GUERRERO"/>
    <n v="8"/>
    <s v="CHIHUAHUA"/>
    <n v="8"/>
    <s v="CHIHUAHUA"/>
    <x v="2"/>
    <n v="25"/>
    <x v="14"/>
    <n v="21"/>
    <s v="SAN JOSĂ‰ BABĂŤCORA"/>
    <s v="CALLE SAN JOSE BABICORA"/>
    <n v="0"/>
    <s v="PÚBLICO"/>
    <x v="0"/>
    <n v="2"/>
    <s v="BĂSICA"/>
    <n v="2"/>
    <x v="0"/>
    <n v="1"/>
    <x v="0"/>
    <n v="0"/>
    <s v="NO APLICA"/>
    <n v="0"/>
    <s v="NO APLICA"/>
    <s v="08FIZ0195P"/>
    <s v="08FJS0120E"/>
    <s v="08ADG0055K"/>
    <n v="0"/>
    <s v="I2020"/>
    <n v="28"/>
    <n v="20"/>
    <n v="48"/>
    <n v="28"/>
    <n v="20"/>
    <n v="48"/>
    <n v="5"/>
    <n v="5"/>
    <n v="10"/>
    <n v="1"/>
    <n v="1"/>
    <n v="2"/>
    <n v="1"/>
    <n v="1"/>
    <n v="2"/>
    <n v="8"/>
    <n v="4"/>
    <n v="12"/>
    <n v="4"/>
    <n v="2"/>
    <n v="6"/>
    <n v="7"/>
    <n v="2"/>
    <n v="9"/>
    <n v="1"/>
    <n v="6"/>
    <n v="7"/>
    <n v="4"/>
    <n v="1"/>
    <n v="5"/>
    <n v="25"/>
    <n v="16"/>
    <n v="4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3"/>
    <n v="1"/>
  </r>
  <r>
    <s v="08EPR0550R"/>
    <n v="1"/>
    <s v="MATUTINO"/>
    <s v="BRAULIO HERNANDEZ 2234"/>
    <n v="8"/>
    <s v="CHIHUAHUA"/>
    <n v="8"/>
    <s v="CHIHUAHUA"/>
    <x v="2"/>
    <n v="40"/>
    <x v="12"/>
    <n v="31"/>
    <s v="NUEVA MADERA"/>
    <s v="CALLE J.OROZCO"/>
    <n v="0"/>
    <s v="PÚBLICO"/>
    <x v="1"/>
    <n v="2"/>
    <s v="BĂSICA"/>
    <n v="2"/>
    <x v="0"/>
    <n v="1"/>
    <x v="0"/>
    <n v="0"/>
    <s v="NO APLICA"/>
    <n v="0"/>
    <s v="NO APLICA"/>
    <s v="08FIZ0024W"/>
    <s v="08FJS0005N"/>
    <m/>
    <n v="0"/>
    <s v="I2020"/>
    <n v="20"/>
    <n v="26"/>
    <n v="46"/>
    <n v="20"/>
    <n v="25"/>
    <n v="45"/>
    <n v="6"/>
    <n v="2"/>
    <n v="8"/>
    <n v="2"/>
    <n v="4"/>
    <n v="6"/>
    <n v="2"/>
    <n v="4"/>
    <n v="6"/>
    <n v="1"/>
    <n v="5"/>
    <n v="6"/>
    <n v="4"/>
    <n v="3"/>
    <n v="7"/>
    <n v="4"/>
    <n v="1"/>
    <n v="5"/>
    <n v="1"/>
    <n v="5"/>
    <n v="6"/>
    <n v="5"/>
    <n v="8"/>
    <n v="13"/>
    <n v="17"/>
    <n v="26"/>
    <n v="43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717H"/>
    <n v="1"/>
    <s v="MATUTINO"/>
    <s v="MANUEL CARRILLO FARIAS"/>
    <n v="8"/>
    <s v="CHIHUAHUA"/>
    <n v="8"/>
    <s v="CHIHUAHUA"/>
    <x v="6"/>
    <n v="29"/>
    <x v="7"/>
    <n v="1132"/>
    <s v="SITANACHI"/>
    <s v="CALLE SITANACHI"/>
    <n v="0"/>
    <s v="PÚBLICO"/>
    <x v="0"/>
    <n v="2"/>
    <s v="BĂSICA"/>
    <n v="2"/>
    <x v="0"/>
    <n v="3"/>
    <x v="1"/>
    <n v="0"/>
    <s v="NO APLICA"/>
    <n v="0"/>
    <s v="NO APLICA"/>
    <s v="08FZI0010T"/>
    <s v="08FJI0004H"/>
    <s v="08ADG0007A"/>
    <n v="0"/>
    <s v="I2020"/>
    <n v="29"/>
    <n v="19"/>
    <n v="48"/>
    <n v="28"/>
    <n v="19"/>
    <n v="47"/>
    <n v="3"/>
    <n v="5"/>
    <n v="8"/>
    <n v="5"/>
    <n v="1"/>
    <n v="6"/>
    <n v="5"/>
    <n v="1"/>
    <n v="6"/>
    <n v="10"/>
    <n v="5"/>
    <n v="15"/>
    <n v="8"/>
    <n v="3"/>
    <n v="11"/>
    <n v="3"/>
    <n v="1"/>
    <n v="4"/>
    <n v="2"/>
    <n v="4"/>
    <n v="6"/>
    <n v="2"/>
    <n v="1"/>
    <n v="3"/>
    <n v="30"/>
    <n v="15"/>
    <n v="4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505M"/>
    <n v="1"/>
    <s v="MATUTINO"/>
    <s v="ADOLFO LOPEZ MATEOS"/>
    <n v="8"/>
    <s v="CHIHUAHUA"/>
    <n v="8"/>
    <s v="CHIHUAHUA"/>
    <x v="6"/>
    <n v="29"/>
    <x v="7"/>
    <n v="512"/>
    <s v="BARBECHITOS"/>
    <s v="CALLE BARBECHITOS"/>
    <n v="0"/>
    <s v="PÚBLICO"/>
    <x v="0"/>
    <n v="2"/>
    <s v="BĂSICA"/>
    <n v="2"/>
    <x v="0"/>
    <n v="1"/>
    <x v="0"/>
    <n v="0"/>
    <s v="NO APLICA"/>
    <n v="0"/>
    <s v="NO APLICA"/>
    <s v="08FIZ0260Z"/>
    <s v="08FJS0131K"/>
    <s v="08ADG0007A"/>
    <n v="0"/>
    <s v="I2020"/>
    <n v="20"/>
    <n v="21"/>
    <n v="41"/>
    <n v="20"/>
    <n v="21"/>
    <n v="41"/>
    <n v="3"/>
    <n v="2"/>
    <n v="5"/>
    <n v="8"/>
    <n v="1"/>
    <n v="9"/>
    <n v="8"/>
    <n v="1"/>
    <n v="9"/>
    <n v="4"/>
    <n v="2"/>
    <n v="6"/>
    <n v="2"/>
    <n v="4"/>
    <n v="6"/>
    <n v="7"/>
    <n v="5"/>
    <n v="12"/>
    <n v="3"/>
    <n v="4"/>
    <n v="7"/>
    <n v="1"/>
    <n v="5"/>
    <n v="6"/>
    <n v="25"/>
    <n v="21"/>
    <n v="46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1"/>
    <n v="0"/>
    <n v="0"/>
    <n v="2"/>
    <n v="4"/>
    <n v="4"/>
    <n v="4"/>
    <n v="1"/>
  </r>
  <r>
    <s v="08DPB0136B"/>
    <n v="1"/>
    <s v="MATUTINO"/>
    <s v="FRANCISCO I. MADERO"/>
    <n v="8"/>
    <s v="CHIHUAHUA"/>
    <n v="8"/>
    <s v="CHIHUAHUA"/>
    <x v="3"/>
    <n v="7"/>
    <x v="25"/>
    <n v="179"/>
    <s v="ADJUNTAS DE ARRIBA"/>
    <s v="NINGUNO NINGUNO"/>
    <n v="0"/>
    <s v="PÚBLICO"/>
    <x v="0"/>
    <n v="2"/>
    <s v="BĂSICA"/>
    <n v="2"/>
    <x v="0"/>
    <n v="3"/>
    <x v="1"/>
    <n v="0"/>
    <s v="NO APLICA"/>
    <n v="0"/>
    <s v="NO APLICA"/>
    <s v="08FZI0007F"/>
    <s v="08FJI0003I"/>
    <s v="08ADG0006B"/>
    <n v="0"/>
    <s v="I2020"/>
    <n v="24"/>
    <n v="20"/>
    <n v="44"/>
    <n v="24"/>
    <n v="20"/>
    <n v="44"/>
    <n v="8"/>
    <n v="3"/>
    <n v="11"/>
    <n v="2"/>
    <n v="7"/>
    <n v="9"/>
    <n v="2"/>
    <n v="7"/>
    <n v="9"/>
    <n v="6"/>
    <n v="7"/>
    <n v="13"/>
    <n v="3"/>
    <n v="2"/>
    <n v="5"/>
    <n v="4"/>
    <n v="4"/>
    <n v="8"/>
    <n v="4"/>
    <n v="2"/>
    <n v="6"/>
    <n v="1"/>
    <n v="3"/>
    <n v="4"/>
    <n v="20"/>
    <n v="25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647D"/>
    <n v="4"/>
    <s v="DISCONTINUO"/>
    <s v="DIEZ DE MAYO"/>
    <n v="8"/>
    <s v="CHIHUAHUA"/>
    <n v="8"/>
    <s v="CHIHUAHUA"/>
    <x v="8"/>
    <n v="67"/>
    <x v="45"/>
    <n v="34"/>
    <s v="SALITRITO"/>
    <s v="CALLE SALITRITO"/>
    <n v="0"/>
    <s v="PÚBLICO"/>
    <x v="0"/>
    <n v="2"/>
    <s v="BĂSICA"/>
    <n v="2"/>
    <x v="0"/>
    <n v="1"/>
    <x v="0"/>
    <n v="0"/>
    <s v="NO APLICA"/>
    <n v="0"/>
    <s v="NO APLICA"/>
    <s v="08FIZ0240L"/>
    <s v="08FJS0128X"/>
    <s v="08ADG0004D"/>
    <n v="0"/>
    <s v="I2020"/>
    <n v="29"/>
    <n v="20"/>
    <n v="49"/>
    <n v="29"/>
    <n v="20"/>
    <n v="49"/>
    <n v="4"/>
    <n v="4"/>
    <n v="8"/>
    <n v="3"/>
    <n v="0"/>
    <n v="3"/>
    <n v="3"/>
    <n v="0"/>
    <n v="3"/>
    <n v="5"/>
    <n v="2"/>
    <n v="7"/>
    <n v="3"/>
    <n v="2"/>
    <n v="5"/>
    <n v="5"/>
    <n v="4"/>
    <n v="9"/>
    <n v="3"/>
    <n v="5"/>
    <n v="8"/>
    <n v="8"/>
    <n v="2"/>
    <n v="10"/>
    <n v="27"/>
    <n v="15"/>
    <n v="4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PPR2016I"/>
    <n v="1"/>
    <s v="MATUTINO"/>
    <s v="COLEGIO KARI"/>
    <n v="8"/>
    <s v="CHIHUAHUA"/>
    <n v="8"/>
    <s v="CHIHUAHUA"/>
    <x v="5"/>
    <n v="37"/>
    <x v="6"/>
    <n v="1"/>
    <s v="JUĂREZ"/>
    <s v="CALLE LIBRAMIENTO REGIONAL"/>
    <n v="8522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29"/>
    <n v="18"/>
    <n v="47"/>
    <n v="29"/>
    <n v="18"/>
    <n v="47"/>
    <n v="2"/>
    <n v="5"/>
    <n v="7"/>
    <n v="7"/>
    <n v="1"/>
    <n v="8"/>
    <n v="7"/>
    <n v="1"/>
    <n v="8"/>
    <n v="3"/>
    <n v="5"/>
    <n v="8"/>
    <n v="5"/>
    <n v="2"/>
    <n v="7"/>
    <n v="5"/>
    <n v="2"/>
    <n v="7"/>
    <n v="5"/>
    <n v="1"/>
    <n v="6"/>
    <n v="3"/>
    <n v="1"/>
    <n v="4"/>
    <n v="28"/>
    <n v="12"/>
    <n v="40"/>
    <n v="1"/>
    <n v="1"/>
    <n v="0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0"/>
    <n v="7"/>
    <n v="0"/>
    <n v="4"/>
    <n v="1"/>
    <n v="1"/>
    <n v="0"/>
    <n v="0"/>
    <n v="0"/>
    <n v="0"/>
    <n v="2"/>
    <n v="4"/>
    <n v="2"/>
    <n v="2"/>
    <n v="1"/>
  </r>
  <r>
    <s v="08DPB0012T"/>
    <n v="4"/>
    <s v="DISCONTINUO"/>
    <s v="IGNACIO MANUEL ALTAMIRANO"/>
    <n v="8"/>
    <s v="CHIHUAHUA"/>
    <n v="8"/>
    <s v="CHIHUAHUA"/>
    <x v="0"/>
    <n v="9"/>
    <x v="2"/>
    <n v="643"/>
    <s v="ROGUERACHI"/>
    <s v="CALLE ROGUERACHI"/>
    <n v="0"/>
    <s v="PÚBLICO"/>
    <x v="0"/>
    <n v="2"/>
    <s v="BĂSICA"/>
    <n v="2"/>
    <x v="0"/>
    <n v="3"/>
    <x v="1"/>
    <n v="0"/>
    <s v="NO APLICA"/>
    <n v="0"/>
    <s v="NO APLICA"/>
    <s v="08FZI0029R"/>
    <s v="08FJI0002J"/>
    <s v="08ADG0003E"/>
    <n v="0"/>
    <s v="I2020"/>
    <n v="19"/>
    <n v="27"/>
    <n v="46"/>
    <n v="19"/>
    <n v="27"/>
    <n v="46"/>
    <n v="0"/>
    <n v="5"/>
    <n v="5"/>
    <n v="3"/>
    <n v="3"/>
    <n v="6"/>
    <n v="3"/>
    <n v="3"/>
    <n v="6"/>
    <n v="3"/>
    <n v="5"/>
    <n v="8"/>
    <n v="1"/>
    <n v="4"/>
    <n v="5"/>
    <n v="4"/>
    <n v="7"/>
    <n v="11"/>
    <n v="5"/>
    <n v="3"/>
    <n v="8"/>
    <n v="6"/>
    <n v="4"/>
    <n v="10"/>
    <n v="22"/>
    <n v="26"/>
    <n v="4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399L"/>
    <n v="1"/>
    <s v="MATUTINO"/>
    <s v="PAQUIME"/>
    <n v="8"/>
    <s v="CHIHUAHUA"/>
    <n v="8"/>
    <s v="CHIHUAHUA"/>
    <x v="3"/>
    <n v="7"/>
    <x v="25"/>
    <n v="58"/>
    <s v="GUASACHIQUE"/>
    <s v="CALLE GUAZACHIQUE"/>
    <n v="0"/>
    <s v="PÚBLICO"/>
    <x v="0"/>
    <n v="2"/>
    <s v="BĂSICA"/>
    <n v="2"/>
    <x v="0"/>
    <n v="3"/>
    <x v="1"/>
    <n v="0"/>
    <s v="NO APLICA"/>
    <n v="0"/>
    <s v="NO APLICA"/>
    <s v="08FZI0011S"/>
    <s v="08FJI0004H"/>
    <s v="08ADG0007A"/>
    <n v="0"/>
    <s v="I2020"/>
    <n v="25"/>
    <n v="18"/>
    <n v="43"/>
    <n v="25"/>
    <n v="18"/>
    <n v="43"/>
    <n v="6"/>
    <n v="7"/>
    <n v="13"/>
    <n v="6"/>
    <n v="4"/>
    <n v="10"/>
    <n v="6"/>
    <n v="4"/>
    <n v="10"/>
    <n v="8"/>
    <n v="5"/>
    <n v="13"/>
    <n v="3"/>
    <n v="6"/>
    <n v="9"/>
    <n v="3"/>
    <n v="3"/>
    <n v="6"/>
    <n v="3"/>
    <n v="1"/>
    <n v="4"/>
    <n v="3"/>
    <n v="0"/>
    <n v="3"/>
    <n v="26"/>
    <n v="19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97K"/>
    <n v="1"/>
    <s v="MATUTINO"/>
    <s v="PRIMARIA INDIGENA"/>
    <n v="8"/>
    <s v="CHIHUAHUA"/>
    <n v="8"/>
    <s v="CHIHUAHUA"/>
    <x v="3"/>
    <n v="27"/>
    <x v="27"/>
    <n v="149"/>
    <s v="GUACAYVO"/>
    <s v="CALLE GUACAYVO"/>
    <n v="0"/>
    <s v="PÚBLICO"/>
    <x v="0"/>
    <n v="2"/>
    <s v="BĂSICA"/>
    <n v="2"/>
    <x v="0"/>
    <n v="3"/>
    <x v="1"/>
    <n v="0"/>
    <s v="NO APLICA"/>
    <n v="0"/>
    <s v="NO APLICA"/>
    <s v="08FZI0022Y"/>
    <s v="08FJI0008D"/>
    <s v="08ADG0006B"/>
    <n v="0"/>
    <s v="I2020"/>
    <n v="24"/>
    <n v="24"/>
    <n v="48"/>
    <n v="23"/>
    <n v="24"/>
    <n v="47"/>
    <n v="6"/>
    <n v="2"/>
    <n v="8"/>
    <n v="4"/>
    <n v="4"/>
    <n v="8"/>
    <n v="4"/>
    <n v="4"/>
    <n v="8"/>
    <n v="3"/>
    <n v="5"/>
    <n v="8"/>
    <n v="3"/>
    <n v="5"/>
    <n v="8"/>
    <n v="1"/>
    <n v="5"/>
    <n v="6"/>
    <n v="4"/>
    <n v="0"/>
    <n v="4"/>
    <n v="5"/>
    <n v="6"/>
    <n v="11"/>
    <n v="20"/>
    <n v="25"/>
    <n v="4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0240O"/>
    <n v="1"/>
    <s v="MATUTINO"/>
    <s v="CINCO DE MAYO"/>
    <n v="8"/>
    <s v="CHIHUAHUA"/>
    <n v="8"/>
    <s v="CHIHUAHUA"/>
    <x v="2"/>
    <n v="34"/>
    <x v="3"/>
    <n v="16"/>
    <s v="FRANCISCO I. MADERO (SAN MIGUEL)"/>
    <s v="CALLE LAURELES"/>
    <n v="0"/>
    <s v="PÚBLICO"/>
    <x v="0"/>
    <n v="2"/>
    <s v="BĂSICA"/>
    <n v="2"/>
    <x v="0"/>
    <n v="1"/>
    <x v="0"/>
    <n v="0"/>
    <s v="NO APLICA"/>
    <n v="0"/>
    <s v="NO APLICA"/>
    <s v="08FIZ0187G"/>
    <s v="08FJS0119P"/>
    <s v="08ADG0055K"/>
    <n v="0"/>
    <s v="I2020"/>
    <n v="23"/>
    <n v="24"/>
    <n v="47"/>
    <n v="23"/>
    <n v="24"/>
    <n v="47"/>
    <n v="7"/>
    <n v="8"/>
    <n v="15"/>
    <n v="6"/>
    <n v="2"/>
    <n v="8"/>
    <n v="6"/>
    <n v="2"/>
    <n v="8"/>
    <n v="6"/>
    <n v="0"/>
    <n v="6"/>
    <n v="3"/>
    <n v="7"/>
    <n v="10"/>
    <n v="4"/>
    <n v="4"/>
    <n v="8"/>
    <n v="1"/>
    <n v="2"/>
    <n v="3"/>
    <n v="1"/>
    <n v="2"/>
    <n v="3"/>
    <n v="21"/>
    <n v="17"/>
    <n v="38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6"/>
    <n v="1"/>
  </r>
  <r>
    <s v="08DPR0802F"/>
    <n v="1"/>
    <s v="MATUTINO"/>
    <s v="JUSTO SIERRA"/>
    <n v="8"/>
    <s v="CHIHUAHUA"/>
    <n v="8"/>
    <s v="CHIHUAHUA"/>
    <x v="9"/>
    <n v="58"/>
    <x v="42"/>
    <n v="20"/>
    <s v="EL MOLINO"/>
    <s v="CALLE RANCHO NUEVO. SAN FRANCISCO CONCHOS"/>
    <n v="0"/>
    <s v="PÚBLICO"/>
    <x v="0"/>
    <n v="2"/>
    <s v="BĂSICA"/>
    <n v="2"/>
    <x v="0"/>
    <n v="1"/>
    <x v="0"/>
    <n v="0"/>
    <s v="NO APLICA"/>
    <n v="0"/>
    <s v="NO APLICA"/>
    <s v="08FIZ0235Z"/>
    <s v="08FJS0127Y"/>
    <s v="08ADG0057I"/>
    <n v="0"/>
    <s v="I2020"/>
    <n v="26"/>
    <n v="22"/>
    <n v="48"/>
    <n v="26"/>
    <n v="22"/>
    <n v="48"/>
    <n v="5"/>
    <n v="4"/>
    <n v="9"/>
    <n v="4"/>
    <n v="1"/>
    <n v="5"/>
    <n v="4"/>
    <n v="1"/>
    <n v="5"/>
    <n v="2"/>
    <n v="4"/>
    <n v="6"/>
    <n v="4"/>
    <n v="1"/>
    <n v="5"/>
    <n v="6"/>
    <n v="2"/>
    <n v="8"/>
    <n v="3"/>
    <n v="4"/>
    <n v="7"/>
    <n v="6"/>
    <n v="6"/>
    <n v="12"/>
    <n v="25"/>
    <n v="18"/>
    <n v="4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B0445G"/>
    <n v="1"/>
    <s v="MATUTINO"/>
    <s v="PASCUAL OROZCO"/>
    <n v="8"/>
    <s v="CHIHUAHUA"/>
    <n v="8"/>
    <s v="CHIHUAHUA"/>
    <x v="3"/>
    <n v="46"/>
    <x v="9"/>
    <n v="168"/>
    <s v="SANTA CRUZ"/>
    <s v="CALLE SANTA CRUZ"/>
    <n v="0"/>
    <s v="PÚBLICO"/>
    <x v="0"/>
    <n v="2"/>
    <s v="BĂSICA"/>
    <n v="2"/>
    <x v="0"/>
    <n v="3"/>
    <x v="1"/>
    <n v="0"/>
    <s v="NO APLICA"/>
    <n v="0"/>
    <s v="NO APLICA"/>
    <s v="08FZI0009D"/>
    <s v="08FJI0003I"/>
    <s v="08ADG0006B"/>
    <n v="0"/>
    <s v="I2020"/>
    <n v="20"/>
    <n v="21"/>
    <n v="41"/>
    <n v="20"/>
    <n v="21"/>
    <n v="41"/>
    <n v="4"/>
    <n v="3"/>
    <n v="7"/>
    <n v="6"/>
    <n v="5"/>
    <n v="11"/>
    <n v="6"/>
    <n v="5"/>
    <n v="11"/>
    <n v="5"/>
    <n v="2"/>
    <n v="7"/>
    <n v="6"/>
    <n v="8"/>
    <n v="14"/>
    <n v="4"/>
    <n v="3"/>
    <n v="7"/>
    <n v="2"/>
    <n v="3"/>
    <n v="5"/>
    <n v="3"/>
    <n v="4"/>
    <n v="7"/>
    <n v="26"/>
    <n v="25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PPR1795Y"/>
    <n v="1"/>
    <s v="MATUTINO"/>
    <s v="INSTITUTO DE ESTUDIOS PRIMARIOS"/>
    <n v="8"/>
    <s v="CHIHUAHUA"/>
    <n v="8"/>
    <s v="CHIHUAHUA"/>
    <x v="7"/>
    <n v="19"/>
    <x v="21"/>
    <n v="1"/>
    <s v="CHIHUAHUA"/>
    <s v="CALLE PRIMERO DE MAYO"/>
    <n v="1607"/>
    <s v="PRIVADO"/>
    <x v="2"/>
    <n v="2"/>
    <s v="BĂSICA"/>
    <n v="2"/>
    <x v="0"/>
    <n v="1"/>
    <x v="0"/>
    <n v="0"/>
    <s v="NO APLICA"/>
    <n v="0"/>
    <s v="NO APLICA"/>
    <s v="08FIZ0109C"/>
    <s v="08FJS0104N"/>
    <s v="08ADG0046C"/>
    <n v="0"/>
    <s v="I2020"/>
    <n v="46"/>
    <n v="12"/>
    <n v="58"/>
    <n v="46"/>
    <n v="12"/>
    <n v="58"/>
    <n v="10"/>
    <n v="1"/>
    <n v="11"/>
    <n v="1"/>
    <n v="0"/>
    <n v="1"/>
    <n v="2"/>
    <n v="0"/>
    <n v="2"/>
    <n v="1"/>
    <n v="0"/>
    <n v="1"/>
    <n v="6"/>
    <n v="1"/>
    <n v="7"/>
    <n v="4"/>
    <n v="2"/>
    <n v="6"/>
    <n v="2"/>
    <n v="1"/>
    <n v="3"/>
    <n v="7"/>
    <n v="2"/>
    <n v="9"/>
    <n v="22"/>
    <n v="6"/>
    <n v="28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2"/>
    <n v="0"/>
    <n v="9"/>
    <n v="0"/>
    <n v="5"/>
    <n v="0"/>
    <n v="0"/>
    <n v="1"/>
    <n v="1"/>
    <n v="1"/>
    <n v="1"/>
    <n v="1"/>
    <n v="5"/>
    <n v="6"/>
    <n v="6"/>
    <n v="1"/>
  </r>
  <r>
    <s v="08DPB0466T"/>
    <n v="1"/>
    <s v="MATUTINO"/>
    <s v="JOSE JARIS ROSALIO"/>
    <n v="8"/>
    <s v="CHIHUAHUA"/>
    <n v="8"/>
    <s v="CHIHUAHUA"/>
    <x v="3"/>
    <n v="27"/>
    <x v="27"/>
    <n v="1730"/>
    <s v="TAJIRACHI"/>
    <s v="CALLE TAJIRACHI"/>
    <n v="0"/>
    <s v="PÚBLICO"/>
    <x v="0"/>
    <n v="2"/>
    <s v="BĂSICA"/>
    <n v="2"/>
    <x v="0"/>
    <n v="3"/>
    <x v="1"/>
    <n v="0"/>
    <s v="NO APLICA"/>
    <n v="0"/>
    <s v="NO APLICA"/>
    <s v="08FZI0033D"/>
    <s v="08FJI0008D"/>
    <s v="08ADG0006B"/>
    <n v="0"/>
    <s v="I2020"/>
    <n v="22"/>
    <n v="24"/>
    <n v="46"/>
    <n v="18"/>
    <n v="21"/>
    <n v="39"/>
    <n v="2"/>
    <n v="3"/>
    <n v="5"/>
    <n v="8"/>
    <n v="2"/>
    <n v="10"/>
    <n v="8"/>
    <n v="2"/>
    <n v="10"/>
    <n v="6"/>
    <n v="3"/>
    <n v="9"/>
    <n v="8"/>
    <n v="3"/>
    <n v="11"/>
    <n v="4"/>
    <n v="6"/>
    <n v="10"/>
    <n v="1"/>
    <n v="4"/>
    <n v="5"/>
    <n v="2"/>
    <n v="5"/>
    <n v="7"/>
    <n v="29"/>
    <n v="23"/>
    <n v="5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EPR0248F"/>
    <n v="1"/>
    <s v="MATUTINO"/>
    <s v="FELIX LOPE DE VEGA 2236"/>
    <n v="8"/>
    <s v="CHIHUAHUA"/>
    <n v="8"/>
    <s v="CHIHUAHUA"/>
    <x v="10"/>
    <n v="35"/>
    <x v="51"/>
    <n v="12"/>
    <s v="CASA DE JANOS"/>
    <s v="CALLE MIGUEL U SALCIDO"/>
    <n v="0"/>
    <s v="PÚBLICO"/>
    <x v="1"/>
    <n v="2"/>
    <s v="BĂSICA"/>
    <n v="2"/>
    <x v="0"/>
    <n v="1"/>
    <x v="0"/>
    <n v="0"/>
    <s v="NO APLICA"/>
    <n v="0"/>
    <s v="NO APLICA"/>
    <s v="08FIZ0041M"/>
    <s v="08FJS0004O"/>
    <m/>
    <n v="0"/>
    <s v="I2020"/>
    <n v="25"/>
    <n v="19"/>
    <n v="44"/>
    <n v="24"/>
    <n v="19"/>
    <n v="43"/>
    <n v="2"/>
    <n v="7"/>
    <n v="9"/>
    <n v="3"/>
    <n v="2"/>
    <n v="5"/>
    <n v="3"/>
    <n v="2"/>
    <n v="5"/>
    <n v="6"/>
    <n v="1"/>
    <n v="7"/>
    <n v="8"/>
    <n v="4"/>
    <n v="12"/>
    <n v="3"/>
    <n v="4"/>
    <n v="7"/>
    <n v="9"/>
    <n v="2"/>
    <n v="11"/>
    <n v="3"/>
    <n v="4"/>
    <n v="7"/>
    <n v="32"/>
    <n v="17"/>
    <n v="4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2114J"/>
    <n v="1"/>
    <s v="MATUTINO"/>
    <s v="CENTRO EDUCATIVO SIEMBRA Y COSECHA"/>
    <n v="8"/>
    <s v="CHIHUAHUA"/>
    <n v="8"/>
    <s v="CHIHUAHUA"/>
    <x v="7"/>
    <n v="19"/>
    <x v="21"/>
    <n v="1"/>
    <s v="CHIHUAHUA"/>
    <s v="CALLE RAMON RAMOS"/>
    <n v="6221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21"/>
    <n v="22"/>
    <n v="43"/>
    <n v="19"/>
    <n v="22"/>
    <n v="41"/>
    <n v="6"/>
    <n v="2"/>
    <n v="8"/>
    <n v="5"/>
    <n v="4"/>
    <n v="9"/>
    <n v="5"/>
    <n v="4"/>
    <n v="9"/>
    <n v="1"/>
    <n v="5"/>
    <n v="6"/>
    <n v="3"/>
    <n v="7"/>
    <n v="10"/>
    <n v="5"/>
    <n v="3"/>
    <n v="8"/>
    <n v="4"/>
    <n v="3"/>
    <n v="7"/>
    <n v="3"/>
    <n v="3"/>
    <n v="6"/>
    <n v="21"/>
    <n v="25"/>
    <n v="46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0"/>
    <n v="0"/>
    <n v="7"/>
    <n v="0"/>
    <n v="4"/>
    <n v="1"/>
    <n v="1"/>
    <n v="1"/>
    <n v="0"/>
    <n v="0"/>
    <n v="0"/>
    <n v="1"/>
    <n v="4"/>
    <n v="3"/>
    <n v="3"/>
    <n v="1"/>
  </r>
  <r>
    <s v="08DPR2045Z"/>
    <n v="1"/>
    <s v="MATUTINO"/>
    <s v="BENITO JUAREZ"/>
    <n v="8"/>
    <s v="CHIHUAHUA"/>
    <n v="8"/>
    <s v="CHIHUAHUA"/>
    <x v="6"/>
    <n v="29"/>
    <x v="7"/>
    <n v="1479"/>
    <s v="CARRICITOS"/>
    <s v="CALLE CARRICITOS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27"/>
    <n v="22"/>
    <n v="49"/>
    <n v="27"/>
    <n v="22"/>
    <n v="49"/>
    <n v="3"/>
    <n v="5"/>
    <n v="8"/>
    <n v="3"/>
    <n v="1"/>
    <n v="4"/>
    <n v="3"/>
    <n v="1"/>
    <n v="4"/>
    <n v="6"/>
    <n v="2"/>
    <n v="8"/>
    <n v="3"/>
    <n v="2"/>
    <n v="5"/>
    <n v="6"/>
    <n v="5"/>
    <n v="11"/>
    <n v="6"/>
    <n v="3"/>
    <n v="9"/>
    <n v="3"/>
    <n v="5"/>
    <n v="8"/>
    <n v="27"/>
    <n v="18"/>
    <n v="45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1549J"/>
    <n v="1"/>
    <s v="MATUTINO"/>
    <s v="ESCUADRON 201"/>
    <n v="8"/>
    <s v="CHIHUAHUA"/>
    <n v="8"/>
    <s v="CHIHUAHUA"/>
    <x v="9"/>
    <n v="62"/>
    <x v="40"/>
    <n v="24"/>
    <s v="PARRITAS"/>
    <s v="CALLE 20 DE NOVIEMBRE"/>
    <n v="0"/>
    <s v="PÚBLICO"/>
    <x v="0"/>
    <n v="2"/>
    <s v="BĂSICA"/>
    <n v="2"/>
    <x v="0"/>
    <n v="1"/>
    <x v="0"/>
    <n v="0"/>
    <s v="NO APLICA"/>
    <n v="0"/>
    <s v="NO APLICA"/>
    <s v="08FIZ0234A"/>
    <s v="08FJS0127Y"/>
    <s v="08ADG0057I"/>
    <n v="0"/>
    <s v="I2020"/>
    <n v="30"/>
    <n v="18"/>
    <n v="48"/>
    <n v="30"/>
    <n v="18"/>
    <n v="48"/>
    <n v="18"/>
    <n v="6"/>
    <n v="24"/>
    <n v="7"/>
    <n v="3"/>
    <n v="10"/>
    <n v="7"/>
    <n v="3"/>
    <n v="10"/>
    <n v="0"/>
    <n v="0"/>
    <n v="0"/>
    <n v="5"/>
    <n v="8"/>
    <n v="13"/>
    <n v="7"/>
    <n v="4"/>
    <n v="11"/>
    <n v="0"/>
    <n v="0"/>
    <n v="0"/>
    <n v="0"/>
    <n v="0"/>
    <n v="0"/>
    <n v="19"/>
    <n v="15"/>
    <n v="34"/>
    <n v="1"/>
    <n v="0"/>
    <n v="1"/>
    <n v="1"/>
    <n v="0"/>
    <n v="0"/>
    <n v="0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1"/>
    <n v="0"/>
    <n v="1"/>
    <n v="1"/>
    <n v="0"/>
    <n v="0"/>
    <n v="0"/>
    <n v="3"/>
    <n v="6"/>
    <n v="3"/>
    <n v="1"/>
  </r>
  <r>
    <s v="08DPR1536F"/>
    <n v="1"/>
    <s v="MATUTINO"/>
    <s v="VICENTE SUAREZ"/>
    <n v="8"/>
    <s v="CHIHUAHUA"/>
    <n v="8"/>
    <s v="CHIHUAHUA"/>
    <x v="6"/>
    <n v="29"/>
    <x v="7"/>
    <n v="38"/>
    <s v="SAN SIMĂ“N (CALABAZAS)"/>
    <s v="CALLE SAN SIMON (CALABAZAS)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23"/>
    <n v="26"/>
    <n v="49"/>
    <n v="23"/>
    <n v="26"/>
    <n v="49"/>
    <n v="3"/>
    <n v="4"/>
    <n v="7"/>
    <n v="3"/>
    <n v="1"/>
    <n v="4"/>
    <n v="3"/>
    <n v="1"/>
    <n v="4"/>
    <n v="5"/>
    <n v="6"/>
    <n v="11"/>
    <n v="1"/>
    <n v="4"/>
    <n v="5"/>
    <n v="2"/>
    <n v="5"/>
    <n v="7"/>
    <n v="7"/>
    <n v="4"/>
    <n v="11"/>
    <n v="5"/>
    <n v="3"/>
    <n v="8"/>
    <n v="23"/>
    <n v="23"/>
    <n v="4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EPR0712M"/>
    <n v="1"/>
    <s v="MATUTINO"/>
    <s v="KUKULKAN 2649"/>
    <n v="8"/>
    <s v="CHIHUAHUA"/>
    <n v="8"/>
    <s v="CHIHUAHUA"/>
    <x v="0"/>
    <n v="65"/>
    <x v="11"/>
    <n v="164"/>
    <s v="SAN PABLO"/>
    <s v="CALLE SAN PABLO URIQUE"/>
    <n v="0"/>
    <s v="PÚBLICO"/>
    <x v="1"/>
    <n v="2"/>
    <s v="BĂSICA"/>
    <n v="2"/>
    <x v="0"/>
    <n v="1"/>
    <x v="0"/>
    <n v="0"/>
    <s v="NO APLICA"/>
    <n v="0"/>
    <s v="NO APLICA"/>
    <s v="08FIZ0011S"/>
    <s v="08FJS0005N"/>
    <m/>
    <n v="0"/>
    <s v="I2020"/>
    <n v="18"/>
    <n v="28"/>
    <n v="46"/>
    <n v="18"/>
    <n v="28"/>
    <n v="46"/>
    <n v="0"/>
    <n v="3"/>
    <n v="3"/>
    <n v="3"/>
    <n v="3"/>
    <n v="6"/>
    <n v="3"/>
    <n v="3"/>
    <n v="6"/>
    <n v="4"/>
    <n v="8"/>
    <n v="12"/>
    <n v="2"/>
    <n v="5"/>
    <n v="7"/>
    <n v="4"/>
    <n v="4"/>
    <n v="8"/>
    <n v="6"/>
    <n v="3"/>
    <n v="9"/>
    <n v="3"/>
    <n v="5"/>
    <n v="8"/>
    <n v="22"/>
    <n v="28"/>
    <n v="50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194S"/>
    <n v="1"/>
    <s v="MATUTINO"/>
    <s v="JOSE MA MORELOS"/>
    <n v="8"/>
    <s v="CHIHUAHUA"/>
    <n v="8"/>
    <s v="CHIHUAHUA"/>
    <x v="3"/>
    <n v="27"/>
    <x v="27"/>
    <n v="1175"/>
    <s v="PAHUIRANACHI (RECOBICHI)"/>
    <s v="CALLE PAHUIRANACHI (RECOBICHI)"/>
    <n v="0"/>
    <s v="PÚBLICO"/>
    <x v="0"/>
    <n v="2"/>
    <s v="BĂSICA"/>
    <n v="2"/>
    <x v="0"/>
    <n v="3"/>
    <x v="1"/>
    <n v="0"/>
    <s v="NO APLICA"/>
    <n v="0"/>
    <s v="NO APLICA"/>
    <s v="08FZI0023X"/>
    <s v="08FJI0008D"/>
    <s v="08ADG0006B"/>
    <n v="0"/>
    <s v="I2020"/>
    <n v="23"/>
    <n v="24"/>
    <n v="47"/>
    <n v="20"/>
    <n v="21"/>
    <n v="41"/>
    <n v="3"/>
    <n v="1"/>
    <n v="4"/>
    <n v="3"/>
    <n v="7"/>
    <n v="10"/>
    <n v="3"/>
    <n v="7"/>
    <n v="10"/>
    <n v="5"/>
    <n v="2"/>
    <n v="7"/>
    <n v="5"/>
    <n v="7"/>
    <n v="12"/>
    <n v="1"/>
    <n v="5"/>
    <n v="6"/>
    <n v="5"/>
    <n v="4"/>
    <n v="9"/>
    <n v="4"/>
    <n v="4"/>
    <n v="8"/>
    <n v="23"/>
    <n v="29"/>
    <n v="5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69O"/>
    <n v="1"/>
    <s v="MATUTINO"/>
    <s v="JOSE MARIA LUIS MORA"/>
    <n v="8"/>
    <s v="CHIHUAHUA"/>
    <n v="8"/>
    <s v="CHIHUAHUA"/>
    <x v="0"/>
    <n v="8"/>
    <x v="0"/>
    <n v="994"/>
    <s v="SONIRACHI"/>
    <s v="CALLE SONIRACHI"/>
    <n v="0"/>
    <s v="PÚBLICO"/>
    <x v="0"/>
    <n v="2"/>
    <s v="BĂSICA"/>
    <n v="2"/>
    <x v="0"/>
    <n v="3"/>
    <x v="1"/>
    <n v="0"/>
    <s v="NO APLICA"/>
    <n v="0"/>
    <s v="NO APLICA"/>
    <s v="08FZI0037Z"/>
    <s v="08FJI0007E"/>
    <s v="08ADG0006B"/>
    <n v="0"/>
    <s v="I2020"/>
    <n v="25"/>
    <n v="22"/>
    <n v="47"/>
    <n v="24"/>
    <n v="21"/>
    <n v="45"/>
    <n v="6"/>
    <n v="2"/>
    <n v="8"/>
    <n v="4"/>
    <n v="6"/>
    <n v="10"/>
    <n v="4"/>
    <n v="6"/>
    <n v="10"/>
    <n v="4"/>
    <n v="3"/>
    <n v="7"/>
    <n v="7"/>
    <n v="3"/>
    <n v="10"/>
    <n v="4"/>
    <n v="4"/>
    <n v="8"/>
    <n v="3"/>
    <n v="3"/>
    <n v="6"/>
    <n v="0"/>
    <n v="7"/>
    <n v="7"/>
    <n v="22"/>
    <n v="26"/>
    <n v="4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160J"/>
    <n v="1"/>
    <s v="MATUTINO"/>
    <s v="CRISTOBAL COLON"/>
    <n v="8"/>
    <s v="CHIHUAHUA"/>
    <n v="8"/>
    <s v="CHIHUAHUA"/>
    <x v="5"/>
    <n v="28"/>
    <x v="57"/>
    <n v="30"/>
    <s v="RINCONADA DEL MIMBRE"/>
    <s v="CALLE RINCONADA DEL MIMBRE"/>
    <n v="0"/>
    <s v="PÚBLICO"/>
    <x v="0"/>
    <n v="2"/>
    <s v="BĂSICA"/>
    <n v="2"/>
    <x v="0"/>
    <n v="1"/>
    <x v="0"/>
    <n v="0"/>
    <s v="NO APLICA"/>
    <n v="0"/>
    <s v="NO APLICA"/>
    <s v="08FIZ0175B"/>
    <s v="08FJS0116S"/>
    <s v="08ADG0005C"/>
    <n v="0"/>
    <s v="I2020"/>
    <n v="23"/>
    <n v="24"/>
    <n v="47"/>
    <n v="23"/>
    <n v="24"/>
    <n v="47"/>
    <n v="3"/>
    <n v="3"/>
    <n v="6"/>
    <n v="5"/>
    <n v="3"/>
    <n v="8"/>
    <n v="5"/>
    <n v="3"/>
    <n v="8"/>
    <n v="1"/>
    <n v="2"/>
    <n v="3"/>
    <n v="3"/>
    <n v="5"/>
    <n v="8"/>
    <n v="5"/>
    <n v="4"/>
    <n v="9"/>
    <n v="6"/>
    <n v="1"/>
    <n v="7"/>
    <n v="5"/>
    <n v="7"/>
    <n v="12"/>
    <n v="25"/>
    <n v="22"/>
    <n v="4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756J"/>
    <n v="1"/>
    <s v="MATUTINO"/>
    <s v="MELCHOR OCAMPO 2693"/>
    <n v="8"/>
    <s v="CHIHUAHUA"/>
    <n v="8"/>
    <s v="CHIHUAHUA"/>
    <x v="0"/>
    <n v="9"/>
    <x v="2"/>
    <n v="129"/>
    <s v="ESTACIĂ“N PITORREAL"/>
    <s v="CALLE PITORREAL"/>
    <n v="0"/>
    <s v="PÚBLICO"/>
    <x v="1"/>
    <n v="2"/>
    <s v="BĂSICA"/>
    <n v="2"/>
    <x v="0"/>
    <n v="1"/>
    <x v="0"/>
    <n v="0"/>
    <s v="NO APLICA"/>
    <n v="0"/>
    <s v="NO APLICA"/>
    <s v="08FIZ0011S"/>
    <s v="08FJS0005N"/>
    <m/>
    <n v="0"/>
    <s v="I2020"/>
    <n v="25"/>
    <n v="22"/>
    <n v="47"/>
    <n v="23"/>
    <n v="20"/>
    <n v="43"/>
    <n v="4"/>
    <n v="7"/>
    <n v="11"/>
    <n v="6"/>
    <n v="3"/>
    <n v="9"/>
    <n v="6"/>
    <n v="3"/>
    <n v="9"/>
    <n v="3"/>
    <n v="5"/>
    <n v="8"/>
    <n v="4"/>
    <n v="1"/>
    <n v="5"/>
    <n v="6"/>
    <n v="4"/>
    <n v="10"/>
    <n v="3"/>
    <n v="3"/>
    <n v="6"/>
    <n v="5"/>
    <n v="3"/>
    <n v="8"/>
    <n v="27"/>
    <n v="19"/>
    <n v="4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963S"/>
    <n v="4"/>
    <s v="DISCONTINUO"/>
    <s v="IGNACIO ZARAGOZA"/>
    <n v="8"/>
    <s v="CHIHUAHUA"/>
    <n v="8"/>
    <s v="CHIHUAHUA"/>
    <x v="0"/>
    <n v="51"/>
    <x v="15"/>
    <n v="275"/>
    <s v="EL PERIQUITO (EJIDO SANTA EDUVIGES)"/>
    <s v="CALLE EL PERIQUITO (EJIDO SANTA EDUWIGES)"/>
    <n v="0"/>
    <s v="PÚBLICO"/>
    <x v="0"/>
    <n v="2"/>
    <s v="BĂSICA"/>
    <n v="2"/>
    <x v="0"/>
    <n v="1"/>
    <x v="0"/>
    <n v="0"/>
    <s v="NO APLICA"/>
    <n v="0"/>
    <s v="NO APLICA"/>
    <s v="08FIZ0209B"/>
    <s v="08FJS0123B"/>
    <s v="08ADG0003E"/>
    <n v="0"/>
    <s v="I2020"/>
    <n v="22"/>
    <n v="27"/>
    <n v="49"/>
    <n v="21"/>
    <n v="27"/>
    <n v="48"/>
    <n v="3"/>
    <n v="4"/>
    <n v="7"/>
    <n v="3"/>
    <n v="4"/>
    <n v="7"/>
    <n v="3"/>
    <n v="4"/>
    <n v="7"/>
    <n v="4"/>
    <n v="2"/>
    <n v="6"/>
    <n v="6"/>
    <n v="7"/>
    <n v="13"/>
    <n v="2"/>
    <n v="1"/>
    <n v="3"/>
    <n v="4"/>
    <n v="3"/>
    <n v="7"/>
    <n v="3"/>
    <n v="7"/>
    <n v="10"/>
    <n v="22"/>
    <n v="24"/>
    <n v="4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587E"/>
    <n v="4"/>
    <s v="DISCONTINUO"/>
    <s v="EMILIANO ZAPATA"/>
    <n v="8"/>
    <s v="CHIHUAHUA"/>
    <n v="8"/>
    <s v="CHIHUAHUA"/>
    <x v="0"/>
    <n v="66"/>
    <x v="32"/>
    <n v="716"/>
    <s v="EL MANZANO"/>
    <s v="NINGUNO NINGUNO"/>
    <n v="0"/>
    <s v="PÚBLICO"/>
    <x v="0"/>
    <n v="2"/>
    <s v="BĂSICA"/>
    <n v="2"/>
    <x v="0"/>
    <n v="3"/>
    <x v="1"/>
    <n v="0"/>
    <s v="NO APLICA"/>
    <n v="0"/>
    <s v="NO APLICA"/>
    <s v="08FZI0015O"/>
    <s v="08FJI0005G"/>
    <s v="08ADG0003E"/>
    <n v="0"/>
    <s v="I2020"/>
    <n v="24"/>
    <n v="24"/>
    <n v="48"/>
    <n v="24"/>
    <n v="24"/>
    <n v="48"/>
    <n v="2"/>
    <n v="8"/>
    <n v="10"/>
    <n v="2"/>
    <n v="3"/>
    <n v="5"/>
    <n v="2"/>
    <n v="3"/>
    <n v="5"/>
    <n v="3"/>
    <n v="1"/>
    <n v="4"/>
    <n v="5"/>
    <n v="2"/>
    <n v="7"/>
    <n v="5"/>
    <n v="4"/>
    <n v="9"/>
    <n v="8"/>
    <n v="7"/>
    <n v="15"/>
    <n v="2"/>
    <n v="3"/>
    <n v="5"/>
    <n v="25"/>
    <n v="20"/>
    <n v="4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m/>
    <m/>
    <m/>
    <m/>
    <m/>
    <m/>
    <m/>
    <m/>
    <n v="0"/>
    <n v="1"/>
    <n v="0"/>
    <n v="4"/>
    <n v="1"/>
    <n v="2"/>
    <n v="0"/>
    <n v="0"/>
    <n v="0"/>
    <n v="0"/>
    <n v="0"/>
    <n v="0"/>
    <n v="3"/>
    <n v="3"/>
    <n v="5"/>
    <n v="3"/>
    <n v="1"/>
  </r>
  <r>
    <s v="08EPR0195R"/>
    <n v="1"/>
    <s v="MATUTINO"/>
    <s v="FRANCISCO VILLA 2530"/>
    <n v="8"/>
    <s v="CHIHUAHUA"/>
    <n v="8"/>
    <s v="CHIHUAHUA"/>
    <x v="5"/>
    <n v="28"/>
    <x v="57"/>
    <n v="20"/>
    <s v="JUĂREZ Y REFORMA"/>
    <s v="CALLE CARRETERA JUAREZ-PORVENIR KILOMETRO 41"/>
    <n v="0"/>
    <s v="PÚBLICO"/>
    <x v="1"/>
    <n v="2"/>
    <s v="BĂSICA"/>
    <n v="2"/>
    <x v="0"/>
    <n v="1"/>
    <x v="0"/>
    <n v="0"/>
    <s v="NO APLICA"/>
    <n v="0"/>
    <s v="NO APLICA"/>
    <s v="08FIZ0036A"/>
    <m/>
    <m/>
    <n v="0"/>
    <s v="I2020"/>
    <n v="29"/>
    <n v="22"/>
    <n v="51"/>
    <n v="29"/>
    <n v="22"/>
    <n v="51"/>
    <n v="6"/>
    <n v="6"/>
    <n v="12"/>
    <n v="4"/>
    <n v="2"/>
    <n v="6"/>
    <n v="4"/>
    <n v="2"/>
    <n v="6"/>
    <n v="3"/>
    <n v="3"/>
    <n v="6"/>
    <n v="2"/>
    <n v="2"/>
    <n v="4"/>
    <n v="7"/>
    <n v="2"/>
    <n v="9"/>
    <n v="4"/>
    <n v="3"/>
    <n v="7"/>
    <n v="3"/>
    <n v="7"/>
    <n v="10"/>
    <n v="23"/>
    <n v="19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1"/>
    <n v="1"/>
    <n v="0"/>
    <n v="0"/>
    <n v="0"/>
    <n v="0"/>
    <n v="0"/>
    <n v="0"/>
    <n v="2"/>
    <n v="2"/>
    <n v="6"/>
    <n v="6"/>
    <n v="1"/>
  </r>
  <r>
    <s v="08EPR0466T"/>
    <n v="1"/>
    <s v="MATUTINO"/>
    <s v="MIGUEL HIDALGO 2451"/>
    <n v="8"/>
    <s v="CHIHUAHUA"/>
    <n v="8"/>
    <s v="CHIHUAHUA"/>
    <x v="1"/>
    <n v="17"/>
    <x v="43"/>
    <n v="171"/>
    <s v="CASA COLORADA DE ABAJO"/>
    <s v="CALLE CASA COLORADA"/>
    <n v="0"/>
    <s v="PÚBLICO"/>
    <x v="1"/>
    <n v="2"/>
    <s v="BĂSICA"/>
    <n v="2"/>
    <x v="0"/>
    <n v="1"/>
    <x v="0"/>
    <n v="0"/>
    <s v="NO APLICA"/>
    <n v="0"/>
    <s v="NO APLICA"/>
    <s v="08FIZ0053R"/>
    <s v="08FJS0005N"/>
    <m/>
    <n v="0"/>
    <s v="I2020"/>
    <n v="25"/>
    <n v="22"/>
    <n v="47"/>
    <n v="25"/>
    <n v="22"/>
    <n v="47"/>
    <n v="6"/>
    <n v="3"/>
    <n v="9"/>
    <n v="5"/>
    <n v="1"/>
    <n v="6"/>
    <n v="5"/>
    <n v="1"/>
    <n v="6"/>
    <n v="5"/>
    <n v="5"/>
    <n v="10"/>
    <n v="4"/>
    <n v="5"/>
    <n v="9"/>
    <n v="4"/>
    <n v="5"/>
    <n v="9"/>
    <n v="2"/>
    <n v="3"/>
    <n v="5"/>
    <n v="4"/>
    <n v="4"/>
    <n v="8"/>
    <n v="24"/>
    <n v="23"/>
    <n v="4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4"/>
    <n v="3"/>
    <n v="1"/>
  </r>
  <r>
    <s v="08PPR2034Y"/>
    <n v="1"/>
    <s v="MATUTINO"/>
    <s v="COLEGIO JUAN PABLO II"/>
    <n v="8"/>
    <s v="CHIHUAHUA"/>
    <n v="8"/>
    <s v="CHIHUAHUA"/>
    <x v="5"/>
    <n v="37"/>
    <x v="6"/>
    <n v="1"/>
    <s v="JUĂREZ"/>
    <s v="CALLE MARCELO CARAVEO"/>
    <n v="8222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24"/>
    <n v="22"/>
    <n v="46"/>
    <n v="24"/>
    <n v="22"/>
    <n v="46"/>
    <n v="2"/>
    <n v="5"/>
    <n v="7"/>
    <n v="7"/>
    <n v="2"/>
    <n v="9"/>
    <n v="7"/>
    <n v="2"/>
    <n v="9"/>
    <n v="4"/>
    <n v="3"/>
    <n v="7"/>
    <n v="4"/>
    <n v="4"/>
    <n v="8"/>
    <n v="9"/>
    <n v="2"/>
    <n v="11"/>
    <n v="2"/>
    <n v="3"/>
    <n v="5"/>
    <n v="4"/>
    <n v="5"/>
    <n v="9"/>
    <n v="30"/>
    <n v="19"/>
    <n v="4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1"/>
    <n v="0"/>
    <n v="5"/>
    <n v="0"/>
    <n v="2"/>
    <n v="0"/>
    <n v="0"/>
    <n v="0"/>
    <n v="0"/>
    <n v="0"/>
    <n v="0"/>
    <n v="2"/>
    <n v="2"/>
    <n v="2"/>
    <n v="2"/>
    <n v="1"/>
  </r>
  <r>
    <s v="08DPR0740J"/>
    <n v="1"/>
    <s v="MATUTINO"/>
    <s v="FELIPE ANGELES"/>
    <n v="8"/>
    <s v="CHIHUAHUA"/>
    <n v="8"/>
    <s v="CHIHUAHUA"/>
    <x v="5"/>
    <n v="37"/>
    <x v="6"/>
    <n v="643"/>
    <s v="EL MILLĂ“N"/>
    <s v="CALLE CARRETERA JUAREZ PORVENIR"/>
    <n v="0"/>
    <s v="PÚBLICO"/>
    <x v="0"/>
    <n v="2"/>
    <s v="BĂSICA"/>
    <n v="2"/>
    <x v="0"/>
    <n v="1"/>
    <x v="0"/>
    <n v="0"/>
    <s v="NO APLICA"/>
    <n v="0"/>
    <s v="NO APLICA"/>
    <s v="08FIZ0175B"/>
    <s v="08FJS0116S"/>
    <s v="08ADG0005C"/>
    <n v="0"/>
    <s v="I2020"/>
    <n v="32"/>
    <n v="16"/>
    <n v="48"/>
    <n v="32"/>
    <n v="16"/>
    <n v="48"/>
    <n v="11"/>
    <n v="2"/>
    <n v="13"/>
    <n v="3"/>
    <n v="1"/>
    <n v="4"/>
    <n v="3"/>
    <n v="1"/>
    <n v="4"/>
    <n v="4"/>
    <n v="1"/>
    <n v="5"/>
    <n v="7"/>
    <n v="4"/>
    <n v="11"/>
    <n v="8"/>
    <n v="3"/>
    <n v="11"/>
    <n v="5"/>
    <n v="3"/>
    <n v="8"/>
    <n v="2"/>
    <n v="5"/>
    <n v="7"/>
    <n v="29"/>
    <n v="17"/>
    <n v="4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PPR0172M"/>
    <n v="1"/>
    <s v="MATUTINO"/>
    <s v="COLEGIO MEXICO"/>
    <n v="8"/>
    <s v="CHIHUAHUA"/>
    <n v="8"/>
    <s v="CHIHUAHUA"/>
    <x v="9"/>
    <n v="21"/>
    <x v="61"/>
    <n v="1"/>
    <s v="DELICIAS"/>
    <s v="AVENIDA PRIMERA ORIENTE"/>
    <n v="311"/>
    <s v="PRIVADO"/>
    <x v="2"/>
    <n v="2"/>
    <s v="BĂSICA"/>
    <n v="2"/>
    <x v="0"/>
    <n v="1"/>
    <x v="0"/>
    <n v="0"/>
    <s v="NO APLICA"/>
    <n v="0"/>
    <s v="NO APLICA"/>
    <s v="08FIZ0017M"/>
    <m/>
    <s v="08ADG0011N"/>
    <n v="0"/>
    <s v="I2020"/>
    <n v="28"/>
    <n v="22"/>
    <n v="50"/>
    <n v="28"/>
    <n v="22"/>
    <n v="50"/>
    <n v="3"/>
    <n v="2"/>
    <n v="5"/>
    <n v="6"/>
    <n v="2"/>
    <n v="8"/>
    <n v="6"/>
    <n v="2"/>
    <n v="8"/>
    <n v="4"/>
    <n v="4"/>
    <n v="8"/>
    <n v="5"/>
    <n v="4"/>
    <n v="9"/>
    <n v="8"/>
    <n v="2"/>
    <n v="10"/>
    <n v="1"/>
    <n v="3"/>
    <n v="4"/>
    <n v="0"/>
    <n v="1"/>
    <n v="1"/>
    <n v="24"/>
    <n v="16"/>
    <n v="40"/>
    <n v="0"/>
    <n v="0"/>
    <n v="0"/>
    <n v="0"/>
    <n v="0"/>
    <n v="0"/>
    <n v="3"/>
    <n v="3"/>
    <n v="0"/>
    <n v="0"/>
    <n v="1"/>
    <n v="0"/>
    <n v="0"/>
    <n v="0"/>
    <n v="0"/>
    <n v="0"/>
    <n v="2"/>
    <n v="1"/>
    <n v="0"/>
    <n v="0"/>
    <n v="1"/>
    <n v="0"/>
    <n v="1"/>
    <n v="0"/>
    <n v="0"/>
    <n v="1"/>
    <n v="1"/>
    <n v="1"/>
    <n v="1"/>
    <n v="2"/>
    <n v="0"/>
    <n v="12"/>
    <n v="2"/>
    <n v="1"/>
    <n v="0"/>
    <n v="0"/>
    <n v="0"/>
    <n v="0"/>
    <n v="0"/>
    <n v="0"/>
    <n v="3"/>
    <n v="3"/>
    <n v="6"/>
    <n v="6"/>
    <n v="1"/>
  </r>
  <r>
    <s v="08DPR0557L"/>
    <n v="1"/>
    <s v="MATUTINO"/>
    <s v="ANTONIO RODRIGUEZ"/>
    <n v="8"/>
    <s v="CHIHUAHUA"/>
    <n v="8"/>
    <s v="CHIHUAHUA"/>
    <x v="0"/>
    <n v="65"/>
    <x v="11"/>
    <n v="39"/>
    <s v="LA REFORMA"/>
    <s v="CALLE LA REFORMA"/>
    <n v="0"/>
    <s v="PÚBLICO"/>
    <x v="0"/>
    <n v="2"/>
    <s v="BĂSICA"/>
    <n v="2"/>
    <x v="0"/>
    <n v="1"/>
    <x v="0"/>
    <n v="0"/>
    <s v="NO APLICA"/>
    <n v="0"/>
    <s v="NO APLICA"/>
    <s v="08FIZ0220Y"/>
    <s v="08FJS0124A"/>
    <s v="08ADG0003E"/>
    <n v="0"/>
    <s v="I2020"/>
    <n v="27"/>
    <n v="18"/>
    <n v="45"/>
    <n v="27"/>
    <n v="18"/>
    <n v="45"/>
    <n v="7"/>
    <n v="4"/>
    <n v="11"/>
    <n v="3"/>
    <n v="6"/>
    <n v="9"/>
    <n v="3"/>
    <n v="6"/>
    <n v="9"/>
    <n v="4"/>
    <n v="1"/>
    <n v="5"/>
    <n v="2"/>
    <n v="5"/>
    <n v="7"/>
    <n v="6"/>
    <n v="4"/>
    <n v="10"/>
    <n v="3"/>
    <n v="4"/>
    <n v="7"/>
    <n v="5"/>
    <n v="3"/>
    <n v="8"/>
    <n v="23"/>
    <n v="23"/>
    <n v="46"/>
    <n v="1"/>
    <n v="0"/>
    <n v="0"/>
    <n v="0"/>
    <n v="0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0"/>
    <n v="0"/>
    <n v="1"/>
    <n v="2"/>
    <n v="4"/>
    <n v="4"/>
    <n v="4"/>
    <n v="1"/>
  </r>
  <r>
    <s v="08DPR0776Y"/>
    <n v="1"/>
    <s v="MATUTINO"/>
    <s v="21 DE MARZO"/>
    <n v="8"/>
    <s v="CHIHUAHUA"/>
    <n v="8"/>
    <s v="CHIHUAHUA"/>
    <x v="1"/>
    <n v="6"/>
    <x v="58"/>
    <n v="18"/>
    <s v="SAN BLAS"/>
    <s v="CALLE SAN BLAS"/>
    <n v="0"/>
    <s v="PÚBLICO"/>
    <x v="0"/>
    <n v="2"/>
    <s v="BĂSICA"/>
    <n v="2"/>
    <x v="0"/>
    <n v="1"/>
    <x v="0"/>
    <n v="0"/>
    <s v="NO APLICA"/>
    <n v="0"/>
    <s v="NO APLICA"/>
    <s v="08FIZ0204G"/>
    <s v="08FJS0121D"/>
    <s v="08ADG0010O"/>
    <n v="0"/>
    <s v="I2020"/>
    <n v="23"/>
    <n v="28"/>
    <n v="51"/>
    <n v="23"/>
    <n v="28"/>
    <n v="51"/>
    <n v="1"/>
    <n v="3"/>
    <n v="4"/>
    <n v="1"/>
    <n v="3"/>
    <n v="4"/>
    <n v="1"/>
    <n v="3"/>
    <n v="4"/>
    <n v="4"/>
    <n v="4"/>
    <n v="8"/>
    <n v="5"/>
    <n v="3"/>
    <n v="8"/>
    <n v="6"/>
    <n v="7"/>
    <n v="13"/>
    <n v="3"/>
    <n v="4"/>
    <n v="7"/>
    <n v="5"/>
    <n v="5"/>
    <n v="10"/>
    <n v="24"/>
    <n v="26"/>
    <n v="5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1143T"/>
    <n v="1"/>
    <s v="MATUTINO"/>
    <s v="CRISTOBAL COLON"/>
    <n v="8"/>
    <s v="CHIHUAHUA"/>
    <n v="8"/>
    <s v="CHIHUAHUA"/>
    <x v="9"/>
    <n v="55"/>
    <x v="46"/>
    <n v="70"/>
    <s v="EX-HACIENDA DELICIAS"/>
    <s v="CALLE EXHACIENDA DELICIAS"/>
    <n v="0"/>
    <s v="PÚBLICO"/>
    <x v="0"/>
    <n v="2"/>
    <s v="BĂSICA"/>
    <n v="2"/>
    <x v="0"/>
    <n v="1"/>
    <x v="0"/>
    <n v="0"/>
    <s v="NO APLICA"/>
    <n v="0"/>
    <s v="NO APLICA"/>
    <s v="08FIZ0230E"/>
    <s v="08FJS0126Z"/>
    <s v="08ADG0057I"/>
    <n v="0"/>
    <s v="I2020"/>
    <n v="24"/>
    <n v="22"/>
    <n v="46"/>
    <n v="24"/>
    <n v="22"/>
    <n v="46"/>
    <n v="5"/>
    <n v="1"/>
    <n v="6"/>
    <n v="2"/>
    <n v="6"/>
    <n v="8"/>
    <n v="2"/>
    <n v="6"/>
    <n v="8"/>
    <n v="3"/>
    <n v="4"/>
    <n v="7"/>
    <n v="7"/>
    <n v="5"/>
    <n v="12"/>
    <n v="2"/>
    <n v="5"/>
    <n v="7"/>
    <n v="2"/>
    <n v="6"/>
    <n v="8"/>
    <n v="4"/>
    <n v="3"/>
    <n v="7"/>
    <n v="20"/>
    <n v="29"/>
    <n v="4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  <n v="1"/>
  </r>
  <r>
    <s v="08DPR0044M"/>
    <n v="1"/>
    <s v="MATUTINO"/>
    <s v="CINCO DE MAYO"/>
    <n v="8"/>
    <s v="CHIHUAHUA"/>
    <n v="8"/>
    <s v="CHIHUAHUA"/>
    <x v="3"/>
    <n v="27"/>
    <x v="27"/>
    <n v="24"/>
    <s v="CIĂ‰NEGA DE NOROGACHI"/>
    <s v="NINGUNO NINGUNO"/>
    <n v="0"/>
    <s v="PÚBLICO"/>
    <x v="0"/>
    <n v="2"/>
    <s v="BĂSICA"/>
    <n v="2"/>
    <x v="0"/>
    <n v="1"/>
    <x v="0"/>
    <n v="0"/>
    <s v="NO APLICA"/>
    <n v="0"/>
    <s v="NO APLICA"/>
    <s v="08FIZ0251R"/>
    <s v="08FJS0130L"/>
    <s v="08ADG0006B"/>
    <n v="0"/>
    <s v="I2020"/>
    <n v="30"/>
    <n v="23"/>
    <n v="53"/>
    <n v="30"/>
    <n v="23"/>
    <n v="53"/>
    <n v="4"/>
    <n v="5"/>
    <n v="9"/>
    <n v="4"/>
    <n v="0"/>
    <n v="4"/>
    <n v="4"/>
    <n v="0"/>
    <n v="4"/>
    <n v="6"/>
    <n v="1"/>
    <n v="7"/>
    <n v="4"/>
    <n v="2"/>
    <n v="6"/>
    <n v="2"/>
    <n v="3"/>
    <n v="5"/>
    <n v="8"/>
    <n v="4"/>
    <n v="12"/>
    <n v="5"/>
    <n v="5"/>
    <n v="10"/>
    <n v="29"/>
    <n v="15"/>
    <n v="4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962T"/>
    <n v="4"/>
    <s v="DISCONTINUO"/>
    <s v="VASCO DE QUIROGA"/>
    <n v="8"/>
    <s v="CHIHUAHUA"/>
    <n v="8"/>
    <s v="CHIHUAHUA"/>
    <x v="0"/>
    <n v="51"/>
    <x v="15"/>
    <n v="21"/>
    <s v="LA CASITA"/>
    <s v="CALLE LA CASITA"/>
    <n v="0"/>
    <s v="PÚBLICO"/>
    <x v="0"/>
    <n v="2"/>
    <s v="BĂSICA"/>
    <n v="2"/>
    <x v="0"/>
    <n v="1"/>
    <x v="0"/>
    <n v="0"/>
    <s v="NO APLICA"/>
    <n v="0"/>
    <s v="NO APLICA"/>
    <s v="08FIZ0209B"/>
    <s v="08FJS0123B"/>
    <s v="08ADG0003E"/>
    <n v="0"/>
    <s v="I2020"/>
    <n v="27"/>
    <n v="22"/>
    <n v="49"/>
    <n v="27"/>
    <n v="22"/>
    <n v="49"/>
    <n v="8"/>
    <n v="7"/>
    <n v="15"/>
    <n v="4"/>
    <n v="4"/>
    <n v="8"/>
    <n v="4"/>
    <n v="4"/>
    <n v="8"/>
    <n v="2"/>
    <n v="4"/>
    <n v="6"/>
    <n v="7"/>
    <n v="7"/>
    <n v="14"/>
    <n v="4"/>
    <n v="3"/>
    <n v="7"/>
    <n v="3"/>
    <n v="1"/>
    <n v="4"/>
    <n v="3"/>
    <n v="1"/>
    <n v="4"/>
    <n v="23"/>
    <n v="20"/>
    <n v="4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310S"/>
    <n v="1"/>
    <s v="MATUTINO"/>
    <s v="EMILIANO ZAPATA"/>
    <n v="8"/>
    <s v="CHIHUAHUA"/>
    <n v="8"/>
    <s v="CHIHUAHUA"/>
    <x v="6"/>
    <n v="29"/>
    <x v="7"/>
    <n v="637"/>
    <s v="MILPILLAS DE ARRIBA"/>
    <s v="CALLE MILPILLAS DE ARRIBA"/>
    <n v="0"/>
    <s v="PÚBLICO"/>
    <x v="0"/>
    <n v="2"/>
    <s v="BĂSICA"/>
    <n v="2"/>
    <x v="0"/>
    <n v="3"/>
    <x v="1"/>
    <n v="0"/>
    <s v="NO APLICA"/>
    <n v="0"/>
    <s v="NO APLICA"/>
    <s v="08FZI0034C"/>
    <s v="08FJI0010S"/>
    <s v="08ADG0007A"/>
    <n v="0"/>
    <s v="I2020"/>
    <n v="24"/>
    <n v="27"/>
    <n v="51"/>
    <n v="22"/>
    <n v="25"/>
    <n v="47"/>
    <n v="0"/>
    <n v="3"/>
    <n v="3"/>
    <n v="0"/>
    <n v="3"/>
    <n v="3"/>
    <n v="0"/>
    <n v="3"/>
    <n v="3"/>
    <n v="5"/>
    <n v="9"/>
    <n v="14"/>
    <n v="4"/>
    <n v="0"/>
    <n v="4"/>
    <n v="7"/>
    <n v="5"/>
    <n v="12"/>
    <n v="4"/>
    <n v="3"/>
    <n v="7"/>
    <n v="7"/>
    <n v="7"/>
    <n v="14"/>
    <n v="27"/>
    <n v="27"/>
    <n v="5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569Q"/>
    <n v="1"/>
    <s v="MATUTINO"/>
    <s v="JUAN ALVAREZ"/>
    <n v="8"/>
    <s v="CHIHUAHUA"/>
    <n v="8"/>
    <s v="CHIHUAHUA"/>
    <x v="5"/>
    <n v="1"/>
    <x v="8"/>
    <n v="79"/>
    <s v="LAS PLAYAS"/>
    <s v="CALLE LAS PLAYAS"/>
    <n v="0"/>
    <s v="PÚBLICO"/>
    <x v="0"/>
    <n v="2"/>
    <s v="BĂSICA"/>
    <n v="2"/>
    <x v="0"/>
    <n v="1"/>
    <x v="0"/>
    <n v="0"/>
    <s v="NO APLICA"/>
    <n v="0"/>
    <s v="NO APLICA"/>
    <s v="08FIZ0176A"/>
    <s v="08FJS0116S"/>
    <s v="08ADG0005C"/>
    <n v="0"/>
    <s v="I2020"/>
    <n v="27"/>
    <n v="18"/>
    <n v="45"/>
    <n v="27"/>
    <n v="18"/>
    <n v="45"/>
    <n v="3"/>
    <n v="1"/>
    <n v="4"/>
    <n v="4"/>
    <n v="4"/>
    <n v="8"/>
    <n v="4"/>
    <n v="4"/>
    <n v="8"/>
    <n v="4"/>
    <n v="5"/>
    <n v="9"/>
    <n v="7"/>
    <n v="5"/>
    <n v="12"/>
    <n v="4"/>
    <n v="4"/>
    <n v="8"/>
    <n v="4"/>
    <n v="4"/>
    <n v="8"/>
    <n v="8"/>
    <n v="0"/>
    <n v="8"/>
    <n v="31"/>
    <n v="22"/>
    <n v="5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412P"/>
    <n v="1"/>
    <s v="MATUTINO"/>
    <s v="LEONIDAS PROAÑO"/>
    <n v="8"/>
    <s v="CHIHUAHUA"/>
    <n v="8"/>
    <s v="CHIHUAHUA"/>
    <x v="3"/>
    <n v="7"/>
    <x v="25"/>
    <n v="125"/>
    <s v="TECORICHI"/>
    <s v="CALLE TECORICHI"/>
    <n v="0"/>
    <s v="PÚBLICO"/>
    <x v="0"/>
    <n v="2"/>
    <s v="BĂSICA"/>
    <n v="2"/>
    <x v="0"/>
    <n v="3"/>
    <x v="1"/>
    <n v="0"/>
    <s v="NO APLICA"/>
    <n v="0"/>
    <s v="NO APLICA"/>
    <s v="08FZI0031F"/>
    <s v="08FJI0003I"/>
    <s v="08ADG0006B"/>
    <n v="0"/>
    <s v="I2020"/>
    <n v="23"/>
    <n v="26"/>
    <n v="49"/>
    <n v="23"/>
    <n v="26"/>
    <n v="49"/>
    <n v="6"/>
    <n v="5"/>
    <n v="11"/>
    <n v="6"/>
    <n v="3"/>
    <n v="9"/>
    <n v="6"/>
    <n v="3"/>
    <n v="9"/>
    <n v="1"/>
    <n v="4"/>
    <n v="5"/>
    <n v="4"/>
    <n v="1"/>
    <n v="5"/>
    <n v="4"/>
    <n v="7"/>
    <n v="11"/>
    <n v="5"/>
    <n v="5"/>
    <n v="10"/>
    <n v="3"/>
    <n v="4"/>
    <n v="7"/>
    <n v="23"/>
    <n v="24"/>
    <n v="4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EPR0022Z"/>
    <n v="1"/>
    <s v="MATUTINO"/>
    <s v="CLUB DE LEONES 2051"/>
    <n v="8"/>
    <s v="CHIHUAHUA"/>
    <n v="8"/>
    <s v="CHIHUAHUA"/>
    <x v="9"/>
    <n v="38"/>
    <x v="63"/>
    <n v="41"/>
    <s v="LA REGINA"/>
    <s v="CALLE CARRETERA CARDENAS A JULIMES"/>
    <n v="0"/>
    <s v="PÚBLICO"/>
    <x v="1"/>
    <n v="2"/>
    <s v="BĂSICA"/>
    <n v="2"/>
    <x v="0"/>
    <n v="1"/>
    <x v="0"/>
    <n v="0"/>
    <s v="NO APLICA"/>
    <n v="0"/>
    <s v="NO APLICA"/>
    <s v="08FIZ0002K"/>
    <m/>
    <m/>
    <n v="0"/>
    <s v="I2020"/>
    <n v="26"/>
    <n v="24"/>
    <n v="50"/>
    <n v="26"/>
    <n v="24"/>
    <n v="50"/>
    <n v="5"/>
    <n v="3"/>
    <n v="8"/>
    <n v="0"/>
    <n v="5"/>
    <n v="5"/>
    <n v="0"/>
    <n v="5"/>
    <n v="5"/>
    <n v="2"/>
    <n v="6"/>
    <n v="8"/>
    <n v="2"/>
    <n v="3"/>
    <n v="5"/>
    <n v="9"/>
    <n v="4"/>
    <n v="13"/>
    <n v="7"/>
    <n v="2"/>
    <n v="9"/>
    <n v="3"/>
    <n v="5"/>
    <n v="8"/>
    <n v="23"/>
    <n v="25"/>
    <n v="48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3"/>
    <n v="3"/>
    <n v="3"/>
    <n v="3"/>
    <n v="1"/>
  </r>
  <r>
    <s v="08PPR0056W"/>
    <n v="1"/>
    <s v="MATUTINO"/>
    <s v="COLEGIO MONTESSORI BENEEAVI"/>
    <n v="8"/>
    <s v="CHIHUAHUA"/>
    <n v="8"/>
    <s v="CHIHUAHUA"/>
    <x v="8"/>
    <n v="32"/>
    <x v="19"/>
    <n v="1"/>
    <s v="HIDALGO DEL PARRAL"/>
    <s v="CALLE MARIANO ARISTA"/>
    <n v="10"/>
    <s v="PRIVADO"/>
    <x v="2"/>
    <n v="2"/>
    <s v="BĂSICA"/>
    <n v="2"/>
    <x v="0"/>
    <n v="1"/>
    <x v="0"/>
    <n v="0"/>
    <s v="NO APLICA"/>
    <n v="0"/>
    <s v="NO APLICA"/>
    <s v="08FIZ0005H"/>
    <m/>
    <m/>
    <n v="0"/>
    <s v="I2020"/>
    <n v="24"/>
    <n v="16"/>
    <n v="40"/>
    <n v="24"/>
    <n v="16"/>
    <n v="40"/>
    <n v="1"/>
    <n v="0"/>
    <n v="1"/>
    <n v="11"/>
    <n v="5"/>
    <n v="16"/>
    <n v="11"/>
    <n v="5"/>
    <n v="16"/>
    <n v="6"/>
    <n v="3"/>
    <n v="9"/>
    <n v="5"/>
    <n v="9"/>
    <n v="14"/>
    <n v="3"/>
    <n v="2"/>
    <n v="5"/>
    <n v="2"/>
    <n v="1"/>
    <n v="3"/>
    <n v="5"/>
    <n v="0"/>
    <n v="5"/>
    <n v="32"/>
    <n v="20"/>
    <n v="52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1"/>
    <n v="0"/>
    <n v="1"/>
    <n v="0"/>
    <n v="0"/>
    <n v="0"/>
    <n v="0"/>
    <n v="2"/>
    <n v="0"/>
    <n v="3"/>
    <n v="0"/>
    <n v="11"/>
    <n v="1"/>
    <n v="3"/>
    <n v="0"/>
    <n v="0"/>
    <n v="1"/>
    <n v="1"/>
    <n v="0"/>
    <n v="0"/>
    <n v="2"/>
    <n v="4"/>
    <n v="2"/>
    <n v="2"/>
    <n v="1"/>
  </r>
  <r>
    <s v="08DPR2041C"/>
    <n v="1"/>
    <s v="MATUTINO"/>
    <s v="VALENTIN GOMEZ FARIAS"/>
    <n v="8"/>
    <s v="CHIHUAHUA"/>
    <n v="8"/>
    <s v="CHIHUAHUA"/>
    <x v="3"/>
    <n v="27"/>
    <x v="27"/>
    <n v="172"/>
    <s v="BASIGOCHI DE ABOREACHI"/>
    <s v="CALLE BOSIGOCHI DE ABOREACHI"/>
    <n v="0"/>
    <s v="PÚBLICO"/>
    <x v="0"/>
    <n v="2"/>
    <s v="BĂSICA"/>
    <n v="2"/>
    <x v="0"/>
    <n v="1"/>
    <x v="0"/>
    <n v="0"/>
    <s v="NO APLICA"/>
    <n v="0"/>
    <s v="NO APLICA"/>
    <s v="08FIZ0251R"/>
    <s v="08FJS0130L"/>
    <s v="08ADG0006B"/>
    <n v="0"/>
    <s v="I2020"/>
    <n v="24"/>
    <n v="24"/>
    <n v="48"/>
    <n v="24"/>
    <n v="24"/>
    <n v="48"/>
    <n v="3"/>
    <n v="4"/>
    <n v="7"/>
    <n v="5"/>
    <n v="4"/>
    <n v="9"/>
    <n v="5"/>
    <n v="4"/>
    <n v="9"/>
    <n v="3"/>
    <n v="3"/>
    <n v="6"/>
    <n v="3"/>
    <n v="3"/>
    <n v="6"/>
    <n v="6"/>
    <n v="5"/>
    <n v="11"/>
    <n v="6"/>
    <n v="4"/>
    <n v="10"/>
    <n v="3"/>
    <n v="5"/>
    <n v="8"/>
    <n v="26"/>
    <n v="24"/>
    <n v="5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R2044Z"/>
    <n v="1"/>
    <s v="MATUTINO"/>
    <s v="CINCO DE MAYO"/>
    <n v="8"/>
    <s v="CHIHUAHUA"/>
    <n v="8"/>
    <s v="CHIHUAHUA"/>
    <x v="6"/>
    <n v="29"/>
    <x v="7"/>
    <n v="26"/>
    <s v="BATALLAPA"/>
    <s v="CALLE BATALLAPA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21"/>
    <n v="29"/>
    <n v="50"/>
    <n v="21"/>
    <n v="29"/>
    <n v="50"/>
    <n v="4"/>
    <n v="8"/>
    <n v="12"/>
    <n v="6"/>
    <n v="3"/>
    <n v="9"/>
    <n v="6"/>
    <n v="3"/>
    <n v="9"/>
    <n v="4"/>
    <n v="4"/>
    <n v="8"/>
    <n v="8"/>
    <n v="8"/>
    <n v="16"/>
    <n v="0"/>
    <n v="7"/>
    <n v="7"/>
    <n v="4"/>
    <n v="1"/>
    <n v="5"/>
    <n v="0"/>
    <n v="3"/>
    <n v="3"/>
    <n v="22"/>
    <n v="26"/>
    <n v="4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637W"/>
    <n v="1"/>
    <s v="MATUTINO"/>
    <s v="FRANCISCO VILLA 2207"/>
    <n v="8"/>
    <s v="CHIHUAHUA"/>
    <n v="8"/>
    <s v="CHIHUAHUA"/>
    <x v="4"/>
    <n v="52"/>
    <x v="5"/>
    <n v="1"/>
    <s v="MANUEL OJINAGA"/>
    <s v="AVENIDA INDEPENDENCIA"/>
    <n v="500"/>
    <s v="PÚBLICO"/>
    <x v="1"/>
    <n v="2"/>
    <s v="BĂSICA"/>
    <n v="2"/>
    <x v="0"/>
    <n v="1"/>
    <x v="0"/>
    <n v="0"/>
    <s v="NO APLICA"/>
    <n v="0"/>
    <s v="NO APLICA"/>
    <s v="08FIZ0014P"/>
    <s v="08FJS0001R"/>
    <s v="08ACE0001J"/>
    <n v="0"/>
    <s v="I2020"/>
    <n v="25"/>
    <n v="29"/>
    <n v="54"/>
    <n v="23"/>
    <n v="29"/>
    <n v="52"/>
    <n v="9"/>
    <n v="7"/>
    <n v="16"/>
    <n v="1"/>
    <n v="3"/>
    <n v="4"/>
    <n v="1"/>
    <n v="3"/>
    <n v="4"/>
    <n v="1"/>
    <n v="0"/>
    <n v="1"/>
    <n v="4"/>
    <n v="6"/>
    <n v="10"/>
    <n v="5"/>
    <n v="5"/>
    <n v="10"/>
    <n v="2"/>
    <n v="5"/>
    <n v="7"/>
    <n v="6"/>
    <n v="6"/>
    <n v="12"/>
    <n v="19"/>
    <n v="25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8"/>
    <n v="2"/>
    <n v="1"/>
  </r>
  <r>
    <s v="08DPB0492R"/>
    <n v="1"/>
    <s v="MATUTINO"/>
    <s v="ELEUTERIO RODRIGUEZ CALLEJA"/>
    <n v="8"/>
    <s v="CHIHUAHUA"/>
    <n v="8"/>
    <s v="CHIHUAHUA"/>
    <x v="0"/>
    <n v="65"/>
    <x v="11"/>
    <n v="42"/>
    <s v="SAN RAFAEL"/>
    <s v="CALLE SAN RAFAEL"/>
    <n v="0"/>
    <s v="PÚBLICO"/>
    <x v="0"/>
    <n v="2"/>
    <s v="BĂSICA"/>
    <n v="2"/>
    <x v="0"/>
    <n v="3"/>
    <x v="1"/>
    <n v="0"/>
    <s v="NO APLICA"/>
    <n v="0"/>
    <s v="NO APLICA"/>
    <s v="08FZI0015O"/>
    <s v="08FJI0005G"/>
    <s v="08ADG0003E"/>
    <n v="0"/>
    <s v="I2020"/>
    <n v="34"/>
    <n v="17"/>
    <n v="51"/>
    <n v="34"/>
    <n v="17"/>
    <n v="51"/>
    <n v="6"/>
    <n v="1"/>
    <n v="7"/>
    <n v="5"/>
    <n v="2"/>
    <n v="7"/>
    <n v="5"/>
    <n v="2"/>
    <n v="7"/>
    <n v="4"/>
    <n v="0"/>
    <n v="4"/>
    <n v="7"/>
    <n v="4"/>
    <n v="11"/>
    <n v="8"/>
    <n v="5"/>
    <n v="13"/>
    <n v="4"/>
    <n v="3"/>
    <n v="7"/>
    <n v="4"/>
    <n v="3"/>
    <n v="7"/>
    <n v="32"/>
    <n v="17"/>
    <n v="49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0239Z"/>
    <n v="1"/>
    <s v="MATUTINO"/>
    <s v="CENTRO REGIONAL DE EDUC. INT. MARTIRES DE CHIHUAHUA"/>
    <n v="8"/>
    <s v="CHIHUAHUA"/>
    <n v="8"/>
    <s v="CHIHUAHUA"/>
    <x v="7"/>
    <n v="22"/>
    <x v="49"/>
    <n v="14"/>
    <s v="SANTA MARĂŤA DE CUEVAS"/>
    <s v="NINGUNO NINGUNO"/>
    <n v="0"/>
    <s v="PÚBLICO"/>
    <x v="0"/>
    <n v="2"/>
    <s v="BĂSICA"/>
    <n v="2"/>
    <x v="0"/>
    <n v="1"/>
    <x v="0"/>
    <n v="0"/>
    <s v="NO APLICA"/>
    <n v="0"/>
    <s v="NO APLICA"/>
    <s v="08FIZ0135A"/>
    <s v="08FJS0105M"/>
    <s v="08ADG0046C"/>
    <n v="0"/>
    <s v="I2020"/>
    <n v="31"/>
    <n v="20"/>
    <n v="51"/>
    <n v="31"/>
    <n v="20"/>
    <n v="51"/>
    <n v="4"/>
    <n v="4"/>
    <n v="8"/>
    <n v="0"/>
    <n v="2"/>
    <n v="2"/>
    <n v="0"/>
    <n v="2"/>
    <n v="2"/>
    <n v="3"/>
    <n v="2"/>
    <n v="5"/>
    <n v="8"/>
    <n v="4"/>
    <n v="12"/>
    <n v="4"/>
    <n v="2"/>
    <n v="6"/>
    <n v="8"/>
    <n v="3"/>
    <n v="11"/>
    <n v="5"/>
    <n v="6"/>
    <n v="11"/>
    <n v="28"/>
    <n v="19"/>
    <n v="4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1"/>
    <n v="0"/>
    <n v="1"/>
    <n v="2"/>
    <n v="0"/>
    <n v="8"/>
    <n v="1"/>
    <n v="2"/>
    <n v="0"/>
    <n v="0"/>
    <n v="0"/>
    <n v="0"/>
    <n v="0"/>
    <n v="0"/>
    <n v="3"/>
    <n v="3"/>
    <n v="7"/>
    <n v="6"/>
    <n v="1"/>
  </r>
  <r>
    <s v="08DPR0520Y"/>
    <n v="1"/>
    <s v="MATUTINO"/>
    <s v="18 DE MARZO"/>
    <n v="8"/>
    <s v="CHIHUAHUA"/>
    <n v="8"/>
    <s v="CHIHUAHUA"/>
    <x v="8"/>
    <n v="36"/>
    <x v="30"/>
    <n v="90"/>
    <s v="NUEVO SAUCILLO (RANCHO NUEVO)"/>
    <s v="CALLE RANCHO NUEVO SAUCILLO"/>
    <n v="0"/>
    <s v="PÚBLICO"/>
    <x v="0"/>
    <n v="2"/>
    <s v="BĂSICA"/>
    <n v="2"/>
    <x v="0"/>
    <n v="1"/>
    <x v="0"/>
    <n v="0"/>
    <s v="NO APLICA"/>
    <n v="0"/>
    <s v="NO APLICA"/>
    <s v="08FIZ0239W"/>
    <s v="08FJS0128X"/>
    <s v="08ADG0004D"/>
    <n v="0"/>
    <s v="I2020"/>
    <n v="30"/>
    <n v="23"/>
    <n v="53"/>
    <n v="30"/>
    <n v="23"/>
    <n v="53"/>
    <n v="1"/>
    <n v="3"/>
    <n v="4"/>
    <n v="1"/>
    <n v="2"/>
    <n v="3"/>
    <n v="1"/>
    <n v="2"/>
    <n v="3"/>
    <n v="8"/>
    <n v="5"/>
    <n v="13"/>
    <n v="3"/>
    <n v="5"/>
    <n v="8"/>
    <n v="5"/>
    <n v="3"/>
    <n v="8"/>
    <n v="9"/>
    <n v="3"/>
    <n v="12"/>
    <n v="3"/>
    <n v="4"/>
    <n v="7"/>
    <n v="29"/>
    <n v="22"/>
    <n v="5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  <n v="1"/>
  </r>
  <r>
    <s v="08DPR1516S"/>
    <n v="4"/>
    <s v="DISCONTINUO"/>
    <s v="BENITO JUAREZ"/>
    <n v="8"/>
    <s v="CHIHUAHUA"/>
    <n v="8"/>
    <s v="CHIHUAHUA"/>
    <x v="3"/>
    <n v="27"/>
    <x v="27"/>
    <n v="25"/>
    <s v="RANCHERĂŤA CIĂ‰NEGA PRIETA"/>
    <s v="NINGUNO NINGUNO"/>
    <n v="0"/>
    <s v="PÚBLICO"/>
    <x v="0"/>
    <n v="2"/>
    <s v="BĂSICA"/>
    <n v="2"/>
    <x v="0"/>
    <n v="1"/>
    <x v="0"/>
    <n v="0"/>
    <s v="NO APLICA"/>
    <n v="0"/>
    <s v="NO APLICA"/>
    <s v="08FIZ0250S"/>
    <s v="08FJS0130L"/>
    <s v="08ADG0006B"/>
    <n v="0"/>
    <s v="I2020"/>
    <n v="25"/>
    <n v="28"/>
    <n v="53"/>
    <n v="25"/>
    <n v="28"/>
    <n v="53"/>
    <n v="1"/>
    <n v="2"/>
    <n v="3"/>
    <n v="0"/>
    <n v="5"/>
    <n v="5"/>
    <n v="0"/>
    <n v="5"/>
    <n v="5"/>
    <n v="4"/>
    <n v="4"/>
    <n v="8"/>
    <n v="2"/>
    <n v="3"/>
    <n v="5"/>
    <n v="10"/>
    <n v="8"/>
    <n v="18"/>
    <n v="5"/>
    <n v="5"/>
    <n v="10"/>
    <n v="0"/>
    <n v="4"/>
    <n v="4"/>
    <n v="21"/>
    <n v="29"/>
    <n v="5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3"/>
    <n v="1"/>
  </r>
  <r>
    <s v="08EPR0072H"/>
    <n v="1"/>
    <s v="MATUTINO"/>
    <s v="FRANCISCO I. MADERO 2415"/>
    <n v="8"/>
    <s v="CHIHUAHUA"/>
    <n v="8"/>
    <s v="CHIHUAHUA"/>
    <x v="10"/>
    <n v="50"/>
    <x v="65"/>
    <n v="12"/>
    <s v="FRANCISCO I. MADERO"/>
    <s v="CALLE FRANCISCO I. MADERO"/>
    <n v="0"/>
    <s v="PÚBLICO"/>
    <x v="1"/>
    <n v="2"/>
    <s v="BĂSICA"/>
    <n v="2"/>
    <x v="0"/>
    <n v="1"/>
    <x v="0"/>
    <n v="0"/>
    <s v="NO APLICA"/>
    <n v="0"/>
    <s v="NO APLICA"/>
    <s v="08FIZ0013Q"/>
    <s v="08FJS0004O"/>
    <m/>
    <n v="0"/>
    <s v="I2020"/>
    <n v="31"/>
    <n v="22"/>
    <n v="53"/>
    <n v="31"/>
    <n v="22"/>
    <n v="53"/>
    <n v="3"/>
    <n v="6"/>
    <n v="9"/>
    <n v="2"/>
    <n v="2"/>
    <n v="4"/>
    <n v="2"/>
    <n v="2"/>
    <n v="4"/>
    <n v="7"/>
    <n v="2"/>
    <n v="9"/>
    <n v="3"/>
    <n v="1"/>
    <n v="4"/>
    <n v="6"/>
    <n v="4"/>
    <n v="10"/>
    <n v="6"/>
    <n v="4"/>
    <n v="10"/>
    <n v="6"/>
    <n v="5"/>
    <n v="11"/>
    <n v="30"/>
    <n v="18"/>
    <n v="48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3"/>
    <n v="1"/>
  </r>
  <r>
    <s v="08DPB0460Z"/>
    <n v="1"/>
    <s v="MATUTINO"/>
    <s v="JAIME TORRES BODET"/>
    <n v="8"/>
    <s v="CHIHUAHUA"/>
    <n v="8"/>
    <s v="CHIHUAHUA"/>
    <x v="0"/>
    <n v="8"/>
    <x v="0"/>
    <n v="51"/>
    <s v="CUCHIVERACHI"/>
    <s v="CALLE CUCHIVERACHI"/>
    <n v="0"/>
    <s v="PÚBLICO"/>
    <x v="0"/>
    <n v="2"/>
    <s v="BĂSICA"/>
    <n v="2"/>
    <x v="0"/>
    <n v="3"/>
    <x v="1"/>
    <n v="0"/>
    <s v="NO APLICA"/>
    <n v="0"/>
    <s v="NO APLICA"/>
    <s v="08FZI0018L"/>
    <s v="08FJI0007E"/>
    <s v="08ADG0006B"/>
    <n v="0"/>
    <s v="I2020"/>
    <n v="30"/>
    <n v="21"/>
    <n v="51"/>
    <n v="30"/>
    <n v="21"/>
    <n v="51"/>
    <n v="6"/>
    <n v="5"/>
    <n v="11"/>
    <n v="2"/>
    <n v="6"/>
    <n v="8"/>
    <n v="2"/>
    <n v="6"/>
    <n v="8"/>
    <n v="7"/>
    <n v="1"/>
    <n v="8"/>
    <n v="4"/>
    <n v="1"/>
    <n v="5"/>
    <n v="5"/>
    <n v="4"/>
    <n v="9"/>
    <n v="2"/>
    <n v="5"/>
    <n v="7"/>
    <n v="6"/>
    <n v="5"/>
    <n v="11"/>
    <n v="26"/>
    <n v="22"/>
    <n v="4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401K"/>
    <n v="2"/>
    <s v="VESPERTINO"/>
    <s v="MANUEL ACUÑA"/>
    <n v="8"/>
    <s v="CHIHUAHUA"/>
    <n v="8"/>
    <s v="CHIHUAHUA"/>
    <x v="5"/>
    <n v="37"/>
    <x v="6"/>
    <n v="1"/>
    <s v="JUĂREZ"/>
    <s v="CALLE CORDILLERA DEL CĂUCASO"/>
    <n v="0"/>
    <s v="PÚBLICO"/>
    <x v="0"/>
    <n v="2"/>
    <s v="BĂSICA"/>
    <n v="2"/>
    <x v="0"/>
    <n v="1"/>
    <x v="0"/>
    <n v="0"/>
    <s v="NO APLICA"/>
    <n v="0"/>
    <s v="NO APLICA"/>
    <s v="08FIZ0151S"/>
    <s v="08FJS0111X"/>
    <s v="08ADG0005C"/>
    <n v="0"/>
    <s v="I2020"/>
    <n v="20"/>
    <n v="35"/>
    <n v="55"/>
    <n v="20"/>
    <n v="35"/>
    <n v="55"/>
    <n v="6"/>
    <n v="8"/>
    <n v="14"/>
    <n v="0"/>
    <n v="0"/>
    <n v="0"/>
    <n v="0"/>
    <n v="0"/>
    <n v="0"/>
    <n v="0"/>
    <n v="0"/>
    <n v="0"/>
    <n v="4"/>
    <n v="6"/>
    <n v="10"/>
    <n v="3"/>
    <n v="5"/>
    <n v="8"/>
    <n v="5"/>
    <n v="6"/>
    <n v="11"/>
    <n v="7"/>
    <n v="8"/>
    <n v="15"/>
    <n v="19"/>
    <n v="25"/>
    <n v="44"/>
    <n v="0"/>
    <n v="0"/>
    <n v="1"/>
    <n v="1"/>
    <n v="1"/>
    <n v="1"/>
    <n v="0"/>
    <n v="4"/>
    <n v="0"/>
    <n v="1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0"/>
    <n v="0"/>
    <n v="0"/>
    <n v="5"/>
    <n v="2"/>
    <n v="2"/>
    <n v="0"/>
    <n v="0"/>
    <n v="1"/>
    <n v="1"/>
    <n v="1"/>
    <n v="1"/>
    <n v="0"/>
    <n v="4"/>
    <n v="4"/>
    <n v="4"/>
    <n v="1"/>
  </r>
  <r>
    <s v="08DPB0644F"/>
    <n v="1"/>
    <s v="MATUTINO"/>
    <s v="CUITLAHUAC"/>
    <n v="8"/>
    <s v="CHIHUAHUA"/>
    <n v="8"/>
    <s v="CHIHUAHUA"/>
    <x v="6"/>
    <n v="29"/>
    <x v="7"/>
    <n v="122"/>
    <s v="MESA DE SATEVĂ“ (MESA DE LA PALMA)"/>
    <s v="CALLE MESA DE LA PALMA"/>
    <n v="0"/>
    <s v="PÚBLICO"/>
    <x v="0"/>
    <n v="2"/>
    <s v="BĂSICA"/>
    <n v="2"/>
    <x v="0"/>
    <n v="3"/>
    <x v="1"/>
    <n v="0"/>
    <s v="NO APLICA"/>
    <n v="0"/>
    <s v="NO APLICA"/>
    <s v="08FZI0010T"/>
    <s v="08FJI0004H"/>
    <s v="08ADG0007A"/>
    <n v="0"/>
    <s v="I2020"/>
    <n v="33"/>
    <n v="22"/>
    <n v="55"/>
    <n v="33"/>
    <n v="22"/>
    <n v="55"/>
    <n v="7"/>
    <n v="3"/>
    <n v="10"/>
    <n v="0"/>
    <n v="4"/>
    <n v="4"/>
    <n v="0"/>
    <n v="4"/>
    <n v="4"/>
    <n v="13"/>
    <n v="7"/>
    <n v="20"/>
    <n v="3"/>
    <n v="8"/>
    <n v="11"/>
    <n v="5"/>
    <n v="2"/>
    <n v="7"/>
    <n v="4"/>
    <n v="1"/>
    <n v="5"/>
    <n v="1"/>
    <n v="1"/>
    <n v="2"/>
    <n v="26"/>
    <n v="23"/>
    <n v="4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935W"/>
    <n v="1"/>
    <s v="MATUTINO"/>
    <s v="MIGUEL HIDALGO"/>
    <n v="8"/>
    <s v="CHIHUAHUA"/>
    <n v="8"/>
    <s v="CHIHUAHUA"/>
    <x v="0"/>
    <n v="47"/>
    <x v="20"/>
    <n v="335"/>
    <s v="LA CIENEGUITA DE RODRĂŤGUEZ"/>
    <s v="CALLE LA CIENEGUITA DE RODRIGUEZ"/>
    <n v="0"/>
    <s v="PÚBLICO"/>
    <x v="0"/>
    <n v="2"/>
    <s v="BĂSICA"/>
    <n v="2"/>
    <x v="0"/>
    <n v="1"/>
    <x v="0"/>
    <n v="0"/>
    <s v="NO APLICA"/>
    <n v="0"/>
    <s v="NO APLICA"/>
    <s v="08FIZ0212P"/>
    <s v="08FJS0123B"/>
    <s v="08ADG0003E"/>
    <n v="0"/>
    <s v="I2020"/>
    <n v="28"/>
    <n v="26"/>
    <n v="54"/>
    <n v="28"/>
    <n v="26"/>
    <n v="54"/>
    <n v="5"/>
    <n v="8"/>
    <n v="13"/>
    <n v="3"/>
    <n v="2"/>
    <n v="5"/>
    <n v="3"/>
    <n v="2"/>
    <n v="5"/>
    <n v="4"/>
    <n v="1"/>
    <n v="5"/>
    <n v="7"/>
    <n v="4"/>
    <n v="11"/>
    <n v="2"/>
    <n v="5"/>
    <n v="7"/>
    <n v="6"/>
    <n v="2"/>
    <n v="8"/>
    <n v="5"/>
    <n v="5"/>
    <n v="10"/>
    <n v="27"/>
    <n v="19"/>
    <n v="4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2126O"/>
    <n v="1"/>
    <s v="MATUTINO"/>
    <s v="AMERICAN SCHOOL CHIHUAHUA"/>
    <n v="8"/>
    <s v="CHIHUAHUA"/>
    <n v="8"/>
    <s v="CHIHUAHUA"/>
    <x v="7"/>
    <n v="19"/>
    <x v="21"/>
    <n v="1"/>
    <s v="CHIHUAHUA"/>
    <s v="AVENIDA TEĂ“FILO BORUNDA ORTIZ"/>
    <n v="12404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20"/>
    <n v="15"/>
    <n v="35"/>
    <n v="20"/>
    <n v="15"/>
    <n v="35"/>
    <n v="0"/>
    <n v="0"/>
    <n v="0"/>
    <n v="15"/>
    <n v="12"/>
    <n v="27"/>
    <n v="15"/>
    <n v="12"/>
    <n v="27"/>
    <n v="3"/>
    <n v="6"/>
    <n v="9"/>
    <n v="8"/>
    <n v="5"/>
    <n v="13"/>
    <n v="4"/>
    <n v="3"/>
    <n v="7"/>
    <n v="0"/>
    <n v="0"/>
    <n v="0"/>
    <n v="0"/>
    <n v="0"/>
    <n v="0"/>
    <n v="30"/>
    <n v="26"/>
    <n v="56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1"/>
    <n v="0"/>
    <n v="1"/>
    <n v="0"/>
    <n v="8"/>
    <n v="0"/>
    <n v="3"/>
    <n v="1"/>
    <n v="0"/>
    <n v="1"/>
    <n v="0"/>
    <n v="0"/>
    <n v="0"/>
    <n v="1"/>
    <n v="3"/>
    <n v="10"/>
    <n v="4"/>
    <n v="1"/>
  </r>
  <r>
    <s v="08DPB0467S"/>
    <n v="1"/>
    <s v="MATUTINO"/>
    <s v="ROSARIO CASTELLANOS"/>
    <n v="8"/>
    <s v="CHIHUAHUA"/>
    <n v="8"/>
    <s v="CHIHUAHUA"/>
    <x v="3"/>
    <n v="27"/>
    <x v="27"/>
    <n v="385"/>
    <s v="LA GUITARRA (LA GUITARRILLA)"/>
    <s v="CALLE LA GUITARRA (LA GUITARRILLA)"/>
    <n v="0"/>
    <s v="PÚBLICO"/>
    <x v="0"/>
    <n v="2"/>
    <s v="BĂSICA"/>
    <n v="2"/>
    <x v="0"/>
    <n v="3"/>
    <x v="1"/>
    <n v="0"/>
    <s v="NO APLICA"/>
    <n v="0"/>
    <s v="NO APLICA"/>
    <s v="08FZI0021Z"/>
    <s v="08FJI0008D"/>
    <s v="08ADG0006B"/>
    <n v="0"/>
    <s v="I2020"/>
    <n v="21"/>
    <n v="29"/>
    <n v="50"/>
    <n v="21"/>
    <n v="27"/>
    <n v="48"/>
    <n v="5"/>
    <n v="6"/>
    <n v="11"/>
    <n v="1"/>
    <n v="8"/>
    <n v="9"/>
    <n v="1"/>
    <n v="8"/>
    <n v="9"/>
    <n v="5"/>
    <n v="2"/>
    <n v="7"/>
    <n v="3"/>
    <n v="3"/>
    <n v="6"/>
    <n v="1"/>
    <n v="6"/>
    <n v="7"/>
    <n v="5"/>
    <n v="3"/>
    <n v="8"/>
    <n v="3"/>
    <n v="10"/>
    <n v="13"/>
    <n v="18"/>
    <n v="32"/>
    <n v="5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682Q"/>
    <n v="1"/>
    <s v="MATUTINO"/>
    <s v="EL PROGRESO"/>
    <n v="8"/>
    <s v="CHIHUAHUA"/>
    <n v="8"/>
    <s v="CHIHUAHUA"/>
    <x v="1"/>
    <n v="17"/>
    <x v="43"/>
    <n v="112"/>
    <s v="EJIDO PROGRESO (SAN IGNACIO)"/>
    <s v="CALLE EJIDO PROGRESO (SAN IGNACIO)"/>
    <n v="0"/>
    <s v="PÚBLICO"/>
    <x v="0"/>
    <n v="2"/>
    <s v="BĂSICA"/>
    <n v="2"/>
    <x v="0"/>
    <n v="1"/>
    <x v="0"/>
    <n v="0"/>
    <s v="NO APLICA"/>
    <n v="0"/>
    <s v="NO APLICA"/>
    <s v="08FIZ0204G"/>
    <s v="08FJS0121D"/>
    <s v="08ADG0010O"/>
    <n v="0"/>
    <s v="I2020"/>
    <n v="28"/>
    <n v="26"/>
    <n v="54"/>
    <n v="28"/>
    <n v="26"/>
    <n v="54"/>
    <n v="6"/>
    <n v="5"/>
    <n v="11"/>
    <n v="6"/>
    <n v="0"/>
    <n v="6"/>
    <n v="6"/>
    <n v="0"/>
    <n v="6"/>
    <n v="4"/>
    <n v="7"/>
    <n v="11"/>
    <n v="2"/>
    <n v="4"/>
    <n v="6"/>
    <n v="9"/>
    <n v="4"/>
    <n v="13"/>
    <n v="4"/>
    <n v="2"/>
    <n v="6"/>
    <n v="2"/>
    <n v="3"/>
    <n v="5"/>
    <n v="27"/>
    <n v="20"/>
    <n v="4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2577M"/>
    <n v="1"/>
    <s v="MATUTINO"/>
    <s v="BENITO JUAREZ"/>
    <n v="8"/>
    <s v="CHIHUAHUA"/>
    <n v="8"/>
    <s v="CHIHUAHUA"/>
    <x v="6"/>
    <n v="29"/>
    <x v="7"/>
    <n v="2215"/>
    <s v="EL ASERRADERO"/>
    <s v="CALLE EL ASERRADERO"/>
    <n v="0"/>
    <s v="PÚBLICO"/>
    <x v="0"/>
    <n v="2"/>
    <s v="BĂSICA"/>
    <n v="2"/>
    <x v="0"/>
    <n v="1"/>
    <x v="0"/>
    <n v="0"/>
    <s v="NO APLICA"/>
    <n v="0"/>
    <s v="NO APLICA"/>
    <s v="08FIZ0258K"/>
    <s v="08FJS0131K"/>
    <s v="08ADG0007A"/>
    <n v="0"/>
    <s v="I2020"/>
    <n v="25"/>
    <n v="22"/>
    <n v="47"/>
    <n v="25"/>
    <n v="22"/>
    <n v="47"/>
    <n v="2"/>
    <n v="3"/>
    <n v="5"/>
    <n v="4"/>
    <n v="6"/>
    <n v="10"/>
    <n v="4"/>
    <n v="6"/>
    <n v="10"/>
    <n v="3"/>
    <n v="2"/>
    <n v="5"/>
    <n v="5"/>
    <n v="7"/>
    <n v="12"/>
    <n v="4"/>
    <n v="4"/>
    <n v="8"/>
    <n v="7"/>
    <n v="3"/>
    <n v="10"/>
    <n v="6"/>
    <n v="4"/>
    <n v="10"/>
    <n v="29"/>
    <n v="26"/>
    <n v="5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PPR0022F"/>
    <n v="1"/>
    <s v="MATUTINO"/>
    <s v="VASCO DE QUIROGA"/>
    <n v="8"/>
    <s v="CHIHUAHUA"/>
    <n v="8"/>
    <s v="CHIHUAHUA"/>
    <x v="5"/>
    <n v="37"/>
    <x v="6"/>
    <n v="1"/>
    <s v="JUĂREZ"/>
    <s v="CALLE COBRE NORTE"/>
    <n v="577"/>
    <s v="PRIVADO"/>
    <x v="2"/>
    <n v="2"/>
    <s v="BĂSICA"/>
    <n v="2"/>
    <x v="0"/>
    <n v="1"/>
    <x v="0"/>
    <n v="0"/>
    <s v="NO APLICA"/>
    <n v="0"/>
    <s v="NO APLICA"/>
    <s v="08FIZ0147F"/>
    <s v="08FJS0110Y"/>
    <s v="08ADG0005C"/>
    <n v="0"/>
    <s v="I2020"/>
    <n v="31"/>
    <n v="25"/>
    <n v="56"/>
    <n v="31"/>
    <n v="25"/>
    <n v="56"/>
    <n v="2"/>
    <n v="2"/>
    <n v="4"/>
    <n v="11"/>
    <n v="6"/>
    <n v="17"/>
    <n v="11"/>
    <n v="6"/>
    <n v="17"/>
    <n v="4"/>
    <n v="2"/>
    <n v="6"/>
    <n v="4"/>
    <n v="4"/>
    <n v="8"/>
    <n v="2"/>
    <n v="1"/>
    <n v="3"/>
    <n v="3"/>
    <n v="0"/>
    <n v="3"/>
    <n v="3"/>
    <n v="2"/>
    <n v="5"/>
    <n v="27"/>
    <n v="15"/>
    <n v="4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0"/>
    <n v="0"/>
    <n v="0"/>
    <n v="5"/>
    <n v="0"/>
    <n v="3"/>
    <n v="0"/>
    <n v="0"/>
    <n v="1"/>
    <n v="0"/>
    <n v="0"/>
    <n v="0"/>
    <n v="2"/>
    <n v="3"/>
    <n v="5"/>
    <n v="3"/>
    <n v="1"/>
  </r>
  <r>
    <s v="08DPB0604E"/>
    <n v="1"/>
    <s v="MATUTINO"/>
    <s v="LEOBARDO DIAZ ESTRADA"/>
    <n v="8"/>
    <s v="CHIHUAHUA"/>
    <n v="8"/>
    <s v="CHIHUAHUA"/>
    <x v="0"/>
    <n v="65"/>
    <x v="11"/>
    <n v="399"/>
    <s v="LA CARRETA"/>
    <s v="CALLE LA CARRETA"/>
    <n v="0"/>
    <s v="PÚBLICO"/>
    <x v="0"/>
    <n v="2"/>
    <s v="BĂSICA"/>
    <n v="2"/>
    <x v="0"/>
    <n v="3"/>
    <x v="1"/>
    <n v="0"/>
    <s v="NO APLICA"/>
    <n v="0"/>
    <s v="NO APLICA"/>
    <s v="08FZI0014P"/>
    <s v="08FJI0005G"/>
    <s v="08ADG0003E"/>
    <n v="0"/>
    <s v="I2020"/>
    <n v="30"/>
    <n v="22"/>
    <n v="52"/>
    <n v="30"/>
    <n v="22"/>
    <n v="52"/>
    <n v="5"/>
    <n v="4"/>
    <n v="9"/>
    <n v="5"/>
    <n v="3"/>
    <n v="8"/>
    <n v="5"/>
    <n v="3"/>
    <n v="8"/>
    <n v="10"/>
    <n v="5"/>
    <n v="15"/>
    <n v="7"/>
    <n v="3"/>
    <n v="10"/>
    <n v="3"/>
    <n v="3"/>
    <n v="6"/>
    <n v="3"/>
    <n v="6"/>
    <n v="9"/>
    <n v="2"/>
    <n v="2"/>
    <n v="4"/>
    <n v="30"/>
    <n v="22"/>
    <n v="5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383L"/>
    <n v="1"/>
    <s v="MATUTINO"/>
    <s v="BELISARIO DOMINGUEZ"/>
    <n v="8"/>
    <s v="CHIHUAHUA"/>
    <n v="8"/>
    <s v="CHIHUAHUA"/>
    <x v="1"/>
    <n v="31"/>
    <x v="1"/>
    <n v="66"/>
    <s v="MIĂ‘ACA"/>
    <s v="CALLE MIĂ‘ACA"/>
    <n v="0"/>
    <s v="PÚBLICO"/>
    <x v="0"/>
    <n v="2"/>
    <s v="BĂSICA"/>
    <n v="2"/>
    <x v="0"/>
    <n v="1"/>
    <x v="0"/>
    <n v="0"/>
    <s v="NO APLICA"/>
    <n v="0"/>
    <s v="NO APLICA"/>
    <s v="08FIZ0208C"/>
    <s v="08FJS0123B"/>
    <s v="08ADG0003E"/>
    <n v="0"/>
    <s v="I2020"/>
    <n v="24"/>
    <n v="26"/>
    <n v="50"/>
    <n v="24"/>
    <n v="26"/>
    <n v="50"/>
    <n v="4"/>
    <n v="3"/>
    <n v="7"/>
    <n v="5"/>
    <n v="5"/>
    <n v="10"/>
    <n v="5"/>
    <n v="5"/>
    <n v="10"/>
    <n v="6"/>
    <n v="3"/>
    <n v="9"/>
    <n v="6"/>
    <n v="3"/>
    <n v="9"/>
    <n v="2"/>
    <n v="5"/>
    <n v="7"/>
    <n v="2"/>
    <n v="4"/>
    <n v="6"/>
    <n v="4"/>
    <n v="7"/>
    <n v="11"/>
    <n v="25"/>
    <n v="27"/>
    <n v="5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532C"/>
    <n v="1"/>
    <s v="MATUTINO"/>
    <s v="RICARDO FLORES MAGON"/>
    <n v="8"/>
    <s v="CHIHUAHUA"/>
    <n v="8"/>
    <s v="CHIHUAHUA"/>
    <x v="8"/>
    <n v="36"/>
    <x v="30"/>
    <n v="179"/>
    <s v="LAGUNA DE PALOMAS (ESTACIĂ“N CARRILLO)"/>
    <s v="CALLE LAGUNA DE PALOMAS (ESTACION CARRILLO)"/>
    <n v="0"/>
    <s v="PÚBLICO"/>
    <x v="0"/>
    <n v="2"/>
    <s v="BĂSICA"/>
    <n v="2"/>
    <x v="0"/>
    <n v="1"/>
    <x v="0"/>
    <n v="0"/>
    <s v="NO APLICA"/>
    <n v="0"/>
    <s v="NO APLICA"/>
    <s v="08FIZ0239W"/>
    <s v="08FJS0128X"/>
    <s v="08ADG0004D"/>
    <n v="0"/>
    <s v="I2020"/>
    <n v="28"/>
    <n v="23"/>
    <n v="51"/>
    <n v="28"/>
    <n v="23"/>
    <n v="51"/>
    <n v="4"/>
    <n v="7"/>
    <n v="11"/>
    <n v="4"/>
    <n v="4"/>
    <n v="8"/>
    <n v="4"/>
    <n v="4"/>
    <n v="8"/>
    <n v="2"/>
    <n v="3"/>
    <n v="5"/>
    <n v="9"/>
    <n v="5"/>
    <n v="14"/>
    <n v="5"/>
    <n v="3"/>
    <n v="8"/>
    <n v="5"/>
    <n v="2"/>
    <n v="7"/>
    <n v="4"/>
    <n v="2"/>
    <n v="6"/>
    <n v="29"/>
    <n v="19"/>
    <n v="4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6"/>
    <n v="1"/>
  </r>
  <r>
    <s v="08PPR0324A"/>
    <n v="1"/>
    <s v="MATUTINO"/>
    <s v="MIGUEL ANGEL"/>
    <n v="8"/>
    <s v="CHIHUAHUA"/>
    <n v="8"/>
    <s v="CHIHUAHUA"/>
    <x v="2"/>
    <n v="43"/>
    <x v="38"/>
    <n v="1"/>
    <s v="MATACHĂŤ"/>
    <s v="CALLE F.QUINTANA"/>
    <n v="0"/>
    <s v="PRIVADO"/>
    <x v="2"/>
    <n v="2"/>
    <s v="BĂSICA"/>
    <n v="2"/>
    <x v="0"/>
    <n v="1"/>
    <x v="0"/>
    <n v="0"/>
    <s v="NO APLICA"/>
    <n v="0"/>
    <s v="NO APLICA"/>
    <s v="08FIZ0008E"/>
    <m/>
    <s v="08ADG0011N"/>
    <n v="0"/>
    <s v="I2020"/>
    <n v="30"/>
    <n v="21"/>
    <n v="51"/>
    <n v="30"/>
    <n v="21"/>
    <n v="51"/>
    <n v="2"/>
    <n v="3"/>
    <n v="5"/>
    <n v="4"/>
    <n v="3"/>
    <n v="7"/>
    <n v="4"/>
    <n v="3"/>
    <n v="7"/>
    <n v="1"/>
    <n v="2"/>
    <n v="3"/>
    <n v="8"/>
    <n v="4"/>
    <n v="12"/>
    <n v="7"/>
    <n v="4"/>
    <n v="11"/>
    <n v="6"/>
    <n v="4"/>
    <n v="10"/>
    <n v="3"/>
    <n v="2"/>
    <n v="5"/>
    <n v="29"/>
    <n v="19"/>
    <n v="48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1"/>
    <n v="0"/>
    <n v="0"/>
    <n v="0"/>
    <n v="6"/>
    <n v="1"/>
    <n v="4"/>
    <n v="0"/>
    <n v="0"/>
    <n v="1"/>
    <n v="1"/>
    <n v="1"/>
    <n v="1"/>
    <n v="1"/>
    <n v="5"/>
    <n v="6"/>
    <n v="6"/>
    <n v="1"/>
  </r>
  <r>
    <s v="08DPR0893N"/>
    <n v="1"/>
    <s v="MATUTINO"/>
    <s v="JOSE TRINIDAD PEREYRA"/>
    <n v="8"/>
    <s v="CHIHUAHUA"/>
    <n v="8"/>
    <s v="CHIHUAHUA"/>
    <x v="3"/>
    <n v="27"/>
    <x v="27"/>
    <n v="1"/>
    <s v="GUACHOCHI"/>
    <s v="CALLE CIENEGA DE GUACHOCHI"/>
    <n v="0"/>
    <s v="PÚBLICO"/>
    <x v="0"/>
    <n v="2"/>
    <s v="BĂSICA"/>
    <n v="2"/>
    <x v="0"/>
    <n v="1"/>
    <x v="0"/>
    <n v="0"/>
    <s v="NO APLICA"/>
    <n v="0"/>
    <s v="NO APLICA"/>
    <s v="08FIZ0250S"/>
    <s v="08FJS0130L"/>
    <s v="08ADG0006B"/>
    <n v="0"/>
    <s v="I2020"/>
    <n v="32"/>
    <n v="24"/>
    <n v="56"/>
    <n v="25"/>
    <n v="23"/>
    <n v="48"/>
    <n v="5"/>
    <n v="1"/>
    <n v="6"/>
    <n v="1"/>
    <n v="3"/>
    <n v="4"/>
    <n v="1"/>
    <n v="3"/>
    <n v="4"/>
    <n v="6"/>
    <n v="1"/>
    <n v="7"/>
    <n v="5"/>
    <n v="6"/>
    <n v="11"/>
    <n v="3"/>
    <n v="4"/>
    <n v="7"/>
    <n v="6"/>
    <n v="5"/>
    <n v="11"/>
    <n v="7"/>
    <n v="7"/>
    <n v="14"/>
    <n v="28"/>
    <n v="26"/>
    <n v="54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0814K"/>
    <n v="1"/>
    <s v="MATUTINO"/>
    <s v="IGNACIO LEON RUIZ"/>
    <n v="8"/>
    <s v="CHIHUAHUA"/>
    <n v="8"/>
    <s v="CHIHUAHUA"/>
    <x v="3"/>
    <n v="27"/>
    <x v="27"/>
    <n v="759"/>
    <s v="AGUA AZUL"/>
    <s v="TERRACERIA TRAMO GUACHOCHI PARRAL DERECHO KILOMETRO 17+500"/>
    <n v="0"/>
    <s v="PÚBLICO"/>
    <x v="0"/>
    <n v="2"/>
    <s v="BĂSICA"/>
    <n v="2"/>
    <x v="0"/>
    <n v="1"/>
    <x v="0"/>
    <n v="0"/>
    <s v="NO APLICA"/>
    <n v="0"/>
    <s v="NO APLICA"/>
    <s v="08FIZ0251R"/>
    <s v="08FJS0130L"/>
    <s v="08ADG0006B"/>
    <n v="0"/>
    <s v="I2020"/>
    <n v="28"/>
    <n v="21"/>
    <n v="49"/>
    <n v="28"/>
    <n v="20"/>
    <n v="48"/>
    <n v="2"/>
    <n v="4"/>
    <n v="6"/>
    <n v="2"/>
    <n v="5"/>
    <n v="7"/>
    <n v="2"/>
    <n v="5"/>
    <n v="7"/>
    <n v="5"/>
    <n v="2"/>
    <n v="7"/>
    <n v="3"/>
    <n v="5"/>
    <n v="8"/>
    <n v="8"/>
    <n v="9"/>
    <n v="17"/>
    <n v="4"/>
    <n v="1"/>
    <n v="5"/>
    <n v="7"/>
    <n v="3"/>
    <n v="10"/>
    <n v="29"/>
    <n v="25"/>
    <n v="54"/>
    <n v="0"/>
    <n v="0"/>
    <n v="0"/>
    <n v="1"/>
    <n v="0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1"/>
    <n v="0"/>
    <n v="1"/>
    <n v="2"/>
    <n v="4"/>
    <n v="4"/>
    <n v="4"/>
    <n v="1"/>
  </r>
  <r>
    <s v="08DPR2545U"/>
    <n v="1"/>
    <s v="MATUTINO"/>
    <s v="JAIME TORRES BODET"/>
    <n v="8"/>
    <s v="CHIHUAHUA"/>
    <n v="8"/>
    <s v="CHIHUAHUA"/>
    <x v="6"/>
    <n v="29"/>
    <x v="7"/>
    <n v="2255"/>
    <s v="GUARIPANA"/>
    <s v="CALLE GUARIPANA"/>
    <n v="0"/>
    <s v="PÚBLICO"/>
    <x v="0"/>
    <n v="2"/>
    <s v="BĂSICA"/>
    <n v="2"/>
    <x v="0"/>
    <n v="1"/>
    <x v="0"/>
    <n v="0"/>
    <s v="NO APLICA"/>
    <n v="0"/>
    <s v="NO APLICA"/>
    <s v="08FIZ0259J"/>
    <s v="08FJS0131K"/>
    <s v="08ADG0007A"/>
    <n v="0"/>
    <s v="I2020"/>
    <n v="30"/>
    <n v="19"/>
    <n v="49"/>
    <n v="30"/>
    <n v="19"/>
    <n v="49"/>
    <n v="5"/>
    <n v="1"/>
    <n v="6"/>
    <n v="7"/>
    <n v="2"/>
    <n v="9"/>
    <n v="7"/>
    <n v="2"/>
    <n v="9"/>
    <n v="4"/>
    <n v="4"/>
    <n v="8"/>
    <n v="6"/>
    <n v="3"/>
    <n v="9"/>
    <n v="7"/>
    <n v="2"/>
    <n v="9"/>
    <n v="6"/>
    <n v="4"/>
    <n v="10"/>
    <n v="3"/>
    <n v="5"/>
    <n v="8"/>
    <n v="33"/>
    <n v="20"/>
    <n v="53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1"/>
    <n v="1"/>
    <n v="0"/>
    <n v="0"/>
    <n v="0"/>
    <n v="0"/>
    <n v="2"/>
    <n v="4"/>
    <n v="3"/>
    <n v="3"/>
    <n v="1"/>
  </r>
  <r>
    <s v="08DPB0567R"/>
    <n v="4"/>
    <s v="DISCONTINUO"/>
    <s v="BENITO JUAREZ"/>
    <n v="8"/>
    <s v="CHIHUAHUA"/>
    <n v="8"/>
    <s v="CHIHUAHUA"/>
    <x v="3"/>
    <n v="27"/>
    <x v="27"/>
    <n v="59"/>
    <s v="OTOVACHI (OTOVACHI DE ARRIBA)"/>
    <s v="CALLE OTOVACHI (OTOVACHI DE ARRIBA)"/>
    <n v="0"/>
    <s v="PÚBLICO"/>
    <x v="0"/>
    <n v="2"/>
    <s v="BĂSICA"/>
    <n v="2"/>
    <x v="0"/>
    <n v="3"/>
    <x v="1"/>
    <n v="0"/>
    <s v="NO APLICA"/>
    <n v="0"/>
    <s v="NO APLICA"/>
    <s v="08FZI0008E"/>
    <s v="08FJI0003I"/>
    <s v="08ADG0006B"/>
    <n v="0"/>
    <s v="I2020"/>
    <n v="22"/>
    <n v="28"/>
    <n v="50"/>
    <n v="22"/>
    <n v="28"/>
    <n v="50"/>
    <n v="3"/>
    <n v="4"/>
    <n v="7"/>
    <n v="5"/>
    <n v="2"/>
    <n v="7"/>
    <n v="5"/>
    <n v="2"/>
    <n v="7"/>
    <n v="8"/>
    <n v="7"/>
    <n v="15"/>
    <n v="4"/>
    <n v="2"/>
    <n v="6"/>
    <n v="6"/>
    <n v="6"/>
    <n v="12"/>
    <n v="3"/>
    <n v="5"/>
    <n v="8"/>
    <n v="4"/>
    <n v="4"/>
    <n v="8"/>
    <n v="30"/>
    <n v="26"/>
    <n v="5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2"/>
    <n v="0"/>
    <n v="0"/>
    <n v="0"/>
    <n v="0"/>
    <n v="0"/>
    <n v="0"/>
    <n v="0"/>
    <n v="2"/>
    <n v="2"/>
    <n v="4"/>
    <n v="2"/>
    <n v="1"/>
  </r>
  <r>
    <s v="08EPR0373D"/>
    <n v="1"/>
    <s v="MATUTINO"/>
    <s v="PLAN CHIHUAHUA 2453"/>
    <n v="8"/>
    <s v="CHIHUAHUA"/>
    <n v="8"/>
    <s v="CHIHUAHUA"/>
    <x v="4"/>
    <n v="52"/>
    <x v="5"/>
    <n v="1"/>
    <s v="MANUEL OJINAGA"/>
    <s v="CALLE MORELOS"/>
    <n v="0"/>
    <s v="PÚBLICO"/>
    <x v="1"/>
    <n v="2"/>
    <s v="BĂSICA"/>
    <n v="2"/>
    <x v="0"/>
    <n v="1"/>
    <x v="0"/>
    <n v="0"/>
    <s v="NO APLICA"/>
    <n v="0"/>
    <s v="NO APLICA"/>
    <s v="08FIZ0014P"/>
    <s v="08FJS0001R"/>
    <m/>
    <n v="0"/>
    <s v="I2020"/>
    <n v="23"/>
    <n v="25"/>
    <n v="48"/>
    <n v="22"/>
    <n v="25"/>
    <n v="47"/>
    <n v="2"/>
    <n v="1"/>
    <n v="3"/>
    <n v="3"/>
    <n v="2"/>
    <n v="5"/>
    <n v="3"/>
    <n v="2"/>
    <n v="5"/>
    <n v="4"/>
    <n v="2"/>
    <n v="6"/>
    <n v="1"/>
    <n v="10"/>
    <n v="11"/>
    <n v="7"/>
    <n v="4"/>
    <n v="11"/>
    <n v="3"/>
    <n v="6"/>
    <n v="9"/>
    <n v="10"/>
    <n v="8"/>
    <n v="18"/>
    <n v="28"/>
    <n v="32"/>
    <n v="60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EPR0411Q"/>
    <n v="1"/>
    <s v="MATUTINO"/>
    <s v="IGNACIO ALLENDE 2121"/>
    <n v="8"/>
    <s v="CHIHUAHUA"/>
    <n v="8"/>
    <s v="CHIHUAHUA"/>
    <x v="3"/>
    <n v="64"/>
    <x v="22"/>
    <n v="1"/>
    <s v="EL TULE"/>
    <s v="CALLE EL TULE"/>
    <n v="0"/>
    <s v="PÚBLICO"/>
    <x v="1"/>
    <n v="2"/>
    <s v="BĂSICA"/>
    <n v="2"/>
    <x v="0"/>
    <n v="1"/>
    <x v="0"/>
    <n v="0"/>
    <s v="NO APLICA"/>
    <n v="0"/>
    <s v="NO APLICA"/>
    <s v="08FIZ0007F"/>
    <m/>
    <m/>
    <n v="0"/>
    <s v="I2020"/>
    <n v="24"/>
    <n v="26"/>
    <n v="50"/>
    <n v="24"/>
    <n v="26"/>
    <n v="50"/>
    <n v="2"/>
    <n v="5"/>
    <n v="7"/>
    <n v="4"/>
    <n v="3"/>
    <n v="7"/>
    <n v="4"/>
    <n v="3"/>
    <n v="7"/>
    <n v="2"/>
    <n v="9"/>
    <n v="11"/>
    <n v="4"/>
    <n v="5"/>
    <n v="9"/>
    <n v="5"/>
    <n v="4"/>
    <n v="9"/>
    <n v="3"/>
    <n v="6"/>
    <n v="9"/>
    <n v="9"/>
    <n v="0"/>
    <n v="9"/>
    <n v="27"/>
    <n v="27"/>
    <n v="5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3"/>
    <n v="1"/>
  </r>
  <r>
    <s v="08PPR0020H"/>
    <n v="1"/>
    <s v="MATUTINO"/>
    <s v="JUAN DE LA BARRERA"/>
    <n v="8"/>
    <s v="CHIHUAHUA"/>
    <n v="8"/>
    <s v="CHIHUAHUA"/>
    <x v="5"/>
    <n v="37"/>
    <x v="6"/>
    <n v="1"/>
    <s v="JUĂREZ"/>
    <s v="CALLE SALTILLO SUR"/>
    <n v="1186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27"/>
    <n v="23"/>
    <n v="50"/>
    <n v="27"/>
    <n v="23"/>
    <n v="50"/>
    <n v="8"/>
    <n v="5"/>
    <n v="13"/>
    <n v="5"/>
    <n v="5"/>
    <n v="10"/>
    <n v="5"/>
    <n v="5"/>
    <n v="10"/>
    <n v="2"/>
    <n v="3"/>
    <n v="5"/>
    <n v="4"/>
    <n v="2"/>
    <n v="6"/>
    <n v="3"/>
    <n v="3"/>
    <n v="6"/>
    <n v="4"/>
    <n v="4"/>
    <n v="8"/>
    <n v="5"/>
    <n v="2"/>
    <n v="7"/>
    <n v="23"/>
    <n v="19"/>
    <n v="4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1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B0481L"/>
    <n v="1"/>
    <s v="MATUTINO"/>
    <s v="ELVIRA CRUZ BUSTILLOS"/>
    <n v="8"/>
    <s v="CHIHUAHUA"/>
    <n v="8"/>
    <s v="CHIHUAHUA"/>
    <x v="3"/>
    <n v="27"/>
    <x v="27"/>
    <n v="2377"/>
    <s v="BAJĂŤO LARGO"/>
    <s v="NINGUNO NINGUNO"/>
    <n v="0"/>
    <s v="PÚBLICO"/>
    <x v="0"/>
    <n v="2"/>
    <s v="BĂSICA"/>
    <n v="2"/>
    <x v="0"/>
    <n v="3"/>
    <x v="1"/>
    <n v="0"/>
    <s v="NO APLICA"/>
    <n v="0"/>
    <s v="NO APLICA"/>
    <s v="08FZI0032E"/>
    <s v="08FJI0008D"/>
    <s v="08ADG0006B"/>
    <n v="0"/>
    <s v="I2020"/>
    <n v="26"/>
    <n v="26"/>
    <n v="52"/>
    <n v="26"/>
    <n v="25"/>
    <n v="51"/>
    <n v="7"/>
    <n v="7"/>
    <n v="14"/>
    <n v="3"/>
    <n v="7"/>
    <n v="10"/>
    <n v="3"/>
    <n v="7"/>
    <n v="10"/>
    <n v="3"/>
    <n v="4"/>
    <n v="7"/>
    <n v="4"/>
    <n v="4"/>
    <n v="8"/>
    <n v="1"/>
    <n v="2"/>
    <n v="3"/>
    <n v="8"/>
    <n v="4"/>
    <n v="12"/>
    <n v="6"/>
    <n v="5"/>
    <n v="11"/>
    <n v="25"/>
    <n v="26"/>
    <n v="5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B0605D"/>
    <n v="1"/>
    <s v="MATUTINO"/>
    <s v="EMILIANO ZAPATA"/>
    <n v="8"/>
    <s v="CHIHUAHUA"/>
    <n v="8"/>
    <s v="CHIHUAHUA"/>
    <x v="3"/>
    <n v="7"/>
    <x v="25"/>
    <n v="409"/>
    <s v="LA CEBOLLA"/>
    <s v="CALLE LA CEBOLLA"/>
    <n v="0"/>
    <s v="PÚBLICO"/>
    <x v="0"/>
    <n v="2"/>
    <s v="BĂSICA"/>
    <n v="2"/>
    <x v="0"/>
    <n v="3"/>
    <x v="1"/>
    <n v="0"/>
    <s v="NO APLICA"/>
    <n v="0"/>
    <s v="NO APLICA"/>
    <s v="08FZI0036A"/>
    <s v="08FJI0004H"/>
    <s v="08ADG0007A"/>
    <n v="0"/>
    <s v="I2020"/>
    <n v="28"/>
    <n v="25"/>
    <n v="53"/>
    <n v="28"/>
    <n v="21"/>
    <n v="49"/>
    <n v="5"/>
    <n v="4"/>
    <n v="9"/>
    <n v="6"/>
    <n v="3"/>
    <n v="9"/>
    <n v="6"/>
    <n v="3"/>
    <n v="9"/>
    <n v="4"/>
    <n v="3"/>
    <n v="7"/>
    <n v="5"/>
    <n v="7"/>
    <n v="12"/>
    <n v="3"/>
    <n v="3"/>
    <n v="6"/>
    <n v="5"/>
    <n v="4"/>
    <n v="9"/>
    <n v="7"/>
    <n v="4"/>
    <n v="11"/>
    <n v="30"/>
    <n v="24"/>
    <n v="5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248G"/>
    <n v="1"/>
    <s v="MATUTINO"/>
    <s v="LAZARO CARDENAS"/>
    <n v="8"/>
    <s v="CHIHUAHUA"/>
    <n v="8"/>
    <s v="CHIHUAHUA"/>
    <x v="8"/>
    <n v="36"/>
    <x v="30"/>
    <n v="71"/>
    <s v="LIBERTAD (DOLORES)"/>
    <s v="CALLE LIBERTAD (DOLORES)"/>
    <n v="0"/>
    <s v="PÚBLICO"/>
    <x v="0"/>
    <n v="2"/>
    <s v="BĂSICA"/>
    <n v="2"/>
    <x v="0"/>
    <n v="1"/>
    <x v="0"/>
    <n v="0"/>
    <s v="NO APLICA"/>
    <n v="0"/>
    <s v="NO APLICA"/>
    <s v="08FIZ0238X"/>
    <s v="08FJS0128X"/>
    <s v="08ADG0004D"/>
    <n v="0"/>
    <s v="I2020"/>
    <n v="26"/>
    <n v="27"/>
    <n v="53"/>
    <n v="25"/>
    <n v="26"/>
    <n v="51"/>
    <n v="3"/>
    <n v="6"/>
    <n v="9"/>
    <n v="2"/>
    <n v="5"/>
    <n v="7"/>
    <n v="2"/>
    <n v="5"/>
    <n v="7"/>
    <n v="2"/>
    <n v="4"/>
    <n v="6"/>
    <n v="5"/>
    <n v="4"/>
    <n v="9"/>
    <n v="5"/>
    <n v="3"/>
    <n v="8"/>
    <n v="3"/>
    <n v="4"/>
    <n v="7"/>
    <n v="8"/>
    <n v="6"/>
    <n v="14"/>
    <n v="25"/>
    <n v="26"/>
    <n v="5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0"/>
    <n v="5"/>
    <n v="2"/>
    <n v="1"/>
    <n v="0"/>
    <n v="0"/>
    <n v="0"/>
    <n v="0"/>
    <n v="0"/>
    <n v="0"/>
    <n v="3"/>
    <n v="3"/>
    <n v="3"/>
    <n v="3"/>
    <n v="1"/>
  </r>
  <r>
    <s v="08DPB0691Q"/>
    <n v="4"/>
    <s v="DISCONTINUO"/>
    <s v="AXAYACTL"/>
    <n v="8"/>
    <s v="CHIHUAHUA"/>
    <n v="8"/>
    <s v="CHIHUAHUA"/>
    <x v="3"/>
    <n v="27"/>
    <x v="27"/>
    <n v="2417"/>
    <s v="TUCHEACHI [ASERRADERO]"/>
    <s v="CALLE ASERRADERO DE CUSARARE"/>
    <n v="0"/>
    <s v="PÚBLICO"/>
    <x v="0"/>
    <n v="2"/>
    <s v="BĂSICA"/>
    <n v="2"/>
    <x v="0"/>
    <n v="3"/>
    <x v="1"/>
    <n v="0"/>
    <s v="NO APLICA"/>
    <n v="0"/>
    <s v="NO APLICA"/>
    <s v="08FZI0032E"/>
    <s v="08FJI0008D"/>
    <s v="08ADG0003E"/>
    <n v="0"/>
    <s v="I2020"/>
    <n v="23"/>
    <n v="28"/>
    <n v="51"/>
    <n v="22"/>
    <n v="28"/>
    <n v="50"/>
    <n v="3"/>
    <n v="4"/>
    <n v="7"/>
    <n v="3"/>
    <n v="7"/>
    <n v="10"/>
    <n v="3"/>
    <n v="7"/>
    <n v="10"/>
    <n v="1"/>
    <n v="8"/>
    <n v="9"/>
    <n v="2"/>
    <n v="5"/>
    <n v="7"/>
    <n v="8"/>
    <n v="4"/>
    <n v="12"/>
    <n v="3"/>
    <n v="4"/>
    <n v="7"/>
    <n v="7"/>
    <n v="3"/>
    <n v="10"/>
    <n v="24"/>
    <n v="31"/>
    <n v="5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EPR0011U"/>
    <n v="1"/>
    <s v="MATUTINO"/>
    <s v="IGNACIO RAMIREZ 2041"/>
    <n v="8"/>
    <s v="CHIHUAHUA"/>
    <n v="8"/>
    <s v="CHIHUAHUA"/>
    <x v="8"/>
    <n v="3"/>
    <x v="16"/>
    <n v="16"/>
    <s v="COLONIA BĂšFALO"/>
    <s v="CALLE LOS CLAVELES"/>
    <n v="0"/>
    <s v="PÚBLICO"/>
    <x v="1"/>
    <n v="2"/>
    <s v="BĂSICA"/>
    <n v="2"/>
    <x v="0"/>
    <n v="1"/>
    <x v="0"/>
    <n v="0"/>
    <s v="NO APLICA"/>
    <n v="0"/>
    <s v="NO APLICA"/>
    <s v="08FIZ0015O"/>
    <m/>
    <m/>
    <n v="0"/>
    <s v="I2020"/>
    <n v="22"/>
    <n v="32"/>
    <n v="54"/>
    <n v="22"/>
    <n v="32"/>
    <n v="54"/>
    <n v="4"/>
    <n v="5"/>
    <n v="9"/>
    <n v="3"/>
    <n v="1"/>
    <n v="4"/>
    <n v="3"/>
    <n v="1"/>
    <n v="4"/>
    <n v="4"/>
    <n v="5"/>
    <n v="9"/>
    <n v="3"/>
    <n v="7"/>
    <n v="10"/>
    <n v="3"/>
    <n v="7"/>
    <n v="10"/>
    <n v="4"/>
    <n v="5"/>
    <n v="9"/>
    <n v="4"/>
    <n v="6"/>
    <n v="10"/>
    <n v="21"/>
    <n v="31"/>
    <n v="5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6"/>
    <n v="3"/>
    <n v="1"/>
  </r>
  <r>
    <s v="08DPB0152T"/>
    <n v="1"/>
    <s v="MATUTINO"/>
    <s v="BENITO JUAREZ"/>
    <n v="8"/>
    <s v="CHIHUAHUA"/>
    <n v="8"/>
    <s v="CHIHUAHUA"/>
    <x v="0"/>
    <n v="8"/>
    <x v="0"/>
    <n v="392"/>
    <s v="LA CAĂ‘A"/>
    <s v="CALLE LA CAĂ‘A"/>
    <n v="0"/>
    <s v="PÚBLICO"/>
    <x v="0"/>
    <n v="2"/>
    <s v="BĂSICA"/>
    <n v="2"/>
    <x v="0"/>
    <n v="3"/>
    <x v="1"/>
    <n v="0"/>
    <s v="NO APLICA"/>
    <n v="0"/>
    <s v="NO APLICA"/>
    <s v="08FZI0020Z"/>
    <s v="08FJI0007E"/>
    <s v="08ADG0006B"/>
    <n v="0"/>
    <s v="I2020"/>
    <n v="18"/>
    <n v="33"/>
    <n v="51"/>
    <n v="17"/>
    <n v="29"/>
    <n v="46"/>
    <n v="4"/>
    <n v="2"/>
    <n v="6"/>
    <n v="2"/>
    <n v="5"/>
    <n v="7"/>
    <n v="2"/>
    <n v="5"/>
    <n v="7"/>
    <n v="4"/>
    <n v="4"/>
    <n v="8"/>
    <n v="5"/>
    <n v="9"/>
    <n v="14"/>
    <n v="4"/>
    <n v="7"/>
    <n v="11"/>
    <n v="3"/>
    <n v="7"/>
    <n v="10"/>
    <n v="3"/>
    <n v="7"/>
    <n v="10"/>
    <n v="21"/>
    <n v="39"/>
    <n v="6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0945C"/>
    <n v="1"/>
    <s v="MATUTINO"/>
    <s v="BENITO JUAREZ"/>
    <n v="8"/>
    <s v="CHIHUAHUA"/>
    <n v="8"/>
    <s v="CHIHUAHUA"/>
    <x v="9"/>
    <n v="38"/>
    <x v="63"/>
    <n v="12"/>
    <s v="COLONIA ESPERANZA"/>
    <s v="CALLE COLONIA ESPERANZA"/>
    <n v="0"/>
    <s v="PÚBLICO"/>
    <x v="0"/>
    <n v="2"/>
    <s v="BĂSICA"/>
    <n v="2"/>
    <x v="0"/>
    <n v="1"/>
    <x v="0"/>
    <n v="0"/>
    <s v="NO APLICA"/>
    <n v="0"/>
    <s v="NO APLICA"/>
    <s v="08FIZ0223V"/>
    <s v="08FJS0125Z"/>
    <s v="08ADG0057I"/>
    <n v="0"/>
    <s v="I2020"/>
    <n v="27"/>
    <n v="24"/>
    <n v="51"/>
    <n v="27"/>
    <n v="24"/>
    <n v="51"/>
    <n v="7"/>
    <n v="3"/>
    <n v="10"/>
    <n v="4"/>
    <n v="2"/>
    <n v="6"/>
    <n v="4"/>
    <n v="2"/>
    <n v="6"/>
    <n v="2"/>
    <n v="8"/>
    <n v="10"/>
    <n v="1"/>
    <n v="5"/>
    <n v="6"/>
    <n v="9"/>
    <n v="1"/>
    <n v="10"/>
    <n v="7"/>
    <n v="3"/>
    <n v="10"/>
    <n v="5"/>
    <n v="6"/>
    <n v="11"/>
    <n v="28"/>
    <n v="25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6"/>
    <n v="6"/>
    <n v="1"/>
  </r>
  <r>
    <s v="08DPR0381N"/>
    <n v="1"/>
    <s v="MATUTINO"/>
    <s v="AGUSTIN MELGAR"/>
    <n v="8"/>
    <s v="CHIHUAHUA"/>
    <n v="8"/>
    <s v="CHIHUAHUA"/>
    <x v="1"/>
    <n v="31"/>
    <x v="1"/>
    <n v="4"/>
    <s v="AGUA CALIENTE"/>
    <s v="CALLE AGUA CALIENTE"/>
    <n v="0"/>
    <s v="PÚBLICO"/>
    <x v="0"/>
    <n v="2"/>
    <s v="BĂSICA"/>
    <n v="2"/>
    <x v="0"/>
    <n v="1"/>
    <x v="0"/>
    <n v="0"/>
    <s v="NO APLICA"/>
    <n v="0"/>
    <s v="NO APLICA"/>
    <s v="08FIZ0208C"/>
    <s v="08FJS0123B"/>
    <s v="08ADG0003E"/>
    <n v="0"/>
    <s v="I2020"/>
    <n v="19"/>
    <n v="33"/>
    <n v="52"/>
    <n v="19"/>
    <n v="33"/>
    <n v="52"/>
    <n v="4"/>
    <n v="3"/>
    <n v="7"/>
    <n v="7"/>
    <n v="3"/>
    <n v="10"/>
    <n v="7"/>
    <n v="3"/>
    <n v="10"/>
    <n v="2"/>
    <n v="3"/>
    <n v="5"/>
    <n v="0"/>
    <n v="12"/>
    <n v="12"/>
    <n v="4"/>
    <n v="5"/>
    <n v="9"/>
    <n v="2"/>
    <n v="4"/>
    <n v="6"/>
    <n v="5"/>
    <n v="6"/>
    <n v="11"/>
    <n v="20"/>
    <n v="33"/>
    <n v="5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B0427R"/>
    <n v="1"/>
    <s v="MATUTINO"/>
    <s v="BENITO JUAREZ"/>
    <n v="8"/>
    <s v="CHIHUAHUA"/>
    <n v="8"/>
    <s v="CHIHUAHUA"/>
    <x v="0"/>
    <n v="65"/>
    <x v="11"/>
    <n v="258"/>
    <s v="POROCHI"/>
    <s v="CALLE POROCHI"/>
    <n v="0"/>
    <s v="PÚBLICO"/>
    <x v="0"/>
    <n v="2"/>
    <s v="BĂSICA"/>
    <n v="2"/>
    <x v="0"/>
    <n v="3"/>
    <x v="1"/>
    <n v="0"/>
    <s v="NO APLICA"/>
    <n v="0"/>
    <s v="NO APLICA"/>
    <s v="08FZI0013Q"/>
    <s v="08FJI0005G"/>
    <s v="08ADG0003E"/>
    <n v="0"/>
    <s v="I2020"/>
    <n v="28"/>
    <n v="24"/>
    <n v="52"/>
    <n v="28"/>
    <n v="23"/>
    <n v="51"/>
    <n v="5"/>
    <n v="5"/>
    <n v="10"/>
    <n v="4"/>
    <n v="3"/>
    <n v="7"/>
    <n v="4"/>
    <n v="3"/>
    <n v="7"/>
    <n v="7"/>
    <n v="4"/>
    <n v="11"/>
    <n v="4"/>
    <n v="3"/>
    <n v="7"/>
    <n v="4"/>
    <n v="5"/>
    <n v="9"/>
    <n v="4"/>
    <n v="5"/>
    <n v="9"/>
    <n v="8"/>
    <n v="3"/>
    <n v="11"/>
    <n v="31"/>
    <n v="23"/>
    <n v="5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21W"/>
    <n v="4"/>
    <s v="DISCONTINUO"/>
    <s v="ADOLFO LOPEZ MATEOS"/>
    <n v="8"/>
    <s v="CHIHUAHUA"/>
    <n v="8"/>
    <s v="CHIHUAHUA"/>
    <x v="3"/>
    <n v="27"/>
    <x v="27"/>
    <n v="105"/>
    <s v="RARĂMUCHI"/>
    <s v="CALLE RARAMUCHI"/>
    <n v="0"/>
    <s v="PÚBLICO"/>
    <x v="0"/>
    <n v="2"/>
    <s v="BĂSICA"/>
    <n v="2"/>
    <x v="0"/>
    <n v="3"/>
    <x v="1"/>
    <n v="0"/>
    <s v="NO APLICA"/>
    <n v="0"/>
    <s v="NO APLICA"/>
    <s v="08FZI0032E"/>
    <s v="08FJI0008D"/>
    <s v="08ADG0006B"/>
    <n v="0"/>
    <s v="I2020"/>
    <n v="33"/>
    <n v="26"/>
    <n v="59"/>
    <n v="27"/>
    <n v="21"/>
    <n v="48"/>
    <n v="10"/>
    <n v="2"/>
    <n v="12"/>
    <n v="3"/>
    <n v="2"/>
    <n v="5"/>
    <n v="3"/>
    <n v="2"/>
    <n v="5"/>
    <n v="2"/>
    <n v="5"/>
    <n v="7"/>
    <n v="5"/>
    <n v="2"/>
    <n v="7"/>
    <n v="5"/>
    <n v="2"/>
    <n v="7"/>
    <n v="3"/>
    <n v="10"/>
    <n v="13"/>
    <n v="8"/>
    <n v="5"/>
    <n v="13"/>
    <n v="26"/>
    <n v="26"/>
    <n v="52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0956I"/>
    <n v="1"/>
    <s v="MATUTINO"/>
    <s v="JOSEFA ORTIZ DE DOMINGUEZ"/>
    <n v="8"/>
    <s v="CHIHUAHUA"/>
    <n v="8"/>
    <s v="CHIHUAHUA"/>
    <x v="7"/>
    <n v="54"/>
    <x v="59"/>
    <n v="75"/>
    <s v="SAINAPUCHI (LA GARITA)"/>
    <s v="CALLE SAINAPUCHI (LA GARITA)"/>
    <n v="0"/>
    <s v="PÚBLICO"/>
    <x v="0"/>
    <n v="2"/>
    <s v="BĂSICA"/>
    <n v="2"/>
    <x v="0"/>
    <n v="1"/>
    <x v="0"/>
    <n v="0"/>
    <s v="NO APLICA"/>
    <n v="0"/>
    <s v="NO APLICA"/>
    <s v="08FIZ0204G"/>
    <s v="08FJS0121D"/>
    <s v="08ADG0010O"/>
    <n v="0"/>
    <s v="I2020"/>
    <n v="28"/>
    <n v="25"/>
    <n v="53"/>
    <n v="28"/>
    <n v="25"/>
    <n v="53"/>
    <n v="1"/>
    <n v="6"/>
    <n v="7"/>
    <n v="5"/>
    <n v="3"/>
    <n v="8"/>
    <n v="5"/>
    <n v="3"/>
    <n v="8"/>
    <n v="8"/>
    <n v="5"/>
    <n v="13"/>
    <n v="6"/>
    <n v="5"/>
    <n v="11"/>
    <n v="3"/>
    <n v="3"/>
    <n v="6"/>
    <n v="3"/>
    <n v="4"/>
    <n v="7"/>
    <n v="7"/>
    <n v="2"/>
    <n v="9"/>
    <n v="32"/>
    <n v="22"/>
    <n v="5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045K"/>
    <n v="4"/>
    <s v="DISCONTINUO"/>
    <s v="SIMON BOLIVAR"/>
    <n v="8"/>
    <s v="CHIHUAHUA"/>
    <n v="8"/>
    <s v="CHIHUAHUA"/>
    <x v="6"/>
    <n v="29"/>
    <x v="7"/>
    <n v="1618"/>
    <s v="LA MATANZA"/>
    <s v="CALLE LA MATANZA"/>
    <n v="0"/>
    <s v="PÚBLICO"/>
    <x v="0"/>
    <n v="2"/>
    <s v="BĂSICA"/>
    <n v="2"/>
    <x v="0"/>
    <n v="3"/>
    <x v="1"/>
    <n v="0"/>
    <s v="NO APLICA"/>
    <n v="0"/>
    <s v="NO APLICA"/>
    <s v="08FZI0027T"/>
    <s v="08FJI0010S"/>
    <s v="08ADG0007A"/>
    <n v="0"/>
    <s v="I2020"/>
    <n v="30"/>
    <n v="27"/>
    <n v="57"/>
    <n v="30"/>
    <n v="27"/>
    <n v="57"/>
    <n v="5"/>
    <n v="5"/>
    <n v="10"/>
    <n v="2"/>
    <n v="3"/>
    <n v="5"/>
    <n v="2"/>
    <n v="3"/>
    <n v="5"/>
    <n v="9"/>
    <n v="10"/>
    <n v="19"/>
    <n v="5"/>
    <n v="4"/>
    <n v="9"/>
    <n v="6"/>
    <n v="6"/>
    <n v="12"/>
    <n v="5"/>
    <n v="1"/>
    <n v="6"/>
    <n v="0"/>
    <n v="1"/>
    <n v="1"/>
    <n v="27"/>
    <n v="25"/>
    <n v="5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488E"/>
    <n v="1"/>
    <s v="MATUTINO"/>
    <s v="YOLANDA CARMEN ARVIZU RUIZ"/>
    <n v="8"/>
    <s v="CHIHUAHUA"/>
    <n v="8"/>
    <s v="CHIHUAHUA"/>
    <x v="3"/>
    <n v="7"/>
    <x v="25"/>
    <n v="227"/>
    <s v="LAS DELICIAS"/>
    <s v="CALLE LAS DELICIAS SEGORACHI"/>
    <n v="0"/>
    <s v="PÚBLICO"/>
    <x v="0"/>
    <n v="2"/>
    <s v="BĂSICA"/>
    <n v="2"/>
    <x v="0"/>
    <n v="3"/>
    <x v="1"/>
    <n v="0"/>
    <s v="NO APLICA"/>
    <n v="0"/>
    <s v="NO APLICA"/>
    <s v="08FZI0031F"/>
    <s v="08FJI0003I"/>
    <s v="08ADG0006B"/>
    <n v="0"/>
    <s v="I2020"/>
    <n v="33"/>
    <n v="25"/>
    <n v="58"/>
    <n v="33"/>
    <n v="25"/>
    <n v="58"/>
    <n v="5"/>
    <n v="6"/>
    <n v="11"/>
    <n v="2"/>
    <n v="1"/>
    <n v="3"/>
    <n v="2"/>
    <n v="1"/>
    <n v="3"/>
    <n v="5"/>
    <n v="7"/>
    <n v="12"/>
    <n v="6"/>
    <n v="3"/>
    <n v="9"/>
    <n v="7"/>
    <n v="5"/>
    <n v="12"/>
    <n v="4"/>
    <n v="1"/>
    <n v="5"/>
    <n v="6"/>
    <n v="3"/>
    <n v="9"/>
    <n v="30"/>
    <n v="20"/>
    <n v="5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335B"/>
    <n v="1"/>
    <s v="MATUTINO"/>
    <s v="EUGENIO PRADO"/>
    <n v="8"/>
    <s v="CHIHUAHUA"/>
    <n v="8"/>
    <s v="CHIHUAHUA"/>
    <x v="9"/>
    <n v="38"/>
    <x v="63"/>
    <n v="41"/>
    <s v="LA REGINA"/>
    <s v="CALLE LA REGINA"/>
    <n v="0"/>
    <s v="PÚBLICO"/>
    <x v="0"/>
    <n v="2"/>
    <s v="BĂSICA"/>
    <n v="2"/>
    <x v="0"/>
    <n v="1"/>
    <x v="0"/>
    <n v="0"/>
    <s v="NO APLICA"/>
    <n v="0"/>
    <s v="NO APLICA"/>
    <s v="08FIZ0223V"/>
    <s v="08FJS0125Z"/>
    <s v="08ADG0057I"/>
    <n v="0"/>
    <s v="I2020"/>
    <n v="23"/>
    <n v="31"/>
    <n v="54"/>
    <n v="23"/>
    <n v="31"/>
    <n v="54"/>
    <n v="5"/>
    <n v="7"/>
    <n v="12"/>
    <n v="2"/>
    <n v="4"/>
    <n v="6"/>
    <n v="2"/>
    <n v="4"/>
    <n v="6"/>
    <n v="7"/>
    <n v="0"/>
    <n v="7"/>
    <n v="3"/>
    <n v="7"/>
    <n v="10"/>
    <n v="3"/>
    <n v="6"/>
    <n v="9"/>
    <n v="2"/>
    <n v="8"/>
    <n v="10"/>
    <n v="4"/>
    <n v="4"/>
    <n v="8"/>
    <n v="21"/>
    <n v="29"/>
    <n v="50"/>
    <n v="0"/>
    <n v="0"/>
    <n v="1"/>
    <n v="1"/>
    <n v="0"/>
    <n v="0"/>
    <n v="2"/>
    <n v="4"/>
    <n v="1"/>
    <n v="0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4"/>
    <n v="4"/>
    <n v="1"/>
  </r>
  <r>
    <s v="08DPR0988A"/>
    <n v="1"/>
    <s v="MATUTINO"/>
    <s v="IGNACIO C ENRIQUEZ"/>
    <n v="8"/>
    <s v="CHIHUAHUA"/>
    <n v="8"/>
    <s v="CHIHUAHUA"/>
    <x v="10"/>
    <n v="13"/>
    <x v="41"/>
    <n v="311"/>
    <s v="SECCIĂ“N ENRĂŤQUEZ"/>
    <s v="CALLE SECCION ENRIQUEZ"/>
    <n v="0"/>
    <s v="PÚBLICO"/>
    <x v="0"/>
    <n v="2"/>
    <s v="BĂSICA"/>
    <n v="2"/>
    <x v="0"/>
    <n v="1"/>
    <x v="0"/>
    <n v="0"/>
    <s v="NO APLICA"/>
    <n v="0"/>
    <s v="NO APLICA"/>
    <s v="08FIZ0191T"/>
    <s v="08FJS0119P"/>
    <s v="08ADG0013L"/>
    <n v="0"/>
    <s v="I2020"/>
    <n v="31"/>
    <n v="27"/>
    <n v="58"/>
    <n v="31"/>
    <n v="27"/>
    <n v="58"/>
    <n v="5"/>
    <n v="3"/>
    <n v="8"/>
    <n v="4"/>
    <n v="4"/>
    <n v="8"/>
    <n v="4"/>
    <n v="4"/>
    <n v="8"/>
    <n v="6"/>
    <n v="4"/>
    <n v="10"/>
    <n v="2"/>
    <n v="4"/>
    <n v="6"/>
    <n v="6"/>
    <n v="7"/>
    <n v="13"/>
    <n v="3"/>
    <n v="3"/>
    <n v="6"/>
    <n v="4"/>
    <n v="2"/>
    <n v="6"/>
    <n v="25"/>
    <n v="24"/>
    <n v="4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4"/>
    <n v="3"/>
    <n v="1"/>
  </r>
  <r>
    <s v="08DPR2324J"/>
    <n v="2"/>
    <s v="VESPERTINO"/>
    <s v="PEDRO MEOQUI"/>
    <n v="8"/>
    <s v="CHIHUAHUA"/>
    <n v="8"/>
    <s v="CHIHUAHUA"/>
    <x v="9"/>
    <n v="45"/>
    <x v="36"/>
    <n v="1"/>
    <s v="PEDRO MEOQUI"/>
    <s v="CALLE AGUSTIN MELGAR"/>
    <n v="701"/>
    <s v="PÚBLICO"/>
    <x v="0"/>
    <n v="2"/>
    <s v="BĂSICA"/>
    <n v="2"/>
    <x v="0"/>
    <n v="1"/>
    <x v="0"/>
    <n v="0"/>
    <s v="NO APLICA"/>
    <n v="0"/>
    <s v="NO APLICA"/>
    <s v="08FIZ0221X"/>
    <s v="08FJS0125Z"/>
    <s v="08ADG0057I"/>
    <n v="0"/>
    <s v="I2020"/>
    <n v="30"/>
    <n v="24"/>
    <n v="54"/>
    <n v="29"/>
    <n v="24"/>
    <n v="53"/>
    <n v="9"/>
    <n v="5"/>
    <n v="14"/>
    <n v="5"/>
    <n v="2"/>
    <n v="7"/>
    <n v="5"/>
    <n v="2"/>
    <n v="7"/>
    <n v="4"/>
    <n v="3"/>
    <n v="7"/>
    <n v="6"/>
    <n v="6"/>
    <n v="12"/>
    <n v="1"/>
    <n v="3"/>
    <n v="4"/>
    <n v="6"/>
    <n v="6"/>
    <n v="12"/>
    <n v="4"/>
    <n v="3"/>
    <n v="7"/>
    <n v="26"/>
    <n v="23"/>
    <n v="4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12"/>
    <n v="3"/>
    <n v="1"/>
  </r>
  <r>
    <s v="08DPR0506E"/>
    <n v="1"/>
    <s v="MATUTINO"/>
    <s v="GUILLERMO BACA"/>
    <n v="8"/>
    <s v="CHIHUAHUA"/>
    <n v="8"/>
    <s v="CHIHUAHUA"/>
    <x v="8"/>
    <n v="36"/>
    <x v="30"/>
    <n v="1"/>
    <s v="JOSĂ‰ MARIANO JIMĂ‰NEZ"/>
    <s v="AVENIDA PUENTE"/>
    <n v="0"/>
    <s v="PÚBLICO"/>
    <x v="0"/>
    <n v="2"/>
    <s v="BĂSICA"/>
    <n v="2"/>
    <x v="0"/>
    <n v="1"/>
    <x v="0"/>
    <n v="0"/>
    <s v="NO APLICA"/>
    <n v="0"/>
    <s v="NO APLICA"/>
    <s v="08FIZ0239W"/>
    <s v="08FJS0128X"/>
    <s v="08ADG0004D"/>
    <n v="0"/>
    <s v="I2020"/>
    <n v="28"/>
    <n v="26"/>
    <n v="54"/>
    <n v="28"/>
    <n v="26"/>
    <n v="54"/>
    <n v="1"/>
    <n v="4"/>
    <n v="5"/>
    <n v="2"/>
    <n v="4"/>
    <n v="6"/>
    <n v="2"/>
    <n v="4"/>
    <n v="6"/>
    <n v="3"/>
    <n v="6"/>
    <n v="9"/>
    <n v="5"/>
    <n v="5"/>
    <n v="10"/>
    <n v="9"/>
    <n v="4"/>
    <n v="13"/>
    <n v="4"/>
    <n v="4"/>
    <n v="8"/>
    <n v="6"/>
    <n v="3"/>
    <n v="9"/>
    <n v="29"/>
    <n v="26"/>
    <n v="5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5"/>
    <n v="3"/>
    <n v="1"/>
  </r>
  <r>
    <s v="08DPB0508B"/>
    <n v="4"/>
    <s v="DISCONTINUO"/>
    <s v="MOCTEZUMA"/>
    <n v="8"/>
    <s v="CHIHUAHUA"/>
    <n v="8"/>
    <s v="CHIHUAHUA"/>
    <x v="0"/>
    <n v="8"/>
    <x v="0"/>
    <n v="849"/>
    <s v="LA BOCA DEL ARROYO"/>
    <s v="CALLE LA BOCA DEL ARROYO"/>
    <n v="0"/>
    <s v="PÚBLICO"/>
    <x v="0"/>
    <n v="2"/>
    <s v="BĂSICA"/>
    <n v="2"/>
    <x v="0"/>
    <n v="3"/>
    <x v="1"/>
    <n v="0"/>
    <s v="NO APLICA"/>
    <n v="0"/>
    <s v="NO APLICA"/>
    <s v="08FZI0020Z"/>
    <s v="08FJI0007E"/>
    <s v="08ADG0006B"/>
    <n v="0"/>
    <s v="I2020"/>
    <n v="28"/>
    <n v="32"/>
    <n v="60"/>
    <n v="28"/>
    <n v="32"/>
    <n v="60"/>
    <n v="3"/>
    <n v="5"/>
    <n v="8"/>
    <n v="0"/>
    <n v="2"/>
    <n v="2"/>
    <n v="0"/>
    <n v="2"/>
    <n v="2"/>
    <n v="4"/>
    <n v="6"/>
    <n v="10"/>
    <n v="4"/>
    <n v="7"/>
    <n v="11"/>
    <n v="4"/>
    <n v="3"/>
    <n v="7"/>
    <n v="6"/>
    <n v="6"/>
    <n v="12"/>
    <n v="6"/>
    <n v="5"/>
    <n v="11"/>
    <n v="24"/>
    <n v="29"/>
    <n v="5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066X"/>
    <n v="1"/>
    <s v="MATUTINO"/>
    <s v="SEUAKA"/>
    <n v="8"/>
    <s v="CHIHUAHUA"/>
    <n v="8"/>
    <s v="CHIHUAHUA"/>
    <x v="6"/>
    <n v="29"/>
    <x v="7"/>
    <n v="82"/>
    <s v="EL DURAZNO"/>
    <s v="CALLE EL DURAZNO"/>
    <n v="0"/>
    <s v="PÚBLICO"/>
    <x v="0"/>
    <n v="2"/>
    <s v="BĂSICA"/>
    <n v="2"/>
    <x v="0"/>
    <n v="3"/>
    <x v="1"/>
    <n v="0"/>
    <s v="NO APLICA"/>
    <n v="0"/>
    <s v="NO APLICA"/>
    <s v="08FZI0010T"/>
    <s v="08FJI0004H"/>
    <s v="08ADG0007A"/>
    <n v="0"/>
    <s v="I2020"/>
    <n v="30"/>
    <n v="29"/>
    <n v="59"/>
    <n v="29"/>
    <n v="27"/>
    <n v="56"/>
    <n v="2"/>
    <n v="4"/>
    <n v="6"/>
    <n v="4"/>
    <n v="1"/>
    <n v="5"/>
    <n v="4"/>
    <n v="1"/>
    <n v="5"/>
    <n v="14"/>
    <n v="10"/>
    <n v="24"/>
    <n v="3"/>
    <n v="4"/>
    <n v="7"/>
    <n v="2"/>
    <n v="4"/>
    <n v="6"/>
    <n v="4"/>
    <n v="4"/>
    <n v="8"/>
    <n v="5"/>
    <n v="3"/>
    <n v="8"/>
    <n v="32"/>
    <n v="26"/>
    <n v="5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246I"/>
    <n v="1"/>
    <s v="MATUTINO"/>
    <s v="FRANCISCO I. MADERO"/>
    <n v="8"/>
    <s v="CHIHUAHUA"/>
    <n v="8"/>
    <s v="CHIHUAHUA"/>
    <x v="7"/>
    <n v="49"/>
    <x v="50"/>
    <n v="274"/>
    <s v="CHARCO PINTO"/>
    <s v="CALLE CHARCO PINTO"/>
    <n v="0"/>
    <s v="PÚBLICO"/>
    <x v="0"/>
    <n v="2"/>
    <s v="BĂSICA"/>
    <n v="2"/>
    <x v="0"/>
    <n v="1"/>
    <x v="0"/>
    <n v="0"/>
    <s v="NO APLICA"/>
    <n v="0"/>
    <s v="NO APLICA"/>
    <s v="08FIZ0135A"/>
    <s v="08FJS0105M"/>
    <s v="08ADG0046C"/>
    <n v="0"/>
    <s v="I2020"/>
    <n v="27"/>
    <n v="28"/>
    <n v="55"/>
    <n v="27"/>
    <n v="28"/>
    <n v="55"/>
    <n v="6"/>
    <n v="7"/>
    <n v="13"/>
    <n v="1"/>
    <n v="5"/>
    <n v="6"/>
    <n v="1"/>
    <n v="5"/>
    <n v="6"/>
    <n v="5"/>
    <n v="3"/>
    <n v="8"/>
    <n v="3"/>
    <n v="6"/>
    <n v="9"/>
    <n v="6"/>
    <n v="5"/>
    <n v="11"/>
    <n v="4"/>
    <n v="4"/>
    <n v="8"/>
    <n v="6"/>
    <n v="4"/>
    <n v="10"/>
    <n v="25"/>
    <n v="27"/>
    <n v="5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3"/>
    <n v="3"/>
    <n v="1"/>
  </r>
  <r>
    <s v="08DPR0436Z"/>
    <n v="4"/>
    <s v="DISCONTINUO"/>
    <s v="CONSTITUCION"/>
    <n v="8"/>
    <s v="CHIHUAHUA"/>
    <n v="8"/>
    <s v="CHIHUAHUA"/>
    <x v="0"/>
    <n v="51"/>
    <x v="15"/>
    <n v="31"/>
    <s v="HUEVACHI"/>
    <s v="CALLE HUEVACHI"/>
    <n v="0"/>
    <s v="PÚBLICO"/>
    <x v="0"/>
    <n v="2"/>
    <s v="BĂSICA"/>
    <n v="2"/>
    <x v="0"/>
    <n v="1"/>
    <x v="0"/>
    <n v="0"/>
    <s v="NO APLICA"/>
    <n v="0"/>
    <s v="NO APLICA"/>
    <s v="08FIZ0210R"/>
    <s v="08FJS0123B"/>
    <s v="08ADG0003E"/>
    <n v="0"/>
    <s v="I2020"/>
    <n v="31"/>
    <n v="22"/>
    <n v="53"/>
    <n v="31"/>
    <n v="22"/>
    <n v="53"/>
    <n v="4"/>
    <n v="4"/>
    <n v="8"/>
    <n v="5"/>
    <n v="6"/>
    <n v="11"/>
    <n v="5"/>
    <n v="6"/>
    <n v="11"/>
    <n v="5"/>
    <n v="1"/>
    <n v="6"/>
    <n v="6"/>
    <n v="2"/>
    <n v="8"/>
    <n v="9"/>
    <n v="3"/>
    <n v="12"/>
    <n v="4"/>
    <n v="9"/>
    <n v="13"/>
    <n v="2"/>
    <n v="3"/>
    <n v="5"/>
    <n v="31"/>
    <n v="24"/>
    <n v="5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424V"/>
    <n v="1"/>
    <s v="MATUTINO"/>
    <s v="ABRAHAM GONZALEZ"/>
    <n v="8"/>
    <s v="CHIHUAHUA"/>
    <n v="8"/>
    <s v="CHIHUAHUA"/>
    <x v="9"/>
    <n v="11"/>
    <x v="28"/>
    <n v="90"/>
    <s v="LAREĂ‘O"/>
    <s v="CALLE LAREĂ‘O"/>
    <n v="0"/>
    <s v="PÚBLICO"/>
    <x v="0"/>
    <n v="2"/>
    <s v="BĂSICA"/>
    <n v="2"/>
    <x v="0"/>
    <n v="1"/>
    <x v="0"/>
    <n v="0"/>
    <s v="NO APLICA"/>
    <n v="0"/>
    <s v="NO APLICA"/>
    <s v="08FIZ0235Z"/>
    <s v="08FJS0127Y"/>
    <s v="08ADG0057I"/>
    <n v="0"/>
    <s v="I2020"/>
    <n v="26"/>
    <n v="27"/>
    <n v="53"/>
    <n v="26"/>
    <n v="27"/>
    <n v="53"/>
    <n v="3"/>
    <n v="7"/>
    <n v="10"/>
    <n v="6"/>
    <n v="3"/>
    <n v="9"/>
    <n v="6"/>
    <n v="3"/>
    <n v="9"/>
    <n v="4"/>
    <n v="5"/>
    <n v="9"/>
    <n v="4"/>
    <n v="5"/>
    <n v="9"/>
    <n v="1"/>
    <n v="4"/>
    <n v="5"/>
    <n v="7"/>
    <n v="5"/>
    <n v="12"/>
    <n v="6"/>
    <n v="4"/>
    <n v="10"/>
    <n v="28"/>
    <n v="26"/>
    <n v="5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4"/>
    <n v="3"/>
    <n v="1"/>
  </r>
  <r>
    <s v="08DPR0223Y"/>
    <n v="1"/>
    <s v="MATUTINO"/>
    <s v="16 DE SEPTIEMBRE"/>
    <n v="8"/>
    <s v="CHIHUAHUA"/>
    <n v="8"/>
    <s v="CHIHUAHUA"/>
    <x v="7"/>
    <n v="49"/>
    <x v="50"/>
    <n v="25"/>
    <s v="EL TERRERO"/>
    <s v="CALLE EL TERRERO"/>
    <n v="0"/>
    <s v="PÚBLICO"/>
    <x v="0"/>
    <n v="2"/>
    <s v="BĂSICA"/>
    <n v="2"/>
    <x v="0"/>
    <n v="1"/>
    <x v="0"/>
    <n v="0"/>
    <s v="NO APLICA"/>
    <n v="0"/>
    <s v="NO APLICA"/>
    <s v="08FIZ0135A"/>
    <s v="08FJS0105M"/>
    <s v="08ADG0046C"/>
    <n v="0"/>
    <s v="I2020"/>
    <n v="27"/>
    <n v="26"/>
    <n v="53"/>
    <n v="27"/>
    <n v="26"/>
    <n v="53"/>
    <n v="5"/>
    <n v="5"/>
    <n v="10"/>
    <n v="6"/>
    <n v="3"/>
    <n v="9"/>
    <n v="6"/>
    <n v="4"/>
    <n v="10"/>
    <n v="6"/>
    <n v="6"/>
    <n v="12"/>
    <n v="6"/>
    <n v="5"/>
    <n v="11"/>
    <n v="2"/>
    <n v="8"/>
    <n v="10"/>
    <n v="4"/>
    <n v="1"/>
    <n v="5"/>
    <n v="3"/>
    <n v="3"/>
    <n v="6"/>
    <n v="27"/>
    <n v="27"/>
    <n v="5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6"/>
    <n v="1"/>
  </r>
  <r>
    <s v="08DPR1037J"/>
    <n v="1"/>
    <s v="MATUTINO"/>
    <s v="INDEPENDENCIA"/>
    <n v="8"/>
    <s v="CHIHUAHUA"/>
    <n v="8"/>
    <s v="CHIHUAHUA"/>
    <x v="6"/>
    <n v="29"/>
    <x v="7"/>
    <n v="163"/>
    <s v="EL PINITO"/>
    <s v="CALLE EL PINITO"/>
    <n v="0"/>
    <s v="PÚBLICO"/>
    <x v="0"/>
    <n v="2"/>
    <s v="BĂSICA"/>
    <n v="2"/>
    <x v="0"/>
    <n v="1"/>
    <x v="0"/>
    <n v="0"/>
    <s v="NO APLICA"/>
    <n v="0"/>
    <s v="NO APLICA"/>
    <s v="08FIZ0256M"/>
    <s v="08FJS0131K"/>
    <s v="08ADG0007A"/>
    <n v="0"/>
    <s v="I2020"/>
    <n v="26"/>
    <n v="27"/>
    <n v="53"/>
    <n v="26"/>
    <n v="27"/>
    <n v="53"/>
    <n v="5"/>
    <n v="7"/>
    <n v="12"/>
    <n v="4"/>
    <n v="5"/>
    <n v="9"/>
    <n v="4"/>
    <n v="5"/>
    <n v="9"/>
    <n v="6"/>
    <n v="4"/>
    <n v="10"/>
    <n v="2"/>
    <n v="6"/>
    <n v="8"/>
    <n v="7"/>
    <n v="4"/>
    <n v="11"/>
    <n v="6"/>
    <n v="4"/>
    <n v="10"/>
    <n v="4"/>
    <n v="3"/>
    <n v="7"/>
    <n v="29"/>
    <n v="26"/>
    <n v="5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DPR0221Z"/>
    <n v="1"/>
    <s v="MATUTINO"/>
    <s v="MACLOVIO HERRERA"/>
    <n v="8"/>
    <s v="CHIHUAHUA"/>
    <n v="8"/>
    <s v="CHIHUAHUA"/>
    <x v="8"/>
    <n v="32"/>
    <x v="19"/>
    <n v="51"/>
    <s v="MACLOVIO HERRERA (SANTA ROSA)"/>
    <s v="CALLE MACLOVIO HERRERA (SANTA ROSA)"/>
    <n v="0"/>
    <s v="PÚBLICO"/>
    <x v="0"/>
    <n v="2"/>
    <s v="BĂSICA"/>
    <n v="2"/>
    <x v="0"/>
    <n v="1"/>
    <x v="0"/>
    <n v="0"/>
    <s v="NO APLICA"/>
    <n v="0"/>
    <s v="NO APLICA"/>
    <s v="08FIZ0241K"/>
    <s v="08FJS0128X"/>
    <s v="08ADG0004D"/>
    <n v="0"/>
    <s v="I2020"/>
    <n v="34"/>
    <n v="23"/>
    <n v="57"/>
    <n v="34"/>
    <n v="23"/>
    <n v="57"/>
    <n v="9"/>
    <n v="3"/>
    <n v="12"/>
    <n v="1"/>
    <n v="5"/>
    <n v="6"/>
    <n v="1"/>
    <n v="5"/>
    <n v="6"/>
    <n v="6"/>
    <n v="8"/>
    <n v="14"/>
    <n v="4"/>
    <n v="3"/>
    <n v="7"/>
    <n v="4"/>
    <n v="6"/>
    <n v="10"/>
    <n v="6"/>
    <n v="1"/>
    <n v="7"/>
    <n v="5"/>
    <n v="4"/>
    <n v="9"/>
    <n v="26"/>
    <n v="27"/>
    <n v="5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EPR0029T"/>
    <n v="1"/>
    <s v="MATUTINO"/>
    <s v="20 DE NOVIEMBRE 2107"/>
    <n v="8"/>
    <s v="CHIHUAHUA"/>
    <n v="8"/>
    <s v="CHIHUAHUA"/>
    <x v="3"/>
    <n v="7"/>
    <x v="25"/>
    <n v="70"/>
    <s v="LA MAGDALENA"/>
    <s v="CALLE LA MAGDALENA"/>
    <n v="0"/>
    <s v="PÚBLICO"/>
    <x v="1"/>
    <n v="2"/>
    <s v="BĂSICA"/>
    <n v="2"/>
    <x v="0"/>
    <n v="1"/>
    <x v="0"/>
    <n v="0"/>
    <s v="NO APLICA"/>
    <n v="0"/>
    <s v="NO APLICA"/>
    <s v="08FIZ0007F"/>
    <m/>
    <m/>
    <n v="0"/>
    <s v="I2020"/>
    <n v="28"/>
    <n v="29"/>
    <n v="57"/>
    <n v="28"/>
    <n v="29"/>
    <n v="57"/>
    <n v="8"/>
    <n v="4"/>
    <n v="12"/>
    <n v="3"/>
    <n v="2"/>
    <n v="5"/>
    <n v="3"/>
    <n v="2"/>
    <n v="5"/>
    <n v="2"/>
    <n v="5"/>
    <n v="7"/>
    <n v="3"/>
    <n v="7"/>
    <n v="10"/>
    <n v="3"/>
    <n v="5"/>
    <n v="8"/>
    <n v="3"/>
    <n v="3"/>
    <n v="6"/>
    <n v="10"/>
    <n v="6"/>
    <n v="16"/>
    <n v="24"/>
    <n v="28"/>
    <n v="5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6"/>
    <n v="1"/>
  </r>
  <r>
    <s v="08DPR0701H"/>
    <n v="1"/>
    <s v="MATUTINO"/>
    <s v="FRANCISCO VILLA"/>
    <n v="8"/>
    <s v="CHIHUAHUA"/>
    <n v="8"/>
    <s v="CHIHUAHUA"/>
    <x v="3"/>
    <n v="46"/>
    <x v="9"/>
    <n v="178"/>
    <s v="EL TABLĂ“N"/>
    <s v="NINGUNO NINGUNO"/>
    <n v="0"/>
    <s v="PÚBLICO"/>
    <x v="0"/>
    <n v="2"/>
    <s v="BĂSICA"/>
    <n v="2"/>
    <x v="0"/>
    <n v="1"/>
    <x v="0"/>
    <n v="0"/>
    <s v="NO APLICA"/>
    <n v="0"/>
    <s v="NO APLICA"/>
    <s v="08FIZ0252Q"/>
    <s v="08FJS0130L"/>
    <s v="08ADG0006B"/>
    <n v="0"/>
    <s v="I2020"/>
    <n v="23"/>
    <n v="31"/>
    <n v="54"/>
    <n v="20"/>
    <n v="31"/>
    <n v="51"/>
    <n v="3"/>
    <n v="9"/>
    <n v="12"/>
    <n v="7"/>
    <n v="4"/>
    <n v="11"/>
    <n v="7"/>
    <n v="4"/>
    <n v="11"/>
    <n v="6"/>
    <n v="4"/>
    <n v="10"/>
    <n v="4"/>
    <n v="3"/>
    <n v="7"/>
    <n v="4"/>
    <n v="4"/>
    <n v="8"/>
    <n v="4"/>
    <n v="3"/>
    <n v="7"/>
    <n v="3"/>
    <n v="8"/>
    <n v="11"/>
    <n v="28"/>
    <n v="26"/>
    <n v="54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DPR0393S"/>
    <n v="1"/>
    <s v="MATUTINO"/>
    <s v="BENITO JUAREZ"/>
    <n v="8"/>
    <s v="CHIHUAHUA"/>
    <n v="8"/>
    <s v="CHIHUAHUA"/>
    <x v="3"/>
    <n v="46"/>
    <x v="9"/>
    <n v="134"/>
    <s v="POTRERO DE LOS BOJĂ“RQUEZ [MINERAL]"/>
    <s v="CALLE POTRERO DE LOS BOJORQUEZ (MINERAL)"/>
    <n v="0"/>
    <s v="PÚBLICO"/>
    <x v="0"/>
    <n v="2"/>
    <s v="BĂSICA"/>
    <n v="2"/>
    <x v="0"/>
    <n v="1"/>
    <x v="0"/>
    <n v="0"/>
    <s v="NO APLICA"/>
    <n v="0"/>
    <s v="NO APLICA"/>
    <s v="08FIZ0253P"/>
    <s v="08FJS0130L"/>
    <s v="08ADG0006B"/>
    <n v="0"/>
    <s v="I2020"/>
    <n v="30"/>
    <n v="29"/>
    <n v="59"/>
    <n v="30"/>
    <n v="29"/>
    <n v="59"/>
    <n v="6"/>
    <n v="2"/>
    <n v="8"/>
    <n v="1"/>
    <n v="1"/>
    <n v="2"/>
    <n v="1"/>
    <n v="1"/>
    <n v="2"/>
    <n v="6"/>
    <n v="6"/>
    <n v="12"/>
    <n v="4"/>
    <n v="6"/>
    <n v="10"/>
    <n v="6"/>
    <n v="4"/>
    <n v="10"/>
    <n v="6"/>
    <n v="9"/>
    <n v="15"/>
    <n v="3"/>
    <n v="3"/>
    <n v="6"/>
    <n v="26"/>
    <n v="29"/>
    <n v="5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9"/>
    <n v="3"/>
    <n v="1"/>
  </r>
  <r>
    <s v="08DPR0503H"/>
    <n v="1"/>
    <s v="MATUTINO"/>
    <s v="RAMON P DE NEGRI"/>
    <n v="8"/>
    <s v="CHIHUAHUA"/>
    <n v="8"/>
    <s v="CHIHUAHUA"/>
    <x v="8"/>
    <n v="60"/>
    <x v="56"/>
    <n v="12"/>
    <s v="CASA COLORADA (FRANCISCO I. MADERO)"/>
    <s v="CALLE CASA COLORADA (FRANCISCO I. MADERO)"/>
    <n v="0"/>
    <s v="PÚBLICO"/>
    <x v="0"/>
    <n v="2"/>
    <s v="BĂSICA"/>
    <n v="2"/>
    <x v="0"/>
    <n v="1"/>
    <x v="0"/>
    <n v="0"/>
    <s v="NO APLICA"/>
    <n v="0"/>
    <s v="NO APLICA"/>
    <s v="08FIZ0243I"/>
    <s v="08FJS0129W"/>
    <s v="08ADG0004D"/>
    <n v="0"/>
    <s v="I2020"/>
    <n v="30"/>
    <n v="33"/>
    <n v="63"/>
    <n v="29"/>
    <n v="33"/>
    <n v="62"/>
    <n v="4"/>
    <n v="0"/>
    <n v="4"/>
    <n v="1"/>
    <n v="0"/>
    <n v="1"/>
    <n v="1"/>
    <n v="0"/>
    <n v="1"/>
    <n v="7"/>
    <n v="7"/>
    <n v="14"/>
    <n v="3"/>
    <n v="2"/>
    <n v="5"/>
    <n v="6"/>
    <n v="11"/>
    <n v="17"/>
    <n v="5"/>
    <n v="6"/>
    <n v="11"/>
    <n v="5"/>
    <n v="2"/>
    <n v="7"/>
    <n v="27"/>
    <n v="28"/>
    <n v="5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2270W"/>
    <n v="1"/>
    <s v="MATUTINO"/>
    <s v="TARAHUMARA"/>
    <n v="8"/>
    <s v="CHIHUAHUA"/>
    <n v="8"/>
    <s v="CHIHUAHUA"/>
    <x v="6"/>
    <n v="29"/>
    <x v="7"/>
    <n v="235"/>
    <s v="EL TALAYOTITO"/>
    <s v="CALLE TALAYOTITOS"/>
    <n v="0"/>
    <s v="PÚBLICO"/>
    <x v="0"/>
    <n v="2"/>
    <s v="BĂSICA"/>
    <n v="2"/>
    <x v="0"/>
    <n v="1"/>
    <x v="0"/>
    <n v="0"/>
    <s v="NO APLICA"/>
    <n v="0"/>
    <s v="NO APLICA"/>
    <s v="08FIZ0260Z"/>
    <s v="08FJS0131K"/>
    <s v="08ADG0007A"/>
    <n v="0"/>
    <s v="I2020"/>
    <n v="26"/>
    <n v="28"/>
    <n v="54"/>
    <n v="26"/>
    <n v="28"/>
    <n v="54"/>
    <n v="5"/>
    <n v="4"/>
    <n v="9"/>
    <n v="7"/>
    <n v="3"/>
    <n v="10"/>
    <n v="7"/>
    <n v="3"/>
    <n v="10"/>
    <n v="10"/>
    <n v="9"/>
    <n v="19"/>
    <n v="3"/>
    <n v="4"/>
    <n v="7"/>
    <n v="0"/>
    <n v="3"/>
    <n v="3"/>
    <n v="5"/>
    <n v="4"/>
    <n v="9"/>
    <n v="4"/>
    <n v="5"/>
    <n v="9"/>
    <n v="29"/>
    <n v="28"/>
    <n v="5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332L"/>
    <n v="1"/>
    <s v="MATUTINO"/>
    <s v="FRANCISCO I. MADERO"/>
    <n v="8"/>
    <s v="CHIHUAHUA"/>
    <n v="8"/>
    <s v="CHIHUAHUA"/>
    <x v="3"/>
    <n v="46"/>
    <x v="9"/>
    <n v="333"/>
    <s v="LAJITAS DE PALMIRA"/>
    <s v="CALLE LAJITAS DE PALMIRA"/>
    <n v="0"/>
    <s v="PÚBLICO"/>
    <x v="0"/>
    <n v="2"/>
    <s v="BĂSICA"/>
    <n v="2"/>
    <x v="0"/>
    <n v="1"/>
    <x v="0"/>
    <n v="0"/>
    <s v="NO APLICA"/>
    <n v="0"/>
    <s v="NO APLICA"/>
    <s v="08FIZ0252Q"/>
    <s v="08FJS0130L"/>
    <s v="08ADG0006B"/>
    <n v="0"/>
    <s v="I2020"/>
    <n v="29"/>
    <n v="25"/>
    <n v="54"/>
    <n v="29"/>
    <n v="25"/>
    <n v="54"/>
    <n v="1"/>
    <n v="1"/>
    <n v="2"/>
    <n v="4"/>
    <n v="4"/>
    <n v="8"/>
    <n v="4"/>
    <n v="4"/>
    <n v="8"/>
    <n v="4"/>
    <n v="8"/>
    <n v="12"/>
    <n v="8"/>
    <n v="6"/>
    <n v="14"/>
    <n v="6"/>
    <n v="5"/>
    <n v="11"/>
    <n v="5"/>
    <n v="2"/>
    <n v="7"/>
    <n v="5"/>
    <n v="3"/>
    <n v="8"/>
    <n v="32"/>
    <n v="28"/>
    <n v="60"/>
    <n v="0"/>
    <n v="0"/>
    <n v="1"/>
    <n v="1"/>
    <n v="0"/>
    <n v="0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1"/>
    <n v="0"/>
    <n v="0"/>
    <n v="2"/>
    <n v="4"/>
    <n v="4"/>
    <n v="3"/>
    <n v="1"/>
  </r>
  <r>
    <s v="08DPB0616J"/>
    <n v="1"/>
    <s v="MATUTINO"/>
    <s v="GABRIEL TEPORACA"/>
    <n v="8"/>
    <s v="CHIHUAHUA"/>
    <n v="8"/>
    <s v="CHIHUAHUA"/>
    <x v="1"/>
    <n v="31"/>
    <x v="1"/>
    <n v="128"/>
    <s v="TOMOCHI"/>
    <s v="CALLE COLONIA VIVEROS"/>
    <n v="0"/>
    <s v="PÚBLICO"/>
    <x v="0"/>
    <n v="2"/>
    <s v="BĂSICA"/>
    <n v="2"/>
    <x v="0"/>
    <n v="3"/>
    <x v="1"/>
    <n v="0"/>
    <s v="NO APLICA"/>
    <n v="0"/>
    <s v="NO APLICA"/>
    <s v="08FZI0016N"/>
    <s v="08FJI0006F"/>
    <s v="08ADG0010O"/>
    <n v="0"/>
    <s v="I2020"/>
    <n v="30"/>
    <n v="21"/>
    <n v="51"/>
    <n v="30"/>
    <n v="21"/>
    <n v="51"/>
    <n v="5"/>
    <n v="0"/>
    <n v="5"/>
    <n v="4"/>
    <n v="7"/>
    <n v="11"/>
    <n v="4"/>
    <n v="7"/>
    <n v="11"/>
    <n v="5"/>
    <n v="5"/>
    <n v="10"/>
    <n v="4"/>
    <n v="2"/>
    <n v="6"/>
    <n v="3"/>
    <n v="5"/>
    <n v="8"/>
    <n v="10"/>
    <n v="10"/>
    <n v="20"/>
    <n v="6"/>
    <n v="1"/>
    <n v="7"/>
    <n v="32"/>
    <n v="30"/>
    <n v="6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EPR0146I"/>
    <n v="1"/>
    <s v="MATUTINO"/>
    <s v="ODILLE BRONNIMAN DE FLORES 2097"/>
    <n v="8"/>
    <s v="CHIHUAHUA"/>
    <n v="8"/>
    <s v="CHIHUAHUA"/>
    <x v="9"/>
    <n v="58"/>
    <x v="42"/>
    <n v="1"/>
    <s v="SAN FRANCISCO DE CONCHOS"/>
    <s v="CALLE JUAREZ"/>
    <n v="25"/>
    <s v="PÚBLICO"/>
    <x v="1"/>
    <n v="2"/>
    <s v="BĂSICA"/>
    <n v="2"/>
    <x v="0"/>
    <n v="1"/>
    <x v="0"/>
    <n v="0"/>
    <s v="NO APLICA"/>
    <n v="0"/>
    <s v="NO APLICA"/>
    <s v="08FIZ0006G"/>
    <m/>
    <m/>
    <n v="0"/>
    <s v="I2020"/>
    <n v="25"/>
    <n v="31"/>
    <n v="56"/>
    <n v="25"/>
    <n v="31"/>
    <n v="56"/>
    <n v="7"/>
    <n v="6"/>
    <n v="13"/>
    <n v="4"/>
    <n v="4"/>
    <n v="8"/>
    <n v="4"/>
    <n v="4"/>
    <n v="8"/>
    <n v="2"/>
    <n v="8"/>
    <n v="10"/>
    <n v="5"/>
    <n v="3"/>
    <n v="8"/>
    <n v="2"/>
    <n v="4"/>
    <n v="6"/>
    <n v="7"/>
    <n v="5"/>
    <n v="12"/>
    <n v="3"/>
    <n v="6"/>
    <n v="9"/>
    <n v="23"/>
    <n v="30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3"/>
    <n v="3"/>
    <n v="6"/>
    <n v="6"/>
    <n v="1"/>
  </r>
  <r>
    <s v="08DPR2117B"/>
    <n v="1"/>
    <s v="MATUTINO"/>
    <s v="13 DE JULIO DE 1981"/>
    <n v="8"/>
    <s v="CHIHUAHUA"/>
    <n v="8"/>
    <s v="CHIHUAHUA"/>
    <x v="5"/>
    <n v="1"/>
    <x v="8"/>
    <n v="512"/>
    <s v="SAN LORENCITO"/>
    <s v="CALLE SAN LORENCITO"/>
    <n v="0"/>
    <s v="PÚBLICO"/>
    <x v="0"/>
    <n v="2"/>
    <s v="BĂSICA"/>
    <n v="2"/>
    <x v="0"/>
    <n v="1"/>
    <x v="0"/>
    <n v="0"/>
    <s v="NO APLICA"/>
    <n v="0"/>
    <s v="NO APLICA"/>
    <s v="08FIZ0176A"/>
    <s v="08FJS0116S"/>
    <s v="08ADG0005C"/>
    <n v="0"/>
    <s v="I2020"/>
    <n v="26"/>
    <n v="27"/>
    <n v="53"/>
    <n v="26"/>
    <n v="27"/>
    <n v="53"/>
    <n v="2"/>
    <n v="2"/>
    <n v="4"/>
    <n v="5"/>
    <n v="4"/>
    <n v="9"/>
    <n v="6"/>
    <n v="4"/>
    <n v="10"/>
    <n v="2"/>
    <n v="2"/>
    <n v="4"/>
    <n v="8"/>
    <n v="9"/>
    <n v="17"/>
    <n v="7"/>
    <n v="4"/>
    <n v="11"/>
    <n v="5"/>
    <n v="5"/>
    <n v="10"/>
    <n v="5"/>
    <n v="6"/>
    <n v="11"/>
    <n v="33"/>
    <n v="30"/>
    <n v="6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598L"/>
    <n v="2"/>
    <s v="VESPERTINO"/>
    <s v="RICARDO FLORES MAGON"/>
    <n v="8"/>
    <s v="CHIHUAHUA"/>
    <n v="8"/>
    <s v="CHIHUAHUA"/>
    <x v="9"/>
    <n v="21"/>
    <x v="61"/>
    <n v="1"/>
    <s v="DELICIAS"/>
    <s v="CALLE 29 "/>
    <n v="0"/>
    <s v="PÚBLICO"/>
    <x v="0"/>
    <n v="2"/>
    <s v="BĂSICA"/>
    <n v="2"/>
    <x v="0"/>
    <n v="1"/>
    <x v="0"/>
    <n v="0"/>
    <s v="NO APLICA"/>
    <n v="0"/>
    <s v="NO APLICA"/>
    <s v="08FIZ0224U"/>
    <s v="08FJS0125Z"/>
    <s v="08ADG0057I"/>
    <n v="0"/>
    <s v="I2020"/>
    <n v="37"/>
    <n v="26"/>
    <n v="63"/>
    <n v="35"/>
    <n v="25"/>
    <n v="60"/>
    <n v="4"/>
    <n v="2"/>
    <n v="6"/>
    <n v="1"/>
    <n v="0"/>
    <n v="1"/>
    <n v="1"/>
    <n v="0"/>
    <n v="1"/>
    <n v="4"/>
    <n v="4"/>
    <n v="8"/>
    <n v="5"/>
    <n v="4"/>
    <n v="9"/>
    <n v="9"/>
    <n v="5"/>
    <n v="14"/>
    <n v="5"/>
    <n v="4"/>
    <n v="9"/>
    <n v="7"/>
    <n v="5"/>
    <n v="12"/>
    <n v="31"/>
    <n v="22"/>
    <n v="53"/>
    <n v="0"/>
    <n v="0"/>
    <n v="1"/>
    <n v="1"/>
    <n v="1"/>
    <n v="0"/>
    <n v="1"/>
    <n v="4"/>
    <n v="1"/>
    <n v="0"/>
    <n v="0"/>
    <n v="0"/>
    <n v="0"/>
    <n v="0"/>
    <n v="0"/>
    <n v="0"/>
    <n v="3"/>
    <n v="0"/>
    <n v="0"/>
    <n v="0"/>
    <n v="2"/>
    <n v="0"/>
    <n v="0"/>
    <n v="0"/>
    <n v="0"/>
    <n v="0"/>
    <n v="0"/>
    <n v="0"/>
    <n v="1"/>
    <n v="0"/>
    <n v="0"/>
    <n v="7"/>
    <n v="4"/>
    <n v="0"/>
    <n v="0"/>
    <n v="0"/>
    <n v="1"/>
    <n v="1"/>
    <n v="1"/>
    <n v="0"/>
    <n v="1"/>
    <n v="4"/>
    <n v="6"/>
    <n v="6"/>
    <n v="1"/>
  </r>
  <r>
    <s v="08DPB0730B"/>
    <n v="1"/>
    <s v="MATUTINO"/>
    <s v="CLEMENTE CRUZ HUAHUICHI"/>
    <n v="8"/>
    <s v="CHIHUAHUA"/>
    <n v="8"/>
    <s v="CHIHUAHUA"/>
    <x v="3"/>
    <n v="27"/>
    <x v="27"/>
    <n v="2786"/>
    <s v="TURUSEACHI"/>
    <s v="CALLE TURUSEACHI"/>
    <n v="0"/>
    <s v="PÚBLICO"/>
    <x v="0"/>
    <n v="2"/>
    <s v="BĂSICA"/>
    <n v="2"/>
    <x v="0"/>
    <n v="3"/>
    <x v="1"/>
    <n v="0"/>
    <s v="NO APLICA"/>
    <n v="0"/>
    <s v="NO APLICA"/>
    <s v="08FZI0005H"/>
    <s v="08FJI0003I"/>
    <s v="08ADG0006B"/>
    <n v="0"/>
    <s v="I2020"/>
    <n v="25"/>
    <n v="30"/>
    <n v="55"/>
    <n v="21"/>
    <n v="30"/>
    <n v="51"/>
    <n v="5"/>
    <n v="2"/>
    <n v="7"/>
    <n v="1"/>
    <n v="7"/>
    <n v="8"/>
    <n v="1"/>
    <n v="7"/>
    <n v="8"/>
    <n v="3"/>
    <n v="8"/>
    <n v="11"/>
    <n v="9"/>
    <n v="9"/>
    <n v="18"/>
    <n v="5"/>
    <n v="3"/>
    <n v="8"/>
    <n v="4"/>
    <n v="6"/>
    <n v="10"/>
    <n v="3"/>
    <n v="6"/>
    <n v="9"/>
    <n v="25"/>
    <n v="39"/>
    <n v="6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461Y"/>
    <n v="4"/>
    <s v="DISCONTINUO"/>
    <s v="18 DE MARZO"/>
    <n v="8"/>
    <s v="CHIHUAHUA"/>
    <n v="8"/>
    <s v="CHIHUAHUA"/>
    <x v="0"/>
    <n v="65"/>
    <x v="11"/>
    <n v="24"/>
    <s v="GUAPALAYNA"/>
    <s v="CALLE GUAPALAYNA"/>
    <n v="0"/>
    <s v="PÚBLICO"/>
    <x v="0"/>
    <n v="2"/>
    <s v="BĂSICA"/>
    <n v="2"/>
    <x v="0"/>
    <n v="3"/>
    <x v="1"/>
    <n v="0"/>
    <s v="NO APLICA"/>
    <n v="0"/>
    <s v="NO APLICA"/>
    <s v="08FZI0030G"/>
    <s v="08FJI0005G"/>
    <s v="08ADG0003E"/>
    <n v="0"/>
    <s v="I2020"/>
    <n v="28"/>
    <n v="25"/>
    <n v="53"/>
    <n v="28"/>
    <n v="25"/>
    <n v="53"/>
    <n v="5"/>
    <n v="5"/>
    <n v="10"/>
    <n v="7"/>
    <n v="5"/>
    <n v="12"/>
    <n v="7"/>
    <n v="5"/>
    <n v="12"/>
    <n v="5"/>
    <n v="5"/>
    <n v="10"/>
    <n v="6"/>
    <n v="5"/>
    <n v="11"/>
    <n v="3"/>
    <n v="3"/>
    <n v="6"/>
    <n v="10"/>
    <n v="2"/>
    <n v="12"/>
    <n v="3"/>
    <n v="4"/>
    <n v="7"/>
    <n v="34"/>
    <n v="24"/>
    <n v="5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m/>
    <m/>
    <m/>
    <m/>
    <m/>
    <m/>
    <m/>
    <m/>
    <n v="0"/>
    <n v="2"/>
    <n v="0"/>
    <n v="5"/>
    <n v="1"/>
    <n v="2"/>
    <n v="0"/>
    <n v="0"/>
    <n v="0"/>
    <n v="0"/>
    <n v="0"/>
    <n v="0"/>
    <n v="3"/>
    <n v="3"/>
    <n v="3"/>
    <n v="3"/>
    <n v="1"/>
  </r>
  <r>
    <s v="08DPB0695M"/>
    <n v="1"/>
    <s v="MATUTINO"/>
    <s v="PONCIANO SOTO RIVAS"/>
    <n v="8"/>
    <s v="CHIHUAHUA"/>
    <n v="8"/>
    <s v="CHIHUAHUA"/>
    <x v="6"/>
    <n v="29"/>
    <x v="7"/>
    <n v="2167"/>
    <s v="CORDĂ“N DE LOS SOTO"/>
    <s v="CALLE EL CORDON DE LOS SOTO"/>
    <n v="0"/>
    <s v="PÚBLICO"/>
    <x v="0"/>
    <n v="2"/>
    <s v="BĂSICA"/>
    <n v="2"/>
    <x v="0"/>
    <n v="3"/>
    <x v="1"/>
    <n v="0"/>
    <s v="NO APLICA"/>
    <n v="0"/>
    <s v="NO APLICA"/>
    <s v="08FZI0028S"/>
    <s v="08FJI0010S"/>
    <s v="08ADG0007A"/>
    <n v="0"/>
    <s v="I2020"/>
    <n v="28"/>
    <n v="34"/>
    <n v="62"/>
    <n v="28"/>
    <n v="34"/>
    <n v="62"/>
    <n v="6"/>
    <n v="5"/>
    <n v="11"/>
    <n v="1"/>
    <n v="4"/>
    <n v="5"/>
    <n v="1"/>
    <n v="4"/>
    <n v="5"/>
    <n v="5"/>
    <n v="5"/>
    <n v="10"/>
    <n v="7"/>
    <n v="7"/>
    <n v="14"/>
    <n v="4"/>
    <n v="6"/>
    <n v="10"/>
    <n v="1"/>
    <n v="5"/>
    <n v="6"/>
    <n v="5"/>
    <n v="5"/>
    <n v="10"/>
    <n v="23"/>
    <n v="32"/>
    <n v="5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PPR2055K"/>
    <n v="1"/>
    <s v="MATUTINO"/>
    <s v="COLEGIO MONTESSORI SAN ANGEL"/>
    <n v="8"/>
    <s v="CHIHUAHUA"/>
    <n v="8"/>
    <s v="CHIHUAHUA"/>
    <x v="5"/>
    <n v="37"/>
    <x v="6"/>
    <n v="1"/>
    <s v="JUĂREZ"/>
    <s v="CAMINO ESCUDERO"/>
    <n v="3410"/>
    <s v="PRIVADO"/>
    <x v="2"/>
    <n v="2"/>
    <s v="BĂSICA"/>
    <n v="2"/>
    <x v="0"/>
    <n v="1"/>
    <x v="0"/>
    <n v="0"/>
    <s v="NO APLICA"/>
    <n v="0"/>
    <s v="NO APLICA"/>
    <s v="08FIZ0143J"/>
    <s v="08FJS0110Y"/>
    <s v="08ADG0005C"/>
    <n v="0"/>
    <s v="I2020"/>
    <n v="38"/>
    <n v="26"/>
    <n v="64"/>
    <n v="38"/>
    <n v="26"/>
    <n v="64"/>
    <n v="5"/>
    <n v="2"/>
    <n v="7"/>
    <n v="1"/>
    <n v="8"/>
    <n v="9"/>
    <n v="1"/>
    <n v="8"/>
    <n v="9"/>
    <n v="7"/>
    <n v="5"/>
    <n v="12"/>
    <n v="5"/>
    <n v="3"/>
    <n v="8"/>
    <n v="4"/>
    <n v="3"/>
    <n v="7"/>
    <n v="6"/>
    <n v="3"/>
    <n v="9"/>
    <n v="4"/>
    <n v="2"/>
    <n v="6"/>
    <n v="27"/>
    <n v="24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1"/>
    <n v="0"/>
    <n v="2"/>
    <n v="0"/>
    <n v="7"/>
    <n v="0"/>
    <n v="2"/>
    <n v="0"/>
    <n v="0"/>
    <n v="0"/>
    <n v="0"/>
    <n v="0"/>
    <n v="0"/>
    <n v="2"/>
    <n v="2"/>
    <n v="3"/>
    <n v="3"/>
    <n v="1"/>
  </r>
  <r>
    <s v="08DPR0310T"/>
    <n v="1"/>
    <s v="MATUTINO"/>
    <s v="AQUILES SERDAN"/>
    <n v="8"/>
    <s v="CHIHUAHUA"/>
    <n v="8"/>
    <s v="CHIHUAHUA"/>
    <x v="6"/>
    <n v="29"/>
    <x v="7"/>
    <n v="57"/>
    <s v="COLORADAS DE LOS CHĂVEZ"/>
    <s v="CALLE COLORADAS DE LOS CHAVEZ"/>
    <n v="0"/>
    <s v="PÚBLICO"/>
    <x v="0"/>
    <n v="2"/>
    <s v="BĂSICA"/>
    <n v="2"/>
    <x v="0"/>
    <n v="1"/>
    <x v="0"/>
    <n v="0"/>
    <s v="NO APLICA"/>
    <n v="0"/>
    <s v="NO APLICA"/>
    <s v="08FIZ0260Z"/>
    <s v="08FJS0131K"/>
    <s v="08ADG0007A"/>
    <n v="0"/>
    <s v="I2020"/>
    <n v="28"/>
    <n v="28"/>
    <n v="56"/>
    <n v="28"/>
    <n v="28"/>
    <n v="56"/>
    <n v="4"/>
    <n v="3"/>
    <n v="7"/>
    <n v="3"/>
    <n v="3"/>
    <n v="6"/>
    <n v="3"/>
    <n v="3"/>
    <n v="6"/>
    <n v="6"/>
    <n v="5"/>
    <n v="11"/>
    <n v="5"/>
    <n v="4"/>
    <n v="9"/>
    <n v="8"/>
    <n v="10"/>
    <n v="18"/>
    <n v="4"/>
    <n v="4"/>
    <n v="8"/>
    <n v="3"/>
    <n v="5"/>
    <n v="8"/>
    <n v="29"/>
    <n v="31"/>
    <n v="60"/>
    <n v="0"/>
    <n v="0"/>
    <n v="1"/>
    <n v="1"/>
    <n v="0"/>
    <n v="0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1"/>
    <n v="0"/>
    <n v="0"/>
    <n v="2"/>
    <n v="4"/>
    <n v="3"/>
    <n v="3"/>
    <n v="1"/>
  </r>
  <r>
    <s v="08DPB0433B"/>
    <n v="1"/>
    <s v="MATUTINO"/>
    <s v="LIBRADO LOPEZ CRUZ"/>
    <n v="8"/>
    <s v="CHIHUAHUA"/>
    <n v="8"/>
    <s v="CHIHUAHUA"/>
    <x v="6"/>
    <n v="29"/>
    <x v="7"/>
    <n v="1559"/>
    <s v="EL CORDĂ“N"/>
    <s v="CALLE EL CORDON"/>
    <n v="0"/>
    <s v="PÚBLICO"/>
    <x v="0"/>
    <n v="2"/>
    <s v="BĂSICA"/>
    <n v="2"/>
    <x v="0"/>
    <n v="3"/>
    <x v="1"/>
    <n v="0"/>
    <s v="NO APLICA"/>
    <n v="0"/>
    <s v="NO APLICA"/>
    <s v="08FZI0028S"/>
    <s v="08FJI0010S"/>
    <s v="08ADG0007A"/>
    <n v="0"/>
    <s v="I2020"/>
    <n v="23"/>
    <n v="28"/>
    <n v="51"/>
    <n v="23"/>
    <n v="26"/>
    <n v="49"/>
    <n v="2"/>
    <n v="2"/>
    <n v="4"/>
    <n v="9"/>
    <n v="6"/>
    <n v="15"/>
    <n v="9"/>
    <n v="6"/>
    <n v="15"/>
    <n v="5"/>
    <n v="5"/>
    <n v="10"/>
    <n v="5"/>
    <n v="7"/>
    <n v="12"/>
    <n v="1"/>
    <n v="5"/>
    <n v="6"/>
    <n v="6"/>
    <n v="4"/>
    <n v="10"/>
    <n v="7"/>
    <n v="7"/>
    <n v="14"/>
    <n v="33"/>
    <n v="34"/>
    <n v="6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969M"/>
    <n v="1"/>
    <s v="MATUTINO"/>
    <s v="JOSE MARIA MORELOS Y PAVON"/>
    <n v="8"/>
    <s v="CHIHUAHUA"/>
    <n v="8"/>
    <s v="CHIHUAHUA"/>
    <x v="0"/>
    <n v="65"/>
    <x v="11"/>
    <n v="315"/>
    <s v="CIENEGUITA DE BARRANCA"/>
    <s v="CALLE CONOCIDO"/>
    <n v="0"/>
    <s v="PÚBLICO"/>
    <x v="0"/>
    <n v="2"/>
    <s v="BĂSICA"/>
    <n v="2"/>
    <x v="0"/>
    <n v="1"/>
    <x v="0"/>
    <n v="0"/>
    <s v="NO APLICA"/>
    <n v="0"/>
    <s v="NO APLICA"/>
    <s v="08FIZ0215M"/>
    <s v="08FJS0124A"/>
    <s v="08ADG0003E"/>
    <n v="0"/>
    <s v="I2020"/>
    <n v="32"/>
    <n v="26"/>
    <n v="58"/>
    <n v="32"/>
    <n v="26"/>
    <n v="58"/>
    <n v="6"/>
    <n v="5"/>
    <n v="11"/>
    <n v="6"/>
    <n v="4"/>
    <n v="10"/>
    <n v="6"/>
    <n v="4"/>
    <n v="10"/>
    <n v="3"/>
    <n v="3"/>
    <n v="6"/>
    <n v="4"/>
    <n v="2"/>
    <n v="6"/>
    <n v="7"/>
    <n v="5"/>
    <n v="12"/>
    <n v="6"/>
    <n v="4"/>
    <n v="10"/>
    <n v="6"/>
    <n v="6"/>
    <n v="12"/>
    <n v="32"/>
    <n v="24"/>
    <n v="5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06D"/>
    <n v="4"/>
    <s v="DISCONTINUO"/>
    <s v="MAURILIO MUNOZ BACILIO"/>
    <n v="8"/>
    <s v="CHIHUAHUA"/>
    <n v="8"/>
    <s v="CHIHUAHUA"/>
    <x v="0"/>
    <n v="8"/>
    <x v="0"/>
    <n v="174"/>
    <s v="SAN IGNACIO"/>
    <s v="CALLE SAN IGNACIO"/>
    <n v="0"/>
    <s v="PÚBLICO"/>
    <x v="0"/>
    <n v="2"/>
    <s v="BĂSICA"/>
    <n v="2"/>
    <x v="0"/>
    <n v="3"/>
    <x v="1"/>
    <n v="0"/>
    <s v="NO APLICA"/>
    <n v="0"/>
    <s v="NO APLICA"/>
    <s v="08FZI0020Z"/>
    <s v="08FJI0007E"/>
    <s v="08ADG0006B"/>
    <n v="0"/>
    <s v="I2020"/>
    <n v="28"/>
    <n v="32"/>
    <n v="60"/>
    <n v="27"/>
    <n v="31"/>
    <n v="58"/>
    <n v="4"/>
    <n v="2"/>
    <n v="6"/>
    <n v="3"/>
    <n v="6"/>
    <n v="9"/>
    <n v="3"/>
    <n v="6"/>
    <n v="9"/>
    <n v="5"/>
    <n v="5"/>
    <n v="10"/>
    <n v="4"/>
    <n v="5"/>
    <n v="9"/>
    <n v="4"/>
    <n v="7"/>
    <n v="11"/>
    <n v="5"/>
    <n v="6"/>
    <n v="11"/>
    <n v="5"/>
    <n v="6"/>
    <n v="11"/>
    <n v="26"/>
    <n v="35"/>
    <n v="6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4"/>
    <n v="4"/>
    <n v="1"/>
  </r>
  <r>
    <s v="08EPR0549B"/>
    <n v="1"/>
    <s v="MATUTINO"/>
    <s v="CENTRO REGIONAL DE EDUC. INT. NIÑOS HEROES 2094"/>
    <n v="8"/>
    <s v="CHIHUAHUA"/>
    <n v="8"/>
    <s v="CHIHUAHUA"/>
    <x v="2"/>
    <n v="63"/>
    <x v="17"/>
    <n v="75"/>
    <s v="YEPĂ“MERA"/>
    <s v="NINGUNO NINGUNO"/>
    <n v="0"/>
    <s v="PÚBLICO"/>
    <x v="1"/>
    <n v="2"/>
    <s v="BĂSICA"/>
    <n v="2"/>
    <x v="0"/>
    <n v="1"/>
    <x v="0"/>
    <n v="0"/>
    <s v="NO APLICA"/>
    <n v="0"/>
    <s v="NO APLICA"/>
    <s v="08FIZ0024W"/>
    <s v="08FJS0005N"/>
    <m/>
    <n v="0"/>
    <s v="I2020"/>
    <n v="28"/>
    <n v="32"/>
    <n v="60"/>
    <n v="28"/>
    <n v="32"/>
    <n v="60"/>
    <n v="6"/>
    <n v="5"/>
    <n v="11"/>
    <n v="5"/>
    <n v="0"/>
    <n v="5"/>
    <n v="5"/>
    <n v="0"/>
    <n v="5"/>
    <n v="4"/>
    <n v="6"/>
    <n v="10"/>
    <n v="7"/>
    <n v="4"/>
    <n v="11"/>
    <n v="5"/>
    <n v="8"/>
    <n v="13"/>
    <n v="1"/>
    <n v="7"/>
    <n v="8"/>
    <n v="5"/>
    <n v="2"/>
    <n v="7"/>
    <n v="27"/>
    <n v="27"/>
    <n v="54"/>
    <n v="0"/>
    <n v="0"/>
    <n v="1"/>
    <n v="1"/>
    <n v="0"/>
    <n v="0"/>
    <n v="2"/>
    <n v="4"/>
    <n v="1"/>
    <n v="0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1"/>
    <n v="3"/>
    <n v="0"/>
    <n v="0"/>
    <n v="1"/>
    <n v="1"/>
    <n v="0"/>
    <n v="0"/>
    <n v="2"/>
    <n v="4"/>
    <n v="4"/>
    <n v="4"/>
    <n v="1"/>
  </r>
  <r>
    <s v="08DPB0557K"/>
    <n v="4"/>
    <s v="DISCONTINUO"/>
    <s v="EMILIANO ZAPATA"/>
    <n v="8"/>
    <s v="CHIHUAHUA"/>
    <n v="8"/>
    <s v="CHIHUAHUA"/>
    <x v="3"/>
    <n v="46"/>
    <x v="9"/>
    <n v="167"/>
    <s v="SANTA ANA"/>
    <s v="CALLE SANTA ANA"/>
    <n v="0"/>
    <s v="PÚBLICO"/>
    <x v="0"/>
    <n v="2"/>
    <s v="BĂSICA"/>
    <n v="2"/>
    <x v="0"/>
    <n v="3"/>
    <x v="1"/>
    <n v="0"/>
    <s v="NO APLICA"/>
    <n v="0"/>
    <s v="NO APLICA"/>
    <s v="08FZI0009D"/>
    <s v="08FJI0003I"/>
    <s v="08ADG0006B"/>
    <n v="0"/>
    <s v="I2020"/>
    <n v="32"/>
    <n v="32"/>
    <n v="64"/>
    <n v="32"/>
    <n v="32"/>
    <n v="64"/>
    <n v="6"/>
    <n v="9"/>
    <n v="15"/>
    <n v="2"/>
    <n v="3"/>
    <n v="5"/>
    <n v="2"/>
    <n v="3"/>
    <n v="5"/>
    <n v="3"/>
    <n v="5"/>
    <n v="8"/>
    <n v="7"/>
    <n v="3"/>
    <n v="10"/>
    <n v="6"/>
    <n v="7"/>
    <n v="13"/>
    <n v="7"/>
    <n v="4"/>
    <n v="11"/>
    <n v="3"/>
    <n v="3"/>
    <n v="6"/>
    <n v="28"/>
    <n v="25"/>
    <n v="5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R0684H"/>
    <n v="1"/>
    <s v="MATUTINO"/>
    <s v="MEXICO"/>
    <n v="8"/>
    <s v="CHIHUAHUA"/>
    <n v="8"/>
    <s v="CHIHUAHUA"/>
    <x v="9"/>
    <n v="45"/>
    <x v="36"/>
    <n v="30"/>
    <s v="NUEVO LORETO"/>
    <s v="CALLE 5 DE MAYO"/>
    <n v="0"/>
    <s v="PÚBLICO"/>
    <x v="0"/>
    <n v="2"/>
    <s v="BĂSICA"/>
    <n v="2"/>
    <x v="0"/>
    <n v="1"/>
    <x v="0"/>
    <n v="0"/>
    <s v="NO APLICA"/>
    <n v="0"/>
    <s v="NO APLICA"/>
    <s v="08FIZ0223V"/>
    <s v="08FJS0125Z"/>
    <s v="08ADG0057I"/>
    <n v="0"/>
    <s v="I2020"/>
    <n v="33"/>
    <n v="25"/>
    <n v="58"/>
    <n v="33"/>
    <n v="25"/>
    <n v="58"/>
    <n v="2"/>
    <n v="1"/>
    <n v="3"/>
    <n v="4"/>
    <n v="2"/>
    <n v="6"/>
    <n v="4"/>
    <n v="2"/>
    <n v="6"/>
    <n v="5"/>
    <n v="7"/>
    <n v="12"/>
    <n v="5"/>
    <n v="6"/>
    <n v="11"/>
    <n v="7"/>
    <n v="5"/>
    <n v="12"/>
    <n v="5"/>
    <n v="4"/>
    <n v="9"/>
    <n v="9"/>
    <n v="3"/>
    <n v="12"/>
    <n v="35"/>
    <n v="27"/>
    <n v="6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6"/>
    <n v="1"/>
  </r>
  <r>
    <s v="08DPB0538W"/>
    <n v="4"/>
    <s v="DISCONTINUO"/>
    <s v="CUAUHTEMOC"/>
    <n v="8"/>
    <s v="CHIHUAHUA"/>
    <n v="8"/>
    <s v="CHIHUAHUA"/>
    <x v="0"/>
    <n v="9"/>
    <x v="2"/>
    <n v="170"/>
    <s v="SAN LUIS DE MAJIMACHI"/>
    <s v="NINGUNO NINGUNO"/>
    <n v="0"/>
    <s v="PÚBLICO"/>
    <x v="0"/>
    <n v="2"/>
    <s v="BĂSICA"/>
    <n v="2"/>
    <x v="0"/>
    <n v="3"/>
    <x v="1"/>
    <n v="0"/>
    <s v="NO APLICA"/>
    <n v="0"/>
    <s v="NO APLICA"/>
    <s v="08FZI0029R"/>
    <s v="08FJI0002J"/>
    <s v="08ADG0003E"/>
    <n v="0"/>
    <s v="I2020"/>
    <n v="29"/>
    <n v="35"/>
    <n v="64"/>
    <n v="29"/>
    <n v="35"/>
    <n v="64"/>
    <n v="6"/>
    <n v="4"/>
    <n v="10"/>
    <n v="2"/>
    <n v="1"/>
    <n v="3"/>
    <n v="2"/>
    <n v="1"/>
    <n v="3"/>
    <n v="2"/>
    <n v="8"/>
    <n v="10"/>
    <n v="3"/>
    <n v="4"/>
    <n v="7"/>
    <n v="6"/>
    <n v="5"/>
    <n v="11"/>
    <n v="2"/>
    <n v="9"/>
    <n v="11"/>
    <n v="10"/>
    <n v="4"/>
    <n v="14"/>
    <n v="25"/>
    <n v="31"/>
    <n v="5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2002F"/>
    <n v="1"/>
    <s v="MATUTINO"/>
    <s v="INSTITUTO MONTESSORI CORAZON DE NIÑO"/>
    <n v="8"/>
    <s v="CHIHUAHUA"/>
    <n v="8"/>
    <s v="CHIHUAHUA"/>
    <x v="8"/>
    <n v="32"/>
    <x v="19"/>
    <n v="1"/>
    <s v="HIDALGO DEL PARRAL"/>
    <s v="CALLE JESUS OBESO"/>
    <n v="5"/>
    <s v="PRIVADO"/>
    <x v="2"/>
    <n v="2"/>
    <s v="BĂSICA"/>
    <n v="2"/>
    <x v="0"/>
    <n v="1"/>
    <x v="0"/>
    <n v="0"/>
    <s v="NO APLICA"/>
    <n v="0"/>
    <s v="NO APLICA"/>
    <s v="08FIZ0247E"/>
    <s v="08FJS0129W"/>
    <s v="08ADG0004D"/>
    <n v="0"/>
    <s v="I2020"/>
    <n v="28"/>
    <n v="31"/>
    <n v="59"/>
    <n v="28"/>
    <n v="31"/>
    <n v="59"/>
    <n v="3"/>
    <n v="7"/>
    <n v="10"/>
    <n v="5"/>
    <n v="4"/>
    <n v="9"/>
    <n v="5"/>
    <n v="4"/>
    <n v="9"/>
    <n v="3"/>
    <n v="4"/>
    <n v="7"/>
    <n v="7"/>
    <n v="5"/>
    <n v="12"/>
    <n v="4"/>
    <n v="3"/>
    <n v="7"/>
    <n v="3"/>
    <n v="5"/>
    <n v="8"/>
    <n v="6"/>
    <n v="4"/>
    <n v="10"/>
    <n v="28"/>
    <n v="25"/>
    <n v="53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1"/>
    <n v="0"/>
    <n v="2"/>
    <n v="0"/>
    <n v="9"/>
    <n v="0"/>
    <n v="4"/>
    <n v="0"/>
    <n v="0"/>
    <n v="1"/>
    <n v="1"/>
    <n v="0"/>
    <n v="0"/>
    <n v="2"/>
    <n v="4"/>
    <n v="5"/>
    <n v="5"/>
    <n v="1"/>
  </r>
  <r>
    <s v="08DPR0189H"/>
    <n v="1"/>
    <s v="MATUTINO"/>
    <s v="VICENTE GUERRERO"/>
    <n v="8"/>
    <s v="CHIHUAHUA"/>
    <n v="8"/>
    <s v="CHIHUAHUA"/>
    <x v="1"/>
    <n v="31"/>
    <x v="1"/>
    <n v="126"/>
    <s v="ESTACIĂ“N TERRERO"/>
    <s v="CALLE ESTACION TERRERO"/>
    <n v="0"/>
    <s v="PÚBLICO"/>
    <x v="0"/>
    <n v="2"/>
    <s v="BĂSICA"/>
    <n v="2"/>
    <x v="0"/>
    <n v="1"/>
    <x v="0"/>
    <n v="0"/>
    <s v="NO APLICA"/>
    <n v="0"/>
    <s v="NO APLICA"/>
    <s v="08FIZ0207D"/>
    <s v="08FJS0123B"/>
    <s v="08ADG0003E"/>
    <n v="0"/>
    <s v="I2020"/>
    <n v="35"/>
    <n v="26"/>
    <n v="61"/>
    <n v="35"/>
    <n v="26"/>
    <n v="61"/>
    <n v="7"/>
    <n v="5"/>
    <n v="12"/>
    <n v="3"/>
    <n v="2"/>
    <n v="5"/>
    <n v="3"/>
    <n v="2"/>
    <n v="5"/>
    <n v="8"/>
    <n v="2"/>
    <n v="10"/>
    <n v="5"/>
    <n v="6"/>
    <n v="11"/>
    <n v="4"/>
    <n v="5"/>
    <n v="9"/>
    <n v="5"/>
    <n v="5"/>
    <n v="10"/>
    <n v="6"/>
    <n v="4"/>
    <n v="10"/>
    <n v="31"/>
    <n v="24"/>
    <n v="55"/>
    <n v="0"/>
    <n v="0"/>
    <n v="1"/>
    <n v="0"/>
    <n v="0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0"/>
    <n v="0"/>
    <n v="1"/>
    <n v="2"/>
    <n v="4"/>
    <n v="5"/>
    <n v="4"/>
    <n v="1"/>
  </r>
  <r>
    <s v="08DPB0195R"/>
    <n v="1"/>
    <s v="MATUTINO"/>
    <s v="FRANCISCO M PLANCARTE"/>
    <n v="8"/>
    <s v="CHIHUAHUA"/>
    <n v="8"/>
    <s v="CHIHUAHUA"/>
    <x v="3"/>
    <n v="27"/>
    <x v="27"/>
    <n v="1191"/>
    <s v="PESACHI"/>
    <s v="CALLE PESACHI"/>
    <n v="0"/>
    <s v="PÚBLICO"/>
    <x v="0"/>
    <n v="2"/>
    <s v="BĂSICA"/>
    <n v="2"/>
    <x v="0"/>
    <n v="3"/>
    <x v="1"/>
    <n v="0"/>
    <s v="NO APLICA"/>
    <n v="0"/>
    <s v="NO APLICA"/>
    <s v="08FZI0023X"/>
    <s v="08FJI0008D"/>
    <s v="08ADG0006B"/>
    <n v="0"/>
    <s v="I2020"/>
    <n v="33"/>
    <n v="26"/>
    <n v="59"/>
    <n v="32"/>
    <n v="26"/>
    <n v="58"/>
    <n v="8"/>
    <n v="4"/>
    <n v="12"/>
    <n v="6"/>
    <n v="6"/>
    <n v="12"/>
    <n v="6"/>
    <n v="6"/>
    <n v="12"/>
    <n v="3"/>
    <n v="3"/>
    <n v="6"/>
    <n v="6"/>
    <n v="3"/>
    <n v="9"/>
    <n v="5"/>
    <n v="3"/>
    <n v="8"/>
    <n v="3"/>
    <n v="5"/>
    <n v="8"/>
    <n v="7"/>
    <n v="7"/>
    <n v="14"/>
    <n v="30"/>
    <n v="27"/>
    <n v="5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m/>
    <m/>
    <m/>
    <m/>
    <m/>
    <m/>
    <m/>
    <m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415M"/>
    <n v="4"/>
    <s v="DISCONTINUO"/>
    <s v="AUGUSTO CESAR SANDINO"/>
    <n v="8"/>
    <s v="CHIHUAHUA"/>
    <n v="8"/>
    <s v="CHIHUAHUA"/>
    <x v="6"/>
    <n v="29"/>
    <x v="7"/>
    <n v="125"/>
    <s v="LA MESA DE MULATOS"/>
    <s v="CALLE MESA DE MULATOS"/>
    <n v="0"/>
    <s v="PÚBLICO"/>
    <x v="0"/>
    <n v="2"/>
    <s v="BĂSICA"/>
    <n v="2"/>
    <x v="0"/>
    <n v="3"/>
    <x v="1"/>
    <n v="0"/>
    <s v="NO APLICA"/>
    <n v="0"/>
    <s v="NO APLICA"/>
    <s v="08FZI0010T"/>
    <s v="08FJI0004H"/>
    <s v="08ADG0007A"/>
    <n v="0"/>
    <s v="I2020"/>
    <n v="31"/>
    <n v="33"/>
    <n v="64"/>
    <n v="25"/>
    <n v="27"/>
    <n v="52"/>
    <n v="5"/>
    <n v="6"/>
    <n v="11"/>
    <n v="3"/>
    <n v="3"/>
    <n v="6"/>
    <n v="3"/>
    <n v="3"/>
    <n v="6"/>
    <n v="6"/>
    <n v="8"/>
    <n v="14"/>
    <n v="6"/>
    <n v="7"/>
    <n v="13"/>
    <n v="6"/>
    <n v="8"/>
    <n v="14"/>
    <n v="2"/>
    <n v="3"/>
    <n v="5"/>
    <n v="6"/>
    <n v="3"/>
    <n v="9"/>
    <n v="29"/>
    <n v="32"/>
    <n v="6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0201M"/>
    <n v="1"/>
    <s v="MATUTINO"/>
    <s v="DAMIAN CARMONA"/>
    <n v="8"/>
    <s v="CHIHUAHUA"/>
    <n v="8"/>
    <s v="CHIHUAHUA"/>
    <x v="1"/>
    <n v="31"/>
    <x v="1"/>
    <n v="300"/>
    <s v="SAN PABLO"/>
    <s v="CALLE SAN PABLO DE LA SIERRA"/>
    <n v="0"/>
    <s v="PÚBLICO"/>
    <x v="0"/>
    <n v="2"/>
    <s v="BĂSICA"/>
    <n v="2"/>
    <x v="0"/>
    <n v="1"/>
    <x v="0"/>
    <n v="0"/>
    <s v="NO APLICA"/>
    <n v="0"/>
    <s v="NO APLICA"/>
    <s v="08FIZ0213O"/>
    <s v="08FJS0123B"/>
    <s v="08ADG0003E"/>
    <n v="0"/>
    <s v="I2020"/>
    <n v="37"/>
    <n v="23"/>
    <n v="60"/>
    <n v="37"/>
    <n v="23"/>
    <n v="60"/>
    <n v="6"/>
    <n v="3"/>
    <n v="9"/>
    <n v="2"/>
    <n v="4"/>
    <n v="6"/>
    <n v="2"/>
    <n v="4"/>
    <n v="6"/>
    <n v="8"/>
    <n v="6"/>
    <n v="14"/>
    <n v="4"/>
    <n v="0"/>
    <n v="4"/>
    <n v="7"/>
    <n v="8"/>
    <n v="15"/>
    <n v="5"/>
    <n v="2"/>
    <n v="7"/>
    <n v="9"/>
    <n v="5"/>
    <n v="14"/>
    <n v="35"/>
    <n v="25"/>
    <n v="6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PPR1855W"/>
    <n v="1"/>
    <s v="MATUTINO"/>
    <s v="LIBERTADOR"/>
    <n v="8"/>
    <s v="CHIHUAHUA"/>
    <n v="8"/>
    <s v="CHIHUAHUA"/>
    <x v="5"/>
    <n v="37"/>
    <x v="6"/>
    <n v="1"/>
    <s v="JUĂREZ"/>
    <s v="CALLE ISLA MARQUESA"/>
    <n v="2509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26"/>
    <n v="25"/>
    <n v="51"/>
    <n v="26"/>
    <n v="25"/>
    <n v="51"/>
    <n v="1"/>
    <n v="1"/>
    <n v="2"/>
    <n v="6"/>
    <n v="9"/>
    <n v="15"/>
    <n v="6"/>
    <n v="9"/>
    <n v="15"/>
    <n v="5"/>
    <n v="8"/>
    <n v="13"/>
    <n v="1"/>
    <n v="5"/>
    <n v="6"/>
    <n v="6"/>
    <n v="5"/>
    <n v="11"/>
    <n v="5"/>
    <n v="4"/>
    <n v="9"/>
    <n v="6"/>
    <n v="2"/>
    <n v="8"/>
    <n v="29"/>
    <n v="33"/>
    <n v="62"/>
    <n v="1"/>
    <n v="1"/>
    <n v="1"/>
    <n v="1"/>
    <n v="0"/>
    <n v="0"/>
    <n v="1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4"/>
    <n v="0"/>
    <n v="11"/>
    <n v="2"/>
    <n v="3"/>
    <n v="1"/>
    <n v="1"/>
    <n v="1"/>
    <n v="1"/>
    <n v="0"/>
    <n v="0"/>
    <n v="1"/>
    <n v="5"/>
    <n v="7"/>
    <n v="5"/>
    <n v="1"/>
  </r>
  <r>
    <s v="08DPB0589C"/>
    <n v="4"/>
    <s v="DISCONTINUO"/>
    <s v="REDENCION DEL TARAHUMARA"/>
    <n v="8"/>
    <s v="CHIHUAHUA"/>
    <n v="8"/>
    <s v="CHIHUAHUA"/>
    <x v="0"/>
    <n v="65"/>
    <x v="11"/>
    <n v="360"/>
    <s v="EL HORMIGUERO"/>
    <s v="CALLE EL HORMIGUERO"/>
    <n v="0"/>
    <s v="PÚBLICO"/>
    <x v="0"/>
    <n v="2"/>
    <s v="BĂSICA"/>
    <n v="2"/>
    <x v="0"/>
    <n v="3"/>
    <x v="1"/>
    <n v="0"/>
    <s v="NO APLICA"/>
    <n v="0"/>
    <s v="NO APLICA"/>
    <s v="08FZI0030G"/>
    <s v="08FJI0005G"/>
    <s v="08ADG0003E"/>
    <n v="0"/>
    <s v="I2020"/>
    <n v="33"/>
    <n v="21"/>
    <n v="54"/>
    <n v="33"/>
    <n v="21"/>
    <n v="54"/>
    <n v="4"/>
    <n v="2"/>
    <n v="6"/>
    <n v="4"/>
    <n v="7"/>
    <n v="11"/>
    <n v="4"/>
    <n v="7"/>
    <n v="11"/>
    <n v="5"/>
    <n v="4"/>
    <n v="9"/>
    <n v="6"/>
    <n v="2"/>
    <n v="8"/>
    <n v="9"/>
    <n v="3"/>
    <n v="12"/>
    <n v="6"/>
    <n v="10"/>
    <n v="16"/>
    <n v="6"/>
    <n v="5"/>
    <n v="11"/>
    <n v="36"/>
    <n v="31"/>
    <n v="67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m/>
    <m/>
    <m/>
    <m/>
    <m/>
    <m/>
    <m/>
    <m/>
    <n v="0"/>
    <n v="0"/>
    <n v="0"/>
    <n v="3"/>
    <n v="3"/>
    <n v="0"/>
    <n v="0"/>
    <n v="0"/>
    <n v="0"/>
    <n v="0"/>
    <n v="0"/>
    <n v="0"/>
    <n v="3"/>
    <n v="3"/>
    <n v="3"/>
    <n v="3"/>
    <n v="1"/>
  </r>
  <r>
    <s v="08DPR0975X"/>
    <n v="4"/>
    <s v="DISCONTINUO"/>
    <s v="AMADO NERVO"/>
    <n v="8"/>
    <s v="CHIHUAHUA"/>
    <n v="8"/>
    <s v="CHIHUAHUA"/>
    <x v="3"/>
    <n v="7"/>
    <x v="25"/>
    <n v="68"/>
    <s v="LOS LLANITOS"/>
    <s v="CALLE LOS LLANITOS"/>
    <n v="0"/>
    <s v="PÚBLICO"/>
    <x v="0"/>
    <n v="2"/>
    <s v="BĂSICA"/>
    <n v="2"/>
    <x v="0"/>
    <n v="1"/>
    <x v="0"/>
    <n v="0"/>
    <s v="NO APLICA"/>
    <n v="0"/>
    <s v="NO APLICA"/>
    <s v="08FIZ0249C"/>
    <s v="08FJS0130L"/>
    <s v="08ADG0006B"/>
    <n v="0"/>
    <s v="I2020"/>
    <n v="27"/>
    <n v="27"/>
    <n v="54"/>
    <n v="27"/>
    <n v="26"/>
    <n v="53"/>
    <n v="7"/>
    <n v="7"/>
    <n v="14"/>
    <n v="3"/>
    <n v="11"/>
    <n v="14"/>
    <n v="4"/>
    <n v="12"/>
    <n v="16"/>
    <n v="7"/>
    <n v="9"/>
    <n v="16"/>
    <n v="6"/>
    <n v="5"/>
    <n v="11"/>
    <n v="2"/>
    <n v="2"/>
    <n v="4"/>
    <n v="4"/>
    <n v="4"/>
    <n v="8"/>
    <n v="4"/>
    <n v="3"/>
    <n v="7"/>
    <n v="27"/>
    <n v="35"/>
    <n v="62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4"/>
    <n v="1"/>
  </r>
  <r>
    <s v="08DPB0382L"/>
    <n v="1"/>
    <s v="MATUTINO"/>
    <s v="LEONIDAS PROAÑO"/>
    <n v="8"/>
    <s v="CHIHUAHUA"/>
    <n v="8"/>
    <s v="CHIHUAHUA"/>
    <x v="0"/>
    <n v="65"/>
    <x v="11"/>
    <n v="11"/>
    <s v="EL CARRIZAL"/>
    <s v="CALLE EL CARRIZAL"/>
    <n v="0"/>
    <s v="PÚBLICO"/>
    <x v="0"/>
    <n v="2"/>
    <s v="BĂSICA"/>
    <n v="2"/>
    <x v="0"/>
    <n v="3"/>
    <x v="1"/>
    <n v="0"/>
    <s v="NO APLICA"/>
    <n v="0"/>
    <s v="NO APLICA"/>
    <s v="08FZI0030G"/>
    <s v="08FJI0005G"/>
    <s v="08ADG0003E"/>
    <n v="0"/>
    <s v="I2020"/>
    <n v="33"/>
    <n v="28"/>
    <n v="61"/>
    <n v="33"/>
    <n v="28"/>
    <n v="61"/>
    <n v="5"/>
    <n v="5"/>
    <n v="10"/>
    <n v="3"/>
    <n v="3"/>
    <n v="6"/>
    <n v="3"/>
    <n v="3"/>
    <n v="6"/>
    <n v="4"/>
    <n v="7"/>
    <n v="11"/>
    <n v="3"/>
    <n v="7"/>
    <n v="10"/>
    <n v="11"/>
    <n v="5"/>
    <n v="16"/>
    <n v="9"/>
    <n v="5"/>
    <n v="14"/>
    <n v="2"/>
    <n v="2"/>
    <n v="4"/>
    <n v="32"/>
    <n v="29"/>
    <n v="6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454O"/>
    <n v="1"/>
    <s v="MATUTINO"/>
    <s v="CHIHUAHUA"/>
    <n v="8"/>
    <s v="CHIHUAHUA"/>
    <n v="8"/>
    <s v="CHIHUAHUA"/>
    <x v="0"/>
    <n v="9"/>
    <x v="2"/>
    <n v="307"/>
    <s v="GUAJURANA"/>
    <s v="CALLE WAJURANA"/>
    <n v="0"/>
    <s v="PÚBLICO"/>
    <x v="0"/>
    <n v="2"/>
    <s v="BĂSICA"/>
    <n v="2"/>
    <x v="0"/>
    <n v="3"/>
    <x v="1"/>
    <n v="0"/>
    <s v="NO APLICA"/>
    <n v="0"/>
    <s v="NO APLICA"/>
    <s v="08FZI0029R"/>
    <s v="08FJI0002J"/>
    <s v="08ADG0003E"/>
    <n v="0"/>
    <s v="I2020"/>
    <n v="30"/>
    <n v="28"/>
    <n v="58"/>
    <n v="28"/>
    <n v="24"/>
    <n v="52"/>
    <n v="9"/>
    <n v="2"/>
    <n v="11"/>
    <n v="4"/>
    <n v="9"/>
    <n v="13"/>
    <n v="4"/>
    <n v="9"/>
    <n v="13"/>
    <n v="4"/>
    <n v="3"/>
    <n v="7"/>
    <n v="6"/>
    <n v="9"/>
    <n v="15"/>
    <n v="5"/>
    <n v="8"/>
    <n v="13"/>
    <n v="4"/>
    <n v="4"/>
    <n v="8"/>
    <n v="2"/>
    <n v="5"/>
    <n v="7"/>
    <n v="25"/>
    <n v="38"/>
    <n v="6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527R"/>
    <n v="1"/>
    <s v="MATUTINO"/>
    <s v="CARLOS A CARRILLO"/>
    <n v="8"/>
    <s v="CHIHUAHUA"/>
    <n v="8"/>
    <s v="CHIHUAHUA"/>
    <x v="9"/>
    <n v="62"/>
    <x v="40"/>
    <n v="40"/>
    <s v="PUERTO DEL TORO"/>
    <s v="CALLE PUERTO DEL TORO"/>
    <n v="0"/>
    <s v="PÚBLICO"/>
    <x v="0"/>
    <n v="2"/>
    <s v="BĂSICA"/>
    <n v="2"/>
    <x v="0"/>
    <n v="1"/>
    <x v="0"/>
    <n v="0"/>
    <s v="NO APLICA"/>
    <n v="0"/>
    <s v="NO APLICA"/>
    <s v="08FIZ0234A"/>
    <s v="08FJS0127Y"/>
    <s v="08ADG0057I"/>
    <n v="0"/>
    <s v="I2020"/>
    <n v="39"/>
    <n v="21"/>
    <n v="60"/>
    <n v="39"/>
    <n v="21"/>
    <n v="60"/>
    <n v="7"/>
    <n v="5"/>
    <n v="12"/>
    <n v="4"/>
    <n v="3"/>
    <n v="7"/>
    <n v="4"/>
    <n v="3"/>
    <n v="7"/>
    <n v="8"/>
    <n v="1"/>
    <n v="9"/>
    <n v="10"/>
    <n v="3"/>
    <n v="13"/>
    <n v="7"/>
    <n v="9"/>
    <n v="16"/>
    <n v="2"/>
    <n v="2"/>
    <n v="4"/>
    <n v="6"/>
    <n v="2"/>
    <n v="8"/>
    <n v="37"/>
    <n v="20"/>
    <n v="57"/>
    <n v="1"/>
    <n v="0"/>
    <n v="0"/>
    <n v="1"/>
    <n v="0"/>
    <n v="0"/>
    <n v="2"/>
    <n v="4"/>
    <n v="0"/>
    <n v="1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1"/>
    <n v="3"/>
    <n v="1"/>
    <n v="0"/>
    <n v="0"/>
    <n v="1"/>
    <n v="0"/>
    <n v="0"/>
    <n v="2"/>
    <n v="4"/>
    <n v="6"/>
    <n v="6"/>
    <n v="1"/>
  </r>
  <r>
    <s v="08DPB0272F"/>
    <n v="1"/>
    <s v="MATUTINO"/>
    <s v="BELISARIO DOMINGUEZ"/>
    <n v="8"/>
    <s v="CHIHUAHUA"/>
    <n v="8"/>
    <s v="CHIHUAHUA"/>
    <x v="3"/>
    <n v="27"/>
    <x v="27"/>
    <n v="510"/>
    <s v="AGUA PUERCA"/>
    <s v="CALLE CONOCIDO"/>
    <n v="0"/>
    <s v="PÚBLICO"/>
    <x v="0"/>
    <n v="2"/>
    <s v="BĂSICA"/>
    <n v="2"/>
    <x v="0"/>
    <n v="3"/>
    <x v="1"/>
    <n v="0"/>
    <s v="NO APLICA"/>
    <n v="0"/>
    <s v="NO APLICA"/>
    <s v="08FZI0024W"/>
    <s v="08FJI0008D"/>
    <s v="08ADG0006B"/>
    <n v="0"/>
    <s v="I2020"/>
    <n v="33"/>
    <n v="26"/>
    <n v="59"/>
    <n v="33"/>
    <n v="26"/>
    <n v="59"/>
    <n v="2"/>
    <n v="6"/>
    <n v="8"/>
    <n v="7"/>
    <n v="4"/>
    <n v="11"/>
    <n v="7"/>
    <n v="4"/>
    <n v="11"/>
    <n v="6"/>
    <n v="1"/>
    <n v="7"/>
    <n v="4"/>
    <n v="8"/>
    <n v="12"/>
    <n v="10"/>
    <n v="3"/>
    <n v="13"/>
    <n v="3"/>
    <n v="3"/>
    <n v="6"/>
    <n v="8"/>
    <n v="5"/>
    <n v="13"/>
    <n v="38"/>
    <n v="24"/>
    <n v="6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EPR0336Z"/>
    <n v="1"/>
    <s v="MATUTINO"/>
    <s v="20 DE NOVIEMBRE 2375"/>
    <n v="8"/>
    <s v="CHIHUAHUA"/>
    <n v="8"/>
    <s v="CHIHUAHUA"/>
    <x v="9"/>
    <n v="45"/>
    <x v="36"/>
    <n v="24"/>
    <s v="EL TORREĂ“N"/>
    <s v="CALLE EL TORREON"/>
    <n v="0"/>
    <s v="PÚBLICO"/>
    <x v="1"/>
    <n v="2"/>
    <s v="BĂSICA"/>
    <n v="2"/>
    <x v="0"/>
    <n v="1"/>
    <x v="0"/>
    <n v="0"/>
    <s v="NO APLICA"/>
    <n v="0"/>
    <s v="NO APLICA"/>
    <s v="08FIZ0002K"/>
    <m/>
    <m/>
    <n v="0"/>
    <s v="I2020"/>
    <n v="29"/>
    <n v="31"/>
    <n v="60"/>
    <n v="29"/>
    <n v="31"/>
    <n v="60"/>
    <n v="5"/>
    <n v="5"/>
    <n v="10"/>
    <n v="8"/>
    <n v="3"/>
    <n v="11"/>
    <n v="8"/>
    <n v="3"/>
    <n v="11"/>
    <n v="6"/>
    <n v="6"/>
    <n v="12"/>
    <n v="4"/>
    <n v="5"/>
    <n v="9"/>
    <n v="5"/>
    <n v="6"/>
    <n v="11"/>
    <n v="5"/>
    <n v="2"/>
    <n v="7"/>
    <n v="4"/>
    <n v="6"/>
    <n v="10"/>
    <n v="32"/>
    <n v="28"/>
    <n v="6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3"/>
    <n v="3"/>
    <n v="3"/>
    <n v="3"/>
    <n v="1"/>
  </r>
  <r>
    <s v="08EPR0657J"/>
    <n v="1"/>
    <s v="MATUTINO"/>
    <s v="ALFREDO V BONFIL 2078"/>
    <n v="8"/>
    <s v="CHIHUAHUA"/>
    <n v="8"/>
    <s v="CHIHUAHUA"/>
    <x v="10"/>
    <n v="35"/>
    <x v="51"/>
    <n v="74"/>
    <s v="SAN PEDRO"/>
    <s v="CALLE JOSEFA ORTIZ DE DOMINGUEZ"/>
    <n v="0"/>
    <s v="PÚBLICO"/>
    <x v="1"/>
    <n v="2"/>
    <s v="BĂSICA"/>
    <n v="2"/>
    <x v="0"/>
    <n v="1"/>
    <x v="0"/>
    <n v="0"/>
    <s v="NO APLICA"/>
    <n v="0"/>
    <s v="NO APLICA"/>
    <s v="08FIZ0041M"/>
    <s v="08FJS0004O"/>
    <m/>
    <n v="0"/>
    <s v="I2020"/>
    <n v="27"/>
    <n v="38"/>
    <n v="65"/>
    <n v="27"/>
    <n v="38"/>
    <n v="65"/>
    <n v="5"/>
    <n v="2"/>
    <n v="7"/>
    <n v="1"/>
    <n v="6"/>
    <n v="7"/>
    <n v="1"/>
    <n v="6"/>
    <n v="7"/>
    <n v="2"/>
    <n v="6"/>
    <n v="8"/>
    <n v="4"/>
    <n v="8"/>
    <n v="12"/>
    <n v="4"/>
    <n v="8"/>
    <n v="12"/>
    <n v="2"/>
    <n v="3"/>
    <n v="5"/>
    <n v="7"/>
    <n v="8"/>
    <n v="15"/>
    <n v="20"/>
    <n v="39"/>
    <n v="5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PPR2047B"/>
    <n v="1"/>
    <s v="MATUTINO"/>
    <s v="INSTITUTO BILINGUE JAIME NUNO"/>
    <n v="8"/>
    <s v="CHIHUAHUA"/>
    <n v="8"/>
    <s v="CHIHUAHUA"/>
    <x v="5"/>
    <n v="37"/>
    <x v="6"/>
    <n v="1"/>
    <s v="JUĂREZ"/>
    <s v="CALLE MIGUEL CABRERA"/>
    <n v="346"/>
    <s v="PRIVADO"/>
    <x v="2"/>
    <n v="2"/>
    <s v="BĂSICA"/>
    <n v="2"/>
    <x v="0"/>
    <n v="1"/>
    <x v="0"/>
    <n v="0"/>
    <s v="NO APLICA"/>
    <n v="0"/>
    <s v="NO APLICA"/>
    <s v="08FIZ0143J"/>
    <s v="08FJS0110Y"/>
    <s v="08ADG0005C"/>
    <n v="0"/>
    <s v="I2020"/>
    <n v="35"/>
    <n v="32"/>
    <n v="67"/>
    <n v="35"/>
    <n v="32"/>
    <n v="67"/>
    <n v="7"/>
    <n v="6"/>
    <n v="13"/>
    <n v="1"/>
    <n v="5"/>
    <n v="6"/>
    <n v="1"/>
    <n v="5"/>
    <n v="6"/>
    <n v="1"/>
    <n v="3"/>
    <n v="4"/>
    <n v="5"/>
    <n v="7"/>
    <n v="12"/>
    <n v="6"/>
    <n v="4"/>
    <n v="10"/>
    <n v="4"/>
    <n v="7"/>
    <n v="11"/>
    <n v="6"/>
    <n v="2"/>
    <n v="8"/>
    <n v="23"/>
    <n v="28"/>
    <n v="5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1"/>
    <n v="0"/>
    <n v="3"/>
    <n v="0"/>
    <n v="0"/>
    <n v="0"/>
    <n v="8"/>
    <n v="0"/>
    <n v="3"/>
    <n v="0"/>
    <n v="0"/>
    <n v="0"/>
    <n v="0"/>
    <n v="0"/>
    <n v="0"/>
    <n v="3"/>
    <n v="3"/>
    <n v="6"/>
    <n v="6"/>
    <n v="1"/>
  </r>
  <r>
    <s v="08DPB0507C"/>
    <n v="4"/>
    <s v="DISCONTINUO"/>
    <s v="BENITO JUAREZ"/>
    <n v="8"/>
    <s v="CHIHUAHUA"/>
    <n v="8"/>
    <s v="CHIHUAHUA"/>
    <x v="0"/>
    <n v="8"/>
    <x v="0"/>
    <n v="219"/>
    <s v="MESA DE LA YERBABUENA"/>
    <s v="CALLE MESA YERBABUENA (LA YERBABUENA)"/>
    <n v="0"/>
    <s v="PÚBLICO"/>
    <x v="0"/>
    <n v="2"/>
    <s v="BĂSICA"/>
    <n v="2"/>
    <x v="0"/>
    <n v="3"/>
    <x v="1"/>
    <n v="0"/>
    <s v="NO APLICA"/>
    <n v="0"/>
    <s v="NO APLICA"/>
    <s v="08FZI0019K"/>
    <s v="08FJI0007E"/>
    <s v="08ADG0006B"/>
    <n v="0"/>
    <s v="I2020"/>
    <n v="30"/>
    <n v="31"/>
    <n v="61"/>
    <n v="29"/>
    <n v="30"/>
    <n v="59"/>
    <n v="6"/>
    <n v="3"/>
    <n v="9"/>
    <n v="5"/>
    <n v="5"/>
    <n v="10"/>
    <n v="5"/>
    <n v="5"/>
    <n v="10"/>
    <n v="4"/>
    <n v="4"/>
    <n v="8"/>
    <n v="6"/>
    <n v="6"/>
    <n v="12"/>
    <n v="6"/>
    <n v="5"/>
    <n v="11"/>
    <n v="4"/>
    <n v="6"/>
    <n v="10"/>
    <n v="5"/>
    <n v="6"/>
    <n v="11"/>
    <n v="30"/>
    <n v="32"/>
    <n v="6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78X"/>
    <n v="4"/>
    <s v="DISCONTINUO"/>
    <s v="GUADALUPE VICTORIA"/>
    <n v="8"/>
    <s v="CHIHUAHUA"/>
    <n v="8"/>
    <s v="CHIHUAHUA"/>
    <x v="0"/>
    <n v="30"/>
    <x v="34"/>
    <n v="6"/>
    <s v="APORAVO"/>
    <s v="CALLE CONOCIDO"/>
    <n v="0"/>
    <s v="PÚBLICO"/>
    <x v="0"/>
    <n v="2"/>
    <s v="BĂSICA"/>
    <n v="2"/>
    <x v="0"/>
    <n v="3"/>
    <x v="1"/>
    <n v="0"/>
    <s v="NO APLICA"/>
    <n v="0"/>
    <s v="NO APLICA"/>
    <s v="08FZI0013Q"/>
    <s v="08FJI0005G"/>
    <s v="08ADG0003E"/>
    <n v="0"/>
    <s v="I2020"/>
    <n v="22"/>
    <n v="37"/>
    <n v="59"/>
    <n v="21"/>
    <n v="32"/>
    <n v="53"/>
    <n v="4"/>
    <n v="3"/>
    <n v="7"/>
    <n v="3"/>
    <n v="10"/>
    <n v="13"/>
    <n v="3"/>
    <n v="10"/>
    <n v="13"/>
    <n v="3"/>
    <n v="3"/>
    <n v="6"/>
    <n v="6"/>
    <n v="16"/>
    <n v="22"/>
    <n v="3"/>
    <n v="6"/>
    <n v="9"/>
    <n v="3"/>
    <n v="5"/>
    <n v="8"/>
    <n v="3"/>
    <n v="5"/>
    <n v="8"/>
    <n v="21"/>
    <n v="45"/>
    <n v="66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m/>
    <m/>
    <m/>
    <m/>
    <m/>
    <m/>
    <m/>
    <m/>
    <n v="0"/>
    <n v="0"/>
    <n v="0"/>
    <n v="3"/>
    <n v="3"/>
    <n v="0"/>
    <n v="0"/>
    <n v="0"/>
    <n v="0"/>
    <n v="0"/>
    <n v="0"/>
    <n v="0"/>
    <n v="3"/>
    <n v="3"/>
    <n v="2"/>
    <n v="2"/>
    <n v="1"/>
  </r>
  <r>
    <s v="08DPB0649A"/>
    <n v="4"/>
    <s v="DISCONTINUO"/>
    <s v="ANTONIO ORTIZ MENA"/>
    <n v="8"/>
    <s v="CHIHUAHUA"/>
    <n v="8"/>
    <s v="CHIHUAHUA"/>
    <x v="0"/>
    <n v="8"/>
    <x v="0"/>
    <n v="727"/>
    <s v="ROCAGUACHI"/>
    <s v="CALLE ROCAHUACHI"/>
    <n v="0"/>
    <s v="PÚBLICO"/>
    <x v="0"/>
    <n v="2"/>
    <s v="BĂSICA"/>
    <n v="2"/>
    <x v="0"/>
    <n v="3"/>
    <x v="1"/>
    <n v="0"/>
    <s v="NO APLICA"/>
    <n v="0"/>
    <s v="NO APLICA"/>
    <s v="08FZI0018L"/>
    <s v="08FJI0007E"/>
    <s v="08ADG0006B"/>
    <n v="0"/>
    <s v="I2020"/>
    <n v="33"/>
    <n v="30"/>
    <n v="63"/>
    <n v="33"/>
    <n v="30"/>
    <n v="63"/>
    <n v="9"/>
    <n v="6"/>
    <n v="15"/>
    <n v="4"/>
    <n v="5"/>
    <n v="9"/>
    <n v="4"/>
    <n v="5"/>
    <n v="9"/>
    <n v="4"/>
    <n v="5"/>
    <n v="9"/>
    <n v="5"/>
    <n v="3"/>
    <n v="8"/>
    <n v="5"/>
    <n v="8"/>
    <n v="13"/>
    <n v="3"/>
    <n v="2"/>
    <n v="5"/>
    <n v="7"/>
    <n v="6"/>
    <n v="13"/>
    <n v="28"/>
    <n v="29"/>
    <n v="5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2"/>
    <n v="1"/>
  </r>
  <r>
    <s v="08DPR0789B"/>
    <n v="1"/>
    <s v="MATUTINO"/>
    <s v="NIÑOS HEROES"/>
    <n v="8"/>
    <s v="CHIHUAHUA"/>
    <n v="8"/>
    <s v="CHIHUAHUA"/>
    <x v="5"/>
    <n v="28"/>
    <x v="57"/>
    <n v="1"/>
    <s v="GUADALUPE"/>
    <s v="CALLE NIĂ‘OS HEROES"/>
    <n v="0"/>
    <s v="PÚBLICO"/>
    <x v="0"/>
    <n v="2"/>
    <s v="BĂSICA"/>
    <n v="2"/>
    <x v="0"/>
    <n v="1"/>
    <x v="0"/>
    <n v="0"/>
    <s v="NO APLICA"/>
    <n v="0"/>
    <s v="NO APLICA"/>
    <s v="08FIZ0175B"/>
    <s v="08FJS0116S"/>
    <s v="08ADG0005C"/>
    <n v="0"/>
    <s v="I2020"/>
    <n v="29"/>
    <n v="33"/>
    <n v="62"/>
    <n v="29"/>
    <n v="33"/>
    <n v="62"/>
    <n v="6"/>
    <n v="8"/>
    <n v="14"/>
    <n v="1"/>
    <n v="6"/>
    <n v="7"/>
    <n v="1"/>
    <n v="6"/>
    <n v="7"/>
    <n v="9"/>
    <n v="3"/>
    <n v="12"/>
    <n v="1"/>
    <n v="2"/>
    <n v="3"/>
    <n v="5"/>
    <n v="7"/>
    <n v="12"/>
    <n v="3"/>
    <n v="8"/>
    <n v="11"/>
    <n v="6"/>
    <n v="5"/>
    <n v="11"/>
    <n v="25"/>
    <n v="31"/>
    <n v="56"/>
    <n v="1"/>
    <n v="0"/>
    <n v="0"/>
    <n v="1"/>
    <n v="1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3"/>
    <n v="1"/>
    <n v="0"/>
    <n v="0"/>
    <n v="1"/>
    <n v="1"/>
    <n v="1"/>
    <n v="1"/>
    <n v="5"/>
    <n v="5"/>
    <n v="5"/>
    <n v="1"/>
  </r>
  <r>
    <s v="08PPR1757V"/>
    <n v="1"/>
    <s v="MATUTINO"/>
    <s v="COLEGIO HISPANOAMERICANO DE CD. JUAREZ"/>
    <n v="8"/>
    <s v="CHIHUAHUA"/>
    <n v="8"/>
    <s v="CHIHUAHUA"/>
    <x v="5"/>
    <n v="37"/>
    <x v="6"/>
    <n v="1"/>
    <s v="JUĂREZ"/>
    <s v="CALLE REPUBLICA DE CUBA"/>
    <n v="615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32"/>
    <n v="32"/>
    <n v="64"/>
    <n v="32"/>
    <n v="32"/>
    <n v="64"/>
    <n v="4"/>
    <n v="3"/>
    <n v="7"/>
    <n v="3"/>
    <n v="4"/>
    <n v="7"/>
    <n v="3"/>
    <n v="4"/>
    <n v="7"/>
    <n v="4"/>
    <n v="2"/>
    <n v="6"/>
    <n v="2"/>
    <n v="8"/>
    <n v="10"/>
    <n v="6"/>
    <n v="4"/>
    <n v="10"/>
    <n v="8"/>
    <n v="4"/>
    <n v="12"/>
    <n v="3"/>
    <n v="8"/>
    <n v="11"/>
    <n v="26"/>
    <n v="30"/>
    <n v="5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1"/>
    <n v="0"/>
    <n v="3"/>
    <n v="1"/>
    <n v="2"/>
    <n v="0"/>
    <n v="12"/>
    <n v="0"/>
    <n v="3"/>
    <n v="0"/>
    <n v="0"/>
    <n v="0"/>
    <n v="0"/>
    <n v="0"/>
    <n v="0"/>
    <n v="3"/>
    <n v="3"/>
    <n v="6"/>
    <n v="6"/>
    <n v="1"/>
  </r>
  <r>
    <s v="08DPB0160B"/>
    <n v="4"/>
    <s v="DISCONTINUO"/>
    <s v="BENITO JUAREZ"/>
    <n v="8"/>
    <s v="CHIHUAHUA"/>
    <n v="8"/>
    <s v="CHIHUAHUA"/>
    <x v="0"/>
    <n v="9"/>
    <x v="2"/>
    <n v="421"/>
    <s v="HUIYOCHI"/>
    <s v="CALLE HUIYOCHI"/>
    <n v="0"/>
    <s v="PÚBLICO"/>
    <x v="0"/>
    <n v="2"/>
    <s v="BĂSICA"/>
    <n v="2"/>
    <x v="0"/>
    <n v="3"/>
    <x v="1"/>
    <n v="0"/>
    <s v="NO APLICA"/>
    <n v="0"/>
    <s v="NO APLICA"/>
    <s v="08FZI0003J"/>
    <s v="08FJI0002J"/>
    <s v="08ADG0003E"/>
    <n v="0"/>
    <s v="I2020"/>
    <n v="30"/>
    <n v="37"/>
    <n v="67"/>
    <n v="30"/>
    <n v="37"/>
    <n v="67"/>
    <n v="5"/>
    <n v="9"/>
    <n v="14"/>
    <n v="1"/>
    <n v="3"/>
    <n v="4"/>
    <n v="1"/>
    <n v="3"/>
    <n v="4"/>
    <n v="2"/>
    <n v="4"/>
    <n v="6"/>
    <n v="4"/>
    <n v="10"/>
    <n v="14"/>
    <n v="6"/>
    <n v="3"/>
    <n v="9"/>
    <n v="6"/>
    <n v="3"/>
    <n v="9"/>
    <n v="8"/>
    <n v="7"/>
    <n v="15"/>
    <n v="27"/>
    <n v="30"/>
    <n v="5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33A"/>
    <n v="4"/>
    <s v="DISCONTINUO"/>
    <s v="CUAUHTEMOC"/>
    <n v="8"/>
    <s v="CHIHUAHUA"/>
    <n v="8"/>
    <s v="CHIHUAHUA"/>
    <x v="0"/>
    <n v="66"/>
    <x v="32"/>
    <n v="105"/>
    <s v="JICAMORACHI"/>
    <s v="CALLE JICOMORACHI"/>
    <n v="0"/>
    <s v="PÚBLICO"/>
    <x v="0"/>
    <n v="2"/>
    <s v="BĂSICA"/>
    <n v="2"/>
    <x v="0"/>
    <n v="3"/>
    <x v="1"/>
    <n v="0"/>
    <s v="NO APLICA"/>
    <n v="0"/>
    <s v="NO APLICA"/>
    <s v="08FZI0002K"/>
    <s v="08FJI0001K"/>
    <s v="08ADG0003E"/>
    <n v="0"/>
    <s v="I2020"/>
    <n v="34"/>
    <n v="28"/>
    <n v="62"/>
    <n v="34"/>
    <n v="28"/>
    <n v="62"/>
    <n v="4"/>
    <n v="7"/>
    <n v="11"/>
    <n v="2"/>
    <n v="8"/>
    <n v="10"/>
    <n v="2"/>
    <n v="8"/>
    <n v="10"/>
    <n v="6"/>
    <n v="2"/>
    <n v="8"/>
    <n v="6"/>
    <n v="6"/>
    <n v="12"/>
    <n v="6"/>
    <n v="4"/>
    <n v="10"/>
    <n v="6"/>
    <n v="4"/>
    <n v="10"/>
    <n v="7"/>
    <n v="4"/>
    <n v="11"/>
    <n v="33"/>
    <n v="28"/>
    <n v="6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R0321Z"/>
    <n v="1"/>
    <s v="MATUTINO"/>
    <s v="TIERRA Y LIBERTAD"/>
    <n v="8"/>
    <s v="CHIHUAHUA"/>
    <n v="8"/>
    <s v="CHIHUAHUA"/>
    <x v="7"/>
    <n v="19"/>
    <x v="21"/>
    <n v="1"/>
    <s v="CHIHUAHUA"/>
    <s v="CALLEJĂ“N SANTA EULALIA"/>
    <n v="1621"/>
    <s v="PÚBLICO"/>
    <x v="0"/>
    <n v="2"/>
    <s v="BĂSICA"/>
    <n v="2"/>
    <x v="0"/>
    <n v="1"/>
    <x v="0"/>
    <n v="0"/>
    <s v="NO APLICA"/>
    <n v="0"/>
    <s v="NO APLICA"/>
    <s v="08FIZ0108D"/>
    <s v="08FJS0104N"/>
    <s v="08ADG0046C"/>
    <n v="0"/>
    <s v="I2020"/>
    <n v="32"/>
    <n v="26"/>
    <n v="58"/>
    <n v="32"/>
    <n v="26"/>
    <n v="58"/>
    <n v="4"/>
    <n v="5"/>
    <n v="9"/>
    <n v="5"/>
    <n v="8"/>
    <n v="13"/>
    <n v="6"/>
    <n v="8"/>
    <n v="14"/>
    <n v="3"/>
    <n v="4"/>
    <n v="7"/>
    <n v="2"/>
    <n v="5"/>
    <n v="7"/>
    <n v="6"/>
    <n v="5"/>
    <n v="11"/>
    <n v="9"/>
    <n v="3"/>
    <n v="12"/>
    <n v="5"/>
    <n v="4"/>
    <n v="9"/>
    <n v="31"/>
    <n v="29"/>
    <n v="60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5"/>
    <n v="0"/>
    <n v="0"/>
    <n v="1"/>
    <n v="1"/>
    <n v="1"/>
    <n v="1"/>
    <n v="1"/>
    <n v="5"/>
    <n v="5"/>
    <n v="5"/>
    <n v="1"/>
  </r>
  <r>
    <s v="08DPB0550R"/>
    <n v="4"/>
    <s v="DISCONTINUO"/>
    <s v="NUEVO CONTINENTE"/>
    <n v="8"/>
    <s v="CHIHUAHUA"/>
    <n v="8"/>
    <s v="CHIHUAHUA"/>
    <x v="0"/>
    <n v="9"/>
    <x v="2"/>
    <n v="188"/>
    <s v="SOJAHUACHI"/>
    <s v="CALLE SOJAHUACHI"/>
    <n v="0"/>
    <s v="PÚBLICO"/>
    <x v="0"/>
    <n v="2"/>
    <s v="BĂSICA"/>
    <n v="2"/>
    <x v="0"/>
    <n v="3"/>
    <x v="1"/>
    <n v="0"/>
    <s v="NO APLICA"/>
    <n v="0"/>
    <s v="NO APLICA"/>
    <s v="08FZI0004I"/>
    <s v="08FJI0002J"/>
    <s v="08ADG0003E"/>
    <n v="0"/>
    <s v="I2020"/>
    <n v="29"/>
    <n v="34"/>
    <n v="63"/>
    <n v="29"/>
    <n v="34"/>
    <n v="63"/>
    <n v="1"/>
    <n v="9"/>
    <n v="10"/>
    <n v="4"/>
    <n v="4"/>
    <n v="8"/>
    <n v="4"/>
    <n v="4"/>
    <n v="8"/>
    <n v="8"/>
    <n v="7"/>
    <n v="15"/>
    <n v="7"/>
    <n v="6"/>
    <n v="13"/>
    <n v="8"/>
    <n v="4"/>
    <n v="12"/>
    <n v="2"/>
    <n v="5"/>
    <n v="7"/>
    <n v="5"/>
    <n v="2"/>
    <n v="7"/>
    <n v="34"/>
    <n v="28"/>
    <n v="6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EPR0202K"/>
    <n v="1"/>
    <s v="MATUTINO"/>
    <s v="CONSTITUCION 2267"/>
    <n v="8"/>
    <s v="CHIHUAHUA"/>
    <n v="8"/>
    <s v="CHIHUAHUA"/>
    <x v="1"/>
    <n v="31"/>
    <x v="1"/>
    <n v="77"/>
    <s v="PEDERNALES"/>
    <s v="NINGUNO NINGUNO"/>
    <n v="0"/>
    <s v="PÚBLICO"/>
    <x v="1"/>
    <n v="2"/>
    <s v="BĂSICA"/>
    <n v="2"/>
    <x v="0"/>
    <n v="1"/>
    <x v="0"/>
    <n v="0"/>
    <s v="NO APLICA"/>
    <n v="0"/>
    <s v="NO APLICA"/>
    <s v="08FIZ0008E"/>
    <s v="08FJS0005N"/>
    <m/>
    <n v="0"/>
    <s v="I2020"/>
    <n v="28"/>
    <n v="27"/>
    <n v="55"/>
    <n v="28"/>
    <n v="27"/>
    <n v="55"/>
    <n v="4"/>
    <n v="3"/>
    <n v="7"/>
    <n v="4"/>
    <n v="8"/>
    <n v="12"/>
    <n v="4"/>
    <n v="8"/>
    <n v="12"/>
    <n v="2"/>
    <n v="6"/>
    <n v="8"/>
    <n v="6"/>
    <n v="5"/>
    <n v="11"/>
    <n v="5"/>
    <n v="5"/>
    <n v="10"/>
    <n v="7"/>
    <n v="7"/>
    <n v="14"/>
    <n v="6"/>
    <n v="7"/>
    <n v="13"/>
    <n v="30"/>
    <n v="38"/>
    <n v="6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0"/>
    <n v="0"/>
    <n v="0"/>
    <n v="0"/>
    <n v="3"/>
    <n v="3"/>
    <n v="7"/>
    <n v="4"/>
    <n v="1"/>
  </r>
  <r>
    <s v="08DPB0566S"/>
    <n v="4"/>
    <s v="DISCONTINUO"/>
    <s v="BENITO JUAREZ"/>
    <n v="8"/>
    <s v="CHIHUAHUA"/>
    <n v="8"/>
    <s v="CHIHUAHUA"/>
    <x v="6"/>
    <n v="29"/>
    <x v="7"/>
    <n v="136"/>
    <s v="NABOGAME"/>
    <s v="CALLE NAVOGAME"/>
    <n v="0"/>
    <s v="PÚBLICO"/>
    <x v="0"/>
    <n v="2"/>
    <s v="BĂSICA"/>
    <n v="2"/>
    <x v="0"/>
    <n v="3"/>
    <x v="1"/>
    <n v="0"/>
    <s v="NO APLICA"/>
    <n v="0"/>
    <s v="NO APLICA"/>
    <s v="08FZI0027T"/>
    <s v="08FJI0010S"/>
    <s v="08ADG0007A"/>
    <n v="0"/>
    <s v="I2020"/>
    <n v="28"/>
    <n v="34"/>
    <n v="62"/>
    <n v="28"/>
    <n v="34"/>
    <n v="62"/>
    <n v="7"/>
    <n v="7"/>
    <n v="14"/>
    <n v="5"/>
    <n v="4"/>
    <n v="9"/>
    <n v="5"/>
    <n v="4"/>
    <n v="9"/>
    <n v="3"/>
    <n v="3"/>
    <n v="6"/>
    <n v="1"/>
    <n v="7"/>
    <n v="8"/>
    <n v="8"/>
    <n v="8"/>
    <n v="16"/>
    <n v="6"/>
    <n v="3"/>
    <n v="9"/>
    <n v="6"/>
    <n v="7"/>
    <n v="13"/>
    <n v="29"/>
    <n v="32"/>
    <n v="6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R0363Y"/>
    <n v="1"/>
    <s v="MATUTINO"/>
    <s v="OSCAR SOTO MAYNEZ"/>
    <n v="8"/>
    <s v="CHIHUAHUA"/>
    <n v="8"/>
    <s v="CHIHUAHUA"/>
    <x v="2"/>
    <n v="40"/>
    <x v="12"/>
    <n v="26"/>
    <s v="NICOLĂS BRAVO"/>
    <s v="CALLE MORELOS"/>
    <n v="0"/>
    <s v="PÚBLICO"/>
    <x v="0"/>
    <n v="2"/>
    <s v="BĂSICA"/>
    <n v="2"/>
    <x v="0"/>
    <n v="1"/>
    <x v="0"/>
    <n v="0"/>
    <s v="NO APLICA"/>
    <n v="0"/>
    <s v="NO APLICA"/>
    <s v="08FIZ0195P"/>
    <s v="08FJS0120E"/>
    <s v="08ADG0055K"/>
    <n v="0"/>
    <s v="I2020"/>
    <n v="27"/>
    <n v="33"/>
    <n v="60"/>
    <n v="27"/>
    <n v="33"/>
    <n v="60"/>
    <n v="4"/>
    <n v="6"/>
    <n v="10"/>
    <n v="4"/>
    <n v="5"/>
    <n v="9"/>
    <n v="4"/>
    <n v="5"/>
    <n v="9"/>
    <n v="2"/>
    <n v="4"/>
    <n v="6"/>
    <n v="7"/>
    <n v="6"/>
    <n v="13"/>
    <n v="6"/>
    <n v="2"/>
    <n v="8"/>
    <n v="4"/>
    <n v="8"/>
    <n v="12"/>
    <n v="6"/>
    <n v="6"/>
    <n v="12"/>
    <n v="29"/>
    <n v="31"/>
    <n v="60"/>
    <n v="1"/>
    <n v="1"/>
    <n v="1"/>
    <n v="1"/>
    <n v="0"/>
    <n v="0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2"/>
    <n v="3"/>
    <n v="1"/>
    <n v="1"/>
    <n v="1"/>
    <n v="1"/>
    <n v="0"/>
    <n v="0"/>
    <n v="1"/>
    <n v="5"/>
    <n v="6"/>
    <n v="6"/>
    <n v="1"/>
  </r>
  <r>
    <s v="08DPB0518I"/>
    <n v="4"/>
    <s v="DISCONTINUO"/>
    <s v="NICOLAS BRAVO"/>
    <n v="8"/>
    <s v="CHIHUAHUA"/>
    <n v="8"/>
    <s v="CHIHUAHUA"/>
    <x v="3"/>
    <n v="27"/>
    <x v="27"/>
    <n v="1514"/>
    <s v="BACHAMUCHI"/>
    <s v="CALLE CONOCIDO BACHAMUCHI"/>
    <n v="0"/>
    <s v="PÚBLICO"/>
    <x v="0"/>
    <n v="2"/>
    <s v="BĂSICA"/>
    <n v="2"/>
    <x v="0"/>
    <n v="3"/>
    <x v="1"/>
    <n v="0"/>
    <s v="NO APLICA"/>
    <n v="0"/>
    <s v="NO APLICA"/>
    <s v="08FZI0023X"/>
    <s v="08FJI0008D"/>
    <s v="08ADG0006B"/>
    <n v="0"/>
    <s v="I2020"/>
    <n v="36"/>
    <n v="24"/>
    <n v="60"/>
    <n v="36"/>
    <n v="24"/>
    <n v="60"/>
    <n v="3"/>
    <n v="5"/>
    <n v="8"/>
    <n v="6"/>
    <n v="7"/>
    <n v="13"/>
    <n v="6"/>
    <n v="7"/>
    <n v="13"/>
    <n v="4"/>
    <n v="4"/>
    <n v="8"/>
    <n v="6"/>
    <n v="2"/>
    <n v="8"/>
    <n v="6"/>
    <n v="6"/>
    <n v="12"/>
    <n v="13"/>
    <n v="4"/>
    <n v="17"/>
    <n v="4"/>
    <n v="2"/>
    <n v="6"/>
    <n v="39"/>
    <n v="25"/>
    <n v="6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3"/>
    <n v="0"/>
    <n v="5"/>
    <n v="0"/>
    <n v="2"/>
    <n v="0"/>
    <n v="0"/>
    <n v="0"/>
    <n v="0"/>
    <n v="0"/>
    <n v="0"/>
    <n v="2"/>
    <n v="2"/>
    <n v="5"/>
    <n v="5"/>
    <n v="1"/>
  </r>
  <r>
    <s v="08DPB0585G"/>
    <n v="4"/>
    <s v="DISCONTINUO"/>
    <s v="REBELION DEL TARAHUMARA"/>
    <n v="8"/>
    <s v="CHIHUAHUA"/>
    <n v="8"/>
    <s v="CHIHUAHUA"/>
    <x v="0"/>
    <n v="65"/>
    <x v="11"/>
    <n v="1419"/>
    <s v="BAJICHI"/>
    <s v="CALLE CONOCIDO"/>
    <n v="0"/>
    <s v="PÚBLICO"/>
    <x v="0"/>
    <n v="2"/>
    <s v="BĂSICA"/>
    <n v="2"/>
    <x v="0"/>
    <n v="3"/>
    <x v="1"/>
    <n v="0"/>
    <s v="NO APLICA"/>
    <n v="0"/>
    <s v="NO APLICA"/>
    <s v="08FZI0015O"/>
    <s v="08FJI0005G"/>
    <s v="08ADG0003E"/>
    <n v="0"/>
    <s v="I2020"/>
    <n v="31"/>
    <n v="31"/>
    <n v="62"/>
    <n v="31"/>
    <n v="31"/>
    <n v="62"/>
    <n v="4"/>
    <n v="3"/>
    <n v="7"/>
    <n v="4"/>
    <n v="5"/>
    <n v="9"/>
    <n v="4"/>
    <n v="5"/>
    <n v="9"/>
    <n v="5"/>
    <n v="7"/>
    <n v="12"/>
    <n v="5"/>
    <n v="3"/>
    <n v="8"/>
    <n v="6"/>
    <n v="5"/>
    <n v="11"/>
    <n v="5"/>
    <n v="5"/>
    <n v="10"/>
    <n v="6"/>
    <n v="9"/>
    <n v="15"/>
    <n v="31"/>
    <n v="34"/>
    <n v="6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m/>
    <m/>
    <m/>
    <m/>
    <m/>
    <m/>
    <m/>
    <m/>
    <n v="0"/>
    <n v="0"/>
    <n v="0"/>
    <n v="3"/>
    <n v="0"/>
    <n v="3"/>
    <n v="0"/>
    <n v="0"/>
    <n v="0"/>
    <n v="0"/>
    <n v="0"/>
    <n v="0"/>
    <n v="3"/>
    <n v="3"/>
    <n v="5"/>
    <n v="3"/>
    <n v="1"/>
  </r>
  <r>
    <s v="08DPR2147W"/>
    <n v="1"/>
    <s v="MATUTINO"/>
    <s v="FERNANDO MONTES DE OCA"/>
    <n v="8"/>
    <s v="CHIHUAHUA"/>
    <n v="8"/>
    <s v="CHIHUAHUA"/>
    <x v="9"/>
    <n v="21"/>
    <x v="61"/>
    <n v="81"/>
    <s v="COLONIA FRANCISCO I. MADERO (LA GOMEĂ‘A)"/>
    <s v="CALLE CONOCIDO LA GOMENA"/>
    <n v="0"/>
    <s v="PÚBLICO"/>
    <x v="0"/>
    <n v="2"/>
    <s v="BĂSICA"/>
    <n v="2"/>
    <x v="0"/>
    <n v="1"/>
    <x v="0"/>
    <n v="0"/>
    <s v="NO APLICA"/>
    <n v="0"/>
    <s v="NO APLICA"/>
    <s v="08FIZ0225T"/>
    <s v="08FJS0125Z"/>
    <s v="08ADG0057I"/>
    <n v="0"/>
    <s v="I2020"/>
    <n v="32"/>
    <n v="33"/>
    <n v="65"/>
    <n v="30"/>
    <n v="31"/>
    <n v="61"/>
    <n v="7"/>
    <n v="11"/>
    <n v="18"/>
    <n v="3"/>
    <n v="3"/>
    <n v="6"/>
    <n v="3"/>
    <n v="3"/>
    <n v="6"/>
    <n v="2"/>
    <n v="4"/>
    <n v="6"/>
    <n v="6"/>
    <n v="7"/>
    <n v="13"/>
    <n v="5"/>
    <n v="4"/>
    <n v="9"/>
    <n v="5"/>
    <n v="4"/>
    <n v="9"/>
    <n v="11"/>
    <n v="5"/>
    <n v="16"/>
    <n v="32"/>
    <n v="27"/>
    <n v="59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4"/>
    <n v="0"/>
    <n v="0"/>
    <n v="0"/>
    <n v="0"/>
    <n v="1"/>
    <n v="1"/>
    <n v="2"/>
    <n v="4"/>
    <n v="3"/>
    <n v="3"/>
    <n v="1"/>
  </r>
  <r>
    <s v="08PPR1808L"/>
    <n v="1"/>
    <s v="MATUTINO"/>
    <s v="COLEGIO DELICIAS"/>
    <n v="8"/>
    <s v="CHIHUAHUA"/>
    <n v="8"/>
    <s v="CHIHUAHUA"/>
    <x v="9"/>
    <n v="21"/>
    <x v="61"/>
    <n v="1"/>
    <s v="DELICIAS"/>
    <s v="AVENIDA 10 SUR"/>
    <n v="1000"/>
    <s v="PRIVADO"/>
    <x v="2"/>
    <n v="2"/>
    <s v="BĂSICA"/>
    <n v="2"/>
    <x v="0"/>
    <n v="1"/>
    <x v="0"/>
    <n v="0"/>
    <s v="NO APLICA"/>
    <n v="0"/>
    <s v="NO APLICA"/>
    <s v="08FIZ0017M"/>
    <m/>
    <s v="08ADG0001G"/>
    <n v="0"/>
    <s v="I2020"/>
    <n v="35"/>
    <n v="28"/>
    <n v="63"/>
    <n v="35"/>
    <n v="27"/>
    <n v="62"/>
    <n v="2"/>
    <n v="5"/>
    <n v="7"/>
    <n v="8"/>
    <n v="5"/>
    <n v="13"/>
    <n v="8"/>
    <n v="6"/>
    <n v="14"/>
    <n v="2"/>
    <n v="5"/>
    <n v="7"/>
    <n v="4"/>
    <n v="7"/>
    <n v="11"/>
    <n v="10"/>
    <n v="3"/>
    <n v="13"/>
    <n v="6"/>
    <n v="3"/>
    <n v="9"/>
    <n v="2"/>
    <n v="3"/>
    <n v="5"/>
    <n v="32"/>
    <n v="27"/>
    <n v="5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1"/>
    <n v="0"/>
    <n v="2"/>
    <n v="0"/>
    <n v="2"/>
    <n v="0"/>
    <n v="10"/>
    <n v="0"/>
    <n v="3"/>
    <n v="0"/>
    <n v="0"/>
    <n v="0"/>
    <n v="0"/>
    <n v="0"/>
    <n v="0"/>
    <n v="3"/>
    <n v="3"/>
    <n v="6"/>
    <n v="6"/>
    <n v="1"/>
  </r>
  <r>
    <s v="08DPB0554N"/>
    <n v="4"/>
    <s v="DISCONTINUO"/>
    <s v="MEXICO"/>
    <n v="8"/>
    <s v="CHIHUAHUA"/>
    <n v="8"/>
    <s v="CHIHUAHUA"/>
    <x v="0"/>
    <n v="9"/>
    <x v="2"/>
    <n v="77"/>
    <s v="SAN JOSĂ‰ DE GUACAYVO"/>
    <s v="NINGUNO NINGUNO"/>
    <n v="0"/>
    <s v="PÚBLICO"/>
    <x v="0"/>
    <n v="2"/>
    <s v="BĂSICA"/>
    <n v="2"/>
    <x v="0"/>
    <n v="3"/>
    <x v="1"/>
    <n v="0"/>
    <s v="NO APLICA"/>
    <n v="0"/>
    <s v="NO APLICA"/>
    <s v="08FZI0003J"/>
    <s v="08FJI0002J"/>
    <s v="08ADG0003E"/>
    <n v="0"/>
    <s v="I2020"/>
    <n v="35"/>
    <n v="27"/>
    <n v="62"/>
    <n v="35"/>
    <n v="27"/>
    <n v="62"/>
    <n v="4"/>
    <n v="6"/>
    <n v="10"/>
    <n v="7"/>
    <n v="4"/>
    <n v="11"/>
    <n v="7"/>
    <n v="4"/>
    <n v="11"/>
    <n v="8"/>
    <n v="3"/>
    <n v="11"/>
    <n v="5"/>
    <n v="2"/>
    <n v="7"/>
    <n v="3"/>
    <n v="9"/>
    <n v="12"/>
    <n v="9"/>
    <n v="2"/>
    <n v="11"/>
    <n v="7"/>
    <n v="5"/>
    <n v="12"/>
    <n v="39"/>
    <n v="25"/>
    <n v="6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2070C"/>
    <n v="1"/>
    <s v="MATUTINO"/>
    <s v="COLEGIO COLLAGE"/>
    <n v="8"/>
    <s v="CHIHUAHUA"/>
    <n v="8"/>
    <s v="CHIHUAHUA"/>
    <x v="5"/>
    <n v="37"/>
    <x v="6"/>
    <n v="1"/>
    <s v="JUĂREZ"/>
    <s v="CALLE ALPISTE"/>
    <n v="10121"/>
    <s v="PRIVADO"/>
    <x v="2"/>
    <n v="2"/>
    <s v="BĂSICA"/>
    <n v="2"/>
    <x v="0"/>
    <n v="1"/>
    <x v="0"/>
    <n v="0"/>
    <s v="NO APLICA"/>
    <n v="0"/>
    <s v="NO APLICA"/>
    <s v="08FIZ0040N"/>
    <m/>
    <m/>
    <n v="0"/>
    <s v="I2020"/>
    <n v="30"/>
    <n v="36"/>
    <n v="66"/>
    <n v="30"/>
    <n v="36"/>
    <n v="66"/>
    <n v="3"/>
    <n v="6"/>
    <n v="9"/>
    <n v="5"/>
    <n v="4"/>
    <n v="9"/>
    <n v="5"/>
    <n v="4"/>
    <n v="9"/>
    <n v="4"/>
    <n v="5"/>
    <n v="9"/>
    <n v="10"/>
    <n v="3"/>
    <n v="13"/>
    <n v="4"/>
    <n v="7"/>
    <n v="11"/>
    <n v="6"/>
    <n v="3"/>
    <n v="9"/>
    <n v="2"/>
    <n v="0"/>
    <n v="2"/>
    <n v="31"/>
    <n v="22"/>
    <n v="53"/>
    <n v="1"/>
    <n v="1"/>
    <n v="1"/>
    <n v="0"/>
    <n v="0"/>
    <n v="0"/>
    <n v="1"/>
    <n v="4"/>
    <n v="0"/>
    <n v="0"/>
    <n v="0"/>
    <n v="1"/>
    <n v="0"/>
    <n v="0"/>
    <n v="0"/>
    <n v="0"/>
    <n v="2"/>
    <n v="2"/>
    <n v="0"/>
    <n v="0"/>
    <n v="1"/>
    <n v="0"/>
    <n v="1"/>
    <n v="0"/>
    <n v="0"/>
    <n v="1"/>
    <n v="1"/>
    <n v="0"/>
    <n v="0"/>
    <n v="3"/>
    <n v="0"/>
    <n v="12"/>
    <n v="2"/>
    <n v="2"/>
    <n v="1"/>
    <n v="1"/>
    <n v="1"/>
    <n v="0"/>
    <n v="0"/>
    <n v="0"/>
    <n v="1"/>
    <n v="4"/>
    <n v="13"/>
    <n v="5"/>
    <n v="1"/>
  </r>
  <r>
    <s v="08DPR1300T"/>
    <n v="2"/>
    <s v="VESPERTINO"/>
    <s v="OSCAR SOTO MAYNEZ"/>
    <n v="8"/>
    <s v="CHIHUAHUA"/>
    <n v="8"/>
    <s v="CHIHUAHUA"/>
    <x v="7"/>
    <n v="19"/>
    <x v="21"/>
    <n v="1"/>
    <s v="CHIHUAHUA"/>
    <s v="CALLE JOSE ESTEBAN CORONADO"/>
    <n v="8412"/>
    <s v="PÚBLICO"/>
    <x v="0"/>
    <n v="2"/>
    <s v="BĂSICA"/>
    <n v="2"/>
    <x v="0"/>
    <n v="1"/>
    <x v="0"/>
    <n v="0"/>
    <s v="NO APLICA"/>
    <n v="0"/>
    <s v="NO APLICA"/>
    <s v="08FIZ0110S"/>
    <s v="08FJS0104N"/>
    <s v="08ADG0046C"/>
    <n v="0"/>
    <s v="I2020"/>
    <n v="32"/>
    <n v="28"/>
    <n v="60"/>
    <n v="32"/>
    <n v="28"/>
    <n v="60"/>
    <n v="6"/>
    <n v="4"/>
    <n v="10"/>
    <n v="1"/>
    <n v="3"/>
    <n v="4"/>
    <n v="2"/>
    <n v="3"/>
    <n v="5"/>
    <n v="6"/>
    <n v="4"/>
    <n v="10"/>
    <n v="2"/>
    <n v="8"/>
    <n v="10"/>
    <n v="7"/>
    <n v="5"/>
    <n v="12"/>
    <n v="10"/>
    <n v="7"/>
    <n v="17"/>
    <n v="5"/>
    <n v="4"/>
    <n v="9"/>
    <n v="32"/>
    <n v="31"/>
    <n v="63"/>
    <n v="0"/>
    <n v="0"/>
    <n v="1"/>
    <n v="1"/>
    <n v="1"/>
    <n v="1"/>
    <n v="1"/>
    <n v="5"/>
    <n v="1"/>
    <n v="0"/>
    <n v="0"/>
    <n v="0"/>
    <n v="0"/>
    <n v="0"/>
    <n v="0"/>
    <n v="0"/>
    <n v="2"/>
    <n v="2"/>
    <n v="0"/>
    <n v="0"/>
    <n v="1"/>
    <n v="0"/>
    <n v="0"/>
    <n v="0"/>
    <n v="0"/>
    <n v="0"/>
    <n v="0"/>
    <n v="0"/>
    <n v="1"/>
    <n v="0"/>
    <n v="0"/>
    <n v="7"/>
    <n v="3"/>
    <n v="2"/>
    <n v="0"/>
    <n v="0"/>
    <n v="1"/>
    <n v="1"/>
    <n v="1"/>
    <n v="1"/>
    <n v="1"/>
    <n v="5"/>
    <n v="12"/>
    <n v="5"/>
    <n v="1"/>
  </r>
  <r>
    <s v="08DPB0525S"/>
    <n v="4"/>
    <s v="DISCONTINUO"/>
    <s v="FRANCISCO MANUEL PLANCARTE"/>
    <n v="8"/>
    <s v="CHIHUAHUA"/>
    <n v="8"/>
    <s v="CHIHUAHUA"/>
    <x v="3"/>
    <n v="27"/>
    <x v="27"/>
    <n v="3041"/>
    <s v="ABOREACHI"/>
    <s v="NINGUNO NINGUNO"/>
    <n v="0"/>
    <s v="PÚBLICO"/>
    <x v="0"/>
    <n v="2"/>
    <s v="BĂSICA"/>
    <n v="2"/>
    <x v="0"/>
    <n v="3"/>
    <x v="1"/>
    <n v="0"/>
    <s v="NO APLICA"/>
    <n v="0"/>
    <s v="NO APLICA"/>
    <s v="08FZI0021Z"/>
    <s v="08FJI0008D"/>
    <s v="08ADG0006B"/>
    <n v="0"/>
    <s v="I2020"/>
    <n v="34"/>
    <n v="25"/>
    <n v="59"/>
    <n v="33"/>
    <n v="25"/>
    <n v="58"/>
    <n v="10"/>
    <n v="6"/>
    <n v="16"/>
    <n v="10"/>
    <n v="5"/>
    <n v="15"/>
    <n v="10"/>
    <n v="5"/>
    <n v="15"/>
    <n v="8"/>
    <n v="5"/>
    <n v="13"/>
    <n v="6"/>
    <n v="2"/>
    <n v="8"/>
    <n v="3"/>
    <n v="5"/>
    <n v="8"/>
    <n v="3"/>
    <n v="4"/>
    <n v="7"/>
    <n v="5"/>
    <n v="5"/>
    <n v="10"/>
    <n v="35"/>
    <n v="26"/>
    <n v="61"/>
    <n v="1"/>
    <n v="1"/>
    <n v="1"/>
    <n v="1"/>
    <n v="1"/>
    <n v="1"/>
    <n v="0"/>
    <n v="6"/>
    <n v="1"/>
    <n v="0"/>
    <n v="0"/>
    <n v="0"/>
    <n v="0"/>
    <n v="0"/>
    <n v="0"/>
    <n v="0"/>
    <n v="0"/>
    <n v="2"/>
    <n v="0"/>
    <n v="0"/>
    <m/>
    <m/>
    <m/>
    <m/>
    <m/>
    <m/>
    <m/>
    <m/>
    <n v="0"/>
    <n v="0"/>
    <n v="0"/>
    <n v="3"/>
    <n v="1"/>
    <n v="2"/>
    <n v="0"/>
    <n v="1"/>
    <n v="0"/>
    <n v="1"/>
    <n v="1"/>
    <n v="0"/>
    <n v="0"/>
    <n v="3"/>
    <n v="6"/>
    <n v="3"/>
    <n v="1"/>
  </r>
  <r>
    <s v="08DPR1530L"/>
    <n v="4"/>
    <s v="DISCONTINUO"/>
    <s v="BENITO JUAREZ"/>
    <n v="8"/>
    <s v="CHIHUAHUA"/>
    <n v="8"/>
    <s v="CHIHUAHUA"/>
    <x v="0"/>
    <n v="20"/>
    <x v="10"/>
    <n v="70"/>
    <s v="EL LIMĂ“N"/>
    <s v="CALLE EL LIMON"/>
    <n v="0"/>
    <s v="PÚBLICO"/>
    <x v="0"/>
    <n v="2"/>
    <s v="BĂSICA"/>
    <n v="2"/>
    <x v="0"/>
    <n v="1"/>
    <x v="0"/>
    <n v="0"/>
    <s v="NO APLICA"/>
    <n v="0"/>
    <s v="NO APLICA"/>
    <s v="08FIZ0219I"/>
    <s v="08FJS0124A"/>
    <s v="08ADG0003E"/>
    <n v="0"/>
    <s v="I2020"/>
    <n v="36"/>
    <n v="29"/>
    <n v="65"/>
    <n v="36"/>
    <n v="29"/>
    <n v="65"/>
    <n v="5"/>
    <n v="5"/>
    <n v="10"/>
    <n v="7"/>
    <n v="1"/>
    <n v="8"/>
    <n v="7"/>
    <n v="1"/>
    <n v="8"/>
    <n v="4"/>
    <n v="4"/>
    <n v="8"/>
    <n v="5"/>
    <n v="7"/>
    <n v="12"/>
    <n v="7"/>
    <n v="5"/>
    <n v="12"/>
    <n v="9"/>
    <n v="3"/>
    <n v="12"/>
    <n v="5"/>
    <n v="5"/>
    <n v="10"/>
    <n v="37"/>
    <n v="25"/>
    <n v="62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3"/>
    <n v="3"/>
    <n v="1"/>
  </r>
  <r>
    <s v="08EPR0421X"/>
    <n v="1"/>
    <s v="MATUTINO"/>
    <s v="VICTORIANO SAENZ 2216"/>
    <n v="8"/>
    <s v="CHIHUAHUA"/>
    <n v="8"/>
    <s v="CHIHUAHUA"/>
    <x v="0"/>
    <n v="66"/>
    <x v="32"/>
    <n v="17"/>
    <s v="ARECHUYVO"/>
    <s v="CALLE ARECHUYVO"/>
    <n v="0"/>
    <s v="PÚBLICO"/>
    <x v="1"/>
    <n v="2"/>
    <s v="BĂSICA"/>
    <n v="2"/>
    <x v="0"/>
    <n v="1"/>
    <x v="0"/>
    <n v="0"/>
    <s v="NO APLICA"/>
    <n v="0"/>
    <s v="NO APLICA"/>
    <s v="08FIZ0035B"/>
    <s v="08FJS0005N"/>
    <m/>
    <n v="0"/>
    <s v="I2020"/>
    <n v="30"/>
    <n v="36"/>
    <n v="66"/>
    <n v="30"/>
    <n v="36"/>
    <n v="66"/>
    <n v="8"/>
    <n v="5"/>
    <n v="13"/>
    <n v="5"/>
    <n v="2"/>
    <n v="7"/>
    <n v="5"/>
    <n v="2"/>
    <n v="7"/>
    <n v="5"/>
    <n v="9"/>
    <n v="14"/>
    <n v="3"/>
    <n v="6"/>
    <n v="9"/>
    <n v="4"/>
    <n v="8"/>
    <n v="12"/>
    <n v="3"/>
    <n v="4"/>
    <n v="7"/>
    <n v="7"/>
    <n v="6"/>
    <n v="13"/>
    <n v="27"/>
    <n v="35"/>
    <n v="6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6"/>
    <n v="1"/>
  </r>
  <r>
    <s v="08PPR1845P"/>
    <n v="1"/>
    <s v="MATUTINO"/>
    <s v="INSTITUTO BILINGUE LONDON"/>
    <n v="8"/>
    <s v="CHIHUAHUA"/>
    <n v="8"/>
    <s v="CHIHUAHUA"/>
    <x v="7"/>
    <n v="19"/>
    <x v="21"/>
    <n v="1"/>
    <s v="CHIHUAHUA"/>
    <s v="CALLE ESTRADA BOCANEGRA"/>
    <n v="1303"/>
    <s v="PRIVADO"/>
    <x v="2"/>
    <n v="2"/>
    <s v="BĂSICA"/>
    <n v="2"/>
    <x v="0"/>
    <n v="1"/>
    <x v="0"/>
    <n v="0"/>
    <s v="NO APLICA"/>
    <n v="0"/>
    <s v="NO APLICA"/>
    <s v="08FIZ0111R"/>
    <s v="08FJS0105M"/>
    <s v="08ADG0046C"/>
    <n v="0"/>
    <s v="I2020"/>
    <n v="37"/>
    <n v="27"/>
    <n v="64"/>
    <n v="37"/>
    <n v="27"/>
    <n v="64"/>
    <n v="5"/>
    <n v="3"/>
    <n v="8"/>
    <n v="3"/>
    <n v="5"/>
    <n v="8"/>
    <n v="3"/>
    <n v="5"/>
    <n v="8"/>
    <n v="7"/>
    <n v="4"/>
    <n v="11"/>
    <n v="8"/>
    <n v="6"/>
    <n v="14"/>
    <n v="6"/>
    <n v="4"/>
    <n v="10"/>
    <n v="2"/>
    <n v="4"/>
    <n v="6"/>
    <n v="9"/>
    <n v="5"/>
    <n v="14"/>
    <n v="35"/>
    <n v="28"/>
    <n v="6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1"/>
    <n v="1"/>
    <n v="0"/>
    <n v="2"/>
    <n v="1"/>
    <n v="2"/>
    <n v="0"/>
    <n v="11"/>
    <n v="0"/>
    <n v="1"/>
    <n v="0"/>
    <n v="0"/>
    <n v="0"/>
    <n v="0"/>
    <n v="0"/>
    <n v="0"/>
    <n v="1"/>
    <n v="1"/>
    <n v="6"/>
    <n v="6"/>
    <n v="1"/>
  </r>
  <r>
    <s v="08PPR2076X"/>
    <n v="1"/>
    <s v="MATUTINO"/>
    <s v="JAIME SABINES"/>
    <n v="8"/>
    <s v="CHIHUAHUA"/>
    <n v="8"/>
    <s v="CHIHUAHUA"/>
    <x v="5"/>
    <n v="37"/>
    <x v="6"/>
    <n v="1"/>
    <s v="JUĂREZ"/>
    <s v="CALZADA DEL RIO"/>
    <n v="8959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30"/>
    <n v="40"/>
    <n v="70"/>
    <n v="30"/>
    <n v="40"/>
    <n v="70"/>
    <n v="5"/>
    <n v="6"/>
    <n v="11"/>
    <n v="5"/>
    <n v="4"/>
    <n v="9"/>
    <n v="5"/>
    <n v="4"/>
    <n v="9"/>
    <n v="4"/>
    <n v="5"/>
    <n v="9"/>
    <n v="6"/>
    <n v="6"/>
    <n v="12"/>
    <n v="2"/>
    <n v="5"/>
    <n v="7"/>
    <n v="3"/>
    <n v="6"/>
    <n v="9"/>
    <n v="4"/>
    <n v="5"/>
    <n v="9"/>
    <n v="24"/>
    <n v="31"/>
    <n v="5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1"/>
    <n v="0"/>
    <n v="0"/>
    <n v="1"/>
    <n v="0"/>
    <n v="6"/>
    <n v="0"/>
    <n v="3"/>
    <n v="0"/>
    <n v="0"/>
    <n v="0"/>
    <n v="0"/>
    <n v="0"/>
    <n v="0"/>
    <n v="3"/>
    <n v="3"/>
    <n v="6"/>
    <n v="6"/>
    <n v="1"/>
  </r>
  <r>
    <s v="08DPB0655L"/>
    <n v="1"/>
    <s v="MATUTINO"/>
    <s v="EL PIPILA"/>
    <n v="8"/>
    <s v="CHIHUAHUA"/>
    <n v="8"/>
    <s v="CHIHUAHUA"/>
    <x v="0"/>
    <n v="8"/>
    <x v="0"/>
    <n v="218"/>
    <s v="YAGĂśIRACHI"/>
    <s v="CALLE YAHUIRACHI"/>
    <n v="0"/>
    <s v="PÚBLICO"/>
    <x v="0"/>
    <n v="2"/>
    <s v="BĂSICA"/>
    <n v="2"/>
    <x v="0"/>
    <n v="3"/>
    <x v="1"/>
    <n v="0"/>
    <s v="NO APLICA"/>
    <n v="0"/>
    <s v="NO APLICA"/>
    <s v="08FZI0037Z"/>
    <s v="08FJI0007E"/>
    <s v="08ADG0006B"/>
    <n v="0"/>
    <s v="I2020"/>
    <n v="28"/>
    <n v="36"/>
    <n v="64"/>
    <n v="28"/>
    <n v="36"/>
    <n v="64"/>
    <n v="2"/>
    <n v="4"/>
    <n v="6"/>
    <n v="4"/>
    <n v="5"/>
    <n v="9"/>
    <n v="4"/>
    <n v="6"/>
    <n v="10"/>
    <n v="5"/>
    <n v="6"/>
    <n v="11"/>
    <n v="7"/>
    <n v="10"/>
    <n v="17"/>
    <n v="7"/>
    <n v="5"/>
    <n v="12"/>
    <n v="2"/>
    <n v="5"/>
    <n v="7"/>
    <n v="4"/>
    <n v="6"/>
    <n v="10"/>
    <n v="29"/>
    <n v="38"/>
    <n v="67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0056R"/>
    <n v="1"/>
    <s v="MATUTINO"/>
    <s v="JOSE CLEMENTE OROZCO"/>
    <n v="8"/>
    <s v="CHIHUAHUA"/>
    <n v="8"/>
    <s v="CHIHUAHUA"/>
    <x v="0"/>
    <n v="51"/>
    <x v="15"/>
    <n v="238"/>
    <s v="LAS ESTRELLAS"/>
    <s v="CALLE LAS ESTRELLAS"/>
    <n v="0"/>
    <s v="PÚBLICO"/>
    <x v="0"/>
    <n v="2"/>
    <s v="BĂSICA"/>
    <n v="2"/>
    <x v="0"/>
    <n v="1"/>
    <x v="0"/>
    <n v="0"/>
    <s v="NO APLICA"/>
    <n v="0"/>
    <s v="NO APLICA"/>
    <s v="08FIZ0212P"/>
    <s v="08FJS0123B"/>
    <s v="08ADG0003E"/>
    <n v="0"/>
    <s v="I2020"/>
    <n v="34"/>
    <n v="29"/>
    <n v="63"/>
    <n v="34"/>
    <n v="29"/>
    <n v="63"/>
    <n v="3"/>
    <n v="2"/>
    <n v="5"/>
    <n v="3"/>
    <n v="7"/>
    <n v="10"/>
    <n v="3"/>
    <n v="7"/>
    <n v="10"/>
    <n v="4"/>
    <n v="5"/>
    <n v="9"/>
    <n v="3"/>
    <n v="5"/>
    <n v="8"/>
    <n v="8"/>
    <n v="6"/>
    <n v="14"/>
    <n v="9"/>
    <n v="5"/>
    <n v="14"/>
    <n v="6"/>
    <n v="4"/>
    <n v="10"/>
    <n v="33"/>
    <n v="32"/>
    <n v="65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6"/>
    <n v="6"/>
    <n v="1"/>
  </r>
  <r>
    <s v="08DPB0509A"/>
    <n v="4"/>
    <s v="DISCONTINUO"/>
    <s v="ALFONSO CASO"/>
    <n v="8"/>
    <s v="CHIHUAHUA"/>
    <n v="8"/>
    <s v="CHIHUAHUA"/>
    <x v="0"/>
    <n v="8"/>
    <x v="0"/>
    <n v="153"/>
    <s v="KIRARE"/>
    <s v="CALLE KIRARE"/>
    <n v="0"/>
    <s v="PÚBLICO"/>
    <x v="0"/>
    <n v="2"/>
    <s v="BĂSICA"/>
    <n v="2"/>
    <x v="0"/>
    <n v="3"/>
    <x v="1"/>
    <n v="0"/>
    <s v="NO APLICA"/>
    <n v="0"/>
    <s v="NO APLICA"/>
    <s v="08FZI0019K"/>
    <s v="08FJI0007E"/>
    <s v="08ADG0006B"/>
    <n v="0"/>
    <s v="I2020"/>
    <n v="28"/>
    <n v="36"/>
    <n v="64"/>
    <n v="27"/>
    <n v="36"/>
    <n v="63"/>
    <n v="3"/>
    <n v="7"/>
    <n v="10"/>
    <n v="4"/>
    <n v="5"/>
    <n v="9"/>
    <n v="4"/>
    <n v="5"/>
    <n v="9"/>
    <n v="6"/>
    <n v="3"/>
    <n v="9"/>
    <n v="7"/>
    <n v="8"/>
    <n v="15"/>
    <n v="4"/>
    <n v="5"/>
    <n v="9"/>
    <n v="7"/>
    <n v="11"/>
    <n v="18"/>
    <n v="2"/>
    <n v="4"/>
    <n v="6"/>
    <n v="30"/>
    <n v="36"/>
    <n v="6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0046P"/>
    <n v="1"/>
    <s v="MATUTINO"/>
    <s v="JOSE MARIA DE YERMO Y PARRES"/>
    <n v="8"/>
    <s v="CHIHUAHUA"/>
    <n v="8"/>
    <s v="CHIHUAHUA"/>
    <x v="1"/>
    <n v="12"/>
    <x v="23"/>
    <n v="1"/>
    <s v="CARICHĂŤ"/>
    <s v="CALLE ALFONSO LIGORI"/>
    <n v="0"/>
    <s v="PRIVADO"/>
    <x v="2"/>
    <n v="2"/>
    <s v="BĂSICA"/>
    <n v="2"/>
    <x v="0"/>
    <n v="1"/>
    <x v="0"/>
    <n v="0"/>
    <s v="NO APLICA"/>
    <n v="0"/>
    <s v="NO APLICA"/>
    <s v="08FIZ0009D"/>
    <m/>
    <s v="08ADG0011N"/>
    <n v="0"/>
    <s v="I2020"/>
    <n v="33"/>
    <n v="25"/>
    <n v="58"/>
    <n v="33"/>
    <n v="25"/>
    <n v="58"/>
    <n v="6"/>
    <n v="1"/>
    <n v="7"/>
    <n v="7"/>
    <n v="5"/>
    <n v="12"/>
    <n v="7"/>
    <n v="5"/>
    <n v="12"/>
    <n v="8"/>
    <n v="5"/>
    <n v="13"/>
    <n v="4"/>
    <n v="6"/>
    <n v="10"/>
    <n v="4"/>
    <n v="5"/>
    <n v="9"/>
    <n v="3"/>
    <n v="8"/>
    <n v="11"/>
    <n v="6"/>
    <n v="3"/>
    <n v="9"/>
    <n v="32"/>
    <n v="32"/>
    <n v="6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  <n v="1"/>
  </r>
  <r>
    <s v="08EPR0689B"/>
    <n v="2"/>
    <s v="VESPERTINO"/>
    <s v="LEYES DE REFORMA 2628"/>
    <n v="8"/>
    <s v="CHIHUAHUA"/>
    <n v="8"/>
    <s v="CHIHUAHUA"/>
    <x v="8"/>
    <n v="36"/>
    <x v="30"/>
    <n v="1"/>
    <s v="JOSĂ‰ MARIANO JIMĂ‰NEZ"/>
    <s v="CALLE LEYES DE REFORMA"/>
    <n v="0"/>
    <s v="PÚBLICO"/>
    <x v="1"/>
    <n v="2"/>
    <s v="BĂSICA"/>
    <n v="2"/>
    <x v="0"/>
    <n v="1"/>
    <x v="0"/>
    <n v="0"/>
    <s v="NO APLICA"/>
    <n v="0"/>
    <s v="NO APLICA"/>
    <s v="08FIZ0015O"/>
    <m/>
    <m/>
    <n v="0"/>
    <s v="I2020"/>
    <n v="38"/>
    <n v="28"/>
    <n v="66"/>
    <n v="38"/>
    <n v="27"/>
    <n v="65"/>
    <n v="3"/>
    <n v="1"/>
    <n v="4"/>
    <n v="1"/>
    <n v="4"/>
    <n v="5"/>
    <n v="2"/>
    <n v="4"/>
    <n v="6"/>
    <n v="9"/>
    <n v="4"/>
    <n v="13"/>
    <n v="8"/>
    <n v="3"/>
    <n v="11"/>
    <n v="4"/>
    <n v="7"/>
    <n v="11"/>
    <n v="7"/>
    <n v="7"/>
    <n v="14"/>
    <n v="7"/>
    <n v="4"/>
    <n v="11"/>
    <n v="37"/>
    <n v="29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16"/>
    <n v="3"/>
    <n v="1"/>
  </r>
  <r>
    <s v="08DPB0188H"/>
    <n v="1"/>
    <s v="MATUTINO"/>
    <s v="NICOLAS BRAVO"/>
    <n v="8"/>
    <s v="CHIHUAHUA"/>
    <n v="8"/>
    <s v="CHIHUAHUA"/>
    <x v="3"/>
    <n v="27"/>
    <x v="27"/>
    <n v="679"/>
    <s v="RANCHERĂŤA OGUIVO"/>
    <s v="CALLE RANCHERIA OGUIVO"/>
    <n v="0"/>
    <s v="PÚBLICO"/>
    <x v="0"/>
    <n v="2"/>
    <s v="BĂSICA"/>
    <n v="2"/>
    <x v="0"/>
    <n v="3"/>
    <x v="1"/>
    <n v="0"/>
    <s v="NO APLICA"/>
    <n v="0"/>
    <s v="NO APLICA"/>
    <s v="08FZI0006G"/>
    <s v="08FJI0003I"/>
    <s v="08ADG0006B"/>
    <n v="0"/>
    <s v="I2020"/>
    <n v="32"/>
    <n v="34"/>
    <n v="66"/>
    <n v="32"/>
    <n v="34"/>
    <n v="66"/>
    <n v="8"/>
    <n v="4"/>
    <n v="12"/>
    <n v="3"/>
    <n v="7"/>
    <n v="10"/>
    <n v="3"/>
    <n v="7"/>
    <n v="10"/>
    <n v="7"/>
    <n v="5"/>
    <n v="12"/>
    <n v="7"/>
    <n v="7"/>
    <n v="14"/>
    <n v="5"/>
    <n v="6"/>
    <n v="11"/>
    <n v="2"/>
    <n v="1"/>
    <n v="3"/>
    <n v="3"/>
    <n v="10"/>
    <n v="13"/>
    <n v="27"/>
    <n v="36"/>
    <n v="63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0707B"/>
    <n v="1"/>
    <s v="MATUTINO"/>
    <s v="EMILIANO ZAPATA"/>
    <n v="8"/>
    <s v="CHIHUAHUA"/>
    <n v="8"/>
    <s v="CHIHUAHUA"/>
    <x v="2"/>
    <n v="40"/>
    <x v="12"/>
    <n v="44"/>
    <s v="LAS VARAS (ESTACIĂ“N BABĂŤCORA)"/>
    <s v="AVENIDA ANGEL GONZALEZ"/>
    <n v="250"/>
    <s v="PÚBLICO"/>
    <x v="0"/>
    <n v="2"/>
    <s v="BĂSICA"/>
    <n v="2"/>
    <x v="0"/>
    <n v="1"/>
    <x v="0"/>
    <n v="0"/>
    <s v="NO APLICA"/>
    <n v="0"/>
    <s v="NO APLICA"/>
    <s v="08FIZ0196O"/>
    <s v="08FJS0120E"/>
    <s v="08ADG0055K"/>
    <n v="0"/>
    <s v="I2020"/>
    <n v="25"/>
    <n v="36"/>
    <n v="61"/>
    <n v="25"/>
    <n v="36"/>
    <n v="61"/>
    <n v="7"/>
    <n v="1"/>
    <n v="8"/>
    <n v="5"/>
    <n v="6"/>
    <n v="11"/>
    <n v="5"/>
    <n v="6"/>
    <n v="11"/>
    <n v="0"/>
    <n v="6"/>
    <n v="6"/>
    <n v="3"/>
    <n v="9"/>
    <n v="12"/>
    <n v="9"/>
    <n v="6"/>
    <n v="15"/>
    <n v="2"/>
    <n v="5"/>
    <n v="7"/>
    <n v="4"/>
    <n v="8"/>
    <n v="12"/>
    <n v="23"/>
    <n v="40"/>
    <n v="6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7"/>
    <n v="6"/>
    <n v="1"/>
  </r>
  <r>
    <s v="08DPB0503G"/>
    <n v="1"/>
    <s v="MATUTINO"/>
    <s v="JESUS RAMIREZ"/>
    <n v="8"/>
    <s v="CHIHUAHUA"/>
    <n v="8"/>
    <s v="CHIHUAHUA"/>
    <x v="3"/>
    <n v="27"/>
    <x v="27"/>
    <n v="1090"/>
    <s v="CORRALITOS"/>
    <s v="CALLE CORRALITOS"/>
    <n v="0"/>
    <s v="PÚBLICO"/>
    <x v="0"/>
    <n v="2"/>
    <s v="BĂSICA"/>
    <n v="2"/>
    <x v="0"/>
    <n v="3"/>
    <x v="1"/>
    <n v="0"/>
    <s v="NO APLICA"/>
    <n v="0"/>
    <s v="NO APLICA"/>
    <s v="08FZI0008E"/>
    <s v="08FJI0003I"/>
    <s v="08ADG0006B"/>
    <n v="0"/>
    <s v="I2020"/>
    <n v="33"/>
    <n v="31"/>
    <n v="64"/>
    <n v="25"/>
    <n v="27"/>
    <n v="52"/>
    <n v="6"/>
    <n v="6"/>
    <n v="12"/>
    <n v="7"/>
    <n v="9"/>
    <n v="16"/>
    <n v="7"/>
    <n v="9"/>
    <n v="16"/>
    <n v="9"/>
    <n v="5"/>
    <n v="14"/>
    <n v="5"/>
    <n v="4"/>
    <n v="9"/>
    <n v="8"/>
    <n v="2"/>
    <n v="10"/>
    <n v="3"/>
    <n v="6"/>
    <n v="9"/>
    <n v="2"/>
    <n v="9"/>
    <n v="11"/>
    <n v="34"/>
    <n v="35"/>
    <n v="6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m/>
    <m/>
    <m/>
    <m/>
    <m/>
    <m/>
    <m/>
    <m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1426Z"/>
    <n v="1"/>
    <s v="MATUTINO"/>
    <s v="VICENTE GUERRERO"/>
    <n v="8"/>
    <s v="CHIHUAHUA"/>
    <n v="8"/>
    <s v="CHIHUAHUA"/>
    <x v="0"/>
    <n v="8"/>
    <x v="0"/>
    <n v="145"/>
    <s v="POLANCO (RANCHERĂŤA MINERAL POLANCO)"/>
    <s v="NINGUNO NINGUNO"/>
    <n v="0"/>
    <s v="PÚBLICO"/>
    <x v="0"/>
    <n v="2"/>
    <s v="BĂSICA"/>
    <n v="2"/>
    <x v="0"/>
    <n v="1"/>
    <x v="0"/>
    <n v="0"/>
    <s v="NO APLICA"/>
    <n v="0"/>
    <s v="NO APLICA"/>
    <s v="08FIZ0218J"/>
    <s v="08FJS0124A"/>
    <s v="08ADG0003E"/>
    <n v="0"/>
    <s v="I2020"/>
    <n v="26"/>
    <n v="36"/>
    <n v="62"/>
    <n v="26"/>
    <n v="36"/>
    <n v="62"/>
    <n v="3"/>
    <n v="5"/>
    <n v="8"/>
    <n v="5"/>
    <n v="5"/>
    <n v="10"/>
    <n v="5"/>
    <n v="5"/>
    <n v="10"/>
    <n v="3"/>
    <n v="5"/>
    <n v="8"/>
    <n v="9"/>
    <n v="11"/>
    <n v="20"/>
    <n v="7"/>
    <n v="4"/>
    <n v="11"/>
    <n v="3"/>
    <n v="4"/>
    <n v="7"/>
    <n v="1"/>
    <n v="8"/>
    <n v="9"/>
    <n v="28"/>
    <n v="37"/>
    <n v="65"/>
    <n v="1"/>
    <n v="1"/>
    <n v="1"/>
    <n v="1"/>
    <n v="0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5"/>
    <n v="1"/>
    <n v="1"/>
    <n v="1"/>
    <n v="1"/>
    <n v="0"/>
    <n v="0"/>
    <n v="1"/>
    <n v="5"/>
    <n v="7"/>
    <n v="6"/>
    <n v="1"/>
  </r>
  <r>
    <s v="08DPB0512O"/>
    <n v="4"/>
    <s v="DISCONTINUO"/>
    <s v="ADOLFO LOPEZ MATEOS"/>
    <n v="8"/>
    <s v="CHIHUAHUA"/>
    <n v="8"/>
    <s v="CHIHUAHUA"/>
    <x v="0"/>
    <n v="8"/>
    <x v="0"/>
    <n v="195"/>
    <s v="SORICHIQUE"/>
    <s v="CALLE SOROCHIQUE"/>
    <n v="0"/>
    <s v="PÚBLICO"/>
    <x v="0"/>
    <n v="2"/>
    <s v="BĂSICA"/>
    <n v="2"/>
    <x v="0"/>
    <n v="3"/>
    <x v="1"/>
    <n v="0"/>
    <s v="NO APLICA"/>
    <n v="0"/>
    <s v="NO APLICA"/>
    <s v="08FZI0037Z"/>
    <s v="08FJI0007E"/>
    <s v="08ADG0006B"/>
    <n v="0"/>
    <s v="I2020"/>
    <n v="35"/>
    <n v="32"/>
    <n v="67"/>
    <n v="34"/>
    <n v="29"/>
    <n v="63"/>
    <n v="3"/>
    <n v="1"/>
    <n v="4"/>
    <n v="2"/>
    <n v="3"/>
    <n v="5"/>
    <n v="2"/>
    <n v="3"/>
    <n v="5"/>
    <n v="5"/>
    <n v="4"/>
    <n v="9"/>
    <n v="3"/>
    <n v="8"/>
    <n v="11"/>
    <n v="12"/>
    <n v="8"/>
    <n v="20"/>
    <n v="4"/>
    <n v="9"/>
    <n v="13"/>
    <n v="10"/>
    <n v="3"/>
    <n v="13"/>
    <n v="36"/>
    <n v="35"/>
    <n v="7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m/>
    <m/>
    <m/>
    <m/>
    <m/>
    <m/>
    <m/>
    <m/>
    <n v="0"/>
    <n v="0"/>
    <n v="0"/>
    <n v="3"/>
    <n v="0"/>
    <n v="3"/>
    <n v="0"/>
    <n v="0"/>
    <n v="0"/>
    <n v="0"/>
    <n v="0"/>
    <n v="0"/>
    <n v="3"/>
    <n v="3"/>
    <n v="6"/>
    <n v="3"/>
    <n v="1"/>
  </r>
  <r>
    <s v="08DPB0638V"/>
    <n v="1"/>
    <s v="MATUTINO"/>
    <s v="SOR JUANA INES DE LA CRUZ"/>
    <n v="8"/>
    <s v="CHIHUAHUA"/>
    <n v="8"/>
    <s v="CHIHUAHUA"/>
    <x v="7"/>
    <n v="49"/>
    <x v="50"/>
    <n v="4"/>
    <s v="ARROYO HONDO"/>
    <s v="CALLE INDEPENDENCIA "/>
    <n v="0"/>
    <s v="PÚBLICO"/>
    <x v="0"/>
    <n v="2"/>
    <s v="BĂSICA"/>
    <n v="2"/>
    <x v="0"/>
    <n v="3"/>
    <x v="1"/>
    <n v="0"/>
    <s v="NO APLICA"/>
    <n v="0"/>
    <s v="NO APLICA"/>
    <s v="08FZI0024W"/>
    <s v="08FJI0008D"/>
    <s v="08ADG0006B"/>
    <n v="0"/>
    <s v="I2020"/>
    <n v="29"/>
    <n v="36"/>
    <n v="65"/>
    <n v="29"/>
    <n v="36"/>
    <n v="65"/>
    <n v="6"/>
    <n v="8"/>
    <n v="14"/>
    <n v="6"/>
    <n v="5"/>
    <n v="11"/>
    <n v="7"/>
    <n v="5"/>
    <n v="12"/>
    <n v="3"/>
    <n v="3"/>
    <n v="6"/>
    <n v="8"/>
    <n v="5"/>
    <n v="13"/>
    <n v="5"/>
    <n v="6"/>
    <n v="11"/>
    <n v="4"/>
    <n v="6"/>
    <n v="10"/>
    <n v="4"/>
    <n v="8"/>
    <n v="12"/>
    <n v="31"/>
    <n v="33"/>
    <n v="6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182N"/>
    <n v="4"/>
    <s v="DISCONTINUO"/>
    <s v="EMILIANO ZAPATA"/>
    <n v="8"/>
    <s v="CHIHUAHUA"/>
    <n v="8"/>
    <s v="CHIHUAHUA"/>
    <x v="0"/>
    <n v="9"/>
    <x v="2"/>
    <n v="724"/>
    <s v="ROCHIVO"/>
    <s v="CALLE ROCHIVO DE CREEL"/>
    <n v="0"/>
    <s v="PÚBLICO"/>
    <x v="0"/>
    <n v="2"/>
    <s v="BĂSICA"/>
    <n v="2"/>
    <x v="0"/>
    <n v="3"/>
    <x v="1"/>
    <n v="0"/>
    <s v="NO APLICA"/>
    <n v="0"/>
    <s v="NO APLICA"/>
    <s v="08FZI0003J"/>
    <s v="08FJI0002J"/>
    <s v="08ADG0003E"/>
    <n v="0"/>
    <s v="I2020"/>
    <n v="31"/>
    <n v="36"/>
    <n v="67"/>
    <n v="31"/>
    <n v="36"/>
    <n v="67"/>
    <n v="5"/>
    <n v="2"/>
    <n v="7"/>
    <n v="6"/>
    <n v="5"/>
    <n v="11"/>
    <n v="6"/>
    <n v="5"/>
    <n v="11"/>
    <n v="6"/>
    <n v="9"/>
    <n v="15"/>
    <n v="5"/>
    <n v="5"/>
    <n v="10"/>
    <n v="4"/>
    <n v="7"/>
    <n v="11"/>
    <n v="4"/>
    <n v="7"/>
    <n v="11"/>
    <n v="4"/>
    <n v="4"/>
    <n v="8"/>
    <n v="29"/>
    <n v="37"/>
    <n v="6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601H"/>
    <n v="1"/>
    <s v="MATUTINO"/>
    <s v="LA TULITA"/>
    <n v="8"/>
    <s v="CHIHUAHUA"/>
    <n v="8"/>
    <s v="CHIHUAHUA"/>
    <x v="6"/>
    <n v="29"/>
    <x v="7"/>
    <n v="406"/>
    <s v="SANTA TULITA"/>
    <s v="CALLE SANTA TULITA"/>
    <n v="0"/>
    <s v="PÚBLICO"/>
    <x v="0"/>
    <n v="2"/>
    <s v="BĂSICA"/>
    <n v="2"/>
    <x v="0"/>
    <n v="3"/>
    <x v="1"/>
    <n v="0"/>
    <s v="NO APLICA"/>
    <n v="0"/>
    <s v="NO APLICA"/>
    <s v="08FZI0034C"/>
    <s v="08FJI0010S"/>
    <s v="08ADG0007A"/>
    <n v="0"/>
    <s v="I2020"/>
    <n v="38"/>
    <n v="30"/>
    <n v="68"/>
    <n v="38"/>
    <n v="30"/>
    <n v="68"/>
    <n v="4"/>
    <n v="4"/>
    <n v="8"/>
    <n v="5"/>
    <n v="3"/>
    <n v="8"/>
    <n v="5"/>
    <n v="3"/>
    <n v="8"/>
    <n v="10"/>
    <n v="9"/>
    <n v="19"/>
    <n v="3"/>
    <n v="2"/>
    <n v="5"/>
    <n v="8"/>
    <n v="8"/>
    <n v="16"/>
    <n v="9"/>
    <n v="2"/>
    <n v="11"/>
    <n v="3"/>
    <n v="4"/>
    <n v="7"/>
    <n v="38"/>
    <n v="28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685N"/>
    <n v="1"/>
    <s v="MATUTINO"/>
    <s v="JUSTO SIERRA"/>
    <n v="8"/>
    <s v="CHIHUAHUA"/>
    <n v="8"/>
    <s v="CHIHUAHUA"/>
    <x v="5"/>
    <n v="1"/>
    <x v="8"/>
    <n v="7"/>
    <s v="ĂLAMOS DE PEĂ‘A"/>
    <s v="CALLE ALAMOS DE PEĂ‘A"/>
    <n v="0"/>
    <s v="PÚBLICO"/>
    <x v="0"/>
    <n v="2"/>
    <s v="BĂSICA"/>
    <n v="2"/>
    <x v="0"/>
    <n v="1"/>
    <x v="0"/>
    <n v="0"/>
    <s v="NO APLICA"/>
    <n v="0"/>
    <s v="NO APLICA"/>
    <s v="08FIZ0176A"/>
    <s v="08FJS0116S"/>
    <s v="08ADG0005C"/>
    <n v="0"/>
    <s v="I2020"/>
    <n v="23"/>
    <n v="45"/>
    <n v="68"/>
    <n v="23"/>
    <n v="45"/>
    <n v="68"/>
    <n v="4"/>
    <n v="7"/>
    <n v="11"/>
    <n v="4"/>
    <n v="3"/>
    <n v="7"/>
    <n v="4"/>
    <n v="3"/>
    <n v="7"/>
    <n v="1"/>
    <n v="5"/>
    <n v="6"/>
    <n v="3"/>
    <n v="9"/>
    <n v="12"/>
    <n v="10"/>
    <n v="10"/>
    <n v="20"/>
    <n v="3"/>
    <n v="4"/>
    <n v="7"/>
    <n v="3"/>
    <n v="8"/>
    <n v="11"/>
    <n v="24"/>
    <n v="39"/>
    <n v="63"/>
    <n v="0"/>
    <n v="0"/>
    <n v="1"/>
    <n v="1"/>
    <n v="0"/>
    <n v="0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1"/>
    <n v="0"/>
    <n v="0"/>
    <n v="2"/>
    <n v="4"/>
    <n v="4"/>
    <n v="4"/>
    <n v="1"/>
  </r>
  <r>
    <s v="08PPR0061H"/>
    <n v="1"/>
    <s v="MATUTINO"/>
    <s v="COLEGIO BILINGÜE D'MONT"/>
    <n v="8"/>
    <s v="CHIHUAHUA"/>
    <n v="8"/>
    <s v="CHIHUAHUA"/>
    <x v="7"/>
    <n v="19"/>
    <x v="21"/>
    <n v="1"/>
    <s v="CHIHUAHUA"/>
    <s v="CALLE CENTENARIO"/>
    <n v="174"/>
    <s v="PRIVADO"/>
    <x v="2"/>
    <n v="2"/>
    <s v="BĂSICA"/>
    <n v="2"/>
    <x v="0"/>
    <n v="1"/>
    <x v="0"/>
    <n v="0"/>
    <s v="NO APLICA"/>
    <n v="0"/>
    <s v="NO APLICA"/>
    <s v="08FIZ0045I"/>
    <m/>
    <s v="08ADG0046C"/>
    <n v="0"/>
    <s v="I2020"/>
    <n v="30"/>
    <n v="30"/>
    <n v="60"/>
    <n v="30"/>
    <n v="30"/>
    <n v="60"/>
    <n v="2"/>
    <n v="2"/>
    <n v="4"/>
    <n v="5"/>
    <n v="8"/>
    <n v="13"/>
    <n v="5"/>
    <n v="8"/>
    <n v="13"/>
    <n v="11"/>
    <n v="16"/>
    <n v="27"/>
    <n v="7"/>
    <n v="3"/>
    <n v="10"/>
    <n v="5"/>
    <n v="3"/>
    <n v="8"/>
    <n v="3"/>
    <n v="5"/>
    <n v="8"/>
    <n v="1"/>
    <n v="0"/>
    <n v="1"/>
    <n v="32"/>
    <n v="35"/>
    <n v="67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2"/>
    <n v="2"/>
    <n v="0"/>
    <n v="9"/>
    <n v="0"/>
    <n v="3"/>
    <n v="0"/>
    <n v="0"/>
    <n v="0"/>
    <n v="0"/>
    <n v="0"/>
    <n v="0"/>
    <n v="3"/>
    <n v="3"/>
    <n v="13"/>
    <n v="9"/>
    <n v="1"/>
  </r>
  <r>
    <s v="08EPR0456M"/>
    <n v="1"/>
    <s v="MATUTINO"/>
    <s v="MIGUEL HIDALGO 2153"/>
    <n v="8"/>
    <s v="CHIHUAHUA"/>
    <n v="8"/>
    <s v="CHIHUAHUA"/>
    <x v="9"/>
    <n v="16"/>
    <x v="62"/>
    <n v="19"/>
    <s v="SAN RAFAEL"/>
    <s v="CALLE SAN RAFAEL"/>
    <n v="0"/>
    <s v="PÚBLICO"/>
    <x v="1"/>
    <n v="2"/>
    <s v="BĂSICA"/>
    <n v="2"/>
    <x v="0"/>
    <n v="1"/>
    <x v="0"/>
    <n v="0"/>
    <s v="NO APLICA"/>
    <n v="0"/>
    <s v="NO APLICA"/>
    <s v="08FIZ0006G"/>
    <m/>
    <m/>
    <n v="0"/>
    <s v="I2020"/>
    <n v="36"/>
    <n v="31"/>
    <n v="67"/>
    <n v="35"/>
    <n v="31"/>
    <n v="66"/>
    <n v="5"/>
    <n v="7"/>
    <n v="12"/>
    <n v="7"/>
    <n v="3"/>
    <n v="10"/>
    <n v="7"/>
    <n v="3"/>
    <n v="10"/>
    <n v="6"/>
    <n v="4"/>
    <n v="10"/>
    <n v="3"/>
    <n v="7"/>
    <n v="10"/>
    <n v="7"/>
    <n v="4"/>
    <n v="11"/>
    <n v="6"/>
    <n v="5"/>
    <n v="11"/>
    <n v="8"/>
    <n v="5"/>
    <n v="13"/>
    <n v="37"/>
    <n v="28"/>
    <n v="6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DPR1517R"/>
    <n v="1"/>
    <s v="MATUTINO"/>
    <s v="AQUILES SERDAN"/>
    <n v="8"/>
    <s v="CHIHUAHUA"/>
    <n v="8"/>
    <s v="CHIHUAHUA"/>
    <x v="3"/>
    <n v="27"/>
    <x v="27"/>
    <n v="336"/>
    <s v="EL AGUAJE"/>
    <s v="CALLE EL AGUAJE"/>
    <n v="0"/>
    <s v="PÚBLICO"/>
    <x v="0"/>
    <n v="2"/>
    <s v="BĂSICA"/>
    <n v="2"/>
    <x v="0"/>
    <n v="1"/>
    <x v="0"/>
    <n v="0"/>
    <s v="NO APLICA"/>
    <n v="0"/>
    <s v="NO APLICA"/>
    <s v="08FIZ0251R"/>
    <s v="08FJS0130L"/>
    <s v="08ADG0006B"/>
    <n v="0"/>
    <s v="I2020"/>
    <n v="34"/>
    <n v="31"/>
    <n v="65"/>
    <n v="34"/>
    <n v="31"/>
    <n v="65"/>
    <n v="1"/>
    <n v="6"/>
    <n v="7"/>
    <n v="3"/>
    <n v="4"/>
    <n v="7"/>
    <n v="3"/>
    <n v="4"/>
    <n v="7"/>
    <n v="9"/>
    <n v="6"/>
    <n v="15"/>
    <n v="8"/>
    <n v="0"/>
    <n v="8"/>
    <n v="7"/>
    <n v="6"/>
    <n v="13"/>
    <n v="5"/>
    <n v="8"/>
    <n v="13"/>
    <n v="5"/>
    <n v="8"/>
    <n v="13"/>
    <n v="37"/>
    <n v="32"/>
    <n v="69"/>
    <n v="0"/>
    <n v="1"/>
    <n v="0"/>
    <n v="0"/>
    <n v="1"/>
    <n v="0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1"/>
    <n v="0"/>
    <n v="0"/>
    <n v="1"/>
    <n v="0"/>
    <n v="2"/>
    <n v="4"/>
    <n v="4"/>
    <n v="4"/>
    <n v="1"/>
  </r>
  <r>
    <s v="08DPB0051V"/>
    <n v="4"/>
    <s v="DISCONTINUO"/>
    <s v="TECUM UMAN"/>
    <n v="8"/>
    <s v="CHIHUAHUA"/>
    <n v="8"/>
    <s v="CHIHUAHUA"/>
    <x v="6"/>
    <n v="29"/>
    <x v="7"/>
    <n v="193"/>
    <s v="SAN FRANCISCO"/>
    <s v="CALLE SAN FRANCISCO"/>
    <n v="0"/>
    <s v="PÚBLICO"/>
    <x v="0"/>
    <n v="2"/>
    <s v="BĂSICA"/>
    <n v="2"/>
    <x v="0"/>
    <n v="3"/>
    <x v="1"/>
    <n v="0"/>
    <s v="NO APLICA"/>
    <n v="0"/>
    <s v="NO APLICA"/>
    <s v="08FZI0010T"/>
    <s v="08FJI0004H"/>
    <s v="08ADG0007A"/>
    <n v="0"/>
    <s v="I2020"/>
    <n v="40"/>
    <n v="27"/>
    <n v="67"/>
    <n v="39"/>
    <n v="27"/>
    <n v="66"/>
    <n v="6"/>
    <n v="6"/>
    <n v="12"/>
    <n v="8"/>
    <n v="2"/>
    <n v="10"/>
    <n v="10"/>
    <n v="4"/>
    <n v="14"/>
    <n v="8"/>
    <n v="3"/>
    <n v="11"/>
    <n v="4"/>
    <n v="4"/>
    <n v="8"/>
    <n v="9"/>
    <n v="3"/>
    <n v="12"/>
    <n v="6"/>
    <n v="3"/>
    <n v="9"/>
    <n v="7"/>
    <n v="5"/>
    <n v="12"/>
    <n v="44"/>
    <n v="22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2122S"/>
    <n v="1"/>
    <s v="MATUTINO"/>
    <s v="COLEGIO SAN JOSE"/>
    <n v="8"/>
    <s v="CHIHUAHUA"/>
    <n v="8"/>
    <s v="CHIHUAHUA"/>
    <x v="5"/>
    <n v="37"/>
    <x v="6"/>
    <n v="1"/>
    <s v="JUĂREZ"/>
    <s v="CALLE SĂ“CRATES"/>
    <n v="395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32"/>
    <n v="31"/>
    <n v="63"/>
    <n v="32"/>
    <n v="31"/>
    <n v="63"/>
    <n v="3"/>
    <n v="1"/>
    <n v="4"/>
    <n v="11"/>
    <n v="7"/>
    <n v="18"/>
    <n v="11"/>
    <n v="7"/>
    <n v="18"/>
    <n v="6"/>
    <n v="8"/>
    <n v="14"/>
    <n v="8"/>
    <n v="5"/>
    <n v="13"/>
    <n v="6"/>
    <n v="5"/>
    <n v="11"/>
    <n v="3"/>
    <n v="5"/>
    <n v="8"/>
    <n v="1"/>
    <n v="1"/>
    <n v="2"/>
    <n v="35"/>
    <n v="31"/>
    <n v="66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8"/>
    <n v="0"/>
    <n v="3"/>
    <n v="1"/>
    <n v="0"/>
    <n v="0"/>
    <n v="0"/>
    <n v="0"/>
    <n v="0"/>
    <n v="2"/>
    <n v="3"/>
    <n v="6"/>
    <n v="6"/>
    <n v="1"/>
  </r>
  <r>
    <s v="08DPR1164F"/>
    <n v="1"/>
    <s v="MATUTINO"/>
    <s v="NIÑO TARAHUMARA"/>
    <n v="8"/>
    <s v="CHIHUAHUA"/>
    <n v="8"/>
    <s v="CHIHUAHUA"/>
    <x v="6"/>
    <n v="29"/>
    <x v="7"/>
    <n v="253"/>
    <s v="TURUACHI"/>
    <s v="NINGUNO NINGUNO"/>
    <n v="0"/>
    <s v="PÚBLICO"/>
    <x v="0"/>
    <n v="2"/>
    <s v="BĂSICA"/>
    <n v="2"/>
    <x v="0"/>
    <n v="1"/>
    <x v="0"/>
    <n v="0"/>
    <s v="NO APLICA"/>
    <n v="0"/>
    <s v="NO APLICA"/>
    <s v="08FIZ0260Z"/>
    <s v="08FJS0131K"/>
    <s v="08ADG0007A"/>
    <n v="0"/>
    <s v="I2020"/>
    <n v="29"/>
    <n v="41"/>
    <n v="70"/>
    <n v="29"/>
    <n v="39"/>
    <n v="68"/>
    <n v="5"/>
    <n v="4"/>
    <n v="9"/>
    <n v="3"/>
    <n v="3"/>
    <n v="6"/>
    <n v="3"/>
    <n v="3"/>
    <n v="6"/>
    <n v="6"/>
    <n v="9"/>
    <n v="15"/>
    <n v="3"/>
    <n v="7"/>
    <n v="10"/>
    <n v="9"/>
    <n v="5"/>
    <n v="14"/>
    <n v="1"/>
    <n v="7"/>
    <n v="8"/>
    <n v="5"/>
    <n v="5"/>
    <n v="10"/>
    <n v="27"/>
    <n v="36"/>
    <n v="63"/>
    <n v="1"/>
    <n v="1"/>
    <n v="0"/>
    <n v="0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1"/>
    <n v="1"/>
    <n v="0"/>
    <n v="0"/>
    <n v="1"/>
    <n v="1"/>
    <n v="1"/>
    <n v="5"/>
    <n v="6"/>
    <n v="6"/>
    <n v="1"/>
  </r>
  <r>
    <s v="08DPB0287H"/>
    <n v="1"/>
    <s v="MATUTINO"/>
    <s v="NIÑOS HEROES"/>
    <n v="8"/>
    <s v="CHIHUAHUA"/>
    <n v="8"/>
    <s v="CHIHUAHUA"/>
    <x v="3"/>
    <n v="7"/>
    <x v="25"/>
    <n v="55"/>
    <s v="RANCHERĂŤA GUACHAMOACHI"/>
    <s v="NINGUNO NINGUNO"/>
    <n v="0"/>
    <s v="PÚBLICO"/>
    <x v="0"/>
    <n v="2"/>
    <s v="BĂSICA"/>
    <n v="2"/>
    <x v="0"/>
    <n v="3"/>
    <x v="1"/>
    <n v="0"/>
    <s v="NO APLICA"/>
    <n v="0"/>
    <s v="NO APLICA"/>
    <s v="08FZI0007F"/>
    <s v="08FJI0003I"/>
    <s v="08ADG0006B"/>
    <n v="0"/>
    <s v="I2020"/>
    <n v="29"/>
    <n v="35"/>
    <n v="64"/>
    <n v="29"/>
    <n v="33"/>
    <n v="62"/>
    <n v="5"/>
    <n v="6"/>
    <n v="11"/>
    <n v="5"/>
    <n v="6"/>
    <n v="11"/>
    <n v="5"/>
    <n v="8"/>
    <n v="13"/>
    <n v="8"/>
    <n v="9"/>
    <n v="17"/>
    <n v="6"/>
    <n v="2"/>
    <n v="8"/>
    <n v="2"/>
    <n v="9"/>
    <n v="11"/>
    <n v="4"/>
    <n v="5"/>
    <n v="9"/>
    <n v="4"/>
    <n v="8"/>
    <n v="12"/>
    <n v="29"/>
    <n v="41"/>
    <n v="70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2"/>
    <n v="1"/>
    <n v="0"/>
    <n v="0"/>
    <n v="0"/>
    <n v="0"/>
    <n v="0"/>
    <n v="0"/>
    <n v="3"/>
    <n v="3"/>
    <n v="5"/>
    <n v="5"/>
    <n v="1"/>
  </r>
  <r>
    <s v="08DPR0062B"/>
    <n v="1"/>
    <s v="MATUTINO"/>
    <s v="ADOLFO LOPEZ MATEOS"/>
    <n v="8"/>
    <s v="CHIHUAHUA"/>
    <n v="8"/>
    <s v="CHIHUAHUA"/>
    <x v="2"/>
    <n v="40"/>
    <x v="12"/>
    <n v="342"/>
    <s v="CHIHUAHUITA"/>
    <s v="CALLE MESA DEL HURACAN"/>
    <n v="0"/>
    <s v="PÚBLICO"/>
    <x v="0"/>
    <n v="2"/>
    <s v="BĂSICA"/>
    <n v="2"/>
    <x v="0"/>
    <n v="1"/>
    <x v="0"/>
    <n v="0"/>
    <s v="NO APLICA"/>
    <n v="0"/>
    <s v="NO APLICA"/>
    <s v="08FIZ0194Q"/>
    <s v="08FJS0120E"/>
    <s v="08ADG0055K"/>
    <n v="0"/>
    <s v="I2020"/>
    <n v="36"/>
    <n v="29"/>
    <n v="65"/>
    <n v="36"/>
    <n v="29"/>
    <n v="65"/>
    <n v="2"/>
    <n v="4"/>
    <n v="6"/>
    <n v="3"/>
    <n v="6"/>
    <n v="9"/>
    <n v="3"/>
    <n v="6"/>
    <n v="9"/>
    <n v="7"/>
    <n v="6"/>
    <n v="13"/>
    <n v="5"/>
    <n v="5"/>
    <n v="10"/>
    <n v="11"/>
    <n v="5"/>
    <n v="16"/>
    <n v="6"/>
    <n v="4"/>
    <n v="10"/>
    <n v="5"/>
    <n v="3"/>
    <n v="8"/>
    <n v="37"/>
    <n v="29"/>
    <n v="66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DPR2636L"/>
    <n v="1"/>
    <s v="MATUTINO"/>
    <s v="ARTURO GAMIZ GARCIA"/>
    <n v="8"/>
    <s v="CHIHUAHUA"/>
    <n v="8"/>
    <s v="CHIHUAHUA"/>
    <x v="2"/>
    <n v="40"/>
    <x v="12"/>
    <n v="62"/>
    <s v="ARROYO AMPLIO (MINERAL DE DOLORES)"/>
    <s v="CALLE CONOCIDO"/>
    <n v="0"/>
    <s v="PÚBLICO"/>
    <x v="0"/>
    <n v="2"/>
    <s v="BĂSICA"/>
    <n v="2"/>
    <x v="0"/>
    <n v="1"/>
    <x v="0"/>
    <n v="0"/>
    <s v="NO APLICA"/>
    <n v="0"/>
    <s v="NO APLICA"/>
    <s v="08FIZ0193R"/>
    <s v="08FJS0120E"/>
    <s v="08ADG0055K"/>
    <n v="0"/>
    <s v="I2020"/>
    <n v="35"/>
    <n v="31"/>
    <n v="66"/>
    <n v="33"/>
    <n v="30"/>
    <n v="63"/>
    <n v="6"/>
    <n v="2"/>
    <n v="8"/>
    <n v="5"/>
    <n v="9"/>
    <n v="14"/>
    <n v="5"/>
    <n v="9"/>
    <n v="14"/>
    <n v="6"/>
    <n v="6"/>
    <n v="12"/>
    <n v="5"/>
    <n v="6"/>
    <n v="11"/>
    <n v="3"/>
    <n v="7"/>
    <n v="10"/>
    <n v="11"/>
    <n v="7"/>
    <n v="18"/>
    <n v="2"/>
    <n v="3"/>
    <n v="5"/>
    <n v="32"/>
    <n v="38"/>
    <n v="7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PPR0047O"/>
    <n v="1"/>
    <s v="MATUTINO"/>
    <s v="LIBERTAD"/>
    <n v="8"/>
    <s v="CHIHUAHUA"/>
    <n v="8"/>
    <s v="CHIHUAHUA"/>
    <x v="10"/>
    <n v="10"/>
    <x v="44"/>
    <n v="1"/>
    <s v="SAN BUENAVENTURA"/>
    <s v="CALLE FRANCISCO I MADERO"/>
    <n v="0"/>
    <s v="PRIVADO"/>
    <x v="2"/>
    <n v="2"/>
    <s v="BĂSICA"/>
    <n v="2"/>
    <x v="0"/>
    <n v="1"/>
    <x v="0"/>
    <n v="0"/>
    <s v="NO APLICA"/>
    <n v="0"/>
    <s v="NO APLICA"/>
    <s v="08FIZ0021Z"/>
    <m/>
    <s v="08ADG0011N"/>
    <n v="0"/>
    <s v="I2020"/>
    <n v="36"/>
    <n v="27"/>
    <n v="63"/>
    <n v="36"/>
    <n v="27"/>
    <n v="63"/>
    <n v="5"/>
    <n v="2"/>
    <n v="7"/>
    <n v="7"/>
    <n v="5"/>
    <n v="12"/>
    <n v="7"/>
    <n v="5"/>
    <n v="12"/>
    <n v="10"/>
    <n v="5"/>
    <n v="15"/>
    <n v="2"/>
    <n v="5"/>
    <n v="7"/>
    <n v="10"/>
    <n v="5"/>
    <n v="15"/>
    <n v="6"/>
    <n v="2"/>
    <n v="8"/>
    <n v="4"/>
    <n v="6"/>
    <n v="10"/>
    <n v="39"/>
    <n v="28"/>
    <n v="67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1"/>
    <n v="1"/>
    <n v="2"/>
    <n v="0"/>
    <n v="9"/>
    <n v="0"/>
    <n v="4"/>
    <n v="0"/>
    <n v="0"/>
    <n v="0"/>
    <n v="0"/>
    <n v="1"/>
    <n v="1"/>
    <n v="2"/>
    <n v="4"/>
    <n v="8"/>
    <n v="6"/>
    <n v="1"/>
  </r>
  <r>
    <s v="08PPR0069Z"/>
    <n v="1"/>
    <s v="MATUTINO"/>
    <s v="CENTRO DE DESARROLLO INTEGRAL MUNDO CREATIVO"/>
    <n v="8"/>
    <s v="CHIHUAHUA"/>
    <n v="8"/>
    <s v="CHIHUAHUA"/>
    <x v="7"/>
    <n v="19"/>
    <x v="21"/>
    <n v="1"/>
    <s v="CHIHUAHUA"/>
    <s v="CALLE SAN PEDRO DE JESUS MALDONADO"/>
    <n v="2513"/>
    <s v="PRIVADO"/>
    <x v="2"/>
    <n v="2"/>
    <s v="BĂSICA"/>
    <n v="2"/>
    <x v="0"/>
    <n v="1"/>
    <x v="0"/>
    <n v="0"/>
    <s v="NO APLICA"/>
    <n v="0"/>
    <s v="NO APLICA"/>
    <s v="08FIZ0045I"/>
    <m/>
    <m/>
    <n v="0"/>
    <s v="I2020"/>
    <n v="38"/>
    <n v="26"/>
    <n v="64"/>
    <n v="38"/>
    <n v="25"/>
    <n v="63"/>
    <n v="1"/>
    <n v="0"/>
    <n v="1"/>
    <n v="9"/>
    <n v="4"/>
    <n v="13"/>
    <n v="9"/>
    <n v="4"/>
    <n v="13"/>
    <n v="7"/>
    <n v="6"/>
    <n v="13"/>
    <n v="11"/>
    <n v="6"/>
    <n v="17"/>
    <n v="6"/>
    <n v="6"/>
    <n v="12"/>
    <n v="8"/>
    <n v="5"/>
    <n v="13"/>
    <n v="3"/>
    <n v="0"/>
    <n v="3"/>
    <n v="44"/>
    <n v="27"/>
    <n v="7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0"/>
    <n v="2"/>
    <n v="0"/>
    <n v="9"/>
    <n v="0"/>
    <n v="3"/>
    <n v="0"/>
    <n v="0"/>
    <n v="0"/>
    <n v="0"/>
    <n v="0"/>
    <n v="0"/>
    <n v="3"/>
    <n v="3"/>
    <n v="6"/>
    <n v="6"/>
    <n v="1"/>
  </r>
  <r>
    <s v="08DPB0180P"/>
    <n v="1"/>
    <s v="MATUTINO"/>
    <s v="FRANCISCO VILLA"/>
    <n v="8"/>
    <s v="CHIHUAHUA"/>
    <n v="8"/>
    <s v="CHIHUAHUA"/>
    <x v="3"/>
    <n v="27"/>
    <x v="27"/>
    <n v="1048"/>
    <s v="BASIGOCHI"/>
    <s v="CALLE CONOCIDO"/>
    <n v="0"/>
    <s v="PÚBLICO"/>
    <x v="0"/>
    <n v="2"/>
    <s v="BĂSICA"/>
    <n v="2"/>
    <x v="0"/>
    <n v="3"/>
    <x v="1"/>
    <n v="0"/>
    <s v="NO APLICA"/>
    <n v="0"/>
    <s v="NO APLICA"/>
    <s v="08FZI0022Y"/>
    <s v="08FJI0008D"/>
    <s v="08ADG0006B"/>
    <n v="0"/>
    <s v="I2020"/>
    <n v="35"/>
    <n v="31"/>
    <n v="66"/>
    <n v="35"/>
    <n v="31"/>
    <n v="66"/>
    <n v="4"/>
    <n v="6"/>
    <n v="10"/>
    <n v="5"/>
    <n v="5"/>
    <n v="10"/>
    <n v="5"/>
    <n v="5"/>
    <n v="10"/>
    <n v="2"/>
    <n v="4"/>
    <n v="6"/>
    <n v="7"/>
    <n v="6"/>
    <n v="13"/>
    <n v="8"/>
    <n v="6"/>
    <n v="14"/>
    <n v="8"/>
    <n v="9"/>
    <n v="17"/>
    <n v="7"/>
    <n v="3"/>
    <n v="10"/>
    <n v="37"/>
    <n v="33"/>
    <n v="7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0024D"/>
    <n v="1"/>
    <s v="MATUTINO"/>
    <s v="EDUCACION Y PATRIA"/>
    <n v="8"/>
    <s v="CHIHUAHUA"/>
    <n v="8"/>
    <s v="CHIHUAHUA"/>
    <x v="0"/>
    <n v="9"/>
    <x v="2"/>
    <n v="34"/>
    <s v="CREEL"/>
    <s v="CALLE TARAHUMARA APARTADO POSTAL 15"/>
    <n v="73"/>
    <s v="PRIVADO"/>
    <x v="2"/>
    <n v="2"/>
    <s v="BĂSICA"/>
    <n v="2"/>
    <x v="0"/>
    <n v="1"/>
    <x v="0"/>
    <n v="0"/>
    <s v="NO APLICA"/>
    <n v="0"/>
    <s v="NO APLICA"/>
    <s v="08FIZ0011S"/>
    <s v="08FJS0004O"/>
    <s v="08ADG0011N"/>
    <n v="0"/>
    <s v="I2020"/>
    <n v="40"/>
    <n v="34"/>
    <n v="74"/>
    <n v="40"/>
    <n v="34"/>
    <n v="74"/>
    <n v="11"/>
    <n v="8"/>
    <n v="19"/>
    <n v="4"/>
    <n v="2"/>
    <n v="6"/>
    <n v="4"/>
    <n v="2"/>
    <n v="6"/>
    <n v="4"/>
    <n v="3"/>
    <n v="7"/>
    <n v="4"/>
    <n v="9"/>
    <n v="13"/>
    <n v="6"/>
    <n v="4"/>
    <n v="10"/>
    <n v="6"/>
    <n v="8"/>
    <n v="14"/>
    <n v="3"/>
    <n v="1"/>
    <n v="4"/>
    <n v="27"/>
    <n v="27"/>
    <n v="54"/>
    <n v="0"/>
    <n v="0"/>
    <n v="1"/>
    <n v="1"/>
    <n v="1"/>
    <n v="1"/>
    <n v="1"/>
    <n v="5"/>
    <n v="0"/>
    <n v="0"/>
    <n v="0"/>
    <n v="1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0"/>
    <n v="7"/>
    <n v="1"/>
    <n v="4"/>
    <n v="0"/>
    <n v="0"/>
    <n v="1"/>
    <n v="1"/>
    <n v="1"/>
    <n v="1"/>
    <n v="1"/>
    <n v="5"/>
    <n v="6"/>
    <n v="6"/>
    <n v="1"/>
  </r>
  <r>
    <s v="08DPB0335A"/>
    <n v="1"/>
    <s v="MATUTINO"/>
    <s v="CINCO DE MAYO"/>
    <n v="8"/>
    <s v="CHIHUAHUA"/>
    <n v="8"/>
    <s v="CHIHUAHUA"/>
    <x v="3"/>
    <n v="7"/>
    <x v="25"/>
    <n v="305"/>
    <s v="TĂ“NACHI"/>
    <s v="CALLE TONACHI"/>
    <n v="0"/>
    <s v="PÚBLICO"/>
    <x v="0"/>
    <n v="2"/>
    <s v="BĂSICA"/>
    <n v="2"/>
    <x v="0"/>
    <n v="3"/>
    <x v="1"/>
    <n v="0"/>
    <s v="NO APLICA"/>
    <n v="0"/>
    <s v="NO APLICA"/>
    <s v="08FZI0031F"/>
    <s v="08FJI0003I"/>
    <s v="08ADG0006B"/>
    <n v="0"/>
    <s v="I2020"/>
    <n v="37"/>
    <n v="32"/>
    <n v="69"/>
    <n v="37"/>
    <n v="32"/>
    <n v="69"/>
    <n v="3"/>
    <n v="9"/>
    <n v="12"/>
    <n v="8"/>
    <n v="2"/>
    <n v="10"/>
    <n v="8"/>
    <n v="2"/>
    <n v="10"/>
    <n v="8"/>
    <n v="3"/>
    <n v="11"/>
    <n v="7"/>
    <n v="6"/>
    <n v="13"/>
    <n v="8"/>
    <n v="2"/>
    <n v="10"/>
    <n v="6"/>
    <n v="7"/>
    <n v="13"/>
    <n v="5"/>
    <n v="5"/>
    <n v="10"/>
    <n v="42"/>
    <n v="25"/>
    <n v="67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666R"/>
    <n v="1"/>
    <s v="MATUTINO"/>
    <s v="PRIMARIA INDIGENA"/>
    <n v="8"/>
    <s v="CHIHUAHUA"/>
    <n v="8"/>
    <s v="CHIHUAHUA"/>
    <x v="3"/>
    <n v="7"/>
    <x v="25"/>
    <n v="310"/>
    <s v="LA LAGUNITA"/>
    <s v="CALLE LAGUNITAS"/>
    <n v="0"/>
    <s v="PÚBLICO"/>
    <x v="0"/>
    <n v="2"/>
    <s v="BĂSICA"/>
    <n v="2"/>
    <x v="0"/>
    <n v="3"/>
    <x v="1"/>
    <n v="0"/>
    <s v="NO APLICA"/>
    <n v="0"/>
    <s v="NO APLICA"/>
    <s v="08FZI0031F"/>
    <s v="08FJI0003I"/>
    <s v="08ADG0006B"/>
    <n v="0"/>
    <s v="I2020"/>
    <n v="41"/>
    <n v="30"/>
    <n v="71"/>
    <n v="41"/>
    <n v="30"/>
    <n v="71"/>
    <n v="6"/>
    <n v="5"/>
    <n v="11"/>
    <n v="3"/>
    <n v="4"/>
    <n v="7"/>
    <n v="3"/>
    <n v="4"/>
    <n v="7"/>
    <n v="3"/>
    <n v="3"/>
    <n v="6"/>
    <n v="8"/>
    <n v="2"/>
    <n v="10"/>
    <n v="10"/>
    <n v="9"/>
    <n v="19"/>
    <n v="8"/>
    <n v="6"/>
    <n v="14"/>
    <n v="6"/>
    <n v="5"/>
    <n v="11"/>
    <n v="38"/>
    <n v="29"/>
    <n v="6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646D"/>
    <n v="4"/>
    <s v="DISCONTINUO"/>
    <s v="LUIS DONALDO COLOSIO"/>
    <n v="8"/>
    <s v="CHIHUAHUA"/>
    <n v="8"/>
    <s v="CHIHUAHUA"/>
    <x v="9"/>
    <n v="11"/>
    <x v="28"/>
    <n v="1"/>
    <s v="SANTA ROSALĂŤA DE CAMARGO"/>
    <s v="AVENIDA GONZALEZ ORTEGA"/>
    <n v="0"/>
    <s v="PÚBLICO"/>
    <x v="0"/>
    <n v="2"/>
    <s v="BĂSICA"/>
    <n v="2"/>
    <x v="0"/>
    <n v="3"/>
    <x v="1"/>
    <n v="0"/>
    <s v="NO APLICA"/>
    <n v="0"/>
    <s v="NO APLICA"/>
    <s v="08FZI0034C"/>
    <s v="08FJI0009C"/>
    <s v="08ADG0057I"/>
    <n v="0"/>
    <s v="I2020"/>
    <n v="34"/>
    <n v="40"/>
    <n v="74"/>
    <n v="32"/>
    <n v="39"/>
    <n v="71"/>
    <n v="2"/>
    <n v="8"/>
    <n v="10"/>
    <n v="3"/>
    <n v="4"/>
    <n v="7"/>
    <n v="3"/>
    <n v="4"/>
    <n v="7"/>
    <n v="7"/>
    <n v="7"/>
    <n v="14"/>
    <n v="10"/>
    <n v="2"/>
    <n v="12"/>
    <n v="2"/>
    <n v="10"/>
    <n v="12"/>
    <n v="10"/>
    <n v="6"/>
    <n v="16"/>
    <n v="2"/>
    <n v="5"/>
    <n v="7"/>
    <n v="34"/>
    <n v="34"/>
    <n v="6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m/>
    <m/>
    <m/>
    <m/>
    <m/>
    <m/>
    <m/>
    <m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0015R"/>
    <n v="2"/>
    <s v="VESPERTINO"/>
    <s v="INDEPENDENCIA"/>
    <n v="8"/>
    <s v="CHIHUAHUA"/>
    <n v="8"/>
    <s v="CHIHUAHUA"/>
    <x v="7"/>
    <n v="19"/>
    <x v="21"/>
    <n v="1"/>
    <s v="CHIHUAHUA"/>
    <s v="CALLE DOLORES HIDALGO"/>
    <n v="0"/>
    <s v="PÚBLICO"/>
    <x v="0"/>
    <n v="2"/>
    <s v="BĂSICA"/>
    <n v="2"/>
    <x v="0"/>
    <n v="1"/>
    <x v="0"/>
    <n v="0"/>
    <s v="NO APLICA"/>
    <n v="0"/>
    <s v="NO APLICA"/>
    <s v="08FIZ0117L"/>
    <s v="08FJS0106L"/>
    <s v="08ADG0046C"/>
    <n v="0"/>
    <s v="I2020"/>
    <n v="37"/>
    <n v="36"/>
    <n v="73"/>
    <n v="37"/>
    <n v="36"/>
    <n v="73"/>
    <n v="12"/>
    <n v="8"/>
    <n v="20"/>
    <n v="2"/>
    <n v="2"/>
    <n v="4"/>
    <n v="2"/>
    <n v="2"/>
    <n v="4"/>
    <n v="4"/>
    <n v="3"/>
    <n v="7"/>
    <n v="2"/>
    <n v="4"/>
    <n v="6"/>
    <n v="2"/>
    <n v="5"/>
    <n v="7"/>
    <n v="10"/>
    <n v="7"/>
    <n v="17"/>
    <n v="4"/>
    <n v="6"/>
    <n v="10"/>
    <n v="24"/>
    <n v="27"/>
    <n v="51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3"/>
    <n v="0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7"/>
    <n v="6"/>
    <n v="1"/>
  </r>
  <r>
    <s v="08EPR0218L"/>
    <n v="1"/>
    <s v="MATUTINO"/>
    <s v="MORELOS 2202"/>
    <n v="8"/>
    <s v="CHIHUAHUA"/>
    <n v="8"/>
    <s v="CHIHUAHUA"/>
    <x v="1"/>
    <n v="31"/>
    <x v="1"/>
    <n v="72"/>
    <s v="PACHERA"/>
    <s v="CONTINUACIĂ“N CARRETERA LA JUNTA PACHERA"/>
    <n v="0"/>
    <s v="PÚBLICO"/>
    <x v="1"/>
    <n v="2"/>
    <s v="BĂSICA"/>
    <n v="2"/>
    <x v="0"/>
    <n v="1"/>
    <x v="0"/>
    <n v="0"/>
    <s v="NO APLICA"/>
    <n v="0"/>
    <s v="NO APLICA"/>
    <s v="08FIZ0008E"/>
    <s v="08FJS0005N"/>
    <m/>
    <n v="0"/>
    <s v="I2020"/>
    <n v="31"/>
    <n v="35"/>
    <n v="66"/>
    <n v="31"/>
    <n v="35"/>
    <n v="66"/>
    <n v="2"/>
    <n v="7"/>
    <n v="9"/>
    <n v="6"/>
    <n v="6"/>
    <n v="12"/>
    <n v="6"/>
    <n v="6"/>
    <n v="12"/>
    <n v="2"/>
    <n v="9"/>
    <n v="11"/>
    <n v="3"/>
    <n v="7"/>
    <n v="10"/>
    <n v="4"/>
    <n v="2"/>
    <n v="6"/>
    <n v="12"/>
    <n v="5"/>
    <n v="17"/>
    <n v="7"/>
    <n v="7"/>
    <n v="14"/>
    <n v="34"/>
    <n v="36"/>
    <n v="70"/>
    <n v="0"/>
    <n v="0"/>
    <n v="0"/>
    <n v="0"/>
    <n v="1"/>
    <n v="1"/>
    <n v="1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1"/>
    <n v="1"/>
    <n v="1"/>
    <n v="3"/>
    <n v="6"/>
    <n v="4"/>
    <n v="1"/>
  </r>
  <r>
    <s v="08PPR2022T"/>
    <n v="1"/>
    <s v="MATUTINO"/>
    <s v="AMERICA DEL NORTE"/>
    <n v="8"/>
    <s v="CHIHUAHUA"/>
    <n v="8"/>
    <s v="CHIHUAHUA"/>
    <x v="5"/>
    <n v="37"/>
    <x v="6"/>
    <n v="1"/>
    <s v="JUĂREZ"/>
    <s v="CALLE MANUEL ACUĂ‘A"/>
    <n v="710"/>
    <s v="PRIVADO"/>
    <x v="2"/>
    <n v="2"/>
    <s v="BĂSICA"/>
    <n v="2"/>
    <x v="0"/>
    <n v="1"/>
    <x v="0"/>
    <n v="0"/>
    <s v="NO APLICA"/>
    <n v="0"/>
    <s v="NO APLICA"/>
    <s v="08FIZ0168S"/>
    <s v="08FJS0115T"/>
    <s v="08ADG0005C"/>
    <n v="0"/>
    <s v="I2020"/>
    <n v="41"/>
    <n v="34"/>
    <n v="75"/>
    <n v="41"/>
    <n v="34"/>
    <n v="75"/>
    <n v="3"/>
    <n v="7"/>
    <n v="10"/>
    <n v="6"/>
    <n v="3"/>
    <n v="9"/>
    <n v="6"/>
    <n v="3"/>
    <n v="9"/>
    <n v="8"/>
    <n v="4"/>
    <n v="12"/>
    <n v="9"/>
    <n v="9"/>
    <n v="18"/>
    <n v="3"/>
    <n v="1"/>
    <n v="4"/>
    <n v="3"/>
    <n v="4"/>
    <n v="7"/>
    <n v="2"/>
    <n v="8"/>
    <n v="10"/>
    <n v="31"/>
    <n v="29"/>
    <n v="60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1"/>
    <n v="1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DPR0528Q"/>
    <n v="1"/>
    <s v="MATUTINO"/>
    <s v="GUSTAVO DIAZ ORDAZ"/>
    <n v="8"/>
    <s v="CHIHUAHUA"/>
    <n v="8"/>
    <s v="CHIHUAHUA"/>
    <x v="8"/>
    <n v="36"/>
    <x v="30"/>
    <n v="20"/>
    <s v="CALIFORNIA"/>
    <s v="CALLE CALIFORNIA"/>
    <n v="0"/>
    <s v="PÚBLICO"/>
    <x v="0"/>
    <n v="2"/>
    <s v="BĂSICA"/>
    <n v="2"/>
    <x v="0"/>
    <n v="1"/>
    <x v="0"/>
    <n v="0"/>
    <s v="NO APLICA"/>
    <n v="0"/>
    <s v="NO APLICA"/>
    <s v="08FIZ0238X"/>
    <s v="08FJS0128X"/>
    <s v="08ADG0004D"/>
    <n v="0"/>
    <s v="I2020"/>
    <n v="32"/>
    <n v="31"/>
    <n v="63"/>
    <n v="31"/>
    <n v="31"/>
    <n v="62"/>
    <n v="9"/>
    <n v="2"/>
    <n v="11"/>
    <n v="5"/>
    <n v="12"/>
    <n v="17"/>
    <n v="5"/>
    <n v="12"/>
    <n v="17"/>
    <n v="7"/>
    <n v="5"/>
    <n v="12"/>
    <n v="5"/>
    <n v="6"/>
    <n v="11"/>
    <n v="4"/>
    <n v="8"/>
    <n v="12"/>
    <n v="1"/>
    <n v="6"/>
    <n v="7"/>
    <n v="5"/>
    <n v="4"/>
    <n v="9"/>
    <n v="27"/>
    <n v="41"/>
    <n v="68"/>
    <n v="0"/>
    <n v="0"/>
    <n v="1"/>
    <n v="1"/>
    <n v="0"/>
    <n v="0"/>
    <n v="2"/>
    <n v="4"/>
    <n v="1"/>
    <n v="0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6"/>
    <n v="6"/>
    <n v="1"/>
  </r>
  <r>
    <s v="08DPR1031P"/>
    <n v="1"/>
    <s v="MATUTINO"/>
    <s v="DOCE DE OCTUBRE"/>
    <n v="8"/>
    <s v="CHIHUAHUA"/>
    <n v="8"/>
    <s v="CHIHUAHUA"/>
    <x v="0"/>
    <n v="20"/>
    <x v="10"/>
    <n v="83"/>
    <s v="PALMAREJO"/>
    <s v="CALLE PALMEREJO"/>
    <n v="0"/>
    <s v="PÚBLICO"/>
    <x v="0"/>
    <n v="2"/>
    <s v="BĂSICA"/>
    <n v="2"/>
    <x v="0"/>
    <n v="1"/>
    <x v="0"/>
    <n v="0"/>
    <s v="NO APLICA"/>
    <n v="0"/>
    <s v="NO APLICA"/>
    <s v="08FIZ0219I"/>
    <s v="08FJS0124A"/>
    <s v="08ADG0003E"/>
    <n v="0"/>
    <s v="I2020"/>
    <n v="31"/>
    <n v="33"/>
    <n v="64"/>
    <n v="31"/>
    <n v="33"/>
    <n v="64"/>
    <n v="2"/>
    <n v="1"/>
    <n v="3"/>
    <n v="4"/>
    <n v="11"/>
    <n v="15"/>
    <n v="4"/>
    <n v="11"/>
    <n v="15"/>
    <n v="3"/>
    <n v="5"/>
    <n v="8"/>
    <n v="6"/>
    <n v="11"/>
    <n v="17"/>
    <n v="6"/>
    <n v="5"/>
    <n v="11"/>
    <n v="4"/>
    <n v="4"/>
    <n v="8"/>
    <n v="8"/>
    <n v="6"/>
    <n v="14"/>
    <n v="31"/>
    <n v="42"/>
    <n v="73"/>
    <n v="0"/>
    <n v="0"/>
    <n v="1"/>
    <n v="0"/>
    <n v="0"/>
    <n v="1"/>
    <n v="2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1"/>
    <n v="0"/>
    <n v="0"/>
    <n v="1"/>
    <n v="2"/>
    <n v="4"/>
    <n v="4"/>
    <n v="4"/>
    <n v="1"/>
  </r>
  <r>
    <s v="08DPR1522C"/>
    <n v="1"/>
    <s v="MATUTINO"/>
    <s v="JUSTO SIERRA"/>
    <n v="8"/>
    <s v="CHIHUAHUA"/>
    <n v="8"/>
    <s v="CHIHUAHUA"/>
    <x v="6"/>
    <n v="29"/>
    <x v="7"/>
    <n v="54"/>
    <s v="CINCO LLAGAS"/>
    <s v="CALLE CONOCIDO"/>
    <n v="0"/>
    <s v="PÚBLICO"/>
    <x v="0"/>
    <n v="2"/>
    <s v="BĂSICA"/>
    <n v="2"/>
    <x v="0"/>
    <n v="1"/>
    <x v="0"/>
    <n v="0"/>
    <s v="NO APLICA"/>
    <n v="0"/>
    <s v="NO APLICA"/>
    <s v="08FIZ0255N"/>
    <s v="08FJS0131K"/>
    <s v="08ADG0007A"/>
    <n v="0"/>
    <s v="I2020"/>
    <n v="25"/>
    <n v="42"/>
    <n v="67"/>
    <n v="25"/>
    <n v="42"/>
    <n v="67"/>
    <n v="5"/>
    <n v="7"/>
    <n v="12"/>
    <n v="5"/>
    <n v="6"/>
    <n v="11"/>
    <n v="5"/>
    <n v="6"/>
    <n v="11"/>
    <n v="3"/>
    <n v="7"/>
    <n v="10"/>
    <n v="4"/>
    <n v="8"/>
    <n v="12"/>
    <n v="4"/>
    <n v="12"/>
    <n v="16"/>
    <n v="5"/>
    <n v="4"/>
    <n v="9"/>
    <n v="5"/>
    <n v="5"/>
    <n v="10"/>
    <n v="26"/>
    <n v="42"/>
    <n v="68"/>
    <n v="1"/>
    <n v="0"/>
    <n v="0"/>
    <n v="0"/>
    <n v="0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1"/>
    <n v="0"/>
    <n v="0"/>
    <n v="0"/>
    <n v="0"/>
    <n v="1"/>
    <n v="2"/>
    <n v="4"/>
    <n v="4"/>
    <n v="4"/>
    <n v="1"/>
  </r>
  <r>
    <s v="08PPR0262E"/>
    <n v="1"/>
    <s v="MATUTINO"/>
    <s v="COLEGIO REGIONAL DE JIMENEZ"/>
    <n v="8"/>
    <s v="CHIHUAHUA"/>
    <n v="8"/>
    <s v="CHIHUAHUA"/>
    <x v="8"/>
    <n v="36"/>
    <x v="30"/>
    <n v="1"/>
    <s v="JOSĂ‰ MARIANO JIMĂ‰NEZ"/>
    <s v="AVENIDA SOR JUANA INES DE LA CRUZ"/>
    <n v="1200"/>
    <s v="PRIVADO"/>
    <x v="2"/>
    <n v="2"/>
    <s v="BĂSICA"/>
    <n v="2"/>
    <x v="0"/>
    <n v="1"/>
    <x v="0"/>
    <n v="0"/>
    <s v="NO APLICA"/>
    <n v="0"/>
    <s v="NO APLICA"/>
    <s v="08FIZ0015O"/>
    <m/>
    <s v="08ADG0011N"/>
    <n v="0"/>
    <s v="I2020"/>
    <n v="41"/>
    <n v="29"/>
    <n v="70"/>
    <n v="41"/>
    <n v="29"/>
    <n v="70"/>
    <n v="10"/>
    <n v="2"/>
    <n v="12"/>
    <n v="3"/>
    <n v="10"/>
    <n v="13"/>
    <n v="3"/>
    <n v="10"/>
    <n v="13"/>
    <n v="6"/>
    <n v="4"/>
    <n v="10"/>
    <n v="4"/>
    <n v="3"/>
    <n v="7"/>
    <n v="4"/>
    <n v="10"/>
    <n v="14"/>
    <n v="2"/>
    <n v="2"/>
    <n v="4"/>
    <n v="6"/>
    <n v="4"/>
    <n v="10"/>
    <n v="25"/>
    <n v="33"/>
    <n v="58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1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EPR0805B"/>
    <n v="2"/>
    <s v="VESPERTINO"/>
    <s v="SECCION 42 2748"/>
    <n v="8"/>
    <s v="CHIHUAHUA"/>
    <n v="8"/>
    <s v="CHIHUAHUA"/>
    <x v="8"/>
    <n v="36"/>
    <x v="30"/>
    <n v="1"/>
    <s v="JOSĂ‰ MARIANO JIMĂ‰NEZ"/>
    <s v="CALLE LOPEZ PORTILLO "/>
    <n v="0"/>
    <s v="PÚBLICO"/>
    <x v="1"/>
    <n v="2"/>
    <s v="BĂSICA"/>
    <n v="2"/>
    <x v="0"/>
    <n v="1"/>
    <x v="0"/>
    <n v="0"/>
    <s v="NO APLICA"/>
    <n v="0"/>
    <s v="NO APLICA"/>
    <s v="08FIZ0015O"/>
    <m/>
    <m/>
    <n v="0"/>
    <s v="I2020"/>
    <n v="41"/>
    <n v="29"/>
    <n v="70"/>
    <n v="39"/>
    <n v="28"/>
    <n v="67"/>
    <n v="4"/>
    <n v="3"/>
    <n v="7"/>
    <n v="4"/>
    <n v="5"/>
    <n v="9"/>
    <n v="4"/>
    <n v="5"/>
    <n v="9"/>
    <n v="10"/>
    <n v="7"/>
    <n v="17"/>
    <n v="8"/>
    <n v="6"/>
    <n v="14"/>
    <n v="3"/>
    <n v="4"/>
    <n v="7"/>
    <n v="9"/>
    <n v="7"/>
    <n v="16"/>
    <n v="4"/>
    <n v="3"/>
    <n v="7"/>
    <n v="38"/>
    <n v="32"/>
    <n v="7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1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6"/>
    <n v="6"/>
    <n v="1"/>
  </r>
  <r>
    <s v="08DPB0501I"/>
    <n v="1"/>
    <s v="MATUTINO"/>
    <s v="MARIA LUISA OLIVAS DUARTE"/>
    <n v="8"/>
    <s v="CHIHUAHUA"/>
    <n v="8"/>
    <s v="CHIHUAHUA"/>
    <x v="6"/>
    <n v="29"/>
    <x v="7"/>
    <n v="301"/>
    <s v="LA CIĂ‰NEGA"/>
    <s v="CALLE LA CIENEGA"/>
    <n v="0"/>
    <s v="PÚBLICO"/>
    <x v="0"/>
    <n v="2"/>
    <s v="BĂSICA"/>
    <n v="2"/>
    <x v="0"/>
    <n v="3"/>
    <x v="1"/>
    <n v="0"/>
    <s v="NO APLICA"/>
    <n v="0"/>
    <s v="NO APLICA"/>
    <s v="08FZI0034C"/>
    <s v="08FJI0010S"/>
    <s v="08ADG0007A"/>
    <n v="0"/>
    <s v="I2020"/>
    <n v="34"/>
    <n v="37"/>
    <n v="71"/>
    <n v="34"/>
    <n v="37"/>
    <n v="71"/>
    <n v="6"/>
    <n v="9"/>
    <n v="15"/>
    <n v="6"/>
    <n v="4"/>
    <n v="10"/>
    <n v="6"/>
    <n v="4"/>
    <n v="10"/>
    <n v="9"/>
    <n v="3"/>
    <n v="12"/>
    <n v="3"/>
    <n v="8"/>
    <n v="11"/>
    <n v="7"/>
    <n v="5"/>
    <n v="12"/>
    <n v="4"/>
    <n v="6"/>
    <n v="10"/>
    <n v="5"/>
    <n v="6"/>
    <n v="11"/>
    <n v="34"/>
    <n v="32"/>
    <n v="6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41J"/>
    <n v="4"/>
    <s v="DISCONTINUO"/>
    <s v="VALENTIN GOMEZ FARIAS"/>
    <n v="8"/>
    <s v="CHIHUAHUA"/>
    <n v="8"/>
    <s v="CHIHUAHUA"/>
    <x v="0"/>
    <n v="9"/>
    <x v="2"/>
    <n v="45"/>
    <s v="CHOGUITA"/>
    <s v="CALLE CONOCIDO"/>
    <n v="0"/>
    <s v="PÚBLICO"/>
    <x v="0"/>
    <n v="2"/>
    <s v="BĂSICA"/>
    <n v="2"/>
    <x v="0"/>
    <n v="3"/>
    <x v="1"/>
    <n v="0"/>
    <s v="NO APLICA"/>
    <n v="0"/>
    <s v="NO APLICA"/>
    <s v="08FZI0003J"/>
    <s v="08FJI0002J"/>
    <s v="08ADG0003E"/>
    <n v="0"/>
    <s v="I2020"/>
    <n v="36"/>
    <n v="30"/>
    <n v="66"/>
    <n v="36"/>
    <n v="30"/>
    <n v="66"/>
    <n v="5"/>
    <n v="5"/>
    <n v="10"/>
    <n v="8"/>
    <n v="3"/>
    <n v="11"/>
    <n v="8"/>
    <n v="3"/>
    <n v="11"/>
    <n v="4"/>
    <n v="4"/>
    <n v="8"/>
    <n v="8"/>
    <n v="8"/>
    <n v="16"/>
    <n v="7"/>
    <n v="4"/>
    <n v="11"/>
    <n v="5"/>
    <n v="9"/>
    <n v="14"/>
    <n v="9"/>
    <n v="4"/>
    <n v="13"/>
    <n v="41"/>
    <n v="32"/>
    <n v="7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75Z"/>
    <n v="4"/>
    <s v="DISCONTINUO"/>
    <s v="CUAUHTEMOC"/>
    <n v="8"/>
    <s v="CHIHUAHUA"/>
    <n v="8"/>
    <s v="CHIHUAHUA"/>
    <x v="3"/>
    <n v="7"/>
    <x v="25"/>
    <n v="24"/>
    <s v="BUENAVISTA"/>
    <s v="CALLE CONOCIDO"/>
    <n v="0"/>
    <s v="PÚBLICO"/>
    <x v="0"/>
    <n v="2"/>
    <s v="BĂSICA"/>
    <n v="2"/>
    <x v="0"/>
    <n v="3"/>
    <x v="1"/>
    <n v="0"/>
    <s v="NO APLICA"/>
    <n v="0"/>
    <s v="NO APLICA"/>
    <s v="08FZI0011S"/>
    <s v="08FJI0004H"/>
    <s v="08ADG0007A"/>
    <n v="0"/>
    <s v="I2020"/>
    <n v="42"/>
    <n v="35"/>
    <n v="77"/>
    <n v="42"/>
    <n v="34"/>
    <n v="76"/>
    <n v="9"/>
    <n v="10"/>
    <n v="19"/>
    <n v="1"/>
    <n v="4"/>
    <n v="5"/>
    <n v="1"/>
    <n v="4"/>
    <n v="5"/>
    <n v="6"/>
    <n v="3"/>
    <n v="9"/>
    <n v="5"/>
    <n v="1"/>
    <n v="6"/>
    <n v="9"/>
    <n v="6"/>
    <n v="15"/>
    <n v="11"/>
    <n v="5"/>
    <n v="16"/>
    <n v="2"/>
    <n v="10"/>
    <n v="12"/>
    <n v="34"/>
    <n v="29"/>
    <n v="6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m/>
    <m/>
    <m/>
    <m/>
    <m/>
    <m/>
    <m/>
    <m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PPR2119E"/>
    <n v="1"/>
    <s v="MATUTINO"/>
    <s v="COLEGIO CAMPBELL"/>
    <n v="8"/>
    <s v="CHIHUAHUA"/>
    <n v="8"/>
    <s v="CHIHUAHUA"/>
    <x v="5"/>
    <n v="37"/>
    <x v="6"/>
    <n v="1"/>
    <s v="JUĂREZ"/>
    <s v="BOULEVARD TOMAS FERNANDEZ"/>
    <n v="8505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37"/>
    <n v="40"/>
    <n v="77"/>
    <n v="37"/>
    <n v="40"/>
    <n v="77"/>
    <n v="8"/>
    <n v="7"/>
    <n v="15"/>
    <n v="6"/>
    <n v="3"/>
    <n v="9"/>
    <n v="6"/>
    <n v="3"/>
    <n v="9"/>
    <n v="5"/>
    <n v="3"/>
    <n v="8"/>
    <n v="4"/>
    <n v="4"/>
    <n v="8"/>
    <n v="5"/>
    <n v="6"/>
    <n v="11"/>
    <n v="3"/>
    <n v="8"/>
    <n v="11"/>
    <n v="3"/>
    <n v="7"/>
    <n v="10"/>
    <n v="26"/>
    <n v="31"/>
    <n v="5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2"/>
    <n v="0"/>
    <n v="0"/>
    <n v="0"/>
    <n v="8"/>
    <n v="0"/>
    <n v="3"/>
    <n v="0"/>
    <n v="0"/>
    <n v="1"/>
    <n v="0"/>
    <n v="0"/>
    <n v="0"/>
    <n v="2"/>
    <n v="3"/>
    <n v="6"/>
    <n v="6"/>
    <n v="1"/>
  </r>
  <r>
    <s v="08EPR0198O"/>
    <n v="1"/>
    <s v="MATUTINO"/>
    <s v="PRIMO VERDAD 2020"/>
    <n v="8"/>
    <s v="CHIHUAHUA"/>
    <n v="8"/>
    <s v="CHIHUAHUA"/>
    <x v="0"/>
    <n v="30"/>
    <x v="34"/>
    <n v="47"/>
    <s v="GUAZAPARES"/>
    <s v="CALLE GUAZAPARES"/>
    <n v="0"/>
    <s v="PÚBLICO"/>
    <x v="1"/>
    <n v="2"/>
    <s v="BĂSICA"/>
    <n v="2"/>
    <x v="0"/>
    <n v="1"/>
    <x v="0"/>
    <n v="0"/>
    <s v="NO APLICA"/>
    <n v="0"/>
    <s v="NO APLICA"/>
    <s v="08FIZ0044J"/>
    <s v="08FJS0005N"/>
    <m/>
    <n v="0"/>
    <s v="I2020"/>
    <n v="28"/>
    <n v="36"/>
    <n v="64"/>
    <n v="28"/>
    <n v="36"/>
    <n v="64"/>
    <n v="4"/>
    <n v="3"/>
    <n v="7"/>
    <n v="7"/>
    <n v="8"/>
    <n v="15"/>
    <n v="7"/>
    <n v="8"/>
    <n v="15"/>
    <n v="9"/>
    <n v="8"/>
    <n v="17"/>
    <n v="2"/>
    <n v="4"/>
    <n v="6"/>
    <n v="4"/>
    <n v="9"/>
    <n v="13"/>
    <n v="7"/>
    <n v="9"/>
    <n v="16"/>
    <n v="4"/>
    <n v="2"/>
    <n v="6"/>
    <n v="33"/>
    <n v="40"/>
    <n v="73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1"/>
    <n v="1"/>
    <n v="0"/>
    <n v="0"/>
    <n v="0"/>
    <n v="0"/>
    <n v="2"/>
    <n v="4"/>
    <n v="4"/>
    <n v="4"/>
    <n v="1"/>
  </r>
  <r>
    <s v="08DPB0612N"/>
    <n v="4"/>
    <s v="DISCONTINUO"/>
    <s v="CINCO DE MAYO"/>
    <n v="8"/>
    <s v="CHIHUAHUA"/>
    <n v="8"/>
    <s v="CHIHUAHUA"/>
    <x v="0"/>
    <n v="66"/>
    <x v="32"/>
    <n v="812"/>
    <s v="GUASAGO"/>
    <s v="CALLE GUASAGO"/>
    <n v="0"/>
    <s v="PÚBLICO"/>
    <x v="0"/>
    <n v="2"/>
    <s v="BĂSICA"/>
    <n v="2"/>
    <x v="0"/>
    <n v="3"/>
    <x v="1"/>
    <n v="0"/>
    <s v="NO APLICA"/>
    <n v="0"/>
    <s v="NO APLICA"/>
    <s v="08FZI0002K"/>
    <s v="08FJI0001K"/>
    <s v="08ADG0003E"/>
    <n v="0"/>
    <s v="I2020"/>
    <n v="32"/>
    <n v="34"/>
    <n v="66"/>
    <n v="32"/>
    <n v="34"/>
    <n v="66"/>
    <n v="5"/>
    <n v="10"/>
    <n v="15"/>
    <n v="9"/>
    <n v="6"/>
    <n v="15"/>
    <n v="9"/>
    <n v="6"/>
    <n v="15"/>
    <n v="6"/>
    <n v="1"/>
    <n v="7"/>
    <n v="7"/>
    <n v="4"/>
    <n v="11"/>
    <n v="6"/>
    <n v="7"/>
    <n v="13"/>
    <n v="6"/>
    <n v="5"/>
    <n v="11"/>
    <n v="4"/>
    <n v="8"/>
    <n v="12"/>
    <n v="38"/>
    <n v="31"/>
    <n v="6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m/>
    <m/>
    <m/>
    <m/>
    <m/>
    <m/>
    <m/>
    <m/>
    <n v="0"/>
    <n v="1"/>
    <n v="0"/>
    <n v="4"/>
    <n v="0"/>
    <n v="3"/>
    <n v="0"/>
    <n v="0"/>
    <n v="0"/>
    <n v="0"/>
    <n v="0"/>
    <n v="0"/>
    <n v="3"/>
    <n v="3"/>
    <n v="3"/>
    <n v="3"/>
    <n v="1"/>
  </r>
  <r>
    <s v="08PPR2105B"/>
    <n v="1"/>
    <s v="MATUTINO"/>
    <s v="INSTITUTO BILINGUE ICM"/>
    <n v="8"/>
    <s v="CHIHUAHUA"/>
    <n v="8"/>
    <s v="CHIHUAHUA"/>
    <x v="5"/>
    <n v="37"/>
    <x v="6"/>
    <n v="1"/>
    <s v="JUĂREZ"/>
    <s v="CALLE FULTON"/>
    <n v="92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34"/>
    <n v="35"/>
    <n v="69"/>
    <n v="34"/>
    <n v="35"/>
    <n v="69"/>
    <n v="2"/>
    <n v="3"/>
    <n v="5"/>
    <n v="4"/>
    <n v="4"/>
    <n v="8"/>
    <n v="4"/>
    <n v="4"/>
    <n v="8"/>
    <n v="5"/>
    <n v="7"/>
    <n v="12"/>
    <n v="6"/>
    <n v="4"/>
    <n v="10"/>
    <n v="9"/>
    <n v="6"/>
    <n v="15"/>
    <n v="3"/>
    <n v="8"/>
    <n v="11"/>
    <n v="4"/>
    <n v="4"/>
    <n v="8"/>
    <n v="31"/>
    <n v="33"/>
    <n v="64"/>
    <n v="1"/>
    <n v="1"/>
    <n v="0"/>
    <n v="0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3"/>
    <n v="1"/>
    <n v="7"/>
    <n v="0"/>
    <n v="18"/>
    <n v="0"/>
    <n v="5"/>
    <n v="1"/>
    <n v="1"/>
    <n v="0"/>
    <n v="0"/>
    <n v="1"/>
    <n v="1"/>
    <n v="1"/>
    <n v="5"/>
    <n v="6"/>
    <n v="6"/>
    <n v="1"/>
  </r>
  <r>
    <s v="08DPB0625R"/>
    <n v="1"/>
    <s v="MATUTINO"/>
    <s v="PRIMARIA BILINGUE"/>
    <n v="8"/>
    <s v="CHIHUAHUA"/>
    <n v="8"/>
    <s v="CHIHUAHUA"/>
    <x v="3"/>
    <n v="7"/>
    <x v="25"/>
    <n v="268"/>
    <s v="SAN JOSĂ‰"/>
    <s v="CAMINO ALTOS DE METATITOS-SAN JOSE DE LAS BARAS"/>
    <n v="0"/>
    <s v="PÚBLICO"/>
    <x v="0"/>
    <n v="2"/>
    <s v="BĂSICA"/>
    <n v="2"/>
    <x v="0"/>
    <n v="3"/>
    <x v="1"/>
    <n v="0"/>
    <s v="NO APLICA"/>
    <n v="0"/>
    <s v="NO APLICA"/>
    <s v="08FZI0031F"/>
    <s v="08FJI0003I"/>
    <s v="08ADG0006B"/>
    <n v="0"/>
    <s v="I2020"/>
    <n v="43"/>
    <n v="25"/>
    <n v="68"/>
    <n v="43"/>
    <n v="25"/>
    <n v="68"/>
    <n v="8"/>
    <n v="6"/>
    <n v="14"/>
    <n v="4"/>
    <n v="8"/>
    <n v="12"/>
    <n v="4"/>
    <n v="8"/>
    <n v="12"/>
    <n v="12"/>
    <n v="5"/>
    <n v="17"/>
    <n v="6"/>
    <n v="2"/>
    <n v="8"/>
    <n v="8"/>
    <n v="2"/>
    <n v="10"/>
    <n v="5"/>
    <n v="8"/>
    <n v="13"/>
    <n v="6"/>
    <n v="4"/>
    <n v="10"/>
    <n v="41"/>
    <n v="29"/>
    <n v="70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PPR2000H"/>
    <n v="1"/>
    <s v="MATUTINO"/>
    <s v="COLEGIO MEXICO LIBRE"/>
    <n v="8"/>
    <s v="CHIHUAHUA"/>
    <n v="8"/>
    <s v="CHIHUAHUA"/>
    <x v="5"/>
    <n v="37"/>
    <x v="6"/>
    <n v="1"/>
    <s v="JUĂREZ"/>
    <s v="CALLE VILLA GRANDE"/>
    <n v="11909"/>
    <s v="PRIVADO"/>
    <x v="2"/>
    <n v="2"/>
    <s v="BĂSICA"/>
    <n v="2"/>
    <x v="0"/>
    <n v="1"/>
    <x v="0"/>
    <n v="0"/>
    <s v="NO APLICA"/>
    <n v="0"/>
    <s v="NO APLICA"/>
    <s v="08FIZ0147F"/>
    <s v="08FJS0110Y"/>
    <s v="08ADG0005C"/>
    <n v="0"/>
    <s v="I2020"/>
    <n v="54"/>
    <n v="44"/>
    <n v="98"/>
    <n v="54"/>
    <n v="44"/>
    <n v="98"/>
    <n v="8"/>
    <n v="6"/>
    <n v="14"/>
    <n v="1"/>
    <n v="2"/>
    <n v="3"/>
    <n v="1"/>
    <n v="2"/>
    <n v="3"/>
    <n v="5"/>
    <n v="6"/>
    <n v="11"/>
    <n v="3"/>
    <n v="4"/>
    <n v="7"/>
    <n v="1"/>
    <n v="1"/>
    <n v="2"/>
    <n v="2"/>
    <n v="4"/>
    <n v="6"/>
    <n v="6"/>
    <n v="2"/>
    <n v="8"/>
    <n v="18"/>
    <n v="19"/>
    <n v="3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  <n v="1"/>
  </r>
  <r>
    <s v="08PPR2104C"/>
    <n v="1"/>
    <s v="MATUTINO"/>
    <s v="COLEGIO MAPLE"/>
    <n v="8"/>
    <s v="CHIHUAHUA"/>
    <n v="8"/>
    <s v="CHIHUAHUA"/>
    <x v="7"/>
    <n v="19"/>
    <x v="21"/>
    <n v="1"/>
    <s v="CHIHUAHUA"/>
    <s v="CALLE UNIVERSIDAD LA SALLE"/>
    <n v="1419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48"/>
    <n v="19"/>
    <n v="67"/>
    <n v="48"/>
    <n v="19"/>
    <n v="67"/>
    <n v="4"/>
    <n v="1"/>
    <n v="5"/>
    <n v="10"/>
    <n v="5"/>
    <n v="15"/>
    <n v="10"/>
    <n v="5"/>
    <n v="15"/>
    <n v="13"/>
    <n v="5"/>
    <n v="18"/>
    <n v="8"/>
    <n v="1"/>
    <n v="9"/>
    <n v="8"/>
    <n v="1"/>
    <n v="9"/>
    <n v="5"/>
    <n v="4"/>
    <n v="9"/>
    <n v="6"/>
    <n v="4"/>
    <n v="10"/>
    <n v="50"/>
    <n v="20"/>
    <n v="7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1"/>
    <n v="2"/>
    <n v="1"/>
    <n v="0"/>
    <n v="0"/>
    <n v="8"/>
    <n v="0"/>
    <n v="3"/>
    <n v="0"/>
    <n v="0"/>
    <n v="0"/>
    <n v="0"/>
    <n v="0"/>
    <n v="0"/>
    <n v="3"/>
    <n v="3"/>
    <n v="7"/>
    <n v="7"/>
    <n v="1"/>
  </r>
  <r>
    <s v="08PPR2106A"/>
    <n v="1"/>
    <s v="MATUTINO"/>
    <s v="INSTITUTO BILINGUE ICM UNIDAD SALVARCAR"/>
    <n v="8"/>
    <s v="CHIHUAHUA"/>
    <n v="8"/>
    <s v="CHIHUAHUA"/>
    <x v="5"/>
    <n v="37"/>
    <x v="6"/>
    <n v="1"/>
    <s v="JUĂREZ"/>
    <s v="CALLE IGNACIO ZARAGOZA"/>
    <n v="133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43"/>
    <n v="34"/>
    <n v="77"/>
    <n v="43"/>
    <n v="34"/>
    <n v="77"/>
    <n v="5"/>
    <n v="3"/>
    <n v="8"/>
    <n v="4"/>
    <n v="4"/>
    <n v="8"/>
    <n v="4"/>
    <n v="4"/>
    <n v="8"/>
    <n v="7"/>
    <n v="6"/>
    <n v="13"/>
    <n v="6"/>
    <n v="10"/>
    <n v="16"/>
    <n v="4"/>
    <n v="1"/>
    <n v="5"/>
    <n v="8"/>
    <n v="3"/>
    <n v="11"/>
    <n v="4"/>
    <n v="2"/>
    <n v="6"/>
    <n v="33"/>
    <n v="26"/>
    <n v="5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4"/>
    <n v="1"/>
    <n v="5"/>
    <n v="0"/>
    <n v="15"/>
    <n v="0"/>
    <n v="3"/>
    <n v="0"/>
    <n v="0"/>
    <n v="0"/>
    <n v="0"/>
    <n v="0"/>
    <n v="0"/>
    <n v="3"/>
    <n v="3"/>
    <n v="6"/>
    <n v="6"/>
    <n v="1"/>
  </r>
  <r>
    <s v="08DPB0571D"/>
    <n v="4"/>
    <s v="DISCONTINUO"/>
    <s v="BENITO JUAREZ"/>
    <n v="8"/>
    <s v="CHIHUAHUA"/>
    <n v="8"/>
    <s v="CHIHUAHUA"/>
    <x v="6"/>
    <n v="29"/>
    <x v="7"/>
    <n v="102"/>
    <s v="LOS JUANICOS"/>
    <s v="CALLE LOS JUANICOS"/>
    <n v="0"/>
    <s v="PÚBLICO"/>
    <x v="0"/>
    <n v="2"/>
    <s v="BĂSICA"/>
    <n v="2"/>
    <x v="0"/>
    <n v="3"/>
    <x v="1"/>
    <n v="0"/>
    <s v="NO APLICA"/>
    <n v="0"/>
    <s v="NO APLICA"/>
    <s v="08FZI0027T"/>
    <s v="08FJI0010S"/>
    <s v="08ADG0007A"/>
    <n v="0"/>
    <s v="I2020"/>
    <n v="39"/>
    <n v="29"/>
    <n v="68"/>
    <n v="39"/>
    <n v="28"/>
    <n v="67"/>
    <n v="4"/>
    <n v="0"/>
    <n v="4"/>
    <n v="8"/>
    <n v="6"/>
    <n v="14"/>
    <n v="8"/>
    <n v="8"/>
    <n v="16"/>
    <n v="9"/>
    <n v="6"/>
    <n v="15"/>
    <n v="6"/>
    <n v="5"/>
    <n v="11"/>
    <n v="7"/>
    <n v="5"/>
    <n v="12"/>
    <n v="8"/>
    <n v="8"/>
    <n v="16"/>
    <n v="5"/>
    <n v="4"/>
    <n v="9"/>
    <n v="43"/>
    <n v="36"/>
    <n v="7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m/>
    <m/>
    <m/>
    <m/>
    <n v="0"/>
    <n v="0"/>
    <n v="0"/>
    <n v="1"/>
    <n v="0"/>
    <n v="1"/>
    <n v="0"/>
    <n v="0"/>
    <n v="0"/>
    <n v="0"/>
    <n v="0"/>
    <n v="0"/>
    <n v="1"/>
    <n v="1"/>
    <n v="4"/>
    <n v="3"/>
    <n v="1"/>
  </r>
  <r>
    <s v="08DPR0524U"/>
    <n v="1"/>
    <s v="MATUTINO"/>
    <s v="MELCHOR OCAMPO"/>
    <n v="8"/>
    <s v="CHIHUAHUA"/>
    <n v="8"/>
    <s v="CHIHUAHUA"/>
    <x v="8"/>
    <n v="36"/>
    <x v="30"/>
    <n v="590"/>
    <s v="LAS GLORIAS UNO"/>
    <s v="CALLE LAS GLORIAS UNO"/>
    <n v="0"/>
    <s v="PÚBLICO"/>
    <x v="0"/>
    <n v="2"/>
    <s v="BĂSICA"/>
    <n v="2"/>
    <x v="0"/>
    <n v="1"/>
    <x v="0"/>
    <n v="0"/>
    <s v="NO APLICA"/>
    <n v="0"/>
    <s v="NO APLICA"/>
    <s v="08FIZ0239W"/>
    <s v="08FJS0128X"/>
    <s v="08ADG0004D"/>
    <n v="0"/>
    <s v="I2020"/>
    <n v="36"/>
    <n v="34"/>
    <n v="70"/>
    <n v="36"/>
    <n v="34"/>
    <n v="70"/>
    <n v="4"/>
    <n v="3"/>
    <n v="7"/>
    <n v="6"/>
    <n v="3"/>
    <n v="9"/>
    <n v="6"/>
    <n v="3"/>
    <n v="9"/>
    <n v="6"/>
    <n v="9"/>
    <n v="15"/>
    <n v="4"/>
    <n v="6"/>
    <n v="10"/>
    <n v="4"/>
    <n v="5"/>
    <n v="9"/>
    <n v="7"/>
    <n v="9"/>
    <n v="16"/>
    <n v="11"/>
    <n v="2"/>
    <n v="13"/>
    <n v="38"/>
    <n v="34"/>
    <n v="72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4"/>
    <n v="0"/>
    <n v="0"/>
    <n v="0"/>
    <n v="0"/>
    <n v="1"/>
    <n v="1"/>
    <n v="2"/>
    <n v="4"/>
    <n v="4"/>
    <n v="4"/>
    <n v="1"/>
  </r>
  <r>
    <s v="08EPR0622U"/>
    <n v="1"/>
    <s v="MATUTINO"/>
    <s v="GABINO BARREDA 2034"/>
    <n v="8"/>
    <s v="CHIHUAHUA"/>
    <n v="8"/>
    <s v="CHIHUAHUA"/>
    <x v="5"/>
    <n v="28"/>
    <x v="57"/>
    <n v="1"/>
    <s v="GUADALUPE"/>
    <s v="CALLE RAMON ARANDA "/>
    <n v="0"/>
    <s v="PÚBLICO"/>
    <x v="1"/>
    <n v="2"/>
    <s v="BĂSICA"/>
    <n v="2"/>
    <x v="0"/>
    <n v="1"/>
    <x v="0"/>
    <n v="0"/>
    <s v="NO APLICA"/>
    <n v="0"/>
    <s v="NO APLICA"/>
    <s v="08FIZ0036A"/>
    <m/>
    <m/>
    <n v="0"/>
    <s v="I2020"/>
    <n v="38"/>
    <n v="30"/>
    <n v="68"/>
    <n v="38"/>
    <n v="30"/>
    <n v="68"/>
    <n v="6"/>
    <n v="7"/>
    <n v="13"/>
    <n v="8"/>
    <n v="2"/>
    <n v="10"/>
    <n v="8"/>
    <n v="2"/>
    <n v="10"/>
    <n v="2"/>
    <n v="6"/>
    <n v="8"/>
    <n v="4"/>
    <n v="4"/>
    <n v="8"/>
    <n v="7"/>
    <n v="6"/>
    <n v="13"/>
    <n v="11"/>
    <n v="6"/>
    <n v="17"/>
    <n v="10"/>
    <n v="4"/>
    <n v="14"/>
    <n v="42"/>
    <n v="28"/>
    <n v="7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0"/>
    <n v="0"/>
    <n v="0"/>
    <n v="0"/>
    <n v="3"/>
    <n v="3"/>
    <n v="14"/>
    <n v="3"/>
    <n v="1"/>
  </r>
  <r>
    <s v="08DPR0120B"/>
    <n v="1"/>
    <s v="MATUTINO"/>
    <s v="FRANCISCO I. MADERO"/>
    <n v="8"/>
    <s v="CHIHUAHUA"/>
    <n v="8"/>
    <s v="CHIHUAHUA"/>
    <x v="6"/>
    <n v="29"/>
    <x v="7"/>
    <n v="1333"/>
    <s v="MESA DEL DURAZNO"/>
    <s v="CALLE MEZA DEL DURAZNO"/>
    <n v="0"/>
    <s v="PÚBLICO"/>
    <x v="0"/>
    <n v="2"/>
    <s v="BĂSICA"/>
    <n v="2"/>
    <x v="0"/>
    <n v="1"/>
    <x v="0"/>
    <n v="0"/>
    <s v="NO APLICA"/>
    <n v="0"/>
    <s v="NO APLICA"/>
    <s v="08FIZ0261Y"/>
    <s v="08FJS0131K"/>
    <s v="08ADG0007A"/>
    <n v="0"/>
    <s v="I2020"/>
    <n v="31"/>
    <n v="32"/>
    <n v="63"/>
    <n v="31"/>
    <n v="32"/>
    <n v="63"/>
    <n v="3"/>
    <n v="6"/>
    <n v="9"/>
    <n v="5"/>
    <n v="14"/>
    <n v="19"/>
    <n v="5"/>
    <n v="14"/>
    <n v="19"/>
    <n v="5"/>
    <n v="2"/>
    <n v="7"/>
    <n v="4"/>
    <n v="5"/>
    <n v="9"/>
    <n v="8"/>
    <n v="9"/>
    <n v="17"/>
    <n v="6"/>
    <n v="6"/>
    <n v="12"/>
    <n v="5"/>
    <n v="5"/>
    <n v="10"/>
    <n v="33"/>
    <n v="41"/>
    <n v="74"/>
    <n v="1"/>
    <n v="0"/>
    <n v="0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1"/>
    <n v="0"/>
    <n v="0"/>
    <n v="1"/>
    <n v="0"/>
    <n v="0"/>
    <n v="2"/>
    <n v="4"/>
    <n v="4"/>
    <n v="4"/>
    <n v="1"/>
  </r>
  <r>
    <s v="08DPB0151U"/>
    <n v="1"/>
    <s v="MATUTINO"/>
    <s v="MIGUEL HIDALGO"/>
    <n v="8"/>
    <s v="CHIHUAHUA"/>
    <n v="8"/>
    <s v="CHIHUAHUA"/>
    <x v="0"/>
    <n v="8"/>
    <x v="0"/>
    <n v="49"/>
    <s v="COYACHIQUE"/>
    <s v="CALLE COYACHIQUE"/>
    <n v="0"/>
    <s v="PÚBLICO"/>
    <x v="0"/>
    <n v="2"/>
    <s v="BĂSICA"/>
    <n v="2"/>
    <x v="0"/>
    <n v="3"/>
    <x v="1"/>
    <n v="0"/>
    <s v="NO APLICA"/>
    <n v="0"/>
    <s v="NO APLICA"/>
    <s v="08FZI0019K"/>
    <s v="08FJI0007E"/>
    <s v="08ADG0006B"/>
    <n v="0"/>
    <s v="I2020"/>
    <n v="38"/>
    <n v="33"/>
    <n v="71"/>
    <n v="32"/>
    <n v="31"/>
    <n v="63"/>
    <n v="6"/>
    <n v="4"/>
    <n v="10"/>
    <n v="6"/>
    <n v="9"/>
    <n v="15"/>
    <n v="6"/>
    <n v="9"/>
    <n v="15"/>
    <n v="3"/>
    <n v="8"/>
    <n v="11"/>
    <n v="7"/>
    <n v="6"/>
    <n v="13"/>
    <n v="8"/>
    <n v="4"/>
    <n v="12"/>
    <n v="5"/>
    <n v="2"/>
    <n v="7"/>
    <n v="7"/>
    <n v="9"/>
    <n v="16"/>
    <n v="36"/>
    <n v="38"/>
    <n v="7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EPR0205H"/>
    <n v="1"/>
    <s v="MATUTINO"/>
    <s v="LIBERTAD 2511"/>
    <n v="8"/>
    <s v="CHIHUAHUA"/>
    <n v="8"/>
    <s v="CHIHUAHUA"/>
    <x v="1"/>
    <n v="31"/>
    <x v="1"/>
    <n v="25"/>
    <s v="BORJAS"/>
    <s v="CALLE BORJAS"/>
    <n v="0"/>
    <s v="PÚBLICO"/>
    <x v="1"/>
    <n v="2"/>
    <s v="BĂSICA"/>
    <n v="2"/>
    <x v="0"/>
    <n v="1"/>
    <x v="0"/>
    <n v="0"/>
    <s v="NO APLICA"/>
    <n v="0"/>
    <s v="NO APLICA"/>
    <s v="08FIZ0008E"/>
    <s v="08FJS0005N"/>
    <m/>
    <n v="0"/>
    <s v="I2020"/>
    <n v="38"/>
    <n v="32"/>
    <n v="70"/>
    <n v="38"/>
    <n v="32"/>
    <n v="70"/>
    <n v="2"/>
    <n v="4"/>
    <n v="6"/>
    <n v="4"/>
    <n v="5"/>
    <n v="9"/>
    <n v="4"/>
    <n v="5"/>
    <n v="9"/>
    <n v="8"/>
    <n v="11"/>
    <n v="19"/>
    <n v="7"/>
    <n v="6"/>
    <n v="13"/>
    <n v="11"/>
    <n v="5"/>
    <n v="16"/>
    <n v="5"/>
    <n v="4"/>
    <n v="9"/>
    <n v="7"/>
    <n v="3"/>
    <n v="10"/>
    <n v="42"/>
    <n v="34"/>
    <n v="76"/>
    <n v="0"/>
    <n v="0"/>
    <n v="0"/>
    <n v="1"/>
    <n v="0"/>
    <n v="0"/>
    <n v="2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1"/>
    <n v="0"/>
    <n v="0"/>
    <n v="2"/>
    <n v="3"/>
    <n v="4"/>
    <n v="4"/>
    <n v="1"/>
  </r>
  <r>
    <s v="08PPR2007A"/>
    <n v="1"/>
    <s v="MATUTINO"/>
    <s v="CENTRO EDUCATIVO JUAN JACOBO ROUSSEAU"/>
    <n v="8"/>
    <s v="CHIHUAHUA"/>
    <n v="8"/>
    <s v="CHIHUAHUA"/>
    <x v="7"/>
    <n v="19"/>
    <x v="21"/>
    <n v="1"/>
    <s v="CHIHUAHUA"/>
    <s v="CALLE 18A"/>
    <n v="2400"/>
    <s v="PRIVADO"/>
    <x v="2"/>
    <n v="2"/>
    <s v="BĂSICA"/>
    <n v="2"/>
    <x v="0"/>
    <n v="1"/>
    <x v="0"/>
    <n v="0"/>
    <s v="NO APLICA"/>
    <n v="0"/>
    <s v="NO APLICA"/>
    <s v="08FIZ0102J"/>
    <s v="08FJS0103O"/>
    <s v="08ADG0046C"/>
    <n v="0"/>
    <s v="I2020"/>
    <n v="50"/>
    <n v="32"/>
    <n v="82"/>
    <n v="50"/>
    <n v="32"/>
    <n v="82"/>
    <n v="7"/>
    <n v="4"/>
    <n v="11"/>
    <n v="2"/>
    <n v="5"/>
    <n v="7"/>
    <n v="2"/>
    <n v="5"/>
    <n v="7"/>
    <n v="8"/>
    <n v="6"/>
    <n v="14"/>
    <n v="7"/>
    <n v="2"/>
    <n v="9"/>
    <n v="3"/>
    <n v="7"/>
    <n v="10"/>
    <n v="6"/>
    <n v="2"/>
    <n v="8"/>
    <n v="6"/>
    <n v="3"/>
    <n v="9"/>
    <n v="32"/>
    <n v="25"/>
    <n v="57"/>
    <n v="0"/>
    <n v="0"/>
    <n v="1"/>
    <n v="0"/>
    <n v="0"/>
    <n v="1"/>
    <n v="2"/>
    <n v="4"/>
    <n v="0"/>
    <n v="0"/>
    <n v="1"/>
    <n v="0"/>
    <n v="0"/>
    <n v="0"/>
    <n v="0"/>
    <n v="0"/>
    <n v="4"/>
    <n v="0"/>
    <n v="0"/>
    <n v="0"/>
    <n v="1"/>
    <n v="0"/>
    <n v="0"/>
    <n v="1"/>
    <n v="0"/>
    <n v="1"/>
    <n v="0"/>
    <n v="1"/>
    <n v="0"/>
    <n v="1"/>
    <n v="0"/>
    <n v="10"/>
    <n v="4"/>
    <n v="0"/>
    <n v="0"/>
    <n v="0"/>
    <n v="1"/>
    <n v="0"/>
    <n v="0"/>
    <n v="1"/>
    <n v="2"/>
    <n v="4"/>
    <n v="6"/>
    <n v="6"/>
    <n v="1"/>
  </r>
  <r>
    <s v="08DPR0941G"/>
    <n v="1"/>
    <s v="MATUTINO"/>
    <s v="IGNACIO ZARAGOZA"/>
    <n v="8"/>
    <s v="CHIHUAHUA"/>
    <n v="8"/>
    <s v="CHIHUAHUA"/>
    <x v="9"/>
    <n v="62"/>
    <x v="40"/>
    <n v="480"/>
    <s v="EJIDO CONCHOS"/>
    <s v="CALLE EJIDO CONCHOS"/>
    <n v="0"/>
    <s v="PÚBLICO"/>
    <x v="0"/>
    <n v="2"/>
    <s v="BĂSICA"/>
    <n v="2"/>
    <x v="0"/>
    <n v="1"/>
    <x v="0"/>
    <n v="0"/>
    <s v="NO APLICA"/>
    <n v="0"/>
    <s v="NO APLICA"/>
    <s v="08FIZ0234A"/>
    <s v="08FJS0127Y"/>
    <s v="08ADG0057I"/>
    <n v="0"/>
    <s v="I2020"/>
    <n v="36"/>
    <n v="39"/>
    <n v="75"/>
    <n v="36"/>
    <n v="39"/>
    <n v="75"/>
    <n v="10"/>
    <n v="8"/>
    <n v="18"/>
    <n v="5"/>
    <n v="3"/>
    <n v="8"/>
    <n v="5"/>
    <n v="3"/>
    <n v="8"/>
    <n v="3"/>
    <n v="10"/>
    <n v="13"/>
    <n v="6"/>
    <n v="3"/>
    <n v="9"/>
    <n v="2"/>
    <n v="2"/>
    <n v="4"/>
    <n v="7"/>
    <n v="4"/>
    <n v="11"/>
    <n v="5"/>
    <n v="10"/>
    <n v="15"/>
    <n v="28"/>
    <n v="32"/>
    <n v="60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12"/>
    <n v="5"/>
    <n v="1"/>
  </r>
  <r>
    <s v="08DPR0551R"/>
    <n v="1"/>
    <s v="MATUTINO"/>
    <s v="MARIN PORTILLO"/>
    <n v="8"/>
    <s v="CHIHUAHUA"/>
    <n v="8"/>
    <s v="CHIHUAHUA"/>
    <x v="3"/>
    <n v="64"/>
    <x v="22"/>
    <n v="1"/>
    <s v="EL TULE"/>
    <s v="CALLE EL TULE"/>
    <n v="0"/>
    <s v="PÚBLICO"/>
    <x v="0"/>
    <n v="2"/>
    <s v="BĂSICA"/>
    <n v="2"/>
    <x v="0"/>
    <n v="1"/>
    <x v="0"/>
    <n v="0"/>
    <s v="NO APLICA"/>
    <n v="0"/>
    <s v="NO APLICA"/>
    <s v="08FIZ0248D"/>
    <s v="08FJS0130L"/>
    <s v="08ADG0006B"/>
    <n v="0"/>
    <s v="I2020"/>
    <n v="46"/>
    <n v="26"/>
    <n v="72"/>
    <n v="46"/>
    <n v="26"/>
    <n v="72"/>
    <n v="10"/>
    <n v="2"/>
    <n v="12"/>
    <n v="3"/>
    <n v="3"/>
    <n v="6"/>
    <n v="3"/>
    <n v="3"/>
    <n v="6"/>
    <n v="8"/>
    <n v="4"/>
    <n v="12"/>
    <n v="6"/>
    <n v="5"/>
    <n v="11"/>
    <n v="6"/>
    <n v="10"/>
    <n v="16"/>
    <n v="10"/>
    <n v="3"/>
    <n v="13"/>
    <n v="9"/>
    <n v="5"/>
    <n v="14"/>
    <n v="42"/>
    <n v="30"/>
    <n v="72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DPR0264Y"/>
    <n v="1"/>
    <s v="MATUTINO"/>
    <s v="18 DE MARZO"/>
    <n v="8"/>
    <s v="CHIHUAHUA"/>
    <n v="8"/>
    <s v="CHIHUAHUA"/>
    <x v="8"/>
    <n v="39"/>
    <x v="26"/>
    <n v="35"/>
    <s v="SANTA MARĂŤA"/>
    <s v="CALLE SANTA MARIA"/>
    <n v="0"/>
    <s v="PÚBLICO"/>
    <x v="0"/>
    <n v="2"/>
    <s v="BĂSICA"/>
    <n v="2"/>
    <x v="0"/>
    <n v="1"/>
    <x v="0"/>
    <n v="0"/>
    <s v="NO APLICA"/>
    <n v="0"/>
    <s v="NO APLICA"/>
    <s v="08FIZ0238X"/>
    <s v="08FJS0128X"/>
    <s v="08ADG0004D"/>
    <n v="0"/>
    <s v="I2020"/>
    <n v="32"/>
    <n v="41"/>
    <n v="73"/>
    <n v="32"/>
    <n v="41"/>
    <n v="73"/>
    <n v="4"/>
    <n v="8"/>
    <n v="12"/>
    <n v="5"/>
    <n v="5"/>
    <n v="10"/>
    <n v="5"/>
    <n v="5"/>
    <n v="10"/>
    <n v="4"/>
    <n v="6"/>
    <n v="10"/>
    <n v="10"/>
    <n v="7"/>
    <n v="17"/>
    <n v="7"/>
    <n v="6"/>
    <n v="13"/>
    <n v="1"/>
    <n v="7"/>
    <n v="8"/>
    <n v="6"/>
    <n v="7"/>
    <n v="13"/>
    <n v="33"/>
    <n v="38"/>
    <n v="71"/>
    <n v="1"/>
    <n v="1"/>
    <n v="0"/>
    <n v="0"/>
    <n v="0"/>
    <n v="0"/>
    <n v="2"/>
    <n v="4"/>
    <n v="0"/>
    <n v="1"/>
    <n v="0"/>
    <n v="0"/>
    <n v="0"/>
    <n v="0"/>
    <n v="0"/>
    <n v="0"/>
    <n v="1"/>
    <n v="2"/>
    <n v="0"/>
    <n v="0"/>
    <n v="0"/>
    <n v="2"/>
    <n v="0"/>
    <n v="0"/>
    <n v="0"/>
    <n v="0"/>
    <n v="0"/>
    <n v="0"/>
    <n v="0"/>
    <n v="0"/>
    <n v="0"/>
    <n v="6"/>
    <n v="1"/>
    <n v="3"/>
    <n v="1"/>
    <n v="1"/>
    <n v="0"/>
    <n v="0"/>
    <n v="0"/>
    <n v="0"/>
    <n v="2"/>
    <n v="4"/>
    <n v="4"/>
    <n v="3"/>
    <n v="1"/>
  </r>
  <r>
    <s v="08DPR1903K"/>
    <n v="1"/>
    <s v="MATUTINO"/>
    <s v="NIÑOS HEROES"/>
    <n v="8"/>
    <s v="CHIHUAHUA"/>
    <n v="8"/>
    <s v="CHIHUAHUA"/>
    <x v="3"/>
    <n v="27"/>
    <x v="27"/>
    <n v="913"/>
    <s v="LAGUNA DE ABOREACHI"/>
    <s v="CAMINO TRAMO CREEL GUACHOCHI IZQUIERDO KILOMETRO 115+84"/>
    <n v="0"/>
    <s v="PÚBLICO"/>
    <x v="0"/>
    <n v="2"/>
    <s v="BĂSICA"/>
    <n v="2"/>
    <x v="0"/>
    <n v="1"/>
    <x v="0"/>
    <n v="0"/>
    <s v="NO APLICA"/>
    <n v="0"/>
    <s v="NO APLICA"/>
    <s v="08FIZ0251R"/>
    <s v="08FJS0130L"/>
    <s v="08ADG0006B"/>
    <n v="0"/>
    <s v="I2020"/>
    <n v="32"/>
    <n v="36"/>
    <n v="68"/>
    <n v="32"/>
    <n v="36"/>
    <n v="68"/>
    <n v="10"/>
    <n v="2"/>
    <n v="12"/>
    <n v="5"/>
    <n v="9"/>
    <n v="14"/>
    <n v="6"/>
    <n v="9"/>
    <n v="15"/>
    <n v="5"/>
    <n v="5"/>
    <n v="10"/>
    <n v="2"/>
    <n v="9"/>
    <n v="11"/>
    <n v="5"/>
    <n v="6"/>
    <n v="11"/>
    <n v="5"/>
    <n v="8"/>
    <n v="13"/>
    <n v="4"/>
    <n v="8"/>
    <n v="12"/>
    <n v="27"/>
    <n v="45"/>
    <n v="72"/>
    <n v="0"/>
    <n v="0"/>
    <n v="1"/>
    <n v="1"/>
    <n v="1"/>
    <n v="1"/>
    <n v="1"/>
    <n v="5"/>
    <n v="0"/>
    <n v="1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2"/>
    <n v="0"/>
    <n v="0"/>
    <n v="1"/>
    <n v="1"/>
    <n v="1"/>
    <n v="1"/>
    <n v="1"/>
    <n v="5"/>
    <n v="6"/>
    <n v="6"/>
    <n v="1"/>
  </r>
  <r>
    <s v="08PPR2057I"/>
    <n v="1"/>
    <s v="MATUTINO"/>
    <s v="LE PETIT LEARNING CENTER"/>
    <n v="8"/>
    <s v="CHIHUAHUA"/>
    <n v="8"/>
    <s v="CHIHUAHUA"/>
    <x v="7"/>
    <n v="19"/>
    <x v="21"/>
    <n v="1"/>
    <s v="CHIHUAHUA"/>
    <s v="AVENIDA DIVISION DEL NORTE"/>
    <n v="3"/>
    <s v="PRIVADO"/>
    <x v="2"/>
    <n v="2"/>
    <s v="BĂSICA"/>
    <n v="2"/>
    <x v="0"/>
    <n v="1"/>
    <x v="0"/>
    <n v="0"/>
    <s v="NO APLICA"/>
    <n v="0"/>
    <s v="NO APLICA"/>
    <s v="08FIZ0111R"/>
    <s v="08FJS0105M"/>
    <s v="08ADG0046C"/>
    <n v="0"/>
    <s v="I2020"/>
    <n v="36"/>
    <n v="37"/>
    <n v="73"/>
    <n v="36"/>
    <n v="37"/>
    <n v="73"/>
    <n v="12"/>
    <n v="7"/>
    <n v="19"/>
    <n v="6"/>
    <n v="8"/>
    <n v="14"/>
    <n v="6"/>
    <n v="8"/>
    <n v="14"/>
    <n v="3"/>
    <n v="6"/>
    <n v="9"/>
    <n v="4"/>
    <n v="6"/>
    <n v="10"/>
    <n v="2"/>
    <n v="5"/>
    <n v="7"/>
    <n v="5"/>
    <n v="4"/>
    <n v="9"/>
    <n v="7"/>
    <n v="8"/>
    <n v="15"/>
    <n v="27"/>
    <n v="37"/>
    <n v="6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3"/>
    <n v="1"/>
    <n v="1"/>
    <n v="0"/>
    <n v="11"/>
    <n v="0"/>
    <n v="3"/>
    <n v="0"/>
    <n v="0"/>
    <n v="0"/>
    <n v="0"/>
    <n v="0"/>
    <n v="0"/>
    <n v="3"/>
    <n v="3"/>
    <n v="6"/>
    <n v="6"/>
    <n v="1"/>
  </r>
  <r>
    <s v="08DPB0535Z"/>
    <n v="4"/>
    <s v="DISCONTINUO"/>
    <s v="ADOLFO LOPEZ MATEOS"/>
    <n v="8"/>
    <s v="CHIHUAHUA"/>
    <n v="8"/>
    <s v="CHIHUAHUA"/>
    <x v="0"/>
    <n v="9"/>
    <x v="2"/>
    <n v="80"/>
    <s v="HUETOSACACHI"/>
    <s v="NINGUNO NINGUNO"/>
    <n v="0"/>
    <s v="PÚBLICO"/>
    <x v="0"/>
    <n v="2"/>
    <s v="BĂSICA"/>
    <n v="2"/>
    <x v="0"/>
    <n v="3"/>
    <x v="1"/>
    <n v="0"/>
    <s v="NO APLICA"/>
    <n v="0"/>
    <s v="NO APLICA"/>
    <s v="08FZI0003J"/>
    <s v="08FJI0002J"/>
    <s v="08ADG0003E"/>
    <n v="0"/>
    <s v="I2020"/>
    <n v="38"/>
    <n v="36"/>
    <n v="74"/>
    <n v="38"/>
    <n v="35"/>
    <n v="73"/>
    <n v="6"/>
    <n v="10"/>
    <n v="16"/>
    <n v="9"/>
    <n v="3"/>
    <n v="12"/>
    <n v="9"/>
    <n v="3"/>
    <n v="12"/>
    <n v="4"/>
    <n v="3"/>
    <n v="7"/>
    <n v="5"/>
    <n v="2"/>
    <n v="7"/>
    <n v="6"/>
    <n v="4"/>
    <n v="10"/>
    <n v="10"/>
    <n v="11"/>
    <n v="21"/>
    <n v="6"/>
    <n v="6"/>
    <n v="12"/>
    <n v="40"/>
    <n v="29"/>
    <n v="69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m/>
    <m/>
    <m/>
    <m/>
    <m/>
    <m/>
    <m/>
    <m/>
    <n v="0"/>
    <n v="0"/>
    <n v="0"/>
    <n v="5"/>
    <n v="0"/>
    <n v="4"/>
    <n v="0"/>
    <n v="0"/>
    <n v="0"/>
    <n v="0"/>
    <n v="1"/>
    <n v="1"/>
    <n v="2"/>
    <n v="4"/>
    <n v="4"/>
    <n v="4"/>
    <n v="1"/>
  </r>
  <r>
    <s v="08DPB0559I"/>
    <n v="4"/>
    <s v="DISCONTINUO"/>
    <s v="ALFONSO CASO"/>
    <n v="8"/>
    <s v="CHIHUAHUA"/>
    <n v="8"/>
    <s v="CHIHUAHUA"/>
    <x v="3"/>
    <n v="7"/>
    <x v="25"/>
    <n v="22"/>
    <s v="BAQUIRIACHI"/>
    <s v="NINGUNO NINGUNO"/>
    <n v="0"/>
    <s v="PÚBLICO"/>
    <x v="0"/>
    <n v="2"/>
    <s v="BĂSICA"/>
    <n v="2"/>
    <x v="0"/>
    <n v="3"/>
    <x v="1"/>
    <n v="0"/>
    <s v="NO APLICA"/>
    <n v="0"/>
    <s v="NO APLICA"/>
    <s v="08FZI0007F"/>
    <s v="08FJI0003I"/>
    <s v="08ADG0006B"/>
    <n v="0"/>
    <s v="I2020"/>
    <n v="35"/>
    <n v="31"/>
    <n v="66"/>
    <n v="35"/>
    <n v="31"/>
    <n v="66"/>
    <n v="6"/>
    <n v="4"/>
    <n v="10"/>
    <n v="9"/>
    <n v="6"/>
    <n v="15"/>
    <n v="9"/>
    <n v="9"/>
    <n v="18"/>
    <n v="6"/>
    <n v="6"/>
    <n v="12"/>
    <n v="5"/>
    <n v="7"/>
    <n v="12"/>
    <n v="2"/>
    <n v="9"/>
    <n v="11"/>
    <n v="8"/>
    <n v="4"/>
    <n v="12"/>
    <n v="8"/>
    <n v="5"/>
    <n v="13"/>
    <n v="38"/>
    <n v="40"/>
    <n v="78"/>
    <n v="1"/>
    <n v="0"/>
    <n v="0"/>
    <n v="0"/>
    <n v="0"/>
    <n v="1"/>
    <n v="2"/>
    <n v="4"/>
    <n v="0"/>
    <n v="0"/>
    <n v="1"/>
    <n v="0"/>
    <n v="0"/>
    <n v="0"/>
    <n v="0"/>
    <n v="0"/>
    <n v="1"/>
    <n v="3"/>
    <n v="0"/>
    <n v="0"/>
    <m/>
    <m/>
    <m/>
    <m/>
    <m/>
    <m/>
    <m/>
    <m/>
    <n v="0"/>
    <n v="0"/>
    <n v="0"/>
    <n v="5"/>
    <n v="1"/>
    <n v="3"/>
    <n v="1"/>
    <n v="0"/>
    <n v="0"/>
    <n v="0"/>
    <n v="0"/>
    <n v="1"/>
    <n v="2"/>
    <n v="4"/>
    <n v="4"/>
    <n v="4"/>
    <n v="1"/>
  </r>
  <r>
    <s v="08DPR1044T"/>
    <n v="4"/>
    <s v="DISCONTINUO"/>
    <s v="SANTOS DEGOLLADO"/>
    <n v="8"/>
    <s v="CHIHUAHUA"/>
    <n v="8"/>
    <s v="CHIHUAHUA"/>
    <x v="1"/>
    <n v="31"/>
    <x v="1"/>
    <n v="116"/>
    <s v="SANTA ROSA DE ARISIACHI"/>
    <s v="CALLE SANTA ROSA DE ARISIACHI"/>
    <n v="0"/>
    <s v="PÚBLICO"/>
    <x v="0"/>
    <n v="2"/>
    <s v="BĂSICA"/>
    <n v="2"/>
    <x v="0"/>
    <n v="1"/>
    <x v="0"/>
    <n v="0"/>
    <s v="NO APLICA"/>
    <n v="0"/>
    <s v="NO APLICA"/>
    <s v="08FIZ0209B"/>
    <s v="08FJS0123B"/>
    <s v="08ADG0003E"/>
    <n v="0"/>
    <s v="I2020"/>
    <n v="38"/>
    <n v="34"/>
    <n v="72"/>
    <n v="38"/>
    <n v="34"/>
    <n v="72"/>
    <n v="4"/>
    <n v="2"/>
    <n v="6"/>
    <n v="5"/>
    <n v="5"/>
    <n v="10"/>
    <n v="5"/>
    <n v="5"/>
    <n v="10"/>
    <n v="6"/>
    <n v="4"/>
    <n v="10"/>
    <n v="6"/>
    <n v="5"/>
    <n v="11"/>
    <n v="12"/>
    <n v="6"/>
    <n v="18"/>
    <n v="3"/>
    <n v="6"/>
    <n v="9"/>
    <n v="5"/>
    <n v="10"/>
    <n v="15"/>
    <n v="37"/>
    <n v="36"/>
    <n v="73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3"/>
    <n v="0"/>
    <n v="0"/>
    <n v="1"/>
    <n v="1"/>
    <n v="1"/>
    <n v="1"/>
    <n v="1"/>
    <n v="5"/>
    <n v="11"/>
    <n v="7"/>
    <n v="1"/>
  </r>
  <r>
    <s v="08PPR2044E"/>
    <n v="1"/>
    <s v="MATUTINO"/>
    <s v="CENTRO EDUCATIVO TOWI"/>
    <n v="8"/>
    <s v="CHIHUAHUA"/>
    <n v="8"/>
    <s v="CHIHUAHUA"/>
    <x v="5"/>
    <n v="37"/>
    <x v="6"/>
    <n v="1"/>
    <s v="JUĂREZ"/>
    <s v="CALLE FIDEL AVILA"/>
    <n v="413"/>
    <s v="PRIVADO"/>
    <x v="2"/>
    <n v="2"/>
    <s v="BĂSICA"/>
    <n v="2"/>
    <x v="0"/>
    <n v="1"/>
    <x v="0"/>
    <n v="0"/>
    <s v="NO APLICA"/>
    <n v="0"/>
    <s v="NO APLICA"/>
    <s v="08FIZ0168S"/>
    <s v="08FJS0115T"/>
    <s v="08ADG0005C"/>
    <n v="0"/>
    <s v="I2020"/>
    <n v="43"/>
    <n v="33"/>
    <n v="76"/>
    <n v="42"/>
    <n v="33"/>
    <n v="75"/>
    <n v="6"/>
    <n v="3"/>
    <n v="9"/>
    <n v="5"/>
    <n v="8"/>
    <n v="13"/>
    <n v="5"/>
    <n v="8"/>
    <n v="13"/>
    <n v="7"/>
    <n v="5"/>
    <n v="12"/>
    <n v="3"/>
    <n v="9"/>
    <n v="12"/>
    <n v="6"/>
    <n v="6"/>
    <n v="12"/>
    <n v="8"/>
    <n v="4"/>
    <n v="12"/>
    <n v="5"/>
    <n v="4"/>
    <n v="9"/>
    <n v="34"/>
    <n v="36"/>
    <n v="70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1"/>
    <n v="0"/>
    <n v="0"/>
    <n v="0"/>
    <n v="0"/>
    <n v="6"/>
    <n v="1"/>
    <n v="2"/>
    <n v="0"/>
    <n v="0"/>
    <n v="0"/>
    <n v="0"/>
    <n v="0"/>
    <n v="0"/>
    <n v="3"/>
    <n v="3"/>
    <n v="6"/>
    <n v="6"/>
    <n v="1"/>
  </r>
  <r>
    <s v="08EPR0061B"/>
    <n v="1"/>
    <s v="MATUTINO"/>
    <s v="MELCHOR OCAMPO 2400"/>
    <n v="8"/>
    <s v="CHIHUAHUA"/>
    <n v="8"/>
    <s v="CHIHUAHUA"/>
    <x v="9"/>
    <n v="11"/>
    <x v="28"/>
    <n v="155"/>
    <s v="SAN IGNACIO"/>
    <s v="CALLE SAN IGNACIO"/>
    <n v="1"/>
    <s v="PÚBLICO"/>
    <x v="1"/>
    <n v="2"/>
    <s v="BĂSICA"/>
    <n v="2"/>
    <x v="0"/>
    <n v="1"/>
    <x v="0"/>
    <n v="0"/>
    <s v="NO APLICA"/>
    <n v="0"/>
    <s v="NO APLICA"/>
    <s v="08FIZ0006G"/>
    <m/>
    <m/>
    <n v="0"/>
    <s v="I2020"/>
    <n v="35"/>
    <n v="41"/>
    <n v="76"/>
    <n v="35"/>
    <n v="41"/>
    <n v="76"/>
    <n v="7"/>
    <n v="14"/>
    <n v="21"/>
    <n v="4"/>
    <n v="2"/>
    <n v="6"/>
    <n v="4"/>
    <n v="2"/>
    <n v="6"/>
    <n v="6"/>
    <n v="3"/>
    <n v="9"/>
    <n v="7"/>
    <n v="8"/>
    <n v="15"/>
    <n v="10"/>
    <n v="6"/>
    <n v="16"/>
    <n v="3"/>
    <n v="7"/>
    <n v="10"/>
    <n v="4"/>
    <n v="7"/>
    <n v="11"/>
    <n v="34"/>
    <n v="33"/>
    <n v="67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1"/>
    <n v="0"/>
    <n v="0"/>
    <n v="2"/>
    <n v="4"/>
    <n v="6"/>
    <n v="6"/>
    <n v="1"/>
  </r>
  <r>
    <s v="08PPR1884R"/>
    <n v="1"/>
    <s v="MATUTINO"/>
    <s v="COLEGIO HIDALGO"/>
    <n v="8"/>
    <s v="CHIHUAHUA"/>
    <n v="8"/>
    <s v="CHIHUAHUA"/>
    <x v="8"/>
    <n v="32"/>
    <x v="19"/>
    <n v="1"/>
    <s v="HIDALGO DEL PARRAL"/>
    <s v="CALLE PEDRO T. GOMEZ"/>
    <n v="1"/>
    <s v="PRIVADO"/>
    <x v="2"/>
    <n v="2"/>
    <s v="BĂSICA"/>
    <n v="2"/>
    <x v="0"/>
    <n v="1"/>
    <x v="0"/>
    <n v="0"/>
    <s v="NO APLICA"/>
    <n v="0"/>
    <s v="NO APLICA"/>
    <s v="08FIZ0247E"/>
    <s v="08FJS0129W"/>
    <s v="08ADG0004D"/>
    <n v="0"/>
    <s v="I2020"/>
    <n v="35"/>
    <n v="38"/>
    <n v="73"/>
    <n v="35"/>
    <n v="38"/>
    <n v="73"/>
    <n v="6"/>
    <n v="3"/>
    <n v="9"/>
    <n v="6"/>
    <n v="5"/>
    <n v="11"/>
    <n v="6"/>
    <n v="5"/>
    <n v="11"/>
    <n v="10"/>
    <n v="6"/>
    <n v="16"/>
    <n v="4"/>
    <n v="7"/>
    <n v="11"/>
    <n v="7"/>
    <n v="8"/>
    <n v="15"/>
    <n v="4"/>
    <n v="5"/>
    <n v="9"/>
    <n v="2"/>
    <n v="5"/>
    <n v="7"/>
    <n v="33"/>
    <n v="36"/>
    <n v="69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n v="0"/>
    <n v="1"/>
    <n v="1"/>
    <n v="1"/>
    <n v="0"/>
    <n v="1"/>
    <n v="1"/>
    <n v="1"/>
    <n v="1"/>
    <n v="1"/>
    <n v="0"/>
    <n v="13"/>
    <n v="0"/>
    <n v="4"/>
    <n v="0"/>
    <n v="0"/>
    <n v="0"/>
    <n v="0"/>
    <n v="1"/>
    <n v="1"/>
    <n v="2"/>
    <n v="4"/>
    <n v="6"/>
    <n v="6"/>
    <n v="1"/>
  </r>
  <r>
    <s v="08DPR0159N"/>
    <n v="1"/>
    <s v="MATUTINO"/>
    <s v="IGNACIO GONZALEZ NEVAREZ"/>
    <n v="8"/>
    <s v="CHIHUAHUA"/>
    <n v="8"/>
    <s v="CHIHUAHUA"/>
    <x v="6"/>
    <n v="29"/>
    <x v="7"/>
    <n v="143"/>
    <s v="OJUELOS"/>
    <s v="CALLE OJUELOS"/>
    <n v="0"/>
    <s v="PÚBLICO"/>
    <x v="0"/>
    <n v="2"/>
    <s v="BĂSICA"/>
    <n v="2"/>
    <x v="0"/>
    <n v="1"/>
    <x v="0"/>
    <n v="0"/>
    <s v="NO APLICA"/>
    <n v="0"/>
    <s v="NO APLICA"/>
    <s v="08FIZ0258K"/>
    <s v="08FJS0131K"/>
    <s v="08ADG0007A"/>
    <n v="0"/>
    <s v="I2020"/>
    <n v="32"/>
    <n v="36"/>
    <n v="68"/>
    <n v="32"/>
    <n v="36"/>
    <n v="68"/>
    <n v="3"/>
    <n v="4"/>
    <n v="7"/>
    <n v="5"/>
    <n v="5"/>
    <n v="10"/>
    <n v="5"/>
    <n v="5"/>
    <n v="10"/>
    <n v="4"/>
    <n v="5"/>
    <n v="9"/>
    <n v="10"/>
    <n v="10"/>
    <n v="20"/>
    <n v="5"/>
    <n v="6"/>
    <n v="11"/>
    <n v="4"/>
    <n v="9"/>
    <n v="13"/>
    <n v="8"/>
    <n v="8"/>
    <n v="16"/>
    <n v="36"/>
    <n v="43"/>
    <n v="79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2"/>
    <n v="3"/>
    <n v="0"/>
    <n v="0"/>
    <n v="1"/>
    <n v="1"/>
    <n v="1"/>
    <n v="1"/>
    <n v="1"/>
    <n v="5"/>
    <n v="5"/>
    <n v="5"/>
    <n v="1"/>
  </r>
  <r>
    <s v="08EPR0173F"/>
    <n v="2"/>
    <s v="VESPERTINO"/>
    <s v="LAZARO CARDENAS 2305"/>
    <n v="8"/>
    <s v="CHIHUAHUA"/>
    <n v="8"/>
    <s v="CHIHUAHUA"/>
    <x v="9"/>
    <n v="21"/>
    <x v="61"/>
    <n v="1"/>
    <s v="DELICIAS"/>
    <s v="CALLE 4A PONIENTE"/>
    <n v="12"/>
    <s v="PÚBLICO"/>
    <x v="1"/>
    <n v="2"/>
    <s v="BĂSICA"/>
    <n v="2"/>
    <x v="0"/>
    <n v="1"/>
    <x v="0"/>
    <n v="0"/>
    <s v="NO APLICA"/>
    <n v="0"/>
    <s v="NO APLICA"/>
    <s v="08FIZ0017M"/>
    <m/>
    <m/>
    <n v="0"/>
    <s v="I2020"/>
    <n v="52"/>
    <n v="32"/>
    <n v="84"/>
    <n v="48"/>
    <n v="29"/>
    <n v="77"/>
    <n v="13"/>
    <n v="4"/>
    <n v="17"/>
    <n v="1"/>
    <n v="1"/>
    <n v="2"/>
    <n v="1"/>
    <n v="1"/>
    <n v="2"/>
    <n v="4"/>
    <n v="3"/>
    <n v="7"/>
    <n v="8"/>
    <n v="4"/>
    <n v="12"/>
    <n v="10"/>
    <n v="10"/>
    <n v="20"/>
    <n v="7"/>
    <n v="5"/>
    <n v="12"/>
    <n v="9"/>
    <n v="4"/>
    <n v="13"/>
    <n v="39"/>
    <n v="27"/>
    <n v="6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0"/>
    <n v="3"/>
    <n v="0"/>
    <n v="0"/>
    <n v="0"/>
    <n v="0"/>
    <n v="0"/>
    <n v="0"/>
    <n v="3"/>
    <n v="3"/>
    <n v="10"/>
    <n v="6"/>
    <n v="1"/>
  </r>
  <r>
    <s v="08PPR2059G"/>
    <n v="1"/>
    <s v="MATUTINO"/>
    <s v="COLEGIO BRUSELAS"/>
    <n v="8"/>
    <s v="CHIHUAHUA"/>
    <n v="8"/>
    <s v="CHIHUAHUA"/>
    <x v="7"/>
    <n v="19"/>
    <x v="21"/>
    <n v="1"/>
    <s v="CHIHUAHUA"/>
    <s v="CALLE LAGUNA DE PASTORES"/>
    <n v="1"/>
    <s v="PRIVADO"/>
    <x v="2"/>
    <n v="2"/>
    <s v="BĂSICA"/>
    <n v="2"/>
    <x v="0"/>
    <n v="1"/>
    <x v="0"/>
    <n v="0"/>
    <s v="NO APLICA"/>
    <n v="0"/>
    <s v="NO APLICA"/>
    <s v="08FIZ0112Q"/>
    <s v="08FJS0105M"/>
    <s v="08ADG0046C"/>
    <n v="0"/>
    <s v="I2020"/>
    <n v="32"/>
    <n v="43"/>
    <n v="75"/>
    <n v="32"/>
    <n v="43"/>
    <n v="75"/>
    <n v="8"/>
    <n v="10"/>
    <n v="18"/>
    <n v="5"/>
    <n v="8"/>
    <n v="13"/>
    <n v="5"/>
    <n v="8"/>
    <n v="13"/>
    <n v="4"/>
    <n v="0"/>
    <n v="4"/>
    <n v="4"/>
    <n v="7"/>
    <n v="11"/>
    <n v="8"/>
    <n v="6"/>
    <n v="14"/>
    <n v="3"/>
    <n v="13"/>
    <n v="16"/>
    <n v="3"/>
    <n v="3"/>
    <n v="6"/>
    <n v="27"/>
    <n v="37"/>
    <n v="64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1"/>
    <n v="0"/>
    <n v="1"/>
    <n v="0"/>
    <n v="0"/>
    <n v="2"/>
    <n v="0"/>
    <n v="1"/>
    <n v="0"/>
    <n v="9"/>
    <n v="0"/>
    <n v="4"/>
    <n v="0"/>
    <n v="0"/>
    <n v="1"/>
    <n v="1"/>
    <n v="0"/>
    <n v="0"/>
    <n v="2"/>
    <n v="4"/>
    <n v="6"/>
    <n v="6"/>
    <n v="1"/>
  </r>
  <r>
    <s v="08DPR1575H"/>
    <n v="1"/>
    <s v="MATUTINO"/>
    <s v="BENITO JUAREZ"/>
    <n v="8"/>
    <s v="CHIHUAHUA"/>
    <n v="8"/>
    <s v="CHIHUAHUA"/>
    <x v="8"/>
    <n v="59"/>
    <x v="60"/>
    <n v="1"/>
    <s v="SAN FRANCISCO DEL ORO"/>
    <s v="CALLE CUADRILLAS VERDES "/>
    <n v="0"/>
    <s v="PÚBLICO"/>
    <x v="0"/>
    <n v="2"/>
    <s v="BĂSICA"/>
    <n v="2"/>
    <x v="0"/>
    <n v="1"/>
    <x v="0"/>
    <n v="0"/>
    <s v="NO APLICA"/>
    <n v="0"/>
    <s v="NO APLICA"/>
    <s v="08FIZ0243I"/>
    <s v="08FJS0129W"/>
    <s v="08ADG0004D"/>
    <n v="0"/>
    <s v="I2020"/>
    <n v="42"/>
    <n v="26"/>
    <n v="68"/>
    <n v="42"/>
    <n v="26"/>
    <n v="68"/>
    <n v="5"/>
    <n v="3"/>
    <n v="8"/>
    <n v="10"/>
    <n v="7"/>
    <n v="17"/>
    <n v="10"/>
    <n v="7"/>
    <n v="17"/>
    <n v="9"/>
    <n v="3"/>
    <n v="12"/>
    <n v="1"/>
    <n v="4"/>
    <n v="5"/>
    <n v="9"/>
    <n v="5"/>
    <n v="14"/>
    <n v="10"/>
    <n v="6"/>
    <n v="16"/>
    <n v="6"/>
    <n v="4"/>
    <n v="10"/>
    <n v="45"/>
    <n v="29"/>
    <n v="74"/>
    <n v="1"/>
    <n v="1"/>
    <n v="0"/>
    <n v="0"/>
    <n v="1"/>
    <n v="1"/>
    <n v="1"/>
    <n v="5"/>
    <n v="0"/>
    <n v="0"/>
    <n v="0"/>
    <n v="1"/>
    <n v="0"/>
    <n v="0"/>
    <n v="0"/>
    <n v="0"/>
    <n v="1"/>
    <n v="4"/>
    <n v="0"/>
    <n v="0"/>
    <n v="2"/>
    <n v="0"/>
    <n v="0"/>
    <n v="0"/>
    <n v="0"/>
    <n v="0"/>
    <n v="0"/>
    <n v="0"/>
    <n v="0"/>
    <n v="0"/>
    <n v="0"/>
    <n v="8"/>
    <n v="1"/>
    <n v="4"/>
    <n v="1"/>
    <n v="1"/>
    <n v="0"/>
    <n v="0"/>
    <n v="1"/>
    <n v="1"/>
    <n v="1"/>
    <n v="5"/>
    <n v="6"/>
    <n v="5"/>
    <n v="1"/>
  </r>
  <r>
    <s v="08EPR0004K"/>
    <n v="1"/>
    <s v="MATUTINO"/>
    <s v="MACLOVIO HERRERA 2132"/>
    <n v="8"/>
    <s v="CHIHUAHUA"/>
    <n v="8"/>
    <s v="CHIHUAHUA"/>
    <x v="7"/>
    <n v="2"/>
    <x v="24"/>
    <n v="47"/>
    <s v="MACLOVIO HERRERA (ESTACIĂ“N FALOMIR)"/>
    <s v="CALLE M. HERRERA"/>
    <n v="0"/>
    <s v="PÚBLICO"/>
    <x v="1"/>
    <n v="2"/>
    <s v="BĂSICA"/>
    <n v="2"/>
    <x v="0"/>
    <n v="1"/>
    <x v="0"/>
    <n v="0"/>
    <s v="NO APLICA"/>
    <n v="0"/>
    <s v="NO APLICA"/>
    <s v="08FIZ0012R"/>
    <s v="08FJS0001R"/>
    <m/>
    <n v="0"/>
    <s v="I2020"/>
    <n v="42"/>
    <n v="37"/>
    <n v="79"/>
    <n v="40"/>
    <n v="37"/>
    <n v="77"/>
    <n v="5"/>
    <n v="6"/>
    <n v="11"/>
    <n v="1"/>
    <n v="4"/>
    <n v="5"/>
    <n v="1"/>
    <n v="4"/>
    <n v="5"/>
    <n v="8"/>
    <n v="7"/>
    <n v="15"/>
    <n v="4"/>
    <n v="6"/>
    <n v="10"/>
    <n v="6"/>
    <n v="5"/>
    <n v="11"/>
    <n v="9"/>
    <n v="5"/>
    <n v="14"/>
    <n v="9"/>
    <n v="8"/>
    <n v="17"/>
    <n v="37"/>
    <n v="35"/>
    <n v="72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6"/>
    <n v="4"/>
    <n v="1"/>
  </r>
  <r>
    <s v="08PPR2013L"/>
    <n v="1"/>
    <s v="MATUTINO"/>
    <s v="COLEGIO SILVANO PRAT"/>
    <n v="8"/>
    <s v="CHIHUAHUA"/>
    <n v="8"/>
    <s v="CHIHUAHUA"/>
    <x v="7"/>
    <n v="19"/>
    <x v="21"/>
    <n v="1"/>
    <s v="CHIHUAHUA"/>
    <s v="AVENIDA HEROICO COLEGIO MILITAR"/>
    <n v="6306"/>
    <s v="PRIVADO"/>
    <x v="2"/>
    <n v="2"/>
    <s v="BĂSICA"/>
    <n v="2"/>
    <x v="0"/>
    <n v="1"/>
    <x v="0"/>
    <n v="0"/>
    <s v="NO APLICA"/>
    <n v="0"/>
    <s v="NO APLICA"/>
    <s v="08FIZ0120Z"/>
    <s v="08FJS0107K"/>
    <s v="08ADG0046C"/>
    <n v="0"/>
    <s v="I2020"/>
    <n v="50"/>
    <n v="32"/>
    <n v="82"/>
    <n v="50"/>
    <n v="31"/>
    <n v="81"/>
    <n v="9"/>
    <n v="3"/>
    <n v="12"/>
    <n v="2"/>
    <n v="4"/>
    <n v="6"/>
    <n v="2"/>
    <n v="4"/>
    <n v="6"/>
    <n v="5"/>
    <n v="5"/>
    <n v="10"/>
    <n v="6"/>
    <n v="7"/>
    <n v="13"/>
    <n v="6"/>
    <n v="3"/>
    <n v="9"/>
    <n v="6"/>
    <n v="6"/>
    <n v="12"/>
    <n v="12"/>
    <n v="3"/>
    <n v="15"/>
    <n v="37"/>
    <n v="28"/>
    <n v="65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1"/>
    <n v="0"/>
    <n v="1"/>
    <n v="0"/>
    <n v="1"/>
    <n v="0"/>
    <n v="3"/>
    <n v="0"/>
    <n v="11"/>
    <n v="1"/>
    <n v="2"/>
    <n v="0"/>
    <n v="0"/>
    <n v="0"/>
    <n v="0"/>
    <n v="0"/>
    <n v="0"/>
    <n v="3"/>
    <n v="3"/>
    <n v="6"/>
    <n v="6"/>
    <n v="1"/>
  </r>
  <r>
    <s v="08EPR0204I"/>
    <n v="1"/>
    <s v="MATUTINO"/>
    <s v="5 DE MAYO 2227"/>
    <n v="8"/>
    <s v="CHIHUAHUA"/>
    <n v="8"/>
    <s v="CHIHUAHUA"/>
    <x v="1"/>
    <n v="31"/>
    <x v="1"/>
    <n v="121"/>
    <s v="TACUBA"/>
    <s v="CALLE TACUBA"/>
    <n v="0"/>
    <s v="PÚBLICO"/>
    <x v="1"/>
    <n v="2"/>
    <s v="BĂSICA"/>
    <n v="2"/>
    <x v="0"/>
    <n v="1"/>
    <x v="0"/>
    <n v="0"/>
    <s v="NO APLICA"/>
    <n v="0"/>
    <s v="NO APLICA"/>
    <s v="08FIZ0008E"/>
    <s v="08FJS0005N"/>
    <m/>
    <n v="0"/>
    <s v="I2020"/>
    <n v="39"/>
    <n v="31"/>
    <n v="70"/>
    <n v="39"/>
    <n v="31"/>
    <n v="70"/>
    <n v="6"/>
    <n v="6"/>
    <n v="12"/>
    <n v="6"/>
    <n v="6"/>
    <n v="12"/>
    <n v="6"/>
    <n v="6"/>
    <n v="12"/>
    <n v="9"/>
    <n v="8"/>
    <n v="17"/>
    <n v="7"/>
    <n v="3"/>
    <n v="10"/>
    <n v="6"/>
    <n v="3"/>
    <n v="9"/>
    <n v="6"/>
    <n v="8"/>
    <n v="14"/>
    <n v="7"/>
    <n v="8"/>
    <n v="15"/>
    <n v="41"/>
    <n v="36"/>
    <n v="77"/>
    <n v="0"/>
    <n v="1"/>
    <n v="0"/>
    <n v="0"/>
    <n v="0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1"/>
    <n v="0"/>
    <n v="0"/>
    <n v="0"/>
    <n v="1"/>
    <n v="2"/>
    <n v="4"/>
    <n v="4"/>
    <n v="4"/>
    <n v="1"/>
  </r>
  <r>
    <s v="08PPR0072N"/>
    <n v="1"/>
    <s v="MATUTINO"/>
    <s v="COLEGIO BILINGUE GESTALT OJINAGA"/>
    <n v="8"/>
    <s v="CHIHUAHUA"/>
    <n v="8"/>
    <s v="CHIHUAHUA"/>
    <x v="4"/>
    <n v="52"/>
    <x v="5"/>
    <n v="1"/>
    <s v="MANUEL OJINAGA"/>
    <s v="AVENIDA NIĂ‘OS HĂ‰ROES"/>
    <n v="902"/>
    <s v="PRIVADO"/>
    <x v="2"/>
    <n v="2"/>
    <s v="BĂSICA"/>
    <n v="2"/>
    <x v="0"/>
    <n v="1"/>
    <x v="0"/>
    <n v="0"/>
    <s v="NO APLICA"/>
    <n v="0"/>
    <s v="NO APLICA"/>
    <s v="08FIZ0014P"/>
    <m/>
    <m/>
    <n v="0"/>
    <s v="I2020"/>
    <n v="25"/>
    <n v="41"/>
    <n v="66"/>
    <n v="25"/>
    <n v="41"/>
    <n v="66"/>
    <n v="6"/>
    <n v="5"/>
    <n v="11"/>
    <n v="7"/>
    <n v="9"/>
    <n v="16"/>
    <n v="7"/>
    <n v="9"/>
    <n v="16"/>
    <n v="7"/>
    <n v="8"/>
    <n v="15"/>
    <n v="4"/>
    <n v="7"/>
    <n v="11"/>
    <n v="4"/>
    <n v="4"/>
    <n v="8"/>
    <n v="2"/>
    <n v="8"/>
    <n v="10"/>
    <n v="6"/>
    <n v="10"/>
    <n v="16"/>
    <n v="30"/>
    <n v="46"/>
    <n v="76"/>
    <n v="1"/>
    <n v="1"/>
    <n v="0"/>
    <n v="0"/>
    <n v="0"/>
    <n v="0"/>
    <n v="2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3"/>
    <n v="0"/>
    <n v="1"/>
    <n v="0"/>
    <n v="10"/>
    <n v="1"/>
    <n v="3"/>
    <n v="1"/>
    <n v="1"/>
    <n v="0"/>
    <n v="0"/>
    <n v="0"/>
    <n v="0"/>
    <n v="2"/>
    <n v="4"/>
    <n v="7"/>
    <n v="6"/>
    <n v="1"/>
  </r>
  <r>
    <s v="08PPR1818S"/>
    <n v="1"/>
    <s v="MATUTINO"/>
    <s v="COLEGIO RUDYARD KIPLING A.C."/>
    <n v="8"/>
    <s v="CHIHUAHUA"/>
    <n v="8"/>
    <s v="CHIHUAHUA"/>
    <x v="7"/>
    <n v="19"/>
    <x v="21"/>
    <n v="1"/>
    <s v="CHIHUAHUA"/>
    <s v="CALLE LUIS DE ANGOSTURAS"/>
    <n v="606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42"/>
    <n v="32"/>
    <n v="74"/>
    <n v="42"/>
    <n v="32"/>
    <n v="74"/>
    <n v="10"/>
    <n v="8"/>
    <n v="18"/>
    <n v="3"/>
    <n v="4"/>
    <n v="7"/>
    <n v="3"/>
    <n v="4"/>
    <n v="7"/>
    <n v="6"/>
    <n v="4"/>
    <n v="10"/>
    <n v="7"/>
    <n v="3"/>
    <n v="10"/>
    <n v="11"/>
    <n v="6"/>
    <n v="17"/>
    <n v="8"/>
    <n v="6"/>
    <n v="14"/>
    <n v="2"/>
    <n v="8"/>
    <n v="10"/>
    <n v="37"/>
    <n v="31"/>
    <n v="68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1"/>
    <n v="0"/>
    <n v="3"/>
    <n v="1"/>
    <n v="4"/>
    <n v="0"/>
    <n v="15"/>
    <n v="0"/>
    <n v="3"/>
    <n v="0"/>
    <n v="0"/>
    <n v="0"/>
    <n v="0"/>
    <n v="0"/>
    <n v="0"/>
    <n v="3"/>
    <n v="3"/>
    <n v="6"/>
    <n v="6"/>
    <n v="1"/>
  </r>
  <r>
    <s v="08DPR1660E"/>
    <n v="1"/>
    <s v="MATUTINO"/>
    <s v="MARGARITA MAZA DE JUAREZ"/>
    <n v="8"/>
    <s v="CHIHUAHUA"/>
    <n v="8"/>
    <s v="CHIHUAHUA"/>
    <x v="2"/>
    <n v="40"/>
    <x v="12"/>
    <n v="44"/>
    <s v="LAS VARAS (ESTACIĂ“N BABĂŤCORA)"/>
    <s v="CALLE SOR JUANA INĂ‰S DE LA CRUZ"/>
    <n v="0"/>
    <s v="PÚBLICO"/>
    <x v="0"/>
    <n v="2"/>
    <s v="BĂSICA"/>
    <n v="2"/>
    <x v="0"/>
    <n v="1"/>
    <x v="0"/>
    <n v="0"/>
    <s v="NO APLICA"/>
    <n v="0"/>
    <s v="NO APLICA"/>
    <s v="08FIZ0196O"/>
    <s v="08FJS0120E"/>
    <s v="08ADG0055K"/>
    <n v="0"/>
    <s v="I2020"/>
    <n v="40"/>
    <n v="31"/>
    <n v="71"/>
    <n v="40"/>
    <n v="31"/>
    <n v="71"/>
    <n v="5"/>
    <n v="5"/>
    <n v="10"/>
    <n v="6"/>
    <n v="6"/>
    <n v="12"/>
    <n v="6"/>
    <n v="6"/>
    <n v="12"/>
    <n v="4"/>
    <n v="4"/>
    <n v="8"/>
    <n v="11"/>
    <n v="5"/>
    <n v="16"/>
    <n v="9"/>
    <n v="7"/>
    <n v="16"/>
    <n v="3"/>
    <n v="6"/>
    <n v="9"/>
    <n v="9"/>
    <n v="5"/>
    <n v="14"/>
    <n v="42"/>
    <n v="33"/>
    <n v="75"/>
    <n v="1"/>
    <n v="1"/>
    <n v="1"/>
    <n v="1"/>
    <n v="0"/>
    <n v="0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1"/>
    <n v="1"/>
    <n v="1"/>
    <n v="1"/>
    <n v="0"/>
    <n v="0"/>
    <n v="1"/>
    <n v="5"/>
    <n v="8"/>
    <n v="5"/>
    <n v="1"/>
  </r>
  <r>
    <s v="08DPR1583Q"/>
    <n v="1"/>
    <s v="MATUTINO"/>
    <s v="NUEVA JUVENTUD"/>
    <n v="8"/>
    <s v="CHIHUAHUA"/>
    <n v="8"/>
    <s v="CHIHUAHUA"/>
    <x v="2"/>
    <n v="25"/>
    <x v="14"/>
    <n v="16"/>
    <s v="LA PINTA"/>
    <s v="AVENIDA 12 DE OCTUBRE"/>
    <n v="0"/>
    <s v="PÚBLICO"/>
    <x v="0"/>
    <n v="2"/>
    <s v="BĂSICA"/>
    <n v="2"/>
    <x v="0"/>
    <n v="1"/>
    <x v="0"/>
    <n v="0"/>
    <s v="NO APLICA"/>
    <n v="0"/>
    <s v="NO APLICA"/>
    <s v="08FIZ0195P"/>
    <s v="08FJS0120E"/>
    <s v="08ADG0055K"/>
    <n v="0"/>
    <s v="I2020"/>
    <n v="35"/>
    <n v="41"/>
    <n v="76"/>
    <n v="35"/>
    <n v="41"/>
    <n v="76"/>
    <n v="8"/>
    <n v="4"/>
    <n v="12"/>
    <n v="5"/>
    <n v="3"/>
    <n v="8"/>
    <n v="5"/>
    <n v="3"/>
    <n v="8"/>
    <n v="4"/>
    <n v="6"/>
    <n v="10"/>
    <n v="5"/>
    <n v="6"/>
    <n v="11"/>
    <n v="8"/>
    <n v="12"/>
    <n v="20"/>
    <n v="3"/>
    <n v="9"/>
    <n v="12"/>
    <n v="7"/>
    <n v="4"/>
    <n v="11"/>
    <n v="32"/>
    <n v="40"/>
    <n v="72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5"/>
    <n v="5"/>
    <n v="1"/>
  </r>
  <r>
    <s v="08DPR2275R"/>
    <n v="1"/>
    <s v="MATUTINO"/>
    <s v="ABELARDO URIAS"/>
    <n v="8"/>
    <s v="CHIHUAHUA"/>
    <n v="8"/>
    <s v="CHIHUAHUA"/>
    <x v="3"/>
    <n v="46"/>
    <x v="9"/>
    <n v="535"/>
    <s v="MESA DEL FRIJOLAR"/>
    <s v="CALLE PRINCIPAL"/>
    <n v="0"/>
    <s v="PÚBLICO"/>
    <x v="0"/>
    <n v="2"/>
    <s v="BĂSICA"/>
    <n v="2"/>
    <x v="0"/>
    <n v="1"/>
    <x v="0"/>
    <n v="0"/>
    <s v="NO APLICA"/>
    <n v="0"/>
    <s v="NO APLICA"/>
    <s v="08FIZ0252Q"/>
    <s v="08FJS0130L"/>
    <s v="08ADG0006B"/>
    <n v="0"/>
    <s v="I2020"/>
    <n v="41"/>
    <n v="37"/>
    <n v="78"/>
    <n v="41"/>
    <n v="37"/>
    <n v="78"/>
    <n v="2"/>
    <n v="6"/>
    <n v="8"/>
    <n v="2"/>
    <n v="4"/>
    <n v="6"/>
    <n v="2"/>
    <n v="4"/>
    <n v="6"/>
    <n v="7"/>
    <n v="4"/>
    <n v="11"/>
    <n v="6"/>
    <n v="6"/>
    <n v="12"/>
    <n v="16"/>
    <n v="9"/>
    <n v="25"/>
    <n v="5"/>
    <n v="5"/>
    <n v="10"/>
    <n v="3"/>
    <n v="7"/>
    <n v="10"/>
    <n v="39"/>
    <n v="35"/>
    <n v="74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1"/>
    <n v="1"/>
    <n v="1"/>
    <n v="1"/>
    <n v="1"/>
    <n v="5"/>
    <n v="4"/>
    <n v="4"/>
    <n v="1"/>
  </r>
  <r>
    <s v="08PPR1875J"/>
    <n v="1"/>
    <s v="MATUTINO"/>
    <s v="COLEGIO INTERNACIONAL BILINGUE S.C"/>
    <n v="8"/>
    <s v="CHIHUAHUA"/>
    <n v="8"/>
    <s v="CHIHUAHUA"/>
    <x v="7"/>
    <n v="19"/>
    <x v="21"/>
    <n v="1"/>
    <s v="CHIHUAHUA"/>
    <s v="CALLE MEDICINA"/>
    <n v="905"/>
    <s v="PRIVADO"/>
    <x v="2"/>
    <n v="2"/>
    <s v="BĂSICA"/>
    <n v="2"/>
    <x v="0"/>
    <n v="1"/>
    <x v="0"/>
    <n v="0"/>
    <s v="NO APLICA"/>
    <n v="0"/>
    <s v="NO APLICA"/>
    <s v="08FIZ0111R"/>
    <s v="08FJS0105M"/>
    <s v="08ADG0046C"/>
    <n v="0"/>
    <s v="I2020"/>
    <n v="36"/>
    <n v="36"/>
    <n v="72"/>
    <n v="36"/>
    <n v="36"/>
    <n v="72"/>
    <n v="2"/>
    <n v="4"/>
    <n v="6"/>
    <n v="12"/>
    <n v="5"/>
    <n v="17"/>
    <n v="12"/>
    <n v="5"/>
    <n v="17"/>
    <n v="6"/>
    <n v="12"/>
    <n v="18"/>
    <n v="7"/>
    <n v="7"/>
    <n v="14"/>
    <n v="3"/>
    <n v="4"/>
    <n v="7"/>
    <n v="4"/>
    <n v="1"/>
    <n v="5"/>
    <n v="7"/>
    <n v="7"/>
    <n v="14"/>
    <n v="39"/>
    <n v="36"/>
    <n v="75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1"/>
    <n v="1"/>
    <n v="0"/>
    <n v="0"/>
    <n v="0"/>
    <n v="0"/>
    <n v="1"/>
    <n v="1"/>
    <n v="2"/>
    <n v="0"/>
    <n v="10"/>
    <n v="1"/>
    <n v="2"/>
    <n v="0"/>
    <n v="0"/>
    <n v="0"/>
    <n v="0"/>
    <n v="0"/>
    <n v="0"/>
    <n v="3"/>
    <n v="3"/>
    <n v="6"/>
    <n v="6"/>
    <n v="1"/>
  </r>
  <r>
    <s v="08PPR2035X"/>
    <n v="1"/>
    <s v="MATUTINO"/>
    <s v="COLEGIO BILINGUE PALABRA VIVA"/>
    <n v="8"/>
    <s v="CHIHUAHUA"/>
    <n v="8"/>
    <s v="CHIHUAHUA"/>
    <x v="7"/>
    <n v="19"/>
    <x v="21"/>
    <n v="1"/>
    <s v="CHIHUAHUA"/>
    <s v="AVENIDA TOMAS VALLES VIVAR"/>
    <n v="7311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46"/>
    <n v="37"/>
    <n v="83"/>
    <n v="46"/>
    <n v="37"/>
    <n v="83"/>
    <n v="8"/>
    <n v="11"/>
    <n v="19"/>
    <n v="0"/>
    <n v="6"/>
    <n v="6"/>
    <n v="0"/>
    <n v="6"/>
    <n v="6"/>
    <n v="4"/>
    <n v="8"/>
    <n v="12"/>
    <n v="7"/>
    <n v="3"/>
    <n v="10"/>
    <n v="9"/>
    <n v="5"/>
    <n v="14"/>
    <n v="4"/>
    <n v="5"/>
    <n v="9"/>
    <n v="4"/>
    <n v="3"/>
    <n v="7"/>
    <n v="28"/>
    <n v="30"/>
    <n v="58"/>
    <n v="1"/>
    <n v="1"/>
    <n v="0"/>
    <n v="0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1"/>
    <n v="2"/>
    <n v="2"/>
    <n v="2"/>
    <n v="0"/>
    <n v="15"/>
    <n v="0"/>
    <n v="5"/>
    <n v="1"/>
    <n v="1"/>
    <n v="0"/>
    <n v="0"/>
    <n v="1"/>
    <n v="1"/>
    <n v="1"/>
    <n v="5"/>
    <n v="6"/>
    <n v="6"/>
    <n v="1"/>
  </r>
  <r>
    <s v="08DPB0163Z"/>
    <n v="1"/>
    <s v="MATUTINO"/>
    <s v="21 DE MARZO"/>
    <n v="8"/>
    <s v="CHIHUAHUA"/>
    <n v="8"/>
    <s v="CHIHUAHUA"/>
    <x v="3"/>
    <n v="27"/>
    <x v="27"/>
    <n v="761"/>
    <s v="BOQUIMOBA"/>
    <s v="CALLE BOQUIMOBA"/>
    <n v="0"/>
    <s v="PÚBLICO"/>
    <x v="0"/>
    <n v="2"/>
    <s v="BĂSICA"/>
    <n v="2"/>
    <x v="0"/>
    <n v="3"/>
    <x v="1"/>
    <n v="0"/>
    <s v="NO APLICA"/>
    <n v="0"/>
    <s v="NO APLICA"/>
    <s v="08FZI0023X"/>
    <s v="08FJI0008D"/>
    <s v="08ADG0006B"/>
    <n v="0"/>
    <s v="I2020"/>
    <n v="35"/>
    <n v="42"/>
    <n v="77"/>
    <n v="30"/>
    <n v="37"/>
    <n v="67"/>
    <n v="5"/>
    <n v="5"/>
    <n v="10"/>
    <n v="5"/>
    <n v="4"/>
    <n v="9"/>
    <n v="5"/>
    <n v="4"/>
    <n v="9"/>
    <n v="5"/>
    <n v="9"/>
    <n v="14"/>
    <n v="5"/>
    <n v="11"/>
    <n v="16"/>
    <n v="8"/>
    <n v="3"/>
    <n v="11"/>
    <n v="7"/>
    <n v="6"/>
    <n v="13"/>
    <n v="6"/>
    <n v="11"/>
    <n v="17"/>
    <n v="36"/>
    <n v="44"/>
    <n v="80"/>
    <n v="0"/>
    <n v="0"/>
    <n v="1"/>
    <n v="0"/>
    <n v="0"/>
    <n v="1"/>
    <n v="2"/>
    <n v="4"/>
    <n v="1"/>
    <n v="0"/>
    <n v="0"/>
    <n v="0"/>
    <n v="0"/>
    <n v="0"/>
    <n v="0"/>
    <n v="0"/>
    <n v="0"/>
    <n v="3"/>
    <n v="0"/>
    <n v="0"/>
    <m/>
    <m/>
    <m/>
    <m/>
    <m/>
    <m/>
    <m/>
    <m/>
    <n v="0"/>
    <n v="0"/>
    <n v="0"/>
    <n v="4"/>
    <n v="1"/>
    <n v="3"/>
    <n v="0"/>
    <n v="0"/>
    <n v="1"/>
    <n v="0"/>
    <n v="0"/>
    <n v="1"/>
    <n v="2"/>
    <n v="4"/>
    <n v="4"/>
    <n v="4"/>
    <n v="1"/>
  </r>
  <r>
    <s v="08DPR1440T"/>
    <n v="2"/>
    <s v="VESPERTINO"/>
    <s v="FORD 113"/>
    <n v="8"/>
    <s v="CHIHUAHUA"/>
    <n v="8"/>
    <s v="CHIHUAHUA"/>
    <x v="1"/>
    <n v="17"/>
    <x v="43"/>
    <n v="1"/>
    <s v="CUAUHTĂ‰MOC"/>
    <s v="CALLE MARIANO ESCOBEDO"/>
    <n v="2101"/>
    <s v="PÚBLICO"/>
    <x v="0"/>
    <n v="2"/>
    <s v="BĂSICA"/>
    <n v="2"/>
    <x v="0"/>
    <n v="1"/>
    <x v="0"/>
    <n v="0"/>
    <s v="NO APLICA"/>
    <n v="0"/>
    <s v="NO APLICA"/>
    <s v="08FIZ0201J"/>
    <s v="08FJS0122C"/>
    <s v="08ADG0010O"/>
    <n v="0"/>
    <s v="I2020"/>
    <n v="43"/>
    <n v="28"/>
    <n v="71"/>
    <n v="43"/>
    <n v="28"/>
    <n v="71"/>
    <n v="3"/>
    <n v="3"/>
    <n v="6"/>
    <n v="1"/>
    <n v="6"/>
    <n v="7"/>
    <n v="1"/>
    <n v="6"/>
    <n v="7"/>
    <n v="10"/>
    <n v="2"/>
    <n v="12"/>
    <n v="7"/>
    <n v="5"/>
    <n v="12"/>
    <n v="10"/>
    <n v="9"/>
    <n v="19"/>
    <n v="5"/>
    <n v="6"/>
    <n v="11"/>
    <n v="9"/>
    <n v="7"/>
    <n v="16"/>
    <n v="42"/>
    <n v="35"/>
    <n v="77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2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  <n v="1"/>
  </r>
  <r>
    <s v="08DPR0727P"/>
    <n v="1"/>
    <s v="MATUTINO"/>
    <s v="MIGUEL HIDALGO"/>
    <n v="8"/>
    <s v="CHIHUAHUA"/>
    <n v="8"/>
    <s v="CHIHUAHUA"/>
    <x v="2"/>
    <n v="40"/>
    <x v="12"/>
    <n v="84"/>
    <s v="EL HURACĂN"/>
    <s v="CALLE MESA DEL HURACAN"/>
    <n v="0"/>
    <s v="PÚBLICO"/>
    <x v="0"/>
    <n v="2"/>
    <s v="BĂSICA"/>
    <n v="2"/>
    <x v="0"/>
    <n v="1"/>
    <x v="0"/>
    <n v="0"/>
    <s v="NO APLICA"/>
    <n v="0"/>
    <s v="NO APLICA"/>
    <s v="08FIZ0194Q"/>
    <s v="08FJS0120E"/>
    <s v="08ADG0055K"/>
    <n v="0"/>
    <s v="I2020"/>
    <n v="45"/>
    <n v="32"/>
    <n v="77"/>
    <n v="45"/>
    <n v="32"/>
    <n v="77"/>
    <n v="7"/>
    <n v="5"/>
    <n v="12"/>
    <n v="5"/>
    <n v="2"/>
    <n v="7"/>
    <n v="5"/>
    <n v="2"/>
    <n v="7"/>
    <n v="11"/>
    <n v="5"/>
    <n v="16"/>
    <n v="4"/>
    <n v="4"/>
    <n v="8"/>
    <n v="13"/>
    <n v="7"/>
    <n v="20"/>
    <n v="7"/>
    <n v="5"/>
    <n v="12"/>
    <n v="4"/>
    <n v="4"/>
    <n v="8"/>
    <n v="44"/>
    <n v="27"/>
    <n v="71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7"/>
    <n v="6"/>
    <n v="1"/>
  </r>
  <r>
    <s v="08DPR0134E"/>
    <n v="1"/>
    <s v="MATUTINO"/>
    <s v="VICENTE GUERRERO"/>
    <n v="8"/>
    <s v="CHIHUAHUA"/>
    <n v="8"/>
    <s v="CHIHUAHUA"/>
    <x v="6"/>
    <n v="29"/>
    <x v="7"/>
    <n v="554"/>
    <s v="MESA DE SAN RAFAEL"/>
    <s v="NINGUNO NINGUNO"/>
    <n v="0"/>
    <s v="PÚBLICO"/>
    <x v="0"/>
    <n v="2"/>
    <s v="BĂSICA"/>
    <n v="2"/>
    <x v="0"/>
    <n v="1"/>
    <x v="0"/>
    <n v="0"/>
    <s v="NO APLICA"/>
    <n v="0"/>
    <s v="NO APLICA"/>
    <s v="08FIZ0254O"/>
    <s v="08FJS0131K"/>
    <s v="08ADG0007A"/>
    <n v="0"/>
    <s v="I2020"/>
    <n v="36"/>
    <n v="38"/>
    <n v="74"/>
    <n v="36"/>
    <n v="38"/>
    <n v="74"/>
    <n v="8"/>
    <n v="7"/>
    <n v="15"/>
    <n v="6"/>
    <n v="5"/>
    <n v="11"/>
    <n v="6"/>
    <n v="5"/>
    <n v="11"/>
    <n v="4"/>
    <n v="9"/>
    <n v="13"/>
    <n v="3"/>
    <n v="6"/>
    <n v="9"/>
    <n v="8"/>
    <n v="7"/>
    <n v="15"/>
    <n v="4"/>
    <n v="6"/>
    <n v="10"/>
    <n v="5"/>
    <n v="7"/>
    <n v="12"/>
    <n v="30"/>
    <n v="40"/>
    <n v="7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1807H"/>
    <n v="2"/>
    <s v="VESPERTINO"/>
    <s v="IGNACIO MANUEL ALTAMIRANO"/>
    <n v="8"/>
    <s v="CHIHUAHUA"/>
    <n v="8"/>
    <s v="CHIHUAHUA"/>
    <x v="2"/>
    <n v="40"/>
    <x v="12"/>
    <n v="1"/>
    <s v="MADERA"/>
    <s v="CALLE 15A"/>
    <n v="717"/>
    <s v="PÚBLICO"/>
    <x v="0"/>
    <n v="2"/>
    <s v="BĂSICA"/>
    <n v="2"/>
    <x v="0"/>
    <n v="1"/>
    <x v="0"/>
    <n v="0"/>
    <s v="NO APLICA"/>
    <n v="0"/>
    <s v="NO APLICA"/>
    <s v="08FIZ0193R"/>
    <s v="08FJS0120E"/>
    <s v="08ADG0055K"/>
    <n v="0"/>
    <s v="I2020"/>
    <n v="37"/>
    <n v="33"/>
    <n v="70"/>
    <n v="37"/>
    <n v="33"/>
    <n v="70"/>
    <n v="12"/>
    <n v="11"/>
    <n v="23"/>
    <n v="3"/>
    <n v="12"/>
    <n v="15"/>
    <n v="3"/>
    <n v="12"/>
    <n v="15"/>
    <n v="4"/>
    <n v="6"/>
    <n v="10"/>
    <n v="7"/>
    <n v="6"/>
    <n v="13"/>
    <n v="4"/>
    <n v="9"/>
    <n v="13"/>
    <n v="5"/>
    <n v="1"/>
    <n v="6"/>
    <n v="9"/>
    <n v="4"/>
    <n v="13"/>
    <n v="32"/>
    <n v="38"/>
    <n v="70"/>
    <n v="1"/>
    <n v="1"/>
    <n v="0"/>
    <n v="0"/>
    <n v="1"/>
    <n v="1"/>
    <n v="1"/>
    <n v="5"/>
    <n v="1"/>
    <n v="0"/>
    <n v="0"/>
    <n v="0"/>
    <n v="0"/>
    <n v="0"/>
    <n v="0"/>
    <n v="0"/>
    <n v="1"/>
    <n v="3"/>
    <n v="0"/>
    <n v="0"/>
    <n v="1"/>
    <n v="1"/>
    <n v="0"/>
    <n v="0"/>
    <n v="0"/>
    <n v="0"/>
    <n v="0"/>
    <n v="0"/>
    <n v="1"/>
    <n v="0"/>
    <n v="0"/>
    <n v="8"/>
    <n v="2"/>
    <n v="3"/>
    <n v="1"/>
    <n v="1"/>
    <n v="0"/>
    <n v="0"/>
    <n v="1"/>
    <n v="1"/>
    <n v="1"/>
    <n v="5"/>
    <n v="5"/>
    <n v="5"/>
    <n v="1"/>
  </r>
  <r>
    <s v="08PPR0007N"/>
    <n v="1"/>
    <s v="MATUTINO"/>
    <s v="INSTITUTO MODERNO"/>
    <n v="8"/>
    <s v="CHIHUAHUA"/>
    <n v="8"/>
    <s v="CHIHUAHUA"/>
    <x v="5"/>
    <n v="37"/>
    <x v="6"/>
    <n v="1"/>
    <s v="JUĂREZ"/>
    <s v="CALLE PLAN DE AYALA"/>
    <n v="1173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44"/>
    <n v="29"/>
    <n v="73"/>
    <n v="44"/>
    <n v="29"/>
    <n v="73"/>
    <n v="6"/>
    <n v="7"/>
    <n v="13"/>
    <n v="7"/>
    <n v="6"/>
    <n v="13"/>
    <n v="7"/>
    <n v="6"/>
    <n v="13"/>
    <n v="4"/>
    <n v="3"/>
    <n v="7"/>
    <n v="10"/>
    <n v="4"/>
    <n v="14"/>
    <n v="8"/>
    <n v="5"/>
    <n v="13"/>
    <n v="3"/>
    <n v="5"/>
    <n v="8"/>
    <n v="9"/>
    <n v="5"/>
    <n v="14"/>
    <n v="41"/>
    <n v="28"/>
    <n v="69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1"/>
    <n v="0"/>
    <n v="0"/>
    <n v="0"/>
    <n v="1"/>
    <n v="1"/>
    <n v="4"/>
    <n v="0"/>
    <n v="14"/>
    <n v="2"/>
    <n v="4"/>
    <n v="1"/>
    <n v="1"/>
    <n v="1"/>
    <n v="1"/>
    <n v="1"/>
    <n v="1"/>
    <n v="0"/>
    <n v="6"/>
    <n v="6"/>
    <n v="6"/>
    <n v="1"/>
  </r>
  <r>
    <s v="08DPB0565T"/>
    <n v="4"/>
    <s v="DISCONTINUO"/>
    <s v="MIGUEL HIDALGO"/>
    <n v="8"/>
    <s v="CHIHUAHUA"/>
    <n v="8"/>
    <s v="CHIHUAHUA"/>
    <x v="3"/>
    <n v="27"/>
    <x v="27"/>
    <n v="453"/>
    <s v="HUILLORARE"/>
    <s v="CALLE HUILLORARE"/>
    <n v="0"/>
    <s v="PÚBLICO"/>
    <x v="0"/>
    <n v="2"/>
    <s v="BĂSICA"/>
    <n v="2"/>
    <x v="0"/>
    <n v="3"/>
    <x v="1"/>
    <n v="0"/>
    <s v="NO APLICA"/>
    <n v="0"/>
    <s v="NO APLICA"/>
    <s v="08FZI0008E"/>
    <s v="08FJI0003I"/>
    <s v="08ADG0006B"/>
    <n v="0"/>
    <s v="I2020"/>
    <n v="43"/>
    <n v="34"/>
    <n v="77"/>
    <n v="43"/>
    <n v="34"/>
    <n v="77"/>
    <n v="10"/>
    <n v="6"/>
    <n v="16"/>
    <n v="5"/>
    <n v="4"/>
    <n v="9"/>
    <n v="5"/>
    <n v="4"/>
    <n v="9"/>
    <n v="6"/>
    <n v="6"/>
    <n v="12"/>
    <n v="6"/>
    <n v="8"/>
    <n v="14"/>
    <n v="10"/>
    <n v="2"/>
    <n v="12"/>
    <n v="6"/>
    <n v="4"/>
    <n v="10"/>
    <n v="7"/>
    <n v="6"/>
    <n v="13"/>
    <n v="40"/>
    <n v="30"/>
    <n v="70"/>
    <n v="1"/>
    <n v="1"/>
    <n v="1"/>
    <n v="1"/>
    <n v="0"/>
    <n v="0"/>
    <n v="1"/>
    <n v="5"/>
    <n v="0"/>
    <n v="0"/>
    <n v="1"/>
    <n v="0"/>
    <n v="0"/>
    <n v="0"/>
    <n v="0"/>
    <n v="0"/>
    <n v="2"/>
    <n v="3"/>
    <n v="0"/>
    <n v="0"/>
    <m/>
    <m/>
    <m/>
    <m/>
    <m/>
    <m/>
    <m/>
    <m/>
    <n v="0"/>
    <n v="4"/>
    <n v="0"/>
    <n v="10"/>
    <n v="2"/>
    <n v="3"/>
    <n v="1"/>
    <n v="1"/>
    <n v="1"/>
    <n v="1"/>
    <n v="0"/>
    <n v="0"/>
    <n v="1"/>
    <n v="5"/>
    <n v="6"/>
    <n v="6"/>
    <n v="1"/>
  </r>
  <r>
    <s v="08DPB0479X"/>
    <n v="1"/>
    <s v="MATUTINO"/>
    <s v="JUAN AARON BUSTILLOS GONZALEZ"/>
    <n v="8"/>
    <s v="CHIHUAHUA"/>
    <n v="8"/>
    <s v="CHIHUAHUA"/>
    <x v="6"/>
    <n v="29"/>
    <x v="7"/>
    <n v="952"/>
    <s v="LAS JUNTAS (TURUACHITO)"/>
    <s v="CALLE LAS JUNTAS (TURUACHITO)"/>
    <n v="0"/>
    <s v="PÚBLICO"/>
    <x v="0"/>
    <n v="2"/>
    <s v="BĂSICA"/>
    <n v="2"/>
    <x v="0"/>
    <n v="3"/>
    <x v="1"/>
    <n v="0"/>
    <s v="NO APLICA"/>
    <n v="0"/>
    <s v="NO APLICA"/>
    <s v="08FZI0034C"/>
    <s v="08FJI0010S"/>
    <s v="08ADG0007A"/>
    <n v="0"/>
    <s v="I2020"/>
    <n v="48"/>
    <n v="35"/>
    <n v="83"/>
    <n v="47"/>
    <n v="34"/>
    <n v="81"/>
    <n v="6"/>
    <n v="5"/>
    <n v="11"/>
    <n v="1"/>
    <n v="5"/>
    <n v="6"/>
    <n v="1"/>
    <n v="5"/>
    <n v="6"/>
    <n v="11"/>
    <n v="7"/>
    <n v="18"/>
    <n v="9"/>
    <n v="5"/>
    <n v="14"/>
    <n v="13"/>
    <n v="9"/>
    <n v="22"/>
    <n v="5"/>
    <n v="3"/>
    <n v="8"/>
    <n v="4"/>
    <n v="5"/>
    <n v="9"/>
    <n v="43"/>
    <n v="34"/>
    <n v="7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m/>
    <m/>
    <m/>
    <m/>
    <m/>
    <m/>
    <m/>
    <m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PPR0023E"/>
    <n v="1"/>
    <s v="MATUTINO"/>
    <s v="FRANCISCO GONZALEZ BOCANEGRA"/>
    <n v="8"/>
    <s v="CHIHUAHUA"/>
    <n v="8"/>
    <s v="CHIHUAHUA"/>
    <x v="10"/>
    <n v="50"/>
    <x v="65"/>
    <n v="1"/>
    <s v="NUEVO CASAS GRANDES"/>
    <s v="CALLE LIBERTAD"/>
    <n v="701"/>
    <s v="PRIVADO"/>
    <x v="2"/>
    <n v="2"/>
    <s v="BĂSICA"/>
    <n v="2"/>
    <x v="0"/>
    <n v="1"/>
    <x v="0"/>
    <n v="0"/>
    <s v="NO APLICA"/>
    <n v="0"/>
    <s v="NO APLICA"/>
    <s v="08FIZ0054Q"/>
    <m/>
    <s v="08ADG0011N"/>
    <n v="0"/>
    <s v="I2020"/>
    <n v="34"/>
    <n v="49"/>
    <n v="83"/>
    <n v="34"/>
    <n v="49"/>
    <n v="83"/>
    <n v="8"/>
    <n v="8"/>
    <n v="16"/>
    <n v="7"/>
    <n v="7"/>
    <n v="14"/>
    <n v="7"/>
    <n v="7"/>
    <n v="14"/>
    <n v="4"/>
    <n v="8"/>
    <n v="12"/>
    <n v="2"/>
    <n v="7"/>
    <n v="9"/>
    <n v="5"/>
    <n v="5"/>
    <n v="10"/>
    <n v="4"/>
    <n v="7"/>
    <n v="11"/>
    <n v="4"/>
    <n v="5"/>
    <n v="9"/>
    <n v="26"/>
    <n v="39"/>
    <n v="6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1"/>
    <n v="2"/>
    <n v="1"/>
    <n v="1"/>
    <n v="0"/>
    <n v="10"/>
    <n v="0"/>
    <n v="3"/>
    <n v="0"/>
    <n v="0"/>
    <n v="0"/>
    <n v="0"/>
    <n v="0"/>
    <n v="0"/>
    <n v="3"/>
    <n v="3"/>
    <n v="6"/>
    <n v="6"/>
    <n v="1"/>
  </r>
  <r>
    <s v="08DPB0548C"/>
    <n v="4"/>
    <s v="DISCONTINUO"/>
    <s v="IGNACIO LEON RUIZ"/>
    <n v="8"/>
    <s v="CHIHUAHUA"/>
    <n v="8"/>
    <s v="CHIHUAHUA"/>
    <x v="3"/>
    <n v="27"/>
    <x v="27"/>
    <n v="6"/>
    <s v="AGUA ZARCA"/>
    <s v="CALLE CONOCIDO"/>
    <n v="0"/>
    <s v="PÚBLICO"/>
    <x v="0"/>
    <n v="2"/>
    <s v="BĂSICA"/>
    <n v="2"/>
    <x v="0"/>
    <n v="3"/>
    <x v="1"/>
    <n v="0"/>
    <s v="NO APLICA"/>
    <n v="0"/>
    <s v="NO APLICA"/>
    <s v="08FZI0005H"/>
    <s v="08FJI0003I"/>
    <s v="08ADG0006B"/>
    <n v="0"/>
    <s v="I2020"/>
    <n v="39"/>
    <n v="32"/>
    <n v="71"/>
    <n v="39"/>
    <n v="32"/>
    <n v="71"/>
    <n v="4"/>
    <n v="4"/>
    <n v="8"/>
    <n v="7"/>
    <n v="7"/>
    <n v="14"/>
    <n v="7"/>
    <n v="7"/>
    <n v="14"/>
    <n v="5"/>
    <n v="6"/>
    <n v="11"/>
    <n v="8"/>
    <n v="7"/>
    <n v="15"/>
    <n v="6"/>
    <n v="7"/>
    <n v="13"/>
    <n v="9"/>
    <n v="4"/>
    <n v="13"/>
    <n v="8"/>
    <n v="8"/>
    <n v="16"/>
    <n v="43"/>
    <n v="39"/>
    <n v="82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m/>
    <m/>
    <m/>
    <m/>
    <m/>
    <m/>
    <m/>
    <m/>
    <n v="0"/>
    <n v="4"/>
    <n v="0"/>
    <n v="8"/>
    <n v="0"/>
    <n v="4"/>
    <n v="0"/>
    <n v="0"/>
    <n v="0"/>
    <n v="0"/>
    <n v="1"/>
    <n v="1"/>
    <n v="2"/>
    <n v="4"/>
    <n v="6"/>
    <n v="4"/>
    <n v="1"/>
  </r>
  <r>
    <s v="08DPB0705C"/>
    <n v="1"/>
    <s v="MATUTINO"/>
    <s v="ROMAN CORRAL SANDOVAL"/>
    <n v="8"/>
    <s v="CHIHUAHUA"/>
    <n v="8"/>
    <s v="CHIHUAHUA"/>
    <x v="0"/>
    <n v="65"/>
    <x v="11"/>
    <n v="54"/>
    <s v="PUERTO DE ACARABO"/>
    <s v="CALLE PUERTO DE ACARABO"/>
    <n v="0"/>
    <s v="PÚBLICO"/>
    <x v="0"/>
    <n v="2"/>
    <s v="BĂSICA"/>
    <n v="2"/>
    <x v="0"/>
    <n v="3"/>
    <x v="1"/>
    <n v="0"/>
    <s v="NO APLICA"/>
    <n v="0"/>
    <s v="NO APLICA"/>
    <s v="08FZI0013Q"/>
    <s v="08FJI0005G"/>
    <s v="08ADG0003E"/>
    <n v="0"/>
    <s v="I2020"/>
    <n v="36"/>
    <n v="34"/>
    <n v="70"/>
    <n v="36"/>
    <n v="34"/>
    <n v="70"/>
    <n v="7"/>
    <n v="3"/>
    <n v="10"/>
    <n v="5"/>
    <n v="6"/>
    <n v="11"/>
    <n v="5"/>
    <n v="6"/>
    <n v="11"/>
    <n v="8"/>
    <n v="11"/>
    <n v="19"/>
    <n v="7"/>
    <n v="9"/>
    <n v="16"/>
    <n v="8"/>
    <n v="9"/>
    <n v="17"/>
    <n v="8"/>
    <n v="4"/>
    <n v="12"/>
    <n v="8"/>
    <n v="3"/>
    <n v="11"/>
    <n v="44"/>
    <n v="42"/>
    <n v="86"/>
    <n v="1"/>
    <n v="0"/>
    <n v="0"/>
    <n v="1"/>
    <n v="0"/>
    <n v="0"/>
    <n v="2"/>
    <n v="4"/>
    <n v="0"/>
    <n v="1"/>
    <n v="0"/>
    <n v="0"/>
    <n v="0"/>
    <n v="0"/>
    <n v="0"/>
    <n v="0"/>
    <n v="0"/>
    <n v="3"/>
    <n v="0"/>
    <n v="0"/>
    <m/>
    <m/>
    <m/>
    <m/>
    <m/>
    <m/>
    <m/>
    <m/>
    <n v="0"/>
    <n v="0"/>
    <n v="0"/>
    <n v="4"/>
    <n v="0"/>
    <n v="4"/>
    <n v="1"/>
    <n v="0"/>
    <n v="0"/>
    <n v="1"/>
    <n v="0"/>
    <n v="0"/>
    <n v="2"/>
    <n v="4"/>
    <n v="4"/>
    <n v="4"/>
    <n v="1"/>
  </r>
  <r>
    <s v="08DPR0986C"/>
    <n v="1"/>
    <s v="MATUTINO"/>
    <s v="MIGUEL HIDALGO"/>
    <n v="8"/>
    <s v="CHIHUAHUA"/>
    <n v="8"/>
    <s v="CHIHUAHUA"/>
    <x v="10"/>
    <n v="50"/>
    <x v="65"/>
    <n v="11"/>
    <s v="EJIDO HIDALGO"/>
    <s v="CALLE HIDALGO"/>
    <n v="0"/>
    <s v="PÚBLICO"/>
    <x v="0"/>
    <n v="2"/>
    <s v="BĂSICA"/>
    <n v="2"/>
    <x v="0"/>
    <n v="1"/>
    <x v="0"/>
    <n v="0"/>
    <s v="NO APLICA"/>
    <n v="0"/>
    <s v="NO APLICA"/>
    <s v="08FIZ0189E"/>
    <s v="08FJS0119P"/>
    <s v="08ADG0013L"/>
    <n v="0"/>
    <s v="I2020"/>
    <n v="31"/>
    <n v="49"/>
    <n v="80"/>
    <n v="31"/>
    <n v="49"/>
    <n v="80"/>
    <n v="9"/>
    <n v="12"/>
    <n v="21"/>
    <n v="1"/>
    <n v="7"/>
    <n v="8"/>
    <n v="1"/>
    <n v="7"/>
    <n v="8"/>
    <n v="8"/>
    <n v="6"/>
    <n v="14"/>
    <n v="3"/>
    <n v="8"/>
    <n v="11"/>
    <n v="7"/>
    <n v="6"/>
    <n v="13"/>
    <n v="3"/>
    <n v="3"/>
    <n v="6"/>
    <n v="2"/>
    <n v="14"/>
    <n v="16"/>
    <n v="24"/>
    <n v="44"/>
    <n v="68"/>
    <n v="0"/>
    <n v="1"/>
    <n v="1"/>
    <n v="1"/>
    <n v="0"/>
    <n v="1"/>
    <n v="1"/>
    <n v="5"/>
    <n v="1"/>
    <n v="0"/>
    <n v="0"/>
    <n v="0"/>
    <n v="0"/>
    <n v="0"/>
    <n v="0"/>
    <n v="0"/>
    <n v="4"/>
    <n v="0"/>
    <n v="0"/>
    <n v="0"/>
    <n v="2"/>
    <n v="0"/>
    <n v="0"/>
    <n v="0"/>
    <n v="0"/>
    <n v="0"/>
    <n v="0"/>
    <n v="0"/>
    <n v="0"/>
    <n v="0"/>
    <n v="0"/>
    <n v="7"/>
    <n v="5"/>
    <n v="0"/>
    <n v="0"/>
    <n v="1"/>
    <n v="1"/>
    <n v="1"/>
    <n v="0"/>
    <n v="1"/>
    <n v="1"/>
    <n v="5"/>
    <n v="8"/>
    <n v="8"/>
    <n v="1"/>
  </r>
  <r>
    <s v="08DPB0386H"/>
    <n v="1"/>
    <s v="MATUTINO"/>
    <s v="LAZARO CARDENAS"/>
    <n v="8"/>
    <s v="CHIHUAHUA"/>
    <n v="8"/>
    <s v="CHIHUAHUA"/>
    <x v="0"/>
    <n v="8"/>
    <x v="0"/>
    <n v="54"/>
    <s v="EL CUERVO"/>
    <s v="CALLE EL CUERVO"/>
    <n v="0"/>
    <s v="PÚBLICO"/>
    <x v="0"/>
    <n v="2"/>
    <s v="BĂSICA"/>
    <n v="2"/>
    <x v="0"/>
    <n v="3"/>
    <x v="1"/>
    <n v="0"/>
    <s v="NO APLICA"/>
    <n v="0"/>
    <s v="NO APLICA"/>
    <s v="08FZI0037Z"/>
    <s v="08FJI0007E"/>
    <s v="08ADG0006B"/>
    <n v="0"/>
    <s v="I2020"/>
    <n v="34"/>
    <n v="38"/>
    <n v="72"/>
    <n v="34"/>
    <n v="38"/>
    <n v="72"/>
    <n v="5"/>
    <n v="2"/>
    <n v="7"/>
    <n v="5"/>
    <n v="12"/>
    <n v="17"/>
    <n v="5"/>
    <n v="12"/>
    <n v="17"/>
    <n v="5"/>
    <n v="6"/>
    <n v="11"/>
    <n v="7"/>
    <n v="3"/>
    <n v="10"/>
    <n v="7"/>
    <n v="11"/>
    <n v="18"/>
    <n v="6"/>
    <n v="12"/>
    <n v="18"/>
    <n v="5"/>
    <n v="5"/>
    <n v="10"/>
    <n v="35"/>
    <n v="49"/>
    <n v="84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m/>
    <m/>
    <m/>
    <m/>
    <m/>
    <m/>
    <m/>
    <m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DPR0813L"/>
    <n v="1"/>
    <s v="MATUTINO"/>
    <s v="BENITO JUAREZ"/>
    <n v="8"/>
    <s v="CHIHUAHUA"/>
    <n v="8"/>
    <s v="CHIHUAHUA"/>
    <x v="0"/>
    <n v="8"/>
    <x v="0"/>
    <n v="1"/>
    <s v="BATOPILAS DE MANUEL GĂ“MEZ MORĂŤN"/>
    <s v="CALLE REFORMA"/>
    <n v="0"/>
    <s v="PÚBLICO"/>
    <x v="0"/>
    <n v="2"/>
    <s v="BĂSICA"/>
    <n v="2"/>
    <x v="0"/>
    <n v="1"/>
    <x v="0"/>
    <n v="0"/>
    <s v="NO APLICA"/>
    <n v="0"/>
    <s v="NO APLICA"/>
    <s v="08FIZ0215M"/>
    <s v="08FJS0124A"/>
    <s v="08ADG0003E"/>
    <n v="0"/>
    <s v="I2020"/>
    <n v="41"/>
    <n v="37"/>
    <n v="78"/>
    <n v="41"/>
    <n v="37"/>
    <n v="78"/>
    <n v="3"/>
    <n v="9"/>
    <n v="12"/>
    <n v="5"/>
    <n v="6"/>
    <n v="11"/>
    <n v="5"/>
    <n v="6"/>
    <n v="11"/>
    <n v="6"/>
    <n v="5"/>
    <n v="11"/>
    <n v="9"/>
    <n v="5"/>
    <n v="14"/>
    <n v="9"/>
    <n v="2"/>
    <n v="11"/>
    <n v="7"/>
    <n v="6"/>
    <n v="13"/>
    <n v="7"/>
    <n v="7"/>
    <n v="14"/>
    <n v="43"/>
    <n v="31"/>
    <n v="74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PPR0632G"/>
    <n v="1"/>
    <s v="MATUTINO"/>
    <s v="CRISTOBAL COLON"/>
    <n v="8"/>
    <s v="CHIHUAHUA"/>
    <n v="8"/>
    <s v="CHIHUAHUA"/>
    <x v="5"/>
    <n v="37"/>
    <x v="6"/>
    <n v="1"/>
    <s v="JUĂREZ"/>
    <s v="BOULEVARD OSCAR FLORES SANCHEZ"/>
    <n v="6315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44"/>
    <n v="33"/>
    <n v="77"/>
    <n v="44"/>
    <n v="33"/>
    <n v="77"/>
    <n v="4"/>
    <n v="6"/>
    <n v="10"/>
    <n v="9"/>
    <n v="8"/>
    <n v="17"/>
    <n v="9"/>
    <n v="8"/>
    <n v="17"/>
    <n v="8"/>
    <n v="4"/>
    <n v="12"/>
    <n v="8"/>
    <n v="8"/>
    <n v="16"/>
    <n v="9"/>
    <n v="6"/>
    <n v="15"/>
    <n v="6"/>
    <n v="2"/>
    <n v="8"/>
    <n v="2"/>
    <n v="3"/>
    <n v="5"/>
    <n v="42"/>
    <n v="31"/>
    <n v="73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1"/>
    <n v="0"/>
    <n v="1"/>
    <n v="1"/>
    <n v="0"/>
    <n v="0"/>
    <n v="8"/>
    <n v="0"/>
    <n v="4"/>
    <n v="0"/>
    <n v="0"/>
    <n v="1"/>
    <n v="1"/>
    <n v="0"/>
    <n v="0"/>
    <n v="2"/>
    <n v="4"/>
    <n v="17"/>
    <n v="6"/>
    <n v="1"/>
  </r>
  <r>
    <s v="08DPB0699I"/>
    <n v="1"/>
    <s v="MATUTINO"/>
    <s v="FRANCISCO VILLA"/>
    <n v="8"/>
    <s v="CHIHUAHUA"/>
    <n v="8"/>
    <s v="CHIHUAHUA"/>
    <x v="6"/>
    <n v="29"/>
    <x v="7"/>
    <n v="1"/>
    <s v="GUADALUPE Y CALVO"/>
    <s v="CALLE BARRIO LAS TINAJAS"/>
    <n v="0"/>
    <s v="PÚBLICO"/>
    <x v="0"/>
    <n v="2"/>
    <s v="BĂSICA"/>
    <n v="2"/>
    <x v="0"/>
    <n v="3"/>
    <x v="1"/>
    <n v="0"/>
    <s v="NO APLICA"/>
    <n v="0"/>
    <s v="NO APLICA"/>
    <s v="08FZI0027T"/>
    <s v="08FJI0010S"/>
    <s v="08ADG0007A"/>
    <n v="0"/>
    <s v="I2020"/>
    <n v="45"/>
    <n v="38"/>
    <n v="83"/>
    <n v="41"/>
    <n v="38"/>
    <n v="79"/>
    <n v="2"/>
    <n v="8"/>
    <n v="10"/>
    <n v="9"/>
    <n v="2"/>
    <n v="11"/>
    <n v="9"/>
    <n v="2"/>
    <n v="11"/>
    <n v="5"/>
    <n v="4"/>
    <n v="9"/>
    <n v="9"/>
    <n v="8"/>
    <n v="17"/>
    <n v="11"/>
    <n v="5"/>
    <n v="16"/>
    <n v="8"/>
    <n v="2"/>
    <n v="10"/>
    <n v="9"/>
    <n v="8"/>
    <n v="17"/>
    <n v="51"/>
    <n v="29"/>
    <n v="8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m/>
    <m/>
    <m/>
    <m/>
    <m/>
    <m/>
    <m/>
    <m/>
    <n v="0"/>
    <n v="0"/>
    <n v="0"/>
    <n v="3"/>
    <n v="1"/>
    <n v="2"/>
    <n v="0"/>
    <n v="0"/>
    <n v="0"/>
    <n v="0"/>
    <n v="0"/>
    <n v="0"/>
    <n v="3"/>
    <n v="3"/>
    <n v="4"/>
    <n v="4"/>
    <n v="1"/>
  </r>
  <r>
    <s v="08PPR2062U"/>
    <n v="1"/>
    <s v="MATUTINO"/>
    <s v="COLEGIO MONTANA"/>
    <n v="8"/>
    <s v="CHIHUAHUA"/>
    <n v="8"/>
    <s v="CHIHUAHUA"/>
    <x v="5"/>
    <n v="37"/>
    <x v="6"/>
    <n v="1"/>
    <s v="JUĂREZ"/>
    <s v="CALLE RIO ALAMO"/>
    <n v="645"/>
    <s v="PRIVADO"/>
    <x v="2"/>
    <n v="2"/>
    <s v="BĂSICA"/>
    <n v="2"/>
    <x v="0"/>
    <n v="1"/>
    <x v="0"/>
    <n v="0"/>
    <s v="NO APLICA"/>
    <n v="0"/>
    <s v="NO APLICA"/>
    <s v="08FIZ0162Y"/>
    <s v="08FJS0113V"/>
    <s v="08ADG0005C"/>
    <n v="0"/>
    <s v="I2020"/>
    <n v="33"/>
    <n v="52"/>
    <n v="85"/>
    <n v="33"/>
    <n v="52"/>
    <n v="85"/>
    <n v="6"/>
    <n v="5"/>
    <n v="11"/>
    <n v="11"/>
    <n v="2"/>
    <n v="13"/>
    <n v="11"/>
    <n v="3"/>
    <n v="14"/>
    <n v="3"/>
    <n v="3"/>
    <n v="6"/>
    <n v="6"/>
    <n v="5"/>
    <n v="11"/>
    <n v="4"/>
    <n v="7"/>
    <n v="11"/>
    <n v="3"/>
    <n v="9"/>
    <n v="12"/>
    <n v="5"/>
    <n v="8"/>
    <n v="13"/>
    <n v="32"/>
    <n v="35"/>
    <n v="6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0"/>
    <n v="0"/>
    <n v="9"/>
    <n v="0"/>
    <n v="6"/>
    <n v="1"/>
    <n v="1"/>
    <n v="1"/>
    <n v="1"/>
    <n v="1"/>
    <n v="1"/>
    <n v="0"/>
    <n v="6"/>
    <n v="6"/>
    <n v="6"/>
    <n v="1"/>
  </r>
  <r>
    <s v="08DPB0485H"/>
    <n v="4"/>
    <s v="DISCONTINUO"/>
    <s v="GABRIEL TEPORACA"/>
    <n v="8"/>
    <s v="CHIHUAHUA"/>
    <n v="8"/>
    <s v="CHIHUAHUA"/>
    <x v="3"/>
    <n v="27"/>
    <x v="27"/>
    <n v="2773"/>
    <s v="TATAHUICHI"/>
    <s v="NINGUNO NINGUNO"/>
    <n v="0"/>
    <s v="PÚBLICO"/>
    <x v="0"/>
    <n v="2"/>
    <s v="BĂSICA"/>
    <n v="2"/>
    <x v="0"/>
    <n v="3"/>
    <x v="1"/>
    <n v="0"/>
    <s v="NO APLICA"/>
    <n v="0"/>
    <s v="NO APLICA"/>
    <s v="08FZI0021Z"/>
    <s v="08FJI0008D"/>
    <s v="08ADG0006B"/>
    <n v="0"/>
    <s v="I2020"/>
    <n v="35"/>
    <n v="45"/>
    <n v="80"/>
    <n v="33"/>
    <n v="44"/>
    <n v="77"/>
    <n v="3"/>
    <n v="12"/>
    <n v="15"/>
    <n v="4"/>
    <n v="1"/>
    <n v="5"/>
    <n v="4"/>
    <n v="1"/>
    <n v="5"/>
    <n v="5"/>
    <n v="10"/>
    <n v="15"/>
    <n v="7"/>
    <n v="6"/>
    <n v="13"/>
    <n v="7"/>
    <n v="8"/>
    <n v="15"/>
    <n v="10"/>
    <n v="4"/>
    <n v="14"/>
    <n v="9"/>
    <n v="10"/>
    <n v="19"/>
    <n v="42"/>
    <n v="39"/>
    <n v="81"/>
    <n v="0"/>
    <n v="0"/>
    <n v="0"/>
    <n v="0"/>
    <n v="1"/>
    <n v="1"/>
    <n v="2"/>
    <n v="4"/>
    <n v="0"/>
    <n v="0"/>
    <n v="0"/>
    <n v="1"/>
    <n v="0"/>
    <n v="0"/>
    <n v="0"/>
    <n v="0"/>
    <n v="3"/>
    <n v="1"/>
    <n v="0"/>
    <n v="0"/>
    <m/>
    <m/>
    <m/>
    <m/>
    <m/>
    <m/>
    <m/>
    <m/>
    <n v="0"/>
    <n v="0"/>
    <n v="0"/>
    <n v="5"/>
    <n v="3"/>
    <n v="1"/>
    <n v="0"/>
    <n v="0"/>
    <n v="0"/>
    <n v="0"/>
    <n v="1"/>
    <n v="1"/>
    <n v="2"/>
    <n v="4"/>
    <n v="4"/>
    <n v="4"/>
    <n v="1"/>
  </r>
  <r>
    <s v="08DPB0530D"/>
    <n v="4"/>
    <s v="DISCONTINUO"/>
    <s v="CHIHUAHUA"/>
    <n v="8"/>
    <s v="CHIHUAHUA"/>
    <n v="8"/>
    <s v="CHIHUAHUA"/>
    <x v="3"/>
    <n v="7"/>
    <x v="25"/>
    <n v="65"/>
    <s v="LAGUNA JUANOTA"/>
    <s v="CALLE LAGUNA JUANOTA"/>
    <n v="0"/>
    <s v="PÚBLICO"/>
    <x v="0"/>
    <n v="2"/>
    <s v="BĂSICA"/>
    <n v="2"/>
    <x v="0"/>
    <n v="3"/>
    <x v="1"/>
    <n v="0"/>
    <s v="NO APLICA"/>
    <n v="0"/>
    <s v="NO APLICA"/>
    <s v="08FZI0036A"/>
    <s v="08FJI0004H"/>
    <s v="08ADG0007A"/>
    <n v="0"/>
    <s v="I2020"/>
    <n v="47"/>
    <n v="38"/>
    <n v="85"/>
    <n v="41"/>
    <n v="36"/>
    <n v="77"/>
    <n v="5"/>
    <n v="3"/>
    <n v="8"/>
    <n v="3"/>
    <n v="6"/>
    <n v="9"/>
    <n v="3"/>
    <n v="6"/>
    <n v="9"/>
    <n v="7"/>
    <n v="6"/>
    <n v="13"/>
    <n v="15"/>
    <n v="12"/>
    <n v="27"/>
    <n v="7"/>
    <n v="9"/>
    <n v="16"/>
    <n v="8"/>
    <n v="1"/>
    <n v="9"/>
    <n v="3"/>
    <n v="3"/>
    <n v="6"/>
    <n v="43"/>
    <n v="37"/>
    <n v="80"/>
    <n v="0"/>
    <n v="0"/>
    <n v="1"/>
    <n v="1"/>
    <n v="0"/>
    <n v="0"/>
    <n v="2"/>
    <n v="4"/>
    <n v="1"/>
    <n v="0"/>
    <n v="0"/>
    <n v="0"/>
    <n v="0"/>
    <n v="0"/>
    <n v="0"/>
    <n v="0"/>
    <n v="0"/>
    <n v="3"/>
    <n v="0"/>
    <n v="0"/>
    <m/>
    <m/>
    <m/>
    <m/>
    <m/>
    <m/>
    <m/>
    <m/>
    <n v="0"/>
    <n v="0"/>
    <n v="0"/>
    <n v="4"/>
    <n v="1"/>
    <n v="3"/>
    <n v="0"/>
    <n v="0"/>
    <n v="1"/>
    <n v="1"/>
    <n v="0"/>
    <n v="0"/>
    <n v="2"/>
    <n v="4"/>
    <n v="6"/>
    <n v="4"/>
    <n v="1"/>
  </r>
  <r>
    <s v="08PPR1803Q"/>
    <n v="1"/>
    <s v="MATUTINO"/>
    <s v="EL PEQUEÑO OXFORD"/>
    <n v="8"/>
    <s v="CHIHUAHUA"/>
    <n v="8"/>
    <s v="CHIHUAHUA"/>
    <x v="7"/>
    <n v="19"/>
    <x v="21"/>
    <n v="1"/>
    <s v="CHIHUAHUA"/>
    <s v="CALLE 16A"/>
    <n v="2207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25"/>
    <n v="46"/>
    <n v="71"/>
    <n v="25"/>
    <n v="46"/>
    <n v="71"/>
    <n v="6"/>
    <n v="7"/>
    <n v="13"/>
    <n v="7"/>
    <n v="8"/>
    <n v="15"/>
    <n v="7"/>
    <n v="8"/>
    <n v="15"/>
    <n v="2"/>
    <n v="9"/>
    <n v="11"/>
    <n v="5"/>
    <n v="6"/>
    <n v="11"/>
    <n v="11"/>
    <n v="9"/>
    <n v="20"/>
    <n v="2"/>
    <n v="9"/>
    <n v="11"/>
    <n v="2"/>
    <n v="8"/>
    <n v="10"/>
    <n v="29"/>
    <n v="49"/>
    <n v="78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2"/>
    <n v="0"/>
    <n v="1"/>
    <n v="1"/>
    <n v="1"/>
    <n v="1"/>
    <n v="1"/>
    <n v="2"/>
    <n v="0"/>
    <n v="16"/>
    <n v="0"/>
    <n v="5"/>
    <n v="0"/>
    <n v="0"/>
    <n v="1"/>
    <n v="1"/>
    <n v="1"/>
    <n v="1"/>
    <n v="1"/>
    <n v="5"/>
    <n v="6"/>
    <n v="6"/>
    <n v="1"/>
  </r>
  <r>
    <s v="08DPB0568Q"/>
    <n v="4"/>
    <s v="DISCONTINUO"/>
    <s v="PLAN TARAHUMARA"/>
    <n v="8"/>
    <s v="CHIHUAHUA"/>
    <n v="8"/>
    <s v="CHIHUAHUA"/>
    <x v="6"/>
    <n v="29"/>
    <x v="7"/>
    <n v="93"/>
    <s v="RANCHERĂŤA GUASACHIQUE"/>
    <s v="CALLE RANCHERIA GUASACHIQUE"/>
    <n v="0"/>
    <s v="PÚBLICO"/>
    <x v="0"/>
    <n v="2"/>
    <s v="BĂSICA"/>
    <n v="2"/>
    <x v="0"/>
    <n v="3"/>
    <x v="1"/>
    <n v="0"/>
    <s v="NO APLICA"/>
    <n v="0"/>
    <s v="NO APLICA"/>
    <s v="08FZI0010T"/>
    <s v="08FJI0004H"/>
    <s v="08ADG0007A"/>
    <n v="0"/>
    <s v="I2020"/>
    <n v="39"/>
    <n v="40"/>
    <n v="79"/>
    <n v="39"/>
    <n v="40"/>
    <n v="79"/>
    <n v="8"/>
    <n v="2"/>
    <n v="10"/>
    <n v="5"/>
    <n v="7"/>
    <n v="12"/>
    <n v="5"/>
    <n v="7"/>
    <n v="12"/>
    <n v="8"/>
    <n v="6"/>
    <n v="14"/>
    <n v="10"/>
    <n v="10"/>
    <n v="20"/>
    <n v="6"/>
    <n v="13"/>
    <n v="19"/>
    <n v="3"/>
    <n v="4"/>
    <n v="7"/>
    <n v="4"/>
    <n v="5"/>
    <n v="9"/>
    <n v="36"/>
    <n v="45"/>
    <n v="81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m/>
    <m/>
    <m/>
    <m/>
    <m/>
    <m/>
    <m/>
    <m/>
    <n v="0"/>
    <n v="0"/>
    <n v="0"/>
    <n v="4"/>
    <n v="0"/>
    <n v="4"/>
    <n v="0"/>
    <n v="0"/>
    <n v="1"/>
    <n v="1"/>
    <n v="0"/>
    <n v="0"/>
    <n v="2"/>
    <n v="4"/>
    <n v="5"/>
    <n v="4"/>
    <n v="1"/>
  </r>
  <r>
    <s v="08DPB0413O"/>
    <n v="1"/>
    <s v="MATUTINO"/>
    <s v="GABRIEL TEPORACA"/>
    <n v="8"/>
    <s v="CHIHUAHUA"/>
    <n v="8"/>
    <s v="CHIHUAHUA"/>
    <x v="3"/>
    <n v="27"/>
    <x v="27"/>
    <n v="565"/>
    <s v="ROJACHIQUE"/>
    <s v="CAMINO ROCHEACHI ROJACHIQUE"/>
    <n v="0"/>
    <s v="PÚBLICO"/>
    <x v="0"/>
    <n v="2"/>
    <s v="BĂSICA"/>
    <n v="2"/>
    <x v="0"/>
    <n v="3"/>
    <x v="1"/>
    <n v="0"/>
    <s v="NO APLICA"/>
    <n v="0"/>
    <s v="NO APLICA"/>
    <s v="08FZI0023X"/>
    <s v="08FJI0008D"/>
    <s v="08ADG0006B"/>
    <n v="0"/>
    <s v="I2020"/>
    <n v="42"/>
    <n v="47"/>
    <n v="89"/>
    <n v="38"/>
    <n v="42"/>
    <n v="80"/>
    <n v="7"/>
    <n v="4"/>
    <n v="11"/>
    <n v="1"/>
    <n v="2"/>
    <n v="3"/>
    <n v="1"/>
    <n v="2"/>
    <n v="3"/>
    <n v="7"/>
    <n v="9"/>
    <n v="16"/>
    <n v="7"/>
    <n v="13"/>
    <n v="20"/>
    <n v="3"/>
    <n v="7"/>
    <n v="10"/>
    <n v="7"/>
    <n v="9"/>
    <n v="16"/>
    <n v="9"/>
    <n v="5"/>
    <n v="14"/>
    <n v="34"/>
    <n v="45"/>
    <n v="79"/>
    <n v="0"/>
    <n v="0"/>
    <n v="1"/>
    <n v="0"/>
    <n v="0"/>
    <n v="1"/>
    <n v="2"/>
    <n v="4"/>
    <n v="0"/>
    <n v="0"/>
    <n v="1"/>
    <n v="0"/>
    <n v="0"/>
    <n v="0"/>
    <n v="0"/>
    <n v="0"/>
    <n v="2"/>
    <n v="2"/>
    <n v="0"/>
    <n v="0"/>
    <m/>
    <m/>
    <m/>
    <m/>
    <m/>
    <m/>
    <m/>
    <m/>
    <n v="0"/>
    <n v="0"/>
    <n v="0"/>
    <n v="5"/>
    <n v="2"/>
    <n v="2"/>
    <n v="0"/>
    <n v="0"/>
    <n v="1"/>
    <n v="0"/>
    <n v="0"/>
    <n v="1"/>
    <n v="2"/>
    <n v="4"/>
    <n v="5"/>
    <n v="5"/>
    <n v="1"/>
  </r>
  <r>
    <s v="08DPB0561X"/>
    <n v="4"/>
    <s v="DISCONTINUO"/>
    <s v="BENITO JUAREZ"/>
    <n v="8"/>
    <s v="CHIHUAHUA"/>
    <n v="8"/>
    <s v="CHIHUAHUA"/>
    <x v="6"/>
    <n v="29"/>
    <x v="7"/>
    <n v="648"/>
    <s v="LA CRUZ"/>
    <s v="CALLE LA CRUZ"/>
    <n v="0"/>
    <s v="PÚBLICO"/>
    <x v="0"/>
    <n v="2"/>
    <s v="BĂSICA"/>
    <n v="2"/>
    <x v="0"/>
    <n v="3"/>
    <x v="1"/>
    <n v="0"/>
    <s v="NO APLICA"/>
    <n v="0"/>
    <s v="NO APLICA"/>
    <s v="08FZI0010T"/>
    <s v="08FJI0004H"/>
    <s v="08ADG0007A"/>
    <n v="0"/>
    <s v="I2020"/>
    <n v="35"/>
    <n v="39"/>
    <n v="74"/>
    <n v="30"/>
    <n v="36"/>
    <n v="66"/>
    <n v="8"/>
    <n v="6"/>
    <n v="14"/>
    <n v="5"/>
    <n v="13"/>
    <n v="18"/>
    <n v="5"/>
    <n v="15"/>
    <n v="20"/>
    <n v="5"/>
    <n v="7"/>
    <n v="12"/>
    <n v="11"/>
    <n v="8"/>
    <n v="19"/>
    <n v="5"/>
    <n v="4"/>
    <n v="9"/>
    <n v="5"/>
    <n v="4"/>
    <n v="9"/>
    <n v="5"/>
    <n v="11"/>
    <n v="16"/>
    <n v="36"/>
    <n v="49"/>
    <n v="85"/>
    <n v="1"/>
    <n v="0"/>
    <n v="0"/>
    <n v="0"/>
    <n v="0"/>
    <n v="1"/>
    <n v="2"/>
    <n v="4"/>
    <n v="0"/>
    <n v="0"/>
    <n v="0"/>
    <n v="1"/>
    <n v="0"/>
    <n v="0"/>
    <n v="0"/>
    <n v="0"/>
    <n v="2"/>
    <n v="2"/>
    <n v="0"/>
    <n v="0"/>
    <m/>
    <m/>
    <m/>
    <m/>
    <m/>
    <m/>
    <m/>
    <m/>
    <n v="0"/>
    <n v="0"/>
    <n v="0"/>
    <n v="5"/>
    <n v="2"/>
    <n v="2"/>
    <n v="1"/>
    <n v="0"/>
    <n v="0"/>
    <n v="0"/>
    <n v="0"/>
    <n v="1"/>
    <n v="2"/>
    <n v="4"/>
    <n v="4"/>
    <n v="4"/>
    <n v="1"/>
  </r>
  <r>
    <s v="08DPR1429X"/>
    <n v="1"/>
    <s v="MATUTINO"/>
    <s v="GABINO BARREDA"/>
    <n v="8"/>
    <s v="CHIHUAHUA"/>
    <n v="8"/>
    <s v="CHIHUAHUA"/>
    <x v="3"/>
    <n v="27"/>
    <x v="27"/>
    <n v="70"/>
    <s v="ROCHEACHI"/>
    <s v="CALLE ROCHEACHI"/>
    <n v="0"/>
    <s v="PÚBLICO"/>
    <x v="0"/>
    <n v="2"/>
    <s v="BĂSICA"/>
    <n v="2"/>
    <x v="0"/>
    <n v="1"/>
    <x v="0"/>
    <n v="0"/>
    <s v="NO APLICA"/>
    <n v="0"/>
    <s v="NO APLICA"/>
    <s v="08FIZ0251R"/>
    <s v="08FJS0130L"/>
    <s v="08ADG0006B"/>
    <n v="0"/>
    <s v="I2020"/>
    <n v="35"/>
    <n v="47"/>
    <n v="82"/>
    <n v="33"/>
    <n v="43"/>
    <n v="76"/>
    <n v="8"/>
    <n v="7"/>
    <n v="15"/>
    <n v="4"/>
    <n v="6"/>
    <n v="10"/>
    <n v="4"/>
    <n v="6"/>
    <n v="10"/>
    <n v="4"/>
    <n v="5"/>
    <n v="9"/>
    <n v="4"/>
    <n v="7"/>
    <n v="11"/>
    <n v="5"/>
    <n v="7"/>
    <n v="12"/>
    <n v="7"/>
    <n v="8"/>
    <n v="15"/>
    <n v="8"/>
    <n v="12"/>
    <n v="20"/>
    <n v="32"/>
    <n v="45"/>
    <n v="77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2"/>
    <n v="0"/>
    <n v="7"/>
    <n v="2"/>
    <n v="3"/>
    <n v="0"/>
    <n v="0"/>
    <n v="1"/>
    <n v="1"/>
    <n v="1"/>
    <n v="1"/>
    <n v="1"/>
    <n v="5"/>
    <n v="5"/>
    <n v="5"/>
    <n v="1"/>
  </r>
  <r>
    <s v="08DPR1999N"/>
    <n v="2"/>
    <s v="VESPERTINO"/>
    <s v="IGNACIO ZARAGOZA"/>
    <n v="8"/>
    <s v="CHIHUAHUA"/>
    <n v="8"/>
    <s v="CHIHUAHUA"/>
    <x v="7"/>
    <n v="19"/>
    <x v="21"/>
    <n v="1"/>
    <s v="CHIHUAHUA"/>
    <s v="CALLE RIO USUMACINTA"/>
    <n v="0"/>
    <s v="PÚBLICO"/>
    <x v="0"/>
    <n v="2"/>
    <s v="BĂSICA"/>
    <n v="2"/>
    <x v="0"/>
    <n v="1"/>
    <x v="0"/>
    <n v="0"/>
    <s v="NO APLICA"/>
    <n v="0"/>
    <s v="NO APLICA"/>
    <s v="08FIZ0110S"/>
    <s v="08FJS0104N"/>
    <s v="08ADG0046C"/>
    <n v="0"/>
    <s v="I2020"/>
    <n v="47"/>
    <n v="34"/>
    <n v="81"/>
    <n v="45"/>
    <n v="34"/>
    <n v="79"/>
    <n v="7"/>
    <n v="8"/>
    <n v="15"/>
    <n v="4"/>
    <n v="3"/>
    <n v="7"/>
    <n v="4"/>
    <n v="3"/>
    <n v="7"/>
    <n v="10"/>
    <n v="3"/>
    <n v="13"/>
    <n v="11"/>
    <n v="8"/>
    <n v="19"/>
    <n v="6"/>
    <n v="4"/>
    <n v="10"/>
    <n v="9"/>
    <n v="5"/>
    <n v="14"/>
    <n v="8"/>
    <n v="6"/>
    <n v="14"/>
    <n v="48"/>
    <n v="29"/>
    <n v="77"/>
    <n v="1"/>
    <n v="1"/>
    <n v="0"/>
    <n v="0"/>
    <n v="1"/>
    <n v="1"/>
    <n v="1"/>
    <n v="5"/>
    <n v="0"/>
    <n v="0"/>
    <n v="1"/>
    <n v="0"/>
    <n v="0"/>
    <n v="0"/>
    <n v="0"/>
    <n v="0"/>
    <n v="1"/>
    <n v="4"/>
    <n v="0"/>
    <n v="0"/>
    <n v="0"/>
    <n v="1"/>
    <n v="0"/>
    <n v="0"/>
    <n v="0"/>
    <n v="0"/>
    <n v="0"/>
    <n v="0"/>
    <n v="1"/>
    <n v="0"/>
    <n v="0"/>
    <n v="8"/>
    <n v="1"/>
    <n v="4"/>
    <n v="1"/>
    <n v="1"/>
    <n v="0"/>
    <n v="0"/>
    <n v="1"/>
    <n v="1"/>
    <n v="1"/>
    <n v="5"/>
    <n v="6"/>
    <n v="6"/>
    <n v="1"/>
  </r>
  <r>
    <s v="08PPR1866B"/>
    <n v="1"/>
    <s v="MATUTINO"/>
    <s v="INSTITUTO DAVID LIVINGSTONE"/>
    <n v="8"/>
    <s v="CHIHUAHUA"/>
    <n v="8"/>
    <s v="CHIHUAHUA"/>
    <x v="5"/>
    <n v="37"/>
    <x v="6"/>
    <n v="1"/>
    <s v="JUĂREZ"/>
    <s v="CALLE LAGUNA DE RODEO"/>
    <n v="1209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43"/>
    <n v="35"/>
    <n v="78"/>
    <n v="43"/>
    <n v="35"/>
    <n v="78"/>
    <n v="5"/>
    <n v="5"/>
    <n v="10"/>
    <n v="4"/>
    <n v="8"/>
    <n v="12"/>
    <n v="4"/>
    <n v="8"/>
    <n v="12"/>
    <n v="6"/>
    <n v="2"/>
    <n v="8"/>
    <n v="7"/>
    <n v="5"/>
    <n v="12"/>
    <n v="8"/>
    <n v="6"/>
    <n v="14"/>
    <n v="7"/>
    <n v="8"/>
    <n v="15"/>
    <n v="7"/>
    <n v="8"/>
    <n v="15"/>
    <n v="39"/>
    <n v="37"/>
    <n v="7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1"/>
    <n v="0"/>
    <n v="2"/>
    <n v="2"/>
    <n v="0"/>
    <n v="12"/>
    <n v="3"/>
    <n v="3"/>
    <n v="1"/>
    <n v="1"/>
    <n v="1"/>
    <n v="1"/>
    <n v="1"/>
    <n v="1"/>
    <n v="0"/>
    <n v="6"/>
    <n v="6"/>
    <n v="6"/>
    <n v="1"/>
  </r>
  <r>
    <s v="08DPB0599J"/>
    <n v="1"/>
    <s v="MATUTINO"/>
    <s v="PATRICIO JARIZ ROSALIO"/>
    <n v="8"/>
    <s v="CHIHUAHUA"/>
    <n v="8"/>
    <s v="CHIHUAHUA"/>
    <x v="3"/>
    <n v="27"/>
    <x v="27"/>
    <n v="490"/>
    <s v="NAPUCHI"/>
    <s v="CALLE NAPUCHI"/>
    <n v="0"/>
    <s v="PÚBLICO"/>
    <x v="0"/>
    <n v="2"/>
    <s v="BĂSICA"/>
    <n v="2"/>
    <x v="0"/>
    <n v="3"/>
    <x v="1"/>
    <n v="0"/>
    <s v="NO APLICA"/>
    <n v="0"/>
    <s v="NO APLICA"/>
    <s v="08FZI0022Y"/>
    <s v="08FJI0008D"/>
    <s v="08ADG0006B"/>
    <n v="0"/>
    <s v="I2020"/>
    <n v="47"/>
    <n v="35"/>
    <n v="82"/>
    <n v="44"/>
    <n v="33"/>
    <n v="77"/>
    <n v="5"/>
    <n v="6"/>
    <n v="11"/>
    <n v="6"/>
    <n v="5"/>
    <n v="11"/>
    <n v="6"/>
    <n v="5"/>
    <n v="11"/>
    <n v="9"/>
    <n v="5"/>
    <n v="14"/>
    <n v="6"/>
    <n v="6"/>
    <n v="12"/>
    <n v="13"/>
    <n v="4"/>
    <n v="17"/>
    <n v="8"/>
    <n v="6"/>
    <n v="14"/>
    <n v="6"/>
    <n v="8"/>
    <n v="14"/>
    <n v="48"/>
    <n v="34"/>
    <n v="82"/>
    <n v="1"/>
    <n v="1"/>
    <n v="0"/>
    <n v="0"/>
    <n v="0"/>
    <n v="0"/>
    <n v="2"/>
    <n v="4"/>
    <n v="0"/>
    <n v="0"/>
    <n v="1"/>
    <n v="0"/>
    <n v="0"/>
    <n v="0"/>
    <n v="0"/>
    <n v="0"/>
    <n v="2"/>
    <n v="2"/>
    <n v="0"/>
    <n v="0"/>
    <m/>
    <m/>
    <m/>
    <m/>
    <m/>
    <m/>
    <m/>
    <m/>
    <n v="0"/>
    <n v="0"/>
    <n v="0"/>
    <n v="5"/>
    <n v="2"/>
    <n v="2"/>
    <n v="1"/>
    <n v="1"/>
    <n v="0"/>
    <n v="0"/>
    <n v="0"/>
    <n v="0"/>
    <n v="2"/>
    <n v="4"/>
    <n v="4"/>
    <n v="4"/>
    <n v="1"/>
  </r>
  <r>
    <s v="08DPR0548D"/>
    <n v="4"/>
    <s v="DISCONTINUO"/>
    <s v="JUAN ESCUTIA"/>
    <n v="8"/>
    <s v="CHIHUAHUA"/>
    <n v="8"/>
    <s v="CHIHUAHUA"/>
    <x v="2"/>
    <n v="63"/>
    <x v="17"/>
    <n v="74"/>
    <s v="YEPACHIC"/>
    <s v="CALLE YEPACHI"/>
    <n v="0"/>
    <s v="PÚBLICO"/>
    <x v="0"/>
    <n v="2"/>
    <s v="BĂSICA"/>
    <n v="2"/>
    <x v="0"/>
    <n v="1"/>
    <x v="0"/>
    <n v="0"/>
    <s v="NO APLICA"/>
    <n v="0"/>
    <s v="NO APLICA"/>
    <s v="08FIZ0211Q"/>
    <s v="08FJS0123B"/>
    <s v="08ADG0003E"/>
    <n v="0"/>
    <s v="I2020"/>
    <n v="42"/>
    <n v="44"/>
    <n v="86"/>
    <n v="42"/>
    <n v="44"/>
    <n v="86"/>
    <n v="8"/>
    <n v="5"/>
    <n v="13"/>
    <n v="2"/>
    <n v="4"/>
    <n v="6"/>
    <n v="2"/>
    <n v="4"/>
    <n v="6"/>
    <n v="6"/>
    <n v="7"/>
    <n v="13"/>
    <n v="6"/>
    <n v="9"/>
    <n v="15"/>
    <n v="7"/>
    <n v="3"/>
    <n v="10"/>
    <n v="6"/>
    <n v="9"/>
    <n v="15"/>
    <n v="6"/>
    <n v="8"/>
    <n v="14"/>
    <n v="33"/>
    <n v="40"/>
    <n v="7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  <n v="1"/>
  </r>
  <r>
    <s v="08DPB0407D"/>
    <n v="1"/>
    <s v="MATUTINO"/>
    <s v="REDENCION DEL TARAHUMARA"/>
    <n v="8"/>
    <s v="CHIHUAHUA"/>
    <n v="8"/>
    <s v="CHIHUAHUA"/>
    <x v="0"/>
    <n v="65"/>
    <x v="11"/>
    <n v="939"/>
    <s v="SAN JOSĂ‰ DEL PINAL"/>
    <s v="CALLE SAN JOSE DEL PINAL"/>
    <n v="0"/>
    <s v="PÚBLICO"/>
    <x v="0"/>
    <n v="2"/>
    <s v="BĂSICA"/>
    <n v="2"/>
    <x v="0"/>
    <n v="3"/>
    <x v="1"/>
    <n v="0"/>
    <s v="NO APLICA"/>
    <n v="0"/>
    <s v="NO APLICA"/>
    <s v="08FZI0014P"/>
    <s v="08FJI0005G"/>
    <s v="08ADG0003E"/>
    <n v="0"/>
    <s v="I2020"/>
    <n v="42"/>
    <n v="35"/>
    <n v="77"/>
    <n v="38"/>
    <n v="32"/>
    <n v="70"/>
    <n v="9"/>
    <n v="3"/>
    <n v="12"/>
    <n v="8"/>
    <n v="7"/>
    <n v="15"/>
    <n v="8"/>
    <n v="7"/>
    <n v="15"/>
    <n v="6"/>
    <n v="4"/>
    <n v="10"/>
    <n v="4"/>
    <n v="7"/>
    <n v="11"/>
    <n v="10"/>
    <n v="11"/>
    <n v="21"/>
    <n v="10"/>
    <n v="5"/>
    <n v="15"/>
    <n v="7"/>
    <n v="8"/>
    <n v="15"/>
    <n v="45"/>
    <n v="42"/>
    <n v="87"/>
    <n v="0"/>
    <n v="0"/>
    <n v="1"/>
    <n v="1"/>
    <n v="0"/>
    <n v="0"/>
    <n v="2"/>
    <n v="4"/>
    <n v="1"/>
    <n v="0"/>
    <n v="0"/>
    <n v="0"/>
    <n v="0"/>
    <n v="0"/>
    <n v="0"/>
    <n v="0"/>
    <n v="2"/>
    <n v="1"/>
    <n v="0"/>
    <n v="0"/>
    <m/>
    <m/>
    <m/>
    <m/>
    <m/>
    <m/>
    <m/>
    <m/>
    <n v="0"/>
    <n v="0"/>
    <n v="0"/>
    <n v="4"/>
    <n v="3"/>
    <n v="1"/>
    <n v="0"/>
    <n v="0"/>
    <n v="1"/>
    <n v="1"/>
    <n v="0"/>
    <n v="0"/>
    <n v="2"/>
    <n v="4"/>
    <n v="3"/>
    <n v="3"/>
    <n v="1"/>
  </r>
  <r>
    <s v="08DPB0526R"/>
    <n v="4"/>
    <s v="DISCONTINUO"/>
    <s v="CUAUHTEMOC"/>
    <n v="8"/>
    <s v="CHIHUAHUA"/>
    <n v="8"/>
    <s v="CHIHUAHUA"/>
    <x v="0"/>
    <n v="8"/>
    <x v="0"/>
    <n v="187"/>
    <s v="SANTA RITA"/>
    <s v="CALLE HUISUCHI"/>
    <n v="0"/>
    <s v="PÚBLICO"/>
    <x v="0"/>
    <n v="2"/>
    <s v="BĂSICA"/>
    <n v="2"/>
    <x v="0"/>
    <n v="3"/>
    <x v="1"/>
    <n v="0"/>
    <s v="NO APLICA"/>
    <n v="0"/>
    <s v="NO APLICA"/>
    <s v="08FZI0019K"/>
    <s v="08FJI0007E"/>
    <s v="08ADG0006B"/>
    <n v="0"/>
    <s v="I2020"/>
    <n v="35"/>
    <n v="49"/>
    <n v="84"/>
    <n v="32"/>
    <n v="46"/>
    <n v="78"/>
    <n v="4"/>
    <n v="11"/>
    <n v="15"/>
    <n v="6"/>
    <n v="7"/>
    <n v="13"/>
    <n v="6"/>
    <n v="7"/>
    <n v="13"/>
    <n v="5"/>
    <n v="6"/>
    <n v="11"/>
    <n v="9"/>
    <n v="7"/>
    <n v="16"/>
    <n v="5"/>
    <n v="6"/>
    <n v="11"/>
    <n v="5"/>
    <n v="12"/>
    <n v="17"/>
    <n v="4"/>
    <n v="6"/>
    <n v="10"/>
    <n v="34"/>
    <n v="44"/>
    <n v="78"/>
    <n v="1"/>
    <n v="0"/>
    <n v="0"/>
    <n v="0"/>
    <n v="1"/>
    <n v="0"/>
    <n v="2"/>
    <n v="4"/>
    <n v="1"/>
    <n v="0"/>
    <n v="0"/>
    <n v="0"/>
    <n v="0"/>
    <n v="0"/>
    <n v="0"/>
    <n v="0"/>
    <n v="2"/>
    <n v="1"/>
    <n v="0"/>
    <n v="0"/>
    <m/>
    <m/>
    <m/>
    <m/>
    <m/>
    <m/>
    <m/>
    <m/>
    <n v="0"/>
    <n v="1"/>
    <n v="0"/>
    <n v="5"/>
    <n v="3"/>
    <n v="1"/>
    <n v="1"/>
    <n v="0"/>
    <n v="0"/>
    <n v="0"/>
    <n v="1"/>
    <n v="0"/>
    <n v="2"/>
    <n v="4"/>
    <n v="4"/>
    <n v="4"/>
    <n v="1"/>
  </r>
  <r>
    <s v="08PPR2077W"/>
    <n v="1"/>
    <s v="MATUTINO"/>
    <s v="COLEGIO JAMES R. GANLEY"/>
    <n v="8"/>
    <s v="CHIHUAHUA"/>
    <n v="8"/>
    <s v="CHIHUAHUA"/>
    <x v="5"/>
    <n v="37"/>
    <x v="6"/>
    <n v="1"/>
    <s v="JUĂREZ"/>
    <s v="CALLE ASNOS"/>
    <n v="8705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35"/>
    <n v="46"/>
    <n v="81"/>
    <n v="34"/>
    <n v="45"/>
    <n v="79"/>
    <n v="5"/>
    <n v="4"/>
    <n v="9"/>
    <n v="4"/>
    <n v="5"/>
    <n v="9"/>
    <n v="4"/>
    <n v="5"/>
    <n v="9"/>
    <n v="8"/>
    <n v="8"/>
    <n v="16"/>
    <n v="5"/>
    <n v="8"/>
    <n v="13"/>
    <n v="8"/>
    <n v="8"/>
    <n v="16"/>
    <n v="5"/>
    <n v="8"/>
    <n v="13"/>
    <n v="8"/>
    <n v="4"/>
    <n v="12"/>
    <n v="38"/>
    <n v="41"/>
    <n v="79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2"/>
    <n v="0"/>
    <n v="9"/>
    <n v="4"/>
    <n v="2"/>
    <n v="1"/>
    <n v="1"/>
    <n v="1"/>
    <n v="1"/>
    <n v="1"/>
    <n v="1"/>
    <n v="0"/>
    <n v="6"/>
    <n v="6"/>
    <n v="6"/>
    <n v="1"/>
  </r>
  <r>
    <s v="08DPB0552P"/>
    <n v="4"/>
    <s v="DISCONTINUO"/>
    <s v="REPABE RALAMULI"/>
    <n v="8"/>
    <s v="CHIHUAHUA"/>
    <n v="8"/>
    <s v="CHIHUAHUA"/>
    <x v="0"/>
    <n v="9"/>
    <x v="2"/>
    <n v="241"/>
    <s v="HOJASICHI"/>
    <s v="CALLE HOJACHICHI (HOJASICHI)"/>
    <n v="0"/>
    <s v="PÚBLICO"/>
    <x v="0"/>
    <n v="2"/>
    <s v="BĂSICA"/>
    <n v="2"/>
    <x v="0"/>
    <n v="3"/>
    <x v="1"/>
    <n v="0"/>
    <s v="NO APLICA"/>
    <n v="0"/>
    <s v="NO APLICA"/>
    <s v="08FZI0004I"/>
    <s v="08FJI0002J"/>
    <s v="08ADG0003E"/>
    <n v="0"/>
    <s v="I2020"/>
    <n v="38"/>
    <n v="39"/>
    <n v="77"/>
    <n v="38"/>
    <n v="39"/>
    <n v="77"/>
    <n v="2"/>
    <n v="7"/>
    <n v="9"/>
    <n v="7"/>
    <n v="11"/>
    <n v="18"/>
    <n v="7"/>
    <n v="11"/>
    <n v="18"/>
    <n v="6"/>
    <n v="6"/>
    <n v="12"/>
    <n v="8"/>
    <n v="10"/>
    <n v="18"/>
    <n v="7"/>
    <n v="6"/>
    <n v="13"/>
    <n v="6"/>
    <n v="6"/>
    <n v="12"/>
    <n v="6"/>
    <n v="4"/>
    <n v="10"/>
    <n v="40"/>
    <n v="43"/>
    <n v="83"/>
    <n v="1"/>
    <n v="1"/>
    <n v="0"/>
    <n v="0"/>
    <n v="0"/>
    <n v="0"/>
    <n v="2"/>
    <n v="4"/>
    <n v="0"/>
    <n v="0"/>
    <n v="0"/>
    <n v="1"/>
    <n v="0"/>
    <n v="0"/>
    <n v="0"/>
    <n v="0"/>
    <n v="2"/>
    <n v="2"/>
    <n v="0"/>
    <n v="0"/>
    <m/>
    <m/>
    <m/>
    <m/>
    <m/>
    <m/>
    <m/>
    <m/>
    <n v="0"/>
    <n v="0"/>
    <n v="0"/>
    <n v="5"/>
    <n v="2"/>
    <n v="2"/>
    <n v="1"/>
    <n v="1"/>
    <n v="0"/>
    <n v="0"/>
    <n v="0"/>
    <n v="0"/>
    <n v="2"/>
    <n v="4"/>
    <n v="4"/>
    <n v="4"/>
    <n v="1"/>
  </r>
  <r>
    <s v="08PPR0027A"/>
    <n v="1"/>
    <s v="MATUTINO"/>
    <s v="CENTRO EDUCATIVO MONTESQUIEU"/>
    <n v="8"/>
    <s v="CHIHUAHUA"/>
    <n v="8"/>
    <s v="CHIHUAHUA"/>
    <x v="5"/>
    <n v="37"/>
    <x v="6"/>
    <n v="1"/>
    <s v="JUĂREZ"/>
    <s v="CALLE PASEO TRES CANTOS"/>
    <n v="911"/>
    <s v="PRIVADO"/>
    <x v="2"/>
    <n v="2"/>
    <s v="BĂSICA"/>
    <n v="2"/>
    <x v="0"/>
    <n v="1"/>
    <x v="0"/>
    <n v="0"/>
    <s v="NO APLICA"/>
    <n v="0"/>
    <s v="NO APLICA"/>
    <s v="08FIZ0040N"/>
    <m/>
    <m/>
    <n v="0"/>
    <s v="I2020"/>
    <n v="38"/>
    <n v="33"/>
    <n v="71"/>
    <n v="38"/>
    <n v="33"/>
    <n v="71"/>
    <n v="0"/>
    <n v="0"/>
    <n v="0"/>
    <n v="13"/>
    <n v="12"/>
    <n v="25"/>
    <n v="13"/>
    <n v="12"/>
    <n v="25"/>
    <n v="10"/>
    <n v="14"/>
    <n v="24"/>
    <n v="16"/>
    <n v="8"/>
    <n v="24"/>
    <n v="9"/>
    <n v="11"/>
    <n v="20"/>
    <n v="0"/>
    <n v="0"/>
    <n v="0"/>
    <n v="0"/>
    <n v="0"/>
    <n v="0"/>
    <n v="48"/>
    <n v="45"/>
    <n v="93"/>
    <n v="0"/>
    <n v="0"/>
    <n v="0"/>
    <n v="1"/>
    <n v="0"/>
    <n v="0"/>
    <n v="1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1"/>
    <n v="0"/>
    <n v="0"/>
    <n v="0"/>
    <n v="5"/>
    <n v="1"/>
    <n v="1"/>
    <n v="0"/>
    <n v="0"/>
    <n v="0"/>
    <n v="1"/>
    <n v="0"/>
    <n v="0"/>
    <n v="1"/>
    <n v="2"/>
    <n v="6"/>
    <n v="4"/>
    <n v="1"/>
  </r>
  <r>
    <s v="08PPR0070P"/>
    <n v="1"/>
    <s v="MATUTINO"/>
    <s v="COLEGIO SATHYA SAI DE CHIHUAHUA"/>
    <n v="8"/>
    <s v="CHIHUAHUA"/>
    <n v="8"/>
    <s v="CHIHUAHUA"/>
    <x v="7"/>
    <n v="19"/>
    <x v="21"/>
    <n v="1"/>
    <s v="CHIHUAHUA"/>
    <s v="AVENIDA POLITECNICO NACIONAL"/>
    <n v="900"/>
    <s v="PRIVADO"/>
    <x v="2"/>
    <n v="2"/>
    <s v="BĂSICA"/>
    <n v="2"/>
    <x v="0"/>
    <n v="1"/>
    <x v="0"/>
    <n v="0"/>
    <s v="NO APLICA"/>
    <n v="0"/>
    <s v="NO APLICA"/>
    <s v="08FIZ0045I"/>
    <m/>
    <m/>
    <n v="0"/>
    <s v="I2020"/>
    <n v="41"/>
    <n v="32"/>
    <n v="73"/>
    <n v="41"/>
    <n v="32"/>
    <n v="73"/>
    <n v="1"/>
    <n v="4"/>
    <n v="5"/>
    <n v="8"/>
    <n v="10"/>
    <n v="18"/>
    <n v="8"/>
    <n v="10"/>
    <n v="18"/>
    <n v="7"/>
    <n v="10"/>
    <n v="17"/>
    <n v="9"/>
    <n v="8"/>
    <n v="17"/>
    <n v="5"/>
    <n v="2"/>
    <n v="7"/>
    <n v="8"/>
    <n v="5"/>
    <n v="13"/>
    <n v="8"/>
    <n v="4"/>
    <n v="12"/>
    <n v="45"/>
    <n v="39"/>
    <n v="84"/>
    <n v="1"/>
    <n v="1"/>
    <n v="1"/>
    <n v="1"/>
    <n v="1"/>
    <n v="1"/>
    <n v="0"/>
    <n v="6"/>
    <n v="0"/>
    <n v="0"/>
    <n v="0"/>
    <n v="1"/>
    <n v="0"/>
    <n v="0"/>
    <n v="0"/>
    <n v="0"/>
    <n v="1"/>
    <n v="4"/>
    <n v="0"/>
    <n v="0"/>
    <n v="0"/>
    <n v="1"/>
    <n v="0"/>
    <n v="1"/>
    <n v="0"/>
    <n v="0"/>
    <n v="0"/>
    <n v="1"/>
    <n v="1"/>
    <n v="2"/>
    <n v="0"/>
    <n v="12"/>
    <n v="1"/>
    <n v="4"/>
    <n v="0"/>
    <n v="1"/>
    <n v="1"/>
    <n v="1"/>
    <n v="1"/>
    <n v="1"/>
    <n v="0"/>
    <n v="5"/>
    <n v="6"/>
    <n v="6"/>
    <n v="1"/>
  </r>
  <r>
    <s v="08EPR0267U"/>
    <n v="1"/>
    <s v="MATUTINO"/>
    <s v="ANGEL POSADA 2469"/>
    <n v="8"/>
    <s v="CHIHUAHUA"/>
    <n v="8"/>
    <s v="CHIHUAHUA"/>
    <x v="5"/>
    <n v="37"/>
    <x v="6"/>
    <n v="712"/>
    <s v="JESĂšS CARRANZA (LA COLORADA)"/>
    <s v="CALLE CARRETERA JUAREZ-PORVENIR KILOMETRO 33"/>
    <n v="0"/>
    <s v="PÚBLICO"/>
    <x v="1"/>
    <n v="2"/>
    <s v="BĂSICA"/>
    <n v="2"/>
    <x v="0"/>
    <n v="1"/>
    <x v="0"/>
    <n v="0"/>
    <s v="NO APLICA"/>
    <n v="0"/>
    <s v="NO APLICA"/>
    <s v="08FIZ0036A"/>
    <m/>
    <m/>
    <n v="0"/>
    <s v="I2020"/>
    <n v="46"/>
    <n v="37"/>
    <n v="83"/>
    <n v="46"/>
    <n v="37"/>
    <n v="83"/>
    <n v="9"/>
    <n v="7"/>
    <n v="16"/>
    <n v="4"/>
    <n v="5"/>
    <n v="9"/>
    <n v="4"/>
    <n v="5"/>
    <n v="9"/>
    <n v="5"/>
    <n v="4"/>
    <n v="9"/>
    <n v="9"/>
    <n v="10"/>
    <n v="19"/>
    <n v="7"/>
    <n v="5"/>
    <n v="12"/>
    <n v="9"/>
    <n v="6"/>
    <n v="15"/>
    <n v="10"/>
    <n v="4"/>
    <n v="14"/>
    <n v="44"/>
    <n v="34"/>
    <n v="78"/>
    <n v="0"/>
    <n v="0"/>
    <n v="0"/>
    <n v="0"/>
    <n v="1"/>
    <n v="1"/>
    <n v="2"/>
    <n v="4"/>
    <n v="0"/>
    <n v="1"/>
    <n v="0"/>
    <n v="0"/>
    <n v="0"/>
    <n v="0"/>
    <n v="0"/>
    <n v="0"/>
    <n v="2"/>
    <n v="1"/>
    <n v="0"/>
    <n v="0"/>
    <n v="1"/>
    <n v="0"/>
    <n v="0"/>
    <n v="0"/>
    <n v="0"/>
    <n v="0"/>
    <n v="0"/>
    <n v="0"/>
    <n v="1"/>
    <n v="0"/>
    <n v="0"/>
    <n v="6"/>
    <n v="2"/>
    <n v="2"/>
    <n v="0"/>
    <n v="0"/>
    <n v="0"/>
    <n v="0"/>
    <n v="1"/>
    <n v="1"/>
    <n v="2"/>
    <n v="4"/>
    <n v="6"/>
    <n v="6"/>
    <n v="1"/>
  </r>
  <r>
    <s v="08DPB0582J"/>
    <n v="4"/>
    <s v="DISCONTINUO"/>
    <s v="RARAJIPUAME"/>
    <n v="8"/>
    <s v="CHIHUAHUA"/>
    <n v="8"/>
    <s v="CHIHUAHUA"/>
    <x v="0"/>
    <n v="65"/>
    <x v="11"/>
    <n v="18"/>
    <s v="CUITECO"/>
    <s v="CALLE CUITECO"/>
    <n v="0"/>
    <s v="PÚBLICO"/>
    <x v="0"/>
    <n v="2"/>
    <s v="BĂSICA"/>
    <n v="2"/>
    <x v="0"/>
    <n v="3"/>
    <x v="1"/>
    <n v="0"/>
    <s v="NO APLICA"/>
    <n v="0"/>
    <s v="NO APLICA"/>
    <s v="08FZI0013Q"/>
    <s v="08FJI0005G"/>
    <s v="08ADG0003E"/>
    <n v="0"/>
    <s v="I2020"/>
    <n v="43"/>
    <n v="36"/>
    <n v="79"/>
    <n v="43"/>
    <n v="36"/>
    <n v="79"/>
    <n v="8"/>
    <n v="4"/>
    <n v="12"/>
    <n v="7"/>
    <n v="6"/>
    <n v="13"/>
    <n v="7"/>
    <n v="6"/>
    <n v="13"/>
    <n v="7"/>
    <n v="6"/>
    <n v="13"/>
    <n v="9"/>
    <n v="4"/>
    <n v="13"/>
    <n v="5"/>
    <n v="7"/>
    <n v="12"/>
    <n v="8"/>
    <n v="8"/>
    <n v="16"/>
    <n v="7"/>
    <n v="8"/>
    <n v="15"/>
    <n v="43"/>
    <n v="39"/>
    <n v="82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m/>
    <m/>
    <m/>
    <m/>
    <m/>
    <m/>
    <m/>
    <m/>
    <n v="0"/>
    <n v="0"/>
    <n v="0"/>
    <n v="6"/>
    <n v="2"/>
    <n v="3"/>
    <n v="0"/>
    <n v="0"/>
    <n v="1"/>
    <n v="1"/>
    <n v="1"/>
    <n v="1"/>
    <n v="1"/>
    <n v="5"/>
    <n v="5"/>
    <n v="5"/>
    <n v="1"/>
  </r>
  <r>
    <s v="08PPR1851Z"/>
    <n v="1"/>
    <s v="MATUTINO"/>
    <s v="INSTITUTO BLAS PASCAL"/>
    <n v="8"/>
    <s v="CHIHUAHUA"/>
    <n v="8"/>
    <s v="CHIHUAHUA"/>
    <x v="10"/>
    <n v="50"/>
    <x v="65"/>
    <n v="1"/>
    <s v="NUEVO CASAS GRANDES"/>
    <s v="CALLE LIBRAMIENTO GOMEZ MORIN"/>
    <n v="1000"/>
    <s v="PRIVADO"/>
    <x v="2"/>
    <n v="2"/>
    <s v="BĂSICA"/>
    <n v="2"/>
    <x v="0"/>
    <n v="1"/>
    <x v="0"/>
    <n v="0"/>
    <s v="NO APLICA"/>
    <n v="0"/>
    <s v="NO APLICA"/>
    <s v="08FIZ0054Q"/>
    <m/>
    <s v="08ADG0011N"/>
    <n v="0"/>
    <s v="I2020"/>
    <n v="40"/>
    <n v="44"/>
    <n v="84"/>
    <n v="40"/>
    <n v="44"/>
    <n v="84"/>
    <n v="2"/>
    <n v="8"/>
    <n v="10"/>
    <n v="5"/>
    <n v="9"/>
    <n v="14"/>
    <n v="5"/>
    <n v="9"/>
    <n v="14"/>
    <n v="4"/>
    <n v="9"/>
    <n v="13"/>
    <n v="2"/>
    <n v="6"/>
    <n v="8"/>
    <n v="4"/>
    <n v="6"/>
    <n v="10"/>
    <n v="12"/>
    <n v="4"/>
    <n v="16"/>
    <n v="8"/>
    <n v="4"/>
    <n v="12"/>
    <n v="35"/>
    <n v="38"/>
    <n v="7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1"/>
    <n v="0"/>
    <n v="2"/>
    <n v="0"/>
    <n v="12"/>
    <n v="1"/>
    <n v="5"/>
    <n v="1"/>
    <n v="1"/>
    <n v="1"/>
    <n v="1"/>
    <n v="1"/>
    <n v="1"/>
    <n v="0"/>
    <n v="6"/>
    <n v="6"/>
    <n v="6"/>
    <n v="1"/>
  </r>
  <r>
    <s v="08DPB0579W"/>
    <n v="4"/>
    <s v="DISCONTINUO"/>
    <s v="NAPAHUICA RARAMURI"/>
    <n v="8"/>
    <s v="CHIHUAHUA"/>
    <n v="8"/>
    <s v="CHIHUAHUA"/>
    <x v="0"/>
    <n v="30"/>
    <x v="34"/>
    <n v="897"/>
    <s v="CORARAYVO"/>
    <s v="NINGUNO NINGUNO"/>
    <n v="0"/>
    <s v="PÚBLICO"/>
    <x v="0"/>
    <n v="2"/>
    <s v="BĂSICA"/>
    <n v="2"/>
    <x v="0"/>
    <n v="3"/>
    <x v="1"/>
    <n v="0"/>
    <s v="NO APLICA"/>
    <n v="0"/>
    <s v="NO APLICA"/>
    <s v="08FZI0013Q"/>
    <s v="08FJI0005G"/>
    <s v="08ADG0003E"/>
    <n v="0"/>
    <s v="I2020"/>
    <n v="44"/>
    <n v="39"/>
    <n v="83"/>
    <n v="44"/>
    <n v="39"/>
    <n v="83"/>
    <n v="3"/>
    <n v="7"/>
    <n v="10"/>
    <n v="5"/>
    <n v="2"/>
    <n v="7"/>
    <n v="5"/>
    <n v="2"/>
    <n v="7"/>
    <n v="8"/>
    <n v="8"/>
    <n v="16"/>
    <n v="10"/>
    <n v="9"/>
    <n v="19"/>
    <n v="10"/>
    <n v="6"/>
    <n v="16"/>
    <n v="4"/>
    <n v="2"/>
    <n v="6"/>
    <n v="11"/>
    <n v="9"/>
    <n v="20"/>
    <n v="48"/>
    <n v="36"/>
    <n v="84"/>
    <n v="0"/>
    <n v="0"/>
    <n v="1"/>
    <n v="0"/>
    <n v="0"/>
    <n v="1"/>
    <n v="2"/>
    <n v="4"/>
    <n v="0"/>
    <n v="0"/>
    <n v="1"/>
    <n v="0"/>
    <n v="0"/>
    <n v="0"/>
    <n v="0"/>
    <n v="0"/>
    <n v="2"/>
    <n v="2"/>
    <n v="0"/>
    <n v="0"/>
    <m/>
    <m/>
    <m/>
    <m/>
    <m/>
    <m/>
    <m/>
    <m/>
    <n v="0"/>
    <n v="0"/>
    <n v="0"/>
    <n v="5"/>
    <n v="2"/>
    <n v="2"/>
    <n v="0"/>
    <n v="0"/>
    <n v="1"/>
    <n v="0"/>
    <n v="0"/>
    <n v="1"/>
    <n v="2"/>
    <n v="4"/>
    <n v="6"/>
    <n v="4"/>
    <n v="1"/>
  </r>
  <r>
    <s v="08PPR2079U"/>
    <n v="1"/>
    <s v="MATUTINO"/>
    <s v="INSTITUTO BILINGÜE MEZTLI"/>
    <n v="8"/>
    <s v="CHIHUAHUA"/>
    <n v="8"/>
    <s v="CHIHUAHUA"/>
    <x v="5"/>
    <n v="37"/>
    <x v="6"/>
    <n v="1"/>
    <s v="JUĂREZ"/>
    <s v="CALLE LĂ“PEZ MATEOS"/>
    <n v="1281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51"/>
    <n v="46"/>
    <n v="97"/>
    <n v="49"/>
    <n v="46"/>
    <n v="95"/>
    <n v="7"/>
    <n v="8"/>
    <n v="15"/>
    <n v="9"/>
    <n v="5"/>
    <n v="14"/>
    <n v="9"/>
    <n v="5"/>
    <n v="14"/>
    <n v="6"/>
    <n v="1"/>
    <n v="7"/>
    <n v="7"/>
    <n v="2"/>
    <n v="9"/>
    <n v="6"/>
    <n v="6"/>
    <n v="12"/>
    <n v="5"/>
    <n v="7"/>
    <n v="12"/>
    <n v="2"/>
    <n v="8"/>
    <n v="10"/>
    <n v="35"/>
    <n v="29"/>
    <n v="6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1"/>
    <n v="0"/>
    <n v="0"/>
    <n v="1"/>
    <n v="0"/>
    <n v="1"/>
    <n v="0"/>
    <n v="9"/>
    <n v="0"/>
    <n v="3"/>
    <n v="0"/>
    <n v="0"/>
    <n v="0"/>
    <n v="0"/>
    <n v="0"/>
    <n v="0"/>
    <n v="3"/>
    <n v="3"/>
    <n v="6"/>
    <n v="6"/>
    <n v="1"/>
  </r>
  <r>
    <s v="08PPR2111M"/>
    <n v="1"/>
    <s v="MATUTINO"/>
    <s v="COLEGIO LEON TOLSTOI"/>
    <n v="8"/>
    <s v="CHIHUAHUA"/>
    <n v="8"/>
    <s v="CHIHUAHUA"/>
    <x v="5"/>
    <n v="37"/>
    <x v="6"/>
    <n v="1"/>
    <s v="JUĂREZ"/>
    <s v="CALLE HACIENDA DE LOS TROJES"/>
    <n v="1118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46"/>
    <n v="32"/>
    <n v="78"/>
    <n v="46"/>
    <n v="32"/>
    <n v="78"/>
    <n v="4"/>
    <n v="3"/>
    <n v="7"/>
    <n v="14"/>
    <n v="6"/>
    <n v="20"/>
    <n v="14"/>
    <n v="6"/>
    <n v="20"/>
    <n v="10"/>
    <n v="6"/>
    <n v="16"/>
    <n v="5"/>
    <n v="4"/>
    <n v="9"/>
    <n v="9"/>
    <n v="6"/>
    <n v="15"/>
    <n v="6"/>
    <n v="4"/>
    <n v="10"/>
    <n v="5"/>
    <n v="7"/>
    <n v="12"/>
    <n v="49"/>
    <n v="33"/>
    <n v="8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3"/>
    <n v="0"/>
    <n v="3"/>
    <n v="0"/>
    <n v="11"/>
    <n v="0"/>
    <n v="3"/>
    <n v="0"/>
    <n v="0"/>
    <n v="1"/>
    <n v="0"/>
    <n v="0"/>
    <n v="0"/>
    <n v="2"/>
    <n v="3"/>
    <n v="6"/>
    <n v="6"/>
    <n v="1"/>
  </r>
  <r>
    <s v="08DPB0380N"/>
    <n v="1"/>
    <s v="MATUTINO"/>
    <s v="TECUM UMAN"/>
    <n v="8"/>
    <s v="CHIHUAHUA"/>
    <n v="8"/>
    <s v="CHIHUAHUA"/>
    <x v="0"/>
    <n v="66"/>
    <x v="32"/>
    <n v="92"/>
    <s v="GUACHEACHI"/>
    <s v="CALLE GUACHEACHI"/>
    <n v="0"/>
    <s v="PÚBLICO"/>
    <x v="0"/>
    <n v="2"/>
    <s v="BĂSICA"/>
    <n v="2"/>
    <x v="0"/>
    <n v="3"/>
    <x v="1"/>
    <n v="0"/>
    <s v="NO APLICA"/>
    <n v="0"/>
    <s v="NO APLICA"/>
    <s v="08FZI0002K"/>
    <s v="08FJI0001K"/>
    <s v="08ADG0003E"/>
    <n v="0"/>
    <s v="I2020"/>
    <n v="41"/>
    <n v="42"/>
    <n v="83"/>
    <n v="41"/>
    <n v="42"/>
    <n v="83"/>
    <n v="7"/>
    <n v="5"/>
    <n v="12"/>
    <n v="8"/>
    <n v="4"/>
    <n v="12"/>
    <n v="8"/>
    <n v="4"/>
    <n v="12"/>
    <n v="6"/>
    <n v="11"/>
    <n v="17"/>
    <n v="7"/>
    <n v="7"/>
    <n v="14"/>
    <n v="7"/>
    <n v="5"/>
    <n v="12"/>
    <n v="8"/>
    <n v="8"/>
    <n v="16"/>
    <n v="5"/>
    <n v="6"/>
    <n v="11"/>
    <n v="41"/>
    <n v="41"/>
    <n v="82"/>
    <n v="0"/>
    <n v="0"/>
    <n v="1"/>
    <n v="1"/>
    <n v="0"/>
    <n v="0"/>
    <n v="2"/>
    <n v="4"/>
    <n v="1"/>
    <n v="0"/>
    <n v="0"/>
    <n v="0"/>
    <n v="0"/>
    <n v="0"/>
    <n v="0"/>
    <n v="0"/>
    <n v="0"/>
    <n v="3"/>
    <n v="0"/>
    <n v="0"/>
    <m/>
    <m/>
    <m/>
    <m/>
    <m/>
    <m/>
    <m/>
    <m/>
    <n v="0"/>
    <n v="0"/>
    <n v="0"/>
    <n v="4"/>
    <n v="1"/>
    <n v="3"/>
    <n v="0"/>
    <n v="0"/>
    <n v="1"/>
    <n v="1"/>
    <n v="0"/>
    <n v="0"/>
    <n v="2"/>
    <n v="4"/>
    <n v="4"/>
    <n v="4"/>
    <n v="1"/>
  </r>
  <r>
    <s v="08DPR0471F"/>
    <n v="1"/>
    <s v="MATUTINO"/>
    <s v="DANIEL DELGADILLO"/>
    <n v="8"/>
    <s v="CHIHUAHUA"/>
    <n v="8"/>
    <s v="CHIHUAHUA"/>
    <x v="5"/>
    <n v="53"/>
    <x v="29"/>
    <n v="2"/>
    <s v="COLONIA ESPERANZA"/>
    <s v="CALLE MIGUEL TRILLO"/>
    <n v="0"/>
    <s v="PÚBLICO"/>
    <x v="0"/>
    <n v="2"/>
    <s v="BĂSICA"/>
    <n v="2"/>
    <x v="0"/>
    <n v="1"/>
    <x v="0"/>
    <n v="0"/>
    <s v="NO APLICA"/>
    <n v="0"/>
    <s v="NO APLICA"/>
    <s v="08FIZ0175B"/>
    <s v="08FJS0116S"/>
    <s v="08ADG0005C"/>
    <n v="0"/>
    <s v="I2020"/>
    <n v="44"/>
    <n v="38"/>
    <n v="82"/>
    <n v="44"/>
    <n v="38"/>
    <n v="82"/>
    <n v="6"/>
    <n v="8"/>
    <n v="14"/>
    <n v="5"/>
    <n v="8"/>
    <n v="13"/>
    <n v="5"/>
    <n v="8"/>
    <n v="13"/>
    <n v="5"/>
    <n v="4"/>
    <n v="9"/>
    <n v="11"/>
    <n v="3"/>
    <n v="14"/>
    <n v="3"/>
    <n v="6"/>
    <n v="9"/>
    <n v="8"/>
    <n v="6"/>
    <n v="14"/>
    <n v="11"/>
    <n v="8"/>
    <n v="19"/>
    <n v="43"/>
    <n v="35"/>
    <n v="78"/>
    <n v="1"/>
    <n v="1"/>
    <n v="1"/>
    <n v="1"/>
    <n v="1"/>
    <n v="1"/>
    <n v="0"/>
    <n v="6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1"/>
    <n v="0"/>
    <n v="7"/>
    <n v="2"/>
    <n v="3"/>
    <n v="1"/>
    <n v="1"/>
    <n v="0"/>
    <n v="1"/>
    <n v="1"/>
    <n v="1"/>
    <n v="0"/>
    <n v="5"/>
    <n v="7"/>
    <n v="6"/>
    <n v="1"/>
  </r>
  <r>
    <s v="08PPR2092O"/>
    <n v="1"/>
    <s v="MATUTINO"/>
    <s v="COLEGIO OBREGON"/>
    <n v="8"/>
    <s v="CHIHUAHUA"/>
    <n v="8"/>
    <s v="CHIHUAHUA"/>
    <x v="9"/>
    <n v="21"/>
    <x v="61"/>
    <n v="1"/>
    <s v="DELICIAS"/>
    <s v="AVENIDA OCTAVA SUR"/>
    <n v="801"/>
    <s v="PRIVADO"/>
    <x v="2"/>
    <n v="2"/>
    <s v="BĂSICA"/>
    <n v="2"/>
    <x v="0"/>
    <n v="1"/>
    <x v="0"/>
    <n v="0"/>
    <s v="NO APLICA"/>
    <n v="0"/>
    <s v="NO APLICA"/>
    <s v="08FIZ0017M"/>
    <m/>
    <m/>
    <n v="0"/>
    <s v="I2020"/>
    <n v="51"/>
    <n v="40"/>
    <n v="91"/>
    <n v="51"/>
    <n v="40"/>
    <n v="91"/>
    <n v="1"/>
    <n v="1"/>
    <n v="2"/>
    <n v="8"/>
    <n v="4"/>
    <n v="12"/>
    <n v="8"/>
    <n v="4"/>
    <n v="12"/>
    <n v="8"/>
    <n v="4"/>
    <n v="12"/>
    <n v="8"/>
    <n v="5"/>
    <n v="13"/>
    <n v="7"/>
    <n v="4"/>
    <n v="11"/>
    <n v="5"/>
    <n v="5"/>
    <n v="10"/>
    <n v="9"/>
    <n v="7"/>
    <n v="16"/>
    <n v="45"/>
    <n v="29"/>
    <n v="74"/>
    <n v="0"/>
    <n v="0"/>
    <n v="1"/>
    <n v="1"/>
    <n v="1"/>
    <n v="1"/>
    <n v="1"/>
    <n v="5"/>
    <n v="0"/>
    <n v="0"/>
    <n v="0"/>
    <n v="1"/>
    <n v="0"/>
    <n v="0"/>
    <n v="0"/>
    <n v="0"/>
    <n v="2"/>
    <n v="3"/>
    <n v="0"/>
    <n v="0"/>
    <n v="1"/>
    <n v="0"/>
    <n v="0"/>
    <n v="0"/>
    <n v="0"/>
    <n v="1"/>
    <n v="0"/>
    <n v="1"/>
    <n v="1"/>
    <n v="2"/>
    <n v="0"/>
    <n v="12"/>
    <n v="2"/>
    <n v="3"/>
    <n v="0"/>
    <n v="0"/>
    <n v="1"/>
    <n v="1"/>
    <n v="1"/>
    <n v="1"/>
    <n v="1"/>
    <n v="5"/>
    <n v="6"/>
    <n v="6"/>
    <n v="1"/>
  </r>
  <r>
    <s v="08PPR1881U"/>
    <n v="1"/>
    <s v="MATUTINO"/>
    <s v="COLEGIO INGLES DE MEXICO"/>
    <n v="8"/>
    <s v="CHIHUAHUA"/>
    <n v="8"/>
    <s v="CHIHUAHUA"/>
    <x v="5"/>
    <n v="37"/>
    <x v="6"/>
    <n v="1"/>
    <s v="JUĂREZ"/>
    <s v="CAMINO VIEJO A SAN JOSE"/>
    <n v="813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53"/>
    <n v="45"/>
    <n v="98"/>
    <n v="53"/>
    <n v="45"/>
    <n v="98"/>
    <n v="11"/>
    <n v="5"/>
    <n v="16"/>
    <n v="5"/>
    <n v="1"/>
    <n v="6"/>
    <n v="5"/>
    <n v="1"/>
    <n v="6"/>
    <n v="4"/>
    <n v="4"/>
    <n v="8"/>
    <n v="2"/>
    <n v="6"/>
    <n v="8"/>
    <n v="13"/>
    <n v="3"/>
    <n v="16"/>
    <n v="8"/>
    <n v="5"/>
    <n v="13"/>
    <n v="3"/>
    <n v="10"/>
    <n v="13"/>
    <n v="35"/>
    <n v="29"/>
    <n v="64"/>
    <n v="0"/>
    <n v="0"/>
    <n v="0"/>
    <n v="1"/>
    <n v="1"/>
    <n v="0"/>
    <n v="2"/>
    <n v="4"/>
    <n v="0"/>
    <n v="0"/>
    <n v="1"/>
    <n v="0"/>
    <n v="0"/>
    <n v="0"/>
    <n v="0"/>
    <n v="0"/>
    <n v="1"/>
    <n v="3"/>
    <n v="0"/>
    <n v="0"/>
    <n v="1"/>
    <n v="0"/>
    <n v="1"/>
    <n v="0"/>
    <n v="1"/>
    <n v="0"/>
    <n v="2"/>
    <n v="0"/>
    <n v="1"/>
    <n v="3"/>
    <n v="0"/>
    <n v="14"/>
    <n v="1"/>
    <n v="3"/>
    <n v="0"/>
    <n v="0"/>
    <n v="0"/>
    <n v="1"/>
    <n v="1"/>
    <n v="0"/>
    <n v="2"/>
    <n v="4"/>
    <n v="6"/>
    <n v="6"/>
    <n v="1"/>
  </r>
  <r>
    <s v="08DPB0544G"/>
    <n v="4"/>
    <s v="DISCONTINUO"/>
    <s v="ISABEL LA CATOLICA"/>
    <n v="8"/>
    <s v="CHIHUAHUA"/>
    <n v="8"/>
    <s v="CHIHUAHUA"/>
    <x v="0"/>
    <n v="9"/>
    <x v="2"/>
    <n v="124"/>
    <s v="PANALACHI"/>
    <s v="CALLE PANALACHI"/>
    <n v="0"/>
    <s v="PÚBLICO"/>
    <x v="0"/>
    <n v="2"/>
    <s v="BĂSICA"/>
    <n v="2"/>
    <x v="0"/>
    <n v="3"/>
    <x v="1"/>
    <n v="0"/>
    <s v="NO APLICA"/>
    <n v="0"/>
    <s v="NO APLICA"/>
    <s v="08FZI0004I"/>
    <s v="08FJI0002J"/>
    <s v="08ADG0003E"/>
    <n v="0"/>
    <s v="I2020"/>
    <n v="40"/>
    <n v="42"/>
    <n v="82"/>
    <n v="35"/>
    <n v="37"/>
    <n v="72"/>
    <n v="4"/>
    <n v="2"/>
    <n v="6"/>
    <n v="9"/>
    <n v="6"/>
    <n v="15"/>
    <n v="9"/>
    <n v="6"/>
    <n v="15"/>
    <n v="12"/>
    <n v="10"/>
    <n v="22"/>
    <n v="10"/>
    <n v="11"/>
    <n v="21"/>
    <n v="7"/>
    <n v="6"/>
    <n v="13"/>
    <n v="5"/>
    <n v="7"/>
    <n v="12"/>
    <n v="3"/>
    <n v="5"/>
    <n v="8"/>
    <n v="46"/>
    <n v="45"/>
    <n v="91"/>
    <n v="0"/>
    <n v="1"/>
    <n v="1"/>
    <n v="0"/>
    <n v="0"/>
    <n v="0"/>
    <n v="2"/>
    <n v="4"/>
    <n v="0"/>
    <n v="0"/>
    <n v="1"/>
    <n v="0"/>
    <n v="0"/>
    <n v="0"/>
    <n v="0"/>
    <n v="0"/>
    <n v="1"/>
    <n v="3"/>
    <n v="0"/>
    <n v="0"/>
    <m/>
    <m/>
    <m/>
    <m/>
    <m/>
    <m/>
    <m/>
    <m/>
    <n v="0"/>
    <n v="0"/>
    <n v="0"/>
    <n v="5"/>
    <n v="1"/>
    <n v="3"/>
    <n v="0"/>
    <n v="1"/>
    <n v="1"/>
    <n v="0"/>
    <n v="0"/>
    <n v="0"/>
    <n v="2"/>
    <n v="4"/>
    <n v="4"/>
    <n v="4"/>
    <n v="1"/>
  </r>
  <r>
    <s v="08DPR2181C"/>
    <n v="2"/>
    <s v="VESPERTINO"/>
    <s v="IGNACIO RAMIREZ"/>
    <n v="8"/>
    <s v="CHIHUAHUA"/>
    <n v="8"/>
    <s v="CHIHUAHUA"/>
    <x v="1"/>
    <n v="17"/>
    <x v="43"/>
    <n v="1"/>
    <s v="CUAUHTĂ‰MOC"/>
    <s v="CALLE REPUBLICA DEL SALVADOR"/>
    <n v="0"/>
    <s v="PÚBLICO"/>
    <x v="0"/>
    <n v="2"/>
    <s v="BĂSICA"/>
    <n v="2"/>
    <x v="0"/>
    <n v="1"/>
    <x v="0"/>
    <n v="0"/>
    <s v="NO APLICA"/>
    <n v="0"/>
    <s v="NO APLICA"/>
    <s v="08FIZ0197N"/>
    <s v="08FJS0121D"/>
    <s v="08ADG0010O"/>
    <n v="0"/>
    <s v="I2020"/>
    <n v="53"/>
    <n v="32"/>
    <n v="85"/>
    <n v="53"/>
    <n v="32"/>
    <n v="85"/>
    <n v="11"/>
    <n v="3"/>
    <n v="14"/>
    <n v="4"/>
    <n v="4"/>
    <n v="8"/>
    <n v="5"/>
    <n v="4"/>
    <n v="9"/>
    <n v="4"/>
    <n v="6"/>
    <n v="10"/>
    <n v="7"/>
    <n v="7"/>
    <n v="14"/>
    <n v="9"/>
    <n v="7"/>
    <n v="16"/>
    <n v="11"/>
    <n v="6"/>
    <n v="17"/>
    <n v="8"/>
    <n v="3"/>
    <n v="11"/>
    <n v="44"/>
    <n v="33"/>
    <n v="7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DPR1104R"/>
    <n v="1"/>
    <s v="MATUTINO"/>
    <s v="AGUSTIN MELGAR"/>
    <n v="8"/>
    <s v="CHIHUAHUA"/>
    <n v="8"/>
    <s v="CHIHUAHUA"/>
    <x v="3"/>
    <n v="46"/>
    <x v="9"/>
    <n v="254"/>
    <s v="CIĂ‰NEGA PRIETA"/>
    <s v="CALLE LOC. CIENEGA PRIETA"/>
    <n v="0"/>
    <s v="PÚBLICO"/>
    <x v="0"/>
    <n v="2"/>
    <s v="BĂSICA"/>
    <n v="2"/>
    <x v="0"/>
    <n v="1"/>
    <x v="0"/>
    <n v="0"/>
    <s v="NO APLICA"/>
    <n v="0"/>
    <s v="NO APLICA"/>
    <s v="08FIZ0253P"/>
    <s v="08FJS0130L"/>
    <s v="08ADG0006B"/>
    <n v="0"/>
    <s v="I2020"/>
    <n v="42"/>
    <n v="45"/>
    <n v="87"/>
    <n v="42"/>
    <n v="45"/>
    <n v="87"/>
    <n v="8"/>
    <n v="3"/>
    <n v="11"/>
    <n v="5"/>
    <n v="3"/>
    <n v="8"/>
    <n v="6"/>
    <n v="3"/>
    <n v="9"/>
    <n v="7"/>
    <n v="16"/>
    <n v="23"/>
    <n v="6"/>
    <n v="8"/>
    <n v="14"/>
    <n v="10"/>
    <n v="7"/>
    <n v="17"/>
    <n v="5"/>
    <n v="4"/>
    <n v="9"/>
    <n v="3"/>
    <n v="4"/>
    <n v="7"/>
    <n v="37"/>
    <n v="42"/>
    <n v="79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6"/>
    <n v="6"/>
    <n v="1"/>
  </r>
  <r>
    <s v="08DPB0125W"/>
    <n v="1"/>
    <s v="MATUTINO"/>
    <s v="CUAUHTEMOC"/>
    <n v="8"/>
    <s v="CHIHUAHUA"/>
    <n v="8"/>
    <s v="CHIHUAHUA"/>
    <x v="6"/>
    <n v="29"/>
    <x v="7"/>
    <n v="1121"/>
    <s v="SAN JOSĂ‰ DE LOS REYES"/>
    <s v="CALLE SAN JOSE DE LOS REYES"/>
    <n v="0"/>
    <s v="PÚBLICO"/>
    <x v="0"/>
    <n v="2"/>
    <s v="BĂSICA"/>
    <n v="2"/>
    <x v="0"/>
    <n v="3"/>
    <x v="1"/>
    <n v="0"/>
    <s v="NO APLICA"/>
    <n v="0"/>
    <s v="NO APLICA"/>
    <s v="08FZI0012R"/>
    <s v="08FJI0004H"/>
    <s v="08ADG0007A"/>
    <n v="0"/>
    <s v="I2020"/>
    <n v="40"/>
    <n v="43"/>
    <n v="83"/>
    <n v="39"/>
    <n v="42"/>
    <n v="81"/>
    <n v="8"/>
    <n v="13"/>
    <n v="21"/>
    <n v="8"/>
    <n v="10"/>
    <n v="18"/>
    <n v="8"/>
    <n v="10"/>
    <n v="18"/>
    <n v="8"/>
    <n v="5"/>
    <n v="13"/>
    <n v="4"/>
    <n v="7"/>
    <n v="11"/>
    <n v="8"/>
    <n v="5"/>
    <n v="13"/>
    <n v="5"/>
    <n v="4"/>
    <n v="9"/>
    <n v="7"/>
    <n v="9"/>
    <n v="16"/>
    <n v="40"/>
    <n v="40"/>
    <n v="80"/>
    <n v="1"/>
    <n v="0"/>
    <n v="0"/>
    <n v="0"/>
    <n v="0"/>
    <n v="1"/>
    <n v="1"/>
    <n v="3"/>
    <n v="0"/>
    <n v="1"/>
    <n v="0"/>
    <n v="0"/>
    <n v="0"/>
    <n v="0"/>
    <n v="0"/>
    <n v="0"/>
    <n v="0"/>
    <n v="2"/>
    <n v="0"/>
    <n v="0"/>
    <m/>
    <m/>
    <m/>
    <m/>
    <m/>
    <m/>
    <m/>
    <m/>
    <n v="0"/>
    <n v="0"/>
    <n v="0"/>
    <n v="3"/>
    <n v="0"/>
    <n v="3"/>
    <n v="1"/>
    <n v="0"/>
    <n v="0"/>
    <n v="0"/>
    <n v="0"/>
    <n v="1"/>
    <n v="1"/>
    <n v="3"/>
    <n v="5"/>
    <n v="4"/>
    <n v="1"/>
  </r>
  <r>
    <s v="08DPR0452R"/>
    <n v="1"/>
    <s v="MATUTINO"/>
    <s v="TARAHUMARA"/>
    <n v="8"/>
    <s v="CHIHUAHUA"/>
    <n v="8"/>
    <s v="CHIHUAHUA"/>
    <x v="7"/>
    <n v="19"/>
    <x v="21"/>
    <n v="1"/>
    <s v="CHIHUAHUA"/>
    <s v="CALLE JOSE MARTI"/>
    <n v="0"/>
    <s v="PÚBLICO"/>
    <x v="0"/>
    <n v="2"/>
    <s v="BĂSICA"/>
    <n v="2"/>
    <x v="0"/>
    <n v="1"/>
    <x v="0"/>
    <n v="0"/>
    <s v="NO APLICA"/>
    <n v="0"/>
    <s v="NO APLICA"/>
    <s v="08FIZ0115N"/>
    <s v="08FJS0106L"/>
    <s v="08ADG0046C"/>
    <n v="0"/>
    <s v="I2020"/>
    <n v="47"/>
    <n v="35"/>
    <n v="82"/>
    <n v="47"/>
    <n v="35"/>
    <n v="82"/>
    <n v="7"/>
    <n v="4"/>
    <n v="11"/>
    <n v="5"/>
    <n v="5"/>
    <n v="10"/>
    <n v="5"/>
    <n v="5"/>
    <n v="10"/>
    <n v="9"/>
    <n v="8"/>
    <n v="17"/>
    <n v="12"/>
    <n v="4"/>
    <n v="16"/>
    <n v="7"/>
    <n v="6"/>
    <n v="13"/>
    <n v="6"/>
    <n v="4"/>
    <n v="10"/>
    <n v="8"/>
    <n v="8"/>
    <n v="16"/>
    <n v="47"/>
    <n v="35"/>
    <n v="8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B0584H"/>
    <n v="4"/>
    <s v="DISCONTINUO"/>
    <s v="CUAUHTEMOC"/>
    <n v="8"/>
    <s v="CHIHUAHUA"/>
    <n v="8"/>
    <s v="CHIHUAHUA"/>
    <x v="0"/>
    <n v="65"/>
    <x v="11"/>
    <n v="19"/>
    <s v="CHURO"/>
    <s v="CALLE EL CHURO"/>
    <n v="0"/>
    <s v="PÚBLICO"/>
    <x v="0"/>
    <n v="2"/>
    <s v="BĂSICA"/>
    <n v="2"/>
    <x v="0"/>
    <n v="3"/>
    <x v="1"/>
    <n v="0"/>
    <s v="NO APLICA"/>
    <n v="0"/>
    <s v="NO APLICA"/>
    <s v="08FZI0013Q"/>
    <s v="08FJI0005G"/>
    <s v="08ADG0003E"/>
    <n v="0"/>
    <s v="I2020"/>
    <n v="42"/>
    <n v="40"/>
    <n v="82"/>
    <n v="42"/>
    <n v="40"/>
    <n v="82"/>
    <n v="9"/>
    <n v="9"/>
    <n v="18"/>
    <n v="5"/>
    <n v="8"/>
    <n v="13"/>
    <n v="7"/>
    <n v="8"/>
    <n v="15"/>
    <n v="6"/>
    <n v="5"/>
    <n v="11"/>
    <n v="5"/>
    <n v="9"/>
    <n v="14"/>
    <n v="7"/>
    <n v="4"/>
    <n v="11"/>
    <n v="10"/>
    <n v="8"/>
    <n v="18"/>
    <n v="7"/>
    <n v="7"/>
    <n v="14"/>
    <n v="42"/>
    <n v="41"/>
    <n v="83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m/>
    <m/>
    <m/>
    <m/>
    <m/>
    <m/>
    <m/>
    <m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DPR0625S"/>
    <n v="1"/>
    <s v="MATUTINO"/>
    <s v="RAMON MENDOZA"/>
    <n v="8"/>
    <s v="CHIHUAHUA"/>
    <n v="8"/>
    <s v="CHIHUAHUA"/>
    <x v="2"/>
    <n v="40"/>
    <x v="12"/>
    <n v="1"/>
    <s v="MADERA"/>
    <s v="CALLE PROL 3A "/>
    <n v="0"/>
    <s v="PÚBLICO"/>
    <x v="0"/>
    <n v="2"/>
    <s v="BĂSICA"/>
    <n v="2"/>
    <x v="0"/>
    <n v="1"/>
    <x v="0"/>
    <n v="0"/>
    <s v="NO APLICA"/>
    <n v="0"/>
    <s v="NO APLICA"/>
    <s v="08FIZ0196O"/>
    <s v="08FJS0120E"/>
    <s v="08ADG0055K"/>
    <n v="0"/>
    <s v="I2020"/>
    <n v="43"/>
    <n v="46"/>
    <n v="89"/>
    <n v="43"/>
    <n v="45"/>
    <n v="88"/>
    <n v="7"/>
    <n v="9"/>
    <n v="16"/>
    <n v="5"/>
    <n v="4"/>
    <n v="9"/>
    <n v="5"/>
    <n v="4"/>
    <n v="9"/>
    <n v="7"/>
    <n v="7"/>
    <n v="14"/>
    <n v="3"/>
    <n v="6"/>
    <n v="9"/>
    <n v="8"/>
    <n v="6"/>
    <n v="14"/>
    <n v="12"/>
    <n v="6"/>
    <n v="18"/>
    <n v="5"/>
    <n v="7"/>
    <n v="12"/>
    <n v="40"/>
    <n v="36"/>
    <n v="76"/>
    <n v="1"/>
    <n v="1"/>
    <n v="1"/>
    <n v="1"/>
    <n v="1"/>
    <n v="1"/>
    <n v="0"/>
    <n v="6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1"/>
    <n v="0"/>
    <n v="8"/>
    <n v="2"/>
    <n v="3"/>
    <n v="1"/>
    <n v="1"/>
    <n v="1"/>
    <n v="1"/>
    <n v="0"/>
    <n v="1"/>
    <n v="0"/>
    <n v="5"/>
    <n v="6"/>
    <n v="6"/>
    <n v="1"/>
  </r>
  <r>
    <s v="08DPB0523U"/>
    <n v="4"/>
    <s v="DISCONTINUO"/>
    <s v="LUIS TORRES ORDOÑEZ"/>
    <n v="8"/>
    <s v="CHIHUAHUA"/>
    <n v="8"/>
    <s v="CHIHUAHUA"/>
    <x v="3"/>
    <n v="27"/>
    <x v="27"/>
    <n v="2337"/>
    <s v="SEHUERACHI"/>
    <s v="CALLE SEHUERACHI"/>
    <n v="0"/>
    <s v="PÚBLICO"/>
    <x v="0"/>
    <n v="2"/>
    <s v="BĂSICA"/>
    <n v="2"/>
    <x v="0"/>
    <n v="3"/>
    <x v="1"/>
    <n v="0"/>
    <s v="NO APLICA"/>
    <n v="0"/>
    <s v="NO APLICA"/>
    <s v="08FZI0021Z"/>
    <s v="08FJI0008D"/>
    <s v="08ADG0006B"/>
    <n v="0"/>
    <s v="I2020"/>
    <n v="45"/>
    <n v="36"/>
    <n v="81"/>
    <n v="45"/>
    <n v="36"/>
    <n v="81"/>
    <n v="4"/>
    <n v="9"/>
    <n v="13"/>
    <n v="7"/>
    <n v="7"/>
    <n v="14"/>
    <n v="7"/>
    <n v="7"/>
    <n v="14"/>
    <n v="10"/>
    <n v="5"/>
    <n v="15"/>
    <n v="11"/>
    <n v="3"/>
    <n v="14"/>
    <n v="10"/>
    <n v="8"/>
    <n v="18"/>
    <n v="2"/>
    <n v="6"/>
    <n v="8"/>
    <n v="9"/>
    <n v="5"/>
    <n v="14"/>
    <n v="49"/>
    <n v="34"/>
    <n v="83"/>
    <n v="1"/>
    <n v="1"/>
    <n v="1"/>
    <n v="1"/>
    <n v="0"/>
    <n v="0"/>
    <n v="1"/>
    <n v="5"/>
    <n v="0"/>
    <n v="0"/>
    <n v="1"/>
    <n v="0"/>
    <n v="0"/>
    <n v="0"/>
    <n v="0"/>
    <n v="0"/>
    <n v="4"/>
    <n v="1"/>
    <n v="0"/>
    <n v="0"/>
    <m/>
    <m/>
    <m/>
    <m/>
    <m/>
    <m/>
    <m/>
    <m/>
    <n v="0"/>
    <n v="3"/>
    <n v="0"/>
    <n v="9"/>
    <n v="4"/>
    <n v="1"/>
    <n v="1"/>
    <n v="1"/>
    <n v="1"/>
    <n v="1"/>
    <n v="0"/>
    <n v="0"/>
    <n v="1"/>
    <n v="5"/>
    <n v="5"/>
    <n v="5"/>
    <n v="1"/>
  </r>
  <r>
    <s v="08PPR0059T"/>
    <n v="1"/>
    <s v="MATUTINO"/>
    <s v="COLEGIO REGIONAL DE MEXICO UNIDAD AEROPUERTO"/>
    <n v="8"/>
    <s v="CHIHUAHUA"/>
    <n v="8"/>
    <s v="CHIHUAHUA"/>
    <x v="5"/>
    <n v="37"/>
    <x v="6"/>
    <n v="1"/>
    <s v="JUĂREZ"/>
    <s v="CALLE NUEVO LEON"/>
    <n v="6930"/>
    <s v="PRIVADO"/>
    <x v="2"/>
    <n v="2"/>
    <s v="BĂSICA"/>
    <n v="2"/>
    <x v="0"/>
    <n v="1"/>
    <x v="0"/>
    <n v="0"/>
    <s v="NO APLICA"/>
    <n v="0"/>
    <s v="NO APLICA"/>
    <s v="08FIZ0040N"/>
    <m/>
    <s v="08ADG0005C"/>
    <n v="0"/>
    <s v="I2020"/>
    <n v="45"/>
    <n v="33"/>
    <n v="78"/>
    <n v="45"/>
    <n v="33"/>
    <n v="78"/>
    <n v="7"/>
    <n v="2"/>
    <n v="9"/>
    <n v="6"/>
    <n v="13"/>
    <n v="19"/>
    <n v="6"/>
    <n v="13"/>
    <n v="19"/>
    <n v="8"/>
    <n v="9"/>
    <n v="17"/>
    <n v="9"/>
    <n v="9"/>
    <n v="18"/>
    <n v="3"/>
    <n v="3"/>
    <n v="6"/>
    <n v="8"/>
    <n v="4"/>
    <n v="12"/>
    <n v="9"/>
    <n v="7"/>
    <n v="16"/>
    <n v="43"/>
    <n v="45"/>
    <n v="88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1"/>
    <n v="1"/>
    <n v="0"/>
    <n v="1"/>
    <n v="2"/>
    <n v="0"/>
    <n v="11"/>
    <n v="0"/>
    <n v="3"/>
    <n v="0"/>
    <n v="0"/>
    <n v="0"/>
    <n v="0"/>
    <n v="0"/>
    <n v="0"/>
    <n v="3"/>
    <n v="3"/>
    <n v="4"/>
    <n v="4"/>
    <n v="1"/>
  </r>
  <r>
    <s v="08EPR0451R"/>
    <n v="1"/>
    <s v="MATUTINO"/>
    <s v="JOSE MARIA MORELOS Y PAVON 2407"/>
    <n v="8"/>
    <s v="CHIHUAHUA"/>
    <n v="8"/>
    <s v="CHIHUAHUA"/>
    <x v="5"/>
    <n v="53"/>
    <x v="29"/>
    <n v="6"/>
    <s v="EL PORVENIR"/>
    <s v="CALLE BENITO JUĂREZ"/>
    <n v="0"/>
    <s v="PÚBLICO"/>
    <x v="1"/>
    <n v="2"/>
    <s v="BĂSICA"/>
    <n v="2"/>
    <x v="0"/>
    <n v="1"/>
    <x v="0"/>
    <n v="0"/>
    <s v="NO APLICA"/>
    <n v="0"/>
    <s v="NO APLICA"/>
    <s v="08FIZ0036A"/>
    <m/>
    <m/>
    <n v="0"/>
    <s v="I2020"/>
    <n v="53"/>
    <n v="34"/>
    <n v="87"/>
    <n v="53"/>
    <n v="34"/>
    <n v="87"/>
    <n v="3"/>
    <n v="6"/>
    <n v="9"/>
    <n v="2"/>
    <n v="4"/>
    <n v="6"/>
    <n v="2"/>
    <n v="4"/>
    <n v="6"/>
    <n v="14"/>
    <n v="7"/>
    <n v="21"/>
    <n v="10"/>
    <n v="7"/>
    <n v="17"/>
    <n v="8"/>
    <n v="7"/>
    <n v="15"/>
    <n v="7"/>
    <n v="2"/>
    <n v="9"/>
    <n v="10"/>
    <n v="7"/>
    <n v="17"/>
    <n v="51"/>
    <n v="34"/>
    <n v="85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4"/>
    <n v="0"/>
    <n v="0"/>
    <n v="1"/>
    <n v="1"/>
    <n v="1"/>
    <n v="1"/>
    <n v="1"/>
    <n v="5"/>
    <n v="6"/>
    <n v="6"/>
    <n v="1"/>
  </r>
  <r>
    <s v="08DPR1117V"/>
    <n v="1"/>
    <s v="MATUTINO"/>
    <s v="BENITO JUAREZ"/>
    <n v="8"/>
    <s v="CHIHUAHUA"/>
    <n v="8"/>
    <s v="CHIHUAHUA"/>
    <x v="7"/>
    <n v="19"/>
    <x v="21"/>
    <n v="1"/>
    <s v="CHIHUAHUA"/>
    <s v="CALLE CIPRES "/>
    <n v="4506"/>
    <s v="PÚBLICO"/>
    <x v="0"/>
    <n v="2"/>
    <s v="BĂSICA"/>
    <n v="2"/>
    <x v="0"/>
    <n v="1"/>
    <x v="0"/>
    <n v="0"/>
    <s v="NO APLICA"/>
    <n v="0"/>
    <s v="NO APLICA"/>
    <s v="08FIZ0115N"/>
    <s v="08FJS0106L"/>
    <s v="08ADG0046C"/>
    <n v="0"/>
    <s v="I2020"/>
    <n v="40"/>
    <n v="41"/>
    <n v="81"/>
    <n v="40"/>
    <n v="41"/>
    <n v="81"/>
    <n v="5"/>
    <n v="11"/>
    <n v="16"/>
    <n v="6"/>
    <n v="5"/>
    <n v="11"/>
    <n v="6"/>
    <n v="5"/>
    <n v="11"/>
    <n v="4"/>
    <n v="9"/>
    <n v="13"/>
    <n v="12"/>
    <n v="8"/>
    <n v="20"/>
    <n v="6"/>
    <n v="7"/>
    <n v="13"/>
    <n v="11"/>
    <n v="5"/>
    <n v="16"/>
    <n v="4"/>
    <n v="4"/>
    <n v="8"/>
    <n v="43"/>
    <n v="38"/>
    <n v="8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1"/>
    <n v="0"/>
    <n v="10"/>
    <n v="0"/>
    <n v="6"/>
    <n v="1"/>
    <n v="1"/>
    <n v="1"/>
    <n v="1"/>
    <n v="1"/>
    <n v="1"/>
    <n v="0"/>
    <n v="6"/>
    <n v="12"/>
    <n v="6"/>
    <n v="1"/>
  </r>
  <r>
    <s v="08DPR1677E"/>
    <n v="1"/>
    <s v="MATUTINO"/>
    <s v="FRANCISCO D SALIDO"/>
    <n v="8"/>
    <s v="CHIHUAHUA"/>
    <n v="8"/>
    <s v="CHIHUAHUA"/>
    <x v="1"/>
    <n v="18"/>
    <x v="53"/>
    <n v="18"/>
    <s v="CERRO PRIETO DE ARRIBA"/>
    <s v="CALLE CONOCIDO"/>
    <n v="0"/>
    <s v="PÚBLICO"/>
    <x v="0"/>
    <n v="2"/>
    <s v="BĂSICA"/>
    <n v="2"/>
    <x v="0"/>
    <n v="1"/>
    <x v="0"/>
    <n v="0"/>
    <s v="NO APLICA"/>
    <n v="0"/>
    <s v="NO APLICA"/>
    <s v="08FIZ0203H"/>
    <s v="08FJS0121D"/>
    <s v="08ADG0010O"/>
    <n v="0"/>
    <s v="I2020"/>
    <n v="49"/>
    <n v="38"/>
    <n v="87"/>
    <n v="49"/>
    <n v="38"/>
    <n v="87"/>
    <n v="10"/>
    <n v="10"/>
    <n v="20"/>
    <n v="3"/>
    <n v="8"/>
    <n v="11"/>
    <n v="3"/>
    <n v="8"/>
    <n v="11"/>
    <n v="8"/>
    <n v="3"/>
    <n v="11"/>
    <n v="10"/>
    <n v="7"/>
    <n v="17"/>
    <n v="6"/>
    <n v="6"/>
    <n v="12"/>
    <n v="7"/>
    <n v="7"/>
    <n v="14"/>
    <n v="9"/>
    <n v="4"/>
    <n v="13"/>
    <n v="43"/>
    <n v="35"/>
    <n v="78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5"/>
    <n v="5"/>
    <n v="1"/>
  </r>
  <r>
    <s v="08DPR1712U"/>
    <n v="1"/>
    <s v="MATUTINO"/>
    <s v="FELIX U GOMEZ"/>
    <n v="8"/>
    <s v="CHIHUAHUA"/>
    <n v="8"/>
    <s v="CHIHUAHUA"/>
    <x v="5"/>
    <n v="1"/>
    <x v="8"/>
    <n v="70"/>
    <s v="OJO CALIENTE [COLONIA SECA]"/>
    <s v="CALLE OJO CALIENTE"/>
    <n v="0"/>
    <s v="PÚBLICO"/>
    <x v="0"/>
    <n v="2"/>
    <s v="BĂSICA"/>
    <n v="2"/>
    <x v="0"/>
    <n v="1"/>
    <x v="0"/>
    <n v="0"/>
    <s v="NO APLICA"/>
    <n v="0"/>
    <s v="NO APLICA"/>
    <s v="08FIZ0176A"/>
    <s v="08FJS0116S"/>
    <s v="08ADG0005C"/>
    <n v="0"/>
    <s v="I2020"/>
    <n v="37"/>
    <n v="51"/>
    <n v="88"/>
    <n v="37"/>
    <n v="51"/>
    <n v="88"/>
    <n v="5"/>
    <n v="7"/>
    <n v="12"/>
    <n v="6"/>
    <n v="3"/>
    <n v="9"/>
    <n v="6"/>
    <n v="3"/>
    <n v="9"/>
    <n v="11"/>
    <n v="5"/>
    <n v="16"/>
    <n v="7"/>
    <n v="8"/>
    <n v="15"/>
    <n v="3"/>
    <n v="6"/>
    <n v="9"/>
    <n v="6"/>
    <n v="9"/>
    <n v="15"/>
    <n v="6"/>
    <n v="12"/>
    <n v="18"/>
    <n v="39"/>
    <n v="43"/>
    <n v="8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  <n v="1"/>
  </r>
  <r>
    <s v="08DPR1963Z"/>
    <n v="1"/>
    <s v="MATUTINO"/>
    <s v="CASA ESCUELA VENUSTIANO CARRANZA"/>
    <n v="8"/>
    <s v="CHIHUAHUA"/>
    <n v="8"/>
    <s v="CHIHUAHUA"/>
    <x v="5"/>
    <n v="1"/>
    <x v="8"/>
    <n v="1"/>
    <s v="MIGUEL AHUMADA"/>
    <s v="AVENIDA HIDALGO"/>
    <n v="0"/>
    <s v="PÚBLICO"/>
    <x v="0"/>
    <n v="2"/>
    <s v="BĂSICA"/>
    <n v="2"/>
    <x v="0"/>
    <n v="1"/>
    <x v="0"/>
    <n v="0"/>
    <s v="NO APLICA"/>
    <n v="0"/>
    <s v="NO APLICA"/>
    <s v="08FIZ0176A"/>
    <s v="08FJS0116S"/>
    <s v="08ADG0005C"/>
    <n v="0"/>
    <s v="I2020"/>
    <n v="44"/>
    <n v="41"/>
    <n v="85"/>
    <n v="44"/>
    <n v="41"/>
    <n v="85"/>
    <n v="7"/>
    <n v="8"/>
    <n v="15"/>
    <n v="9"/>
    <n v="5"/>
    <n v="14"/>
    <n v="9"/>
    <n v="5"/>
    <n v="14"/>
    <n v="6"/>
    <n v="9"/>
    <n v="15"/>
    <n v="7"/>
    <n v="9"/>
    <n v="16"/>
    <n v="5"/>
    <n v="8"/>
    <n v="13"/>
    <n v="10"/>
    <n v="3"/>
    <n v="13"/>
    <n v="6"/>
    <n v="4"/>
    <n v="10"/>
    <n v="43"/>
    <n v="38"/>
    <n v="81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  <n v="1"/>
  </r>
  <r>
    <s v="08DPR1157W"/>
    <n v="1"/>
    <s v="MATUTINO"/>
    <s v="VALENTIN GOMEZ FARIAS"/>
    <n v="8"/>
    <s v="CHIHUAHUA"/>
    <n v="8"/>
    <s v="CHIHUAHUA"/>
    <x v="2"/>
    <n v="34"/>
    <x v="3"/>
    <n v="1"/>
    <s v="IGNACIO ZARAGOZA"/>
    <s v="CALLE IXTAPA "/>
    <n v="0"/>
    <s v="PÚBLICO"/>
    <x v="0"/>
    <n v="2"/>
    <s v="BĂSICA"/>
    <n v="2"/>
    <x v="0"/>
    <n v="1"/>
    <x v="0"/>
    <n v="0"/>
    <s v="NO APLICA"/>
    <n v="0"/>
    <s v="NO APLICA"/>
    <s v="08FIZ0187G"/>
    <s v="08FJS0119P"/>
    <s v="08ADG0055K"/>
    <n v="0"/>
    <s v="I2020"/>
    <n v="39"/>
    <n v="41"/>
    <n v="80"/>
    <n v="39"/>
    <n v="41"/>
    <n v="80"/>
    <n v="6"/>
    <n v="10"/>
    <n v="16"/>
    <n v="12"/>
    <n v="6"/>
    <n v="18"/>
    <n v="12"/>
    <n v="6"/>
    <n v="18"/>
    <n v="7"/>
    <n v="6"/>
    <n v="13"/>
    <n v="4"/>
    <n v="4"/>
    <n v="8"/>
    <n v="9"/>
    <n v="12"/>
    <n v="21"/>
    <n v="6"/>
    <n v="8"/>
    <n v="14"/>
    <n v="7"/>
    <n v="2"/>
    <n v="9"/>
    <n v="45"/>
    <n v="38"/>
    <n v="83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6"/>
    <n v="6"/>
    <n v="1"/>
  </r>
  <r>
    <s v="08DPR0742H"/>
    <n v="2"/>
    <s v="VESPERTINO"/>
    <s v="BENITO JUAREZ"/>
    <n v="8"/>
    <s v="CHIHUAHUA"/>
    <n v="8"/>
    <s v="CHIHUAHUA"/>
    <x v="9"/>
    <n v="21"/>
    <x v="61"/>
    <n v="1"/>
    <s v="DELICIAS"/>
    <s v="AVENIDA DEL PARQUE SUR "/>
    <n v="0"/>
    <s v="PÚBLICO"/>
    <x v="0"/>
    <n v="2"/>
    <s v="BĂSICA"/>
    <n v="2"/>
    <x v="0"/>
    <n v="1"/>
    <x v="0"/>
    <n v="0"/>
    <s v="NO APLICA"/>
    <n v="0"/>
    <s v="NO APLICA"/>
    <s v="08FIZ0228Q"/>
    <s v="08FJS0126Z"/>
    <s v="08ADG0057I"/>
    <n v="0"/>
    <s v="I2020"/>
    <n v="55"/>
    <n v="28"/>
    <n v="83"/>
    <n v="48"/>
    <n v="28"/>
    <n v="76"/>
    <n v="12"/>
    <n v="3"/>
    <n v="15"/>
    <n v="10"/>
    <n v="5"/>
    <n v="15"/>
    <n v="10"/>
    <n v="5"/>
    <n v="15"/>
    <n v="9"/>
    <n v="4"/>
    <n v="13"/>
    <n v="14"/>
    <n v="4"/>
    <n v="18"/>
    <n v="8"/>
    <n v="9"/>
    <n v="17"/>
    <n v="9"/>
    <n v="5"/>
    <n v="14"/>
    <n v="3"/>
    <n v="4"/>
    <n v="7"/>
    <n v="53"/>
    <n v="31"/>
    <n v="8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13"/>
    <n v="6"/>
    <n v="1"/>
  </r>
  <r>
    <s v="08DPR0148H"/>
    <n v="1"/>
    <s v="MATUTINO"/>
    <s v="IGNACIO ALLENDE"/>
    <n v="8"/>
    <s v="CHIHUAHUA"/>
    <n v="8"/>
    <s v="CHIHUAHUA"/>
    <x v="1"/>
    <n v="17"/>
    <x v="43"/>
    <n v="93"/>
    <s v="LĂZARO CĂRDENAS"/>
    <s v="CALLE PRESIDENCIA SECCIONAL"/>
    <n v="0"/>
    <s v="PÚBLICO"/>
    <x v="0"/>
    <n v="2"/>
    <s v="BĂSICA"/>
    <n v="2"/>
    <x v="0"/>
    <n v="1"/>
    <x v="0"/>
    <n v="0"/>
    <s v="NO APLICA"/>
    <n v="0"/>
    <s v="NO APLICA"/>
    <s v="08FIZ0206E"/>
    <s v="08FJS0122C"/>
    <s v="08ADG0010O"/>
    <n v="0"/>
    <s v="I2020"/>
    <n v="37"/>
    <n v="50"/>
    <n v="87"/>
    <n v="36"/>
    <n v="50"/>
    <n v="86"/>
    <n v="8"/>
    <n v="12"/>
    <n v="20"/>
    <n v="5"/>
    <n v="7"/>
    <n v="12"/>
    <n v="5"/>
    <n v="7"/>
    <n v="12"/>
    <n v="10"/>
    <n v="6"/>
    <n v="16"/>
    <n v="4"/>
    <n v="9"/>
    <n v="13"/>
    <n v="6"/>
    <n v="10"/>
    <n v="16"/>
    <n v="4"/>
    <n v="3"/>
    <n v="7"/>
    <n v="5"/>
    <n v="11"/>
    <n v="16"/>
    <n v="34"/>
    <n v="46"/>
    <n v="80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1"/>
    <n v="5"/>
    <n v="1"/>
    <n v="1"/>
    <n v="1"/>
    <n v="1"/>
    <n v="1"/>
    <n v="1"/>
    <n v="0"/>
    <n v="6"/>
    <n v="8"/>
    <n v="6"/>
    <n v="1"/>
  </r>
  <r>
    <s v="08DPB0610P"/>
    <n v="1"/>
    <s v="MATUTINO"/>
    <s v="MATI_SIKE"/>
    <n v="8"/>
    <s v="CHIHUAHUA"/>
    <n v="8"/>
    <s v="CHIHUAHUA"/>
    <x v="8"/>
    <n v="32"/>
    <x v="19"/>
    <n v="1"/>
    <s v="HIDALGO DEL PARRAL"/>
    <s v="CALLE CARRETERA VIA CORTA A CHIHUAHUA KILOMETRO 4"/>
    <n v="0"/>
    <s v="PÚBLICO"/>
    <x v="0"/>
    <n v="2"/>
    <s v="BĂSICA"/>
    <n v="2"/>
    <x v="0"/>
    <n v="3"/>
    <x v="1"/>
    <n v="0"/>
    <s v="NO APLICA"/>
    <n v="0"/>
    <s v="NO APLICA"/>
    <s v="08FZI0034C"/>
    <s v="08FJI0009C"/>
    <s v="08ADG0004D"/>
    <n v="0"/>
    <s v="I2020"/>
    <n v="52"/>
    <n v="42"/>
    <n v="94"/>
    <n v="43"/>
    <n v="33"/>
    <n v="76"/>
    <n v="8"/>
    <n v="4"/>
    <n v="12"/>
    <n v="10"/>
    <n v="3"/>
    <n v="13"/>
    <n v="10"/>
    <n v="3"/>
    <n v="13"/>
    <n v="6"/>
    <n v="2"/>
    <n v="8"/>
    <n v="21"/>
    <n v="12"/>
    <n v="33"/>
    <n v="7"/>
    <n v="7"/>
    <n v="14"/>
    <n v="5"/>
    <n v="12"/>
    <n v="17"/>
    <n v="4"/>
    <n v="1"/>
    <n v="5"/>
    <n v="53"/>
    <n v="37"/>
    <n v="90"/>
    <n v="0"/>
    <n v="0"/>
    <n v="1"/>
    <n v="0"/>
    <n v="1"/>
    <n v="0"/>
    <n v="2"/>
    <n v="4"/>
    <n v="1"/>
    <n v="0"/>
    <n v="0"/>
    <n v="0"/>
    <n v="0"/>
    <n v="0"/>
    <n v="0"/>
    <n v="0"/>
    <n v="0"/>
    <n v="3"/>
    <n v="0"/>
    <n v="0"/>
    <m/>
    <m/>
    <m/>
    <m/>
    <m/>
    <m/>
    <m/>
    <m/>
    <n v="0"/>
    <n v="0"/>
    <n v="0"/>
    <n v="4"/>
    <n v="1"/>
    <n v="3"/>
    <n v="0"/>
    <n v="0"/>
    <n v="1"/>
    <n v="0"/>
    <n v="1"/>
    <n v="0"/>
    <n v="2"/>
    <n v="4"/>
    <n v="5"/>
    <n v="5"/>
    <n v="1"/>
  </r>
  <r>
    <s v="08PPR2110N"/>
    <n v="1"/>
    <s v="MATUTINO"/>
    <s v="COLEGIO BILINGUE ALEXANDER BAIN"/>
    <n v="8"/>
    <s v="CHIHUAHUA"/>
    <n v="8"/>
    <s v="CHIHUAHUA"/>
    <x v="7"/>
    <n v="19"/>
    <x v="21"/>
    <n v="1"/>
    <s v="CHIHUAHUA"/>
    <s v="CALLE RAMĂŤREZ CALDERĂ“N"/>
    <n v="504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46"/>
    <n v="42"/>
    <n v="88"/>
    <n v="46"/>
    <n v="42"/>
    <n v="88"/>
    <n v="9"/>
    <n v="8"/>
    <n v="17"/>
    <n v="7"/>
    <n v="6"/>
    <n v="13"/>
    <n v="7"/>
    <n v="6"/>
    <n v="13"/>
    <n v="6"/>
    <n v="4"/>
    <n v="10"/>
    <n v="6"/>
    <n v="10"/>
    <n v="16"/>
    <n v="8"/>
    <n v="6"/>
    <n v="14"/>
    <n v="13"/>
    <n v="7"/>
    <n v="20"/>
    <n v="4"/>
    <n v="4"/>
    <n v="8"/>
    <n v="44"/>
    <n v="37"/>
    <n v="8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1"/>
    <n v="0"/>
    <n v="3"/>
    <n v="0"/>
    <n v="2"/>
    <n v="0"/>
    <n v="12"/>
    <n v="0"/>
    <n v="3"/>
    <n v="0"/>
    <n v="0"/>
    <n v="0"/>
    <n v="0"/>
    <n v="0"/>
    <n v="0"/>
    <n v="3"/>
    <n v="3"/>
    <n v="10"/>
    <n v="6"/>
    <n v="1"/>
  </r>
  <r>
    <s v="08DPR1621C"/>
    <n v="1"/>
    <s v="MATUTINO"/>
    <s v="21 DE DICIEMBRE"/>
    <n v="8"/>
    <s v="CHIHUAHUA"/>
    <n v="8"/>
    <s v="CHIHUAHUA"/>
    <x v="10"/>
    <n v="10"/>
    <x v="44"/>
    <n v="30"/>
    <s v="SAN LORENZO"/>
    <s v="CALLE SAN LORENZO"/>
    <n v="0"/>
    <s v="PÚBLICO"/>
    <x v="0"/>
    <n v="2"/>
    <s v="BĂSICA"/>
    <n v="2"/>
    <x v="0"/>
    <n v="1"/>
    <x v="0"/>
    <n v="0"/>
    <s v="NO APLICA"/>
    <n v="0"/>
    <s v="NO APLICA"/>
    <s v="08FIZ0186H"/>
    <s v="08FJS0119P"/>
    <s v="08ADG0013L"/>
    <n v="0"/>
    <s v="I2020"/>
    <n v="43"/>
    <n v="40"/>
    <n v="83"/>
    <n v="43"/>
    <n v="40"/>
    <n v="83"/>
    <n v="10"/>
    <n v="8"/>
    <n v="18"/>
    <n v="8"/>
    <n v="9"/>
    <n v="17"/>
    <n v="8"/>
    <n v="9"/>
    <n v="17"/>
    <n v="11"/>
    <n v="3"/>
    <n v="14"/>
    <n v="6"/>
    <n v="10"/>
    <n v="16"/>
    <n v="5"/>
    <n v="8"/>
    <n v="13"/>
    <n v="3"/>
    <n v="6"/>
    <n v="9"/>
    <n v="8"/>
    <n v="6"/>
    <n v="14"/>
    <n v="41"/>
    <n v="42"/>
    <n v="83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8"/>
    <n v="6"/>
    <n v="1"/>
  </r>
  <r>
    <s v="08DPB0511P"/>
    <n v="4"/>
    <s v="DISCONTINUO"/>
    <s v="SANTIAGO RECALACHE"/>
    <n v="8"/>
    <s v="CHIHUAHUA"/>
    <n v="8"/>
    <s v="CHIHUAHUA"/>
    <x v="0"/>
    <n v="8"/>
    <x v="0"/>
    <n v="553"/>
    <s v="MUNERACHI"/>
    <s v="CALLE MUNERACHI"/>
    <n v="0"/>
    <s v="PÚBLICO"/>
    <x v="0"/>
    <n v="2"/>
    <s v="BĂSICA"/>
    <n v="2"/>
    <x v="0"/>
    <n v="3"/>
    <x v="1"/>
    <n v="0"/>
    <s v="NO APLICA"/>
    <n v="0"/>
    <s v="NO APLICA"/>
    <s v="08FZI0019K"/>
    <s v="08FJI0007E"/>
    <s v="08ADG0006B"/>
    <n v="0"/>
    <s v="I2020"/>
    <n v="53"/>
    <n v="33"/>
    <n v="86"/>
    <n v="52"/>
    <n v="31"/>
    <n v="83"/>
    <n v="8"/>
    <n v="6"/>
    <n v="14"/>
    <n v="12"/>
    <n v="5"/>
    <n v="17"/>
    <n v="12"/>
    <n v="5"/>
    <n v="17"/>
    <n v="10"/>
    <n v="6"/>
    <n v="16"/>
    <n v="7"/>
    <n v="3"/>
    <n v="10"/>
    <n v="12"/>
    <n v="3"/>
    <n v="15"/>
    <n v="9"/>
    <n v="12"/>
    <n v="21"/>
    <n v="6"/>
    <n v="3"/>
    <n v="9"/>
    <n v="56"/>
    <n v="32"/>
    <n v="88"/>
    <n v="0"/>
    <n v="0"/>
    <n v="1"/>
    <n v="1"/>
    <n v="0"/>
    <n v="0"/>
    <n v="2"/>
    <n v="4"/>
    <n v="0"/>
    <n v="0"/>
    <n v="0"/>
    <n v="1"/>
    <n v="0"/>
    <n v="0"/>
    <n v="0"/>
    <n v="0"/>
    <n v="2"/>
    <n v="2"/>
    <n v="0"/>
    <n v="0"/>
    <m/>
    <m/>
    <m/>
    <m/>
    <m/>
    <m/>
    <m/>
    <m/>
    <n v="0"/>
    <n v="0"/>
    <n v="0"/>
    <n v="5"/>
    <n v="2"/>
    <n v="2"/>
    <n v="0"/>
    <n v="0"/>
    <n v="1"/>
    <n v="1"/>
    <n v="0"/>
    <n v="0"/>
    <n v="2"/>
    <n v="4"/>
    <n v="7"/>
    <n v="6"/>
    <n v="1"/>
  </r>
  <r>
    <s v="08EPR0261Z"/>
    <n v="1"/>
    <s v="MATUTINO"/>
    <s v="GUILLERMO PRIETO 2597"/>
    <n v="8"/>
    <s v="CHIHUAHUA"/>
    <n v="8"/>
    <s v="CHIHUAHUA"/>
    <x v="8"/>
    <n v="36"/>
    <x v="30"/>
    <n v="1"/>
    <s v="JOSĂ‰ MARIANO JIMĂ‰NEZ"/>
    <s v="CALLE IGNACIO RAMIREZ "/>
    <n v="0"/>
    <s v="PÚBLICO"/>
    <x v="1"/>
    <n v="2"/>
    <s v="BĂSICA"/>
    <n v="2"/>
    <x v="0"/>
    <n v="1"/>
    <x v="0"/>
    <n v="0"/>
    <s v="NO APLICA"/>
    <n v="0"/>
    <s v="NO APLICA"/>
    <s v="08FIZ0015O"/>
    <m/>
    <m/>
    <n v="0"/>
    <s v="I2020"/>
    <n v="53"/>
    <n v="33"/>
    <n v="86"/>
    <n v="52"/>
    <n v="33"/>
    <n v="85"/>
    <n v="9"/>
    <n v="1"/>
    <n v="10"/>
    <n v="8"/>
    <n v="4"/>
    <n v="12"/>
    <n v="8"/>
    <n v="4"/>
    <n v="12"/>
    <n v="9"/>
    <n v="3"/>
    <n v="12"/>
    <n v="13"/>
    <n v="4"/>
    <n v="17"/>
    <n v="7"/>
    <n v="12"/>
    <n v="19"/>
    <n v="9"/>
    <n v="7"/>
    <n v="16"/>
    <n v="6"/>
    <n v="8"/>
    <n v="14"/>
    <n v="52"/>
    <n v="38"/>
    <n v="90"/>
    <n v="0"/>
    <n v="0"/>
    <n v="1"/>
    <n v="1"/>
    <n v="0"/>
    <n v="0"/>
    <n v="2"/>
    <n v="4"/>
    <n v="0"/>
    <n v="1"/>
    <n v="0"/>
    <n v="0"/>
    <n v="0"/>
    <n v="0"/>
    <n v="0"/>
    <n v="0"/>
    <n v="2"/>
    <n v="1"/>
    <n v="0"/>
    <n v="0"/>
    <n v="1"/>
    <n v="0"/>
    <n v="0"/>
    <n v="0"/>
    <n v="0"/>
    <n v="0"/>
    <n v="0"/>
    <n v="0"/>
    <n v="1"/>
    <n v="0"/>
    <n v="0"/>
    <n v="6"/>
    <n v="2"/>
    <n v="2"/>
    <n v="0"/>
    <n v="0"/>
    <n v="1"/>
    <n v="1"/>
    <n v="0"/>
    <n v="0"/>
    <n v="2"/>
    <n v="4"/>
    <n v="9"/>
    <n v="9"/>
    <n v="1"/>
  </r>
  <r>
    <s v="08DPR0144L"/>
    <n v="1"/>
    <s v="MATUTINO"/>
    <s v="LUIS PASTEUR"/>
    <n v="8"/>
    <s v="CHIHUAHUA"/>
    <n v="8"/>
    <s v="CHIHUAHUA"/>
    <x v="7"/>
    <n v="19"/>
    <x v="21"/>
    <n v="1"/>
    <s v="CHIHUAHUA"/>
    <s v="CALLE EUROPA"/>
    <n v="3902"/>
    <s v="PÚBLICO"/>
    <x v="0"/>
    <n v="2"/>
    <s v="BĂSICA"/>
    <n v="2"/>
    <x v="0"/>
    <n v="1"/>
    <x v="0"/>
    <n v="0"/>
    <s v="NO APLICA"/>
    <n v="0"/>
    <s v="NO APLICA"/>
    <s v="08FIZ0118K"/>
    <s v="08FJS0106L"/>
    <s v="08ADG0046C"/>
    <n v="0"/>
    <s v="I2020"/>
    <n v="36"/>
    <n v="50"/>
    <n v="86"/>
    <n v="36"/>
    <n v="50"/>
    <n v="86"/>
    <n v="4"/>
    <n v="12"/>
    <n v="16"/>
    <n v="4"/>
    <n v="8"/>
    <n v="12"/>
    <n v="4"/>
    <n v="8"/>
    <n v="12"/>
    <n v="2"/>
    <n v="11"/>
    <n v="13"/>
    <n v="4"/>
    <n v="11"/>
    <n v="15"/>
    <n v="9"/>
    <n v="4"/>
    <n v="13"/>
    <n v="12"/>
    <n v="6"/>
    <n v="18"/>
    <n v="5"/>
    <n v="8"/>
    <n v="13"/>
    <n v="36"/>
    <n v="48"/>
    <n v="8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  <n v="1"/>
  </r>
  <r>
    <s v="08EPR0577Y"/>
    <n v="2"/>
    <s v="VESPERTINO"/>
    <s v="ADOLFO LOPEZ MATEOS 2302"/>
    <n v="8"/>
    <s v="CHIHUAHUA"/>
    <n v="8"/>
    <s v="CHIHUAHUA"/>
    <x v="7"/>
    <n v="19"/>
    <x v="21"/>
    <n v="1"/>
    <s v="CHIHUAHUA"/>
    <s v="CALLE 45 1/2"/>
    <n v="0"/>
    <s v="PÚBLICO"/>
    <x v="1"/>
    <n v="2"/>
    <s v="BĂSICA"/>
    <n v="2"/>
    <x v="0"/>
    <n v="1"/>
    <x v="0"/>
    <n v="0"/>
    <s v="NO APLICA"/>
    <n v="0"/>
    <s v="NO APLICA"/>
    <s v="08FIZ0031F"/>
    <s v="08FJS0001R"/>
    <m/>
    <n v="0"/>
    <s v="I2020"/>
    <n v="54"/>
    <n v="52"/>
    <n v="106"/>
    <n v="54"/>
    <n v="52"/>
    <n v="106"/>
    <n v="10"/>
    <n v="15"/>
    <n v="25"/>
    <n v="0"/>
    <n v="0"/>
    <n v="0"/>
    <n v="0"/>
    <n v="0"/>
    <n v="0"/>
    <n v="7"/>
    <n v="3"/>
    <n v="10"/>
    <n v="6"/>
    <n v="4"/>
    <n v="10"/>
    <n v="14"/>
    <n v="8"/>
    <n v="22"/>
    <n v="7"/>
    <n v="9"/>
    <n v="16"/>
    <n v="6"/>
    <n v="8"/>
    <n v="14"/>
    <n v="40"/>
    <n v="32"/>
    <n v="72"/>
    <n v="0"/>
    <n v="1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1"/>
    <n v="0"/>
    <n v="0"/>
    <n v="0"/>
    <n v="0"/>
    <n v="2"/>
    <n v="3"/>
    <n v="8"/>
    <n v="3"/>
    <n v="1"/>
  </r>
  <r>
    <s v="08DPR0671D"/>
    <n v="1"/>
    <s v="MATUTINO"/>
    <s v="EMILIANO ZAPATA"/>
    <n v="8"/>
    <s v="CHIHUAHUA"/>
    <n v="8"/>
    <s v="CHIHUAHUA"/>
    <x v="7"/>
    <n v="19"/>
    <x v="21"/>
    <n v="1"/>
    <s v="CHIHUAHUA"/>
    <s v="CALLE FELIPE ANGELES"/>
    <n v="51"/>
    <s v="PÚBLICO"/>
    <x v="0"/>
    <n v="2"/>
    <s v="BĂSICA"/>
    <n v="2"/>
    <x v="0"/>
    <n v="1"/>
    <x v="0"/>
    <n v="0"/>
    <s v="NO APLICA"/>
    <n v="0"/>
    <s v="NO APLICA"/>
    <s v="08FIZ0116M"/>
    <s v="08FJS0106L"/>
    <s v="08ADG0046C"/>
    <n v="0"/>
    <s v="I2020"/>
    <n v="46"/>
    <n v="46"/>
    <n v="92"/>
    <n v="46"/>
    <n v="46"/>
    <n v="92"/>
    <n v="4"/>
    <n v="14"/>
    <n v="18"/>
    <n v="4"/>
    <n v="6"/>
    <n v="10"/>
    <n v="4"/>
    <n v="6"/>
    <n v="10"/>
    <n v="6"/>
    <n v="6"/>
    <n v="12"/>
    <n v="3"/>
    <n v="7"/>
    <n v="10"/>
    <n v="11"/>
    <n v="7"/>
    <n v="18"/>
    <n v="8"/>
    <n v="3"/>
    <n v="11"/>
    <n v="10"/>
    <n v="8"/>
    <n v="18"/>
    <n v="42"/>
    <n v="37"/>
    <n v="7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364W"/>
    <n v="1"/>
    <s v="MATUTINO"/>
    <s v="CALIXTO GARCIA 2463"/>
    <n v="8"/>
    <s v="CHIHUAHUA"/>
    <n v="8"/>
    <s v="CHIHUAHUA"/>
    <x v="10"/>
    <n v="50"/>
    <x v="65"/>
    <n v="11"/>
    <s v="EJIDO HIDALGO"/>
    <s v="CALLE SECCION HIDALGO"/>
    <n v="0"/>
    <s v="PÚBLICO"/>
    <x v="1"/>
    <n v="2"/>
    <s v="BĂSICA"/>
    <n v="2"/>
    <x v="0"/>
    <n v="1"/>
    <x v="0"/>
    <n v="0"/>
    <s v="NO APLICA"/>
    <n v="0"/>
    <s v="NO APLICA"/>
    <s v="08FIZ0013Q"/>
    <s v="08FJS0004O"/>
    <m/>
    <n v="0"/>
    <s v="I2020"/>
    <n v="46"/>
    <n v="49"/>
    <n v="95"/>
    <n v="43"/>
    <n v="48"/>
    <n v="91"/>
    <n v="6"/>
    <n v="6"/>
    <n v="12"/>
    <n v="5"/>
    <n v="1"/>
    <n v="6"/>
    <n v="5"/>
    <n v="1"/>
    <n v="6"/>
    <n v="4"/>
    <n v="9"/>
    <n v="13"/>
    <n v="10"/>
    <n v="5"/>
    <n v="15"/>
    <n v="4"/>
    <n v="6"/>
    <n v="10"/>
    <n v="10"/>
    <n v="11"/>
    <n v="21"/>
    <n v="12"/>
    <n v="11"/>
    <n v="23"/>
    <n v="45"/>
    <n v="43"/>
    <n v="88"/>
    <n v="0"/>
    <n v="0"/>
    <n v="0"/>
    <n v="0"/>
    <n v="1"/>
    <n v="1"/>
    <n v="2"/>
    <n v="4"/>
    <n v="0"/>
    <n v="1"/>
    <n v="0"/>
    <n v="0"/>
    <n v="0"/>
    <n v="0"/>
    <n v="0"/>
    <n v="0"/>
    <n v="2"/>
    <n v="1"/>
    <n v="0"/>
    <n v="0"/>
    <n v="1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8"/>
    <n v="4"/>
    <n v="1"/>
  </r>
  <r>
    <s v="08PPR0041U"/>
    <n v="1"/>
    <s v="MATUTINO"/>
    <s v="SOR JUANA INES DE LA CRUZ"/>
    <n v="8"/>
    <s v="CHIHUAHUA"/>
    <n v="8"/>
    <s v="CHIHUAHUA"/>
    <x v="0"/>
    <n v="9"/>
    <x v="2"/>
    <n v="169"/>
    <s v="SAN JUANITO"/>
    <s v="CALLE FRANCISCO I. MADERO"/>
    <n v="0"/>
    <s v="PRIVADO"/>
    <x v="2"/>
    <n v="2"/>
    <s v="BĂSICA"/>
    <n v="2"/>
    <x v="0"/>
    <n v="1"/>
    <x v="0"/>
    <n v="0"/>
    <s v="NO APLICA"/>
    <n v="0"/>
    <s v="NO APLICA"/>
    <s v="08FIZ0011S"/>
    <s v="08FJS0004O"/>
    <s v="08ADG0011N"/>
    <n v="0"/>
    <s v="I2020"/>
    <n v="48"/>
    <n v="40"/>
    <n v="88"/>
    <n v="48"/>
    <n v="40"/>
    <n v="88"/>
    <n v="7"/>
    <n v="6"/>
    <n v="13"/>
    <n v="8"/>
    <n v="6"/>
    <n v="14"/>
    <n v="8"/>
    <n v="6"/>
    <n v="14"/>
    <n v="4"/>
    <n v="10"/>
    <n v="14"/>
    <n v="7"/>
    <n v="4"/>
    <n v="11"/>
    <n v="11"/>
    <n v="6"/>
    <n v="17"/>
    <n v="5"/>
    <n v="9"/>
    <n v="14"/>
    <n v="10"/>
    <n v="6"/>
    <n v="16"/>
    <n v="45"/>
    <n v="41"/>
    <n v="86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1"/>
    <n v="0"/>
    <n v="0"/>
    <n v="0"/>
    <n v="0"/>
    <n v="0"/>
    <n v="0"/>
    <n v="1"/>
    <n v="1"/>
    <n v="1"/>
    <n v="0"/>
    <n v="9"/>
    <n v="2"/>
    <n v="3"/>
    <n v="0"/>
    <n v="0"/>
    <n v="1"/>
    <n v="1"/>
    <n v="1"/>
    <n v="1"/>
    <n v="1"/>
    <n v="5"/>
    <n v="6"/>
    <n v="6"/>
    <n v="1"/>
  </r>
  <r>
    <s v="08EPR0165X"/>
    <n v="1"/>
    <s v="MATUTINO"/>
    <s v="BENITO JUAREZ 2592"/>
    <n v="8"/>
    <s v="CHIHUAHUA"/>
    <n v="8"/>
    <s v="CHIHUAHUA"/>
    <x v="9"/>
    <n v="21"/>
    <x v="61"/>
    <n v="59"/>
    <s v="EJIDO KILĂ“METRO OCHENTA Y SEIS CUATRO (EL DIEZ)"/>
    <s v="CALLE KILOMETRO 86-4"/>
    <n v="0"/>
    <s v="PÚBLICO"/>
    <x v="1"/>
    <n v="2"/>
    <s v="BĂSICA"/>
    <n v="2"/>
    <x v="0"/>
    <n v="1"/>
    <x v="0"/>
    <n v="0"/>
    <s v="NO APLICA"/>
    <n v="0"/>
    <s v="NO APLICA"/>
    <s v="08FIZ0047G"/>
    <m/>
    <m/>
    <n v="0"/>
    <s v="I2020"/>
    <n v="49"/>
    <n v="45"/>
    <n v="94"/>
    <n v="49"/>
    <n v="45"/>
    <n v="94"/>
    <n v="12"/>
    <n v="8"/>
    <n v="20"/>
    <n v="6"/>
    <n v="4"/>
    <n v="10"/>
    <n v="6"/>
    <n v="4"/>
    <n v="10"/>
    <n v="5"/>
    <n v="5"/>
    <n v="10"/>
    <n v="8"/>
    <n v="7"/>
    <n v="15"/>
    <n v="6"/>
    <n v="11"/>
    <n v="17"/>
    <n v="5"/>
    <n v="7"/>
    <n v="12"/>
    <n v="8"/>
    <n v="8"/>
    <n v="16"/>
    <n v="38"/>
    <n v="42"/>
    <n v="80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2"/>
    <n v="0"/>
    <n v="1"/>
    <n v="0"/>
    <n v="0"/>
    <n v="0"/>
    <n v="0"/>
    <n v="0"/>
    <n v="1"/>
    <n v="0"/>
    <n v="0"/>
    <n v="9"/>
    <n v="2"/>
    <n v="3"/>
    <n v="0"/>
    <n v="0"/>
    <n v="1"/>
    <n v="1"/>
    <n v="1"/>
    <n v="1"/>
    <n v="1"/>
    <n v="5"/>
    <n v="5"/>
    <n v="5"/>
    <n v="1"/>
  </r>
  <r>
    <s v="08PPR0004Q"/>
    <n v="1"/>
    <s v="MATUTINO"/>
    <s v="MARIA MARTINEZ"/>
    <n v="8"/>
    <s v="CHIHUAHUA"/>
    <n v="8"/>
    <s v="CHIHUAHUA"/>
    <x v="5"/>
    <n v="37"/>
    <x v="6"/>
    <n v="1"/>
    <s v="JUĂREZ"/>
    <s v="CALLE FRANCISCA GOMEZ VELETA"/>
    <n v="792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41"/>
    <n v="50"/>
    <n v="91"/>
    <n v="41"/>
    <n v="50"/>
    <n v="91"/>
    <n v="6"/>
    <n v="6"/>
    <n v="12"/>
    <n v="10"/>
    <n v="6"/>
    <n v="16"/>
    <n v="10"/>
    <n v="6"/>
    <n v="16"/>
    <n v="8"/>
    <n v="7"/>
    <n v="15"/>
    <n v="9"/>
    <n v="7"/>
    <n v="16"/>
    <n v="6"/>
    <n v="9"/>
    <n v="15"/>
    <n v="3"/>
    <n v="7"/>
    <n v="10"/>
    <n v="6"/>
    <n v="8"/>
    <n v="14"/>
    <n v="42"/>
    <n v="44"/>
    <n v="86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1"/>
    <n v="0"/>
    <n v="1"/>
    <n v="0"/>
    <n v="0"/>
    <n v="3"/>
    <n v="0"/>
    <n v="2"/>
    <n v="0"/>
    <n v="11"/>
    <n v="0"/>
    <n v="3"/>
    <n v="0"/>
    <n v="0"/>
    <n v="0"/>
    <n v="0"/>
    <n v="0"/>
    <n v="0"/>
    <n v="3"/>
    <n v="3"/>
    <n v="6"/>
    <n v="6"/>
    <n v="1"/>
  </r>
  <r>
    <s v="08PPR1834J"/>
    <n v="1"/>
    <s v="MATUTINO"/>
    <s v="SAN VICENTE DE PAUL"/>
    <n v="8"/>
    <s v="CHIHUAHUA"/>
    <n v="8"/>
    <s v="CHIHUAHUA"/>
    <x v="5"/>
    <n v="37"/>
    <x v="6"/>
    <n v="1"/>
    <s v="JUĂREZ"/>
    <s v="CALLE CAPULIN"/>
    <n v="6089"/>
    <s v="PRIVADO"/>
    <x v="2"/>
    <n v="2"/>
    <s v="BĂSICA"/>
    <n v="2"/>
    <x v="0"/>
    <n v="1"/>
    <x v="0"/>
    <n v="0"/>
    <s v="NO APLICA"/>
    <n v="0"/>
    <s v="NO APLICA"/>
    <s v="08FIZ0147F"/>
    <s v="08FJS0110Y"/>
    <s v="08ADG0005C"/>
    <n v="0"/>
    <s v="I2020"/>
    <n v="55"/>
    <n v="44"/>
    <n v="99"/>
    <n v="55"/>
    <n v="44"/>
    <n v="99"/>
    <n v="7"/>
    <n v="9"/>
    <n v="16"/>
    <n v="9"/>
    <n v="8"/>
    <n v="17"/>
    <n v="9"/>
    <n v="8"/>
    <n v="17"/>
    <n v="7"/>
    <n v="4"/>
    <n v="11"/>
    <n v="10"/>
    <n v="11"/>
    <n v="21"/>
    <n v="8"/>
    <n v="3"/>
    <n v="11"/>
    <n v="5"/>
    <n v="5"/>
    <n v="10"/>
    <n v="3"/>
    <n v="4"/>
    <n v="7"/>
    <n v="42"/>
    <n v="35"/>
    <n v="7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1"/>
    <n v="1"/>
    <n v="2"/>
    <n v="1"/>
    <n v="0"/>
    <n v="0"/>
    <n v="9"/>
    <n v="0"/>
    <n v="3"/>
    <n v="0"/>
    <n v="0"/>
    <n v="0"/>
    <n v="0"/>
    <n v="0"/>
    <n v="0"/>
    <n v="3"/>
    <n v="3"/>
    <n v="6"/>
    <n v="6"/>
    <n v="1"/>
  </r>
  <r>
    <s v="08DPB0519H"/>
    <n v="4"/>
    <s v="DISCONTINUO"/>
    <s v="LA CASA DEL PUEBLO"/>
    <n v="8"/>
    <s v="CHIHUAHUA"/>
    <n v="8"/>
    <s v="CHIHUAHUA"/>
    <x v="0"/>
    <n v="65"/>
    <x v="11"/>
    <n v="1417"/>
    <s v="PAMACHI"/>
    <s v="CALLE PAMACHI"/>
    <n v="0"/>
    <s v="PÚBLICO"/>
    <x v="0"/>
    <n v="2"/>
    <s v="BĂSICA"/>
    <n v="2"/>
    <x v="0"/>
    <n v="3"/>
    <x v="1"/>
    <n v="0"/>
    <s v="NO APLICA"/>
    <n v="0"/>
    <s v="NO APLICA"/>
    <s v="08FZI0022Y"/>
    <s v="08FJI0008D"/>
    <s v="08ADG0006B"/>
    <n v="0"/>
    <s v="I2020"/>
    <n v="57"/>
    <n v="35"/>
    <n v="92"/>
    <n v="57"/>
    <n v="35"/>
    <n v="92"/>
    <n v="9"/>
    <n v="5"/>
    <n v="14"/>
    <n v="6"/>
    <n v="3"/>
    <n v="9"/>
    <n v="6"/>
    <n v="4"/>
    <n v="10"/>
    <n v="15"/>
    <n v="10"/>
    <n v="25"/>
    <n v="7"/>
    <n v="7"/>
    <n v="14"/>
    <n v="8"/>
    <n v="7"/>
    <n v="15"/>
    <n v="2"/>
    <n v="6"/>
    <n v="8"/>
    <n v="16"/>
    <n v="1"/>
    <n v="17"/>
    <n v="54"/>
    <n v="35"/>
    <n v="89"/>
    <n v="1"/>
    <n v="1"/>
    <n v="1"/>
    <n v="1"/>
    <n v="0"/>
    <n v="0"/>
    <n v="1"/>
    <n v="5"/>
    <n v="0"/>
    <n v="1"/>
    <n v="0"/>
    <n v="0"/>
    <n v="0"/>
    <n v="0"/>
    <n v="0"/>
    <n v="0"/>
    <n v="0"/>
    <n v="4"/>
    <n v="0"/>
    <n v="0"/>
    <m/>
    <m/>
    <m/>
    <m/>
    <m/>
    <m/>
    <m/>
    <m/>
    <n v="0"/>
    <n v="0"/>
    <n v="0"/>
    <n v="5"/>
    <n v="0"/>
    <n v="5"/>
    <n v="1"/>
    <n v="1"/>
    <n v="1"/>
    <n v="1"/>
    <n v="0"/>
    <n v="0"/>
    <n v="1"/>
    <n v="5"/>
    <n v="5"/>
    <n v="5"/>
    <n v="1"/>
  </r>
  <r>
    <s v="08DPR0262Z"/>
    <n v="2"/>
    <s v="VESPERTINO"/>
    <s v="ABRAHAM GONZALEZ"/>
    <n v="8"/>
    <s v="CHIHUAHUA"/>
    <n v="8"/>
    <s v="CHIHUAHUA"/>
    <x v="5"/>
    <n v="37"/>
    <x v="6"/>
    <n v="1"/>
    <s v="JUĂREZ"/>
    <s v="CALLE TRIUNFO DE LA REPUBLICA "/>
    <n v="0"/>
    <s v="PÚBLICO"/>
    <x v="0"/>
    <n v="2"/>
    <s v="BĂSICA"/>
    <n v="2"/>
    <x v="0"/>
    <n v="1"/>
    <x v="0"/>
    <n v="0"/>
    <s v="NO APLICA"/>
    <n v="0"/>
    <s v="NO APLICA"/>
    <s v="08FIZ0143J"/>
    <s v="08FJS0110Y"/>
    <s v="08ADG0005C"/>
    <n v="0"/>
    <s v="I2020"/>
    <n v="49"/>
    <n v="40"/>
    <n v="89"/>
    <n v="49"/>
    <n v="40"/>
    <n v="89"/>
    <n v="5"/>
    <n v="12"/>
    <n v="17"/>
    <n v="6"/>
    <n v="5"/>
    <n v="11"/>
    <n v="6"/>
    <n v="5"/>
    <n v="11"/>
    <n v="12"/>
    <n v="3"/>
    <n v="15"/>
    <n v="10"/>
    <n v="11"/>
    <n v="21"/>
    <n v="6"/>
    <n v="2"/>
    <n v="8"/>
    <n v="11"/>
    <n v="4"/>
    <n v="15"/>
    <n v="8"/>
    <n v="8"/>
    <n v="16"/>
    <n v="53"/>
    <n v="33"/>
    <n v="86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2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6"/>
    <n v="6"/>
    <n v="1"/>
  </r>
  <r>
    <s v="08DPR0733Z"/>
    <n v="1"/>
    <s v="MATUTINO"/>
    <s v="5 DE FEBRERO"/>
    <n v="8"/>
    <s v="CHIHUAHUA"/>
    <n v="8"/>
    <s v="CHIHUAHUA"/>
    <x v="0"/>
    <n v="30"/>
    <x v="34"/>
    <n v="45"/>
    <s v="GUAJIPA"/>
    <s v="CALLE GUAJIPA"/>
    <n v="0"/>
    <s v="PÚBLICO"/>
    <x v="0"/>
    <n v="2"/>
    <s v="BĂSICA"/>
    <n v="2"/>
    <x v="0"/>
    <n v="1"/>
    <x v="0"/>
    <n v="0"/>
    <s v="NO APLICA"/>
    <n v="0"/>
    <s v="NO APLICA"/>
    <s v="08FIZ0216L"/>
    <s v="08FJS0124A"/>
    <s v="08ADG0003E"/>
    <n v="0"/>
    <s v="I2020"/>
    <n v="42"/>
    <n v="48"/>
    <n v="90"/>
    <n v="41"/>
    <n v="48"/>
    <n v="89"/>
    <n v="3"/>
    <n v="7"/>
    <n v="10"/>
    <n v="5"/>
    <n v="4"/>
    <n v="9"/>
    <n v="5"/>
    <n v="4"/>
    <n v="9"/>
    <n v="7"/>
    <n v="10"/>
    <n v="17"/>
    <n v="10"/>
    <n v="11"/>
    <n v="21"/>
    <n v="8"/>
    <n v="9"/>
    <n v="17"/>
    <n v="6"/>
    <n v="8"/>
    <n v="14"/>
    <n v="11"/>
    <n v="4"/>
    <n v="15"/>
    <n v="47"/>
    <n v="46"/>
    <n v="93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6"/>
    <n v="6"/>
    <n v="1"/>
  </r>
  <r>
    <s v="08DPR1257V"/>
    <n v="2"/>
    <s v="VESPERTINO"/>
    <s v="AGUSTIN MELGAR"/>
    <n v="8"/>
    <s v="CHIHUAHUA"/>
    <n v="8"/>
    <s v="CHIHUAHUA"/>
    <x v="10"/>
    <n v="50"/>
    <x v="65"/>
    <n v="1"/>
    <s v="NUEVO CASAS GRANDES"/>
    <s v="CALLE AYUNTAMIENTO"/>
    <n v="1102"/>
    <s v="PÚBLICO"/>
    <x v="0"/>
    <n v="2"/>
    <s v="BĂSICA"/>
    <n v="2"/>
    <x v="0"/>
    <n v="1"/>
    <x v="0"/>
    <n v="0"/>
    <s v="NO APLICA"/>
    <n v="0"/>
    <s v="NO APLICA"/>
    <s v="08FIZ0191T"/>
    <s v="08FJS0119P"/>
    <s v="08ADG0013L"/>
    <n v="0"/>
    <s v="I2020"/>
    <n v="46"/>
    <n v="49"/>
    <n v="95"/>
    <n v="46"/>
    <n v="48"/>
    <n v="94"/>
    <n v="8"/>
    <n v="8"/>
    <n v="16"/>
    <n v="1"/>
    <n v="3"/>
    <n v="4"/>
    <n v="1"/>
    <n v="3"/>
    <n v="4"/>
    <n v="5"/>
    <n v="7"/>
    <n v="12"/>
    <n v="9"/>
    <n v="9"/>
    <n v="18"/>
    <n v="8"/>
    <n v="8"/>
    <n v="16"/>
    <n v="5"/>
    <n v="8"/>
    <n v="13"/>
    <n v="11"/>
    <n v="8"/>
    <n v="19"/>
    <n v="39"/>
    <n v="43"/>
    <n v="8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5"/>
    <n v="12"/>
    <n v="1"/>
  </r>
  <r>
    <s v="08DPR0344J"/>
    <n v="2"/>
    <s v="VESPERTINO"/>
    <s v="REVOLUCION"/>
    <n v="8"/>
    <s v="CHIHUAHUA"/>
    <n v="8"/>
    <s v="CHIHUAHUA"/>
    <x v="5"/>
    <n v="37"/>
    <x v="6"/>
    <n v="1"/>
    <s v="JUĂREZ"/>
    <s v="CALLE GABRIEL GARCIA MARQUEZ "/>
    <n v="0"/>
    <s v="PÚBLICO"/>
    <x v="0"/>
    <n v="2"/>
    <s v="BĂSICA"/>
    <n v="2"/>
    <x v="0"/>
    <n v="1"/>
    <x v="0"/>
    <n v="0"/>
    <s v="NO APLICA"/>
    <n v="0"/>
    <s v="NO APLICA"/>
    <s v="08FIZ0144I"/>
    <s v="08FJS0135G"/>
    <s v="08ADG0005C"/>
    <n v="0"/>
    <s v="I2020"/>
    <n v="44"/>
    <n v="46"/>
    <n v="90"/>
    <n v="44"/>
    <n v="46"/>
    <n v="90"/>
    <n v="7"/>
    <n v="7"/>
    <n v="14"/>
    <n v="5"/>
    <n v="3"/>
    <n v="8"/>
    <n v="5"/>
    <n v="3"/>
    <n v="8"/>
    <n v="5"/>
    <n v="10"/>
    <n v="15"/>
    <n v="10"/>
    <n v="8"/>
    <n v="18"/>
    <n v="8"/>
    <n v="7"/>
    <n v="15"/>
    <n v="9"/>
    <n v="8"/>
    <n v="17"/>
    <n v="7"/>
    <n v="8"/>
    <n v="15"/>
    <n v="44"/>
    <n v="44"/>
    <n v="88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0"/>
    <n v="0"/>
    <n v="7"/>
    <n v="3"/>
    <n v="3"/>
    <n v="1"/>
    <n v="1"/>
    <n v="1"/>
    <n v="1"/>
    <n v="1"/>
    <n v="1"/>
    <n v="0"/>
    <n v="6"/>
    <n v="18"/>
    <n v="6"/>
    <n v="1"/>
  </r>
  <r>
    <s v="08PPR2082H"/>
    <n v="1"/>
    <s v="MATUTINO"/>
    <s v="COLEGIO UN MEJOR MAÑANA"/>
    <n v="8"/>
    <s v="CHIHUAHUA"/>
    <n v="8"/>
    <s v="CHIHUAHUA"/>
    <x v="1"/>
    <n v="17"/>
    <x v="43"/>
    <n v="1"/>
    <s v="CUAUHTĂ‰MOC"/>
    <s v="AVENIDA CAMPO ALEGRE"/>
    <n v="0"/>
    <s v="PRIVADO"/>
    <x v="2"/>
    <n v="2"/>
    <s v="BĂSICA"/>
    <n v="2"/>
    <x v="0"/>
    <n v="1"/>
    <x v="0"/>
    <n v="0"/>
    <s v="NO APLICA"/>
    <n v="0"/>
    <s v="NO APLICA"/>
    <s v="08FIZ0009D"/>
    <m/>
    <s v="08ADG0011N"/>
    <n v="0"/>
    <s v="I2020"/>
    <n v="49"/>
    <n v="46"/>
    <n v="95"/>
    <n v="48"/>
    <n v="46"/>
    <n v="94"/>
    <n v="7"/>
    <n v="5"/>
    <n v="12"/>
    <n v="6"/>
    <n v="7"/>
    <n v="13"/>
    <n v="6"/>
    <n v="7"/>
    <n v="13"/>
    <n v="8"/>
    <n v="8"/>
    <n v="16"/>
    <n v="7"/>
    <n v="3"/>
    <n v="10"/>
    <n v="6"/>
    <n v="7"/>
    <n v="13"/>
    <n v="5"/>
    <n v="8"/>
    <n v="13"/>
    <n v="10"/>
    <n v="9"/>
    <n v="19"/>
    <n v="42"/>
    <n v="42"/>
    <n v="84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1"/>
    <n v="0"/>
    <n v="4"/>
    <n v="0"/>
    <n v="12"/>
    <n v="0"/>
    <n v="5"/>
    <n v="0"/>
    <n v="0"/>
    <n v="1"/>
    <n v="1"/>
    <n v="1"/>
    <n v="1"/>
    <n v="1"/>
    <n v="5"/>
    <n v="6"/>
    <n v="6"/>
    <n v="1"/>
  </r>
  <r>
    <s v="08EPR0215O"/>
    <n v="1"/>
    <s v="MATUTINO"/>
    <s v="CENTRO REGIONAL DE EDUC. INT. SIMON AMAYA 2084"/>
    <n v="8"/>
    <s v="CHIHUAHUA"/>
    <n v="8"/>
    <s v="CHIHUAHUA"/>
    <x v="1"/>
    <n v="31"/>
    <x v="1"/>
    <n v="117"/>
    <s v="SANTO TOMĂS"/>
    <s v="CALLE SANTO TOMAS"/>
    <n v="0"/>
    <s v="PÚBLICO"/>
    <x v="1"/>
    <n v="2"/>
    <s v="BĂSICA"/>
    <n v="2"/>
    <x v="0"/>
    <n v="1"/>
    <x v="0"/>
    <n v="0"/>
    <s v="NO APLICA"/>
    <n v="0"/>
    <s v="NO APLICA"/>
    <s v="08FIZ0008E"/>
    <s v="08FJS0005N"/>
    <m/>
    <n v="0"/>
    <s v="I2020"/>
    <n v="50"/>
    <n v="34"/>
    <n v="84"/>
    <n v="50"/>
    <n v="34"/>
    <n v="84"/>
    <n v="7"/>
    <n v="5"/>
    <n v="12"/>
    <n v="7"/>
    <n v="12"/>
    <n v="19"/>
    <n v="7"/>
    <n v="12"/>
    <n v="19"/>
    <n v="9"/>
    <n v="7"/>
    <n v="16"/>
    <n v="7"/>
    <n v="10"/>
    <n v="17"/>
    <n v="7"/>
    <n v="2"/>
    <n v="9"/>
    <n v="6"/>
    <n v="4"/>
    <n v="10"/>
    <n v="15"/>
    <n v="7"/>
    <n v="22"/>
    <n v="51"/>
    <n v="42"/>
    <n v="93"/>
    <n v="1"/>
    <n v="1"/>
    <n v="0"/>
    <n v="0"/>
    <n v="1"/>
    <n v="1"/>
    <n v="1"/>
    <n v="5"/>
    <n v="0"/>
    <n v="1"/>
    <n v="0"/>
    <n v="0"/>
    <n v="0"/>
    <n v="0"/>
    <n v="0"/>
    <n v="0"/>
    <n v="0"/>
    <n v="4"/>
    <n v="0"/>
    <n v="0"/>
    <n v="1"/>
    <n v="1"/>
    <n v="0"/>
    <n v="0"/>
    <n v="0"/>
    <n v="1"/>
    <n v="0"/>
    <n v="1"/>
    <n v="1"/>
    <n v="0"/>
    <n v="0"/>
    <n v="10"/>
    <n v="0"/>
    <n v="5"/>
    <n v="1"/>
    <n v="1"/>
    <n v="0"/>
    <n v="0"/>
    <n v="1"/>
    <n v="1"/>
    <n v="1"/>
    <n v="5"/>
    <n v="7"/>
    <n v="7"/>
    <n v="1"/>
  </r>
  <r>
    <s v="08DPR1650Y"/>
    <n v="2"/>
    <s v="VESPERTINO"/>
    <s v="JUAREZ Y REFORMA"/>
    <n v="8"/>
    <s v="CHIHUAHUA"/>
    <n v="8"/>
    <s v="CHIHUAHUA"/>
    <x v="5"/>
    <n v="37"/>
    <x v="6"/>
    <n v="1"/>
    <s v="JUĂREZ"/>
    <s v="CALLE ISAAC NEWTON"/>
    <n v="0"/>
    <s v="PÚBLICO"/>
    <x v="0"/>
    <n v="2"/>
    <s v="BĂSICA"/>
    <n v="2"/>
    <x v="0"/>
    <n v="1"/>
    <x v="0"/>
    <n v="0"/>
    <s v="NO APLICA"/>
    <n v="0"/>
    <s v="NO APLICA"/>
    <s v="08FIZ0143J"/>
    <s v="08FJS0110Y"/>
    <s v="08ADG0005C"/>
    <n v="0"/>
    <s v="I2020"/>
    <n v="50"/>
    <n v="35"/>
    <n v="85"/>
    <n v="50"/>
    <n v="35"/>
    <n v="85"/>
    <n v="16"/>
    <n v="6"/>
    <n v="22"/>
    <n v="5"/>
    <n v="6"/>
    <n v="11"/>
    <n v="5"/>
    <n v="7"/>
    <n v="12"/>
    <n v="10"/>
    <n v="4"/>
    <n v="14"/>
    <n v="12"/>
    <n v="5"/>
    <n v="17"/>
    <n v="7"/>
    <n v="8"/>
    <n v="15"/>
    <n v="4"/>
    <n v="9"/>
    <n v="13"/>
    <n v="10"/>
    <n v="10"/>
    <n v="20"/>
    <n v="48"/>
    <n v="43"/>
    <n v="91"/>
    <n v="0"/>
    <n v="0"/>
    <n v="1"/>
    <n v="1"/>
    <n v="1"/>
    <n v="1"/>
    <n v="1"/>
    <n v="5"/>
    <n v="0"/>
    <n v="0"/>
    <n v="1"/>
    <n v="0"/>
    <n v="0"/>
    <n v="0"/>
    <n v="0"/>
    <n v="0"/>
    <n v="1"/>
    <n v="4"/>
    <n v="0"/>
    <n v="0"/>
    <n v="2"/>
    <n v="0"/>
    <n v="0"/>
    <n v="0"/>
    <n v="0"/>
    <n v="0"/>
    <n v="0"/>
    <n v="0"/>
    <n v="1"/>
    <n v="0"/>
    <n v="0"/>
    <n v="9"/>
    <n v="1"/>
    <n v="4"/>
    <n v="0"/>
    <n v="0"/>
    <n v="1"/>
    <n v="1"/>
    <n v="1"/>
    <n v="1"/>
    <n v="1"/>
    <n v="5"/>
    <n v="12"/>
    <n v="5"/>
    <n v="1"/>
  </r>
  <r>
    <s v="08PPR2031A"/>
    <n v="1"/>
    <s v="MATUTINO"/>
    <s v="COLEGIO PAULO FREIRE"/>
    <n v="8"/>
    <s v="CHIHUAHUA"/>
    <n v="8"/>
    <s v="CHIHUAHUA"/>
    <x v="5"/>
    <n v="37"/>
    <x v="6"/>
    <n v="1"/>
    <s v="JUĂREZ"/>
    <s v="CALLE POPOCATL"/>
    <n v="5840"/>
    <s v="PRIVADO"/>
    <x v="2"/>
    <n v="2"/>
    <s v="BĂSICA"/>
    <n v="2"/>
    <x v="0"/>
    <n v="1"/>
    <x v="0"/>
    <n v="0"/>
    <s v="NO APLICA"/>
    <n v="0"/>
    <s v="NO APLICA"/>
    <s v="08FIZ0162Y"/>
    <s v="08FJS0113V"/>
    <s v="08ADG0005C"/>
    <n v="0"/>
    <s v="I2020"/>
    <n v="42"/>
    <n v="45"/>
    <n v="87"/>
    <n v="42"/>
    <n v="45"/>
    <n v="87"/>
    <n v="3"/>
    <n v="6"/>
    <n v="9"/>
    <n v="6"/>
    <n v="8"/>
    <n v="14"/>
    <n v="6"/>
    <n v="8"/>
    <n v="14"/>
    <n v="8"/>
    <n v="6"/>
    <n v="14"/>
    <n v="9"/>
    <n v="9"/>
    <n v="18"/>
    <n v="12"/>
    <n v="11"/>
    <n v="23"/>
    <n v="11"/>
    <n v="5"/>
    <n v="16"/>
    <n v="6"/>
    <n v="6"/>
    <n v="12"/>
    <n v="52"/>
    <n v="45"/>
    <n v="97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8"/>
    <n v="0"/>
    <n v="4"/>
    <n v="1"/>
    <n v="1"/>
    <n v="0"/>
    <n v="0"/>
    <n v="0"/>
    <n v="0"/>
    <n v="2"/>
    <n v="4"/>
    <n v="6"/>
    <n v="6"/>
    <n v="1"/>
  </r>
  <r>
    <s v="08PPR2069N"/>
    <n v="1"/>
    <s v="MATUTINO"/>
    <s v="INSTITUTO EINSTEIN"/>
    <n v="8"/>
    <s v="CHIHUAHUA"/>
    <n v="8"/>
    <s v="CHIHUAHUA"/>
    <x v="5"/>
    <n v="37"/>
    <x v="6"/>
    <n v="1"/>
    <s v="JUĂREZ"/>
    <s v="CAMINO VIEJO A SAN JOSE"/>
    <n v="11045"/>
    <s v="PRIVADO"/>
    <x v="2"/>
    <n v="2"/>
    <s v="BĂSICA"/>
    <n v="2"/>
    <x v="0"/>
    <n v="1"/>
    <x v="0"/>
    <n v="0"/>
    <s v="NO APLICA"/>
    <n v="0"/>
    <s v="NO APLICA"/>
    <s v="08FIZ0144I"/>
    <s v="08FJS0135G"/>
    <s v="08ADG0005C"/>
    <n v="0"/>
    <s v="I2020"/>
    <n v="46"/>
    <n v="44"/>
    <n v="90"/>
    <n v="46"/>
    <n v="44"/>
    <n v="90"/>
    <n v="7"/>
    <n v="5"/>
    <n v="12"/>
    <n v="10"/>
    <n v="10"/>
    <n v="20"/>
    <n v="10"/>
    <n v="10"/>
    <n v="20"/>
    <n v="10"/>
    <n v="4"/>
    <n v="14"/>
    <n v="12"/>
    <n v="11"/>
    <n v="23"/>
    <n v="4"/>
    <n v="3"/>
    <n v="7"/>
    <n v="9"/>
    <n v="9"/>
    <n v="18"/>
    <n v="6"/>
    <n v="5"/>
    <n v="11"/>
    <n v="51"/>
    <n v="42"/>
    <n v="93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6"/>
    <n v="1"/>
  </r>
  <r>
    <s v="08DPB0551Q"/>
    <n v="4"/>
    <s v="DISCONTINUO"/>
    <s v="AGUSTIN MELGAR"/>
    <n v="8"/>
    <s v="CHIHUAHUA"/>
    <n v="8"/>
    <s v="CHIHUAHUA"/>
    <x v="3"/>
    <n v="27"/>
    <x v="27"/>
    <n v="989"/>
    <s v="LA GLORIA"/>
    <s v="CALLE LA GLORIA"/>
    <n v="0"/>
    <s v="PÚBLICO"/>
    <x v="0"/>
    <n v="2"/>
    <s v="BĂSICA"/>
    <n v="2"/>
    <x v="0"/>
    <n v="3"/>
    <x v="1"/>
    <n v="0"/>
    <s v="NO APLICA"/>
    <n v="0"/>
    <s v="NO APLICA"/>
    <s v="08FZI0006G"/>
    <s v="08FJI0003I"/>
    <s v="08ADG0006B"/>
    <n v="0"/>
    <s v="I2020"/>
    <n v="55"/>
    <n v="39"/>
    <n v="94"/>
    <n v="53"/>
    <n v="39"/>
    <n v="92"/>
    <n v="12"/>
    <n v="4"/>
    <n v="16"/>
    <n v="5"/>
    <n v="7"/>
    <n v="12"/>
    <n v="5"/>
    <n v="7"/>
    <n v="12"/>
    <n v="10"/>
    <n v="7"/>
    <n v="17"/>
    <n v="10"/>
    <n v="3"/>
    <n v="13"/>
    <n v="6"/>
    <n v="6"/>
    <n v="12"/>
    <n v="7"/>
    <n v="8"/>
    <n v="15"/>
    <n v="11"/>
    <n v="9"/>
    <n v="20"/>
    <n v="49"/>
    <n v="40"/>
    <n v="89"/>
    <n v="1"/>
    <n v="1"/>
    <n v="1"/>
    <n v="1"/>
    <n v="0"/>
    <n v="0"/>
    <n v="1"/>
    <n v="5"/>
    <n v="0"/>
    <n v="0"/>
    <n v="1"/>
    <n v="0"/>
    <n v="0"/>
    <n v="0"/>
    <n v="0"/>
    <n v="0"/>
    <n v="1"/>
    <n v="4"/>
    <n v="0"/>
    <n v="0"/>
    <m/>
    <m/>
    <m/>
    <m/>
    <m/>
    <m/>
    <m/>
    <m/>
    <n v="0"/>
    <n v="0"/>
    <n v="0"/>
    <n v="6"/>
    <n v="1"/>
    <n v="4"/>
    <n v="1"/>
    <n v="1"/>
    <n v="1"/>
    <n v="1"/>
    <n v="0"/>
    <n v="0"/>
    <n v="1"/>
    <n v="5"/>
    <n v="5"/>
    <n v="5"/>
    <n v="1"/>
  </r>
  <r>
    <s v="08DPR2309R"/>
    <n v="1"/>
    <s v="MATUTINO"/>
    <s v="EMILIANO ZAPATA"/>
    <n v="8"/>
    <s v="CHIHUAHUA"/>
    <n v="8"/>
    <s v="CHIHUAHUA"/>
    <x v="9"/>
    <n v="21"/>
    <x v="61"/>
    <n v="1"/>
    <s v="DELICIAS"/>
    <s v="CALLE CARRETERA PANAMERICANA"/>
    <n v="0"/>
    <s v="PÚBLICO"/>
    <x v="0"/>
    <n v="2"/>
    <s v="BĂSICA"/>
    <n v="2"/>
    <x v="0"/>
    <n v="1"/>
    <x v="0"/>
    <n v="0"/>
    <s v="NO APLICA"/>
    <n v="0"/>
    <s v="NO APLICA"/>
    <s v="08FIZ0225T"/>
    <s v="08FJS0125Z"/>
    <s v="08ADG0057I"/>
    <n v="0"/>
    <s v="I2020"/>
    <n v="47"/>
    <n v="42"/>
    <n v="89"/>
    <n v="47"/>
    <n v="42"/>
    <n v="89"/>
    <n v="4"/>
    <n v="4"/>
    <n v="8"/>
    <n v="5"/>
    <n v="7"/>
    <n v="12"/>
    <n v="5"/>
    <n v="7"/>
    <n v="12"/>
    <n v="12"/>
    <n v="9"/>
    <n v="21"/>
    <n v="11"/>
    <n v="4"/>
    <n v="15"/>
    <n v="8"/>
    <n v="7"/>
    <n v="15"/>
    <n v="7"/>
    <n v="9"/>
    <n v="16"/>
    <n v="7"/>
    <n v="9"/>
    <n v="16"/>
    <n v="50"/>
    <n v="45"/>
    <n v="95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2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5"/>
    <n v="5"/>
    <n v="1"/>
  </r>
  <r>
    <s v="08PPR0053Z"/>
    <n v="1"/>
    <s v="MATUTINO"/>
    <s v="ESCUELA MINISTERIO DE AMOR"/>
    <n v="8"/>
    <s v="CHIHUAHUA"/>
    <n v="8"/>
    <s v="CHIHUAHUA"/>
    <x v="1"/>
    <n v="17"/>
    <x v="43"/>
    <n v="1"/>
    <s v="CUAUHTĂ‰MOC"/>
    <s v="NINGUNO NINGUNO"/>
    <n v="0"/>
    <s v="PRIVADO"/>
    <x v="2"/>
    <n v="2"/>
    <s v="BĂSICA"/>
    <n v="2"/>
    <x v="0"/>
    <n v="1"/>
    <x v="0"/>
    <n v="0"/>
    <s v="NO APLICA"/>
    <n v="0"/>
    <s v="NO APLICA"/>
    <s v="08FIZ0009D"/>
    <m/>
    <m/>
    <n v="0"/>
    <s v="I2020"/>
    <n v="48"/>
    <n v="49"/>
    <n v="97"/>
    <n v="48"/>
    <n v="49"/>
    <n v="97"/>
    <n v="3"/>
    <n v="3"/>
    <n v="6"/>
    <n v="7"/>
    <n v="2"/>
    <n v="9"/>
    <n v="7"/>
    <n v="2"/>
    <n v="9"/>
    <n v="12"/>
    <n v="13"/>
    <n v="25"/>
    <n v="12"/>
    <n v="8"/>
    <n v="20"/>
    <n v="8"/>
    <n v="10"/>
    <n v="18"/>
    <n v="7"/>
    <n v="12"/>
    <n v="19"/>
    <n v="4"/>
    <n v="1"/>
    <n v="5"/>
    <n v="50"/>
    <n v="46"/>
    <n v="9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5"/>
    <n v="1"/>
  </r>
  <r>
    <s v="08DPR1559Q"/>
    <n v="1"/>
    <s v="MATUTINO"/>
    <s v="IGNACIO ZARAGOZA"/>
    <n v="8"/>
    <s v="CHIHUAHUA"/>
    <n v="8"/>
    <s v="CHIHUAHUA"/>
    <x v="7"/>
    <n v="19"/>
    <x v="21"/>
    <n v="1"/>
    <s v="CHIHUAHUA"/>
    <s v="CALLE SICOMORO"/>
    <n v="100"/>
    <s v="PÚBLICO"/>
    <x v="0"/>
    <n v="2"/>
    <s v="BĂSICA"/>
    <n v="2"/>
    <x v="0"/>
    <n v="1"/>
    <x v="0"/>
    <n v="0"/>
    <s v="NO APLICA"/>
    <n v="0"/>
    <s v="NO APLICA"/>
    <s v="08FIZ0115N"/>
    <s v="08FJS0106L"/>
    <s v="08ADG0046C"/>
    <n v="0"/>
    <s v="I2020"/>
    <n v="41"/>
    <n v="44"/>
    <n v="85"/>
    <n v="41"/>
    <n v="44"/>
    <n v="85"/>
    <n v="4"/>
    <n v="9"/>
    <n v="13"/>
    <n v="11"/>
    <n v="1"/>
    <n v="12"/>
    <n v="11"/>
    <n v="1"/>
    <n v="12"/>
    <n v="7"/>
    <n v="9"/>
    <n v="16"/>
    <n v="9"/>
    <n v="8"/>
    <n v="17"/>
    <n v="9"/>
    <n v="5"/>
    <n v="14"/>
    <n v="8"/>
    <n v="8"/>
    <n v="16"/>
    <n v="12"/>
    <n v="9"/>
    <n v="21"/>
    <n v="56"/>
    <n v="40"/>
    <n v="9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PPR0018T"/>
    <n v="1"/>
    <s v="MATUTINO"/>
    <s v="CENTRO DE DESARROLLO MOMMY"/>
    <n v="8"/>
    <s v="CHIHUAHUA"/>
    <n v="8"/>
    <s v="CHIHUAHUA"/>
    <x v="7"/>
    <n v="19"/>
    <x v="21"/>
    <n v="1"/>
    <s v="CHIHUAHUA"/>
    <s v="CALLE OCĂ‰ANO PACĂŤFICO"/>
    <n v="2325"/>
    <s v="PRIVADO"/>
    <x v="2"/>
    <n v="2"/>
    <s v="BĂSICA"/>
    <n v="2"/>
    <x v="0"/>
    <n v="1"/>
    <x v="0"/>
    <n v="0"/>
    <s v="NO APLICA"/>
    <n v="0"/>
    <s v="NO APLICA"/>
    <s v="08FIZ0045I"/>
    <m/>
    <m/>
    <n v="0"/>
    <s v="I2020"/>
    <n v="26"/>
    <n v="47"/>
    <n v="73"/>
    <n v="26"/>
    <n v="47"/>
    <n v="73"/>
    <n v="0"/>
    <n v="0"/>
    <n v="0"/>
    <n v="18"/>
    <n v="12"/>
    <n v="30"/>
    <n v="18"/>
    <n v="12"/>
    <n v="30"/>
    <n v="6"/>
    <n v="14"/>
    <n v="20"/>
    <n v="10"/>
    <n v="16"/>
    <n v="26"/>
    <n v="8"/>
    <n v="11"/>
    <n v="19"/>
    <n v="2"/>
    <n v="8"/>
    <n v="10"/>
    <n v="0"/>
    <n v="0"/>
    <n v="0"/>
    <n v="44"/>
    <n v="61"/>
    <n v="105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4"/>
    <n v="0"/>
    <n v="0"/>
    <n v="0"/>
    <n v="11"/>
    <n v="0"/>
    <n v="4"/>
    <n v="1"/>
    <n v="1"/>
    <n v="1"/>
    <n v="0"/>
    <n v="0"/>
    <n v="0"/>
    <n v="1"/>
    <n v="4"/>
    <n v="12"/>
    <n v="10"/>
    <n v="1"/>
  </r>
  <r>
    <s v="08DPR1479E"/>
    <n v="1"/>
    <s v="MATUTINO"/>
    <s v="RAFAEL RAMIREZ"/>
    <n v="8"/>
    <s v="CHIHUAHUA"/>
    <n v="8"/>
    <s v="CHIHUAHUA"/>
    <x v="3"/>
    <n v="27"/>
    <x v="27"/>
    <n v="52"/>
    <s v="LOMA DEL MANZANO"/>
    <s v="NINGUNO NINGUNO"/>
    <n v="0"/>
    <s v="PÚBLICO"/>
    <x v="0"/>
    <n v="2"/>
    <s v="BĂSICA"/>
    <n v="2"/>
    <x v="0"/>
    <n v="1"/>
    <x v="0"/>
    <n v="0"/>
    <s v="NO APLICA"/>
    <n v="0"/>
    <s v="NO APLICA"/>
    <s v="08FIZ0251R"/>
    <s v="08FJS0130L"/>
    <s v="08ADG0006B"/>
    <n v="0"/>
    <s v="I2020"/>
    <n v="44"/>
    <n v="48"/>
    <n v="92"/>
    <n v="44"/>
    <n v="48"/>
    <n v="92"/>
    <n v="6"/>
    <n v="7"/>
    <n v="13"/>
    <n v="5"/>
    <n v="3"/>
    <n v="8"/>
    <n v="5"/>
    <n v="3"/>
    <n v="8"/>
    <n v="1"/>
    <n v="4"/>
    <n v="5"/>
    <n v="5"/>
    <n v="8"/>
    <n v="13"/>
    <n v="8"/>
    <n v="7"/>
    <n v="15"/>
    <n v="13"/>
    <n v="19"/>
    <n v="32"/>
    <n v="12"/>
    <n v="7"/>
    <n v="19"/>
    <n v="44"/>
    <n v="48"/>
    <n v="9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7"/>
    <n v="7"/>
    <n v="1"/>
  </r>
  <r>
    <s v="08DPR0365W"/>
    <n v="1"/>
    <s v="MATUTINO"/>
    <s v="AGUSTIN MELGAR"/>
    <n v="8"/>
    <s v="CHIHUAHUA"/>
    <n v="8"/>
    <s v="CHIHUAHUA"/>
    <x v="0"/>
    <n v="41"/>
    <x v="33"/>
    <n v="1"/>
    <s v="MAGUARICHI"/>
    <s v="PRIVADA DE CEDRO"/>
    <n v="0"/>
    <s v="PÚBLICO"/>
    <x v="0"/>
    <n v="2"/>
    <s v="BĂSICA"/>
    <n v="2"/>
    <x v="0"/>
    <n v="1"/>
    <x v="0"/>
    <n v="0"/>
    <s v="NO APLICA"/>
    <n v="0"/>
    <s v="NO APLICA"/>
    <s v="08FIZ0210R"/>
    <s v="08FJS0123B"/>
    <s v="08ADG0003E"/>
    <n v="0"/>
    <s v="I2020"/>
    <n v="41"/>
    <n v="53"/>
    <n v="94"/>
    <n v="41"/>
    <n v="53"/>
    <n v="94"/>
    <n v="5"/>
    <n v="9"/>
    <n v="14"/>
    <n v="4"/>
    <n v="7"/>
    <n v="11"/>
    <n v="5"/>
    <n v="7"/>
    <n v="12"/>
    <n v="7"/>
    <n v="7"/>
    <n v="14"/>
    <n v="3"/>
    <n v="6"/>
    <n v="9"/>
    <n v="9"/>
    <n v="14"/>
    <n v="23"/>
    <n v="10"/>
    <n v="4"/>
    <n v="14"/>
    <n v="7"/>
    <n v="10"/>
    <n v="17"/>
    <n v="41"/>
    <n v="48"/>
    <n v="89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0"/>
    <n v="1"/>
    <n v="0"/>
    <n v="8"/>
    <n v="4"/>
    <n v="2"/>
    <n v="1"/>
    <n v="1"/>
    <n v="1"/>
    <n v="1"/>
    <n v="1"/>
    <n v="1"/>
    <n v="0"/>
    <n v="6"/>
    <n v="6"/>
    <n v="6"/>
    <n v="1"/>
  </r>
  <r>
    <s v="08EPR0360Z"/>
    <n v="1"/>
    <s v="MATUTINO"/>
    <s v="ADOLFO LOPEZ MATEOS 2304"/>
    <n v="8"/>
    <s v="CHIHUAHUA"/>
    <n v="8"/>
    <s v="CHIHUAHUA"/>
    <x v="10"/>
    <n v="50"/>
    <x v="65"/>
    <n v="3"/>
    <s v="BUENA FE"/>
    <s v="CALLE SAN JUAN BAUTISTA"/>
    <n v="207"/>
    <s v="PÚBLICO"/>
    <x v="1"/>
    <n v="2"/>
    <s v="BĂSICA"/>
    <n v="2"/>
    <x v="0"/>
    <n v="1"/>
    <x v="0"/>
    <n v="0"/>
    <s v="NO APLICA"/>
    <n v="0"/>
    <s v="NO APLICA"/>
    <s v="08FIZ0013Q"/>
    <s v="08FJS0004O"/>
    <m/>
    <n v="0"/>
    <s v="I2020"/>
    <n v="46"/>
    <n v="43"/>
    <n v="89"/>
    <n v="46"/>
    <n v="43"/>
    <n v="89"/>
    <n v="8"/>
    <n v="5"/>
    <n v="13"/>
    <n v="9"/>
    <n v="6"/>
    <n v="15"/>
    <n v="9"/>
    <n v="6"/>
    <n v="15"/>
    <n v="11"/>
    <n v="10"/>
    <n v="21"/>
    <n v="9"/>
    <n v="10"/>
    <n v="19"/>
    <n v="10"/>
    <n v="8"/>
    <n v="18"/>
    <n v="3"/>
    <n v="7"/>
    <n v="10"/>
    <n v="6"/>
    <n v="8"/>
    <n v="14"/>
    <n v="48"/>
    <n v="49"/>
    <n v="97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1"/>
    <n v="3"/>
    <n v="0"/>
    <n v="0"/>
    <n v="1"/>
    <n v="1"/>
    <n v="0"/>
    <n v="0"/>
    <n v="2"/>
    <n v="4"/>
    <n v="5"/>
    <n v="5"/>
    <n v="1"/>
  </r>
  <r>
    <s v="08EPR0086K"/>
    <n v="1"/>
    <s v="MATUTINO"/>
    <s v="MARIANO MATAMOROS 2403"/>
    <n v="8"/>
    <s v="CHIHUAHUA"/>
    <n v="8"/>
    <s v="CHIHUAHUA"/>
    <x v="1"/>
    <n v="17"/>
    <x v="43"/>
    <n v="99"/>
    <s v="NAPAVECHI"/>
    <s v="CALLE NAPAVECHI"/>
    <n v="0"/>
    <s v="PÚBLICO"/>
    <x v="1"/>
    <n v="2"/>
    <s v="BĂSICA"/>
    <n v="2"/>
    <x v="0"/>
    <n v="1"/>
    <x v="0"/>
    <n v="0"/>
    <s v="NO APLICA"/>
    <n v="0"/>
    <s v="NO APLICA"/>
    <s v="08FIZ0053R"/>
    <s v="08FJS0005N"/>
    <m/>
    <n v="0"/>
    <s v="I2020"/>
    <n v="45"/>
    <n v="45"/>
    <n v="90"/>
    <n v="44"/>
    <n v="45"/>
    <n v="89"/>
    <n v="4"/>
    <n v="5"/>
    <n v="9"/>
    <n v="4"/>
    <n v="7"/>
    <n v="11"/>
    <n v="4"/>
    <n v="7"/>
    <n v="11"/>
    <n v="9"/>
    <n v="6"/>
    <n v="15"/>
    <n v="7"/>
    <n v="9"/>
    <n v="16"/>
    <n v="6"/>
    <n v="11"/>
    <n v="17"/>
    <n v="9"/>
    <n v="4"/>
    <n v="13"/>
    <n v="13"/>
    <n v="12"/>
    <n v="25"/>
    <n v="48"/>
    <n v="49"/>
    <n v="97"/>
    <n v="1"/>
    <n v="1"/>
    <n v="1"/>
    <n v="1"/>
    <n v="1"/>
    <n v="1"/>
    <n v="0"/>
    <n v="6"/>
    <n v="1"/>
    <n v="0"/>
    <n v="0"/>
    <n v="0"/>
    <n v="0"/>
    <n v="0"/>
    <n v="0"/>
    <n v="0"/>
    <n v="2"/>
    <n v="2"/>
    <n v="0"/>
    <n v="0"/>
    <n v="2"/>
    <n v="0"/>
    <n v="0"/>
    <n v="0"/>
    <n v="0"/>
    <n v="0"/>
    <n v="0"/>
    <n v="0"/>
    <n v="1"/>
    <n v="0"/>
    <n v="0"/>
    <n v="8"/>
    <n v="3"/>
    <n v="2"/>
    <n v="1"/>
    <n v="0"/>
    <n v="1"/>
    <n v="1"/>
    <n v="1"/>
    <n v="1"/>
    <n v="0"/>
    <n v="5"/>
    <n v="6"/>
    <n v="6"/>
    <n v="1"/>
  </r>
  <r>
    <s v="08DPR1503O"/>
    <n v="1"/>
    <s v="MATUTINO"/>
    <s v="10 DE MAYO"/>
    <n v="8"/>
    <s v="CHIHUAHUA"/>
    <n v="8"/>
    <s v="CHIHUAHUA"/>
    <x v="6"/>
    <n v="29"/>
    <x v="7"/>
    <n v="181"/>
    <s v="RANCHO DE ENMEDIO"/>
    <s v="CALLE RANCHO DE ENMEDIO"/>
    <n v="0"/>
    <s v="PÚBLICO"/>
    <x v="0"/>
    <n v="2"/>
    <s v="BĂSICA"/>
    <n v="2"/>
    <x v="0"/>
    <n v="1"/>
    <x v="0"/>
    <n v="0"/>
    <s v="NO APLICA"/>
    <n v="0"/>
    <s v="NO APLICA"/>
    <s v="08FIZ0261Y"/>
    <s v="08FJS0131K"/>
    <s v="08ADG0007A"/>
    <n v="0"/>
    <s v="I2020"/>
    <n v="43"/>
    <n v="46"/>
    <n v="89"/>
    <n v="43"/>
    <n v="46"/>
    <n v="89"/>
    <n v="7"/>
    <n v="5"/>
    <n v="12"/>
    <n v="10"/>
    <n v="6"/>
    <n v="16"/>
    <n v="10"/>
    <n v="6"/>
    <n v="16"/>
    <n v="8"/>
    <n v="8"/>
    <n v="16"/>
    <n v="7"/>
    <n v="11"/>
    <n v="18"/>
    <n v="12"/>
    <n v="7"/>
    <n v="19"/>
    <n v="5"/>
    <n v="6"/>
    <n v="11"/>
    <n v="5"/>
    <n v="9"/>
    <n v="14"/>
    <n v="47"/>
    <n v="47"/>
    <n v="94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7"/>
    <n v="6"/>
    <n v="1"/>
  </r>
  <r>
    <s v="08EPR0448D"/>
    <n v="1"/>
    <s v="MATUTINO"/>
    <s v="FRAY PEDRO DE GANTE 2309"/>
    <n v="8"/>
    <s v="CHIHUAHUA"/>
    <n v="8"/>
    <s v="CHIHUAHUA"/>
    <x v="9"/>
    <n v="45"/>
    <x v="36"/>
    <n v="11"/>
    <s v="LOS GARCĂŤA"/>
    <s v="CALLE LOS GARCIA"/>
    <n v="0"/>
    <s v="PÚBLICO"/>
    <x v="1"/>
    <n v="2"/>
    <s v="BĂSICA"/>
    <n v="2"/>
    <x v="0"/>
    <n v="1"/>
    <x v="0"/>
    <n v="0"/>
    <s v="NO APLICA"/>
    <n v="0"/>
    <s v="NO APLICA"/>
    <s v="08FIZ0002K"/>
    <m/>
    <m/>
    <n v="0"/>
    <s v="I2020"/>
    <n v="34"/>
    <n v="58"/>
    <n v="92"/>
    <n v="34"/>
    <n v="58"/>
    <n v="92"/>
    <n v="4"/>
    <n v="11"/>
    <n v="15"/>
    <n v="4"/>
    <n v="6"/>
    <n v="10"/>
    <n v="4"/>
    <n v="6"/>
    <n v="10"/>
    <n v="3"/>
    <n v="10"/>
    <n v="13"/>
    <n v="6"/>
    <n v="12"/>
    <n v="18"/>
    <n v="10"/>
    <n v="9"/>
    <n v="19"/>
    <n v="7"/>
    <n v="10"/>
    <n v="17"/>
    <n v="7"/>
    <n v="9"/>
    <n v="16"/>
    <n v="37"/>
    <n v="56"/>
    <n v="93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1"/>
    <n v="0"/>
    <n v="2"/>
    <n v="0"/>
    <n v="0"/>
    <n v="0"/>
    <n v="0"/>
    <n v="0"/>
    <n v="1"/>
    <n v="0"/>
    <n v="0"/>
    <n v="9"/>
    <n v="0"/>
    <n v="5"/>
    <n v="0"/>
    <n v="0"/>
    <n v="1"/>
    <n v="1"/>
    <n v="1"/>
    <n v="1"/>
    <n v="1"/>
    <n v="5"/>
    <n v="6"/>
    <n v="5"/>
    <n v="1"/>
  </r>
  <r>
    <s v="08PPR1880V"/>
    <n v="1"/>
    <s v="MATUTINO"/>
    <s v="COLEGIO SANTA FE"/>
    <n v="8"/>
    <s v="CHIHUAHUA"/>
    <n v="8"/>
    <s v="CHIHUAHUA"/>
    <x v="5"/>
    <n v="37"/>
    <x v="6"/>
    <n v="1"/>
    <s v="JUĂREZ"/>
    <s v="AVENIDA VALLE DEL SOL"/>
    <n v="1766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55"/>
    <n v="51"/>
    <n v="106"/>
    <n v="55"/>
    <n v="51"/>
    <n v="106"/>
    <n v="11"/>
    <n v="9"/>
    <n v="20"/>
    <n v="8"/>
    <n v="3"/>
    <n v="11"/>
    <n v="8"/>
    <n v="3"/>
    <n v="11"/>
    <n v="3"/>
    <n v="7"/>
    <n v="10"/>
    <n v="3"/>
    <n v="7"/>
    <n v="10"/>
    <n v="9"/>
    <n v="6"/>
    <n v="15"/>
    <n v="8"/>
    <n v="10"/>
    <n v="18"/>
    <n v="7"/>
    <n v="3"/>
    <n v="10"/>
    <n v="38"/>
    <n v="36"/>
    <n v="74"/>
    <n v="1"/>
    <n v="0"/>
    <n v="0"/>
    <n v="0"/>
    <n v="0"/>
    <n v="1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3"/>
    <n v="2"/>
    <n v="4"/>
    <n v="0"/>
    <n v="15"/>
    <n v="0"/>
    <n v="4"/>
    <n v="1"/>
    <n v="0"/>
    <n v="0"/>
    <n v="0"/>
    <n v="0"/>
    <n v="1"/>
    <n v="2"/>
    <n v="4"/>
    <n v="6"/>
    <n v="6"/>
    <n v="1"/>
  </r>
  <r>
    <s v="08DPB0527Q"/>
    <n v="4"/>
    <s v="DISCONTINUO"/>
    <s v="NETZAHUALCOYOTL"/>
    <n v="8"/>
    <s v="CHIHUAHUA"/>
    <n v="8"/>
    <s v="CHIHUAHUA"/>
    <x v="0"/>
    <n v="20"/>
    <x v="10"/>
    <n v="422"/>
    <s v="ORIVO"/>
    <s v="CALLE ORIVO"/>
    <n v="0"/>
    <s v="PÚBLICO"/>
    <x v="0"/>
    <n v="2"/>
    <s v="BĂSICA"/>
    <n v="2"/>
    <x v="0"/>
    <n v="3"/>
    <x v="1"/>
    <n v="0"/>
    <s v="NO APLICA"/>
    <n v="0"/>
    <s v="NO APLICA"/>
    <s v="08FZI0015O"/>
    <s v="08FJI0005G"/>
    <s v="08ADG0003E"/>
    <n v="0"/>
    <s v="I2020"/>
    <n v="49"/>
    <n v="51"/>
    <n v="100"/>
    <n v="49"/>
    <n v="51"/>
    <n v="100"/>
    <n v="8"/>
    <n v="8"/>
    <n v="16"/>
    <n v="7"/>
    <n v="2"/>
    <n v="9"/>
    <n v="7"/>
    <n v="2"/>
    <n v="9"/>
    <n v="7"/>
    <n v="8"/>
    <n v="15"/>
    <n v="8"/>
    <n v="10"/>
    <n v="18"/>
    <n v="14"/>
    <n v="8"/>
    <n v="22"/>
    <n v="3"/>
    <n v="10"/>
    <n v="13"/>
    <n v="8"/>
    <n v="4"/>
    <n v="12"/>
    <n v="47"/>
    <n v="42"/>
    <n v="89"/>
    <n v="0"/>
    <n v="0"/>
    <n v="1"/>
    <n v="1"/>
    <n v="0"/>
    <n v="0"/>
    <n v="2"/>
    <n v="4"/>
    <n v="0"/>
    <n v="0"/>
    <n v="1"/>
    <n v="0"/>
    <n v="0"/>
    <n v="0"/>
    <n v="0"/>
    <n v="0"/>
    <n v="4"/>
    <n v="0"/>
    <n v="0"/>
    <n v="0"/>
    <m/>
    <m/>
    <m/>
    <m/>
    <m/>
    <m/>
    <m/>
    <m/>
    <n v="0"/>
    <n v="0"/>
    <n v="0"/>
    <n v="5"/>
    <n v="4"/>
    <n v="0"/>
    <n v="0"/>
    <n v="0"/>
    <n v="1"/>
    <n v="1"/>
    <n v="0"/>
    <n v="0"/>
    <n v="2"/>
    <n v="4"/>
    <n v="4"/>
    <n v="4"/>
    <n v="1"/>
  </r>
  <r>
    <s v="08EPR0367T"/>
    <n v="1"/>
    <s v="MATUTINO"/>
    <s v="MELCHOR OCAMPO 2211"/>
    <n v="8"/>
    <s v="CHIHUAHUA"/>
    <n v="8"/>
    <s v="CHIHUAHUA"/>
    <x v="0"/>
    <n v="51"/>
    <x v="15"/>
    <n v="1"/>
    <s v="MELCHOR OCAMPO"/>
    <s v="CALLE PRESIDENCIA MUNICIPAL"/>
    <n v="0"/>
    <s v="PÚBLICO"/>
    <x v="1"/>
    <n v="2"/>
    <s v="BĂSICA"/>
    <n v="2"/>
    <x v="0"/>
    <n v="1"/>
    <x v="0"/>
    <n v="0"/>
    <s v="NO APLICA"/>
    <n v="0"/>
    <s v="NO APLICA"/>
    <s v="08FIZ0035B"/>
    <s v="08FJS0005N"/>
    <m/>
    <n v="0"/>
    <s v="I2020"/>
    <n v="50"/>
    <n v="45"/>
    <n v="95"/>
    <n v="49"/>
    <n v="44"/>
    <n v="93"/>
    <n v="9"/>
    <n v="10"/>
    <n v="19"/>
    <n v="8"/>
    <n v="8"/>
    <n v="16"/>
    <n v="8"/>
    <n v="8"/>
    <n v="16"/>
    <n v="8"/>
    <n v="11"/>
    <n v="19"/>
    <n v="8"/>
    <n v="7"/>
    <n v="15"/>
    <n v="13"/>
    <n v="4"/>
    <n v="17"/>
    <n v="4"/>
    <n v="6"/>
    <n v="10"/>
    <n v="8"/>
    <n v="5"/>
    <n v="13"/>
    <n v="49"/>
    <n v="41"/>
    <n v="90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1"/>
    <n v="1"/>
    <n v="0"/>
    <n v="0"/>
    <n v="0"/>
    <n v="0"/>
    <n v="2"/>
    <n v="4"/>
    <n v="6"/>
    <n v="4"/>
    <n v="1"/>
  </r>
  <r>
    <s v="08DPR0659I"/>
    <n v="1"/>
    <s v="MATUTINO"/>
    <s v="BELISARIO DOMINGUEZ"/>
    <n v="8"/>
    <s v="CHIHUAHUA"/>
    <n v="8"/>
    <s v="CHIHUAHUA"/>
    <x v="7"/>
    <n v="19"/>
    <x v="21"/>
    <n v="1"/>
    <s v="CHIHUAHUA"/>
    <s v="AVENIDA HIDALGO"/>
    <n v="0"/>
    <s v="PÚBLICO"/>
    <x v="0"/>
    <n v="2"/>
    <s v="BĂSICA"/>
    <n v="2"/>
    <x v="0"/>
    <n v="1"/>
    <x v="0"/>
    <n v="0"/>
    <s v="NO APLICA"/>
    <n v="0"/>
    <s v="NO APLICA"/>
    <s v="08FIZ0118K"/>
    <s v="08FJS0106L"/>
    <s v="08ADG0046C"/>
    <n v="0"/>
    <s v="I2020"/>
    <n v="43"/>
    <n v="43"/>
    <n v="86"/>
    <n v="43"/>
    <n v="43"/>
    <n v="86"/>
    <n v="6"/>
    <n v="8"/>
    <n v="14"/>
    <n v="15"/>
    <n v="6"/>
    <n v="21"/>
    <n v="15"/>
    <n v="6"/>
    <n v="21"/>
    <n v="10"/>
    <n v="6"/>
    <n v="16"/>
    <n v="6"/>
    <n v="2"/>
    <n v="8"/>
    <n v="4"/>
    <n v="5"/>
    <n v="9"/>
    <n v="10"/>
    <n v="11"/>
    <n v="21"/>
    <n v="10"/>
    <n v="11"/>
    <n v="21"/>
    <n v="55"/>
    <n v="41"/>
    <n v="96"/>
    <n v="1"/>
    <n v="1"/>
    <n v="0"/>
    <n v="0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6"/>
    <n v="1"/>
    <n v="4"/>
    <n v="1"/>
    <n v="1"/>
    <n v="0"/>
    <n v="0"/>
    <n v="1"/>
    <n v="1"/>
    <n v="1"/>
    <n v="5"/>
    <n v="6"/>
    <n v="6"/>
    <n v="1"/>
  </r>
  <r>
    <s v="08PPR1868Z"/>
    <n v="1"/>
    <s v="MATUTINO"/>
    <s v="INSTITUTO EDUCATIVO HELEN KELLER"/>
    <n v="8"/>
    <s v="CHIHUAHUA"/>
    <n v="8"/>
    <s v="CHIHUAHUA"/>
    <x v="7"/>
    <n v="19"/>
    <x v="21"/>
    <n v="1"/>
    <s v="CHIHUAHUA"/>
    <s v="AVENIDA SAN FELIPE"/>
    <n v="113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50"/>
    <n v="48"/>
    <n v="98"/>
    <n v="50"/>
    <n v="48"/>
    <n v="98"/>
    <n v="6"/>
    <n v="3"/>
    <n v="9"/>
    <n v="4"/>
    <n v="13"/>
    <n v="17"/>
    <n v="4"/>
    <n v="13"/>
    <n v="17"/>
    <n v="9"/>
    <n v="4"/>
    <n v="13"/>
    <n v="8"/>
    <n v="12"/>
    <n v="20"/>
    <n v="7"/>
    <n v="7"/>
    <n v="14"/>
    <n v="3"/>
    <n v="9"/>
    <n v="12"/>
    <n v="8"/>
    <n v="4"/>
    <n v="12"/>
    <n v="39"/>
    <n v="49"/>
    <n v="88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3"/>
    <n v="1"/>
    <n v="2"/>
    <n v="0"/>
    <n v="12"/>
    <n v="0"/>
    <n v="3"/>
    <n v="0"/>
    <n v="0"/>
    <n v="0"/>
    <n v="0"/>
    <n v="0"/>
    <n v="0"/>
    <n v="3"/>
    <n v="3"/>
    <n v="6"/>
    <n v="6"/>
    <n v="1"/>
  </r>
  <r>
    <s v="08DPR1019U"/>
    <n v="1"/>
    <s v="MATUTINO"/>
    <s v="FRANCISCO M PLANCARTE"/>
    <n v="8"/>
    <s v="CHIHUAHUA"/>
    <n v="8"/>
    <s v="CHIHUAHUA"/>
    <x v="3"/>
    <n v="27"/>
    <x v="27"/>
    <n v="1"/>
    <s v="GUACHOCHI"/>
    <s v="CALLE FELIPE ANGELES"/>
    <n v="0"/>
    <s v="PÚBLICO"/>
    <x v="0"/>
    <n v="2"/>
    <s v="BĂSICA"/>
    <n v="2"/>
    <x v="0"/>
    <n v="1"/>
    <x v="0"/>
    <n v="0"/>
    <s v="NO APLICA"/>
    <n v="0"/>
    <s v="NO APLICA"/>
    <s v="08FIZ0250S"/>
    <s v="08FJS0130L"/>
    <s v="08ADG0006B"/>
    <n v="0"/>
    <s v="I2020"/>
    <n v="38"/>
    <n v="48"/>
    <n v="86"/>
    <n v="38"/>
    <n v="48"/>
    <n v="86"/>
    <n v="6"/>
    <n v="10"/>
    <n v="16"/>
    <n v="14"/>
    <n v="5"/>
    <n v="19"/>
    <n v="14"/>
    <n v="5"/>
    <n v="19"/>
    <n v="5"/>
    <n v="4"/>
    <n v="9"/>
    <n v="10"/>
    <n v="6"/>
    <n v="16"/>
    <n v="5"/>
    <n v="14"/>
    <n v="19"/>
    <n v="4"/>
    <n v="9"/>
    <n v="13"/>
    <n v="9"/>
    <n v="7"/>
    <n v="16"/>
    <n v="47"/>
    <n v="45"/>
    <n v="9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0"/>
    <n v="6"/>
    <n v="1"/>
  </r>
  <r>
    <s v="08DPR1081X"/>
    <n v="4"/>
    <s v="DISCONTINUO"/>
    <s v="RAMON LOPEZ VELARDE"/>
    <n v="8"/>
    <s v="CHIHUAHUA"/>
    <n v="8"/>
    <s v="CHIHUAHUA"/>
    <x v="0"/>
    <n v="47"/>
    <x v="20"/>
    <n v="1"/>
    <s v="MORIS"/>
    <s v="CALLE LA MESA DE LOS MARTINEZ"/>
    <n v="0"/>
    <s v="PÚBLICO"/>
    <x v="0"/>
    <n v="2"/>
    <s v="BĂSICA"/>
    <n v="2"/>
    <x v="0"/>
    <n v="1"/>
    <x v="0"/>
    <n v="0"/>
    <s v="NO APLICA"/>
    <n v="0"/>
    <s v="NO APLICA"/>
    <s v="08FIZ0212P"/>
    <s v="08FJS0123B"/>
    <s v="08ADG0003E"/>
    <n v="0"/>
    <s v="I2020"/>
    <n v="48"/>
    <n v="48"/>
    <n v="96"/>
    <n v="48"/>
    <n v="48"/>
    <n v="96"/>
    <n v="10"/>
    <n v="10"/>
    <n v="20"/>
    <n v="9"/>
    <n v="4"/>
    <n v="13"/>
    <n v="9"/>
    <n v="4"/>
    <n v="13"/>
    <n v="3"/>
    <n v="3"/>
    <n v="6"/>
    <n v="8"/>
    <n v="8"/>
    <n v="16"/>
    <n v="12"/>
    <n v="4"/>
    <n v="16"/>
    <n v="3"/>
    <n v="11"/>
    <n v="14"/>
    <n v="11"/>
    <n v="10"/>
    <n v="21"/>
    <n v="46"/>
    <n v="40"/>
    <n v="86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4"/>
    <n v="2"/>
    <n v="1"/>
    <n v="1"/>
    <n v="1"/>
    <n v="1"/>
    <n v="1"/>
    <n v="1"/>
    <n v="0"/>
    <n v="6"/>
    <n v="6"/>
    <n v="6"/>
    <n v="1"/>
  </r>
  <r>
    <s v="08DPR1293Z"/>
    <n v="1"/>
    <s v="MATUTINO"/>
    <s v="17 DE MARZO"/>
    <n v="8"/>
    <s v="CHIHUAHUA"/>
    <n v="8"/>
    <s v="CHIHUAHUA"/>
    <x v="8"/>
    <n v="36"/>
    <x v="30"/>
    <n v="1"/>
    <s v="JOSĂ‰ MARIANO JIMĂ‰NEZ"/>
    <s v="CALLE CARRETERA LIBRE A CAMARGO"/>
    <n v="0"/>
    <s v="PÚBLICO"/>
    <x v="0"/>
    <n v="2"/>
    <s v="BĂSICA"/>
    <n v="2"/>
    <x v="0"/>
    <n v="1"/>
    <x v="0"/>
    <n v="0"/>
    <s v="NO APLICA"/>
    <n v="0"/>
    <s v="NO APLICA"/>
    <s v="08FIZ0239W"/>
    <s v="08FJS0128X"/>
    <s v="08ADG0004D"/>
    <n v="0"/>
    <s v="I2020"/>
    <n v="41"/>
    <n v="48"/>
    <n v="89"/>
    <n v="41"/>
    <n v="48"/>
    <n v="89"/>
    <n v="7"/>
    <n v="3"/>
    <n v="10"/>
    <n v="10"/>
    <n v="8"/>
    <n v="18"/>
    <n v="10"/>
    <n v="8"/>
    <n v="18"/>
    <n v="4"/>
    <n v="17"/>
    <n v="21"/>
    <n v="8"/>
    <n v="5"/>
    <n v="13"/>
    <n v="8"/>
    <n v="7"/>
    <n v="15"/>
    <n v="5"/>
    <n v="10"/>
    <n v="15"/>
    <n v="8"/>
    <n v="7"/>
    <n v="15"/>
    <n v="43"/>
    <n v="54"/>
    <n v="97"/>
    <n v="1"/>
    <n v="1"/>
    <n v="1"/>
    <n v="1"/>
    <n v="0"/>
    <n v="0"/>
    <n v="1"/>
    <n v="5"/>
    <n v="1"/>
    <n v="0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1"/>
    <n v="4"/>
    <n v="1"/>
    <n v="1"/>
    <n v="1"/>
    <n v="1"/>
    <n v="0"/>
    <n v="0"/>
    <n v="1"/>
    <n v="5"/>
    <n v="7"/>
    <n v="5"/>
    <n v="1"/>
  </r>
  <r>
    <s v="08DPR2161P"/>
    <n v="2"/>
    <s v="VESPERTINO"/>
    <s v="JOSE LEYVA AGUILAR"/>
    <n v="8"/>
    <s v="CHIHUAHUA"/>
    <n v="8"/>
    <s v="CHIHUAHUA"/>
    <x v="4"/>
    <n v="52"/>
    <x v="5"/>
    <n v="1"/>
    <s v="MANUEL OJINAGA"/>
    <s v="AVENIDA IGNACIO ROJAS DOMINGUEZ"/>
    <n v="2601"/>
    <s v="PÚBLICO"/>
    <x v="0"/>
    <n v="2"/>
    <s v="BĂSICA"/>
    <n v="2"/>
    <x v="0"/>
    <n v="1"/>
    <x v="0"/>
    <n v="0"/>
    <s v="NO APLICA"/>
    <n v="0"/>
    <s v="NO APLICA"/>
    <s v="08FIZ0133C"/>
    <s v="08FJS0101Q"/>
    <s v="08ADG0056J"/>
    <n v="0"/>
    <s v="I2020"/>
    <n v="60"/>
    <n v="35"/>
    <n v="95"/>
    <n v="60"/>
    <n v="35"/>
    <n v="95"/>
    <n v="11"/>
    <n v="5"/>
    <n v="16"/>
    <n v="4"/>
    <n v="2"/>
    <n v="6"/>
    <n v="4"/>
    <n v="2"/>
    <n v="6"/>
    <n v="8"/>
    <n v="5"/>
    <n v="13"/>
    <n v="11"/>
    <n v="2"/>
    <n v="13"/>
    <n v="11"/>
    <n v="6"/>
    <n v="17"/>
    <n v="5"/>
    <n v="11"/>
    <n v="16"/>
    <n v="16"/>
    <n v="9"/>
    <n v="25"/>
    <n v="55"/>
    <n v="35"/>
    <n v="9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1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12"/>
    <n v="6"/>
    <n v="1"/>
  </r>
  <r>
    <s v="08DPB0161A"/>
    <n v="1"/>
    <s v="MATUTINO"/>
    <s v="CELESTINO CARRILLO"/>
    <n v="8"/>
    <s v="CHIHUAHUA"/>
    <n v="8"/>
    <s v="CHIHUAHUA"/>
    <x v="6"/>
    <n v="29"/>
    <x v="7"/>
    <n v="152"/>
    <s v="PALOS MUERTOS"/>
    <s v="CALLE PALOS MUERTOS"/>
    <n v="0"/>
    <s v="PÚBLICO"/>
    <x v="0"/>
    <n v="2"/>
    <s v="BĂSICA"/>
    <n v="2"/>
    <x v="0"/>
    <n v="3"/>
    <x v="1"/>
    <n v="0"/>
    <s v="NO APLICA"/>
    <n v="0"/>
    <s v="NO APLICA"/>
    <s v="08FZI0028S"/>
    <s v="08FJI0010S"/>
    <s v="08ADG0007A"/>
    <n v="0"/>
    <s v="I2020"/>
    <n v="48"/>
    <n v="48"/>
    <n v="96"/>
    <n v="48"/>
    <n v="46"/>
    <n v="94"/>
    <n v="5"/>
    <n v="7"/>
    <n v="12"/>
    <n v="7"/>
    <n v="5"/>
    <n v="12"/>
    <n v="7"/>
    <n v="5"/>
    <n v="12"/>
    <n v="6"/>
    <n v="7"/>
    <n v="13"/>
    <n v="8"/>
    <n v="7"/>
    <n v="15"/>
    <n v="13"/>
    <n v="8"/>
    <n v="21"/>
    <n v="11"/>
    <n v="7"/>
    <n v="18"/>
    <n v="7"/>
    <n v="11"/>
    <n v="18"/>
    <n v="52"/>
    <n v="45"/>
    <n v="97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m/>
    <m/>
    <m/>
    <m/>
    <m/>
    <m/>
    <m/>
    <m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DPR1400S"/>
    <n v="1"/>
    <s v="MATUTINO"/>
    <s v="BENITO JUAREZ"/>
    <n v="8"/>
    <s v="CHIHUAHUA"/>
    <n v="8"/>
    <s v="CHIHUAHUA"/>
    <x v="9"/>
    <n v="55"/>
    <x v="46"/>
    <n v="3"/>
    <s v="BARRANCO BLANCO"/>
    <s v="CALLE BARRANCO BLANCO"/>
    <n v="0"/>
    <s v="PÚBLICO"/>
    <x v="0"/>
    <n v="2"/>
    <s v="BĂSICA"/>
    <n v="2"/>
    <x v="0"/>
    <n v="1"/>
    <x v="0"/>
    <n v="0"/>
    <s v="NO APLICA"/>
    <n v="0"/>
    <s v="NO APLICA"/>
    <s v="08FIZ0222W"/>
    <s v="08FJS0125Z"/>
    <s v="08ADG0057I"/>
    <n v="0"/>
    <s v="I2020"/>
    <n v="40"/>
    <n v="52"/>
    <n v="92"/>
    <n v="40"/>
    <n v="52"/>
    <n v="92"/>
    <n v="11"/>
    <n v="9"/>
    <n v="20"/>
    <n v="7"/>
    <n v="7"/>
    <n v="14"/>
    <n v="7"/>
    <n v="7"/>
    <n v="14"/>
    <n v="6"/>
    <n v="12"/>
    <n v="18"/>
    <n v="2"/>
    <n v="13"/>
    <n v="15"/>
    <n v="4"/>
    <n v="8"/>
    <n v="12"/>
    <n v="12"/>
    <n v="6"/>
    <n v="18"/>
    <n v="7"/>
    <n v="5"/>
    <n v="12"/>
    <n v="38"/>
    <n v="51"/>
    <n v="8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2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PPR1790C"/>
    <n v="1"/>
    <s v="MATUTINO"/>
    <s v="INSTITUTO PEDAGOGICO BILINGUE"/>
    <n v="8"/>
    <s v="CHIHUAHUA"/>
    <n v="8"/>
    <s v="CHIHUAHUA"/>
    <x v="5"/>
    <n v="37"/>
    <x v="6"/>
    <n v="1"/>
    <s v="JUĂREZ"/>
    <s v="AVENIDA VALENTIN FUENTES"/>
    <n v="406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47"/>
    <n v="50"/>
    <n v="97"/>
    <n v="47"/>
    <n v="50"/>
    <n v="97"/>
    <n v="10"/>
    <n v="9"/>
    <n v="19"/>
    <n v="7"/>
    <n v="6"/>
    <n v="13"/>
    <n v="7"/>
    <n v="6"/>
    <n v="13"/>
    <n v="8"/>
    <n v="5"/>
    <n v="13"/>
    <n v="3"/>
    <n v="7"/>
    <n v="10"/>
    <n v="8"/>
    <n v="10"/>
    <n v="18"/>
    <n v="9"/>
    <n v="11"/>
    <n v="20"/>
    <n v="9"/>
    <n v="6"/>
    <n v="15"/>
    <n v="44"/>
    <n v="45"/>
    <n v="8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0"/>
    <n v="1"/>
    <n v="2"/>
    <n v="0"/>
    <n v="1"/>
    <n v="0"/>
    <n v="10"/>
    <n v="0"/>
    <n v="3"/>
    <n v="0"/>
    <n v="0"/>
    <n v="0"/>
    <n v="0"/>
    <n v="0"/>
    <n v="0"/>
    <n v="3"/>
    <n v="3"/>
    <n v="6"/>
    <n v="6"/>
    <n v="1"/>
  </r>
  <r>
    <s v="08DPR0729N"/>
    <n v="1"/>
    <s v="MATUTINO"/>
    <s v="BENITO JUAREZ"/>
    <n v="8"/>
    <s v="CHIHUAHUA"/>
    <n v="8"/>
    <s v="CHIHUAHUA"/>
    <x v="0"/>
    <n v="20"/>
    <x v="10"/>
    <n v="77"/>
    <s v="MILPILLAS"/>
    <s v="CALLE MILPILLAS"/>
    <n v="0"/>
    <s v="PÚBLICO"/>
    <x v="0"/>
    <n v="2"/>
    <s v="BĂSICA"/>
    <n v="2"/>
    <x v="0"/>
    <n v="1"/>
    <x v="0"/>
    <n v="0"/>
    <s v="NO APLICA"/>
    <n v="0"/>
    <s v="NO APLICA"/>
    <s v="08FIZ0219I"/>
    <s v="08FJS0124A"/>
    <s v="08ADG0003E"/>
    <n v="0"/>
    <s v="I2020"/>
    <n v="44"/>
    <n v="48"/>
    <n v="92"/>
    <n v="44"/>
    <n v="48"/>
    <n v="92"/>
    <n v="6"/>
    <n v="7"/>
    <n v="13"/>
    <n v="9"/>
    <n v="7"/>
    <n v="16"/>
    <n v="9"/>
    <n v="7"/>
    <n v="16"/>
    <n v="8"/>
    <n v="7"/>
    <n v="15"/>
    <n v="9"/>
    <n v="6"/>
    <n v="15"/>
    <n v="7"/>
    <n v="11"/>
    <n v="18"/>
    <n v="8"/>
    <n v="12"/>
    <n v="20"/>
    <n v="5"/>
    <n v="5"/>
    <n v="10"/>
    <n v="46"/>
    <n v="48"/>
    <n v="94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8"/>
    <n v="8"/>
    <n v="1"/>
  </r>
  <r>
    <s v="08PPR2072A"/>
    <n v="1"/>
    <s v="MATUTINO"/>
    <s v="COLEGIO BILINGUE AGUILA DE GUACHOCHI"/>
    <n v="8"/>
    <s v="CHIHUAHUA"/>
    <n v="8"/>
    <s v="CHIHUAHUA"/>
    <x v="3"/>
    <n v="27"/>
    <x v="27"/>
    <n v="3129"/>
    <s v="LA LAJA"/>
    <s v="NINGUNO NINGUNO"/>
    <n v="0"/>
    <s v="PRIVADO"/>
    <x v="2"/>
    <n v="2"/>
    <s v="BĂSICA"/>
    <n v="2"/>
    <x v="0"/>
    <n v="1"/>
    <x v="0"/>
    <n v="0"/>
    <s v="NO APLICA"/>
    <n v="0"/>
    <s v="NO APLICA"/>
    <s v="08FIZ0007F"/>
    <m/>
    <s v="08ADG0011N"/>
    <n v="0"/>
    <s v="I2020"/>
    <n v="50"/>
    <n v="46"/>
    <n v="96"/>
    <n v="50"/>
    <n v="46"/>
    <n v="96"/>
    <n v="7"/>
    <n v="7"/>
    <n v="14"/>
    <n v="8"/>
    <n v="6"/>
    <n v="14"/>
    <n v="8"/>
    <n v="6"/>
    <n v="14"/>
    <n v="8"/>
    <n v="6"/>
    <n v="14"/>
    <n v="8"/>
    <n v="7"/>
    <n v="15"/>
    <n v="2"/>
    <n v="7"/>
    <n v="9"/>
    <n v="7"/>
    <n v="8"/>
    <n v="15"/>
    <n v="9"/>
    <n v="12"/>
    <n v="21"/>
    <n v="42"/>
    <n v="46"/>
    <n v="8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1"/>
    <n v="1"/>
    <n v="4"/>
    <n v="0"/>
    <n v="13"/>
    <n v="1"/>
    <n v="5"/>
    <n v="1"/>
    <n v="1"/>
    <n v="1"/>
    <n v="1"/>
    <n v="1"/>
    <n v="1"/>
    <n v="0"/>
    <n v="6"/>
    <n v="7"/>
    <n v="6"/>
    <n v="1"/>
  </r>
  <r>
    <s v="08EPR0053T"/>
    <n v="1"/>
    <s v="MATUTINO"/>
    <s v="ANTONIO CASTRO 2347"/>
    <n v="8"/>
    <s v="CHIHUAHUA"/>
    <n v="8"/>
    <s v="CHIHUAHUA"/>
    <x v="9"/>
    <n v="11"/>
    <x v="28"/>
    <n v="16"/>
    <s v="ALTA VISTA"/>
    <s v="CALLE COLONIA ALTAVISTA"/>
    <n v="0"/>
    <s v="PÚBLICO"/>
    <x v="1"/>
    <n v="2"/>
    <s v="BĂSICA"/>
    <n v="2"/>
    <x v="0"/>
    <n v="1"/>
    <x v="0"/>
    <n v="0"/>
    <s v="NO APLICA"/>
    <n v="0"/>
    <s v="NO APLICA"/>
    <s v="08FIZ0006G"/>
    <m/>
    <m/>
    <n v="0"/>
    <s v="I2020"/>
    <n v="49"/>
    <n v="50"/>
    <n v="99"/>
    <n v="49"/>
    <n v="50"/>
    <n v="99"/>
    <n v="8"/>
    <n v="8"/>
    <n v="16"/>
    <n v="7"/>
    <n v="2"/>
    <n v="9"/>
    <n v="7"/>
    <n v="2"/>
    <n v="9"/>
    <n v="7"/>
    <n v="11"/>
    <n v="18"/>
    <n v="8"/>
    <n v="8"/>
    <n v="16"/>
    <n v="10"/>
    <n v="8"/>
    <n v="18"/>
    <n v="8"/>
    <n v="4"/>
    <n v="12"/>
    <n v="8"/>
    <n v="10"/>
    <n v="18"/>
    <n v="48"/>
    <n v="43"/>
    <n v="91"/>
    <n v="0"/>
    <n v="1"/>
    <n v="1"/>
    <n v="1"/>
    <n v="0"/>
    <n v="1"/>
    <n v="1"/>
    <n v="5"/>
    <n v="0"/>
    <n v="0"/>
    <n v="1"/>
    <n v="0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0"/>
    <n v="9"/>
    <n v="1"/>
    <n v="4"/>
    <n v="0"/>
    <n v="1"/>
    <n v="1"/>
    <n v="1"/>
    <n v="0"/>
    <n v="1"/>
    <n v="1"/>
    <n v="5"/>
    <n v="5"/>
    <n v="5"/>
    <n v="1"/>
  </r>
  <r>
    <s v="08EPR0314O"/>
    <n v="1"/>
    <s v="MATUTINO"/>
    <s v="DIVISION DEL NORTE 2231"/>
    <n v="8"/>
    <s v="CHIHUAHUA"/>
    <n v="8"/>
    <s v="CHIHUAHUA"/>
    <x v="2"/>
    <n v="40"/>
    <x v="12"/>
    <n v="30"/>
    <s v="LA NORTEĂ‘A"/>
    <s v="CALLE LA NORTEĂ‘A"/>
    <n v="0"/>
    <s v="PÚBLICO"/>
    <x v="1"/>
    <n v="2"/>
    <s v="BĂSICA"/>
    <n v="2"/>
    <x v="0"/>
    <n v="1"/>
    <x v="0"/>
    <n v="0"/>
    <s v="NO APLICA"/>
    <n v="0"/>
    <s v="NO APLICA"/>
    <s v="08FIZ0024W"/>
    <s v="08FJS0005N"/>
    <m/>
    <n v="0"/>
    <s v="I2020"/>
    <n v="53"/>
    <n v="43"/>
    <n v="96"/>
    <n v="53"/>
    <n v="43"/>
    <n v="96"/>
    <n v="12"/>
    <n v="5"/>
    <n v="17"/>
    <n v="3"/>
    <n v="7"/>
    <n v="10"/>
    <n v="3"/>
    <n v="7"/>
    <n v="10"/>
    <n v="6"/>
    <n v="13"/>
    <n v="19"/>
    <n v="9"/>
    <n v="5"/>
    <n v="14"/>
    <n v="6"/>
    <n v="8"/>
    <n v="14"/>
    <n v="11"/>
    <n v="8"/>
    <n v="19"/>
    <n v="10"/>
    <n v="8"/>
    <n v="18"/>
    <n v="45"/>
    <n v="49"/>
    <n v="94"/>
    <n v="1"/>
    <n v="1"/>
    <n v="1"/>
    <n v="1"/>
    <n v="0"/>
    <n v="0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2"/>
    <n v="3"/>
    <n v="1"/>
    <n v="1"/>
    <n v="1"/>
    <n v="1"/>
    <n v="0"/>
    <n v="0"/>
    <n v="1"/>
    <n v="5"/>
    <n v="6"/>
    <n v="6"/>
    <n v="1"/>
  </r>
  <r>
    <s v="08DPB0545F"/>
    <n v="4"/>
    <s v="DISCONTINUO"/>
    <s v="CARLOS A. CARRILLO"/>
    <n v="8"/>
    <s v="CHIHUAHUA"/>
    <n v="8"/>
    <s v="CHIHUAHUA"/>
    <x v="1"/>
    <n v="12"/>
    <x v="23"/>
    <n v="46"/>
    <s v="SAN JOSĂ‰ BAQUEACHI"/>
    <s v="CALLE SAN JOSE BAQUEACHI"/>
    <n v="0"/>
    <s v="PÚBLICO"/>
    <x v="0"/>
    <n v="2"/>
    <s v="BĂSICA"/>
    <n v="2"/>
    <x v="0"/>
    <n v="3"/>
    <x v="1"/>
    <n v="0"/>
    <s v="NO APLICA"/>
    <n v="0"/>
    <s v="NO APLICA"/>
    <s v="08FZI0026U"/>
    <s v="08FJI0009C"/>
    <s v="08ADG0010O"/>
    <n v="0"/>
    <s v="I2020"/>
    <n v="37"/>
    <n v="47"/>
    <n v="84"/>
    <n v="37"/>
    <n v="47"/>
    <n v="84"/>
    <n v="2"/>
    <n v="6"/>
    <n v="8"/>
    <n v="10"/>
    <n v="11"/>
    <n v="21"/>
    <n v="14"/>
    <n v="13"/>
    <n v="27"/>
    <n v="5"/>
    <n v="13"/>
    <n v="18"/>
    <n v="14"/>
    <n v="8"/>
    <n v="22"/>
    <n v="9"/>
    <n v="7"/>
    <n v="16"/>
    <n v="7"/>
    <n v="9"/>
    <n v="16"/>
    <n v="2"/>
    <n v="5"/>
    <n v="7"/>
    <n v="51"/>
    <n v="55"/>
    <n v="106"/>
    <n v="1"/>
    <n v="1"/>
    <n v="1"/>
    <n v="1"/>
    <n v="0"/>
    <n v="0"/>
    <n v="1"/>
    <n v="5"/>
    <n v="0"/>
    <n v="0"/>
    <n v="1"/>
    <n v="0"/>
    <n v="0"/>
    <n v="0"/>
    <n v="0"/>
    <n v="0"/>
    <n v="0"/>
    <n v="5"/>
    <n v="0"/>
    <n v="0"/>
    <m/>
    <m/>
    <m/>
    <m/>
    <m/>
    <m/>
    <m/>
    <m/>
    <n v="0"/>
    <n v="0"/>
    <n v="0"/>
    <n v="6"/>
    <n v="0"/>
    <n v="5"/>
    <n v="1"/>
    <n v="1"/>
    <n v="1"/>
    <n v="1"/>
    <n v="0"/>
    <n v="0"/>
    <n v="1"/>
    <n v="5"/>
    <n v="5"/>
    <n v="5"/>
    <n v="1"/>
  </r>
  <r>
    <s v="08DPB0574A"/>
    <n v="4"/>
    <s v="DISCONTINUO"/>
    <s v="REVOLUCION"/>
    <n v="8"/>
    <s v="CHIHUAHUA"/>
    <n v="8"/>
    <s v="CHIHUAHUA"/>
    <x v="0"/>
    <n v="65"/>
    <x v="11"/>
    <n v="366"/>
    <s v="GUADALUPE CORONADO"/>
    <s v="CALLE GUADALUPE CORONADO"/>
    <n v="0"/>
    <s v="PÚBLICO"/>
    <x v="0"/>
    <n v="2"/>
    <s v="BĂSICA"/>
    <n v="2"/>
    <x v="0"/>
    <n v="3"/>
    <x v="1"/>
    <n v="0"/>
    <s v="NO APLICA"/>
    <n v="0"/>
    <s v="NO APLICA"/>
    <s v="08FZI0030G"/>
    <s v="08FJI0005G"/>
    <s v="08ADG0003E"/>
    <n v="0"/>
    <s v="I2020"/>
    <n v="48"/>
    <n v="45"/>
    <n v="93"/>
    <n v="46"/>
    <n v="43"/>
    <n v="89"/>
    <n v="8"/>
    <n v="11"/>
    <n v="19"/>
    <n v="5"/>
    <n v="9"/>
    <n v="14"/>
    <n v="5"/>
    <n v="9"/>
    <n v="14"/>
    <n v="10"/>
    <n v="9"/>
    <n v="19"/>
    <n v="3"/>
    <n v="11"/>
    <n v="14"/>
    <n v="9"/>
    <n v="6"/>
    <n v="15"/>
    <n v="11"/>
    <n v="6"/>
    <n v="17"/>
    <n v="14"/>
    <n v="4"/>
    <n v="18"/>
    <n v="52"/>
    <n v="45"/>
    <n v="97"/>
    <n v="0"/>
    <n v="1"/>
    <n v="0"/>
    <n v="1"/>
    <n v="1"/>
    <n v="1"/>
    <n v="1"/>
    <n v="5"/>
    <n v="1"/>
    <n v="0"/>
    <n v="0"/>
    <n v="0"/>
    <n v="0"/>
    <n v="0"/>
    <n v="0"/>
    <n v="0"/>
    <n v="1"/>
    <n v="3"/>
    <n v="0"/>
    <n v="0"/>
    <m/>
    <m/>
    <m/>
    <m/>
    <m/>
    <m/>
    <m/>
    <m/>
    <n v="0"/>
    <n v="0"/>
    <n v="0"/>
    <n v="5"/>
    <n v="2"/>
    <n v="3"/>
    <n v="0"/>
    <n v="1"/>
    <n v="0"/>
    <n v="1"/>
    <n v="1"/>
    <n v="1"/>
    <n v="1"/>
    <n v="5"/>
    <n v="6"/>
    <n v="6"/>
    <n v="1"/>
  </r>
  <r>
    <s v="08PPR1794Z"/>
    <n v="1"/>
    <s v="MATUTINO"/>
    <s v="CRISTOBAL COLON"/>
    <n v="8"/>
    <s v="CHIHUAHUA"/>
    <n v="8"/>
    <s v="CHIHUAHUA"/>
    <x v="7"/>
    <n v="19"/>
    <x v="21"/>
    <n v="1"/>
    <s v="CHIHUAHUA"/>
    <s v="CALLE 36"/>
    <n v="3402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55"/>
    <n v="40"/>
    <n v="95"/>
    <n v="55"/>
    <n v="40"/>
    <n v="95"/>
    <n v="4"/>
    <n v="9"/>
    <n v="13"/>
    <n v="14"/>
    <n v="7"/>
    <n v="21"/>
    <n v="14"/>
    <n v="7"/>
    <n v="21"/>
    <n v="6"/>
    <n v="7"/>
    <n v="13"/>
    <n v="10"/>
    <n v="10"/>
    <n v="20"/>
    <n v="7"/>
    <n v="2"/>
    <n v="9"/>
    <n v="8"/>
    <n v="2"/>
    <n v="10"/>
    <n v="10"/>
    <n v="6"/>
    <n v="16"/>
    <n v="55"/>
    <n v="34"/>
    <n v="89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1"/>
    <n v="0"/>
    <n v="1"/>
    <n v="0"/>
    <n v="10"/>
    <n v="0"/>
    <n v="6"/>
    <n v="1"/>
    <n v="1"/>
    <n v="1"/>
    <n v="1"/>
    <n v="1"/>
    <n v="1"/>
    <n v="0"/>
    <n v="6"/>
    <n v="6"/>
    <n v="6"/>
    <n v="1"/>
  </r>
  <r>
    <s v="08DPR1255X"/>
    <n v="2"/>
    <s v="VESPERTINO"/>
    <s v="AMADO NERVO"/>
    <n v="8"/>
    <s v="CHIHUAHUA"/>
    <n v="8"/>
    <s v="CHIHUAHUA"/>
    <x v="5"/>
    <n v="37"/>
    <x v="6"/>
    <n v="1"/>
    <s v="JUĂREZ"/>
    <s v="CALLE JAZMINAL"/>
    <n v="0"/>
    <s v="PÚBLICO"/>
    <x v="0"/>
    <n v="2"/>
    <s v="BĂSICA"/>
    <n v="2"/>
    <x v="0"/>
    <n v="1"/>
    <x v="0"/>
    <n v="0"/>
    <s v="NO APLICA"/>
    <n v="0"/>
    <s v="NO APLICA"/>
    <s v="08FIZ0148E"/>
    <s v="08FJS0111X"/>
    <s v="08ADG0005C"/>
    <n v="0"/>
    <s v="I2020"/>
    <n v="53"/>
    <n v="45"/>
    <n v="98"/>
    <n v="53"/>
    <n v="45"/>
    <n v="98"/>
    <n v="15"/>
    <n v="7"/>
    <n v="22"/>
    <n v="5"/>
    <n v="2"/>
    <n v="7"/>
    <n v="8"/>
    <n v="2"/>
    <n v="10"/>
    <n v="4"/>
    <n v="6"/>
    <n v="10"/>
    <n v="7"/>
    <n v="8"/>
    <n v="15"/>
    <n v="10"/>
    <n v="6"/>
    <n v="16"/>
    <n v="8"/>
    <n v="9"/>
    <n v="17"/>
    <n v="14"/>
    <n v="8"/>
    <n v="22"/>
    <n v="51"/>
    <n v="39"/>
    <n v="9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899H"/>
    <n v="1"/>
    <s v="MATUTINO"/>
    <s v="CENTRO REGIONAL DE EDUC. INT. BENITO JUAREZ"/>
    <n v="8"/>
    <s v="CHIHUAHUA"/>
    <n v="8"/>
    <s v="CHIHUAHUA"/>
    <x v="8"/>
    <n v="39"/>
    <x v="26"/>
    <n v="28"/>
    <s v="SALĂICES"/>
    <s v="NINGUNO NINGUNO"/>
    <n v="0"/>
    <s v="PÚBLICO"/>
    <x v="0"/>
    <n v="2"/>
    <s v="BĂSICA"/>
    <n v="2"/>
    <x v="0"/>
    <n v="1"/>
    <x v="0"/>
    <n v="0"/>
    <s v="NO APLICA"/>
    <n v="0"/>
    <s v="NO APLICA"/>
    <s v="08FIZ0242J"/>
    <s v="08FJS0129W"/>
    <s v="08ADG0004D"/>
    <n v="0"/>
    <s v="I2020"/>
    <n v="41"/>
    <n v="48"/>
    <n v="89"/>
    <n v="41"/>
    <n v="48"/>
    <n v="89"/>
    <n v="8"/>
    <n v="9"/>
    <n v="17"/>
    <n v="6"/>
    <n v="13"/>
    <n v="19"/>
    <n v="6"/>
    <n v="13"/>
    <n v="19"/>
    <n v="6"/>
    <n v="12"/>
    <n v="18"/>
    <n v="6"/>
    <n v="5"/>
    <n v="11"/>
    <n v="10"/>
    <n v="7"/>
    <n v="17"/>
    <n v="5"/>
    <n v="11"/>
    <n v="16"/>
    <n v="7"/>
    <n v="7"/>
    <n v="14"/>
    <n v="40"/>
    <n v="55"/>
    <n v="9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1"/>
    <n v="0"/>
    <n v="1"/>
    <n v="0"/>
    <n v="1"/>
    <n v="0"/>
    <n v="11"/>
    <n v="0"/>
    <n v="6"/>
    <n v="1"/>
    <n v="1"/>
    <n v="1"/>
    <n v="1"/>
    <n v="1"/>
    <n v="1"/>
    <n v="0"/>
    <n v="6"/>
    <n v="6"/>
    <n v="6"/>
    <n v="1"/>
  </r>
  <r>
    <s v="08DPR1985K"/>
    <n v="2"/>
    <s v="VESPERTINO"/>
    <s v="TARAHUMARA"/>
    <n v="8"/>
    <s v="CHIHUAHUA"/>
    <n v="8"/>
    <s v="CHIHUAHUA"/>
    <x v="0"/>
    <n v="9"/>
    <x v="2"/>
    <n v="34"/>
    <s v="CREEL"/>
    <s v="AVENIDA FRANCISCO VILLA"/>
    <n v="125"/>
    <s v="PÚBLICO"/>
    <x v="0"/>
    <n v="2"/>
    <s v="BĂSICA"/>
    <n v="2"/>
    <x v="0"/>
    <n v="1"/>
    <x v="0"/>
    <n v="0"/>
    <s v="NO APLICA"/>
    <n v="0"/>
    <s v="NO APLICA"/>
    <s v="08FIZ0214N"/>
    <s v="08FJS0124A"/>
    <s v="08ADG0003E"/>
    <n v="0"/>
    <s v="I2020"/>
    <n v="44"/>
    <n v="51"/>
    <n v="95"/>
    <n v="40"/>
    <n v="50"/>
    <n v="90"/>
    <n v="7"/>
    <n v="6"/>
    <n v="13"/>
    <n v="4"/>
    <n v="7"/>
    <n v="11"/>
    <n v="4"/>
    <n v="7"/>
    <n v="11"/>
    <n v="6"/>
    <n v="16"/>
    <n v="22"/>
    <n v="6"/>
    <n v="6"/>
    <n v="12"/>
    <n v="10"/>
    <n v="10"/>
    <n v="20"/>
    <n v="8"/>
    <n v="6"/>
    <n v="14"/>
    <n v="10"/>
    <n v="9"/>
    <n v="19"/>
    <n v="44"/>
    <n v="54"/>
    <n v="98"/>
    <n v="1"/>
    <n v="1"/>
    <n v="1"/>
    <n v="1"/>
    <n v="1"/>
    <n v="1"/>
    <n v="0"/>
    <n v="6"/>
    <n v="0"/>
    <n v="0"/>
    <n v="1"/>
    <n v="0"/>
    <n v="0"/>
    <n v="0"/>
    <n v="1"/>
    <n v="0"/>
    <n v="1"/>
    <n v="5"/>
    <n v="0"/>
    <n v="0"/>
    <n v="1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2683W"/>
    <n v="1"/>
    <s v="MATUTINO"/>
    <s v="VALENTIN GOMEZ FARIAS"/>
    <n v="8"/>
    <s v="CHIHUAHUA"/>
    <n v="8"/>
    <s v="CHIHUAHUA"/>
    <x v="0"/>
    <n v="30"/>
    <x v="34"/>
    <n v="1"/>
    <s v="TĂ‰MORIS"/>
    <s v="CALLE TEMORIS"/>
    <n v="0"/>
    <s v="PÚBLICO"/>
    <x v="0"/>
    <n v="2"/>
    <s v="BĂSICA"/>
    <n v="2"/>
    <x v="0"/>
    <n v="1"/>
    <x v="0"/>
    <n v="0"/>
    <s v="NO APLICA"/>
    <n v="0"/>
    <s v="NO APLICA"/>
    <s v="08FIZ0216L"/>
    <s v="08FJS0124A"/>
    <s v="08ADG0003E"/>
    <n v="0"/>
    <s v="I2020"/>
    <n v="38"/>
    <n v="50"/>
    <n v="88"/>
    <n v="37"/>
    <n v="49"/>
    <n v="86"/>
    <n v="11"/>
    <n v="6"/>
    <n v="17"/>
    <n v="8"/>
    <n v="4"/>
    <n v="12"/>
    <n v="8"/>
    <n v="4"/>
    <n v="12"/>
    <n v="6"/>
    <n v="12"/>
    <n v="18"/>
    <n v="8"/>
    <n v="17"/>
    <n v="25"/>
    <n v="8"/>
    <n v="7"/>
    <n v="15"/>
    <n v="8"/>
    <n v="10"/>
    <n v="18"/>
    <n v="7"/>
    <n v="8"/>
    <n v="15"/>
    <n v="45"/>
    <n v="58"/>
    <n v="103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6"/>
    <n v="6"/>
    <n v="1"/>
  </r>
  <r>
    <s v="08DPR0754M"/>
    <n v="1"/>
    <s v="MATUTINO"/>
    <s v="TRINIDAD PEREYRA"/>
    <n v="8"/>
    <s v="CHIHUAHUA"/>
    <n v="8"/>
    <s v="CHIHUAHUA"/>
    <x v="3"/>
    <n v="7"/>
    <x v="25"/>
    <n v="54"/>
    <s v="GENERAL CARLOS PACHECO (EL TERRERO)"/>
    <s v="NINGUNO NINGUNO"/>
    <n v="0"/>
    <s v="PÚBLICO"/>
    <x v="0"/>
    <n v="2"/>
    <s v="BĂSICA"/>
    <n v="2"/>
    <x v="0"/>
    <n v="1"/>
    <x v="0"/>
    <n v="0"/>
    <s v="NO APLICA"/>
    <n v="0"/>
    <s v="NO APLICA"/>
    <s v="08FIZ0248D"/>
    <s v="08FJS0130L"/>
    <s v="08ADG0006B"/>
    <n v="0"/>
    <s v="I2020"/>
    <n v="48"/>
    <n v="43"/>
    <n v="91"/>
    <n v="48"/>
    <n v="43"/>
    <n v="91"/>
    <n v="6"/>
    <n v="8"/>
    <n v="14"/>
    <n v="9"/>
    <n v="8"/>
    <n v="17"/>
    <n v="9"/>
    <n v="8"/>
    <n v="17"/>
    <n v="7"/>
    <n v="7"/>
    <n v="14"/>
    <n v="8"/>
    <n v="8"/>
    <n v="16"/>
    <n v="4"/>
    <n v="8"/>
    <n v="12"/>
    <n v="16"/>
    <n v="9"/>
    <n v="25"/>
    <n v="7"/>
    <n v="6"/>
    <n v="13"/>
    <n v="51"/>
    <n v="46"/>
    <n v="9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282A"/>
    <n v="2"/>
    <s v="VESPERTINO"/>
    <s v="FELIPE ANGELES"/>
    <n v="8"/>
    <s v="CHIHUAHUA"/>
    <n v="8"/>
    <s v="CHIHUAHUA"/>
    <x v="9"/>
    <n v="45"/>
    <x v="36"/>
    <n v="8"/>
    <s v="COLONIA FELIPE ĂNGELES"/>
    <s v="CALLE COLONIA FELIPE ANGELES"/>
    <n v="0"/>
    <s v="PÚBLICO"/>
    <x v="0"/>
    <n v="2"/>
    <s v="BĂSICA"/>
    <n v="2"/>
    <x v="0"/>
    <n v="1"/>
    <x v="0"/>
    <n v="0"/>
    <s v="NO APLICA"/>
    <n v="0"/>
    <s v="NO APLICA"/>
    <s v="08FIZ0223V"/>
    <s v="08FJS0125Z"/>
    <s v="08ADG0057I"/>
    <n v="0"/>
    <s v="I2020"/>
    <n v="55"/>
    <n v="40"/>
    <n v="95"/>
    <n v="55"/>
    <n v="40"/>
    <n v="95"/>
    <n v="8"/>
    <n v="2"/>
    <n v="10"/>
    <n v="6"/>
    <n v="9"/>
    <n v="15"/>
    <n v="6"/>
    <n v="9"/>
    <n v="15"/>
    <n v="9"/>
    <n v="11"/>
    <n v="20"/>
    <n v="9"/>
    <n v="9"/>
    <n v="18"/>
    <n v="11"/>
    <n v="7"/>
    <n v="18"/>
    <n v="7"/>
    <n v="7"/>
    <n v="14"/>
    <n v="9"/>
    <n v="3"/>
    <n v="12"/>
    <n v="51"/>
    <n v="46"/>
    <n v="9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EPR0040P"/>
    <n v="1"/>
    <s v="MATUTINO"/>
    <s v="5 DE FEBRERO 2133"/>
    <n v="8"/>
    <s v="CHIHUAHUA"/>
    <n v="8"/>
    <s v="CHIHUAHUA"/>
    <x v="0"/>
    <n v="9"/>
    <x v="2"/>
    <n v="1"/>
    <s v="BOCOYNA"/>
    <s v="CALLE BOCOYNA"/>
    <n v="0"/>
    <s v="PÚBLICO"/>
    <x v="1"/>
    <n v="2"/>
    <s v="BĂSICA"/>
    <n v="2"/>
    <x v="0"/>
    <n v="1"/>
    <x v="0"/>
    <n v="0"/>
    <s v="NO APLICA"/>
    <n v="0"/>
    <s v="NO APLICA"/>
    <s v="08FIZ0011S"/>
    <s v="08FJS0005N"/>
    <m/>
    <n v="0"/>
    <s v="I2020"/>
    <n v="41"/>
    <n v="45"/>
    <n v="86"/>
    <n v="41"/>
    <n v="45"/>
    <n v="86"/>
    <n v="5"/>
    <n v="4"/>
    <n v="9"/>
    <n v="10"/>
    <n v="6"/>
    <n v="16"/>
    <n v="10"/>
    <n v="7"/>
    <n v="17"/>
    <n v="11"/>
    <n v="7"/>
    <n v="18"/>
    <n v="10"/>
    <n v="7"/>
    <n v="17"/>
    <n v="7"/>
    <n v="9"/>
    <n v="16"/>
    <n v="5"/>
    <n v="11"/>
    <n v="16"/>
    <n v="12"/>
    <n v="10"/>
    <n v="22"/>
    <n v="55"/>
    <n v="51"/>
    <n v="106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7"/>
    <n v="6"/>
    <n v="1"/>
  </r>
  <r>
    <s v="08EPR0006I"/>
    <n v="2"/>
    <s v="VESPERTINO"/>
    <s v="REVOLUCION 2786"/>
    <n v="8"/>
    <s v="CHIHUAHUA"/>
    <n v="8"/>
    <s v="CHIHUAHUA"/>
    <x v="7"/>
    <n v="19"/>
    <x v="21"/>
    <n v="1"/>
    <s v="CHIHUAHUA"/>
    <s v="CALLE TUMAPAROS "/>
    <n v="0"/>
    <s v="PÚBLICO"/>
    <x v="1"/>
    <n v="2"/>
    <s v="BĂSICA"/>
    <n v="2"/>
    <x v="0"/>
    <n v="1"/>
    <x v="0"/>
    <n v="0"/>
    <s v="NO APLICA"/>
    <n v="0"/>
    <s v="NO APLICA"/>
    <s v="08FIZ0048F"/>
    <s v="08FJS0001R"/>
    <m/>
    <n v="0"/>
    <s v="I2020"/>
    <n v="64"/>
    <n v="46"/>
    <n v="110"/>
    <n v="64"/>
    <n v="46"/>
    <n v="110"/>
    <n v="10"/>
    <n v="10"/>
    <n v="20"/>
    <n v="1"/>
    <n v="4"/>
    <n v="5"/>
    <n v="1"/>
    <n v="4"/>
    <n v="5"/>
    <n v="7"/>
    <n v="4"/>
    <n v="11"/>
    <n v="13"/>
    <n v="14"/>
    <n v="27"/>
    <n v="8"/>
    <n v="7"/>
    <n v="15"/>
    <n v="9"/>
    <n v="4"/>
    <n v="13"/>
    <n v="12"/>
    <n v="2"/>
    <n v="14"/>
    <n v="50"/>
    <n v="35"/>
    <n v="85"/>
    <n v="0"/>
    <n v="0"/>
    <n v="1"/>
    <n v="0"/>
    <n v="0"/>
    <n v="1"/>
    <n v="2"/>
    <n v="4"/>
    <n v="0"/>
    <n v="1"/>
    <n v="0"/>
    <n v="0"/>
    <n v="0"/>
    <n v="0"/>
    <n v="0"/>
    <n v="0"/>
    <n v="3"/>
    <n v="0"/>
    <n v="0"/>
    <n v="0"/>
    <n v="0"/>
    <n v="1"/>
    <n v="0"/>
    <n v="0"/>
    <n v="0"/>
    <n v="0"/>
    <n v="0"/>
    <n v="0"/>
    <n v="0"/>
    <n v="1"/>
    <n v="0"/>
    <n v="6"/>
    <n v="3"/>
    <n v="1"/>
    <n v="0"/>
    <n v="0"/>
    <n v="1"/>
    <n v="0"/>
    <n v="0"/>
    <n v="1"/>
    <n v="2"/>
    <n v="4"/>
    <n v="12"/>
    <n v="6"/>
    <n v="1"/>
  </r>
  <r>
    <s v="08EPR0830A"/>
    <n v="2"/>
    <s v="VESPERTINO"/>
    <s v="RODOLFO FIERRO 2772"/>
    <n v="8"/>
    <s v="CHIHUAHUA"/>
    <n v="8"/>
    <s v="CHIHUAHUA"/>
    <x v="5"/>
    <n v="37"/>
    <x v="6"/>
    <n v="1"/>
    <s v="JUĂREZ"/>
    <s v="CALLE GENERAL TREVINO"/>
    <n v="3842"/>
    <s v="PÚBLICO"/>
    <x v="1"/>
    <n v="2"/>
    <s v="BĂSICA"/>
    <n v="2"/>
    <x v="0"/>
    <n v="1"/>
    <x v="0"/>
    <n v="0"/>
    <s v="NO APLICA"/>
    <n v="0"/>
    <s v="NO APLICA"/>
    <s v="08FIZ0032E"/>
    <s v="08FJS0003P"/>
    <m/>
    <n v="0"/>
    <s v="I2020"/>
    <n v="56"/>
    <n v="46"/>
    <n v="102"/>
    <n v="56"/>
    <n v="46"/>
    <n v="102"/>
    <n v="15"/>
    <n v="6"/>
    <n v="21"/>
    <n v="9"/>
    <n v="2"/>
    <n v="11"/>
    <n v="9"/>
    <n v="2"/>
    <n v="11"/>
    <n v="9"/>
    <n v="6"/>
    <n v="15"/>
    <n v="9"/>
    <n v="4"/>
    <n v="13"/>
    <n v="8"/>
    <n v="13"/>
    <n v="21"/>
    <n v="6"/>
    <n v="10"/>
    <n v="16"/>
    <n v="10"/>
    <n v="7"/>
    <n v="17"/>
    <n v="51"/>
    <n v="42"/>
    <n v="9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3"/>
    <n v="3"/>
    <n v="8"/>
    <n v="6"/>
    <n v="1"/>
  </r>
  <r>
    <s v="08DPR1396W"/>
    <n v="1"/>
    <s v="MATUTINO"/>
    <s v="NICOLAS BRAVO"/>
    <n v="8"/>
    <s v="CHIHUAHUA"/>
    <n v="8"/>
    <s v="CHIHUAHUA"/>
    <x v="5"/>
    <n v="37"/>
    <x v="6"/>
    <n v="1"/>
    <s v="JUĂREZ"/>
    <s v="CALLE ESTEBAN CORONADO"/>
    <n v="4132"/>
    <s v="PÚBLICO"/>
    <x v="0"/>
    <n v="2"/>
    <s v="BĂSICA"/>
    <n v="2"/>
    <x v="0"/>
    <n v="1"/>
    <x v="0"/>
    <n v="0"/>
    <s v="NO APLICA"/>
    <n v="0"/>
    <s v="NO APLICA"/>
    <s v="08FIZ0140M"/>
    <s v="08FJS0109I"/>
    <s v="08ADG0005C"/>
    <n v="0"/>
    <s v="I2020"/>
    <n v="46"/>
    <n v="47"/>
    <n v="93"/>
    <n v="46"/>
    <n v="47"/>
    <n v="93"/>
    <n v="5"/>
    <n v="7"/>
    <n v="12"/>
    <n v="7"/>
    <n v="9"/>
    <n v="16"/>
    <n v="7"/>
    <n v="9"/>
    <n v="16"/>
    <n v="9"/>
    <n v="6"/>
    <n v="15"/>
    <n v="7"/>
    <n v="10"/>
    <n v="17"/>
    <n v="8"/>
    <n v="9"/>
    <n v="17"/>
    <n v="8"/>
    <n v="9"/>
    <n v="17"/>
    <n v="8"/>
    <n v="9"/>
    <n v="17"/>
    <n v="47"/>
    <n v="52"/>
    <n v="9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6"/>
    <n v="6"/>
    <n v="1"/>
  </r>
  <r>
    <s v="08DPR1455V"/>
    <n v="1"/>
    <s v="MATUTINO"/>
    <s v="CRISTOBAL COLON"/>
    <n v="8"/>
    <s v="CHIHUAHUA"/>
    <n v="8"/>
    <s v="CHIHUAHUA"/>
    <x v="6"/>
    <n v="29"/>
    <x v="7"/>
    <n v="81"/>
    <s v="DOLORES"/>
    <s v="CALLE DOLORES"/>
    <n v="0"/>
    <s v="PÚBLICO"/>
    <x v="0"/>
    <n v="2"/>
    <s v="BĂSICA"/>
    <n v="2"/>
    <x v="0"/>
    <n v="1"/>
    <x v="0"/>
    <n v="0"/>
    <s v="NO APLICA"/>
    <n v="0"/>
    <s v="NO APLICA"/>
    <s v="08FIZ0257L"/>
    <s v="08FJS0131K"/>
    <s v="08ADG0007A"/>
    <n v="0"/>
    <s v="I2020"/>
    <n v="48"/>
    <n v="44"/>
    <n v="92"/>
    <n v="48"/>
    <n v="44"/>
    <n v="92"/>
    <n v="6"/>
    <n v="6"/>
    <n v="12"/>
    <n v="9"/>
    <n v="9"/>
    <n v="18"/>
    <n v="9"/>
    <n v="9"/>
    <n v="18"/>
    <n v="5"/>
    <n v="7"/>
    <n v="12"/>
    <n v="9"/>
    <n v="8"/>
    <n v="17"/>
    <n v="7"/>
    <n v="7"/>
    <n v="14"/>
    <n v="11"/>
    <n v="5"/>
    <n v="16"/>
    <n v="10"/>
    <n v="13"/>
    <n v="23"/>
    <n v="51"/>
    <n v="49"/>
    <n v="100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  <n v="1"/>
  </r>
  <r>
    <s v="08DPR2280C"/>
    <n v="2"/>
    <s v="VESPERTINO"/>
    <s v="MA. GUADALUPE BREÑA PONCE"/>
    <n v="8"/>
    <s v="CHIHUAHUA"/>
    <n v="8"/>
    <s v="CHIHUAHUA"/>
    <x v="5"/>
    <n v="37"/>
    <x v="6"/>
    <n v="1"/>
    <s v="JUĂREZ"/>
    <s v="CALLE SALVADOR AZUELA"/>
    <n v="6218"/>
    <s v="PÚBLICO"/>
    <x v="0"/>
    <n v="2"/>
    <s v="BĂSICA"/>
    <n v="2"/>
    <x v="0"/>
    <n v="1"/>
    <x v="0"/>
    <n v="0"/>
    <s v="NO APLICA"/>
    <n v="0"/>
    <s v="NO APLICA"/>
    <s v="08FIZ0159K"/>
    <s v="08FJS0113V"/>
    <s v="08ADG0005C"/>
    <n v="0"/>
    <s v="I2020"/>
    <n v="59"/>
    <n v="38"/>
    <n v="97"/>
    <n v="59"/>
    <n v="38"/>
    <n v="97"/>
    <n v="8"/>
    <n v="6"/>
    <n v="14"/>
    <n v="3"/>
    <n v="2"/>
    <n v="5"/>
    <n v="3"/>
    <n v="3"/>
    <n v="6"/>
    <n v="12"/>
    <n v="4"/>
    <n v="16"/>
    <n v="13"/>
    <n v="8"/>
    <n v="21"/>
    <n v="10"/>
    <n v="6"/>
    <n v="16"/>
    <n v="14"/>
    <n v="7"/>
    <n v="21"/>
    <n v="10"/>
    <n v="10"/>
    <n v="20"/>
    <n v="62"/>
    <n v="38"/>
    <n v="100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DPB0588D"/>
    <n v="4"/>
    <s v="DISCONTINUO"/>
    <s v="IGNACIO LEON RUIZ"/>
    <n v="8"/>
    <s v="CHIHUAHUA"/>
    <n v="8"/>
    <s v="CHIHUAHUA"/>
    <x v="0"/>
    <n v="30"/>
    <x v="34"/>
    <n v="1148"/>
    <s v="MESA DE OCOVIACHI"/>
    <s v="CALLE OCOVIACHI"/>
    <n v="0"/>
    <s v="PÚBLICO"/>
    <x v="0"/>
    <n v="2"/>
    <s v="BĂSICA"/>
    <n v="2"/>
    <x v="0"/>
    <n v="3"/>
    <x v="1"/>
    <n v="0"/>
    <s v="NO APLICA"/>
    <n v="0"/>
    <s v="NO APLICA"/>
    <s v="08FZI0015O"/>
    <s v="08FJI0005G"/>
    <s v="08ADG0003E"/>
    <n v="0"/>
    <s v="I2020"/>
    <n v="44"/>
    <n v="52"/>
    <n v="96"/>
    <n v="44"/>
    <n v="52"/>
    <n v="96"/>
    <n v="8"/>
    <n v="7"/>
    <n v="15"/>
    <n v="9"/>
    <n v="3"/>
    <n v="12"/>
    <n v="10"/>
    <n v="3"/>
    <n v="13"/>
    <n v="9"/>
    <n v="16"/>
    <n v="25"/>
    <n v="11"/>
    <n v="12"/>
    <n v="23"/>
    <n v="9"/>
    <n v="10"/>
    <n v="19"/>
    <n v="6"/>
    <n v="6"/>
    <n v="12"/>
    <n v="4"/>
    <n v="6"/>
    <n v="10"/>
    <n v="49"/>
    <n v="53"/>
    <n v="102"/>
    <n v="0"/>
    <n v="1"/>
    <n v="1"/>
    <n v="0"/>
    <n v="0"/>
    <n v="0"/>
    <n v="2"/>
    <n v="4"/>
    <n v="0"/>
    <n v="0"/>
    <n v="1"/>
    <n v="0"/>
    <n v="0"/>
    <n v="0"/>
    <n v="0"/>
    <n v="0"/>
    <n v="1"/>
    <n v="3"/>
    <n v="0"/>
    <n v="0"/>
    <m/>
    <m/>
    <m/>
    <m/>
    <m/>
    <m/>
    <m/>
    <m/>
    <n v="0"/>
    <n v="0"/>
    <n v="0"/>
    <n v="5"/>
    <n v="1"/>
    <n v="3"/>
    <n v="0"/>
    <n v="1"/>
    <n v="1"/>
    <n v="0"/>
    <n v="0"/>
    <n v="0"/>
    <n v="2"/>
    <n v="4"/>
    <n v="5"/>
    <n v="4"/>
    <n v="1"/>
  </r>
  <r>
    <s v="08DPR2190K"/>
    <n v="1"/>
    <s v="MATUTINO"/>
    <s v="TIERRA Y LIBERTAD"/>
    <n v="8"/>
    <s v="CHIHUAHUA"/>
    <n v="8"/>
    <s v="CHIHUAHUA"/>
    <x v="9"/>
    <n v="62"/>
    <x v="40"/>
    <n v="480"/>
    <s v="EJIDO CONCHOS"/>
    <s v="CALLE COLONIA SAN ANTONIO"/>
    <n v="0"/>
    <s v="PÚBLICO"/>
    <x v="0"/>
    <n v="2"/>
    <s v="BĂSICA"/>
    <n v="2"/>
    <x v="0"/>
    <n v="1"/>
    <x v="0"/>
    <n v="0"/>
    <s v="NO APLICA"/>
    <n v="0"/>
    <s v="NO APLICA"/>
    <s v="08FIZ0234A"/>
    <s v="08FJS0127Y"/>
    <s v="08ADG0057I"/>
    <n v="0"/>
    <s v="I2020"/>
    <n v="46"/>
    <n v="56"/>
    <n v="102"/>
    <n v="46"/>
    <n v="56"/>
    <n v="102"/>
    <n v="6"/>
    <n v="7"/>
    <n v="13"/>
    <n v="5"/>
    <n v="0"/>
    <n v="5"/>
    <n v="5"/>
    <n v="0"/>
    <n v="5"/>
    <n v="9"/>
    <n v="5"/>
    <n v="14"/>
    <n v="6"/>
    <n v="10"/>
    <n v="16"/>
    <n v="8"/>
    <n v="11"/>
    <n v="19"/>
    <n v="8"/>
    <n v="13"/>
    <n v="21"/>
    <n v="10"/>
    <n v="11"/>
    <n v="21"/>
    <n v="46"/>
    <n v="50"/>
    <n v="9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B0520X"/>
    <n v="4"/>
    <s v="DISCONTINUO"/>
    <s v="BENITO JUAREZ"/>
    <n v="8"/>
    <s v="CHIHUAHUA"/>
    <n v="8"/>
    <s v="CHIHUAHUA"/>
    <x v="3"/>
    <n v="27"/>
    <x v="27"/>
    <n v="16"/>
    <s v="BASIHUARE"/>
    <s v="CALLE CONOCIDO"/>
    <n v="0"/>
    <s v="PÚBLICO"/>
    <x v="0"/>
    <n v="2"/>
    <s v="BĂSICA"/>
    <n v="2"/>
    <x v="0"/>
    <n v="3"/>
    <x v="1"/>
    <n v="0"/>
    <s v="NO APLICA"/>
    <n v="0"/>
    <s v="NO APLICA"/>
    <s v="08FZI0032E"/>
    <s v="08FJI0008D"/>
    <s v="08ADG0006B"/>
    <n v="0"/>
    <s v="I2020"/>
    <n v="58"/>
    <n v="40"/>
    <n v="98"/>
    <n v="55"/>
    <n v="40"/>
    <n v="95"/>
    <n v="9"/>
    <n v="5"/>
    <n v="14"/>
    <n v="3"/>
    <n v="8"/>
    <n v="11"/>
    <n v="3"/>
    <n v="9"/>
    <n v="12"/>
    <n v="13"/>
    <n v="3"/>
    <n v="16"/>
    <n v="8"/>
    <n v="9"/>
    <n v="17"/>
    <n v="12"/>
    <n v="9"/>
    <n v="21"/>
    <n v="7"/>
    <n v="10"/>
    <n v="17"/>
    <n v="10"/>
    <n v="6"/>
    <n v="16"/>
    <n v="53"/>
    <n v="46"/>
    <n v="99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m/>
    <m/>
    <m/>
    <m/>
    <m/>
    <m/>
    <m/>
    <m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DPR0685G"/>
    <n v="1"/>
    <s v="MATUTINO"/>
    <s v="RICARDO FLORES MAGON"/>
    <n v="8"/>
    <s v="CHIHUAHUA"/>
    <n v="8"/>
    <s v="CHIHUAHUA"/>
    <x v="9"/>
    <n v="21"/>
    <x v="61"/>
    <n v="1"/>
    <s v="DELICIAS"/>
    <s v="CALLE 1 DE MAYO"/>
    <n v="300"/>
    <s v="PÚBLICO"/>
    <x v="0"/>
    <n v="2"/>
    <s v="BĂSICA"/>
    <n v="2"/>
    <x v="0"/>
    <n v="1"/>
    <x v="0"/>
    <n v="0"/>
    <s v="NO APLICA"/>
    <n v="0"/>
    <s v="NO APLICA"/>
    <s v="08FIZ0227R"/>
    <s v="08FJS0126Z"/>
    <s v="08ADG0057I"/>
    <n v="0"/>
    <s v="I2020"/>
    <n v="44"/>
    <n v="55"/>
    <n v="99"/>
    <n v="44"/>
    <n v="55"/>
    <n v="99"/>
    <n v="12"/>
    <n v="8"/>
    <n v="20"/>
    <n v="6"/>
    <n v="6"/>
    <n v="12"/>
    <n v="6"/>
    <n v="6"/>
    <n v="12"/>
    <n v="4"/>
    <n v="7"/>
    <n v="11"/>
    <n v="8"/>
    <n v="13"/>
    <n v="21"/>
    <n v="7"/>
    <n v="8"/>
    <n v="15"/>
    <n v="4"/>
    <n v="12"/>
    <n v="16"/>
    <n v="10"/>
    <n v="6"/>
    <n v="16"/>
    <n v="39"/>
    <n v="52"/>
    <n v="9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1"/>
    <n v="6"/>
    <n v="1"/>
  </r>
  <r>
    <s v="08EPR0048H"/>
    <n v="2"/>
    <s v="VESPERTINO"/>
    <s v="AGUSTIN MELGAR 2330"/>
    <n v="8"/>
    <s v="CHIHUAHUA"/>
    <n v="8"/>
    <s v="CHIHUAHUA"/>
    <x v="7"/>
    <n v="19"/>
    <x v="21"/>
    <n v="1"/>
    <s v="CHIHUAHUA"/>
    <s v="CALLE SECRETARIA DE EDUCACION PUBLICA"/>
    <n v="0"/>
    <s v="PÚBLICO"/>
    <x v="1"/>
    <n v="2"/>
    <s v="BĂSICA"/>
    <n v="2"/>
    <x v="0"/>
    <n v="1"/>
    <x v="0"/>
    <n v="0"/>
    <s v="NO APLICA"/>
    <n v="0"/>
    <s v="NO APLICA"/>
    <s v="08FIZ0051T"/>
    <s v="08FJS0002Q"/>
    <m/>
    <n v="0"/>
    <s v="I2020"/>
    <n v="61"/>
    <n v="43"/>
    <n v="104"/>
    <n v="61"/>
    <n v="43"/>
    <n v="104"/>
    <n v="15"/>
    <n v="4"/>
    <n v="19"/>
    <n v="3"/>
    <n v="7"/>
    <n v="10"/>
    <n v="3"/>
    <n v="7"/>
    <n v="10"/>
    <n v="5"/>
    <n v="4"/>
    <n v="9"/>
    <n v="10"/>
    <n v="11"/>
    <n v="21"/>
    <n v="12"/>
    <n v="7"/>
    <n v="19"/>
    <n v="14"/>
    <n v="6"/>
    <n v="20"/>
    <n v="5"/>
    <n v="7"/>
    <n v="12"/>
    <n v="49"/>
    <n v="42"/>
    <n v="91"/>
    <n v="0"/>
    <n v="0"/>
    <n v="1"/>
    <n v="1"/>
    <n v="0"/>
    <n v="0"/>
    <n v="2"/>
    <n v="4"/>
    <n v="1"/>
    <n v="0"/>
    <n v="0"/>
    <n v="0"/>
    <n v="0"/>
    <n v="0"/>
    <n v="0"/>
    <n v="0"/>
    <n v="1"/>
    <n v="2"/>
    <n v="0"/>
    <n v="0"/>
    <n v="1"/>
    <n v="1"/>
    <n v="0"/>
    <n v="2"/>
    <n v="0"/>
    <n v="0"/>
    <n v="0"/>
    <n v="0"/>
    <n v="0"/>
    <n v="1"/>
    <n v="0"/>
    <n v="9"/>
    <n v="2"/>
    <n v="2"/>
    <n v="0"/>
    <n v="0"/>
    <n v="1"/>
    <n v="1"/>
    <n v="0"/>
    <n v="0"/>
    <n v="2"/>
    <n v="4"/>
    <n v="12"/>
    <n v="4"/>
    <n v="1"/>
  </r>
  <r>
    <s v="08DPB0528P"/>
    <n v="4"/>
    <s v="DISCONTINUO"/>
    <s v="MURAKA"/>
    <n v="8"/>
    <s v="CHIHUAHUA"/>
    <n v="8"/>
    <s v="CHIHUAHUA"/>
    <x v="0"/>
    <n v="30"/>
    <x v="34"/>
    <n v="331"/>
    <s v="TIERRA BLANCA"/>
    <s v="NINGUNO NINGUNO"/>
    <n v="0"/>
    <s v="PÚBLICO"/>
    <x v="0"/>
    <n v="2"/>
    <s v="BĂSICA"/>
    <n v="2"/>
    <x v="0"/>
    <n v="3"/>
    <x v="1"/>
    <n v="0"/>
    <s v="NO APLICA"/>
    <n v="0"/>
    <s v="NO APLICA"/>
    <s v="08FZI0015O"/>
    <s v="08FJI0005G"/>
    <s v="08ADG0003E"/>
    <n v="0"/>
    <s v="I2020"/>
    <n v="43"/>
    <n v="61"/>
    <n v="104"/>
    <n v="43"/>
    <n v="61"/>
    <n v="104"/>
    <n v="7"/>
    <n v="12"/>
    <n v="19"/>
    <n v="6"/>
    <n v="7"/>
    <n v="13"/>
    <n v="6"/>
    <n v="7"/>
    <n v="13"/>
    <n v="8"/>
    <n v="8"/>
    <n v="16"/>
    <n v="6"/>
    <n v="7"/>
    <n v="13"/>
    <n v="7"/>
    <n v="10"/>
    <n v="17"/>
    <n v="6"/>
    <n v="11"/>
    <n v="17"/>
    <n v="5"/>
    <n v="12"/>
    <n v="17"/>
    <n v="38"/>
    <n v="55"/>
    <n v="93"/>
    <n v="1"/>
    <n v="0"/>
    <n v="0"/>
    <n v="0"/>
    <n v="1"/>
    <n v="1"/>
    <n v="1"/>
    <n v="4"/>
    <n v="0"/>
    <n v="0"/>
    <n v="0"/>
    <n v="1"/>
    <n v="0"/>
    <n v="0"/>
    <n v="0"/>
    <n v="0"/>
    <n v="3"/>
    <n v="1"/>
    <n v="0"/>
    <n v="0"/>
    <m/>
    <m/>
    <m/>
    <m/>
    <m/>
    <m/>
    <m/>
    <m/>
    <n v="0"/>
    <n v="0"/>
    <n v="0"/>
    <n v="5"/>
    <n v="3"/>
    <n v="1"/>
    <n v="1"/>
    <n v="0"/>
    <n v="0"/>
    <n v="0"/>
    <n v="1"/>
    <n v="1"/>
    <n v="1"/>
    <n v="4"/>
    <n v="6"/>
    <n v="5"/>
    <n v="1"/>
  </r>
  <r>
    <s v="08DPR2304W"/>
    <n v="1"/>
    <s v="MATUTINO"/>
    <s v="CENTRO REGIONAL DE EDUC. INT. PASCUAL OROZCO"/>
    <n v="8"/>
    <s v="CHIHUAHUA"/>
    <n v="8"/>
    <s v="CHIHUAHUA"/>
    <x v="2"/>
    <n v="63"/>
    <x v="17"/>
    <n v="1"/>
    <s v="TEMĂ“SACHIC"/>
    <s v="CALLE VICENTE GUERRERO"/>
    <n v="822"/>
    <s v="PÚBLICO"/>
    <x v="0"/>
    <n v="2"/>
    <s v="BĂSICA"/>
    <n v="2"/>
    <x v="0"/>
    <n v="1"/>
    <x v="0"/>
    <n v="0"/>
    <s v="NO APLICA"/>
    <n v="0"/>
    <s v="NO APLICA"/>
    <s v="08FIZ0196O"/>
    <s v="08FJS0120E"/>
    <s v="08ADG0055K"/>
    <n v="0"/>
    <s v="I2020"/>
    <n v="56"/>
    <n v="45"/>
    <n v="101"/>
    <n v="56"/>
    <n v="45"/>
    <n v="101"/>
    <n v="10"/>
    <n v="12"/>
    <n v="22"/>
    <n v="5"/>
    <n v="7"/>
    <n v="12"/>
    <n v="5"/>
    <n v="7"/>
    <n v="12"/>
    <n v="8"/>
    <n v="7"/>
    <n v="15"/>
    <n v="9"/>
    <n v="4"/>
    <n v="13"/>
    <n v="7"/>
    <n v="5"/>
    <n v="12"/>
    <n v="10"/>
    <n v="6"/>
    <n v="16"/>
    <n v="14"/>
    <n v="9"/>
    <n v="23"/>
    <n v="53"/>
    <n v="38"/>
    <n v="9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1173N"/>
    <n v="2"/>
    <s v="VESPERTINO"/>
    <s v="SALVADOR ALLENDE"/>
    <n v="8"/>
    <s v="CHIHUAHUA"/>
    <n v="8"/>
    <s v="CHIHUAHUA"/>
    <x v="7"/>
    <n v="19"/>
    <x v="21"/>
    <n v="1"/>
    <s v="CHIHUAHUA"/>
    <s v="CALLE PARACAIDISTAS"/>
    <n v="0"/>
    <s v="PÚBLICO"/>
    <x v="0"/>
    <n v="2"/>
    <s v="BĂSICA"/>
    <n v="2"/>
    <x v="0"/>
    <n v="1"/>
    <x v="0"/>
    <n v="0"/>
    <s v="NO APLICA"/>
    <n v="0"/>
    <s v="NO APLICA"/>
    <s v="08FIZ0121Y"/>
    <s v="08FJS0107K"/>
    <s v="08ADG0046C"/>
    <n v="0"/>
    <s v="I2020"/>
    <n v="42"/>
    <n v="47"/>
    <n v="89"/>
    <n v="42"/>
    <n v="47"/>
    <n v="89"/>
    <n v="4"/>
    <n v="8"/>
    <n v="12"/>
    <n v="7"/>
    <n v="8"/>
    <n v="15"/>
    <n v="7"/>
    <n v="8"/>
    <n v="15"/>
    <n v="9"/>
    <n v="9"/>
    <n v="18"/>
    <n v="7"/>
    <n v="8"/>
    <n v="15"/>
    <n v="9"/>
    <n v="18"/>
    <n v="27"/>
    <n v="13"/>
    <n v="6"/>
    <n v="19"/>
    <n v="6"/>
    <n v="5"/>
    <n v="11"/>
    <n v="51"/>
    <n v="54"/>
    <n v="105"/>
    <n v="1"/>
    <n v="1"/>
    <n v="1"/>
    <n v="1"/>
    <n v="1"/>
    <n v="1"/>
    <n v="0"/>
    <n v="6"/>
    <n v="0"/>
    <n v="1"/>
    <n v="0"/>
    <n v="0"/>
    <n v="0"/>
    <n v="0"/>
    <n v="0"/>
    <n v="0"/>
    <n v="4"/>
    <n v="1"/>
    <n v="0"/>
    <n v="0"/>
    <n v="1"/>
    <n v="0"/>
    <n v="0"/>
    <n v="0"/>
    <n v="0"/>
    <n v="0"/>
    <n v="1"/>
    <n v="1"/>
    <n v="0"/>
    <n v="1"/>
    <n v="0"/>
    <n v="10"/>
    <n v="4"/>
    <n v="2"/>
    <n v="1"/>
    <n v="1"/>
    <n v="1"/>
    <n v="1"/>
    <n v="1"/>
    <n v="1"/>
    <n v="0"/>
    <n v="6"/>
    <n v="12"/>
    <n v="6"/>
    <n v="1"/>
  </r>
  <r>
    <s v="08DPR1955Q"/>
    <n v="1"/>
    <s v="MATUTINO"/>
    <s v="EMILIANO ZAPATA"/>
    <n v="8"/>
    <s v="CHIHUAHUA"/>
    <n v="8"/>
    <s v="CHIHUAHUA"/>
    <x v="6"/>
    <n v="29"/>
    <x v="7"/>
    <n v="207"/>
    <s v="SAN JUAN NEPOMUCENO"/>
    <s v="CALLE SAN JUAN NEPOMUSENO"/>
    <n v="0"/>
    <s v="PÚBLICO"/>
    <x v="0"/>
    <n v="2"/>
    <s v="BĂSICA"/>
    <n v="2"/>
    <x v="0"/>
    <n v="1"/>
    <x v="0"/>
    <n v="0"/>
    <s v="NO APLICA"/>
    <n v="0"/>
    <s v="NO APLICA"/>
    <s v="08FIZ0255N"/>
    <s v="08FJS0131K"/>
    <s v="08ADG0007A"/>
    <n v="0"/>
    <s v="I2020"/>
    <n v="51"/>
    <n v="47"/>
    <n v="98"/>
    <n v="50"/>
    <n v="47"/>
    <n v="97"/>
    <n v="10"/>
    <n v="8"/>
    <n v="18"/>
    <n v="9"/>
    <n v="10"/>
    <n v="19"/>
    <n v="9"/>
    <n v="10"/>
    <n v="19"/>
    <n v="11"/>
    <n v="4"/>
    <n v="15"/>
    <n v="8"/>
    <n v="6"/>
    <n v="14"/>
    <n v="6"/>
    <n v="10"/>
    <n v="16"/>
    <n v="9"/>
    <n v="12"/>
    <n v="21"/>
    <n v="7"/>
    <n v="3"/>
    <n v="10"/>
    <n v="50"/>
    <n v="45"/>
    <n v="95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7"/>
    <n v="6"/>
    <n v="1"/>
  </r>
  <r>
    <s v="08PPR2093N"/>
    <n v="1"/>
    <s v="MATUTINO"/>
    <s v="COLEGIO CANADIENSE MAPLE BEAR"/>
    <n v="8"/>
    <s v="CHIHUAHUA"/>
    <n v="8"/>
    <s v="CHIHUAHUA"/>
    <x v="7"/>
    <n v="19"/>
    <x v="21"/>
    <n v="1"/>
    <s v="CHIHUAHUA"/>
    <s v="CALLE MARIA MONTESSORI"/>
    <n v="0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54"/>
    <n v="30"/>
    <n v="84"/>
    <n v="54"/>
    <n v="30"/>
    <n v="84"/>
    <n v="3"/>
    <n v="3"/>
    <n v="6"/>
    <n v="15"/>
    <n v="12"/>
    <n v="27"/>
    <n v="15"/>
    <n v="12"/>
    <n v="27"/>
    <n v="12"/>
    <n v="7"/>
    <n v="19"/>
    <n v="13"/>
    <n v="6"/>
    <n v="19"/>
    <n v="11"/>
    <n v="2"/>
    <n v="13"/>
    <n v="11"/>
    <n v="12"/>
    <n v="23"/>
    <n v="6"/>
    <n v="6"/>
    <n v="12"/>
    <n v="68"/>
    <n v="45"/>
    <n v="11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3"/>
    <n v="0"/>
    <n v="0"/>
    <n v="0"/>
    <n v="9"/>
    <n v="0"/>
    <n v="3"/>
    <n v="0"/>
    <n v="0"/>
    <n v="0"/>
    <n v="0"/>
    <n v="0"/>
    <n v="0"/>
    <n v="3"/>
    <n v="3"/>
    <n v="6"/>
    <n v="6"/>
    <n v="1"/>
  </r>
  <r>
    <s v="08PPR0033L"/>
    <n v="1"/>
    <s v="MATUTINO"/>
    <s v="SOR JUANA INES DE LA CRUZ"/>
    <n v="8"/>
    <s v="CHIHUAHUA"/>
    <n v="8"/>
    <s v="CHIHUAHUA"/>
    <x v="0"/>
    <n v="8"/>
    <x v="0"/>
    <n v="1"/>
    <s v="BATOPILAS DE MANUEL GĂ“MEZ MORĂŤN"/>
    <s v="CALLE JUAREZ"/>
    <n v="14"/>
    <s v="PRIVADO"/>
    <x v="2"/>
    <n v="2"/>
    <s v="BĂSICA"/>
    <n v="2"/>
    <x v="0"/>
    <n v="1"/>
    <x v="0"/>
    <n v="0"/>
    <s v="NO APLICA"/>
    <n v="0"/>
    <s v="NO APLICA"/>
    <s v="08FIZ0011S"/>
    <s v="08FJS0004O"/>
    <s v="08ADG0011N"/>
    <n v="0"/>
    <s v="I2020"/>
    <n v="48"/>
    <n v="61"/>
    <n v="109"/>
    <n v="48"/>
    <n v="60"/>
    <n v="108"/>
    <n v="8"/>
    <n v="12"/>
    <n v="20"/>
    <n v="3"/>
    <n v="6"/>
    <n v="9"/>
    <n v="3"/>
    <n v="7"/>
    <n v="10"/>
    <n v="2"/>
    <n v="8"/>
    <n v="10"/>
    <n v="11"/>
    <n v="4"/>
    <n v="15"/>
    <n v="5"/>
    <n v="12"/>
    <n v="17"/>
    <n v="10"/>
    <n v="10"/>
    <n v="20"/>
    <n v="9"/>
    <n v="12"/>
    <n v="21"/>
    <n v="40"/>
    <n v="53"/>
    <n v="93"/>
    <n v="0"/>
    <n v="0"/>
    <n v="0"/>
    <n v="0"/>
    <n v="1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4"/>
    <n v="0"/>
    <n v="7"/>
    <n v="0"/>
    <n v="2"/>
    <n v="0"/>
    <n v="0"/>
    <n v="0"/>
    <n v="0"/>
    <n v="1"/>
    <n v="0"/>
    <n v="1"/>
    <n v="2"/>
    <n v="6"/>
    <n v="6"/>
    <n v="1"/>
  </r>
  <r>
    <s v="08PPR0167A"/>
    <n v="1"/>
    <s v="MATUTINO"/>
    <s v="INSTITUTO ALLENDE"/>
    <n v="8"/>
    <s v="CHIHUAHUA"/>
    <n v="8"/>
    <s v="CHIHUAHUA"/>
    <x v="9"/>
    <n v="21"/>
    <x v="61"/>
    <n v="1"/>
    <s v="DELICIAS"/>
    <s v="CALLE PRIMERA SUR"/>
    <n v="1100"/>
    <s v="PRIVADO"/>
    <x v="2"/>
    <n v="2"/>
    <s v="BĂSICA"/>
    <n v="2"/>
    <x v="0"/>
    <n v="1"/>
    <x v="0"/>
    <n v="0"/>
    <s v="NO APLICA"/>
    <n v="0"/>
    <s v="NO APLICA"/>
    <s v="08FIZ0017M"/>
    <m/>
    <s v="08ADG0011N"/>
    <n v="0"/>
    <s v="I2020"/>
    <n v="65"/>
    <n v="43"/>
    <n v="108"/>
    <n v="65"/>
    <n v="43"/>
    <n v="108"/>
    <n v="20"/>
    <n v="12"/>
    <n v="32"/>
    <n v="5"/>
    <n v="5"/>
    <n v="10"/>
    <n v="5"/>
    <n v="5"/>
    <n v="10"/>
    <n v="5"/>
    <n v="6"/>
    <n v="11"/>
    <n v="7"/>
    <n v="8"/>
    <n v="15"/>
    <n v="13"/>
    <n v="5"/>
    <n v="18"/>
    <n v="9"/>
    <n v="6"/>
    <n v="15"/>
    <n v="4"/>
    <n v="7"/>
    <n v="11"/>
    <n v="43"/>
    <n v="37"/>
    <n v="8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3"/>
    <n v="0"/>
    <n v="11"/>
    <n v="1"/>
    <n v="5"/>
    <n v="1"/>
    <n v="1"/>
    <n v="1"/>
    <n v="1"/>
    <n v="1"/>
    <n v="1"/>
    <n v="0"/>
    <n v="6"/>
    <n v="6"/>
    <n v="6"/>
    <n v="1"/>
  </r>
  <r>
    <s v="08DPR2231U"/>
    <n v="2"/>
    <s v="VESPERTINO"/>
    <s v="FRANCISCO GONZALEZ BOCANEGRA"/>
    <n v="8"/>
    <s v="CHIHUAHUA"/>
    <n v="8"/>
    <s v="CHIHUAHUA"/>
    <x v="7"/>
    <n v="2"/>
    <x v="24"/>
    <n v="1"/>
    <s v="JUAN ALDAMA"/>
    <s v="CALLE LEONARDO AGUIRRE"/>
    <n v="0"/>
    <s v="PÚBLICO"/>
    <x v="0"/>
    <n v="2"/>
    <s v="BĂSICA"/>
    <n v="2"/>
    <x v="0"/>
    <n v="1"/>
    <x v="0"/>
    <n v="0"/>
    <s v="NO APLICA"/>
    <n v="0"/>
    <s v="NO APLICA"/>
    <s v="08FIZ0131E"/>
    <s v="08FJS0101Q"/>
    <s v="08ADG0046C"/>
    <n v="0"/>
    <s v="I2020"/>
    <n v="51"/>
    <n v="46"/>
    <n v="97"/>
    <n v="51"/>
    <n v="46"/>
    <n v="97"/>
    <n v="8"/>
    <n v="12"/>
    <n v="20"/>
    <n v="7"/>
    <n v="7"/>
    <n v="14"/>
    <n v="8"/>
    <n v="7"/>
    <n v="15"/>
    <n v="10"/>
    <n v="8"/>
    <n v="18"/>
    <n v="9"/>
    <n v="5"/>
    <n v="14"/>
    <n v="12"/>
    <n v="7"/>
    <n v="19"/>
    <n v="10"/>
    <n v="8"/>
    <n v="18"/>
    <n v="7"/>
    <n v="5"/>
    <n v="12"/>
    <n v="56"/>
    <n v="40"/>
    <n v="9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0540L"/>
    <n v="1"/>
    <s v="MATUTINO"/>
    <s v="LAZARO CARDENAS"/>
    <n v="8"/>
    <s v="CHIHUAHUA"/>
    <n v="8"/>
    <s v="CHIHUAHUA"/>
    <x v="9"/>
    <n v="62"/>
    <x v="40"/>
    <n v="20"/>
    <s v="LOMA CHICA"/>
    <s v="CALLE LOMA CHICA"/>
    <n v="0"/>
    <s v="PÚBLICO"/>
    <x v="0"/>
    <n v="2"/>
    <s v="BĂSICA"/>
    <n v="2"/>
    <x v="0"/>
    <n v="1"/>
    <x v="0"/>
    <n v="0"/>
    <s v="NO APLICA"/>
    <n v="0"/>
    <s v="NO APLICA"/>
    <s v="08FIZ0231D"/>
    <s v="08FJS0127Y"/>
    <s v="08ADG0057I"/>
    <n v="0"/>
    <s v="I2020"/>
    <n v="46"/>
    <n v="55"/>
    <n v="101"/>
    <n v="46"/>
    <n v="55"/>
    <n v="101"/>
    <n v="9"/>
    <n v="9"/>
    <n v="18"/>
    <n v="3"/>
    <n v="6"/>
    <n v="9"/>
    <n v="3"/>
    <n v="6"/>
    <n v="9"/>
    <n v="8"/>
    <n v="10"/>
    <n v="18"/>
    <n v="7"/>
    <n v="9"/>
    <n v="16"/>
    <n v="9"/>
    <n v="6"/>
    <n v="15"/>
    <n v="9"/>
    <n v="13"/>
    <n v="22"/>
    <n v="6"/>
    <n v="10"/>
    <n v="16"/>
    <n v="42"/>
    <n v="54"/>
    <n v="9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6"/>
    <n v="6"/>
    <n v="1"/>
  </r>
  <r>
    <s v="08PPR0191A"/>
    <n v="4"/>
    <s v="DISCONTINUO"/>
    <s v="FRANCISCO JAVIER MINA"/>
    <n v="8"/>
    <s v="CHIHUAHUA"/>
    <n v="8"/>
    <s v="CHIHUAHUA"/>
    <x v="6"/>
    <n v="29"/>
    <x v="7"/>
    <n v="78"/>
    <s v="CHINATĂš"/>
    <s v="CALLE CHINATU"/>
    <n v="0"/>
    <s v="PRIVADO"/>
    <x v="2"/>
    <n v="2"/>
    <s v="BĂSICA"/>
    <n v="2"/>
    <x v="0"/>
    <n v="1"/>
    <x v="0"/>
    <n v="0"/>
    <s v="NO APLICA"/>
    <n v="0"/>
    <s v="NO APLICA"/>
    <s v="08FIZ0260Z"/>
    <s v="08FJS0131K"/>
    <s v="08ADG0007A"/>
    <n v="0"/>
    <s v="I2020"/>
    <n v="36"/>
    <n v="58"/>
    <n v="94"/>
    <n v="36"/>
    <n v="58"/>
    <n v="94"/>
    <n v="5"/>
    <n v="6"/>
    <n v="11"/>
    <n v="8"/>
    <n v="12"/>
    <n v="20"/>
    <n v="8"/>
    <n v="12"/>
    <n v="20"/>
    <n v="2"/>
    <n v="7"/>
    <n v="9"/>
    <n v="9"/>
    <n v="15"/>
    <n v="24"/>
    <n v="5"/>
    <n v="11"/>
    <n v="16"/>
    <n v="9"/>
    <n v="6"/>
    <n v="15"/>
    <n v="5"/>
    <n v="14"/>
    <n v="19"/>
    <n v="38"/>
    <n v="65"/>
    <n v="103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R1170Q"/>
    <n v="2"/>
    <s v="VESPERTINO"/>
    <s v="MEXICO"/>
    <n v="8"/>
    <s v="CHIHUAHUA"/>
    <n v="8"/>
    <s v="CHIHUAHUA"/>
    <x v="7"/>
    <n v="19"/>
    <x v="21"/>
    <n v="1"/>
    <s v="CHIHUAHUA"/>
    <s v="CALLE PORTUGAL"/>
    <n v="0"/>
    <s v="PÚBLICO"/>
    <x v="0"/>
    <n v="2"/>
    <s v="BĂSICA"/>
    <n v="2"/>
    <x v="0"/>
    <n v="1"/>
    <x v="0"/>
    <n v="0"/>
    <s v="NO APLICA"/>
    <n v="0"/>
    <s v="NO APLICA"/>
    <s v="08FIZ0121Y"/>
    <s v="08FJS0107K"/>
    <s v="08ADG0046C"/>
    <n v="0"/>
    <s v="I2020"/>
    <n v="60"/>
    <n v="38"/>
    <n v="98"/>
    <n v="60"/>
    <n v="38"/>
    <n v="98"/>
    <n v="11"/>
    <n v="5"/>
    <n v="16"/>
    <n v="8"/>
    <n v="4"/>
    <n v="12"/>
    <n v="8"/>
    <n v="5"/>
    <n v="13"/>
    <n v="8"/>
    <n v="3"/>
    <n v="11"/>
    <n v="16"/>
    <n v="4"/>
    <n v="20"/>
    <n v="11"/>
    <n v="8"/>
    <n v="19"/>
    <n v="9"/>
    <n v="4"/>
    <n v="13"/>
    <n v="7"/>
    <n v="14"/>
    <n v="21"/>
    <n v="59"/>
    <n v="38"/>
    <n v="97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3"/>
    <n v="0"/>
    <n v="0"/>
    <n v="0"/>
    <n v="0"/>
    <n v="0"/>
    <n v="0"/>
    <n v="1"/>
    <n v="0"/>
    <n v="1"/>
    <n v="0"/>
    <n v="12"/>
    <n v="4"/>
    <n v="2"/>
    <n v="1"/>
    <n v="1"/>
    <n v="1"/>
    <n v="1"/>
    <n v="1"/>
    <n v="1"/>
    <n v="0"/>
    <n v="6"/>
    <n v="13"/>
    <n v="7"/>
    <n v="1"/>
  </r>
  <r>
    <s v="08DPR0426T"/>
    <n v="1"/>
    <s v="MATUTINO"/>
    <s v="BENITO JUAREZ"/>
    <n v="8"/>
    <s v="CHIHUAHUA"/>
    <n v="8"/>
    <s v="CHIHUAHUA"/>
    <x v="9"/>
    <n v="58"/>
    <x v="42"/>
    <n v="8"/>
    <s v="BOQUILLA DE BABISAS (LA BOQUILLA DE CONCHOS)"/>
    <s v="AVENIDA COLEGIO"/>
    <n v="173"/>
    <s v="PÚBLICO"/>
    <x v="0"/>
    <n v="2"/>
    <s v="BĂSICA"/>
    <n v="2"/>
    <x v="0"/>
    <n v="1"/>
    <x v="0"/>
    <n v="0"/>
    <s v="NO APLICA"/>
    <n v="0"/>
    <s v="NO APLICA"/>
    <s v="08FIZ0235Z"/>
    <s v="08FJS0127Y"/>
    <s v="08ADG0057I"/>
    <n v="0"/>
    <s v="I2020"/>
    <n v="50"/>
    <n v="49"/>
    <n v="99"/>
    <n v="50"/>
    <n v="49"/>
    <n v="99"/>
    <n v="13"/>
    <n v="9"/>
    <n v="22"/>
    <n v="7"/>
    <n v="8"/>
    <n v="15"/>
    <n v="7"/>
    <n v="8"/>
    <n v="15"/>
    <n v="8"/>
    <n v="10"/>
    <n v="18"/>
    <n v="7"/>
    <n v="9"/>
    <n v="16"/>
    <n v="9"/>
    <n v="8"/>
    <n v="17"/>
    <n v="9"/>
    <n v="6"/>
    <n v="15"/>
    <n v="4"/>
    <n v="10"/>
    <n v="14"/>
    <n v="44"/>
    <n v="51"/>
    <n v="95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2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7"/>
    <n v="6"/>
    <n v="1"/>
  </r>
  <r>
    <s v="08DPR0669P"/>
    <n v="1"/>
    <s v="MATUTINO"/>
    <s v="MANUEL GOMEZ MORIN"/>
    <n v="8"/>
    <s v="CHIHUAHUA"/>
    <n v="8"/>
    <s v="CHIHUAHUA"/>
    <x v="9"/>
    <n v="21"/>
    <x v="61"/>
    <n v="1"/>
    <s v="DELICIAS"/>
    <s v="CALLE CUARTA NORTE"/>
    <n v="0"/>
    <s v="PÚBLICO"/>
    <x v="0"/>
    <n v="2"/>
    <s v="BĂSICA"/>
    <n v="2"/>
    <x v="0"/>
    <n v="1"/>
    <x v="0"/>
    <n v="0"/>
    <s v="NO APLICA"/>
    <n v="0"/>
    <s v="NO APLICA"/>
    <s v="08FIZ0227R"/>
    <s v="08FJS0126Z"/>
    <s v="08ADG0057I"/>
    <n v="0"/>
    <s v="I2020"/>
    <n v="45"/>
    <n v="48"/>
    <n v="93"/>
    <n v="40"/>
    <n v="48"/>
    <n v="88"/>
    <n v="4"/>
    <n v="10"/>
    <n v="14"/>
    <n v="7"/>
    <n v="13"/>
    <n v="20"/>
    <n v="7"/>
    <n v="13"/>
    <n v="20"/>
    <n v="10"/>
    <n v="10"/>
    <n v="20"/>
    <n v="6"/>
    <n v="10"/>
    <n v="16"/>
    <n v="12"/>
    <n v="8"/>
    <n v="20"/>
    <n v="10"/>
    <n v="8"/>
    <n v="18"/>
    <n v="5"/>
    <n v="7"/>
    <n v="12"/>
    <n v="50"/>
    <n v="56"/>
    <n v="10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7"/>
    <n v="7"/>
    <n v="1"/>
  </r>
  <r>
    <s v="08DPR1749H"/>
    <n v="1"/>
    <s v="MATUTINO"/>
    <s v="JOSE MA CARAVEO"/>
    <n v="8"/>
    <s v="CHIHUAHUA"/>
    <n v="8"/>
    <s v="CHIHUAHUA"/>
    <x v="0"/>
    <n v="47"/>
    <x v="20"/>
    <n v="78"/>
    <s v="EL PILAR"/>
    <s v="CALLE EL PILAR"/>
    <n v="0"/>
    <s v="PÚBLICO"/>
    <x v="0"/>
    <n v="2"/>
    <s v="BĂSICA"/>
    <n v="2"/>
    <x v="0"/>
    <n v="1"/>
    <x v="0"/>
    <n v="0"/>
    <s v="NO APLICA"/>
    <n v="0"/>
    <s v="NO APLICA"/>
    <s v="08FIZ0212P"/>
    <s v="08FJS0123B"/>
    <s v="08ADG0003E"/>
    <n v="0"/>
    <s v="I2020"/>
    <n v="51"/>
    <n v="47"/>
    <n v="98"/>
    <n v="51"/>
    <n v="47"/>
    <n v="98"/>
    <n v="13"/>
    <n v="8"/>
    <n v="21"/>
    <n v="8"/>
    <n v="10"/>
    <n v="18"/>
    <n v="8"/>
    <n v="10"/>
    <n v="18"/>
    <n v="3"/>
    <n v="5"/>
    <n v="8"/>
    <n v="10"/>
    <n v="11"/>
    <n v="21"/>
    <n v="7"/>
    <n v="9"/>
    <n v="16"/>
    <n v="12"/>
    <n v="9"/>
    <n v="21"/>
    <n v="6"/>
    <n v="7"/>
    <n v="13"/>
    <n v="46"/>
    <n v="51"/>
    <n v="97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DPR0541K"/>
    <n v="1"/>
    <s v="MATUTINO"/>
    <s v="BENITO JUAREZ"/>
    <n v="8"/>
    <s v="CHIHUAHUA"/>
    <n v="8"/>
    <s v="CHIHUAHUA"/>
    <x v="10"/>
    <n v="50"/>
    <x v="65"/>
    <n v="1"/>
    <s v="NUEVO CASAS GRANDES"/>
    <s v="CALLE JOSE CLEMENTE OROZCO"/>
    <n v="200"/>
    <s v="PÚBLICO"/>
    <x v="0"/>
    <n v="2"/>
    <s v="BĂSICA"/>
    <n v="2"/>
    <x v="0"/>
    <n v="1"/>
    <x v="0"/>
    <n v="0"/>
    <s v="NO APLICA"/>
    <n v="0"/>
    <s v="NO APLICA"/>
    <s v="08FIZ0190U"/>
    <s v="08FJS0119P"/>
    <s v="08ADG0013L"/>
    <n v="0"/>
    <s v="I2020"/>
    <n v="49"/>
    <n v="46"/>
    <n v="95"/>
    <n v="49"/>
    <n v="46"/>
    <n v="95"/>
    <n v="6"/>
    <n v="9"/>
    <n v="15"/>
    <n v="11"/>
    <n v="8"/>
    <n v="19"/>
    <n v="11"/>
    <n v="8"/>
    <n v="19"/>
    <n v="8"/>
    <n v="8"/>
    <n v="16"/>
    <n v="7"/>
    <n v="6"/>
    <n v="13"/>
    <n v="10"/>
    <n v="4"/>
    <n v="14"/>
    <n v="9"/>
    <n v="14"/>
    <n v="23"/>
    <n v="12"/>
    <n v="5"/>
    <n v="17"/>
    <n v="57"/>
    <n v="45"/>
    <n v="102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1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1391A"/>
    <n v="2"/>
    <s v="VESPERTINO"/>
    <s v="RICARDO FLORES MAGON"/>
    <n v="8"/>
    <s v="CHIHUAHUA"/>
    <n v="8"/>
    <s v="CHIHUAHUA"/>
    <x v="1"/>
    <n v="17"/>
    <x v="43"/>
    <n v="1"/>
    <s v="CUAUHTĂ‰MOC"/>
    <s v="CALLE GOMEZ FARIAS"/>
    <n v="550"/>
    <s v="PÚBLICO"/>
    <x v="0"/>
    <n v="2"/>
    <s v="BĂSICA"/>
    <n v="2"/>
    <x v="0"/>
    <n v="1"/>
    <x v="0"/>
    <n v="0"/>
    <s v="NO APLICA"/>
    <n v="0"/>
    <s v="NO APLICA"/>
    <s v="08FIZ0201J"/>
    <s v="08FJS0122C"/>
    <s v="08ADG0010O"/>
    <n v="0"/>
    <s v="I2020"/>
    <n v="49"/>
    <n v="47"/>
    <n v="96"/>
    <n v="49"/>
    <n v="47"/>
    <n v="96"/>
    <n v="7"/>
    <n v="5"/>
    <n v="12"/>
    <n v="11"/>
    <n v="6"/>
    <n v="17"/>
    <n v="11"/>
    <n v="6"/>
    <n v="17"/>
    <n v="5"/>
    <n v="10"/>
    <n v="15"/>
    <n v="6"/>
    <n v="9"/>
    <n v="15"/>
    <n v="10"/>
    <n v="14"/>
    <n v="24"/>
    <n v="12"/>
    <n v="3"/>
    <n v="15"/>
    <n v="11"/>
    <n v="6"/>
    <n v="17"/>
    <n v="55"/>
    <n v="48"/>
    <n v="10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2"/>
    <n v="6"/>
    <n v="1"/>
  </r>
  <r>
    <s v="08DPR2286X"/>
    <n v="1"/>
    <s v="MATUTINO"/>
    <s v="BENITO JUAREZ"/>
    <n v="8"/>
    <s v="CHIHUAHUA"/>
    <n v="8"/>
    <s v="CHIHUAHUA"/>
    <x v="0"/>
    <n v="20"/>
    <x v="10"/>
    <n v="66"/>
    <s v="IGNACIO VALENZUELA LAGARDA (LORETO)"/>
    <s v="CALLE IGNACIO VALENZUELA (LORETO)"/>
    <n v="0"/>
    <s v="PÚBLICO"/>
    <x v="0"/>
    <n v="2"/>
    <s v="BĂSICA"/>
    <n v="2"/>
    <x v="0"/>
    <n v="1"/>
    <x v="0"/>
    <n v="0"/>
    <s v="NO APLICA"/>
    <n v="0"/>
    <s v="NO APLICA"/>
    <s v="08FIZ0219I"/>
    <s v="08FJS0124A"/>
    <s v="08ADG0003E"/>
    <n v="0"/>
    <s v="I2020"/>
    <n v="54"/>
    <n v="47"/>
    <n v="101"/>
    <n v="54"/>
    <n v="47"/>
    <n v="101"/>
    <n v="7"/>
    <n v="7"/>
    <n v="14"/>
    <n v="7"/>
    <n v="7"/>
    <n v="14"/>
    <n v="7"/>
    <n v="7"/>
    <n v="14"/>
    <n v="2"/>
    <n v="6"/>
    <n v="8"/>
    <n v="10"/>
    <n v="9"/>
    <n v="19"/>
    <n v="11"/>
    <n v="9"/>
    <n v="20"/>
    <n v="13"/>
    <n v="9"/>
    <n v="22"/>
    <n v="14"/>
    <n v="7"/>
    <n v="21"/>
    <n v="57"/>
    <n v="47"/>
    <n v="104"/>
    <n v="1"/>
    <n v="1"/>
    <n v="1"/>
    <n v="1"/>
    <n v="1"/>
    <n v="1"/>
    <n v="0"/>
    <n v="6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2"/>
    <n v="3"/>
    <n v="1"/>
    <n v="0"/>
    <n v="1"/>
    <n v="1"/>
    <n v="1"/>
    <n v="1"/>
    <n v="0"/>
    <n v="5"/>
    <n v="6"/>
    <n v="6"/>
    <n v="1"/>
  </r>
  <r>
    <s v="08DPR1588L"/>
    <n v="1"/>
    <s v="MATUTINO"/>
    <s v="FELIPE ANGELES"/>
    <n v="8"/>
    <s v="CHIHUAHUA"/>
    <n v="8"/>
    <s v="CHIHUAHUA"/>
    <x v="9"/>
    <n v="45"/>
    <x v="36"/>
    <n v="8"/>
    <s v="COLONIA FELIPE ĂNGELES"/>
    <s v="CALLE COLONIA FELIPE ANGELES"/>
    <n v="0"/>
    <s v="PÚBLICO"/>
    <x v="0"/>
    <n v="2"/>
    <s v="BĂSICA"/>
    <n v="2"/>
    <x v="0"/>
    <n v="1"/>
    <x v="0"/>
    <n v="0"/>
    <s v="NO APLICA"/>
    <n v="0"/>
    <s v="NO APLICA"/>
    <s v="08FIZ0223V"/>
    <s v="08FJS0125Z"/>
    <s v="08ADG0057I"/>
    <n v="0"/>
    <s v="I2020"/>
    <n v="44"/>
    <n v="57"/>
    <n v="101"/>
    <n v="44"/>
    <n v="57"/>
    <n v="101"/>
    <n v="6"/>
    <n v="10"/>
    <n v="16"/>
    <n v="11"/>
    <n v="6"/>
    <n v="17"/>
    <n v="11"/>
    <n v="6"/>
    <n v="17"/>
    <n v="11"/>
    <n v="9"/>
    <n v="20"/>
    <n v="13"/>
    <n v="6"/>
    <n v="19"/>
    <n v="4"/>
    <n v="9"/>
    <n v="13"/>
    <n v="1"/>
    <n v="13"/>
    <n v="14"/>
    <n v="8"/>
    <n v="8"/>
    <n v="16"/>
    <n v="48"/>
    <n v="51"/>
    <n v="9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B0510Q"/>
    <n v="4"/>
    <s v="DISCONTINUO"/>
    <s v="BENITO JUAREZ"/>
    <n v="8"/>
    <s v="CHIHUAHUA"/>
    <n v="8"/>
    <s v="CHIHUAHUA"/>
    <x v="0"/>
    <n v="8"/>
    <x v="0"/>
    <n v="223"/>
    <s v="YOQUIVO"/>
    <s v="CALLE YOQUIVO"/>
    <n v="0"/>
    <s v="PÚBLICO"/>
    <x v="0"/>
    <n v="2"/>
    <s v="BĂSICA"/>
    <n v="2"/>
    <x v="0"/>
    <n v="3"/>
    <x v="1"/>
    <n v="0"/>
    <s v="NO APLICA"/>
    <n v="0"/>
    <s v="NO APLICA"/>
    <s v="08FZI0018L"/>
    <s v="08FJI0007E"/>
    <s v="08ADG0006B"/>
    <n v="0"/>
    <s v="I2020"/>
    <n v="56"/>
    <n v="44"/>
    <n v="100"/>
    <n v="56"/>
    <n v="44"/>
    <n v="100"/>
    <n v="9"/>
    <n v="9"/>
    <n v="18"/>
    <n v="10"/>
    <n v="8"/>
    <n v="18"/>
    <n v="10"/>
    <n v="8"/>
    <n v="18"/>
    <n v="8"/>
    <n v="11"/>
    <n v="19"/>
    <n v="10"/>
    <n v="10"/>
    <n v="20"/>
    <n v="10"/>
    <n v="4"/>
    <n v="14"/>
    <n v="7"/>
    <n v="7"/>
    <n v="14"/>
    <n v="12"/>
    <n v="4"/>
    <n v="16"/>
    <n v="57"/>
    <n v="44"/>
    <n v="101"/>
    <n v="1"/>
    <n v="1"/>
    <n v="1"/>
    <n v="0"/>
    <n v="0"/>
    <n v="1"/>
    <n v="1"/>
    <n v="5"/>
    <n v="0"/>
    <n v="0"/>
    <n v="1"/>
    <n v="0"/>
    <n v="0"/>
    <n v="0"/>
    <n v="0"/>
    <n v="0"/>
    <n v="3"/>
    <n v="2"/>
    <n v="0"/>
    <n v="0"/>
    <m/>
    <m/>
    <m/>
    <m/>
    <m/>
    <m/>
    <m/>
    <m/>
    <n v="0"/>
    <n v="1"/>
    <n v="0"/>
    <n v="7"/>
    <n v="3"/>
    <n v="2"/>
    <n v="1"/>
    <n v="1"/>
    <n v="1"/>
    <n v="0"/>
    <n v="0"/>
    <n v="1"/>
    <n v="1"/>
    <n v="5"/>
    <n v="6"/>
    <n v="6"/>
    <n v="1"/>
  </r>
  <r>
    <s v="08EPR0249E"/>
    <n v="4"/>
    <s v="DISCONTINUO"/>
    <s v="JUSTO SIERRA 2496"/>
    <n v="8"/>
    <s v="CHIHUAHUA"/>
    <n v="8"/>
    <s v="CHIHUAHUA"/>
    <x v="10"/>
    <n v="35"/>
    <x v="51"/>
    <n v="27"/>
    <s v="FERNĂNDEZ LEAL"/>
    <s v="CALLE AGUSTIN MELGAR"/>
    <n v="0"/>
    <s v="PÚBLICO"/>
    <x v="1"/>
    <n v="2"/>
    <s v="BĂSICA"/>
    <n v="2"/>
    <x v="0"/>
    <n v="1"/>
    <x v="0"/>
    <n v="0"/>
    <s v="NO APLICA"/>
    <n v="0"/>
    <s v="NO APLICA"/>
    <s v="08FIZ0041M"/>
    <s v="08FJS0004O"/>
    <m/>
    <n v="0"/>
    <s v="I2020"/>
    <n v="55"/>
    <n v="39"/>
    <n v="94"/>
    <n v="54"/>
    <n v="39"/>
    <n v="93"/>
    <n v="8"/>
    <n v="5"/>
    <n v="13"/>
    <n v="8"/>
    <n v="10"/>
    <n v="18"/>
    <n v="8"/>
    <n v="10"/>
    <n v="18"/>
    <n v="14"/>
    <n v="4"/>
    <n v="18"/>
    <n v="13"/>
    <n v="7"/>
    <n v="20"/>
    <n v="10"/>
    <n v="8"/>
    <n v="18"/>
    <n v="9"/>
    <n v="10"/>
    <n v="19"/>
    <n v="10"/>
    <n v="8"/>
    <n v="18"/>
    <n v="64"/>
    <n v="47"/>
    <n v="111"/>
    <n v="1"/>
    <n v="0"/>
    <n v="0"/>
    <n v="0"/>
    <n v="0"/>
    <n v="1"/>
    <n v="2"/>
    <n v="4"/>
    <n v="0"/>
    <n v="0"/>
    <n v="0"/>
    <n v="1"/>
    <n v="0"/>
    <n v="0"/>
    <n v="0"/>
    <n v="0"/>
    <n v="1"/>
    <n v="3"/>
    <n v="0"/>
    <n v="0"/>
    <n v="1"/>
    <n v="1"/>
    <n v="0"/>
    <n v="0"/>
    <n v="0"/>
    <n v="0"/>
    <n v="0"/>
    <n v="0"/>
    <n v="1"/>
    <n v="0"/>
    <n v="0"/>
    <n v="8"/>
    <n v="1"/>
    <n v="3"/>
    <n v="1"/>
    <n v="0"/>
    <n v="0"/>
    <n v="0"/>
    <n v="0"/>
    <n v="1"/>
    <n v="2"/>
    <n v="4"/>
    <n v="7"/>
    <n v="6"/>
    <n v="1"/>
  </r>
  <r>
    <s v="08DPR0364X"/>
    <n v="1"/>
    <s v="MATUTINO"/>
    <s v="NICOLAS BRAVO"/>
    <n v="8"/>
    <s v="CHIHUAHUA"/>
    <n v="8"/>
    <s v="CHIHUAHUA"/>
    <x v="2"/>
    <n v="40"/>
    <x v="12"/>
    <n v="26"/>
    <s v="NICOLĂS BRAVO"/>
    <s v="CALLE MANUEL JIMĂ‰NEZ"/>
    <n v="0"/>
    <s v="PÚBLICO"/>
    <x v="0"/>
    <n v="2"/>
    <s v="BĂSICA"/>
    <n v="2"/>
    <x v="0"/>
    <n v="1"/>
    <x v="0"/>
    <n v="0"/>
    <s v="NO APLICA"/>
    <n v="0"/>
    <s v="NO APLICA"/>
    <s v="08FIZ0195P"/>
    <s v="08FJS0120E"/>
    <s v="08ADG0055K"/>
    <n v="0"/>
    <s v="I2020"/>
    <n v="50"/>
    <n v="50"/>
    <n v="100"/>
    <n v="50"/>
    <n v="50"/>
    <n v="100"/>
    <n v="7"/>
    <n v="7"/>
    <n v="14"/>
    <n v="8"/>
    <n v="7"/>
    <n v="15"/>
    <n v="8"/>
    <n v="7"/>
    <n v="15"/>
    <n v="9"/>
    <n v="10"/>
    <n v="19"/>
    <n v="10"/>
    <n v="6"/>
    <n v="16"/>
    <n v="5"/>
    <n v="13"/>
    <n v="18"/>
    <n v="5"/>
    <n v="10"/>
    <n v="15"/>
    <n v="11"/>
    <n v="8"/>
    <n v="19"/>
    <n v="48"/>
    <n v="54"/>
    <n v="10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12"/>
    <n v="6"/>
    <n v="1"/>
  </r>
  <r>
    <s v="08DPB0710O"/>
    <n v="4"/>
    <s v="DISCONTINUO"/>
    <s v="HEROES DE LA REVOLUCION"/>
    <n v="8"/>
    <s v="CHIHUAHUA"/>
    <n v="8"/>
    <s v="CHIHUAHUA"/>
    <x v="9"/>
    <n v="21"/>
    <x v="61"/>
    <n v="858"/>
    <s v="COLONIA REVOLUCIĂ“N"/>
    <s v="CALLE BATALLA DE HIDALGO DEL PARRAL"/>
    <n v="617"/>
    <s v="PÚBLICO"/>
    <x v="0"/>
    <n v="2"/>
    <s v="BĂSICA"/>
    <n v="2"/>
    <x v="0"/>
    <n v="3"/>
    <x v="1"/>
    <n v="0"/>
    <s v="NO APLICA"/>
    <n v="0"/>
    <s v="NO APLICA"/>
    <s v="08FZI0034C"/>
    <s v="08FJI0009C"/>
    <s v="08ADG0057I"/>
    <n v="0"/>
    <s v="I2020"/>
    <n v="56"/>
    <n v="51"/>
    <n v="107"/>
    <n v="56"/>
    <n v="50"/>
    <n v="106"/>
    <n v="9"/>
    <n v="2"/>
    <n v="11"/>
    <n v="5"/>
    <n v="5"/>
    <n v="10"/>
    <n v="5"/>
    <n v="5"/>
    <n v="10"/>
    <n v="12"/>
    <n v="13"/>
    <n v="25"/>
    <n v="10"/>
    <n v="9"/>
    <n v="19"/>
    <n v="9"/>
    <n v="7"/>
    <n v="16"/>
    <n v="13"/>
    <n v="9"/>
    <n v="22"/>
    <n v="5"/>
    <n v="9"/>
    <n v="14"/>
    <n v="54"/>
    <n v="52"/>
    <n v="106"/>
    <n v="0"/>
    <n v="0"/>
    <n v="1"/>
    <n v="1"/>
    <n v="0"/>
    <n v="0"/>
    <n v="2"/>
    <n v="4"/>
    <n v="1"/>
    <n v="0"/>
    <n v="1"/>
    <n v="0"/>
    <n v="0"/>
    <n v="0"/>
    <n v="0"/>
    <n v="0"/>
    <n v="0"/>
    <n v="3"/>
    <n v="0"/>
    <n v="0"/>
    <m/>
    <m/>
    <m/>
    <m/>
    <m/>
    <m/>
    <m/>
    <m/>
    <n v="0"/>
    <n v="1"/>
    <n v="0"/>
    <n v="6"/>
    <n v="1"/>
    <n v="3"/>
    <n v="0"/>
    <n v="0"/>
    <n v="1"/>
    <n v="1"/>
    <n v="0"/>
    <n v="0"/>
    <n v="2"/>
    <n v="4"/>
    <n v="4"/>
    <n v="4"/>
    <n v="1"/>
  </r>
  <r>
    <s v="08DPR2486V"/>
    <n v="2"/>
    <s v="VESPERTINO"/>
    <s v="OCTAVIO PAZ"/>
    <n v="8"/>
    <s v="CHIHUAHUA"/>
    <n v="8"/>
    <s v="CHIHUAHUA"/>
    <x v="7"/>
    <n v="19"/>
    <x v="21"/>
    <n v="1"/>
    <s v="CHIHUAHUA"/>
    <s v="CALLE IXTACOMITAN"/>
    <n v="0"/>
    <s v="PÚBLICO"/>
    <x v="0"/>
    <n v="2"/>
    <s v="BĂSICA"/>
    <n v="2"/>
    <x v="0"/>
    <n v="1"/>
    <x v="0"/>
    <n v="0"/>
    <s v="NO APLICA"/>
    <n v="0"/>
    <s v="NO APLICA"/>
    <s v="08FIZ0114O"/>
    <s v="08FJS0105M"/>
    <s v="08ADG0046C"/>
    <n v="0"/>
    <s v="I2020"/>
    <n v="55"/>
    <n v="49"/>
    <n v="104"/>
    <n v="55"/>
    <n v="49"/>
    <n v="104"/>
    <n v="12"/>
    <n v="8"/>
    <n v="20"/>
    <n v="8"/>
    <n v="7"/>
    <n v="15"/>
    <n v="8"/>
    <n v="7"/>
    <n v="15"/>
    <n v="5"/>
    <n v="6"/>
    <n v="11"/>
    <n v="7"/>
    <n v="7"/>
    <n v="14"/>
    <n v="10"/>
    <n v="6"/>
    <n v="16"/>
    <n v="11"/>
    <n v="7"/>
    <n v="18"/>
    <n v="10"/>
    <n v="12"/>
    <n v="22"/>
    <n v="51"/>
    <n v="45"/>
    <n v="9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0"/>
    <n v="6"/>
    <n v="1"/>
  </r>
  <r>
    <s v="08EPR0337Z"/>
    <n v="1"/>
    <s v="MATUTINO"/>
    <s v="ROBERTO BARRIOS 2043"/>
    <n v="8"/>
    <s v="CHIHUAHUA"/>
    <n v="8"/>
    <s v="CHIHUAHUA"/>
    <x v="9"/>
    <n v="45"/>
    <x v="36"/>
    <n v="13"/>
    <s v="GUADALUPE VICTORIA"/>
    <s v="NINGUNO NINGUNO"/>
    <n v="0"/>
    <s v="PÚBLICO"/>
    <x v="1"/>
    <n v="2"/>
    <s v="BĂSICA"/>
    <n v="2"/>
    <x v="0"/>
    <n v="1"/>
    <x v="0"/>
    <n v="0"/>
    <s v="NO APLICA"/>
    <n v="0"/>
    <s v="NO APLICA"/>
    <s v="08FIZ0002K"/>
    <m/>
    <m/>
    <n v="0"/>
    <s v="I2020"/>
    <n v="50"/>
    <n v="50"/>
    <n v="100"/>
    <n v="50"/>
    <n v="50"/>
    <n v="100"/>
    <n v="12"/>
    <n v="5"/>
    <n v="17"/>
    <n v="4"/>
    <n v="12"/>
    <n v="16"/>
    <n v="4"/>
    <n v="12"/>
    <n v="16"/>
    <n v="6"/>
    <n v="10"/>
    <n v="16"/>
    <n v="7"/>
    <n v="10"/>
    <n v="17"/>
    <n v="11"/>
    <n v="8"/>
    <n v="19"/>
    <n v="9"/>
    <n v="11"/>
    <n v="20"/>
    <n v="7"/>
    <n v="6"/>
    <n v="13"/>
    <n v="44"/>
    <n v="57"/>
    <n v="10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7"/>
    <n v="7"/>
    <n v="1"/>
  </r>
  <r>
    <s v="08DPR2333R"/>
    <n v="2"/>
    <s v="VESPERTINO"/>
    <s v="AGUSTIN MELGAR"/>
    <n v="8"/>
    <s v="CHIHUAHUA"/>
    <n v="8"/>
    <s v="CHIHUAHUA"/>
    <x v="4"/>
    <n v="52"/>
    <x v="5"/>
    <n v="1"/>
    <s v="MANUEL OJINAGA"/>
    <s v="CALLE 20 DE NOVIEMBRE"/>
    <n v="0"/>
    <s v="PÚBLICO"/>
    <x v="0"/>
    <n v="2"/>
    <s v="BĂSICA"/>
    <n v="2"/>
    <x v="0"/>
    <n v="1"/>
    <x v="0"/>
    <n v="0"/>
    <s v="NO APLICA"/>
    <n v="0"/>
    <s v="NO APLICA"/>
    <s v="08FIZ0133C"/>
    <s v="08FJS0101Q"/>
    <s v="08ADG0056J"/>
    <n v="0"/>
    <s v="I2020"/>
    <n v="55"/>
    <n v="49"/>
    <n v="104"/>
    <n v="55"/>
    <n v="49"/>
    <n v="104"/>
    <n v="8"/>
    <n v="9"/>
    <n v="17"/>
    <n v="3"/>
    <n v="3"/>
    <n v="6"/>
    <n v="3"/>
    <n v="3"/>
    <n v="6"/>
    <n v="9"/>
    <n v="8"/>
    <n v="17"/>
    <n v="12"/>
    <n v="12"/>
    <n v="24"/>
    <n v="10"/>
    <n v="7"/>
    <n v="17"/>
    <n v="10"/>
    <n v="4"/>
    <n v="14"/>
    <n v="11"/>
    <n v="11"/>
    <n v="22"/>
    <n v="55"/>
    <n v="45"/>
    <n v="10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1"/>
    <n v="0"/>
    <n v="0"/>
    <n v="0"/>
    <n v="0"/>
    <n v="0"/>
    <n v="1"/>
    <n v="0"/>
    <n v="1"/>
    <n v="0"/>
    <n v="13"/>
    <n v="3"/>
    <n v="3"/>
    <n v="1"/>
    <n v="1"/>
    <n v="1"/>
    <n v="1"/>
    <n v="1"/>
    <n v="1"/>
    <n v="0"/>
    <n v="6"/>
    <n v="12"/>
    <n v="6"/>
    <n v="1"/>
  </r>
  <r>
    <s v="08DPR1553W"/>
    <n v="1"/>
    <s v="MATUTINO"/>
    <s v="ROTARIA FEDERAL 1"/>
    <n v="8"/>
    <s v="CHIHUAHUA"/>
    <n v="8"/>
    <s v="CHIHUAHUA"/>
    <x v="7"/>
    <n v="19"/>
    <x v="21"/>
    <n v="1"/>
    <s v="CHIHUAHUA"/>
    <s v="CALLE SAMANIEGO"/>
    <n v="400"/>
    <s v="PÚBLICO"/>
    <x v="0"/>
    <n v="2"/>
    <s v="BĂSICA"/>
    <n v="2"/>
    <x v="0"/>
    <n v="1"/>
    <x v="0"/>
    <n v="0"/>
    <s v="NO APLICA"/>
    <n v="0"/>
    <s v="NO APLICA"/>
    <s v="08FIZ0102J"/>
    <s v="08FJS0103O"/>
    <s v="08ADG0046C"/>
    <n v="0"/>
    <s v="I2020"/>
    <n v="58"/>
    <n v="44"/>
    <n v="102"/>
    <n v="57"/>
    <n v="44"/>
    <n v="101"/>
    <n v="8"/>
    <n v="6"/>
    <n v="14"/>
    <n v="4"/>
    <n v="7"/>
    <n v="11"/>
    <n v="4"/>
    <n v="7"/>
    <n v="11"/>
    <n v="17"/>
    <n v="6"/>
    <n v="23"/>
    <n v="8"/>
    <n v="10"/>
    <n v="18"/>
    <n v="10"/>
    <n v="13"/>
    <n v="23"/>
    <n v="9"/>
    <n v="5"/>
    <n v="14"/>
    <n v="9"/>
    <n v="6"/>
    <n v="15"/>
    <n v="57"/>
    <n v="47"/>
    <n v="10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  <n v="1"/>
  </r>
  <r>
    <s v="08DPR1665Z"/>
    <n v="1"/>
    <s v="MATUTINO"/>
    <s v="IGNACIO ZARAGOZA"/>
    <n v="8"/>
    <s v="CHIHUAHUA"/>
    <n v="8"/>
    <s v="CHIHUAHUA"/>
    <x v="0"/>
    <n v="30"/>
    <x v="34"/>
    <n v="66"/>
    <s v="MONTERDE (MONTERDE VIEJO)"/>
    <s v="CALLE MONTERDE"/>
    <n v="0"/>
    <s v="PÚBLICO"/>
    <x v="0"/>
    <n v="2"/>
    <s v="BĂSICA"/>
    <n v="2"/>
    <x v="0"/>
    <n v="1"/>
    <x v="0"/>
    <n v="0"/>
    <s v="NO APLICA"/>
    <n v="0"/>
    <s v="NO APLICA"/>
    <s v="08FIZ0220Y"/>
    <s v="08FJS0124A"/>
    <s v="08ADG0003E"/>
    <n v="0"/>
    <s v="I2020"/>
    <n v="48"/>
    <n v="53"/>
    <n v="101"/>
    <n v="48"/>
    <n v="53"/>
    <n v="101"/>
    <n v="8"/>
    <n v="4"/>
    <n v="12"/>
    <n v="10"/>
    <n v="5"/>
    <n v="15"/>
    <n v="10"/>
    <n v="5"/>
    <n v="15"/>
    <n v="5"/>
    <n v="5"/>
    <n v="10"/>
    <n v="7"/>
    <n v="17"/>
    <n v="24"/>
    <n v="10"/>
    <n v="7"/>
    <n v="17"/>
    <n v="8"/>
    <n v="15"/>
    <n v="23"/>
    <n v="12"/>
    <n v="5"/>
    <n v="17"/>
    <n v="52"/>
    <n v="54"/>
    <n v="10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R0675Z"/>
    <n v="2"/>
    <s v="VESPERTINO"/>
    <s v="JUAN DE LA BARRERA"/>
    <n v="8"/>
    <s v="CHIHUAHUA"/>
    <n v="8"/>
    <s v="CHIHUAHUA"/>
    <x v="8"/>
    <n v="32"/>
    <x v="19"/>
    <n v="1"/>
    <s v="HIDALGO DEL PARRAL"/>
    <s v="CALLE 9 DE MAYO"/>
    <n v="0"/>
    <s v="PÚBLICO"/>
    <x v="0"/>
    <n v="2"/>
    <s v="BĂSICA"/>
    <n v="2"/>
    <x v="0"/>
    <n v="1"/>
    <x v="0"/>
    <n v="0"/>
    <s v="NO APLICA"/>
    <n v="0"/>
    <s v="NO APLICA"/>
    <s v="08FIZ0246F"/>
    <s v="08FJS0129W"/>
    <s v="08ADG0004D"/>
    <n v="0"/>
    <s v="I2020"/>
    <n v="59"/>
    <n v="51"/>
    <n v="110"/>
    <n v="59"/>
    <n v="51"/>
    <n v="110"/>
    <n v="16"/>
    <n v="11"/>
    <n v="27"/>
    <n v="2"/>
    <n v="6"/>
    <n v="8"/>
    <n v="2"/>
    <n v="6"/>
    <n v="8"/>
    <n v="10"/>
    <n v="5"/>
    <n v="15"/>
    <n v="10"/>
    <n v="13"/>
    <n v="23"/>
    <n v="9"/>
    <n v="9"/>
    <n v="18"/>
    <n v="7"/>
    <n v="6"/>
    <n v="13"/>
    <n v="9"/>
    <n v="6"/>
    <n v="15"/>
    <n v="47"/>
    <n v="45"/>
    <n v="92"/>
    <n v="1"/>
    <n v="1"/>
    <n v="1"/>
    <n v="1"/>
    <n v="1"/>
    <n v="1"/>
    <n v="0"/>
    <n v="6"/>
    <n v="0"/>
    <n v="0"/>
    <n v="0"/>
    <n v="1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2"/>
    <n v="3"/>
    <n v="1"/>
    <n v="1"/>
    <n v="1"/>
    <n v="1"/>
    <n v="0"/>
    <n v="1"/>
    <n v="0"/>
    <n v="5"/>
    <n v="12"/>
    <n v="6"/>
    <n v="1"/>
  </r>
  <r>
    <s v="08DPB0474B"/>
    <n v="1"/>
    <s v="MATUTINO"/>
    <s v="RICARDO RAMIREZ CARRILLO"/>
    <n v="8"/>
    <s v="CHIHUAHUA"/>
    <n v="8"/>
    <s v="CHIHUAHUA"/>
    <x v="6"/>
    <n v="29"/>
    <x v="7"/>
    <n v="14"/>
    <s v="ATASCADEROS"/>
    <s v="CALLE ATASCADEROS"/>
    <n v="0"/>
    <s v="PÚBLICO"/>
    <x v="0"/>
    <n v="2"/>
    <s v="BĂSICA"/>
    <n v="2"/>
    <x v="0"/>
    <n v="3"/>
    <x v="1"/>
    <n v="0"/>
    <s v="NO APLICA"/>
    <n v="0"/>
    <s v="NO APLICA"/>
    <s v="08FZI0034C"/>
    <s v="08FJI0010S"/>
    <s v="08ADG0007A"/>
    <n v="0"/>
    <s v="I2020"/>
    <n v="41"/>
    <n v="61"/>
    <n v="102"/>
    <n v="41"/>
    <n v="61"/>
    <n v="102"/>
    <n v="4"/>
    <n v="8"/>
    <n v="12"/>
    <n v="7"/>
    <n v="10"/>
    <n v="17"/>
    <n v="7"/>
    <n v="10"/>
    <n v="17"/>
    <n v="9"/>
    <n v="14"/>
    <n v="23"/>
    <n v="7"/>
    <n v="8"/>
    <n v="15"/>
    <n v="12"/>
    <n v="14"/>
    <n v="26"/>
    <n v="5"/>
    <n v="9"/>
    <n v="14"/>
    <n v="4"/>
    <n v="8"/>
    <n v="12"/>
    <n v="44"/>
    <n v="63"/>
    <n v="107"/>
    <n v="1"/>
    <n v="1"/>
    <n v="1"/>
    <n v="1"/>
    <n v="0"/>
    <n v="0"/>
    <n v="1"/>
    <n v="5"/>
    <n v="1"/>
    <n v="0"/>
    <n v="0"/>
    <n v="0"/>
    <n v="0"/>
    <n v="0"/>
    <n v="0"/>
    <n v="0"/>
    <n v="1"/>
    <n v="3"/>
    <n v="0"/>
    <n v="0"/>
    <m/>
    <m/>
    <m/>
    <m/>
    <m/>
    <m/>
    <m/>
    <m/>
    <n v="0"/>
    <n v="0"/>
    <n v="0"/>
    <n v="5"/>
    <n v="2"/>
    <n v="3"/>
    <n v="1"/>
    <n v="1"/>
    <n v="1"/>
    <n v="1"/>
    <n v="0"/>
    <n v="0"/>
    <n v="1"/>
    <n v="5"/>
    <n v="5"/>
    <n v="5"/>
    <n v="1"/>
  </r>
  <r>
    <s v="08PPR0039F"/>
    <n v="1"/>
    <s v="MATUTINO"/>
    <s v="INSTITUTO BILINGÜE PATRIA Y CULTURA"/>
    <n v="8"/>
    <s v="CHIHUAHUA"/>
    <n v="8"/>
    <s v="CHIHUAHUA"/>
    <x v="5"/>
    <n v="37"/>
    <x v="6"/>
    <n v="1"/>
    <s v="JUĂREZ"/>
    <s v="CALLE MELQUIADES ALANIS"/>
    <n v="5825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71"/>
    <n v="55"/>
    <n v="126"/>
    <n v="70"/>
    <n v="55"/>
    <n v="125"/>
    <n v="13"/>
    <n v="6"/>
    <n v="19"/>
    <n v="9"/>
    <n v="2"/>
    <n v="11"/>
    <n v="9"/>
    <n v="2"/>
    <n v="11"/>
    <n v="13"/>
    <n v="6"/>
    <n v="19"/>
    <n v="4"/>
    <n v="9"/>
    <n v="13"/>
    <n v="11"/>
    <n v="3"/>
    <n v="14"/>
    <n v="5"/>
    <n v="9"/>
    <n v="14"/>
    <n v="3"/>
    <n v="8"/>
    <n v="11"/>
    <n v="45"/>
    <n v="37"/>
    <n v="8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3"/>
    <n v="2"/>
    <n v="0"/>
    <n v="2"/>
    <n v="0"/>
    <n v="12"/>
    <n v="0"/>
    <n v="3"/>
    <n v="0"/>
    <n v="0"/>
    <n v="0"/>
    <n v="0"/>
    <n v="0"/>
    <n v="0"/>
    <n v="3"/>
    <n v="3"/>
    <n v="7"/>
    <n v="6"/>
    <n v="1"/>
  </r>
  <r>
    <s v="08DPB0564U"/>
    <n v="4"/>
    <s v="DISCONTINUO"/>
    <s v="JOSE MARIA PINO SUAREZ"/>
    <n v="8"/>
    <s v="CHIHUAHUA"/>
    <n v="8"/>
    <s v="CHIHUAHUA"/>
    <x v="3"/>
    <n v="27"/>
    <x v="27"/>
    <n v="26"/>
    <s v="CIENEGUITA"/>
    <s v="NINGUNO NINGUNO"/>
    <n v="0"/>
    <s v="PÚBLICO"/>
    <x v="0"/>
    <n v="2"/>
    <s v="BĂSICA"/>
    <n v="2"/>
    <x v="0"/>
    <n v="3"/>
    <x v="1"/>
    <n v="0"/>
    <s v="NO APLICA"/>
    <n v="0"/>
    <s v="NO APLICA"/>
    <s v="08FZI0008E"/>
    <s v="08FJI0003I"/>
    <s v="08ADG0006B"/>
    <n v="0"/>
    <s v="I2020"/>
    <n v="53"/>
    <n v="46"/>
    <n v="99"/>
    <n v="49"/>
    <n v="45"/>
    <n v="94"/>
    <n v="5"/>
    <n v="7"/>
    <n v="12"/>
    <n v="8"/>
    <n v="9"/>
    <n v="17"/>
    <n v="8"/>
    <n v="9"/>
    <n v="17"/>
    <n v="8"/>
    <n v="5"/>
    <n v="13"/>
    <n v="14"/>
    <n v="8"/>
    <n v="22"/>
    <n v="8"/>
    <n v="11"/>
    <n v="19"/>
    <n v="9"/>
    <n v="8"/>
    <n v="17"/>
    <n v="10"/>
    <n v="13"/>
    <n v="23"/>
    <n v="57"/>
    <n v="54"/>
    <n v="111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m/>
    <m/>
    <m/>
    <m/>
    <m/>
    <m/>
    <m/>
    <m/>
    <n v="0"/>
    <n v="0"/>
    <n v="0"/>
    <n v="7"/>
    <n v="5"/>
    <n v="1"/>
    <n v="1"/>
    <n v="1"/>
    <n v="1"/>
    <n v="1"/>
    <n v="1"/>
    <n v="1"/>
    <n v="0"/>
    <n v="6"/>
    <n v="6"/>
    <n v="6"/>
    <n v="1"/>
  </r>
  <r>
    <s v="08DPR0483K"/>
    <n v="1"/>
    <s v="MATUTINO"/>
    <s v="CENTRO REGIONAL DE EDUC. INT. JUAN MENDOZA"/>
    <n v="8"/>
    <s v="CHIHUAHUA"/>
    <n v="8"/>
    <s v="CHIHUAHUA"/>
    <x v="3"/>
    <n v="56"/>
    <x v="4"/>
    <n v="37"/>
    <s v="JUAN MENDOZA"/>
    <s v="CALLE JUAN MENDOZA "/>
    <n v="0"/>
    <s v="PÚBLICO"/>
    <x v="0"/>
    <n v="2"/>
    <s v="BĂSICA"/>
    <n v="2"/>
    <x v="0"/>
    <n v="1"/>
    <x v="0"/>
    <n v="0"/>
    <s v="NO APLICA"/>
    <n v="0"/>
    <s v="NO APLICA"/>
    <s v="08FIZ0248D"/>
    <s v="08FJS0130L"/>
    <s v="08ADG0006B"/>
    <n v="0"/>
    <s v="I2020"/>
    <n v="47"/>
    <n v="55"/>
    <n v="102"/>
    <n v="47"/>
    <n v="55"/>
    <n v="102"/>
    <n v="7"/>
    <n v="9"/>
    <n v="16"/>
    <n v="11"/>
    <n v="6"/>
    <n v="17"/>
    <n v="11"/>
    <n v="6"/>
    <n v="17"/>
    <n v="7"/>
    <n v="7"/>
    <n v="14"/>
    <n v="4"/>
    <n v="6"/>
    <n v="10"/>
    <n v="8"/>
    <n v="10"/>
    <n v="18"/>
    <n v="11"/>
    <n v="10"/>
    <n v="21"/>
    <n v="9"/>
    <n v="15"/>
    <n v="24"/>
    <n v="50"/>
    <n v="54"/>
    <n v="104"/>
    <n v="1"/>
    <n v="1"/>
    <n v="1"/>
    <n v="1"/>
    <n v="1"/>
    <n v="1"/>
    <n v="0"/>
    <n v="6"/>
    <n v="1"/>
    <n v="0"/>
    <n v="0"/>
    <n v="0"/>
    <n v="0"/>
    <n v="0"/>
    <n v="0"/>
    <n v="0"/>
    <n v="4"/>
    <n v="1"/>
    <n v="0"/>
    <n v="0"/>
    <n v="0"/>
    <n v="0"/>
    <n v="0"/>
    <n v="0"/>
    <n v="0"/>
    <n v="0"/>
    <n v="0"/>
    <n v="0"/>
    <n v="1"/>
    <n v="0"/>
    <n v="0"/>
    <n v="7"/>
    <n v="5"/>
    <n v="1"/>
    <n v="1"/>
    <n v="1"/>
    <n v="1"/>
    <n v="1"/>
    <n v="1"/>
    <n v="1"/>
    <n v="0"/>
    <n v="6"/>
    <n v="6"/>
    <n v="6"/>
    <n v="1"/>
  </r>
  <r>
    <s v="08EPR0416L"/>
    <n v="1"/>
    <s v="MATUTINO"/>
    <s v="MELCHOR OCAMPO 2573"/>
    <n v="8"/>
    <s v="CHIHUAHUA"/>
    <n v="8"/>
    <s v="CHIHUAHUA"/>
    <x v="0"/>
    <n v="65"/>
    <x v="11"/>
    <n v="42"/>
    <s v="SAN RAFAEL"/>
    <s v="CALLE SAN RAFAEL"/>
    <n v="0"/>
    <s v="PÚBLICO"/>
    <x v="1"/>
    <n v="2"/>
    <s v="BĂSICA"/>
    <n v="2"/>
    <x v="0"/>
    <n v="1"/>
    <x v="0"/>
    <n v="0"/>
    <s v="NO APLICA"/>
    <n v="0"/>
    <s v="NO APLICA"/>
    <s v="08FIZ0011S"/>
    <s v="08FJS0005N"/>
    <m/>
    <n v="0"/>
    <s v="I2020"/>
    <n v="61"/>
    <n v="40"/>
    <n v="101"/>
    <n v="61"/>
    <n v="40"/>
    <n v="101"/>
    <n v="15"/>
    <n v="5"/>
    <n v="20"/>
    <n v="11"/>
    <n v="12"/>
    <n v="23"/>
    <n v="11"/>
    <n v="12"/>
    <n v="23"/>
    <n v="9"/>
    <n v="8"/>
    <n v="17"/>
    <n v="9"/>
    <n v="5"/>
    <n v="14"/>
    <n v="7"/>
    <n v="5"/>
    <n v="12"/>
    <n v="11"/>
    <n v="4"/>
    <n v="15"/>
    <n v="9"/>
    <n v="9"/>
    <n v="18"/>
    <n v="56"/>
    <n v="43"/>
    <n v="9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8"/>
    <n v="6"/>
    <n v="1"/>
  </r>
  <r>
    <s v="08DPR1570M"/>
    <n v="1"/>
    <s v="MATUTINO"/>
    <s v="ANGEL POSADA"/>
    <n v="8"/>
    <s v="CHIHUAHUA"/>
    <n v="8"/>
    <s v="CHIHUAHUA"/>
    <x v="7"/>
    <n v="19"/>
    <x v="21"/>
    <n v="268"/>
    <s v="LABOR DE TERRAZAS (PORTILLO)"/>
    <s v="CALLE LABOR DE TERRAZAS (PORTILLO)"/>
    <n v="0"/>
    <s v="PÚBLICO"/>
    <x v="0"/>
    <n v="2"/>
    <s v="BĂSICA"/>
    <n v="2"/>
    <x v="0"/>
    <n v="1"/>
    <x v="0"/>
    <n v="0"/>
    <s v="NO APLICA"/>
    <n v="0"/>
    <s v="NO APLICA"/>
    <s v="08FIZ0108D"/>
    <s v="08FJS0104N"/>
    <s v="08ADG0046C"/>
    <n v="0"/>
    <s v="I2020"/>
    <n v="52"/>
    <n v="43"/>
    <n v="95"/>
    <n v="52"/>
    <n v="43"/>
    <n v="95"/>
    <n v="4"/>
    <n v="2"/>
    <n v="6"/>
    <n v="11"/>
    <n v="5"/>
    <n v="16"/>
    <n v="11"/>
    <n v="5"/>
    <n v="16"/>
    <n v="11"/>
    <n v="10"/>
    <n v="21"/>
    <n v="14"/>
    <n v="8"/>
    <n v="22"/>
    <n v="3"/>
    <n v="9"/>
    <n v="12"/>
    <n v="11"/>
    <n v="13"/>
    <n v="24"/>
    <n v="14"/>
    <n v="8"/>
    <n v="22"/>
    <n v="64"/>
    <n v="53"/>
    <n v="117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  <n v="1"/>
  </r>
  <r>
    <s v="08EPR0584H"/>
    <n v="1"/>
    <s v="MATUTINO"/>
    <s v="JOSE PEON CONTRERAS 2279 'FORD 145'"/>
    <n v="8"/>
    <s v="CHIHUAHUA"/>
    <n v="8"/>
    <s v="CHIHUAHUA"/>
    <x v="9"/>
    <n v="45"/>
    <x v="36"/>
    <n v="10"/>
    <s v="LAS PUENTES"/>
    <s v="CALLE CARRETERA - COORDILLERA"/>
    <n v="0"/>
    <s v="PÚBLICO"/>
    <x v="1"/>
    <n v="2"/>
    <s v="BĂSICA"/>
    <n v="2"/>
    <x v="0"/>
    <n v="1"/>
    <x v="0"/>
    <n v="0"/>
    <s v="NO APLICA"/>
    <n v="0"/>
    <s v="NO APLICA"/>
    <s v="08FIZ0002K"/>
    <m/>
    <m/>
    <n v="0"/>
    <s v="I2020"/>
    <n v="50"/>
    <n v="49"/>
    <n v="99"/>
    <n v="50"/>
    <n v="49"/>
    <n v="99"/>
    <n v="9"/>
    <n v="5"/>
    <n v="14"/>
    <n v="7"/>
    <n v="10"/>
    <n v="17"/>
    <n v="7"/>
    <n v="10"/>
    <n v="17"/>
    <n v="7"/>
    <n v="9"/>
    <n v="16"/>
    <n v="9"/>
    <n v="11"/>
    <n v="20"/>
    <n v="11"/>
    <n v="11"/>
    <n v="22"/>
    <n v="4"/>
    <n v="12"/>
    <n v="16"/>
    <n v="14"/>
    <n v="2"/>
    <n v="16"/>
    <n v="52"/>
    <n v="55"/>
    <n v="107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2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PPR1872M"/>
    <n v="1"/>
    <s v="MATUTINO"/>
    <s v="EDUCANDO A LA NIÑEZ"/>
    <n v="8"/>
    <s v="CHIHUAHUA"/>
    <n v="8"/>
    <s v="CHIHUAHUA"/>
    <x v="5"/>
    <n v="37"/>
    <x v="6"/>
    <n v="1"/>
    <s v="JUĂREZ"/>
    <s v="CALLE CANUTILLO"/>
    <n v="243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57"/>
    <n v="55"/>
    <n v="112"/>
    <n v="57"/>
    <n v="55"/>
    <n v="112"/>
    <n v="5"/>
    <n v="5"/>
    <n v="10"/>
    <n v="12"/>
    <n v="14"/>
    <n v="26"/>
    <n v="12"/>
    <n v="14"/>
    <n v="26"/>
    <n v="12"/>
    <n v="2"/>
    <n v="14"/>
    <n v="7"/>
    <n v="6"/>
    <n v="13"/>
    <n v="5"/>
    <n v="9"/>
    <n v="14"/>
    <n v="6"/>
    <n v="10"/>
    <n v="16"/>
    <n v="8"/>
    <n v="3"/>
    <n v="11"/>
    <n v="50"/>
    <n v="44"/>
    <n v="94"/>
    <n v="0"/>
    <n v="0"/>
    <n v="1"/>
    <n v="1"/>
    <n v="1"/>
    <n v="1"/>
    <n v="1"/>
    <n v="5"/>
    <n v="0"/>
    <n v="0"/>
    <n v="0"/>
    <n v="1"/>
    <n v="0"/>
    <n v="0"/>
    <n v="0"/>
    <n v="0"/>
    <n v="1"/>
    <n v="4"/>
    <n v="0"/>
    <n v="0"/>
    <n v="1"/>
    <n v="0"/>
    <n v="0"/>
    <n v="0"/>
    <n v="0"/>
    <n v="0"/>
    <n v="0"/>
    <n v="0"/>
    <n v="0"/>
    <n v="1"/>
    <n v="0"/>
    <n v="8"/>
    <n v="1"/>
    <n v="4"/>
    <n v="0"/>
    <n v="0"/>
    <n v="1"/>
    <n v="1"/>
    <n v="1"/>
    <n v="1"/>
    <n v="1"/>
    <n v="5"/>
    <n v="6"/>
    <n v="6"/>
    <n v="1"/>
  </r>
  <r>
    <s v="08EPR0566S"/>
    <n v="1"/>
    <s v="MATUTINO"/>
    <s v="JOSE MARIA MORELOS Y PAVON 2146"/>
    <n v="8"/>
    <s v="CHIHUAHUA"/>
    <n v="8"/>
    <s v="CHIHUAHUA"/>
    <x v="4"/>
    <n v="15"/>
    <x v="39"/>
    <n v="1"/>
    <s v="SANTIAGO DE COYAME"/>
    <s v="CALLE CENTENARIO"/>
    <n v="0"/>
    <s v="PÚBLICO"/>
    <x v="1"/>
    <n v="2"/>
    <s v="BĂSICA"/>
    <n v="2"/>
    <x v="0"/>
    <n v="1"/>
    <x v="0"/>
    <n v="0"/>
    <s v="NO APLICA"/>
    <n v="0"/>
    <s v="NO APLICA"/>
    <s v="08FIZ0012R"/>
    <s v="08FJS0001R"/>
    <m/>
    <n v="0"/>
    <s v="I2020"/>
    <n v="56"/>
    <n v="45"/>
    <n v="101"/>
    <n v="56"/>
    <n v="42"/>
    <n v="98"/>
    <n v="11"/>
    <n v="4"/>
    <n v="15"/>
    <n v="12"/>
    <n v="4"/>
    <n v="16"/>
    <n v="12"/>
    <n v="4"/>
    <n v="16"/>
    <n v="12"/>
    <n v="7"/>
    <n v="19"/>
    <n v="9"/>
    <n v="10"/>
    <n v="19"/>
    <n v="12"/>
    <n v="8"/>
    <n v="20"/>
    <n v="9"/>
    <n v="7"/>
    <n v="16"/>
    <n v="8"/>
    <n v="9"/>
    <n v="17"/>
    <n v="62"/>
    <n v="45"/>
    <n v="10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1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101M"/>
    <n v="1"/>
    <s v="MATUTINO"/>
    <s v="LEY 6 DE ENERO DE 1915 2438"/>
    <n v="8"/>
    <s v="CHIHUAHUA"/>
    <n v="8"/>
    <s v="CHIHUAHUA"/>
    <x v="10"/>
    <n v="5"/>
    <x v="54"/>
    <n v="1038"/>
    <s v="LEY SEIS DE ENERO"/>
    <s v="AVENIDA INDEPENDENCIA"/>
    <n v="0"/>
    <s v="PÚBLICO"/>
    <x v="1"/>
    <n v="2"/>
    <s v="BĂSICA"/>
    <n v="2"/>
    <x v="0"/>
    <n v="1"/>
    <x v="0"/>
    <n v="0"/>
    <s v="NO APLICA"/>
    <n v="0"/>
    <s v="NO APLICA"/>
    <s v="08FIZ0041M"/>
    <s v="08FJS0004O"/>
    <m/>
    <n v="0"/>
    <s v="I2020"/>
    <n v="49"/>
    <n v="59"/>
    <n v="108"/>
    <n v="49"/>
    <n v="59"/>
    <n v="108"/>
    <n v="9"/>
    <n v="9"/>
    <n v="18"/>
    <n v="5"/>
    <n v="8"/>
    <n v="13"/>
    <n v="5"/>
    <n v="8"/>
    <n v="13"/>
    <n v="10"/>
    <n v="20"/>
    <n v="30"/>
    <n v="6"/>
    <n v="6"/>
    <n v="12"/>
    <n v="9"/>
    <n v="7"/>
    <n v="16"/>
    <n v="7"/>
    <n v="7"/>
    <n v="14"/>
    <n v="8"/>
    <n v="11"/>
    <n v="19"/>
    <n v="45"/>
    <n v="59"/>
    <n v="104"/>
    <n v="1"/>
    <n v="0"/>
    <n v="0"/>
    <n v="0"/>
    <n v="0"/>
    <n v="1"/>
    <n v="2"/>
    <n v="4"/>
    <n v="1"/>
    <n v="0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0"/>
    <n v="0"/>
    <n v="0"/>
    <n v="5"/>
    <n v="2"/>
    <n v="2"/>
    <n v="1"/>
    <n v="0"/>
    <n v="0"/>
    <n v="0"/>
    <n v="0"/>
    <n v="1"/>
    <n v="2"/>
    <n v="4"/>
    <n v="6"/>
    <n v="6"/>
    <n v="1"/>
  </r>
  <r>
    <s v="08DPB0586F"/>
    <n v="4"/>
    <s v="DISCONTINUO"/>
    <s v="JUAN ESCUTIA"/>
    <n v="8"/>
    <s v="CHIHUAHUA"/>
    <n v="8"/>
    <s v="CHIHUAHUA"/>
    <x v="0"/>
    <n v="66"/>
    <x v="32"/>
    <n v="720"/>
    <s v="ROCOROYVO"/>
    <s v="CALLE ROCOROYVO"/>
    <n v="0"/>
    <s v="PÚBLICO"/>
    <x v="0"/>
    <n v="2"/>
    <s v="BĂSICA"/>
    <n v="2"/>
    <x v="0"/>
    <n v="3"/>
    <x v="1"/>
    <n v="0"/>
    <s v="NO APLICA"/>
    <n v="0"/>
    <s v="NO APLICA"/>
    <s v="08FZI0015O"/>
    <s v="08FJI0005G"/>
    <s v="08ADG0003E"/>
    <n v="0"/>
    <s v="I2020"/>
    <n v="57"/>
    <n v="47"/>
    <n v="104"/>
    <n v="57"/>
    <n v="47"/>
    <n v="104"/>
    <n v="14"/>
    <n v="4"/>
    <n v="18"/>
    <n v="8"/>
    <n v="6"/>
    <n v="14"/>
    <n v="8"/>
    <n v="7"/>
    <n v="15"/>
    <n v="6"/>
    <n v="11"/>
    <n v="17"/>
    <n v="16"/>
    <n v="10"/>
    <n v="26"/>
    <n v="9"/>
    <n v="6"/>
    <n v="15"/>
    <n v="8"/>
    <n v="9"/>
    <n v="17"/>
    <n v="7"/>
    <n v="9"/>
    <n v="16"/>
    <n v="54"/>
    <n v="52"/>
    <n v="106"/>
    <n v="1"/>
    <n v="1"/>
    <n v="1"/>
    <n v="0"/>
    <n v="0"/>
    <n v="1"/>
    <n v="1"/>
    <n v="5"/>
    <n v="0"/>
    <n v="0"/>
    <n v="1"/>
    <n v="0"/>
    <n v="0"/>
    <n v="0"/>
    <n v="0"/>
    <n v="0"/>
    <n v="4"/>
    <n v="1"/>
    <n v="0"/>
    <n v="0"/>
    <m/>
    <m/>
    <m/>
    <m/>
    <m/>
    <m/>
    <m/>
    <m/>
    <n v="0"/>
    <n v="0"/>
    <n v="0"/>
    <n v="6"/>
    <n v="4"/>
    <n v="1"/>
    <n v="1"/>
    <n v="1"/>
    <n v="1"/>
    <n v="0"/>
    <n v="0"/>
    <n v="1"/>
    <n v="1"/>
    <n v="5"/>
    <n v="6"/>
    <n v="5"/>
    <n v="1"/>
  </r>
  <r>
    <s v="08DPR1638C"/>
    <n v="1"/>
    <s v="MATUTINO"/>
    <s v="FELIPE CARRILLO PUERTO"/>
    <n v="8"/>
    <s v="CHIHUAHUA"/>
    <n v="8"/>
    <s v="CHIHUAHUA"/>
    <x v="2"/>
    <n v="25"/>
    <x v="14"/>
    <n v="12"/>
    <s v="PEĂ‘A BLANCA"/>
    <s v="CALLE 14 DE ABRIL"/>
    <n v="0"/>
    <s v="PÚBLICO"/>
    <x v="0"/>
    <n v="2"/>
    <s v="BĂSICA"/>
    <n v="2"/>
    <x v="0"/>
    <n v="1"/>
    <x v="0"/>
    <n v="0"/>
    <s v="NO APLICA"/>
    <n v="0"/>
    <s v="NO APLICA"/>
    <s v="08FIZ0195P"/>
    <s v="08FJS0120E"/>
    <s v="08ADG0055K"/>
    <n v="0"/>
    <s v="I2020"/>
    <n v="62"/>
    <n v="43"/>
    <n v="105"/>
    <n v="62"/>
    <n v="43"/>
    <n v="105"/>
    <n v="9"/>
    <n v="7"/>
    <n v="16"/>
    <n v="2"/>
    <n v="11"/>
    <n v="13"/>
    <n v="2"/>
    <n v="11"/>
    <n v="13"/>
    <n v="11"/>
    <n v="3"/>
    <n v="14"/>
    <n v="7"/>
    <n v="12"/>
    <n v="19"/>
    <n v="10"/>
    <n v="8"/>
    <n v="18"/>
    <n v="14"/>
    <n v="9"/>
    <n v="23"/>
    <n v="13"/>
    <n v="4"/>
    <n v="17"/>
    <n v="57"/>
    <n v="47"/>
    <n v="10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1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6"/>
    <n v="6"/>
    <n v="1"/>
  </r>
  <r>
    <s v="08PPR0502N"/>
    <n v="1"/>
    <s v="MATUTINO"/>
    <s v="JOSE MARIA MORELOS"/>
    <n v="8"/>
    <s v="CHIHUAHUA"/>
    <n v="8"/>
    <s v="CHIHUAHUA"/>
    <x v="2"/>
    <n v="40"/>
    <x v="12"/>
    <n v="1"/>
    <s v="MADERA"/>
    <s v="CALLE MORELOS"/>
    <n v="804"/>
    <s v="PRIVADO"/>
    <x v="2"/>
    <n v="2"/>
    <s v="BĂSICA"/>
    <n v="2"/>
    <x v="0"/>
    <n v="1"/>
    <x v="0"/>
    <n v="0"/>
    <s v="NO APLICA"/>
    <n v="0"/>
    <s v="NO APLICA"/>
    <s v="08FIZ0024W"/>
    <m/>
    <s v="08ADG0011N"/>
    <n v="0"/>
    <s v="I2020"/>
    <n v="59"/>
    <n v="45"/>
    <n v="104"/>
    <n v="57"/>
    <n v="44"/>
    <n v="101"/>
    <n v="11"/>
    <n v="3"/>
    <n v="14"/>
    <n v="9"/>
    <n v="11"/>
    <n v="20"/>
    <n v="9"/>
    <n v="11"/>
    <n v="20"/>
    <n v="1"/>
    <n v="6"/>
    <n v="7"/>
    <n v="10"/>
    <n v="6"/>
    <n v="16"/>
    <n v="17"/>
    <n v="8"/>
    <n v="25"/>
    <n v="9"/>
    <n v="10"/>
    <n v="19"/>
    <n v="7"/>
    <n v="10"/>
    <n v="17"/>
    <n v="53"/>
    <n v="51"/>
    <n v="10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2"/>
    <n v="0"/>
    <n v="9"/>
    <n v="2"/>
    <n v="4"/>
    <n v="1"/>
    <n v="1"/>
    <n v="1"/>
    <n v="1"/>
    <n v="1"/>
    <n v="1"/>
    <n v="0"/>
    <n v="6"/>
    <n v="6"/>
    <n v="6"/>
    <n v="1"/>
  </r>
  <r>
    <s v="08DPR1178I"/>
    <n v="2"/>
    <s v="VESPERTINO"/>
    <s v="LAZARO CARDENAS"/>
    <n v="8"/>
    <s v="CHIHUAHUA"/>
    <n v="8"/>
    <s v="CHIHUAHUA"/>
    <x v="8"/>
    <n v="32"/>
    <x v="19"/>
    <n v="1"/>
    <s v="HIDALGO DEL PARRAL"/>
    <s v="CALLE CRUZADA 25 DE ABRIL"/>
    <n v="0"/>
    <s v="PÚBLICO"/>
    <x v="0"/>
    <n v="2"/>
    <s v="BĂSICA"/>
    <n v="2"/>
    <x v="0"/>
    <n v="1"/>
    <x v="0"/>
    <n v="0"/>
    <s v="NO APLICA"/>
    <n v="0"/>
    <s v="NO APLICA"/>
    <s v="08FIZ0246F"/>
    <s v="08FJS0129W"/>
    <s v="08ADG0004D"/>
    <n v="0"/>
    <s v="I2020"/>
    <n v="64"/>
    <n v="43"/>
    <n v="107"/>
    <n v="64"/>
    <n v="43"/>
    <n v="107"/>
    <n v="13"/>
    <n v="9"/>
    <n v="22"/>
    <n v="5"/>
    <n v="4"/>
    <n v="9"/>
    <n v="5"/>
    <n v="4"/>
    <n v="9"/>
    <n v="10"/>
    <n v="8"/>
    <n v="18"/>
    <n v="16"/>
    <n v="7"/>
    <n v="23"/>
    <n v="11"/>
    <n v="8"/>
    <n v="19"/>
    <n v="7"/>
    <n v="8"/>
    <n v="15"/>
    <n v="11"/>
    <n v="6"/>
    <n v="17"/>
    <n v="60"/>
    <n v="41"/>
    <n v="101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0"/>
    <n v="0"/>
    <n v="0"/>
    <n v="0"/>
    <n v="0"/>
    <n v="0"/>
    <n v="0"/>
    <n v="0"/>
    <n v="1"/>
    <n v="0"/>
    <n v="10"/>
    <n v="4"/>
    <n v="2"/>
    <n v="1"/>
    <n v="1"/>
    <n v="1"/>
    <n v="1"/>
    <n v="1"/>
    <n v="1"/>
    <n v="0"/>
    <n v="6"/>
    <n v="6"/>
    <n v="6"/>
    <n v="1"/>
  </r>
  <r>
    <s v="08PPR2080J"/>
    <n v="1"/>
    <s v="MATUTINO"/>
    <s v="INSTITUTO VICTOR HUGO RASCON BANDA"/>
    <n v="8"/>
    <s v="CHIHUAHUA"/>
    <n v="8"/>
    <s v="CHIHUAHUA"/>
    <x v="5"/>
    <n v="37"/>
    <x v="6"/>
    <n v="1"/>
    <s v="JUĂREZ"/>
    <s v="CALLE CARTAMO"/>
    <n v="8805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66"/>
    <n v="48"/>
    <n v="114"/>
    <n v="66"/>
    <n v="48"/>
    <n v="114"/>
    <n v="10"/>
    <n v="6"/>
    <n v="16"/>
    <n v="9"/>
    <n v="2"/>
    <n v="11"/>
    <n v="9"/>
    <n v="2"/>
    <n v="11"/>
    <n v="8"/>
    <n v="9"/>
    <n v="17"/>
    <n v="11"/>
    <n v="10"/>
    <n v="21"/>
    <n v="15"/>
    <n v="6"/>
    <n v="21"/>
    <n v="7"/>
    <n v="8"/>
    <n v="15"/>
    <n v="10"/>
    <n v="6"/>
    <n v="16"/>
    <n v="60"/>
    <n v="41"/>
    <n v="101"/>
    <n v="0"/>
    <n v="0"/>
    <n v="0"/>
    <n v="0"/>
    <n v="0"/>
    <n v="0"/>
    <n v="3"/>
    <n v="3"/>
    <n v="0"/>
    <n v="0"/>
    <n v="1"/>
    <n v="0"/>
    <n v="0"/>
    <n v="0"/>
    <n v="0"/>
    <n v="0"/>
    <n v="2"/>
    <n v="1"/>
    <n v="0"/>
    <n v="0"/>
    <n v="1"/>
    <n v="0"/>
    <n v="0"/>
    <n v="0"/>
    <n v="0"/>
    <n v="1"/>
    <n v="0"/>
    <n v="1"/>
    <n v="0"/>
    <n v="1"/>
    <n v="0"/>
    <n v="8"/>
    <n v="2"/>
    <n v="1"/>
    <n v="0"/>
    <n v="0"/>
    <n v="0"/>
    <n v="0"/>
    <n v="0"/>
    <n v="0"/>
    <n v="3"/>
    <n v="3"/>
    <n v="6"/>
    <n v="6"/>
    <n v="1"/>
  </r>
  <r>
    <s v="08DPR0429Q"/>
    <n v="1"/>
    <s v="MATUTINO"/>
    <s v="JOSE MARIA MORELOS"/>
    <n v="8"/>
    <s v="CHIHUAHUA"/>
    <n v="8"/>
    <s v="CHIHUAHUA"/>
    <x v="8"/>
    <n v="32"/>
    <x v="19"/>
    <n v="1"/>
    <s v="HIDALGO DEL PARRAL"/>
    <s v="CALLE LAGO ERIE"/>
    <n v="35"/>
    <s v="PÚBLICO"/>
    <x v="0"/>
    <n v="2"/>
    <s v="BĂSICA"/>
    <n v="2"/>
    <x v="0"/>
    <n v="1"/>
    <x v="0"/>
    <n v="0"/>
    <s v="NO APLICA"/>
    <n v="0"/>
    <s v="NO APLICA"/>
    <s v="08FIZ0247E"/>
    <s v="08FJS0129W"/>
    <s v="08ADG0004D"/>
    <n v="0"/>
    <s v="I2020"/>
    <n v="64"/>
    <n v="45"/>
    <n v="109"/>
    <n v="64"/>
    <n v="45"/>
    <n v="109"/>
    <n v="10"/>
    <n v="9"/>
    <n v="19"/>
    <n v="10"/>
    <n v="4"/>
    <n v="14"/>
    <n v="10"/>
    <n v="4"/>
    <n v="14"/>
    <n v="6"/>
    <n v="5"/>
    <n v="11"/>
    <n v="9"/>
    <n v="8"/>
    <n v="17"/>
    <n v="6"/>
    <n v="10"/>
    <n v="16"/>
    <n v="21"/>
    <n v="3"/>
    <n v="24"/>
    <n v="10"/>
    <n v="7"/>
    <n v="17"/>
    <n v="62"/>
    <n v="37"/>
    <n v="99"/>
    <n v="1"/>
    <n v="1"/>
    <n v="1"/>
    <n v="1"/>
    <n v="1"/>
    <n v="1"/>
    <n v="0"/>
    <n v="6"/>
    <n v="0"/>
    <n v="0"/>
    <n v="1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1"/>
    <n v="1"/>
    <n v="1"/>
    <n v="1"/>
    <n v="0"/>
    <n v="1"/>
    <n v="0"/>
    <n v="5"/>
    <n v="11"/>
    <n v="6"/>
    <n v="1"/>
  </r>
  <r>
    <s v="08DPB0555M"/>
    <n v="4"/>
    <s v="DISCONTINUO"/>
    <s v="CUAUHTEMOC"/>
    <n v="8"/>
    <s v="CHIHUAHUA"/>
    <n v="8"/>
    <s v="CHIHUAHUA"/>
    <x v="3"/>
    <n v="7"/>
    <x v="25"/>
    <n v="366"/>
    <s v="BAGUEACHI"/>
    <s v="CALLE CONOCIDO"/>
    <n v="0"/>
    <s v="PÚBLICO"/>
    <x v="0"/>
    <n v="2"/>
    <s v="BĂSICA"/>
    <n v="2"/>
    <x v="0"/>
    <n v="3"/>
    <x v="1"/>
    <n v="0"/>
    <s v="NO APLICA"/>
    <n v="0"/>
    <s v="NO APLICA"/>
    <s v="08FZI0031F"/>
    <s v="08FJI0003I"/>
    <s v="08ADG0006B"/>
    <n v="0"/>
    <s v="I2020"/>
    <n v="60"/>
    <n v="47"/>
    <n v="107"/>
    <n v="60"/>
    <n v="47"/>
    <n v="107"/>
    <n v="3"/>
    <n v="7"/>
    <n v="10"/>
    <n v="7"/>
    <n v="5"/>
    <n v="12"/>
    <n v="7"/>
    <n v="5"/>
    <n v="12"/>
    <n v="15"/>
    <n v="6"/>
    <n v="21"/>
    <n v="11"/>
    <n v="8"/>
    <n v="19"/>
    <n v="12"/>
    <n v="8"/>
    <n v="20"/>
    <n v="7"/>
    <n v="13"/>
    <n v="20"/>
    <n v="12"/>
    <n v="5"/>
    <n v="17"/>
    <n v="64"/>
    <n v="45"/>
    <n v="109"/>
    <n v="1"/>
    <n v="1"/>
    <n v="1"/>
    <n v="1"/>
    <n v="0"/>
    <n v="0"/>
    <n v="1"/>
    <n v="5"/>
    <n v="0"/>
    <n v="0"/>
    <n v="1"/>
    <n v="0"/>
    <n v="0"/>
    <n v="0"/>
    <n v="0"/>
    <n v="0"/>
    <n v="2"/>
    <n v="3"/>
    <n v="0"/>
    <n v="0"/>
    <m/>
    <m/>
    <m/>
    <m/>
    <m/>
    <m/>
    <m/>
    <m/>
    <n v="1"/>
    <n v="2"/>
    <n v="0"/>
    <n v="9"/>
    <n v="2"/>
    <n v="3"/>
    <n v="1"/>
    <n v="1"/>
    <n v="1"/>
    <n v="1"/>
    <n v="0"/>
    <n v="0"/>
    <n v="1"/>
    <n v="5"/>
    <n v="6"/>
    <n v="1"/>
    <n v="1"/>
  </r>
  <r>
    <s v="08PPR1811Z"/>
    <n v="1"/>
    <s v="MATUTINO"/>
    <s v="COLEGIO PANAMERICANO BILINGUE"/>
    <n v="8"/>
    <s v="CHIHUAHUA"/>
    <n v="8"/>
    <s v="CHIHUAHUA"/>
    <x v="5"/>
    <n v="37"/>
    <x v="6"/>
    <n v="1"/>
    <s v="JUĂREZ"/>
    <s v="CALLE MARIA MARTINEZ"/>
    <n v="285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53"/>
    <n v="58"/>
    <n v="111"/>
    <n v="53"/>
    <n v="58"/>
    <n v="111"/>
    <n v="5"/>
    <n v="12"/>
    <n v="17"/>
    <n v="6"/>
    <n v="10"/>
    <n v="16"/>
    <n v="6"/>
    <n v="10"/>
    <n v="16"/>
    <n v="6"/>
    <n v="7"/>
    <n v="13"/>
    <n v="11"/>
    <n v="5"/>
    <n v="16"/>
    <n v="8"/>
    <n v="3"/>
    <n v="11"/>
    <n v="7"/>
    <n v="13"/>
    <n v="20"/>
    <n v="10"/>
    <n v="11"/>
    <n v="21"/>
    <n v="48"/>
    <n v="49"/>
    <n v="97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1"/>
    <n v="0"/>
    <n v="0"/>
    <n v="3"/>
    <n v="2"/>
    <n v="6"/>
    <n v="0"/>
    <n v="17"/>
    <n v="1"/>
    <n v="2"/>
    <n v="0"/>
    <n v="0"/>
    <n v="0"/>
    <n v="0"/>
    <n v="0"/>
    <n v="0"/>
    <n v="3"/>
    <n v="3"/>
    <n v="6"/>
    <n v="6"/>
    <n v="1"/>
  </r>
  <r>
    <s v="08DPR0602H"/>
    <n v="1"/>
    <s v="MATUTINO"/>
    <s v="CENTRO REGIONAL DE EDUC. INT. JORGE BAROUSSE MORENO"/>
    <n v="8"/>
    <s v="CHIHUAHUA"/>
    <n v="8"/>
    <s v="CHIHUAHUA"/>
    <x v="7"/>
    <n v="19"/>
    <x v="21"/>
    <n v="241"/>
    <s v="CIĂ‰NEGA DE ORTĂŤZ (BOCA DE CIĂ‰NEGA)"/>
    <s v="CALLE CONOCIDO CIENEGITA DE C.DE ORTIZ"/>
    <n v="0"/>
    <s v="PÚBLICO"/>
    <x v="0"/>
    <n v="2"/>
    <s v="BĂSICA"/>
    <n v="2"/>
    <x v="0"/>
    <n v="1"/>
    <x v="0"/>
    <n v="0"/>
    <s v="NO APLICA"/>
    <n v="0"/>
    <s v="NO APLICA"/>
    <s v="08FIZ0136Z"/>
    <s v="08FJS0102P"/>
    <s v="08ADG0046C"/>
    <n v="0"/>
    <s v="I2020"/>
    <n v="44"/>
    <n v="60"/>
    <n v="104"/>
    <n v="44"/>
    <n v="60"/>
    <n v="104"/>
    <n v="9"/>
    <n v="9"/>
    <n v="18"/>
    <n v="10"/>
    <n v="8"/>
    <n v="18"/>
    <n v="10"/>
    <n v="8"/>
    <n v="18"/>
    <n v="6"/>
    <n v="4"/>
    <n v="10"/>
    <n v="9"/>
    <n v="8"/>
    <n v="17"/>
    <n v="9"/>
    <n v="14"/>
    <n v="23"/>
    <n v="6"/>
    <n v="12"/>
    <n v="18"/>
    <n v="3"/>
    <n v="13"/>
    <n v="16"/>
    <n v="43"/>
    <n v="59"/>
    <n v="102"/>
    <n v="1"/>
    <n v="1"/>
    <n v="1"/>
    <n v="1"/>
    <n v="1"/>
    <n v="1"/>
    <n v="0"/>
    <n v="6"/>
    <n v="0"/>
    <n v="0"/>
    <n v="1"/>
    <n v="0"/>
    <n v="1"/>
    <n v="0"/>
    <n v="0"/>
    <n v="0"/>
    <n v="3"/>
    <n v="3"/>
    <n v="0"/>
    <n v="0"/>
    <n v="0"/>
    <n v="1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8"/>
    <n v="6"/>
    <n v="1"/>
  </r>
  <r>
    <s v="08DPR0772B"/>
    <n v="1"/>
    <s v="MATUTINO"/>
    <s v="NIÑO ARTILLERO"/>
    <n v="8"/>
    <s v="CHIHUAHUA"/>
    <n v="8"/>
    <s v="CHIHUAHUA"/>
    <x v="1"/>
    <n v="6"/>
    <x v="58"/>
    <n v="14"/>
    <s v="EL PORVENIR"/>
    <s v="CALLE EL PORVENIR"/>
    <n v="0"/>
    <s v="PÚBLICO"/>
    <x v="0"/>
    <n v="2"/>
    <s v="BĂSICA"/>
    <n v="2"/>
    <x v="0"/>
    <n v="1"/>
    <x v="0"/>
    <n v="0"/>
    <s v="NO APLICA"/>
    <n v="0"/>
    <s v="NO APLICA"/>
    <s v="08FIZ0204G"/>
    <s v="08FJS0121D"/>
    <s v="08ADG0010O"/>
    <n v="0"/>
    <s v="I2020"/>
    <n v="61"/>
    <n v="45"/>
    <n v="106"/>
    <n v="61"/>
    <n v="45"/>
    <n v="106"/>
    <n v="9"/>
    <n v="6"/>
    <n v="15"/>
    <n v="6"/>
    <n v="8"/>
    <n v="14"/>
    <n v="6"/>
    <n v="8"/>
    <n v="14"/>
    <n v="8"/>
    <n v="6"/>
    <n v="14"/>
    <n v="10"/>
    <n v="4"/>
    <n v="14"/>
    <n v="15"/>
    <n v="10"/>
    <n v="25"/>
    <n v="10"/>
    <n v="9"/>
    <n v="19"/>
    <n v="9"/>
    <n v="10"/>
    <n v="19"/>
    <n v="58"/>
    <n v="47"/>
    <n v="10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6"/>
    <n v="6"/>
    <n v="1"/>
  </r>
  <r>
    <s v="08DCI0026L"/>
    <n v="1"/>
    <s v="MATUTINO"/>
    <s v="CUITLAHUAC"/>
    <n v="8"/>
    <s v="CHIHUAHUA"/>
    <n v="8"/>
    <s v="CHIHUAHUA"/>
    <x v="3"/>
    <n v="27"/>
    <x v="27"/>
    <n v="86"/>
    <s v="TĂ“NACHI"/>
    <s v="CALLE TONACHI"/>
    <n v="0"/>
    <s v="PÚBLICO"/>
    <x v="0"/>
    <n v="2"/>
    <s v="BĂSICA"/>
    <n v="2"/>
    <x v="0"/>
    <n v="3"/>
    <x v="1"/>
    <n v="1"/>
    <s v="SERVICIOS"/>
    <n v="15"/>
    <s v="CENTRO INFANTIL COMUNITARIO (CIC)"/>
    <s v="08FZI0006G"/>
    <s v="08FJI0003I"/>
    <s v="08ADG0006B"/>
    <n v="0"/>
    <s v="I2020"/>
    <n v="55"/>
    <n v="59"/>
    <n v="114"/>
    <n v="48"/>
    <n v="48"/>
    <n v="96"/>
    <n v="8"/>
    <n v="14"/>
    <n v="22"/>
    <n v="6"/>
    <n v="5"/>
    <n v="11"/>
    <n v="6"/>
    <n v="5"/>
    <n v="11"/>
    <n v="11"/>
    <n v="8"/>
    <n v="19"/>
    <n v="15"/>
    <n v="7"/>
    <n v="22"/>
    <n v="3"/>
    <n v="10"/>
    <n v="13"/>
    <n v="4"/>
    <n v="9"/>
    <n v="13"/>
    <n v="11"/>
    <n v="14"/>
    <n v="25"/>
    <n v="50"/>
    <n v="53"/>
    <n v="103"/>
    <n v="1"/>
    <n v="1"/>
    <n v="1"/>
    <n v="0"/>
    <n v="0"/>
    <n v="1"/>
    <n v="1"/>
    <n v="5"/>
    <n v="0"/>
    <n v="0"/>
    <n v="1"/>
    <n v="0"/>
    <n v="0"/>
    <n v="0"/>
    <n v="0"/>
    <n v="0"/>
    <n v="2"/>
    <n v="3"/>
    <n v="0"/>
    <n v="0"/>
    <m/>
    <m/>
    <m/>
    <m/>
    <m/>
    <m/>
    <m/>
    <m/>
    <n v="0"/>
    <n v="7"/>
    <n v="0"/>
    <n v="13"/>
    <n v="2"/>
    <n v="3"/>
    <n v="1"/>
    <n v="1"/>
    <n v="1"/>
    <n v="0"/>
    <n v="0"/>
    <n v="1"/>
    <n v="1"/>
    <n v="5"/>
    <n v="6"/>
    <n v="6"/>
    <n v="1"/>
  </r>
  <r>
    <s v="08PPR0028Z"/>
    <n v="1"/>
    <s v="MATUTINO"/>
    <s v="GRANJA HOGAR"/>
    <n v="8"/>
    <s v="CHIHUAHUA"/>
    <n v="8"/>
    <s v="CHIHUAHUA"/>
    <x v="7"/>
    <n v="19"/>
    <x v="21"/>
    <n v="1"/>
    <s v="CHIHUAHUA"/>
    <s v="PRIVADA PABLO BOUNET"/>
    <n v="303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52"/>
    <n v="57"/>
    <n v="109"/>
    <n v="52"/>
    <n v="57"/>
    <n v="109"/>
    <n v="10"/>
    <n v="8"/>
    <n v="18"/>
    <n v="7"/>
    <n v="5"/>
    <n v="12"/>
    <n v="8"/>
    <n v="7"/>
    <n v="15"/>
    <n v="13"/>
    <n v="9"/>
    <n v="22"/>
    <n v="8"/>
    <n v="12"/>
    <n v="20"/>
    <n v="12"/>
    <n v="6"/>
    <n v="18"/>
    <n v="4"/>
    <n v="8"/>
    <n v="12"/>
    <n v="9"/>
    <n v="8"/>
    <n v="17"/>
    <n v="54"/>
    <n v="50"/>
    <n v="10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EPR0255P"/>
    <n v="1"/>
    <s v="MATUTINO"/>
    <s v="MIGUEL ALEMAN 2412"/>
    <n v="8"/>
    <s v="CHIHUAHUA"/>
    <n v="8"/>
    <s v="CHIHUAHUA"/>
    <x v="8"/>
    <n v="36"/>
    <x v="30"/>
    <n v="148"/>
    <s v="TORREONCITOS"/>
    <s v="CALLE TORREONCITOS"/>
    <n v="0"/>
    <s v="PÚBLICO"/>
    <x v="1"/>
    <n v="2"/>
    <s v="BĂSICA"/>
    <n v="2"/>
    <x v="0"/>
    <n v="1"/>
    <x v="0"/>
    <n v="0"/>
    <s v="NO APLICA"/>
    <n v="0"/>
    <s v="NO APLICA"/>
    <s v="08FIZ0015O"/>
    <m/>
    <m/>
    <n v="0"/>
    <s v="I2020"/>
    <n v="48"/>
    <n v="50"/>
    <n v="98"/>
    <n v="48"/>
    <n v="50"/>
    <n v="98"/>
    <n v="4"/>
    <n v="8"/>
    <n v="12"/>
    <n v="4"/>
    <n v="15"/>
    <n v="19"/>
    <n v="4"/>
    <n v="15"/>
    <n v="19"/>
    <n v="9"/>
    <n v="10"/>
    <n v="19"/>
    <n v="10"/>
    <n v="8"/>
    <n v="18"/>
    <n v="11"/>
    <n v="7"/>
    <n v="18"/>
    <n v="11"/>
    <n v="7"/>
    <n v="18"/>
    <n v="8"/>
    <n v="14"/>
    <n v="22"/>
    <n v="53"/>
    <n v="61"/>
    <n v="11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CI0027K"/>
    <n v="1"/>
    <s v="MATUTINO"/>
    <s v="JOSE MARIA MORELOS Y PAVON"/>
    <n v="8"/>
    <s v="CHIHUAHUA"/>
    <n v="8"/>
    <s v="CHIHUAHUA"/>
    <x v="1"/>
    <n v="12"/>
    <x v="23"/>
    <n v="7"/>
    <s v="BACABUREACHI"/>
    <s v="CALLE CONOCIDO"/>
    <n v="0"/>
    <s v="PÚBLICO"/>
    <x v="0"/>
    <n v="2"/>
    <s v="BĂSICA"/>
    <n v="2"/>
    <x v="0"/>
    <n v="3"/>
    <x v="1"/>
    <n v="1"/>
    <s v="SERVICIOS"/>
    <n v="15"/>
    <s v="CENTRO INFANTIL COMUNITARIO (CIC)"/>
    <s v="08FZI0026U"/>
    <s v="08FJI0009C"/>
    <s v="08ADG0010O"/>
    <n v="0"/>
    <s v="I2020"/>
    <n v="63"/>
    <n v="48"/>
    <n v="111"/>
    <n v="63"/>
    <n v="48"/>
    <n v="111"/>
    <n v="3"/>
    <n v="4"/>
    <n v="7"/>
    <n v="5"/>
    <n v="3"/>
    <n v="8"/>
    <n v="5"/>
    <n v="3"/>
    <n v="8"/>
    <n v="21"/>
    <n v="7"/>
    <n v="28"/>
    <n v="11"/>
    <n v="10"/>
    <n v="21"/>
    <n v="9"/>
    <n v="7"/>
    <n v="16"/>
    <n v="10"/>
    <n v="9"/>
    <n v="19"/>
    <n v="7"/>
    <n v="12"/>
    <n v="19"/>
    <n v="63"/>
    <n v="48"/>
    <n v="111"/>
    <n v="0"/>
    <n v="1"/>
    <n v="1"/>
    <n v="0"/>
    <n v="1"/>
    <n v="1"/>
    <n v="1"/>
    <n v="5"/>
    <n v="0"/>
    <n v="0"/>
    <n v="0"/>
    <n v="1"/>
    <n v="0"/>
    <n v="0"/>
    <n v="0"/>
    <n v="0"/>
    <n v="3"/>
    <n v="2"/>
    <n v="0"/>
    <n v="0"/>
    <m/>
    <m/>
    <m/>
    <m/>
    <m/>
    <m/>
    <m/>
    <m/>
    <n v="1"/>
    <n v="3"/>
    <n v="0"/>
    <n v="10"/>
    <n v="3"/>
    <n v="2"/>
    <n v="0"/>
    <n v="1"/>
    <n v="1"/>
    <n v="0"/>
    <n v="1"/>
    <n v="1"/>
    <n v="1"/>
    <n v="5"/>
    <n v="5"/>
    <n v="5"/>
    <n v="1"/>
  </r>
  <r>
    <s v="08EPR0574A"/>
    <n v="2"/>
    <s v="VESPERTINO"/>
    <s v="CONSTITUCION 2255"/>
    <n v="8"/>
    <s v="CHIHUAHUA"/>
    <n v="8"/>
    <s v="CHIHUAHUA"/>
    <x v="9"/>
    <n v="21"/>
    <x v="61"/>
    <n v="1"/>
    <s v="DELICIAS"/>
    <s v="CALLE 4A PONIENTE"/>
    <n v="808"/>
    <s v="PÚBLICO"/>
    <x v="1"/>
    <n v="2"/>
    <s v="BĂSICA"/>
    <n v="2"/>
    <x v="0"/>
    <n v="1"/>
    <x v="0"/>
    <n v="0"/>
    <s v="NO APLICA"/>
    <n v="0"/>
    <s v="NO APLICA"/>
    <s v="08FIZ0047G"/>
    <m/>
    <m/>
    <n v="0"/>
    <s v="I2020"/>
    <n v="61"/>
    <n v="57"/>
    <n v="118"/>
    <n v="61"/>
    <n v="57"/>
    <n v="118"/>
    <n v="11"/>
    <n v="5"/>
    <n v="16"/>
    <n v="7"/>
    <n v="3"/>
    <n v="10"/>
    <n v="7"/>
    <n v="3"/>
    <n v="10"/>
    <n v="10"/>
    <n v="12"/>
    <n v="22"/>
    <n v="10"/>
    <n v="6"/>
    <n v="16"/>
    <n v="8"/>
    <n v="15"/>
    <n v="23"/>
    <n v="10"/>
    <n v="7"/>
    <n v="17"/>
    <n v="8"/>
    <n v="6"/>
    <n v="14"/>
    <n v="53"/>
    <n v="49"/>
    <n v="102"/>
    <n v="0"/>
    <n v="0"/>
    <n v="0"/>
    <n v="1"/>
    <n v="0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1"/>
    <n v="0"/>
    <n v="1"/>
    <n v="0"/>
    <n v="0"/>
    <n v="1"/>
    <n v="0"/>
    <n v="0"/>
    <n v="7"/>
    <n v="1"/>
    <n v="3"/>
    <n v="0"/>
    <n v="0"/>
    <n v="0"/>
    <n v="1"/>
    <n v="0"/>
    <n v="1"/>
    <n v="2"/>
    <n v="4"/>
    <n v="6"/>
    <n v="6"/>
    <n v="1"/>
  </r>
  <r>
    <s v="08EPR0808Z"/>
    <n v="2"/>
    <s v="VESPERTINO"/>
    <s v="ANTONIO ORTIZ MENA 2733"/>
    <n v="8"/>
    <s v="CHIHUAHUA"/>
    <n v="8"/>
    <s v="CHIHUAHUA"/>
    <x v="5"/>
    <n v="37"/>
    <x v="6"/>
    <n v="1"/>
    <s v="JUĂREZ"/>
    <s v="CALLE DURANGO"/>
    <n v="0"/>
    <s v="PÚBLICO"/>
    <x v="1"/>
    <n v="2"/>
    <s v="BĂSICA"/>
    <n v="2"/>
    <x v="0"/>
    <n v="1"/>
    <x v="0"/>
    <n v="0"/>
    <s v="NO APLICA"/>
    <n v="0"/>
    <s v="NO APLICA"/>
    <s v="08FIZ0034C"/>
    <s v="08FJS0003P"/>
    <m/>
    <n v="0"/>
    <s v="I2020"/>
    <n v="57"/>
    <n v="47"/>
    <n v="104"/>
    <n v="57"/>
    <n v="47"/>
    <n v="104"/>
    <n v="14"/>
    <n v="8"/>
    <n v="22"/>
    <n v="5"/>
    <n v="10"/>
    <n v="15"/>
    <n v="5"/>
    <n v="10"/>
    <n v="15"/>
    <n v="17"/>
    <n v="9"/>
    <n v="26"/>
    <n v="4"/>
    <n v="21"/>
    <n v="25"/>
    <n v="8"/>
    <n v="3"/>
    <n v="11"/>
    <n v="6"/>
    <n v="9"/>
    <n v="15"/>
    <n v="11"/>
    <n v="8"/>
    <n v="19"/>
    <n v="51"/>
    <n v="60"/>
    <n v="111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1"/>
    <n v="2"/>
    <n v="0"/>
    <n v="0"/>
    <n v="0"/>
    <n v="0"/>
    <n v="0"/>
    <n v="0"/>
    <n v="3"/>
    <n v="3"/>
    <n v="13"/>
    <n v="6"/>
    <n v="1"/>
  </r>
  <r>
    <s v="08DPR2322L"/>
    <n v="2"/>
    <s v="VESPERTINO"/>
    <s v="HEROES DE LA REVOLUCION"/>
    <n v="8"/>
    <s v="CHIHUAHUA"/>
    <n v="8"/>
    <s v="CHIHUAHUA"/>
    <x v="7"/>
    <n v="19"/>
    <x v="21"/>
    <n v="1"/>
    <s v="CHIHUAHUA"/>
    <s v="CALLE PABLO GOMEZ"/>
    <n v="0"/>
    <s v="PÚBLICO"/>
    <x v="0"/>
    <n v="2"/>
    <s v="BĂSICA"/>
    <n v="2"/>
    <x v="0"/>
    <n v="1"/>
    <x v="0"/>
    <n v="0"/>
    <s v="NO APLICA"/>
    <n v="0"/>
    <s v="NO APLICA"/>
    <s v="08FIZ0270F"/>
    <s v="08FJS0134H"/>
    <s v="08ADG0046C"/>
    <n v="0"/>
    <s v="I2020"/>
    <n v="48"/>
    <n v="66"/>
    <n v="114"/>
    <n v="48"/>
    <n v="65"/>
    <n v="113"/>
    <n v="4"/>
    <n v="8"/>
    <n v="12"/>
    <n v="3"/>
    <n v="4"/>
    <n v="7"/>
    <n v="3"/>
    <n v="4"/>
    <n v="7"/>
    <n v="6"/>
    <n v="10"/>
    <n v="16"/>
    <n v="10"/>
    <n v="15"/>
    <n v="25"/>
    <n v="11"/>
    <n v="9"/>
    <n v="20"/>
    <n v="5"/>
    <n v="12"/>
    <n v="17"/>
    <n v="11"/>
    <n v="10"/>
    <n v="21"/>
    <n v="46"/>
    <n v="60"/>
    <n v="10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7"/>
    <n v="6"/>
    <n v="1"/>
  </r>
  <r>
    <s v="08PPR1798V"/>
    <n v="1"/>
    <s v="MATUTINO"/>
    <s v="A.D.I. LINCOLN"/>
    <n v="8"/>
    <s v="CHIHUAHUA"/>
    <n v="8"/>
    <s v="CHIHUAHUA"/>
    <x v="7"/>
    <n v="19"/>
    <x v="21"/>
    <n v="1"/>
    <s v="CHIHUAHUA"/>
    <s v="CALLE EUCALIPTO"/>
    <n v="2515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50"/>
    <n v="67"/>
    <n v="117"/>
    <n v="50"/>
    <n v="67"/>
    <n v="117"/>
    <n v="6"/>
    <n v="13"/>
    <n v="19"/>
    <n v="8"/>
    <n v="6"/>
    <n v="14"/>
    <n v="8"/>
    <n v="6"/>
    <n v="14"/>
    <n v="8"/>
    <n v="10"/>
    <n v="18"/>
    <n v="6"/>
    <n v="10"/>
    <n v="16"/>
    <n v="8"/>
    <n v="5"/>
    <n v="13"/>
    <n v="9"/>
    <n v="10"/>
    <n v="19"/>
    <n v="5"/>
    <n v="11"/>
    <n v="16"/>
    <n v="44"/>
    <n v="52"/>
    <n v="96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1"/>
    <n v="1"/>
    <n v="0"/>
    <n v="4"/>
    <n v="0"/>
    <n v="3"/>
    <n v="0"/>
    <n v="15"/>
    <n v="0"/>
    <n v="4"/>
    <n v="0"/>
    <n v="0"/>
    <n v="0"/>
    <n v="0"/>
    <n v="1"/>
    <n v="1"/>
    <n v="2"/>
    <n v="4"/>
    <n v="6"/>
    <n v="6"/>
    <n v="1"/>
  </r>
  <r>
    <s v="08DPR1013Z"/>
    <n v="1"/>
    <s v="MATUTINO"/>
    <s v="FRANCISCO I. MADERO"/>
    <n v="8"/>
    <s v="CHIHUAHUA"/>
    <n v="8"/>
    <s v="CHIHUAHUA"/>
    <x v="9"/>
    <n v="11"/>
    <x v="28"/>
    <n v="1"/>
    <s v="SANTA ROSALĂŤA DE CAMARGO"/>
    <s v="CALLE CARRIZAL"/>
    <n v="210"/>
    <s v="PÚBLICO"/>
    <x v="0"/>
    <n v="2"/>
    <s v="BĂSICA"/>
    <n v="2"/>
    <x v="0"/>
    <n v="1"/>
    <x v="0"/>
    <n v="0"/>
    <s v="NO APLICA"/>
    <n v="0"/>
    <s v="NO APLICA"/>
    <s v="08FIZ0232C"/>
    <s v="08FJS0127Y"/>
    <s v="08ADG0057I"/>
    <n v="0"/>
    <s v="I2020"/>
    <n v="57"/>
    <n v="52"/>
    <n v="109"/>
    <n v="57"/>
    <n v="51"/>
    <n v="108"/>
    <n v="12"/>
    <n v="7"/>
    <n v="19"/>
    <n v="5"/>
    <n v="10"/>
    <n v="15"/>
    <n v="5"/>
    <n v="10"/>
    <n v="15"/>
    <n v="9"/>
    <n v="10"/>
    <n v="19"/>
    <n v="11"/>
    <n v="8"/>
    <n v="19"/>
    <n v="8"/>
    <n v="16"/>
    <n v="24"/>
    <n v="6"/>
    <n v="5"/>
    <n v="11"/>
    <n v="7"/>
    <n v="9"/>
    <n v="16"/>
    <n v="46"/>
    <n v="58"/>
    <n v="10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9"/>
    <n v="6"/>
    <n v="1"/>
  </r>
  <r>
    <s v="08EPR0417K"/>
    <n v="1"/>
    <s v="MATUTINO"/>
    <s v="HERMANOS GALEANA 2470"/>
    <n v="8"/>
    <s v="CHIHUAHUA"/>
    <n v="8"/>
    <s v="CHIHUAHUA"/>
    <x v="0"/>
    <n v="65"/>
    <x v="11"/>
    <n v="3"/>
    <s v="AREPONAPUCHI"/>
    <s v="CALLE AREPONAPUCHI"/>
    <n v="0"/>
    <s v="PÚBLICO"/>
    <x v="1"/>
    <n v="2"/>
    <s v="BĂSICA"/>
    <n v="2"/>
    <x v="0"/>
    <n v="1"/>
    <x v="0"/>
    <n v="0"/>
    <s v="NO APLICA"/>
    <n v="0"/>
    <s v="NO APLICA"/>
    <s v="08FIZ0011S"/>
    <s v="08FJS0005N"/>
    <m/>
    <n v="0"/>
    <s v="I2020"/>
    <n v="52"/>
    <n v="53"/>
    <n v="105"/>
    <n v="52"/>
    <n v="53"/>
    <n v="105"/>
    <n v="6"/>
    <n v="6"/>
    <n v="12"/>
    <n v="10"/>
    <n v="9"/>
    <n v="19"/>
    <n v="10"/>
    <n v="9"/>
    <n v="19"/>
    <n v="8"/>
    <n v="8"/>
    <n v="16"/>
    <n v="5"/>
    <n v="9"/>
    <n v="14"/>
    <n v="11"/>
    <n v="12"/>
    <n v="23"/>
    <n v="8"/>
    <n v="10"/>
    <n v="18"/>
    <n v="11"/>
    <n v="12"/>
    <n v="23"/>
    <n v="53"/>
    <n v="60"/>
    <n v="113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1"/>
    <n v="4"/>
    <n v="0"/>
    <n v="0"/>
    <n v="1"/>
    <n v="1"/>
    <n v="1"/>
    <n v="1"/>
    <n v="1"/>
    <n v="5"/>
    <n v="6"/>
    <n v="6"/>
    <n v="1"/>
  </r>
  <r>
    <s v="08DPB0515L"/>
    <n v="4"/>
    <s v="DISCONTINUO"/>
    <s v="16 DE SEPTIEMBRE"/>
    <n v="8"/>
    <s v="CHIHUAHUA"/>
    <n v="8"/>
    <s v="CHIHUAHUA"/>
    <x v="3"/>
    <n v="27"/>
    <x v="27"/>
    <n v="1962"/>
    <s v="MURACHARACHI"/>
    <s v="CALLE MURACHARACHI"/>
    <n v="0"/>
    <s v="PÚBLICO"/>
    <x v="0"/>
    <n v="2"/>
    <s v="BĂSICA"/>
    <n v="2"/>
    <x v="0"/>
    <n v="3"/>
    <x v="1"/>
    <n v="0"/>
    <s v="NO APLICA"/>
    <n v="0"/>
    <s v="NO APLICA"/>
    <s v="08FZI0024W"/>
    <s v="08FJI0008D"/>
    <s v="08ADG0006B"/>
    <n v="0"/>
    <s v="I2020"/>
    <n v="54"/>
    <n v="52"/>
    <n v="106"/>
    <n v="48"/>
    <n v="52"/>
    <n v="100"/>
    <n v="9"/>
    <n v="11"/>
    <n v="20"/>
    <n v="11"/>
    <n v="7"/>
    <n v="18"/>
    <n v="11"/>
    <n v="9"/>
    <n v="20"/>
    <n v="12"/>
    <n v="6"/>
    <n v="18"/>
    <n v="8"/>
    <n v="10"/>
    <n v="18"/>
    <n v="5"/>
    <n v="11"/>
    <n v="16"/>
    <n v="10"/>
    <n v="7"/>
    <n v="17"/>
    <n v="11"/>
    <n v="9"/>
    <n v="20"/>
    <n v="57"/>
    <n v="52"/>
    <n v="10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m/>
    <m/>
    <m/>
    <m/>
    <m/>
    <m/>
    <m/>
    <m/>
    <n v="0"/>
    <n v="0"/>
    <n v="0"/>
    <n v="7"/>
    <n v="1"/>
    <n v="5"/>
    <n v="1"/>
    <n v="1"/>
    <n v="1"/>
    <n v="1"/>
    <n v="1"/>
    <n v="1"/>
    <n v="0"/>
    <n v="6"/>
    <n v="9"/>
    <n v="6"/>
    <n v="1"/>
  </r>
  <r>
    <s v="08DPR0237A"/>
    <n v="1"/>
    <s v="MATUTINO"/>
    <s v="CENTRO REGIONAL DE EDUC. INT. IGNACIO ALLENDE"/>
    <n v="8"/>
    <s v="CHIHUAHUA"/>
    <n v="8"/>
    <s v="CHIHUAHUA"/>
    <x v="2"/>
    <n v="34"/>
    <x v="3"/>
    <n v="18"/>
    <s v="IGNACIO ALLENDE"/>
    <s v="CALLE IGNACIO ALLENDE"/>
    <n v="0"/>
    <s v="PÚBLICO"/>
    <x v="0"/>
    <n v="2"/>
    <s v="BĂSICA"/>
    <n v="2"/>
    <x v="0"/>
    <n v="1"/>
    <x v="0"/>
    <n v="0"/>
    <s v="NO APLICA"/>
    <n v="0"/>
    <s v="NO APLICA"/>
    <s v="08FIZ0187G"/>
    <s v="08FJS0119P"/>
    <s v="08ADG0055K"/>
    <n v="0"/>
    <s v="I2020"/>
    <n v="54"/>
    <n v="59"/>
    <n v="113"/>
    <n v="54"/>
    <n v="59"/>
    <n v="113"/>
    <n v="8"/>
    <n v="13"/>
    <n v="21"/>
    <n v="6"/>
    <n v="6"/>
    <n v="12"/>
    <n v="6"/>
    <n v="6"/>
    <n v="12"/>
    <n v="7"/>
    <n v="7"/>
    <n v="14"/>
    <n v="7"/>
    <n v="10"/>
    <n v="17"/>
    <n v="8"/>
    <n v="11"/>
    <n v="19"/>
    <n v="12"/>
    <n v="11"/>
    <n v="23"/>
    <n v="11"/>
    <n v="5"/>
    <n v="16"/>
    <n v="51"/>
    <n v="50"/>
    <n v="10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EPR0674Z"/>
    <n v="2"/>
    <s v="VESPERTINO"/>
    <s v="UNIDAD PROLETARIA 2613"/>
    <n v="8"/>
    <s v="CHIHUAHUA"/>
    <n v="8"/>
    <s v="CHIHUAHUA"/>
    <x v="7"/>
    <n v="19"/>
    <x v="21"/>
    <n v="1"/>
    <s v="CHIHUAHUA"/>
    <s v="CALLE 36"/>
    <n v="0"/>
    <s v="PÚBLICO"/>
    <x v="1"/>
    <n v="2"/>
    <s v="BĂSICA"/>
    <n v="2"/>
    <x v="0"/>
    <n v="1"/>
    <x v="0"/>
    <n v="0"/>
    <s v="NO APLICA"/>
    <n v="0"/>
    <s v="NO APLICA"/>
    <s v="08FIZ0018L"/>
    <s v="08FJS0002Q"/>
    <m/>
    <n v="0"/>
    <s v="I2020"/>
    <n v="57"/>
    <n v="55"/>
    <n v="112"/>
    <n v="57"/>
    <n v="54"/>
    <n v="111"/>
    <n v="11"/>
    <n v="9"/>
    <n v="20"/>
    <n v="6"/>
    <n v="9"/>
    <n v="15"/>
    <n v="6"/>
    <n v="9"/>
    <n v="15"/>
    <n v="10"/>
    <n v="6"/>
    <n v="16"/>
    <n v="12"/>
    <n v="8"/>
    <n v="20"/>
    <n v="8"/>
    <n v="9"/>
    <n v="17"/>
    <n v="12"/>
    <n v="11"/>
    <n v="23"/>
    <n v="3"/>
    <n v="11"/>
    <n v="14"/>
    <n v="51"/>
    <n v="54"/>
    <n v="105"/>
    <n v="0"/>
    <n v="0"/>
    <n v="1"/>
    <n v="0"/>
    <n v="0"/>
    <n v="1"/>
    <n v="2"/>
    <n v="4"/>
    <n v="0"/>
    <n v="1"/>
    <n v="0"/>
    <n v="0"/>
    <n v="0"/>
    <n v="0"/>
    <n v="0"/>
    <n v="0"/>
    <n v="1"/>
    <n v="2"/>
    <n v="0"/>
    <n v="0"/>
    <n v="1"/>
    <n v="0"/>
    <n v="0"/>
    <n v="2"/>
    <n v="0"/>
    <n v="0"/>
    <n v="0"/>
    <n v="0"/>
    <n v="1"/>
    <n v="0"/>
    <n v="0"/>
    <n v="8"/>
    <n v="1"/>
    <n v="3"/>
    <n v="0"/>
    <n v="0"/>
    <n v="1"/>
    <n v="0"/>
    <n v="0"/>
    <n v="1"/>
    <n v="2"/>
    <n v="4"/>
    <n v="6"/>
    <n v="6"/>
    <n v="1"/>
  </r>
  <r>
    <s v="08DPB0553O"/>
    <n v="4"/>
    <s v="DISCONTINUO"/>
    <s v="VEINTE DE NOVIEMBRE"/>
    <n v="8"/>
    <s v="CHIHUAHUA"/>
    <n v="8"/>
    <s v="CHIHUAHUA"/>
    <x v="3"/>
    <n v="27"/>
    <x v="27"/>
    <n v="76"/>
    <s v="SANTA ANITA"/>
    <s v="NINGUNO NINGUNO"/>
    <n v="0"/>
    <s v="PÚBLICO"/>
    <x v="0"/>
    <n v="2"/>
    <s v="BĂSICA"/>
    <n v="2"/>
    <x v="0"/>
    <n v="3"/>
    <x v="1"/>
    <n v="0"/>
    <s v="NO APLICA"/>
    <n v="0"/>
    <s v="NO APLICA"/>
    <s v="08FZI0006G"/>
    <s v="08FJI0003I"/>
    <s v="08ADG0006B"/>
    <n v="0"/>
    <s v="I2020"/>
    <n v="39"/>
    <n v="58"/>
    <n v="97"/>
    <n v="38"/>
    <n v="55"/>
    <n v="93"/>
    <n v="4"/>
    <n v="12"/>
    <n v="16"/>
    <n v="8"/>
    <n v="18"/>
    <n v="26"/>
    <n v="9"/>
    <n v="18"/>
    <n v="27"/>
    <n v="11"/>
    <n v="12"/>
    <n v="23"/>
    <n v="11"/>
    <n v="9"/>
    <n v="20"/>
    <n v="5"/>
    <n v="10"/>
    <n v="15"/>
    <n v="7"/>
    <n v="10"/>
    <n v="17"/>
    <n v="8"/>
    <n v="7"/>
    <n v="15"/>
    <n v="51"/>
    <n v="66"/>
    <n v="117"/>
    <n v="1"/>
    <n v="1"/>
    <n v="1"/>
    <n v="0"/>
    <n v="1"/>
    <n v="0"/>
    <n v="1"/>
    <n v="5"/>
    <n v="0"/>
    <n v="0"/>
    <n v="1"/>
    <n v="0"/>
    <n v="0"/>
    <n v="0"/>
    <n v="0"/>
    <n v="0"/>
    <n v="3"/>
    <n v="2"/>
    <n v="0"/>
    <n v="0"/>
    <m/>
    <m/>
    <m/>
    <m/>
    <m/>
    <m/>
    <m/>
    <m/>
    <n v="0"/>
    <n v="3"/>
    <n v="0"/>
    <n v="9"/>
    <n v="3"/>
    <n v="2"/>
    <n v="1"/>
    <n v="1"/>
    <n v="1"/>
    <n v="0"/>
    <n v="1"/>
    <n v="0"/>
    <n v="1"/>
    <n v="5"/>
    <n v="5"/>
    <n v="5"/>
    <n v="1"/>
  </r>
  <r>
    <s v="08DPR2449R"/>
    <n v="2"/>
    <s v="VESPERTINO"/>
    <s v="JOSE VASCONCELOS"/>
    <n v="8"/>
    <s v="CHIHUAHUA"/>
    <n v="8"/>
    <s v="CHIHUAHUA"/>
    <x v="7"/>
    <n v="19"/>
    <x v="21"/>
    <n v="1"/>
    <s v="CHIHUAHUA"/>
    <s v="CALLE FEDOR DOSTOYEVSKY"/>
    <n v="0"/>
    <s v="PÚBLICO"/>
    <x v="0"/>
    <n v="2"/>
    <s v="BĂSICA"/>
    <n v="2"/>
    <x v="0"/>
    <n v="1"/>
    <x v="0"/>
    <n v="0"/>
    <s v="NO APLICA"/>
    <n v="0"/>
    <s v="NO APLICA"/>
    <s v="08FIZ0125U"/>
    <s v="08FJS0134H"/>
    <s v="08ADG0046C"/>
    <n v="0"/>
    <s v="I2020"/>
    <n v="56"/>
    <n v="56"/>
    <n v="112"/>
    <n v="55"/>
    <n v="56"/>
    <n v="111"/>
    <n v="9"/>
    <n v="9"/>
    <n v="18"/>
    <n v="5"/>
    <n v="6"/>
    <n v="11"/>
    <n v="5"/>
    <n v="6"/>
    <n v="11"/>
    <n v="6"/>
    <n v="8"/>
    <n v="14"/>
    <n v="12"/>
    <n v="10"/>
    <n v="22"/>
    <n v="10"/>
    <n v="5"/>
    <n v="15"/>
    <n v="9"/>
    <n v="12"/>
    <n v="21"/>
    <n v="11"/>
    <n v="12"/>
    <n v="23"/>
    <n v="53"/>
    <n v="53"/>
    <n v="10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7"/>
    <n v="6"/>
    <n v="1"/>
  </r>
  <r>
    <s v="08DPR1804K"/>
    <n v="2"/>
    <s v="VESPERTINO"/>
    <s v="JUSTO SIERRA"/>
    <n v="8"/>
    <s v="CHIHUAHUA"/>
    <n v="8"/>
    <s v="CHIHUAHUA"/>
    <x v="7"/>
    <n v="19"/>
    <x v="21"/>
    <n v="1"/>
    <s v="CHIHUAHUA"/>
    <s v="CALLE 61"/>
    <n v="5600"/>
    <s v="PÚBLICO"/>
    <x v="0"/>
    <n v="2"/>
    <s v="BĂSICA"/>
    <n v="2"/>
    <x v="0"/>
    <n v="1"/>
    <x v="0"/>
    <n v="0"/>
    <s v="NO APLICA"/>
    <n v="0"/>
    <s v="NO APLICA"/>
    <s v="08FIZ0104H"/>
    <s v="08FJS0103O"/>
    <s v="08ADG0046C"/>
    <n v="0"/>
    <s v="I2020"/>
    <n v="62"/>
    <n v="46"/>
    <n v="108"/>
    <n v="62"/>
    <n v="46"/>
    <n v="108"/>
    <n v="8"/>
    <n v="4"/>
    <n v="12"/>
    <n v="6"/>
    <n v="7"/>
    <n v="13"/>
    <n v="6"/>
    <n v="7"/>
    <n v="13"/>
    <n v="7"/>
    <n v="6"/>
    <n v="13"/>
    <n v="16"/>
    <n v="4"/>
    <n v="20"/>
    <n v="10"/>
    <n v="9"/>
    <n v="19"/>
    <n v="11"/>
    <n v="11"/>
    <n v="22"/>
    <n v="11"/>
    <n v="12"/>
    <n v="23"/>
    <n v="61"/>
    <n v="49"/>
    <n v="11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PPR2038U"/>
    <n v="1"/>
    <s v="MATUTINO"/>
    <s v="COLEGIO VIDA CON FUTURO"/>
    <n v="8"/>
    <s v="CHIHUAHUA"/>
    <n v="8"/>
    <s v="CHIHUAHUA"/>
    <x v="8"/>
    <n v="32"/>
    <x v="19"/>
    <n v="1"/>
    <s v="HIDALGO DEL PARRAL"/>
    <s v="CALLE OJO DE ALMANCEĂ‘A"/>
    <n v="20"/>
    <s v="PRIVADO"/>
    <x v="2"/>
    <n v="2"/>
    <s v="BĂSICA"/>
    <n v="2"/>
    <x v="0"/>
    <n v="1"/>
    <x v="0"/>
    <n v="0"/>
    <s v="NO APLICA"/>
    <n v="0"/>
    <s v="NO APLICA"/>
    <s v="08FIZ0267S"/>
    <s v="08FJS0004O"/>
    <s v="08ADG0001G"/>
    <n v="0"/>
    <s v="I2020"/>
    <n v="64"/>
    <n v="47"/>
    <n v="111"/>
    <n v="63"/>
    <n v="45"/>
    <n v="108"/>
    <n v="9"/>
    <n v="7"/>
    <n v="16"/>
    <n v="5"/>
    <n v="13"/>
    <n v="18"/>
    <n v="5"/>
    <n v="13"/>
    <n v="18"/>
    <n v="10"/>
    <n v="5"/>
    <n v="15"/>
    <n v="13"/>
    <n v="8"/>
    <n v="21"/>
    <n v="8"/>
    <n v="9"/>
    <n v="17"/>
    <n v="7"/>
    <n v="9"/>
    <n v="16"/>
    <n v="11"/>
    <n v="8"/>
    <n v="19"/>
    <n v="54"/>
    <n v="52"/>
    <n v="106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1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B0524T"/>
    <n v="4"/>
    <s v="DISCONTINUO"/>
    <s v="BENITO JUAREZ"/>
    <n v="8"/>
    <s v="CHIHUAHUA"/>
    <n v="8"/>
    <s v="CHIHUAHUA"/>
    <x v="3"/>
    <n v="27"/>
    <x v="27"/>
    <n v="1118"/>
    <s v="HUELEYBO"/>
    <s v="CALLE HUELEYVO"/>
    <n v="0"/>
    <s v="PÚBLICO"/>
    <x v="0"/>
    <n v="2"/>
    <s v="BĂSICA"/>
    <n v="2"/>
    <x v="0"/>
    <n v="3"/>
    <x v="1"/>
    <n v="0"/>
    <s v="NO APLICA"/>
    <n v="0"/>
    <s v="NO APLICA"/>
    <s v="08FZI0021Z"/>
    <s v="08FJI0008D"/>
    <s v="08ADG0006B"/>
    <n v="0"/>
    <s v="I2020"/>
    <n v="49"/>
    <n v="59"/>
    <n v="108"/>
    <n v="49"/>
    <n v="58"/>
    <n v="107"/>
    <n v="4"/>
    <n v="7"/>
    <n v="11"/>
    <n v="9"/>
    <n v="5"/>
    <n v="14"/>
    <n v="9"/>
    <n v="5"/>
    <n v="14"/>
    <n v="8"/>
    <n v="9"/>
    <n v="17"/>
    <n v="7"/>
    <n v="10"/>
    <n v="17"/>
    <n v="12"/>
    <n v="10"/>
    <n v="22"/>
    <n v="5"/>
    <n v="11"/>
    <n v="16"/>
    <n v="14"/>
    <n v="12"/>
    <n v="26"/>
    <n v="55"/>
    <n v="57"/>
    <n v="112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m/>
    <m/>
    <m/>
    <m/>
    <m/>
    <m/>
    <m/>
    <m/>
    <n v="0"/>
    <n v="3"/>
    <n v="0"/>
    <n v="10"/>
    <n v="4"/>
    <n v="2"/>
    <n v="1"/>
    <n v="1"/>
    <n v="1"/>
    <n v="1"/>
    <n v="1"/>
    <n v="1"/>
    <n v="0"/>
    <n v="6"/>
    <n v="6"/>
    <n v="6"/>
    <n v="1"/>
  </r>
  <r>
    <s v="08DPR1130P"/>
    <n v="1"/>
    <s v="MATUTINO"/>
    <s v="JUSTO SIERRA"/>
    <n v="8"/>
    <s v="CHIHUAHUA"/>
    <n v="8"/>
    <s v="CHIHUAHUA"/>
    <x v="0"/>
    <n v="65"/>
    <x v="11"/>
    <n v="42"/>
    <s v="SAN RAFAEL"/>
    <s v="CALLE MAGISTERIAL"/>
    <n v="45"/>
    <s v="PÚBLICO"/>
    <x v="0"/>
    <n v="2"/>
    <s v="BĂSICA"/>
    <n v="2"/>
    <x v="0"/>
    <n v="1"/>
    <x v="0"/>
    <n v="0"/>
    <s v="NO APLICA"/>
    <n v="0"/>
    <s v="NO APLICA"/>
    <s v="08FIZ0220Y"/>
    <s v="08FJS0124A"/>
    <s v="08ADG0003E"/>
    <n v="0"/>
    <s v="I2020"/>
    <n v="41"/>
    <n v="64"/>
    <n v="105"/>
    <n v="41"/>
    <n v="64"/>
    <n v="105"/>
    <n v="6"/>
    <n v="6"/>
    <n v="12"/>
    <n v="11"/>
    <n v="7"/>
    <n v="18"/>
    <n v="11"/>
    <n v="7"/>
    <n v="18"/>
    <n v="13"/>
    <n v="7"/>
    <n v="20"/>
    <n v="4"/>
    <n v="14"/>
    <n v="18"/>
    <n v="7"/>
    <n v="7"/>
    <n v="14"/>
    <n v="2"/>
    <n v="16"/>
    <n v="18"/>
    <n v="9"/>
    <n v="17"/>
    <n v="26"/>
    <n v="46"/>
    <n v="68"/>
    <n v="11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R2668D"/>
    <n v="1"/>
    <s v="MATUTINO"/>
    <s v="CELESTIN FREINET"/>
    <n v="8"/>
    <s v="CHIHUAHUA"/>
    <n v="8"/>
    <s v="CHIHUAHUA"/>
    <x v="6"/>
    <n v="29"/>
    <x v="7"/>
    <n v="1"/>
    <s v="GUADALUPE Y CALVO"/>
    <s v="CALLE JOSE ANGEL AGUIRRE"/>
    <n v="0"/>
    <s v="PÚBLICO"/>
    <x v="0"/>
    <n v="2"/>
    <s v="BĂSICA"/>
    <n v="2"/>
    <x v="0"/>
    <n v="1"/>
    <x v="0"/>
    <n v="0"/>
    <s v="NO APLICA"/>
    <n v="0"/>
    <s v="NO APLICA"/>
    <s v="08FIZ0261Y"/>
    <s v="08FJS0131K"/>
    <s v="08ADG0007A"/>
    <n v="0"/>
    <s v="I2020"/>
    <n v="52"/>
    <n v="50"/>
    <n v="102"/>
    <n v="52"/>
    <n v="50"/>
    <n v="102"/>
    <n v="10"/>
    <n v="4"/>
    <n v="14"/>
    <n v="9"/>
    <n v="12"/>
    <n v="21"/>
    <n v="9"/>
    <n v="12"/>
    <n v="21"/>
    <n v="8"/>
    <n v="6"/>
    <n v="14"/>
    <n v="8"/>
    <n v="6"/>
    <n v="14"/>
    <n v="9"/>
    <n v="13"/>
    <n v="22"/>
    <n v="7"/>
    <n v="17"/>
    <n v="24"/>
    <n v="9"/>
    <n v="10"/>
    <n v="19"/>
    <n v="50"/>
    <n v="64"/>
    <n v="11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7"/>
    <n v="6"/>
    <n v="1"/>
  </r>
  <r>
    <s v="08DPB0516K"/>
    <n v="4"/>
    <s v="DISCONTINUO"/>
    <s v="18 DE MARZO"/>
    <n v="8"/>
    <s v="CHIHUAHUA"/>
    <n v="8"/>
    <s v="CHIHUAHUA"/>
    <x v="3"/>
    <n v="27"/>
    <x v="27"/>
    <n v="541"/>
    <s v="RAHUIHUARACHI"/>
    <s v="CALLE RAHUIHUARACHI"/>
    <n v="0"/>
    <s v="PÚBLICO"/>
    <x v="0"/>
    <n v="2"/>
    <s v="BĂSICA"/>
    <n v="2"/>
    <x v="0"/>
    <n v="3"/>
    <x v="1"/>
    <n v="0"/>
    <s v="NO APLICA"/>
    <n v="0"/>
    <s v="NO APLICA"/>
    <s v="08FZI0024W"/>
    <s v="08FJI0008D"/>
    <s v="08ADG0006B"/>
    <n v="0"/>
    <s v="I2020"/>
    <n v="55"/>
    <n v="55"/>
    <n v="110"/>
    <n v="50"/>
    <n v="55"/>
    <n v="105"/>
    <n v="7"/>
    <n v="11"/>
    <n v="18"/>
    <n v="6"/>
    <n v="8"/>
    <n v="14"/>
    <n v="8"/>
    <n v="8"/>
    <n v="16"/>
    <n v="9"/>
    <n v="9"/>
    <n v="18"/>
    <n v="19"/>
    <n v="7"/>
    <n v="26"/>
    <n v="10"/>
    <n v="8"/>
    <n v="18"/>
    <n v="6"/>
    <n v="12"/>
    <n v="18"/>
    <n v="6"/>
    <n v="9"/>
    <n v="15"/>
    <n v="58"/>
    <n v="53"/>
    <n v="11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m/>
    <m/>
    <m/>
    <m/>
    <m/>
    <m/>
    <m/>
    <m/>
    <n v="0"/>
    <n v="0"/>
    <n v="0"/>
    <n v="7"/>
    <n v="3"/>
    <n v="3"/>
    <n v="1"/>
    <n v="1"/>
    <n v="1"/>
    <n v="1"/>
    <n v="1"/>
    <n v="1"/>
    <n v="0"/>
    <n v="6"/>
    <n v="6"/>
    <n v="6"/>
    <n v="1"/>
  </r>
  <r>
    <s v="08DPB0480M"/>
    <n v="1"/>
    <s v="MATUTINO"/>
    <s v="ELVIRA CRUZ BUSTILLOS"/>
    <n v="8"/>
    <s v="CHIHUAHUA"/>
    <n v="8"/>
    <s v="CHIHUAHUA"/>
    <x v="3"/>
    <n v="27"/>
    <x v="27"/>
    <n v="3"/>
    <s v="NINGUNO [AEROPUERTO]"/>
    <s v="CALLE COLONIA AEROPUERTO"/>
    <n v="78"/>
    <s v="PÚBLICO"/>
    <x v="0"/>
    <n v="2"/>
    <s v="BĂSICA"/>
    <n v="2"/>
    <x v="0"/>
    <n v="3"/>
    <x v="1"/>
    <n v="0"/>
    <s v="NO APLICA"/>
    <n v="0"/>
    <s v="NO APLICA"/>
    <s v="08FZI0005H"/>
    <s v="08FJI0003I"/>
    <s v="08ADG0006B"/>
    <n v="0"/>
    <s v="I2020"/>
    <n v="59"/>
    <n v="50"/>
    <n v="109"/>
    <n v="55"/>
    <n v="50"/>
    <n v="105"/>
    <n v="9"/>
    <n v="11"/>
    <n v="20"/>
    <n v="9"/>
    <n v="8"/>
    <n v="17"/>
    <n v="9"/>
    <n v="8"/>
    <n v="17"/>
    <n v="10"/>
    <n v="9"/>
    <n v="19"/>
    <n v="17"/>
    <n v="8"/>
    <n v="25"/>
    <n v="8"/>
    <n v="7"/>
    <n v="15"/>
    <n v="9"/>
    <n v="8"/>
    <n v="17"/>
    <n v="8"/>
    <n v="8"/>
    <n v="16"/>
    <n v="61"/>
    <n v="48"/>
    <n v="10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m/>
    <m/>
    <m/>
    <m/>
    <m/>
    <m/>
    <m/>
    <m/>
    <n v="0"/>
    <n v="0"/>
    <n v="0"/>
    <n v="7"/>
    <n v="2"/>
    <n v="4"/>
    <n v="1"/>
    <n v="1"/>
    <n v="1"/>
    <n v="1"/>
    <n v="1"/>
    <n v="1"/>
    <n v="0"/>
    <n v="6"/>
    <n v="7"/>
    <n v="6"/>
    <n v="1"/>
  </r>
  <r>
    <s v="08EPR0390U"/>
    <n v="1"/>
    <s v="MATUTINO"/>
    <s v="CENTRO REGIONAL DE EDUC. INT. JOSE MARIA LAFRAGUA 2181"/>
    <n v="8"/>
    <s v="CHIHUAHUA"/>
    <n v="8"/>
    <s v="CHIHUAHUA"/>
    <x v="7"/>
    <n v="57"/>
    <x v="47"/>
    <n v="1"/>
    <s v="SAN FRANCISCO DE BORJA"/>
    <s v="CALLE FRANCISCO I MADERO"/>
    <n v="21"/>
    <s v="PÚBLICO"/>
    <x v="1"/>
    <n v="2"/>
    <s v="BĂSICA"/>
    <n v="2"/>
    <x v="0"/>
    <n v="1"/>
    <x v="0"/>
    <n v="0"/>
    <s v="NO APLICA"/>
    <n v="0"/>
    <s v="NO APLICA"/>
    <s v="08FIZ0018L"/>
    <s v="08FJS0002Q"/>
    <m/>
    <n v="0"/>
    <s v="I2020"/>
    <n v="54"/>
    <n v="54"/>
    <n v="108"/>
    <n v="54"/>
    <n v="54"/>
    <n v="108"/>
    <n v="12"/>
    <n v="8"/>
    <n v="20"/>
    <n v="9"/>
    <n v="8"/>
    <n v="17"/>
    <n v="9"/>
    <n v="8"/>
    <n v="17"/>
    <n v="10"/>
    <n v="8"/>
    <n v="18"/>
    <n v="7"/>
    <n v="11"/>
    <n v="18"/>
    <n v="9"/>
    <n v="8"/>
    <n v="17"/>
    <n v="10"/>
    <n v="8"/>
    <n v="18"/>
    <n v="6"/>
    <n v="11"/>
    <n v="17"/>
    <n v="51"/>
    <n v="54"/>
    <n v="10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1"/>
    <n v="0"/>
    <n v="1"/>
    <n v="0"/>
    <n v="0"/>
    <n v="0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DPR0590T"/>
    <n v="1"/>
    <s v="MATUTINO"/>
    <s v="PAULA AUN DE AGUIRRE"/>
    <n v="8"/>
    <s v="CHIHUAHUA"/>
    <n v="8"/>
    <s v="CHIHUAHUA"/>
    <x v="3"/>
    <n v="7"/>
    <x v="25"/>
    <n v="1"/>
    <s v="MARIANO BALLEZA"/>
    <s v="CALLE GENERAL MANUEL CHAO "/>
    <n v="0"/>
    <s v="PÚBLICO"/>
    <x v="0"/>
    <n v="2"/>
    <s v="BĂSICA"/>
    <n v="2"/>
    <x v="0"/>
    <n v="1"/>
    <x v="0"/>
    <n v="0"/>
    <s v="NO APLICA"/>
    <n v="0"/>
    <s v="NO APLICA"/>
    <s v="08FIZ0248D"/>
    <s v="08FJS0130L"/>
    <s v="08ADG0006B"/>
    <n v="0"/>
    <s v="I2020"/>
    <n v="45"/>
    <n v="67"/>
    <n v="112"/>
    <n v="44"/>
    <n v="67"/>
    <n v="111"/>
    <n v="5"/>
    <n v="11"/>
    <n v="16"/>
    <n v="6"/>
    <n v="6"/>
    <n v="12"/>
    <n v="6"/>
    <n v="6"/>
    <n v="12"/>
    <n v="9"/>
    <n v="12"/>
    <n v="21"/>
    <n v="9"/>
    <n v="8"/>
    <n v="17"/>
    <n v="8"/>
    <n v="8"/>
    <n v="16"/>
    <n v="5"/>
    <n v="14"/>
    <n v="19"/>
    <n v="8"/>
    <n v="16"/>
    <n v="24"/>
    <n v="45"/>
    <n v="64"/>
    <n v="10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482Z"/>
    <n v="2"/>
    <s v="VESPERTINO"/>
    <s v="MIGUEL QUIÑONES PEDROZA"/>
    <n v="8"/>
    <s v="CHIHUAHUA"/>
    <n v="8"/>
    <s v="CHIHUAHUA"/>
    <x v="7"/>
    <n v="19"/>
    <x v="21"/>
    <n v="1"/>
    <s v="CHIHUAHUA"/>
    <s v="CALLE DESIERTO DE SONORA"/>
    <n v="0"/>
    <s v="PÚBLICO"/>
    <x v="0"/>
    <n v="2"/>
    <s v="BĂSICA"/>
    <n v="2"/>
    <x v="0"/>
    <n v="1"/>
    <x v="0"/>
    <n v="0"/>
    <s v="NO APLICA"/>
    <n v="0"/>
    <s v="NO APLICA"/>
    <s v="08FIZ0270F"/>
    <s v="08FJS0134H"/>
    <s v="08ADG0046C"/>
    <n v="0"/>
    <s v="I2020"/>
    <n v="58"/>
    <n v="49"/>
    <n v="107"/>
    <n v="58"/>
    <n v="49"/>
    <n v="107"/>
    <n v="12"/>
    <n v="9"/>
    <n v="21"/>
    <n v="10"/>
    <n v="7"/>
    <n v="17"/>
    <n v="11"/>
    <n v="7"/>
    <n v="18"/>
    <n v="5"/>
    <n v="7"/>
    <n v="12"/>
    <n v="10"/>
    <n v="9"/>
    <n v="19"/>
    <n v="9"/>
    <n v="11"/>
    <n v="20"/>
    <n v="15"/>
    <n v="5"/>
    <n v="20"/>
    <n v="10"/>
    <n v="7"/>
    <n v="17"/>
    <n v="60"/>
    <n v="46"/>
    <n v="10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2"/>
    <n v="0"/>
    <n v="0"/>
    <n v="11"/>
    <n v="2"/>
    <n v="4"/>
    <n v="1"/>
    <n v="1"/>
    <n v="1"/>
    <n v="1"/>
    <n v="1"/>
    <n v="1"/>
    <n v="0"/>
    <n v="6"/>
    <n v="12"/>
    <n v="6"/>
    <n v="1"/>
  </r>
  <r>
    <s v="08DPR2261O"/>
    <n v="2"/>
    <s v="VESPERTINO"/>
    <s v="EDUCACION Y SABIDURIA"/>
    <n v="8"/>
    <s v="CHIHUAHUA"/>
    <n v="8"/>
    <s v="CHIHUAHUA"/>
    <x v="8"/>
    <n v="32"/>
    <x v="19"/>
    <n v="1"/>
    <s v="HIDALGO DEL PARRAL"/>
    <s v="CALLE RAUL SOTO REYES"/>
    <n v="3"/>
    <s v="PÚBLICO"/>
    <x v="0"/>
    <n v="2"/>
    <s v="BĂSICA"/>
    <n v="2"/>
    <x v="0"/>
    <n v="1"/>
    <x v="0"/>
    <n v="0"/>
    <s v="NO APLICA"/>
    <n v="0"/>
    <s v="NO APLICA"/>
    <s v="08FIZ0245G"/>
    <s v="08FJS0129W"/>
    <s v="08ADG0004D"/>
    <n v="0"/>
    <s v="I2020"/>
    <n v="57"/>
    <n v="57"/>
    <n v="114"/>
    <n v="55"/>
    <n v="57"/>
    <n v="112"/>
    <n v="13"/>
    <n v="10"/>
    <n v="23"/>
    <n v="3"/>
    <n v="6"/>
    <n v="9"/>
    <n v="3"/>
    <n v="6"/>
    <n v="9"/>
    <n v="4"/>
    <n v="14"/>
    <n v="18"/>
    <n v="13"/>
    <n v="8"/>
    <n v="21"/>
    <n v="10"/>
    <n v="6"/>
    <n v="16"/>
    <n v="11"/>
    <n v="12"/>
    <n v="23"/>
    <n v="8"/>
    <n v="8"/>
    <n v="16"/>
    <n v="49"/>
    <n v="54"/>
    <n v="10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4"/>
    <n v="0"/>
    <n v="0"/>
    <n v="0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12"/>
    <n v="6"/>
    <n v="1"/>
  </r>
  <r>
    <s v="08DPB0594O"/>
    <n v="4"/>
    <s v="DISCONTINUO"/>
    <s v="JUAN ESCUTIA"/>
    <n v="8"/>
    <s v="CHIHUAHUA"/>
    <n v="8"/>
    <s v="CHIHUAHUA"/>
    <x v="2"/>
    <n v="63"/>
    <x v="17"/>
    <n v="74"/>
    <s v="YEPACHIC"/>
    <s v="CALLE YEPACHI"/>
    <n v="0"/>
    <s v="PÚBLICO"/>
    <x v="0"/>
    <n v="2"/>
    <s v="BĂSICA"/>
    <n v="2"/>
    <x v="0"/>
    <n v="3"/>
    <x v="1"/>
    <n v="0"/>
    <s v="NO APLICA"/>
    <n v="0"/>
    <s v="NO APLICA"/>
    <s v="08FZI0016N"/>
    <s v="08FJI0006F"/>
    <s v="08ADG0010O"/>
    <n v="0"/>
    <s v="I2020"/>
    <n v="41"/>
    <n v="57"/>
    <n v="98"/>
    <n v="41"/>
    <n v="57"/>
    <n v="98"/>
    <n v="4"/>
    <n v="13"/>
    <n v="17"/>
    <n v="12"/>
    <n v="12"/>
    <n v="24"/>
    <n v="12"/>
    <n v="12"/>
    <n v="24"/>
    <n v="8"/>
    <n v="11"/>
    <n v="19"/>
    <n v="8"/>
    <n v="6"/>
    <n v="14"/>
    <n v="5"/>
    <n v="16"/>
    <n v="21"/>
    <n v="9"/>
    <n v="8"/>
    <n v="17"/>
    <n v="14"/>
    <n v="11"/>
    <n v="25"/>
    <n v="56"/>
    <n v="64"/>
    <n v="120"/>
    <n v="1"/>
    <n v="0"/>
    <n v="0"/>
    <n v="1"/>
    <n v="1"/>
    <n v="1"/>
    <n v="1"/>
    <n v="5"/>
    <n v="0"/>
    <n v="1"/>
    <n v="0"/>
    <n v="0"/>
    <n v="0"/>
    <n v="0"/>
    <n v="0"/>
    <n v="0"/>
    <n v="1"/>
    <n v="3"/>
    <n v="0"/>
    <n v="0"/>
    <m/>
    <m/>
    <m/>
    <m/>
    <m/>
    <m/>
    <m/>
    <m/>
    <n v="0"/>
    <n v="0"/>
    <n v="0"/>
    <n v="5"/>
    <n v="1"/>
    <n v="4"/>
    <n v="1"/>
    <n v="0"/>
    <n v="0"/>
    <n v="1"/>
    <n v="1"/>
    <n v="1"/>
    <n v="1"/>
    <n v="5"/>
    <n v="6"/>
    <n v="6"/>
    <n v="1"/>
  </r>
  <r>
    <s v="08EPR0177B"/>
    <n v="1"/>
    <s v="MATUTINO"/>
    <s v="CENTRO REGIONAL DE EDUC. INT. JOSE MA MARI 2183"/>
    <n v="8"/>
    <s v="CHIHUAHUA"/>
    <n v="8"/>
    <s v="CHIHUAHUA"/>
    <x v="7"/>
    <n v="22"/>
    <x v="49"/>
    <n v="1"/>
    <s v="SAN LORENZO"/>
    <s v="CALLE NICOLAS BRAVO"/>
    <n v="63"/>
    <s v="PÚBLICO"/>
    <x v="1"/>
    <n v="2"/>
    <s v="BĂSICA"/>
    <n v="2"/>
    <x v="0"/>
    <n v="1"/>
    <x v="0"/>
    <n v="0"/>
    <s v="NO APLICA"/>
    <n v="0"/>
    <s v="NO APLICA"/>
    <s v="08FIZ0018L"/>
    <s v="08FJS0002Q"/>
    <m/>
    <n v="0"/>
    <s v="I2020"/>
    <n v="61"/>
    <n v="45"/>
    <n v="106"/>
    <n v="61"/>
    <n v="45"/>
    <n v="106"/>
    <n v="13"/>
    <n v="5"/>
    <n v="18"/>
    <n v="11"/>
    <n v="9"/>
    <n v="20"/>
    <n v="11"/>
    <n v="9"/>
    <n v="20"/>
    <n v="10"/>
    <n v="11"/>
    <n v="21"/>
    <n v="10"/>
    <n v="7"/>
    <n v="17"/>
    <n v="11"/>
    <n v="6"/>
    <n v="17"/>
    <n v="8"/>
    <n v="8"/>
    <n v="16"/>
    <n v="9"/>
    <n v="9"/>
    <n v="18"/>
    <n v="59"/>
    <n v="50"/>
    <n v="10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1"/>
    <n v="0"/>
    <n v="1"/>
    <n v="0"/>
    <n v="1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EPR0464V"/>
    <n v="2"/>
    <s v="VESPERTINO"/>
    <s v="LEYES DE REFORMA 2165"/>
    <n v="8"/>
    <s v="CHIHUAHUA"/>
    <n v="8"/>
    <s v="CHIHUAHUA"/>
    <x v="1"/>
    <n v="17"/>
    <x v="43"/>
    <n v="1"/>
    <s v="CUAUHTĂ‰MOC"/>
    <s v="CALLE ALDAMA"/>
    <n v="105"/>
    <s v="PÚBLICO"/>
    <x v="1"/>
    <n v="2"/>
    <s v="BĂSICA"/>
    <n v="2"/>
    <x v="0"/>
    <n v="1"/>
    <x v="0"/>
    <n v="0"/>
    <s v="NO APLICA"/>
    <n v="0"/>
    <s v="NO APLICA"/>
    <s v="08FIZ0053R"/>
    <s v="08FJS0005N"/>
    <m/>
    <n v="0"/>
    <s v="I2020"/>
    <n v="52"/>
    <n v="54"/>
    <n v="106"/>
    <n v="50"/>
    <n v="54"/>
    <n v="104"/>
    <n v="8"/>
    <n v="6"/>
    <n v="14"/>
    <n v="9"/>
    <n v="9"/>
    <n v="18"/>
    <n v="9"/>
    <n v="9"/>
    <n v="18"/>
    <n v="8"/>
    <n v="16"/>
    <n v="24"/>
    <n v="9"/>
    <n v="12"/>
    <n v="21"/>
    <n v="12"/>
    <n v="7"/>
    <n v="19"/>
    <n v="6"/>
    <n v="5"/>
    <n v="11"/>
    <n v="11"/>
    <n v="8"/>
    <n v="19"/>
    <n v="55"/>
    <n v="57"/>
    <n v="112"/>
    <n v="1"/>
    <n v="1"/>
    <n v="1"/>
    <n v="1"/>
    <n v="0"/>
    <n v="0"/>
    <n v="1"/>
    <n v="5"/>
    <n v="0"/>
    <n v="1"/>
    <n v="0"/>
    <n v="0"/>
    <n v="0"/>
    <n v="0"/>
    <n v="0"/>
    <n v="0"/>
    <n v="1"/>
    <n v="3"/>
    <n v="0"/>
    <n v="0"/>
    <n v="3"/>
    <n v="0"/>
    <n v="2"/>
    <n v="1"/>
    <n v="0"/>
    <n v="0"/>
    <n v="0"/>
    <n v="0"/>
    <n v="1"/>
    <n v="0"/>
    <n v="0"/>
    <n v="12"/>
    <n v="1"/>
    <n v="4"/>
    <n v="1"/>
    <n v="1"/>
    <n v="1"/>
    <n v="1"/>
    <n v="0"/>
    <n v="0"/>
    <n v="1"/>
    <n v="5"/>
    <n v="16"/>
    <n v="6"/>
    <n v="1"/>
  </r>
  <r>
    <s v="08PPR2027O"/>
    <n v="1"/>
    <s v="MATUTINO"/>
    <s v="COLEGIO HENRI MARION"/>
    <n v="8"/>
    <s v="CHIHUAHUA"/>
    <n v="8"/>
    <s v="CHIHUAHUA"/>
    <x v="5"/>
    <n v="37"/>
    <x v="6"/>
    <n v="1"/>
    <s v="JUĂREZ"/>
    <s v="CALLE CAPULIN"/>
    <n v="6462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59"/>
    <n v="65"/>
    <n v="124"/>
    <n v="59"/>
    <n v="65"/>
    <n v="124"/>
    <n v="12"/>
    <n v="4"/>
    <n v="16"/>
    <n v="9"/>
    <n v="11"/>
    <n v="20"/>
    <n v="9"/>
    <n v="11"/>
    <n v="20"/>
    <n v="5"/>
    <n v="13"/>
    <n v="18"/>
    <n v="10"/>
    <n v="5"/>
    <n v="15"/>
    <n v="5"/>
    <n v="12"/>
    <n v="17"/>
    <n v="5"/>
    <n v="5"/>
    <n v="10"/>
    <n v="13"/>
    <n v="5"/>
    <n v="18"/>
    <n v="47"/>
    <n v="51"/>
    <n v="98"/>
    <n v="1"/>
    <n v="1"/>
    <n v="0"/>
    <n v="0"/>
    <n v="0"/>
    <n v="0"/>
    <n v="2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1"/>
    <n v="0"/>
    <n v="0"/>
    <n v="0"/>
    <n v="0"/>
    <n v="2"/>
    <n v="4"/>
    <n v="6"/>
    <n v="3"/>
    <n v="1"/>
  </r>
  <r>
    <s v="08PPR2100G"/>
    <n v="1"/>
    <s v="MATUTINO"/>
    <s v="COLEGIO ALEJANDRO MAGNO"/>
    <n v="8"/>
    <s v="CHIHUAHUA"/>
    <n v="8"/>
    <s v="CHIHUAHUA"/>
    <x v="5"/>
    <n v="37"/>
    <x v="6"/>
    <n v="1"/>
    <s v="JUĂREZ"/>
    <s v="CALLE JUPITER"/>
    <n v="1115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69"/>
    <n v="62"/>
    <n v="131"/>
    <n v="69"/>
    <n v="62"/>
    <n v="131"/>
    <n v="10"/>
    <n v="8"/>
    <n v="18"/>
    <n v="7"/>
    <n v="10"/>
    <n v="17"/>
    <n v="7"/>
    <n v="10"/>
    <n v="17"/>
    <n v="5"/>
    <n v="12"/>
    <n v="17"/>
    <n v="10"/>
    <n v="5"/>
    <n v="15"/>
    <n v="9"/>
    <n v="10"/>
    <n v="19"/>
    <n v="8"/>
    <n v="4"/>
    <n v="12"/>
    <n v="6"/>
    <n v="2"/>
    <n v="8"/>
    <n v="45"/>
    <n v="43"/>
    <n v="88"/>
    <n v="1"/>
    <n v="1"/>
    <n v="0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1"/>
    <n v="0"/>
    <n v="0"/>
    <n v="0"/>
    <n v="1"/>
    <n v="3"/>
    <n v="0"/>
    <n v="0"/>
    <n v="2"/>
    <n v="0"/>
    <n v="12"/>
    <n v="0"/>
    <n v="4"/>
    <n v="1"/>
    <n v="1"/>
    <n v="0"/>
    <n v="0"/>
    <n v="0"/>
    <n v="0"/>
    <n v="2"/>
    <n v="4"/>
    <n v="7"/>
    <n v="6"/>
    <n v="1"/>
  </r>
  <r>
    <s v="08DPR1436G"/>
    <n v="2"/>
    <s v="VESPERTINO"/>
    <s v="VENUSTIANO CARRANZA"/>
    <n v="8"/>
    <s v="CHIHUAHUA"/>
    <n v="8"/>
    <s v="CHIHUAHUA"/>
    <x v="9"/>
    <n v="21"/>
    <x v="61"/>
    <n v="1"/>
    <s v="DELICIAS"/>
    <s v="AVENIDA 6A SUR"/>
    <n v="0"/>
    <s v="PÚBLICO"/>
    <x v="0"/>
    <n v="2"/>
    <s v="BĂSICA"/>
    <n v="2"/>
    <x v="0"/>
    <n v="1"/>
    <x v="0"/>
    <n v="0"/>
    <s v="NO APLICA"/>
    <n v="0"/>
    <s v="NO APLICA"/>
    <s v="08FIZ0226S"/>
    <s v="08FJS0126Z"/>
    <s v="08ADG0057I"/>
    <n v="0"/>
    <s v="I2020"/>
    <n v="66"/>
    <n v="48"/>
    <n v="114"/>
    <n v="65"/>
    <n v="47"/>
    <n v="112"/>
    <n v="15"/>
    <n v="9"/>
    <n v="24"/>
    <n v="3"/>
    <n v="7"/>
    <n v="10"/>
    <n v="3"/>
    <n v="7"/>
    <n v="10"/>
    <n v="15"/>
    <n v="5"/>
    <n v="20"/>
    <n v="12"/>
    <n v="7"/>
    <n v="19"/>
    <n v="12"/>
    <n v="7"/>
    <n v="19"/>
    <n v="6"/>
    <n v="11"/>
    <n v="17"/>
    <n v="10"/>
    <n v="9"/>
    <n v="19"/>
    <n v="58"/>
    <n v="46"/>
    <n v="10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2"/>
    <n v="0"/>
    <n v="0"/>
    <n v="0"/>
    <n v="0"/>
    <n v="0"/>
    <n v="0"/>
    <n v="0"/>
    <n v="0"/>
    <n v="0"/>
    <n v="9"/>
    <n v="3"/>
    <n v="3"/>
    <n v="1"/>
    <n v="1"/>
    <n v="1"/>
    <n v="1"/>
    <n v="1"/>
    <n v="1"/>
    <n v="0"/>
    <n v="6"/>
    <n v="14"/>
    <n v="6"/>
    <n v="1"/>
  </r>
  <r>
    <s v="08EPR0066X"/>
    <n v="1"/>
    <s v="MATUTINO"/>
    <s v="NIÑOS HEROES 2296"/>
    <n v="8"/>
    <s v="CHIHUAHUA"/>
    <n v="8"/>
    <s v="CHIHUAHUA"/>
    <x v="10"/>
    <n v="13"/>
    <x v="41"/>
    <n v="17"/>
    <s v="COLONIA JUĂREZ"/>
    <s v="CALLE CASAS GRANDES"/>
    <n v="4"/>
    <s v="PÚBLICO"/>
    <x v="1"/>
    <n v="2"/>
    <s v="BĂSICA"/>
    <n v="2"/>
    <x v="0"/>
    <n v="1"/>
    <x v="0"/>
    <n v="0"/>
    <s v="NO APLICA"/>
    <n v="0"/>
    <s v="NO APLICA"/>
    <s v="08FIZ0013Q"/>
    <s v="08FJS0004O"/>
    <m/>
    <n v="0"/>
    <s v="I2020"/>
    <n v="44"/>
    <n v="61"/>
    <n v="105"/>
    <n v="44"/>
    <n v="60"/>
    <n v="104"/>
    <n v="6"/>
    <n v="10"/>
    <n v="16"/>
    <n v="8"/>
    <n v="10"/>
    <n v="18"/>
    <n v="8"/>
    <n v="10"/>
    <n v="18"/>
    <n v="8"/>
    <n v="9"/>
    <n v="17"/>
    <n v="10"/>
    <n v="7"/>
    <n v="17"/>
    <n v="5"/>
    <n v="12"/>
    <n v="17"/>
    <n v="10"/>
    <n v="12"/>
    <n v="22"/>
    <n v="10"/>
    <n v="13"/>
    <n v="23"/>
    <n v="51"/>
    <n v="63"/>
    <n v="11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1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0046K"/>
    <n v="2"/>
    <s v="VESPERTINO"/>
    <s v="LUIS URIAS BELDERRAIN"/>
    <n v="8"/>
    <s v="CHIHUAHUA"/>
    <n v="8"/>
    <s v="CHIHUAHUA"/>
    <x v="9"/>
    <n v="21"/>
    <x v="61"/>
    <n v="1"/>
    <s v="DELICIAS"/>
    <s v="CALLE GUADALUPE POSADA"/>
    <n v="1001"/>
    <s v="PÚBLICO"/>
    <x v="0"/>
    <n v="2"/>
    <s v="BĂSICA"/>
    <n v="2"/>
    <x v="0"/>
    <n v="1"/>
    <x v="0"/>
    <n v="0"/>
    <s v="NO APLICA"/>
    <n v="0"/>
    <s v="NO APLICA"/>
    <s v="08FIZ0226S"/>
    <s v="08FJS0126Z"/>
    <s v="08ADG0057I"/>
    <n v="0"/>
    <s v="I2020"/>
    <n v="53"/>
    <n v="54"/>
    <n v="107"/>
    <n v="53"/>
    <n v="54"/>
    <n v="107"/>
    <n v="11"/>
    <n v="6"/>
    <n v="17"/>
    <n v="10"/>
    <n v="10"/>
    <n v="20"/>
    <n v="10"/>
    <n v="10"/>
    <n v="20"/>
    <n v="9"/>
    <n v="11"/>
    <n v="20"/>
    <n v="9"/>
    <n v="6"/>
    <n v="15"/>
    <n v="6"/>
    <n v="10"/>
    <n v="16"/>
    <n v="9"/>
    <n v="9"/>
    <n v="18"/>
    <n v="9"/>
    <n v="10"/>
    <n v="19"/>
    <n v="52"/>
    <n v="56"/>
    <n v="108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2"/>
    <n v="0"/>
    <n v="0"/>
    <n v="0"/>
    <n v="0"/>
    <n v="0"/>
    <n v="0"/>
    <n v="0"/>
    <n v="2"/>
    <n v="0"/>
    <n v="0"/>
    <n v="11"/>
    <n v="4"/>
    <n v="2"/>
    <n v="1"/>
    <n v="1"/>
    <n v="1"/>
    <n v="1"/>
    <n v="1"/>
    <n v="1"/>
    <n v="0"/>
    <n v="6"/>
    <n v="14"/>
    <n v="6"/>
    <n v="1"/>
  </r>
  <r>
    <s v="08DPR0478Z"/>
    <n v="1"/>
    <s v="MATUTINO"/>
    <s v="MIGUEL HIDALGO"/>
    <n v="8"/>
    <s v="CHIHUAHUA"/>
    <n v="8"/>
    <s v="CHIHUAHUA"/>
    <x v="9"/>
    <n v="55"/>
    <x v="46"/>
    <n v="9"/>
    <s v="EL MOLINO"/>
    <s v="CALLE EL MOLINO"/>
    <n v="0"/>
    <s v="PÚBLICO"/>
    <x v="0"/>
    <n v="2"/>
    <s v="BĂSICA"/>
    <n v="2"/>
    <x v="0"/>
    <n v="1"/>
    <x v="0"/>
    <n v="0"/>
    <s v="NO APLICA"/>
    <n v="0"/>
    <s v="NO APLICA"/>
    <s v="08FIZ0230E"/>
    <s v="08FJS0126Z"/>
    <s v="08ADG0057I"/>
    <n v="0"/>
    <s v="I2020"/>
    <n v="56"/>
    <n v="55"/>
    <n v="111"/>
    <n v="56"/>
    <n v="55"/>
    <n v="111"/>
    <n v="7"/>
    <n v="8"/>
    <n v="15"/>
    <n v="8"/>
    <n v="7"/>
    <n v="15"/>
    <n v="8"/>
    <n v="7"/>
    <n v="15"/>
    <n v="11"/>
    <n v="9"/>
    <n v="20"/>
    <n v="10"/>
    <n v="7"/>
    <n v="17"/>
    <n v="11"/>
    <n v="16"/>
    <n v="27"/>
    <n v="9"/>
    <n v="5"/>
    <n v="14"/>
    <n v="7"/>
    <n v="10"/>
    <n v="17"/>
    <n v="56"/>
    <n v="54"/>
    <n v="11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7"/>
    <n v="6"/>
    <n v="1"/>
  </r>
  <r>
    <s v="08DPR1649I"/>
    <n v="1"/>
    <s v="MATUTINO"/>
    <s v="BENITO JUAREZ"/>
    <n v="8"/>
    <s v="CHIHUAHUA"/>
    <n v="8"/>
    <s v="CHIHUAHUA"/>
    <x v="9"/>
    <n v="55"/>
    <x v="46"/>
    <n v="1"/>
    <s v="SANTA CRUZ DE ROSALES"/>
    <s v="CALLE MICHOACAN CON AVENIDA ROSALES"/>
    <n v="0"/>
    <s v="PÚBLICO"/>
    <x v="0"/>
    <n v="2"/>
    <s v="BĂSICA"/>
    <n v="2"/>
    <x v="0"/>
    <n v="1"/>
    <x v="0"/>
    <n v="0"/>
    <s v="NO APLICA"/>
    <n v="0"/>
    <s v="NO APLICA"/>
    <s v="08FIZ0230E"/>
    <s v="08FJS0126Z"/>
    <s v="08ADG0057I"/>
    <n v="0"/>
    <s v="I2020"/>
    <n v="52"/>
    <n v="56"/>
    <n v="108"/>
    <n v="52"/>
    <n v="56"/>
    <n v="108"/>
    <n v="10"/>
    <n v="3"/>
    <n v="13"/>
    <n v="7"/>
    <n v="8"/>
    <n v="15"/>
    <n v="8"/>
    <n v="8"/>
    <n v="16"/>
    <n v="15"/>
    <n v="13"/>
    <n v="28"/>
    <n v="10"/>
    <n v="9"/>
    <n v="19"/>
    <n v="7"/>
    <n v="11"/>
    <n v="18"/>
    <n v="6"/>
    <n v="14"/>
    <n v="20"/>
    <n v="7"/>
    <n v="7"/>
    <n v="14"/>
    <n v="53"/>
    <n v="62"/>
    <n v="115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7"/>
    <n v="6"/>
    <n v="1"/>
  </r>
  <r>
    <s v="08DPR0752O"/>
    <n v="1"/>
    <s v="MATUTINO"/>
    <s v="CENTRO REGIONAL DE EDUC. INT. EMILIANO ZAPATA"/>
    <n v="8"/>
    <s v="CHIHUAHUA"/>
    <n v="8"/>
    <s v="CHIHUAHUA"/>
    <x v="3"/>
    <n v="7"/>
    <x v="25"/>
    <n v="532"/>
    <s v="SAN JUAN"/>
    <s v="CALLE SAN JUAN"/>
    <n v="0"/>
    <s v="PÚBLICO"/>
    <x v="0"/>
    <n v="2"/>
    <s v="BĂSICA"/>
    <n v="2"/>
    <x v="0"/>
    <n v="1"/>
    <x v="0"/>
    <n v="0"/>
    <s v="NO APLICA"/>
    <n v="0"/>
    <s v="NO APLICA"/>
    <s v="08FIZ0248D"/>
    <s v="08FJS0130L"/>
    <s v="08ADG0006B"/>
    <n v="0"/>
    <s v="I2020"/>
    <n v="64"/>
    <n v="46"/>
    <n v="110"/>
    <n v="64"/>
    <n v="46"/>
    <n v="110"/>
    <n v="14"/>
    <n v="8"/>
    <n v="22"/>
    <n v="11"/>
    <n v="3"/>
    <n v="14"/>
    <n v="11"/>
    <n v="4"/>
    <n v="15"/>
    <n v="10"/>
    <n v="6"/>
    <n v="16"/>
    <n v="12"/>
    <n v="8"/>
    <n v="20"/>
    <n v="9"/>
    <n v="9"/>
    <n v="18"/>
    <n v="8"/>
    <n v="9"/>
    <n v="17"/>
    <n v="14"/>
    <n v="9"/>
    <n v="23"/>
    <n v="64"/>
    <n v="45"/>
    <n v="10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489D"/>
    <n v="1"/>
    <s v="MATUTINO"/>
    <s v="CENTRO REGIONAL DE EDUC. INT. BONIFACIA MIRAMONTES 2151"/>
    <n v="8"/>
    <s v="CHIHUAHUA"/>
    <n v="8"/>
    <s v="CHIHUAHUA"/>
    <x v="7"/>
    <n v="26"/>
    <x v="66"/>
    <n v="1"/>
    <s v="SAN NICOLĂS DE CARRETAS"/>
    <s v="CALLE GRAN MORELOS"/>
    <n v="0"/>
    <s v="PÚBLICO"/>
    <x v="1"/>
    <n v="2"/>
    <s v="BĂSICA"/>
    <n v="2"/>
    <x v="0"/>
    <n v="1"/>
    <x v="0"/>
    <n v="0"/>
    <s v="NO APLICA"/>
    <n v="0"/>
    <s v="NO APLICA"/>
    <s v="08FIZ0018L"/>
    <s v="08FJS0002Q"/>
    <m/>
    <n v="0"/>
    <s v="I2020"/>
    <n v="57"/>
    <n v="56"/>
    <n v="113"/>
    <n v="57"/>
    <n v="56"/>
    <n v="113"/>
    <n v="8"/>
    <n v="9"/>
    <n v="17"/>
    <n v="8"/>
    <n v="8"/>
    <n v="16"/>
    <n v="8"/>
    <n v="8"/>
    <n v="16"/>
    <n v="7"/>
    <n v="14"/>
    <n v="21"/>
    <n v="8"/>
    <n v="10"/>
    <n v="18"/>
    <n v="9"/>
    <n v="7"/>
    <n v="16"/>
    <n v="10"/>
    <n v="7"/>
    <n v="17"/>
    <n v="9"/>
    <n v="10"/>
    <n v="19"/>
    <n v="51"/>
    <n v="56"/>
    <n v="10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1"/>
    <n v="0"/>
    <n v="0"/>
    <n v="0"/>
    <n v="1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0213R"/>
    <n v="1"/>
    <s v="MATUTINO"/>
    <s v="IGNACIO RAMIREZ"/>
    <n v="8"/>
    <s v="CHIHUAHUA"/>
    <n v="8"/>
    <s v="CHIHUAHUA"/>
    <x v="7"/>
    <n v="49"/>
    <x v="50"/>
    <n v="1"/>
    <s v="NONOAVA"/>
    <s v="CALLE INDEPENDENCIA"/>
    <n v="0"/>
    <s v="PÚBLICO"/>
    <x v="0"/>
    <n v="2"/>
    <s v="BĂSICA"/>
    <n v="2"/>
    <x v="0"/>
    <n v="1"/>
    <x v="0"/>
    <n v="0"/>
    <s v="NO APLICA"/>
    <n v="0"/>
    <s v="NO APLICA"/>
    <s v="08FIZ0135A"/>
    <s v="08FJS0105M"/>
    <s v="08ADG0046C"/>
    <n v="0"/>
    <s v="I2020"/>
    <n v="54"/>
    <n v="54"/>
    <n v="108"/>
    <n v="54"/>
    <n v="54"/>
    <n v="108"/>
    <n v="11"/>
    <n v="5"/>
    <n v="16"/>
    <n v="15"/>
    <n v="5"/>
    <n v="20"/>
    <n v="15"/>
    <n v="5"/>
    <n v="20"/>
    <n v="8"/>
    <n v="5"/>
    <n v="13"/>
    <n v="9"/>
    <n v="9"/>
    <n v="18"/>
    <n v="11"/>
    <n v="10"/>
    <n v="21"/>
    <n v="8"/>
    <n v="14"/>
    <n v="22"/>
    <n v="8"/>
    <n v="9"/>
    <n v="17"/>
    <n v="59"/>
    <n v="52"/>
    <n v="11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DPR0641J"/>
    <n v="2"/>
    <s v="VESPERTINO"/>
    <s v="ADOLFO LOPEZ MATEOS"/>
    <n v="8"/>
    <s v="CHIHUAHUA"/>
    <n v="8"/>
    <s v="CHIHUAHUA"/>
    <x v="1"/>
    <n v="17"/>
    <x v="43"/>
    <n v="1"/>
    <s v="CUAUHTĂ‰MOC"/>
    <s v="CALLE CAMPECHE"/>
    <n v="0"/>
    <s v="PÚBLICO"/>
    <x v="0"/>
    <n v="2"/>
    <s v="BĂSICA"/>
    <n v="2"/>
    <x v="0"/>
    <n v="1"/>
    <x v="0"/>
    <n v="0"/>
    <s v="NO APLICA"/>
    <n v="0"/>
    <s v="NO APLICA"/>
    <s v="08FIZ0198M"/>
    <s v="08FJS0121D"/>
    <s v="08ADG0010O"/>
    <n v="0"/>
    <s v="I2020"/>
    <n v="57"/>
    <n v="54"/>
    <n v="111"/>
    <n v="57"/>
    <n v="54"/>
    <n v="111"/>
    <n v="8"/>
    <n v="7"/>
    <n v="15"/>
    <n v="5"/>
    <n v="9"/>
    <n v="14"/>
    <n v="5"/>
    <n v="9"/>
    <n v="14"/>
    <n v="12"/>
    <n v="4"/>
    <n v="16"/>
    <n v="10"/>
    <n v="7"/>
    <n v="17"/>
    <n v="7"/>
    <n v="13"/>
    <n v="20"/>
    <n v="11"/>
    <n v="11"/>
    <n v="22"/>
    <n v="11"/>
    <n v="10"/>
    <n v="21"/>
    <n v="56"/>
    <n v="54"/>
    <n v="11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2"/>
    <n v="6"/>
    <n v="1"/>
  </r>
  <r>
    <s v="08DPB0569P"/>
    <n v="4"/>
    <s v="DISCONTINUO"/>
    <s v="24 DE FEBRERO"/>
    <n v="8"/>
    <s v="CHIHUAHUA"/>
    <n v="8"/>
    <s v="CHIHUAHUA"/>
    <x v="6"/>
    <n v="29"/>
    <x v="7"/>
    <n v="113"/>
    <s v="LLANO GRANDE"/>
    <s v="CALLE LLANO GRANDE"/>
    <n v="0"/>
    <s v="PÚBLICO"/>
    <x v="0"/>
    <n v="2"/>
    <s v="BĂSICA"/>
    <n v="2"/>
    <x v="0"/>
    <n v="3"/>
    <x v="1"/>
    <n v="0"/>
    <s v="NO APLICA"/>
    <n v="0"/>
    <s v="NO APLICA"/>
    <s v="08FZI0027T"/>
    <s v="08FJI0010S"/>
    <s v="08ADG0007A"/>
    <n v="0"/>
    <s v="I2020"/>
    <n v="58"/>
    <n v="50"/>
    <n v="108"/>
    <n v="58"/>
    <n v="50"/>
    <n v="108"/>
    <n v="7"/>
    <n v="7"/>
    <n v="14"/>
    <n v="13"/>
    <n v="6"/>
    <n v="19"/>
    <n v="13"/>
    <n v="6"/>
    <n v="19"/>
    <n v="11"/>
    <n v="12"/>
    <n v="23"/>
    <n v="14"/>
    <n v="9"/>
    <n v="23"/>
    <n v="19"/>
    <n v="6"/>
    <n v="25"/>
    <n v="5"/>
    <n v="9"/>
    <n v="14"/>
    <n v="5"/>
    <n v="7"/>
    <n v="12"/>
    <n v="67"/>
    <n v="49"/>
    <n v="116"/>
    <n v="1"/>
    <n v="1"/>
    <n v="1"/>
    <n v="1"/>
    <n v="0"/>
    <n v="0"/>
    <n v="1"/>
    <n v="5"/>
    <n v="0"/>
    <n v="0"/>
    <n v="1"/>
    <n v="0"/>
    <n v="0"/>
    <n v="0"/>
    <n v="0"/>
    <n v="0"/>
    <n v="2"/>
    <n v="3"/>
    <n v="0"/>
    <n v="0"/>
    <m/>
    <m/>
    <m/>
    <m/>
    <m/>
    <m/>
    <m/>
    <m/>
    <n v="0"/>
    <n v="0"/>
    <n v="0"/>
    <n v="6"/>
    <n v="2"/>
    <n v="3"/>
    <n v="1"/>
    <n v="1"/>
    <n v="1"/>
    <n v="1"/>
    <n v="0"/>
    <n v="0"/>
    <n v="1"/>
    <n v="5"/>
    <n v="6"/>
    <n v="5"/>
    <n v="1"/>
  </r>
  <r>
    <s v="08DPR1689J"/>
    <n v="1"/>
    <s v="MATUTINO"/>
    <s v="CLUB DE LEONES"/>
    <n v="8"/>
    <s v="CHIHUAHUA"/>
    <n v="8"/>
    <s v="CHIHUAHUA"/>
    <x v="1"/>
    <n v="17"/>
    <x v="43"/>
    <n v="5"/>
    <s v="COLONIA ANĂHUAC"/>
    <s v="CALLE LA ESPERANZA"/>
    <n v="0"/>
    <s v="PÚBLICO"/>
    <x v="0"/>
    <n v="2"/>
    <s v="BĂSICA"/>
    <n v="2"/>
    <x v="0"/>
    <n v="1"/>
    <x v="0"/>
    <n v="0"/>
    <s v="NO APLICA"/>
    <n v="0"/>
    <s v="NO APLICA"/>
    <s v="08FIZ0202I"/>
    <s v="08FJS0122C"/>
    <s v="08ADG0010O"/>
    <n v="0"/>
    <s v="I2020"/>
    <n v="54"/>
    <n v="60"/>
    <n v="114"/>
    <n v="53"/>
    <n v="60"/>
    <n v="113"/>
    <n v="14"/>
    <n v="4"/>
    <n v="18"/>
    <n v="12"/>
    <n v="3"/>
    <n v="15"/>
    <n v="13"/>
    <n v="3"/>
    <n v="16"/>
    <n v="6"/>
    <n v="12"/>
    <n v="18"/>
    <n v="7"/>
    <n v="9"/>
    <n v="16"/>
    <n v="5"/>
    <n v="9"/>
    <n v="14"/>
    <n v="13"/>
    <n v="9"/>
    <n v="22"/>
    <n v="9"/>
    <n v="13"/>
    <n v="22"/>
    <n v="53"/>
    <n v="55"/>
    <n v="10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501I"/>
    <n v="1"/>
    <s v="MATUTINO"/>
    <s v="GUADALUPE AHUMADA 2499"/>
    <n v="8"/>
    <s v="CHIHUAHUA"/>
    <n v="8"/>
    <s v="CHIHUAHUA"/>
    <x v="2"/>
    <n v="40"/>
    <x v="12"/>
    <n v="1"/>
    <s v="MADERA"/>
    <s v="CALLE D"/>
    <n v="0"/>
    <s v="PÚBLICO"/>
    <x v="1"/>
    <n v="2"/>
    <s v="BĂSICA"/>
    <n v="2"/>
    <x v="0"/>
    <n v="1"/>
    <x v="0"/>
    <n v="0"/>
    <s v="NO APLICA"/>
    <n v="0"/>
    <s v="NO APLICA"/>
    <s v="08FIZ0024W"/>
    <s v="08FJS0005N"/>
    <m/>
    <n v="0"/>
    <s v="I2020"/>
    <n v="45"/>
    <n v="52"/>
    <n v="97"/>
    <n v="45"/>
    <n v="52"/>
    <n v="97"/>
    <n v="7"/>
    <n v="9"/>
    <n v="16"/>
    <n v="13"/>
    <n v="10"/>
    <n v="23"/>
    <n v="13"/>
    <n v="10"/>
    <n v="23"/>
    <n v="12"/>
    <n v="7"/>
    <n v="19"/>
    <n v="8"/>
    <n v="12"/>
    <n v="20"/>
    <n v="8"/>
    <n v="10"/>
    <n v="18"/>
    <n v="11"/>
    <n v="13"/>
    <n v="24"/>
    <n v="9"/>
    <n v="10"/>
    <n v="19"/>
    <n v="61"/>
    <n v="62"/>
    <n v="123"/>
    <n v="1"/>
    <n v="1"/>
    <n v="1"/>
    <n v="1"/>
    <n v="1"/>
    <n v="1"/>
    <n v="0"/>
    <n v="6"/>
    <n v="0"/>
    <n v="0"/>
    <n v="1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4"/>
    <n v="1"/>
    <n v="0"/>
    <n v="1"/>
    <n v="1"/>
    <n v="1"/>
    <n v="1"/>
    <n v="0"/>
    <n v="5"/>
    <n v="8"/>
    <n v="6"/>
    <n v="1"/>
  </r>
  <r>
    <s v="08EPR0386H"/>
    <n v="1"/>
    <s v="MATUTINO"/>
    <s v="CENTRO REGIONAL DE EDUC. INT. EMILIO CARRANZA 2111"/>
    <n v="8"/>
    <s v="CHIHUAHUA"/>
    <n v="8"/>
    <s v="CHIHUAHUA"/>
    <x v="3"/>
    <n v="56"/>
    <x v="4"/>
    <n v="1"/>
    <s v="VALLE DEL ROSARIO"/>
    <s v="NINGUNO NINGUNO"/>
    <n v="0"/>
    <s v="PÚBLICO"/>
    <x v="1"/>
    <n v="2"/>
    <s v="BĂSICA"/>
    <n v="2"/>
    <x v="0"/>
    <n v="1"/>
    <x v="0"/>
    <n v="0"/>
    <s v="NO APLICA"/>
    <n v="0"/>
    <s v="NO APLICA"/>
    <s v="08FIZ0007F"/>
    <m/>
    <m/>
    <n v="0"/>
    <s v="I2020"/>
    <n v="58"/>
    <n v="45"/>
    <n v="103"/>
    <n v="58"/>
    <n v="45"/>
    <n v="103"/>
    <n v="8"/>
    <n v="10"/>
    <n v="18"/>
    <n v="9"/>
    <n v="8"/>
    <n v="17"/>
    <n v="9"/>
    <n v="8"/>
    <n v="17"/>
    <n v="10"/>
    <n v="8"/>
    <n v="18"/>
    <n v="9"/>
    <n v="8"/>
    <n v="17"/>
    <n v="9"/>
    <n v="9"/>
    <n v="18"/>
    <n v="16"/>
    <n v="8"/>
    <n v="24"/>
    <n v="15"/>
    <n v="12"/>
    <n v="27"/>
    <n v="68"/>
    <n v="53"/>
    <n v="121"/>
    <n v="0"/>
    <n v="0"/>
    <n v="1"/>
    <n v="1"/>
    <n v="1"/>
    <n v="1"/>
    <n v="1"/>
    <n v="5"/>
    <n v="0"/>
    <n v="1"/>
    <n v="0"/>
    <n v="0"/>
    <n v="0"/>
    <n v="0"/>
    <n v="0"/>
    <n v="0"/>
    <n v="4"/>
    <n v="0"/>
    <n v="0"/>
    <n v="0"/>
    <n v="0"/>
    <n v="0"/>
    <n v="1"/>
    <n v="0"/>
    <n v="0"/>
    <n v="0"/>
    <n v="0"/>
    <n v="0"/>
    <n v="1"/>
    <n v="0"/>
    <n v="0"/>
    <n v="7"/>
    <n v="4"/>
    <n v="1"/>
    <n v="0"/>
    <n v="0"/>
    <n v="1"/>
    <n v="1"/>
    <n v="1"/>
    <n v="1"/>
    <n v="1"/>
    <n v="5"/>
    <n v="6"/>
    <n v="5"/>
    <n v="1"/>
  </r>
  <r>
    <s v="08EPR0765R"/>
    <n v="2"/>
    <s v="VESPERTINO"/>
    <s v="ABRAHAM GONZALEZ 2726"/>
    <n v="8"/>
    <s v="CHIHUAHUA"/>
    <n v="8"/>
    <s v="CHIHUAHUA"/>
    <x v="5"/>
    <n v="37"/>
    <x v="6"/>
    <n v="1"/>
    <s v="JUĂREZ"/>
    <s v="CALLE HIEDRA"/>
    <n v="0"/>
    <s v="PÚBLICO"/>
    <x v="1"/>
    <n v="2"/>
    <s v="BĂSICA"/>
    <n v="2"/>
    <x v="0"/>
    <n v="1"/>
    <x v="0"/>
    <n v="0"/>
    <s v="NO APLICA"/>
    <n v="0"/>
    <s v="NO APLICA"/>
    <s v="08FIZ0046H"/>
    <m/>
    <m/>
    <n v="0"/>
    <s v="I2020"/>
    <n v="54"/>
    <n v="65"/>
    <n v="119"/>
    <n v="54"/>
    <n v="64"/>
    <n v="118"/>
    <n v="11"/>
    <n v="12"/>
    <n v="23"/>
    <n v="6"/>
    <n v="2"/>
    <n v="8"/>
    <n v="6"/>
    <n v="3"/>
    <n v="9"/>
    <n v="5"/>
    <n v="10"/>
    <n v="15"/>
    <n v="4"/>
    <n v="7"/>
    <n v="11"/>
    <n v="11"/>
    <n v="12"/>
    <n v="23"/>
    <n v="10"/>
    <n v="10"/>
    <n v="20"/>
    <n v="11"/>
    <n v="15"/>
    <n v="26"/>
    <n v="47"/>
    <n v="57"/>
    <n v="104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4"/>
    <n v="0"/>
    <n v="0"/>
    <n v="1"/>
    <n v="1"/>
    <n v="1"/>
    <n v="1"/>
    <n v="1"/>
    <n v="5"/>
    <n v="20"/>
    <n v="5"/>
    <n v="1"/>
  </r>
  <r>
    <s v="08DPB0442J"/>
    <n v="1"/>
    <s v="MATUTINO"/>
    <s v="CALI ROSACAME"/>
    <n v="8"/>
    <s v="CHIHUAHUA"/>
    <n v="8"/>
    <s v="CHIHUAHUA"/>
    <x v="7"/>
    <n v="19"/>
    <x v="21"/>
    <n v="1"/>
    <s v="CHIHUAHUA"/>
    <s v="CALLE RIO TAMESIS"/>
    <n v="9001"/>
    <s v="PÚBLICO"/>
    <x v="0"/>
    <n v="2"/>
    <s v="BĂSICA"/>
    <n v="2"/>
    <x v="0"/>
    <n v="3"/>
    <x v="1"/>
    <n v="0"/>
    <s v="NO APLICA"/>
    <n v="0"/>
    <s v="NO APLICA"/>
    <s v="08FZI0025V"/>
    <s v="08FJI0009C"/>
    <s v="08ADG0046C"/>
    <n v="0"/>
    <s v="I2020"/>
    <n v="57"/>
    <n v="50"/>
    <n v="107"/>
    <n v="55"/>
    <n v="49"/>
    <n v="104"/>
    <n v="8"/>
    <n v="6"/>
    <n v="14"/>
    <n v="7"/>
    <n v="12"/>
    <n v="19"/>
    <n v="8"/>
    <n v="12"/>
    <n v="20"/>
    <n v="17"/>
    <n v="4"/>
    <n v="21"/>
    <n v="13"/>
    <n v="14"/>
    <n v="27"/>
    <n v="5"/>
    <n v="10"/>
    <n v="15"/>
    <n v="6"/>
    <n v="9"/>
    <n v="15"/>
    <n v="8"/>
    <n v="11"/>
    <n v="19"/>
    <n v="57"/>
    <n v="60"/>
    <n v="117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m/>
    <m/>
    <m/>
    <m/>
    <m/>
    <m/>
    <m/>
    <m/>
    <n v="0"/>
    <n v="2"/>
    <n v="0"/>
    <n v="9"/>
    <n v="3"/>
    <n v="3"/>
    <n v="1"/>
    <n v="1"/>
    <n v="1"/>
    <n v="1"/>
    <n v="1"/>
    <n v="1"/>
    <n v="0"/>
    <n v="6"/>
    <n v="6"/>
    <n v="6"/>
    <n v="1"/>
  </r>
  <r>
    <s v="08DPR1856Q"/>
    <n v="2"/>
    <s v="VESPERTINO"/>
    <s v="AQUILES SERDAN"/>
    <n v="8"/>
    <s v="CHIHUAHUA"/>
    <n v="8"/>
    <s v="CHIHUAHUA"/>
    <x v="9"/>
    <n v="21"/>
    <x v="61"/>
    <n v="1"/>
    <s v="DELICIAS"/>
    <s v="CALLE 3A "/>
    <n v="0"/>
    <s v="PÚBLICO"/>
    <x v="0"/>
    <n v="2"/>
    <s v="BĂSICA"/>
    <n v="2"/>
    <x v="0"/>
    <n v="1"/>
    <x v="0"/>
    <n v="0"/>
    <s v="NO APLICA"/>
    <n v="0"/>
    <s v="NO APLICA"/>
    <s v="08FIZ0225T"/>
    <s v="08FJS0125Z"/>
    <s v="08ADG0057I"/>
    <n v="0"/>
    <s v="I2020"/>
    <n v="62"/>
    <n v="58"/>
    <n v="120"/>
    <n v="59"/>
    <n v="57"/>
    <n v="116"/>
    <n v="8"/>
    <n v="13"/>
    <n v="21"/>
    <n v="6"/>
    <n v="4"/>
    <n v="10"/>
    <n v="6"/>
    <n v="4"/>
    <n v="10"/>
    <n v="9"/>
    <n v="6"/>
    <n v="15"/>
    <n v="13"/>
    <n v="16"/>
    <n v="29"/>
    <n v="14"/>
    <n v="8"/>
    <n v="22"/>
    <n v="9"/>
    <n v="8"/>
    <n v="17"/>
    <n v="4"/>
    <n v="8"/>
    <n v="12"/>
    <n v="55"/>
    <n v="50"/>
    <n v="10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2"/>
    <n v="6"/>
    <n v="1"/>
  </r>
  <r>
    <s v="08DPR1129Z"/>
    <n v="1"/>
    <s v="MATUTINO"/>
    <s v="IGNACIO RAMIREZ"/>
    <n v="8"/>
    <s v="CHIHUAHUA"/>
    <n v="8"/>
    <s v="CHIHUAHUA"/>
    <x v="5"/>
    <n v="37"/>
    <x v="6"/>
    <n v="1"/>
    <s v="JUĂREZ"/>
    <s v="CALLE LAGUNA DE MARYAN"/>
    <n v="6980"/>
    <s v="PÚBLICO"/>
    <x v="0"/>
    <n v="2"/>
    <s v="BĂSICA"/>
    <n v="2"/>
    <x v="0"/>
    <n v="1"/>
    <x v="0"/>
    <n v="0"/>
    <s v="NO APLICA"/>
    <n v="0"/>
    <s v="NO APLICA"/>
    <s v="08FIZ0148E"/>
    <s v="08FJS0111X"/>
    <s v="08ADG0005C"/>
    <n v="0"/>
    <s v="I2020"/>
    <n v="57"/>
    <n v="56"/>
    <n v="113"/>
    <n v="57"/>
    <n v="56"/>
    <n v="113"/>
    <n v="10"/>
    <n v="17"/>
    <n v="27"/>
    <n v="6"/>
    <n v="8"/>
    <n v="14"/>
    <n v="7"/>
    <n v="8"/>
    <n v="15"/>
    <n v="6"/>
    <n v="8"/>
    <n v="14"/>
    <n v="12"/>
    <n v="10"/>
    <n v="22"/>
    <n v="8"/>
    <n v="8"/>
    <n v="16"/>
    <n v="8"/>
    <n v="9"/>
    <n v="17"/>
    <n v="16"/>
    <n v="8"/>
    <n v="24"/>
    <n v="57"/>
    <n v="51"/>
    <n v="10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909E"/>
    <n v="2"/>
    <s v="VESPERTINO"/>
    <s v="PLAN DE AYALA"/>
    <n v="8"/>
    <s v="CHIHUAHUA"/>
    <n v="8"/>
    <s v="CHIHUAHUA"/>
    <x v="5"/>
    <n v="37"/>
    <x v="6"/>
    <n v="1"/>
    <s v="JUĂREZ"/>
    <s v="CALLE PEDRO BARANDA"/>
    <n v="7150"/>
    <s v="PÚBLICO"/>
    <x v="0"/>
    <n v="2"/>
    <s v="BĂSICA"/>
    <n v="2"/>
    <x v="0"/>
    <n v="1"/>
    <x v="0"/>
    <n v="0"/>
    <s v="NO APLICA"/>
    <n v="0"/>
    <s v="NO APLICA"/>
    <s v="08FIZ0159K"/>
    <s v="08FJS0113V"/>
    <s v="08ADG0005C"/>
    <n v="0"/>
    <s v="I2020"/>
    <n v="62"/>
    <n v="64"/>
    <n v="126"/>
    <n v="61"/>
    <n v="64"/>
    <n v="125"/>
    <n v="14"/>
    <n v="15"/>
    <n v="29"/>
    <n v="5"/>
    <n v="1"/>
    <n v="6"/>
    <n v="5"/>
    <n v="1"/>
    <n v="6"/>
    <n v="3"/>
    <n v="6"/>
    <n v="9"/>
    <n v="10"/>
    <n v="9"/>
    <n v="19"/>
    <n v="13"/>
    <n v="14"/>
    <n v="27"/>
    <n v="10"/>
    <n v="8"/>
    <n v="18"/>
    <n v="10"/>
    <n v="9"/>
    <n v="19"/>
    <n v="51"/>
    <n v="47"/>
    <n v="9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9"/>
    <n v="6"/>
    <n v="1"/>
  </r>
  <r>
    <s v="08EPR0379Y"/>
    <n v="1"/>
    <s v="MATUTINO"/>
    <s v="LUCAS BALDERAS 2035"/>
    <n v="8"/>
    <s v="CHIHUAHUA"/>
    <n v="8"/>
    <s v="CHIHUAHUA"/>
    <x v="5"/>
    <n v="53"/>
    <x v="29"/>
    <n v="1"/>
    <s v="PRAXEDIS G. GUERRERO"/>
    <s v="CALLE EMILIANO ZAPATA"/>
    <n v="0"/>
    <s v="PÚBLICO"/>
    <x v="1"/>
    <n v="2"/>
    <s v="BĂSICA"/>
    <n v="2"/>
    <x v="0"/>
    <n v="1"/>
    <x v="0"/>
    <n v="0"/>
    <s v="NO APLICA"/>
    <n v="0"/>
    <s v="NO APLICA"/>
    <s v="08FIZ0036A"/>
    <m/>
    <m/>
    <n v="0"/>
    <s v="I2020"/>
    <n v="56"/>
    <n v="55"/>
    <n v="111"/>
    <n v="56"/>
    <n v="55"/>
    <n v="111"/>
    <n v="13"/>
    <n v="12"/>
    <n v="25"/>
    <n v="10"/>
    <n v="5"/>
    <n v="15"/>
    <n v="10"/>
    <n v="5"/>
    <n v="15"/>
    <n v="14"/>
    <n v="10"/>
    <n v="24"/>
    <n v="7"/>
    <n v="11"/>
    <n v="18"/>
    <n v="6"/>
    <n v="3"/>
    <n v="9"/>
    <n v="13"/>
    <n v="11"/>
    <n v="24"/>
    <n v="6"/>
    <n v="14"/>
    <n v="20"/>
    <n v="56"/>
    <n v="54"/>
    <n v="110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11"/>
    <n v="6"/>
    <n v="1"/>
  </r>
  <r>
    <s v="08DPR0771C"/>
    <n v="1"/>
    <s v="MATUTINO"/>
    <s v="CENTRO REGIONAL DE EDUC. INT. ADOLFO RUIZ CORTINES"/>
    <n v="8"/>
    <s v="CHIHUAHUA"/>
    <n v="8"/>
    <s v="CHIHUAHUA"/>
    <x v="1"/>
    <n v="48"/>
    <x v="31"/>
    <n v="2"/>
    <s v="ADOLFO RUIZ CORTĂŤNEZ (PROVIDENCIA)"/>
    <s v="CALLE LOPEZ MATEO"/>
    <n v="0"/>
    <s v="PÚBLICO"/>
    <x v="0"/>
    <n v="2"/>
    <s v="BĂSICA"/>
    <n v="2"/>
    <x v="0"/>
    <n v="1"/>
    <x v="0"/>
    <n v="0"/>
    <s v="NO APLICA"/>
    <n v="0"/>
    <s v="NO APLICA"/>
    <s v="08FIZ0205F"/>
    <s v="08FJS0122C"/>
    <s v="08ADG0010O"/>
    <n v="0"/>
    <s v="I2020"/>
    <n v="61"/>
    <n v="48"/>
    <n v="109"/>
    <n v="61"/>
    <n v="48"/>
    <n v="109"/>
    <n v="5"/>
    <n v="8"/>
    <n v="13"/>
    <n v="10"/>
    <n v="7"/>
    <n v="17"/>
    <n v="10"/>
    <n v="7"/>
    <n v="17"/>
    <n v="13"/>
    <n v="5"/>
    <n v="18"/>
    <n v="10"/>
    <n v="7"/>
    <n v="17"/>
    <n v="14"/>
    <n v="10"/>
    <n v="24"/>
    <n v="9"/>
    <n v="10"/>
    <n v="19"/>
    <n v="14"/>
    <n v="9"/>
    <n v="23"/>
    <n v="70"/>
    <n v="48"/>
    <n v="11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0987B"/>
    <n v="1"/>
    <s v="MATUTINO"/>
    <s v="CENTRO REGIONAL DE EDUC. INT. JOSE MARIA MORELOS"/>
    <n v="8"/>
    <s v="CHIHUAHUA"/>
    <n v="8"/>
    <s v="CHIHUAHUA"/>
    <x v="10"/>
    <n v="13"/>
    <x v="41"/>
    <n v="14"/>
    <s v="GUADALUPE VICTORIA"/>
    <s v="AVENIDA MIGUEL PEREA"/>
    <n v="0"/>
    <s v="PÚBLICO"/>
    <x v="0"/>
    <n v="2"/>
    <s v="BĂSICA"/>
    <n v="2"/>
    <x v="0"/>
    <n v="1"/>
    <x v="0"/>
    <n v="0"/>
    <s v="NO APLICA"/>
    <n v="0"/>
    <s v="NO APLICA"/>
    <s v="08FIZ0189E"/>
    <s v="08FJS0119P"/>
    <s v="08ADG0013L"/>
    <n v="0"/>
    <s v="I2020"/>
    <n v="64"/>
    <n v="45"/>
    <n v="109"/>
    <n v="64"/>
    <n v="45"/>
    <n v="109"/>
    <n v="9"/>
    <n v="7"/>
    <n v="16"/>
    <n v="6"/>
    <n v="15"/>
    <n v="21"/>
    <n v="6"/>
    <n v="15"/>
    <n v="21"/>
    <n v="12"/>
    <n v="6"/>
    <n v="18"/>
    <n v="8"/>
    <n v="12"/>
    <n v="20"/>
    <n v="14"/>
    <n v="6"/>
    <n v="20"/>
    <n v="10"/>
    <n v="10"/>
    <n v="20"/>
    <n v="9"/>
    <n v="6"/>
    <n v="15"/>
    <n v="59"/>
    <n v="55"/>
    <n v="11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2279N"/>
    <n v="2"/>
    <s v="VESPERTINO"/>
    <s v="MIGUEL HIDALGO"/>
    <n v="8"/>
    <s v="CHIHUAHUA"/>
    <n v="8"/>
    <s v="CHIHUAHUA"/>
    <x v="9"/>
    <n v="55"/>
    <x v="46"/>
    <n v="9"/>
    <s v="EL MOLINO"/>
    <s v="CALLE EL MOLINO"/>
    <n v="0"/>
    <s v="PÚBLICO"/>
    <x v="0"/>
    <n v="2"/>
    <s v="BĂSICA"/>
    <n v="2"/>
    <x v="0"/>
    <n v="1"/>
    <x v="0"/>
    <n v="0"/>
    <s v="NO APLICA"/>
    <n v="0"/>
    <s v="NO APLICA"/>
    <s v="08FIZ0230E"/>
    <s v="08FJS0126Z"/>
    <s v="08ADG0057I"/>
    <n v="0"/>
    <s v="I2020"/>
    <n v="60"/>
    <n v="61"/>
    <n v="121"/>
    <n v="60"/>
    <n v="61"/>
    <n v="121"/>
    <n v="8"/>
    <n v="14"/>
    <n v="22"/>
    <n v="2"/>
    <n v="4"/>
    <n v="6"/>
    <n v="2"/>
    <n v="4"/>
    <n v="6"/>
    <n v="17"/>
    <n v="12"/>
    <n v="29"/>
    <n v="10"/>
    <n v="10"/>
    <n v="20"/>
    <n v="10"/>
    <n v="11"/>
    <n v="21"/>
    <n v="5"/>
    <n v="7"/>
    <n v="12"/>
    <n v="11"/>
    <n v="7"/>
    <n v="18"/>
    <n v="55"/>
    <n v="51"/>
    <n v="10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PPR0038G"/>
    <n v="1"/>
    <s v="MATUTINO"/>
    <s v="ANTONIO DE OREÑA"/>
    <n v="8"/>
    <s v="CHIHUAHUA"/>
    <n v="8"/>
    <s v="CHIHUAHUA"/>
    <x v="0"/>
    <n v="9"/>
    <x v="2"/>
    <n v="185"/>
    <s v="SISOGUICHI"/>
    <s v="NINGUNO NINGUNO"/>
    <n v="0"/>
    <s v="PRIVADO"/>
    <x v="2"/>
    <n v="2"/>
    <s v="BĂSICA"/>
    <n v="2"/>
    <x v="0"/>
    <n v="1"/>
    <x v="0"/>
    <n v="0"/>
    <s v="NO APLICA"/>
    <n v="0"/>
    <s v="NO APLICA"/>
    <s v="08FIZ0011S"/>
    <s v="08FJS0004O"/>
    <s v="08ADG0011N"/>
    <n v="0"/>
    <s v="I2020"/>
    <n v="35"/>
    <n v="81"/>
    <n v="116"/>
    <n v="35"/>
    <n v="81"/>
    <n v="116"/>
    <n v="10"/>
    <n v="9"/>
    <n v="19"/>
    <n v="6"/>
    <n v="10"/>
    <n v="16"/>
    <n v="6"/>
    <n v="10"/>
    <n v="16"/>
    <n v="5"/>
    <n v="15"/>
    <n v="20"/>
    <n v="4"/>
    <n v="19"/>
    <n v="23"/>
    <n v="7"/>
    <n v="16"/>
    <n v="23"/>
    <n v="4"/>
    <n v="9"/>
    <n v="13"/>
    <n v="4"/>
    <n v="11"/>
    <n v="15"/>
    <n v="30"/>
    <n v="80"/>
    <n v="110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EPR0129S"/>
    <n v="2"/>
    <s v="VESPERTINO"/>
    <s v="PRAXEDIS G. GUERRERO 2444"/>
    <n v="8"/>
    <s v="CHIHUAHUA"/>
    <n v="8"/>
    <s v="CHIHUAHUA"/>
    <x v="7"/>
    <n v="19"/>
    <x v="21"/>
    <n v="1"/>
    <s v="CHIHUAHUA"/>
    <s v="CALLE CORONADO"/>
    <n v="2701"/>
    <s v="PÚBLICO"/>
    <x v="1"/>
    <n v="2"/>
    <s v="BĂSICA"/>
    <n v="2"/>
    <x v="0"/>
    <n v="1"/>
    <x v="0"/>
    <n v="0"/>
    <s v="NO APLICA"/>
    <n v="0"/>
    <s v="NO APLICA"/>
    <s v="08FIZ0001L"/>
    <s v="08FJS0002Q"/>
    <m/>
    <n v="0"/>
    <s v="I2020"/>
    <n v="42"/>
    <n v="79"/>
    <n v="121"/>
    <n v="40"/>
    <n v="79"/>
    <n v="119"/>
    <n v="6"/>
    <n v="12"/>
    <n v="18"/>
    <n v="5"/>
    <n v="7"/>
    <n v="12"/>
    <n v="5"/>
    <n v="7"/>
    <n v="12"/>
    <n v="4"/>
    <n v="7"/>
    <n v="11"/>
    <n v="6"/>
    <n v="14"/>
    <n v="20"/>
    <n v="6"/>
    <n v="17"/>
    <n v="23"/>
    <n v="5"/>
    <n v="9"/>
    <n v="14"/>
    <n v="13"/>
    <n v="14"/>
    <n v="27"/>
    <n v="39"/>
    <n v="68"/>
    <n v="107"/>
    <n v="0"/>
    <n v="0"/>
    <n v="1"/>
    <n v="1"/>
    <n v="1"/>
    <n v="1"/>
    <n v="1"/>
    <n v="5"/>
    <n v="0"/>
    <n v="0"/>
    <n v="1"/>
    <n v="0"/>
    <n v="0"/>
    <n v="0"/>
    <n v="0"/>
    <n v="0"/>
    <n v="1"/>
    <n v="4"/>
    <n v="0"/>
    <n v="0"/>
    <n v="1"/>
    <n v="0"/>
    <n v="1"/>
    <n v="1"/>
    <n v="0"/>
    <n v="0"/>
    <n v="0"/>
    <n v="1"/>
    <n v="0"/>
    <n v="0"/>
    <n v="0"/>
    <n v="10"/>
    <n v="1"/>
    <n v="4"/>
    <n v="0"/>
    <n v="0"/>
    <n v="1"/>
    <n v="1"/>
    <n v="1"/>
    <n v="1"/>
    <n v="1"/>
    <n v="5"/>
    <n v="16"/>
    <n v="6"/>
    <n v="1"/>
  </r>
  <r>
    <s v="08PPR2116H"/>
    <n v="1"/>
    <s v="MATUTINO"/>
    <s v="CENTRO EDUCATIVO INTERCULTURAL BENESIKA ANAGUPI"/>
    <n v="8"/>
    <s v="CHIHUAHUA"/>
    <n v="8"/>
    <s v="CHIHUAHUA"/>
    <x v="3"/>
    <n v="27"/>
    <x v="27"/>
    <n v="529"/>
    <s v="REJOGOCHI"/>
    <s v="CALLE REJOGOCHI"/>
    <n v="0"/>
    <s v="PRIVADO"/>
    <x v="2"/>
    <n v="2"/>
    <s v="BĂSICA"/>
    <n v="2"/>
    <x v="0"/>
    <n v="1"/>
    <x v="0"/>
    <n v="0"/>
    <s v="NO APLICA"/>
    <n v="0"/>
    <s v="NO APLICA"/>
    <s v="08FIZ0011S"/>
    <m/>
    <s v="08ADG0011N"/>
    <n v="0"/>
    <s v="I2020"/>
    <n v="56"/>
    <n v="52"/>
    <n v="108"/>
    <n v="56"/>
    <n v="52"/>
    <n v="108"/>
    <n v="14"/>
    <n v="6"/>
    <n v="20"/>
    <n v="12"/>
    <n v="6"/>
    <n v="18"/>
    <n v="12"/>
    <n v="6"/>
    <n v="18"/>
    <n v="5"/>
    <n v="8"/>
    <n v="13"/>
    <n v="11"/>
    <n v="9"/>
    <n v="20"/>
    <n v="4"/>
    <n v="13"/>
    <n v="17"/>
    <n v="8"/>
    <n v="11"/>
    <n v="19"/>
    <n v="13"/>
    <n v="6"/>
    <n v="19"/>
    <n v="53"/>
    <n v="53"/>
    <n v="106"/>
    <n v="1"/>
    <n v="1"/>
    <n v="2"/>
    <n v="2"/>
    <n v="2"/>
    <n v="2"/>
    <n v="1"/>
    <n v="11"/>
    <n v="0"/>
    <n v="0"/>
    <n v="0"/>
    <n v="1"/>
    <n v="0"/>
    <n v="0"/>
    <n v="0"/>
    <n v="0"/>
    <n v="6"/>
    <n v="5"/>
    <n v="0"/>
    <n v="0"/>
    <n v="0"/>
    <n v="0"/>
    <n v="0"/>
    <n v="0"/>
    <n v="0"/>
    <n v="0"/>
    <n v="0"/>
    <n v="0"/>
    <n v="0"/>
    <n v="0"/>
    <n v="0"/>
    <n v="12"/>
    <n v="6"/>
    <n v="5"/>
    <n v="1"/>
    <n v="1"/>
    <n v="2"/>
    <n v="2"/>
    <n v="2"/>
    <n v="2"/>
    <n v="1"/>
    <n v="11"/>
    <n v="12"/>
    <n v="12"/>
    <n v="1"/>
  </r>
  <r>
    <s v="08DPR0085M"/>
    <n v="1"/>
    <s v="MATUTINO"/>
    <s v="IGNACIO RODRIGUEZ TERRAZAS"/>
    <n v="8"/>
    <s v="CHIHUAHUA"/>
    <n v="8"/>
    <s v="CHIHUAHUA"/>
    <x v="7"/>
    <n v="19"/>
    <x v="21"/>
    <n v="1"/>
    <s v="CHIHUAHUA"/>
    <s v="CALLE IGNACIO RODRIGUEZ"/>
    <n v="60"/>
    <s v="PÚBLICO"/>
    <x v="0"/>
    <n v="2"/>
    <s v="BĂSICA"/>
    <n v="2"/>
    <x v="0"/>
    <n v="1"/>
    <x v="0"/>
    <n v="0"/>
    <s v="NO APLICA"/>
    <n v="0"/>
    <s v="NO APLICA"/>
    <s v="08FIZ0119J"/>
    <s v="08FJS0106L"/>
    <s v="08ADG0046C"/>
    <n v="0"/>
    <s v="I2020"/>
    <n v="66"/>
    <n v="47"/>
    <n v="113"/>
    <n v="66"/>
    <n v="47"/>
    <n v="113"/>
    <n v="11"/>
    <n v="6"/>
    <n v="17"/>
    <n v="8"/>
    <n v="8"/>
    <n v="16"/>
    <n v="9"/>
    <n v="8"/>
    <n v="17"/>
    <n v="12"/>
    <n v="6"/>
    <n v="18"/>
    <n v="8"/>
    <n v="10"/>
    <n v="18"/>
    <n v="14"/>
    <n v="7"/>
    <n v="21"/>
    <n v="13"/>
    <n v="8"/>
    <n v="21"/>
    <n v="9"/>
    <n v="10"/>
    <n v="19"/>
    <n v="65"/>
    <n v="49"/>
    <n v="11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9"/>
    <n v="6"/>
    <n v="1"/>
  </r>
  <r>
    <s v="08EPR0565T"/>
    <n v="2"/>
    <s v="VESPERTINO"/>
    <s v="LUZ CID DE OROZCO 2018"/>
    <n v="8"/>
    <s v="CHIHUAHUA"/>
    <n v="8"/>
    <s v="CHIHUAHUA"/>
    <x v="5"/>
    <n v="37"/>
    <x v="6"/>
    <n v="1"/>
    <s v="JUĂREZ"/>
    <s v="CALLE 5 DE FEBRERO"/>
    <n v="0"/>
    <s v="PÚBLICO"/>
    <x v="1"/>
    <n v="2"/>
    <s v="BĂSICA"/>
    <n v="2"/>
    <x v="0"/>
    <n v="1"/>
    <x v="0"/>
    <n v="0"/>
    <s v="NO APLICA"/>
    <n v="0"/>
    <s v="NO APLICA"/>
    <s v="08FIZ0032E"/>
    <s v="08FJS0003P"/>
    <m/>
    <n v="0"/>
    <s v="I2020"/>
    <n v="54"/>
    <n v="56"/>
    <n v="110"/>
    <n v="54"/>
    <n v="56"/>
    <n v="110"/>
    <n v="7"/>
    <n v="11"/>
    <n v="18"/>
    <n v="15"/>
    <n v="6"/>
    <n v="21"/>
    <n v="15"/>
    <n v="6"/>
    <n v="21"/>
    <n v="7"/>
    <n v="7"/>
    <n v="14"/>
    <n v="13"/>
    <n v="10"/>
    <n v="23"/>
    <n v="9"/>
    <n v="9"/>
    <n v="18"/>
    <n v="4"/>
    <n v="15"/>
    <n v="19"/>
    <n v="13"/>
    <n v="8"/>
    <n v="21"/>
    <n v="61"/>
    <n v="55"/>
    <n v="116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0"/>
    <n v="0"/>
    <n v="1"/>
    <n v="0"/>
    <n v="0"/>
    <n v="0"/>
    <n v="0"/>
    <n v="0"/>
    <n v="1"/>
    <n v="0"/>
    <n v="0"/>
    <n v="7"/>
    <n v="2"/>
    <n v="3"/>
    <n v="0"/>
    <n v="0"/>
    <n v="1"/>
    <n v="1"/>
    <n v="1"/>
    <n v="1"/>
    <n v="1"/>
    <n v="5"/>
    <n v="10"/>
    <n v="6"/>
    <n v="1"/>
  </r>
  <r>
    <s v="08PPR0052Z"/>
    <n v="1"/>
    <s v="MATUTINO"/>
    <s v="AMADO NERVO"/>
    <n v="8"/>
    <s v="CHIHUAHUA"/>
    <n v="8"/>
    <s v="CHIHUAHUA"/>
    <x v="9"/>
    <n v="11"/>
    <x v="28"/>
    <n v="1"/>
    <s v="SANTA ROSALĂŤA DE CAMARGO"/>
    <s v="CALLE VICENTE GUERRERO"/>
    <n v="1001"/>
    <s v="PRIVADO"/>
    <x v="2"/>
    <n v="2"/>
    <s v="BĂSICA"/>
    <n v="2"/>
    <x v="0"/>
    <n v="1"/>
    <x v="0"/>
    <n v="0"/>
    <s v="NO APLICA"/>
    <n v="0"/>
    <s v="NO APLICA"/>
    <s v="08FIZ0006G"/>
    <m/>
    <s v="08ADG0011N"/>
    <n v="0"/>
    <s v="I2020"/>
    <n v="58"/>
    <n v="55"/>
    <n v="113"/>
    <n v="58"/>
    <n v="55"/>
    <n v="113"/>
    <n v="7"/>
    <n v="9"/>
    <n v="16"/>
    <n v="6"/>
    <n v="11"/>
    <n v="17"/>
    <n v="6"/>
    <n v="11"/>
    <n v="17"/>
    <n v="5"/>
    <n v="12"/>
    <n v="17"/>
    <n v="8"/>
    <n v="12"/>
    <n v="20"/>
    <n v="8"/>
    <n v="9"/>
    <n v="17"/>
    <n v="14"/>
    <n v="6"/>
    <n v="20"/>
    <n v="13"/>
    <n v="10"/>
    <n v="23"/>
    <n v="54"/>
    <n v="60"/>
    <n v="114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1"/>
    <n v="0"/>
    <n v="1"/>
    <n v="1"/>
    <n v="2"/>
    <n v="0"/>
    <n v="13"/>
    <n v="0"/>
    <n v="5"/>
    <n v="0"/>
    <n v="0"/>
    <n v="1"/>
    <n v="1"/>
    <n v="1"/>
    <n v="1"/>
    <n v="1"/>
    <n v="5"/>
    <n v="6"/>
    <n v="6"/>
    <n v="1"/>
  </r>
  <r>
    <s v="08DPR1954R"/>
    <n v="2"/>
    <s v="VESPERTINO"/>
    <s v="HERMANOS FLORES MAGON"/>
    <n v="8"/>
    <s v="CHIHUAHUA"/>
    <n v="8"/>
    <s v="CHIHUAHUA"/>
    <x v="6"/>
    <n v="29"/>
    <x v="7"/>
    <n v="1"/>
    <s v="GUADALUPE Y CALVO"/>
    <s v="CALLE PRADERAS"/>
    <n v="0"/>
    <s v="PÚBLICO"/>
    <x v="0"/>
    <n v="2"/>
    <s v="BĂSICA"/>
    <n v="2"/>
    <x v="0"/>
    <n v="1"/>
    <x v="0"/>
    <n v="0"/>
    <s v="NO APLICA"/>
    <n v="0"/>
    <s v="NO APLICA"/>
    <s v="08FIZ0261Y"/>
    <s v="08FJS0131K"/>
    <s v="08ADG0007A"/>
    <n v="0"/>
    <s v="I2020"/>
    <n v="57"/>
    <n v="57"/>
    <n v="114"/>
    <n v="57"/>
    <n v="57"/>
    <n v="114"/>
    <n v="6"/>
    <n v="10"/>
    <n v="16"/>
    <n v="11"/>
    <n v="4"/>
    <n v="15"/>
    <n v="11"/>
    <n v="4"/>
    <n v="15"/>
    <n v="10"/>
    <n v="5"/>
    <n v="15"/>
    <n v="7"/>
    <n v="12"/>
    <n v="19"/>
    <n v="11"/>
    <n v="10"/>
    <n v="21"/>
    <n v="11"/>
    <n v="8"/>
    <n v="19"/>
    <n v="11"/>
    <n v="15"/>
    <n v="26"/>
    <n v="61"/>
    <n v="54"/>
    <n v="115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6"/>
    <n v="6"/>
    <n v="1"/>
  </r>
  <r>
    <s v="08EPR0178A"/>
    <n v="1"/>
    <s v="MATUTINO"/>
    <s v="CENTRO REGIONAL DE EDUC. INT. IGNACIO ZARAGOZA 2354"/>
    <n v="8"/>
    <s v="CHIHUAHUA"/>
    <n v="8"/>
    <s v="CHIHUAHUA"/>
    <x v="7"/>
    <n v="22"/>
    <x v="49"/>
    <n v="16"/>
    <s v="TUTUACA (SANTA BĂRBARA DE TUTUACA)"/>
    <s v="AVENIDA SAN FRANCISCO"/>
    <n v="100"/>
    <s v="PÚBLICO"/>
    <x v="1"/>
    <n v="2"/>
    <s v="BĂSICA"/>
    <n v="2"/>
    <x v="0"/>
    <n v="1"/>
    <x v="0"/>
    <n v="0"/>
    <s v="NO APLICA"/>
    <n v="0"/>
    <s v="NO APLICA"/>
    <s v="08FIZ0018L"/>
    <s v="08FJS0002Q"/>
    <m/>
    <n v="0"/>
    <s v="I2020"/>
    <n v="50"/>
    <n v="62"/>
    <n v="112"/>
    <n v="50"/>
    <n v="62"/>
    <n v="112"/>
    <n v="9"/>
    <n v="10"/>
    <n v="19"/>
    <n v="10"/>
    <n v="7"/>
    <n v="17"/>
    <n v="10"/>
    <n v="7"/>
    <n v="17"/>
    <n v="3"/>
    <n v="15"/>
    <n v="18"/>
    <n v="12"/>
    <n v="12"/>
    <n v="24"/>
    <n v="11"/>
    <n v="6"/>
    <n v="17"/>
    <n v="8"/>
    <n v="10"/>
    <n v="18"/>
    <n v="9"/>
    <n v="9"/>
    <n v="18"/>
    <n v="53"/>
    <n v="59"/>
    <n v="11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1"/>
    <n v="0"/>
    <n v="1"/>
    <n v="1"/>
    <n v="0"/>
    <n v="1"/>
    <n v="1"/>
    <n v="0"/>
    <n v="0"/>
    <n v="14"/>
    <n v="0"/>
    <n v="6"/>
    <n v="1"/>
    <n v="1"/>
    <n v="1"/>
    <n v="1"/>
    <n v="1"/>
    <n v="1"/>
    <n v="0"/>
    <n v="6"/>
    <n v="6"/>
    <n v="6"/>
    <n v="1"/>
  </r>
  <r>
    <s v="08DPR0567S"/>
    <n v="1"/>
    <s v="MATUTINO"/>
    <s v="LAZARO CARDENAS"/>
    <n v="8"/>
    <s v="CHIHUAHUA"/>
    <n v="8"/>
    <s v="CHIHUAHUA"/>
    <x v="0"/>
    <n v="65"/>
    <x v="11"/>
    <n v="14"/>
    <s v="CIENEGUITA LLUVIA DE ORO"/>
    <s v="CALLE CIENEGUITA LLUVIA DE ORO"/>
    <n v="0"/>
    <s v="PÚBLICO"/>
    <x v="0"/>
    <n v="2"/>
    <s v="BĂSICA"/>
    <n v="2"/>
    <x v="0"/>
    <n v="1"/>
    <x v="0"/>
    <n v="0"/>
    <s v="NO APLICA"/>
    <n v="0"/>
    <s v="NO APLICA"/>
    <s v="08FIZ0217K"/>
    <s v="08FJS0124A"/>
    <s v="08ADG0003E"/>
    <n v="0"/>
    <s v="I2020"/>
    <n v="57"/>
    <n v="61"/>
    <n v="118"/>
    <n v="55"/>
    <n v="61"/>
    <n v="116"/>
    <n v="8"/>
    <n v="9"/>
    <n v="17"/>
    <n v="8"/>
    <n v="7"/>
    <n v="15"/>
    <n v="8"/>
    <n v="7"/>
    <n v="15"/>
    <n v="6"/>
    <n v="13"/>
    <n v="19"/>
    <n v="9"/>
    <n v="13"/>
    <n v="22"/>
    <n v="15"/>
    <n v="9"/>
    <n v="24"/>
    <n v="7"/>
    <n v="6"/>
    <n v="13"/>
    <n v="8"/>
    <n v="13"/>
    <n v="21"/>
    <n v="53"/>
    <n v="61"/>
    <n v="114"/>
    <n v="1"/>
    <n v="1"/>
    <n v="1"/>
    <n v="1"/>
    <n v="1"/>
    <n v="1"/>
    <n v="0"/>
    <n v="6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1"/>
    <n v="1"/>
    <n v="1"/>
    <n v="1"/>
    <n v="1"/>
    <n v="0"/>
    <n v="0"/>
    <n v="5"/>
    <n v="6"/>
    <n v="6"/>
    <n v="1"/>
  </r>
  <r>
    <s v="08DPR0443J"/>
    <n v="4"/>
    <s v="DISCONTINUO"/>
    <s v="PASCUAL ORTIZ RUBIO"/>
    <n v="8"/>
    <s v="CHIHUAHUA"/>
    <n v="8"/>
    <s v="CHIHUAHUA"/>
    <x v="0"/>
    <n v="51"/>
    <x v="15"/>
    <n v="16"/>
    <s v="CAHUISORI"/>
    <s v="CALLE CONOCIDO"/>
    <n v="0"/>
    <s v="PÚBLICO"/>
    <x v="0"/>
    <n v="2"/>
    <s v="BĂSICA"/>
    <n v="2"/>
    <x v="0"/>
    <n v="1"/>
    <x v="0"/>
    <n v="0"/>
    <s v="NO APLICA"/>
    <n v="0"/>
    <s v="NO APLICA"/>
    <s v="08FIZ0211Q"/>
    <s v="08FJS0123B"/>
    <s v="08ADG0003E"/>
    <n v="0"/>
    <s v="I2020"/>
    <n v="61"/>
    <n v="54"/>
    <n v="115"/>
    <n v="60"/>
    <n v="54"/>
    <n v="114"/>
    <n v="10"/>
    <n v="8"/>
    <n v="18"/>
    <n v="8"/>
    <n v="11"/>
    <n v="19"/>
    <n v="8"/>
    <n v="11"/>
    <n v="19"/>
    <n v="9"/>
    <n v="10"/>
    <n v="19"/>
    <n v="8"/>
    <n v="6"/>
    <n v="14"/>
    <n v="11"/>
    <n v="9"/>
    <n v="20"/>
    <n v="11"/>
    <n v="13"/>
    <n v="24"/>
    <n v="10"/>
    <n v="7"/>
    <n v="17"/>
    <n v="57"/>
    <n v="56"/>
    <n v="11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2471T"/>
    <n v="1"/>
    <s v="MATUTINO"/>
    <s v="MIGUEL HIDALGO"/>
    <n v="8"/>
    <s v="CHIHUAHUA"/>
    <n v="8"/>
    <s v="CHIHUAHUA"/>
    <x v="8"/>
    <n v="36"/>
    <x v="30"/>
    <n v="51"/>
    <s v="ESCALĂ“N"/>
    <s v="CALLE ESCALON"/>
    <n v="0"/>
    <s v="PÚBLICO"/>
    <x v="0"/>
    <n v="2"/>
    <s v="BĂSICA"/>
    <n v="2"/>
    <x v="0"/>
    <n v="1"/>
    <x v="0"/>
    <n v="0"/>
    <s v="NO APLICA"/>
    <n v="0"/>
    <s v="NO APLICA"/>
    <s v="08FIZ0239W"/>
    <s v="08FJS0128X"/>
    <s v="08ADG0004D"/>
    <n v="0"/>
    <s v="I2020"/>
    <n v="53"/>
    <n v="65"/>
    <n v="118"/>
    <n v="53"/>
    <n v="65"/>
    <n v="118"/>
    <n v="8"/>
    <n v="11"/>
    <n v="19"/>
    <n v="7"/>
    <n v="4"/>
    <n v="11"/>
    <n v="7"/>
    <n v="4"/>
    <n v="11"/>
    <n v="5"/>
    <n v="9"/>
    <n v="14"/>
    <n v="15"/>
    <n v="10"/>
    <n v="25"/>
    <n v="9"/>
    <n v="12"/>
    <n v="21"/>
    <n v="9"/>
    <n v="14"/>
    <n v="23"/>
    <n v="6"/>
    <n v="12"/>
    <n v="18"/>
    <n v="51"/>
    <n v="61"/>
    <n v="112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0"/>
    <n v="1"/>
    <n v="0"/>
    <n v="8"/>
    <n v="3"/>
    <n v="3"/>
    <n v="1"/>
    <n v="1"/>
    <n v="1"/>
    <n v="1"/>
    <n v="1"/>
    <n v="1"/>
    <n v="0"/>
    <n v="6"/>
    <n v="8"/>
    <n v="6"/>
    <n v="1"/>
  </r>
  <r>
    <s v="08EPR0275C"/>
    <n v="1"/>
    <s v="MATUTINO"/>
    <s v="LEONA VICARIO 2563"/>
    <n v="8"/>
    <s v="CHIHUAHUA"/>
    <n v="8"/>
    <s v="CHIHUAHUA"/>
    <x v="5"/>
    <n v="37"/>
    <x v="6"/>
    <n v="1"/>
    <s v="JUĂREZ"/>
    <s v="CALLE RIO PANUCO"/>
    <n v="0"/>
    <s v="PÚBLICO"/>
    <x v="1"/>
    <n v="2"/>
    <s v="BĂSICA"/>
    <n v="2"/>
    <x v="0"/>
    <n v="1"/>
    <x v="0"/>
    <n v="0"/>
    <s v="NO APLICA"/>
    <n v="0"/>
    <s v="NO APLICA"/>
    <s v="08FIZ0003J"/>
    <s v="08FJS0003P"/>
    <m/>
    <n v="0"/>
    <s v="I2020"/>
    <n v="43"/>
    <n v="48"/>
    <n v="91"/>
    <n v="43"/>
    <n v="48"/>
    <n v="91"/>
    <n v="7"/>
    <n v="15"/>
    <n v="22"/>
    <n v="11"/>
    <n v="9"/>
    <n v="20"/>
    <n v="11"/>
    <n v="9"/>
    <n v="20"/>
    <n v="13"/>
    <n v="6"/>
    <n v="19"/>
    <n v="14"/>
    <n v="14"/>
    <n v="28"/>
    <n v="15"/>
    <n v="10"/>
    <n v="25"/>
    <n v="8"/>
    <n v="12"/>
    <n v="20"/>
    <n v="11"/>
    <n v="9"/>
    <n v="20"/>
    <n v="72"/>
    <n v="60"/>
    <n v="13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2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0"/>
    <n v="6"/>
    <n v="1"/>
  </r>
  <r>
    <s v="08PPR1822E"/>
    <n v="1"/>
    <s v="MATUTINO"/>
    <s v="COLEGIO PIERRE FAURE A.C."/>
    <n v="8"/>
    <s v="CHIHUAHUA"/>
    <n v="8"/>
    <s v="CHIHUAHUA"/>
    <x v="1"/>
    <n v="17"/>
    <x v="43"/>
    <n v="1"/>
    <s v="CUAUHTĂ‰MOC"/>
    <s v="CALLE TLAXCALA"/>
    <n v="2285"/>
    <s v="PRIVADO"/>
    <x v="2"/>
    <n v="2"/>
    <s v="BĂSICA"/>
    <n v="2"/>
    <x v="0"/>
    <n v="1"/>
    <x v="0"/>
    <n v="0"/>
    <s v="NO APLICA"/>
    <n v="0"/>
    <s v="NO APLICA"/>
    <s v="08FIZ0009D"/>
    <s v="08FJS0004O"/>
    <s v="08ADG0011N"/>
    <n v="0"/>
    <s v="I2020"/>
    <n v="56"/>
    <n v="54"/>
    <n v="110"/>
    <n v="56"/>
    <n v="54"/>
    <n v="110"/>
    <n v="5"/>
    <n v="8"/>
    <n v="13"/>
    <n v="11"/>
    <n v="11"/>
    <n v="22"/>
    <n v="11"/>
    <n v="11"/>
    <n v="22"/>
    <n v="11"/>
    <n v="13"/>
    <n v="24"/>
    <n v="10"/>
    <n v="11"/>
    <n v="21"/>
    <n v="8"/>
    <n v="11"/>
    <n v="19"/>
    <n v="11"/>
    <n v="5"/>
    <n v="16"/>
    <n v="7"/>
    <n v="8"/>
    <n v="15"/>
    <n v="58"/>
    <n v="59"/>
    <n v="117"/>
    <n v="1"/>
    <n v="1"/>
    <n v="1"/>
    <n v="1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1"/>
    <n v="0"/>
    <n v="1"/>
    <n v="0"/>
    <n v="2"/>
    <n v="0"/>
    <n v="11"/>
    <n v="0"/>
    <n v="5"/>
    <n v="1"/>
    <n v="1"/>
    <n v="1"/>
    <n v="1"/>
    <n v="0"/>
    <n v="0"/>
    <n v="1"/>
    <n v="5"/>
    <n v="10"/>
    <n v="6"/>
    <n v="1"/>
  </r>
  <r>
    <s v="08DPR1043U"/>
    <n v="1"/>
    <s v="MATUTINO"/>
    <s v="GUADALUPE VICTORIA"/>
    <n v="8"/>
    <s v="CHIHUAHUA"/>
    <n v="8"/>
    <s v="CHIHUAHUA"/>
    <x v="1"/>
    <n v="17"/>
    <x v="43"/>
    <n v="1"/>
    <s v="CUAUHTĂ‰MOC"/>
    <s v="CALLE 18 DE MARZO"/>
    <n v="3201"/>
    <s v="PÚBLICO"/>
    <x v="0"/>
    <n v="2"/>
    <s v="BĂSICA"/>
    <n v="2"/>
    <x v="0"/>
    <n v="1"/>
    <x v="0"/>
    <n v="0"/>
    <s v="NO APLICA"/>
    <n v="0"/>
    <s v="NO APLICA"/>
    <s v="08FIZ0201J"/>
    <s v="08FJS0122C"/>
    <s v="08ADG0010O"/>
    <n v="0"/>
    <s v="I2020"/>
    <n v="65"/>
    <n v="45"/>
    <n v="110"/>
    <n v="65"/>
    <n v="45"/>
    <n v="110"/>
    <n v="14"/>
    <n v="6"/>
    <n v="20"/>
    <n v="9"/>
    <n v="8"/>
    <n v="17"/>
    <n v="9"/>
    <n v="8"/>
    <n v="17"/>
    <n v="13"/>
    <n v="12"/>
    <n v="25"/>
    <n v="9"/>
    <n v="6"/>
    <n v="15"/>
    <n v="14"/>
    <n v="8"/>
    <n v="22"/>
    <n v="10"/>
    <n v="9"/>
    <n v="19"/>
    <n v="8"/>
    <n v="12"/>
    <n v="20"/>
    <n v="63"/>
    <n v="55"/>
    <n v="11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2351G"/>
    <n v="1"/>
    <s v="MATUTINO"/>
    <s v="FORD 152"/>
    <n v="8"/>
    <s v="CHIHUAHUA"/>
    <n v="8"/>
    <s v="CHIHUAHUA"/>
    <x v="8"/>
    <n v="32"/>
    <x v="19"/>
    <n v="1"/>
    <s v="HIDALGO DEL PARRAL"/>
    <s v="CALLE CAJA DEL AGUA "/>
    <n v="0"/>
    <s v="PÚBLICO"/>
    <x v="0"/>
    <n v="2"/>
    <s v="BĂSICA"/>
    <n v="2"/>
    <x v="0"/>
    <n v="1"/>
    <x v="0"/>
    <n v="0"/>
    <s v="NO APLICA"/>
    <n v="0"/>
    <s v="NO APLICA"/>
    <s v="08FIZ0247E"/>
    <s v="08FJS0129W"/>
    <s v="08ADG0004D"/>
    <n v="0"/>
    <s v="I2020"/>
    <n v="64"/>
    <n v="52"/>
    <n v="116"/>
    <n v="64"/>
    <n v="52"/>
    <n v="116"/>
    <n v="10"/>
    <n v="10"/>
    <n v="20"/>
    <n v="9"/>
    <n v="7"/>
    <n v="16"/>
    <n v="9"/>
    <n v="7"/>
    <n v="16"/>
    <n v="12"/>
    <n v="9"/>
    <n v="21"/>
    <n v="16"/>
    <n v="5"/>
    <n v="21"/>
    <n v="9"/>
    <n v="9"/>
    <n v="18"/>
    <n v="7"/>
    <n v="4"/>
    <n v="11"/>
    <n v="11"/>
    <n v="14"/>
    <n v="25"/>
    <n v="64"/>
    <n v="48"/>
    <n v="11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0412Q"/>
    <n v="1"/>
    <s v="MATUTINO"/>
    <s v="INDEPENDENCIA"/>
    <n v="8"/>
    <s v="CHIHUAHUA"/>
    <n v="8"/>
    <s v="CHIHUAHUA"/>
    <x v="1"/>
    <n v="48"/>
    <x v="31"/>
    <n v="40"/>
    <s v="INDEPENDENCIA (COLOGACHI)"/>
    <s v="CALLE INDEPENDENCIA"/>
    <n v="0"/>
    <s v="PÚBLICO"/>
    <x v="0"/>
    <n v="2"/>
    <s v="BĂSICA"/>
    <n v="2"/>
    <x v="0"/>
    <n v="1"/>
    <x v="0"/>
    <n v="0"/>
    <s v="NO APLICA"/>
    <n v="0"/>
    <s v="NO APLICA"/>
    <s v="08FIZ0205F"/>
    <s v="08FJS0122C"/>
    <s v="08ADG0010O"/>
    <n v="0"/>
    <s v="I2020"/>
    <n v="58"/>
    <n v="55"/>
    <n v="113"/>
    <n v="58"/>
    <n v="55"/>
    <n v="113"/>
    <n v="12"/>
    <n v="8"/>
    <n v="20"/>
    <n v="10"/>
    <n v="11"/>
    <n v="21"/>
    <n v="10"/>
    <n v="11"/>
    <n v="21"/>
    <n v="9"/>
    <n v="14"/>
    <n v="23"/>
    <n v="7"/>
    <n v="6"/>
    <n v="13"/>
    <n v="10"/>
    <n v="10"/>
    <n v="20"/>
    <n v="11"/>
    <n v="9"/>
    <n v="20"/>
    <n v="8"/>
    <n v="9"/>
    <n v="17"/>
    <n v="55"/>
    <n v="59"/>
    <n v="11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PPR2096K"/>
    <n v="1"/>
    <s v="MATUTINO"/>
    <s v="CENTRO EDUCATIVO OMEGA"/>
    <n v="8"/>
    <s v="CHIHUAHUA"/>
    <n v="8"/>
    <s v="CHIHUAHUA"/>
    <x v="5"/>
    <n v="37"/>
    <x v="6"/>
    <n v="1"/>
    <s v="JUĂREZ"/>
    <s v="PROLONGACIĂ“N HERMANOS ESCOBAR"/>
    <n v="6137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57"/>
    <n v="57"/>
    <n v="114"/>
    <n v="57"/>
    <n v="57"/>
    <n v="114"/>
    <n v="11"/>
    <n v="5"/>
    <n v="16"/>
    <n v="9"/>
    <n v="8"/>
    <n v="17"/>
    <n v="9"/>
    <n v="8"/>
    <n v="17"/>
    <n v="10"/>
    <n v="16"/>
    <n v="26"/>
    <n v="8"/>
    <n v="12"/>
    <n v="20"/>
    <n v="11"/>
    <n v="10"/>
    <n v="21"/>
    <n v="4"/>
    <n v="12"/>
    <n v="16"/>
    <n v="8"/>
    <n v="8"/>
    <n v="16"/>
    <n v="50"/>
    <n v="66"/>
    <n v="11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1"/>
    <n v="0"/>
    <n v="0"/>
    <n v="0"/>
    <n v="1"/>
    <n v="0"/>
    <n v="2"/>
    <n v="0"/>
    <n v="11"/>
    <n v="0"/>
    <n v="6"/>
    <n v="1"/>
    <n v="1"/>
    <n v="1"/>
    <n v="1"/>
    <n v="1"/>
    <n v="1"/>
    <n v="0"/>
    <n v="6"/>
    <n v="6"/>
    <n v="6"/>
    <n v="1"/>
  </r>
  <r>
    <s v="08DPR0329R"/>
    <n v="1"/>
    <s v="MATUTINO"/>
    <s v="MELCHOR OCAMPO"/>
    <n v="8"/>
    <s v="CHIHUAHUA"/>
    <n v="8"/>
    <s v="CHIHUAHUA"/>
    <x v="5"/>
    <n v="37"/>
    <x v="6"/>
    <n v="1"/>
    <s v="JUĂREZ"/>
    <s v="CALLE COMONFORT"/>
    <n v="3235"/>
    <s v="PÚBLICO"/>
    <x v="0"/>
    <n v="2"/>
    <s v="BĂSICA"/>
    <n v="2"/>
    <x v="0"/>
    <n v="1"/>
    <x v="0"/>
    <n v="0"/>
    <s v="NO APLICA"/>
    <n v="0"/>
    <s v="NO APLICA"/>
    <s v="08FIZ0149D"/>
    <s v="08FJS0111X"/>
    <s v="08ADG0005C"/>
    <n v="0"/>
    <s v="I2020"/>
    <n v="54"/>
    <n v="63"/>
    <n v="117"/>
    <n v="54"/>
    <n v="63"/>
    <n v="117"/>
    <n v="9"/>
    <n v="11"/>
    <n v="20"/>
    <n v="9"/>
    <n v="6"/>
    <n v="15"/>
    <n v="9"/>
    <n v="6"/>
    <n v="15"/>
    <n v="6"/>
    <n v="6"/>
    <n v="12"/>
    <n v="5"/>
    <n v="16"/>
    <n v="21"/>
    <n v="7"/>
    <n v="13"/>
    <n v="20"/>
    <n v="14"/>
    <n v="9"/>
    <n v="23"/>
    <n v="14"/>
    <n v="6"/>
    <n v="20"/>
    <n v="55"/>
    <n v="56"/>
    <n v="11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7"/>
    <n v="6"/>
    <n v="1"/>
  </r>
  <r>
    <s v="08DPR0504G"/>
    <n v="1"/>
    <s v="MATUTINO"/>
    <s v="CARMEN VAZQUEZ DE CANIZO"/>
    <n v="8"/>
    <s v="CHIHUAHUA"/>
    <n v="8"/>
    <s v="CHIHUAHUA"/>
    <x v="6"/>
    <n v="29"/>
    <x v="7"/>
    <n v="258"/>
    <s v="LAS YERBITAS [ASERRADERO]"/>
    <s v="NINGUNO NINGUNO"/>
    <n v="0"/>
    <s v="PÚBLICO"/>
    <x v="0"/>
    <n v="2"/>
    <s v="BĂSICA"/>
    <n v="2"/>
    <x v="0"/>
    <n v="1"/>
    <x v="0"/>
    <n v="0"/>
    <s v="NO APLICA"/>
    <n v="0"/>
    <s v="NO APLICA"/>
    <s v="08FIZ0261Y"/>
    <s v="08FJS0131K"/>
    <s v="08ADG0007A"/>
    <n v="0"/>
    <s v="I2020"/>
    <n v="59"/>
    <n v="61"/>
    <n v="120"/>
    <n v="59"/>
    <n v="61"/>
    <n v="120"/>
    <n v="8"/>
    <n v="8"/>
    <n v="16"/>
    <n v="6"/>
    <n v="9"/>
    <n v="15"/>
    <n v="6"/>
    <n v="9"/>
    <n v="15"/>
    <n v="10"/>
    <n v="10"/>
    <n v="20"/>
    <n v="9"/>
    <n v="13"/>
    <n v="22"/>
    <n v="16"/>
    <n v="9"/>
    <n v="25"/>
    <n v="9"/>
    <n v="8"/>
    <n v="17"/>
    <n v="6"/>
    <n v="9"/>
    <n v="15"/>
    <n v="56"/>
    <n v="58"/>
    <n v="114"/>
    <n v="1"/>
    <n v="1"/>
    <n v="1"/>
    <n v="1"/>
    <n v="1"/>
    <n v="1"/>
    <n v="0"/>
    <n v="6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1"/>
    <n v="0"/>
    <n v="0"/>
    <n v="7"/>
    <n v="3"/>
    <n v="2"/>
    <n v="1"/>
    <n v="1"/>
    <n v="0"/>
    <n v="1"/>
    <n v="1"/>
    <n v="1"/>
    <n v="0"/>
    <n v="5"/>
    <n v="8"/>
    <n v="6"/>
    <n v="1"/>
  </r>
  <r>
    <s v="08DPR0885E"/>
    <n v="1"/>
    <s v="MATUTINO"/>
    <s v="MUJER OBRERA JOSEFINA ORTIZ ORTIZ"/>
    <n v="8"/>
    <s v="CHIHUAHUA"/>
    <n v="8"/>
    <s v="CHIHUAHUA"/>
    <x v="7"/>
    <n v="19"/>
    <x v="21"/>
    <n v="1"/>
    <s v="CHIHUAHUA"/>
    <s v="CALLE 40"/>
    <n v="4209"/>
    <s v="PÚBLICO"/>
    <x v="0"/>
    <n v="2"/>
    <s v="BĂSICA"/>
    <n v="2"/>
    <x v="0"/>
    <n v="1"/>
    <x v="0"/>
    <n v="0"/>
    <s v="NO APLICA"/>
    <n v="0"/>
    <s v="NO APLICA"/>
    <s v="08FIZ0107E"/>
    <s v="08FJS0102P"/>
    <s v="08ADG0046C"/>
    <n v="0"/>
    <s v="I2020"/>
    <n v="64"/>
    <n v="49"/>
    <n v="113"/>
    <n v="64"/>
    <n v="49"/>
    <n v="113"/>
    <n v="9"/>
    <n v="7"/>
    <n v="16"/>
    <n v="13"/>
    <n v="6"/>
    <n v="19"/>
    <n v="13"/>
    <n v="8"/>
    <n v="21"/>
    <n v="16"/>
    <n v="5"/>
    <n v="21"/>
    <n v="12"/>
    <n v="10"/>
    <n v="22"/>
    <n v="10"/>
    <n v="4"/>
    <n v="14"/>
    <n v="12"/>
    <n v="8"/>
    <n v="20"/>
    <n v="9"/>
    <n v="11"/>
    <n v="20"/>
    <n v="72"/>
    <n v="46"/>
    <n v="11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542Q"/>
    <n v="1"/>
    <s v="MATUTINO"/>
    <s v="HOWARD F KELLER"/>
    <n v="8"/>
    <s v="CHIHUAHUA"/>
    <n v="8"/>
    <s v="CHIHUAHUA"/>
    <x v="9"/>
    <n v="62"/>
    <x v="40"/>
    <n v="22"/>
    <s v="NAICA"/>
    <s v="CALLE MORELOS"/>
    <n v="0"/>
    <s v="PÚBLICO"/>
    <x v="0"/>
    <n v="2"/>
    <s v="BĂSICA"/>
    <n v="2"/>
    <x v="0"/>
    <n v="1"/>
    <x v="0"/>
    <n v="0"/>
    <s v="NO APLICA"/>
    <n v="0"/>
    <s v="NO APLICA"/>
    <s v="08FIZ0234A"/>
    <s v="08FJS0127Y"/>
    <s v="08ADG0057I"/>
    <n v="0"/>
    <s v="I2020"/>
    <n v="53"/>
    <n v="62"/>
    <n v="115"/>
    <n v="53"/>
    <n v="62"/>
    <n v="115"/>
    <n v="12"/>
    <n v="6"/>
    <n v="18"/>
    <n v="9"/>
    <n v="9"/>
    <n v="18"/>
    <n v="9"/>
    <n v="9"/>
    <n v="18"/>
    <n v="7"/>
    <n v="9"/>
    <n v="16"/>
    <n v="11"/>
    <n v="9"/>
    <n v="20"/>
    <n v="6"/>
    <n v="15"/>
    <n v="21"/>
    <n v="8"/>
    <n v="11"/>
    <n v="19"/>
    <n v="8"/>
    <n v="11"/>
    <n v="19"/>
    <n v="49"/>
    <n v="64"/>
    <n v="11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1"/>
    <n v="11"/>
    <n v="1"/>
  </r>
  <r>
    <s v="08DPR2583X"/>
    <n v="2"/>
    <s v="VESPERTINO"/>
    <s v="CHIHUAHUA"/>
    <n v="8"/>
    <s v="CHIHUAHUA"/>
    <n v="8"/>
    <s v="CHIHUAHUA"/>
    <x v="7"/>
    <n v="19"/>
    <x v="21"/>
    <n v="1"/>
    <s v="CHIHUAHUA"/>
    <s v="CALLE PASEOS ALDAMA "/>
    <n v="0"/>
    <s v="PÚBLICO"/>
    <x v="0"/>
    <n v="2"/>
    <s v="BĂSICA"/>
    <n v="2"/>
    <x v="0"/>
    <n v="1"/>
    <x v="0"/>
    <n v="0"/>
    <s v="NO APLICA"/>
    <n v="0"/>
    <s v="NO APLICA"/>
    <s v="08FIZ0114O"/>
    <s v="08FJS0105M"/>
    <s v="08ADG0046C"/>
    <n v="0"/>
    <s v="I2020"/>
    <n v="52"/>
    <n v="50"/>
    <n v="102"/>
    <n v="52"/>
    <n v="50"/>
    <n v="102"/>
    <n v="4"/>
    <n v="6"/>
    <n v="10"/>
    <n v="14"/>
    <n v="12"/>
    <n v="26"/>
    <n v="15"/>
    <n v="12"/>
    <n v="27"/>
    <n v="8"/>
    <n v="8"/>
    <n v="16"/>
    <n v="8"/>
    <n v="7"/>
    <n v="15"/>
    <n v="9"/>
    <n v="10"/>
    <n v="19"/>
    <n v="11"/>
    <n v="8"/>
    <n v="19"/>
    <n v="16"/>
    <n v="14"/>
    <n v="30"/>
    <n v="67"/>
    <n v="59"/>
    <n v="12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1"/>
    <n v="1"/>
    <n v="0"/>
    <n v="0"/>
    <n v="10"/>
    <n v="2"/>
    <n v="4"/>
    <n v="1"/>
    <n v="1"/>
    <n v="1"/>
    <n v="1"/>
    <n v="1"/>
    <n v="1"/>
    <n v="0"/>
    <n v="6"/>
    <n v="15"/>
    <n v="6"/>
    <n v="1"/>
  </r>
  <r>
    <s v="08DPR0525T"/>
    <n v="1"/>
    <s v="MATUTINO"/>
    <s v="ADOLFO LOPEZ MATEOS"/>
    <n v="8"/>
    <s v="CHIHUAHUA"/>
    <n v="8"/>
    <s v="CHIHUAHUA"/>
    <x v="9"/>
    <n v="62"/>
    <x v="40"/>
    <n v="1"/>
    <s v="SAUCILLO"/>
    <s v="AVENIDA MELCHOR OCAMPO"/>
    <n v="21"/>
    <s v="PÚBLICO"/>
    <x v="0"/>
    <n v="2"/>
    <s v="BĂSICA"/>
    <n v="2"/>
    <x v="0"/>
    <n v="1"/>
    <x v="0"/>
    <n v="0"/>
    <s v="NO APLICA"/>
    <n v="0"/>
    <s v="NO APLICA"/>
    <s v="08FIZ0231D"/>
    <s v="08FJS0127Y"/>
    <s v="08ADG0057I"/>
    <n v="0"/>
    <s v="I2020"/>
    <n v="55"/>
    <n v="52"/>
    <n v="107"/>
    <n v="55"/>
    <n v="52"/>
    <n v="107"/>
    <n v="13"/>
    <n v="11"/>
    <n v="24"/>
    <n v="10"/>
    <n v="13"/>
    <n v="23"/>
    <n v="10"/>
    <n v="13"/>
    <n v="23"/>
    <n v="12"/>
    <n v="6"/>
    <n v="18"/>
    <n v="9"/>
    <n v="9"/>
    <n v="18"/>
    <n v="6"/>
    <n v="13"/>
    <n v="19"/>
    <n v="9"/>
    <n v="12"/>
    <n v="21"/>
    <n v="12"/>
    <n v="6"/>
    <n v="18"/>
    <n v="58"/>
    <n v="59"/>
    <n v="11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2"/>
    <n v="6"/>
    <n v="1"/>
  </r>
  <r>
    <s v="08DPR0539W"/>
    <n v="1"/>
    <s v="MATUTINO"/>
    <s v="ANTONIO GARCIA RUIZ"/>
    <n v="8"/>
    <s v="CHIHUAHUA"/>
    <n v="8"/>
    <s v="CHIHUAHUA"/>
    <x v="9"/>
    <n v="62"/>
    <x v="40"/>
    <n v="35"/>
    <s v="SANTA GERTRUDIS (LA HACIENDA)"/>
    <s v="CALLE SANTA GERTRUDIS (LA HACIENDA)"/>
    <n v="0"/>
    <s v="PÚBLICO"/>
    <x v="0"/>
    <n v="2"/>
    <s v="BĂSICA"/>
    <n v="2"/>
    <x v="0"/>
    <n v="1"/>
    <x v="0"/>
    <n v="0"/>
    <s v="NO APLICA"/>
    <n v="0"/>
    <s v="NO APLICA"/>
    <s v="08FIZ0234A"/>
    <s v="08FJS0127Y"/>
    <s v="08ADG0057I"/>
    <n v="0"/>
    <s v="I2020"/>
    <n v="55"/>
    <n v="56"/>
    <n v="111"/>
    <n v="55"/>
    <n v="56"/>
    <n v="111"/>
    <n v="9"/>
    <n v="8"/>
    <n v="17"/>
    <n v="8"/>
    <n v="8"/>
    <n v="16"/>
    <n v="8"/>
    <n v="8"/>
    <n v="16"/>
    <n v="9"/>
    <n v="10"/>
    <n v="19"/>
    <n v="17"/>
    <n v="15"/>
    <n v="32"/>
    <n v="9"/>
    <n v="16"/>
    <n v="25"/>
    <n v="7"/>
    <n v="3"/>
    <n v="10"/>
    <n v="8"/>
    <n v="11"/>
    <n v="19"/>
    <n v="58"/>
    <n v="63"/>
    <n v="12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EPR0374C"/>
    <n v="1"/>
    <s v="MATUTINO"/>
    <s v="MIGUEL HIDALGO 2462"/>
    <n v="8"/>
    <s v="CHIHUAHUA"/>
    <n v="8"/>
    <s v="CHIHUAHUA"/>
    <x v="4"/>
    <n v="52"/>
    <x v="5"/>
    <n v="1"/>
    <s v="MANUEL OJINAGA"/>
    <s v="CALLE LA ESTACION"/>
    <n v="0"/>
    <s v="PÚBLICO"/>
    <x v="1"/>
    <n v="2"/>
    <s v="BĂSICA"/>
    <n v="2"/>
    <x v="0"/>
    <n v="1"/>
    <x v="0"/>
    <n v="0"/>
    <s v="NO APLICA"/>
    <n v="0"/>
    <s v="NO APLICA"/>
    <s v="08FIZ0014P"/>
    <s v="08FJS0001R"/>
    <m/>
    <n v="0"/>
    <s v="I2020"/>
    <n v="55"/>
    <n v="60"/>
    <n v="115"/>
    <n v="55"/>
    <n v="60"/>
    <n v="115"/>
    <n v="4"/>
    <n v="12"/>
    <n v="16"/>
    <n v="10"/>
    <n v="8"/>
    <n v="18"/>
    <n v="10"/>
    <n v="9"/>
    <n v="19"/>
    <n v="11"/>
    <n v="10"/>
    <n v="21"/>
    <n v="9"/>
    <n v="7"/>
    <n v="16"/>
    <n v="4"/>
    <n v="12"/>
    <n v="16"/>
    <n v="10"/>
    <n v="10"/>
    <n v="20"/>
    <n v="15"/>
    <n v="10"/>
    <n v="25"/>
    <n v="59"/>
    <n v="58"/>
    <n v="117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PPR2130A"/>
    <n v="1"/>
    <s v="MATUTINO"/>
    <s v="COLEGIO EFRAIN"/>
    <n v="8"/>
    <s v="CHIHUAHUA"/>
    <n v="8"/>
    <s v="CHIHUAHUA"/>
    <x v="7"/>
    <n v="54"/>
    <x v="59"/>
    <n v="1"/>
    <s v="SAN ANDRĂ‰S"/>
    <s v="CALLE LOTE"/>
    <n v="1779"/>
    <s v="PRIVADO"/>
    <x v="2"/>
    <n v="2"/>
    <s v="BĂSICA"/>
    <n v="2"/>
    <x v="0"/>
    <n v="1"/>
    <x v="0"/>
    <n v="0"/>
    <s v="NO APLICA"/>
    <n v="0"/>
    <s v="NO APLICA"/>
    <s v="08FIZ0009D"/>
    <m/>
    <s v="08ADG0011N"/>
    <n v="0"/>
    <s v="I2020"/>
    <n v="66"/>
    <n v="59"/>
    <n v="125"/>
    <n v="65"/>
    <n v="59"/>
    <n v="124"/>
    <n v="10"/>
    <n v="9"/>
    <n v="19"/>
    <n v="9"/>
    <n v="4"/>
    <n v="13"/>
    <n v="9"/>
    <n v="4"/>
    <n v="13"/>
    <n v="7"/>
    <n v="10"/>
    <n v="17"/>
    <n v="9"/>
    <n v="8"/>
    <n v="17"/>
    <n v="19"/>
    <n v="11"/>
    <n v="30"/>
    <n v="9"/>
    <n v="6"/>
    <n v="15"/>
    <n v="10"/>
    <n v="11"/>
    <n v="21"/>
    <n v="63"/>
    <n v="50"/>
    <n v="113"/>
    <n v="0"/>
    <n v="0"/>
    <n v="0"/>
    <n v="1"/>
    <n v="1"/>
    <n v="0"/>
    <n v="2"/>
    <n v="4"/>
    <n v="1"/>
    <n v="0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1"/>
    <n v="3"/>
    <n v="0"/>
    <n v="0"/>
    <n v="0"/>
    <n v="1"/>
    <n v="1"/>
    <n v="0"/>
    <n v="2"/>
    <n v="4"/>
    <n v="6"/>
    <n v="6"/>
    <n v="1"/>
  </r>
  <r>
    <s v="08EPR0156P"/>
    <n v="1"/>
    <s v="MATUTINO"/>
    <s v="REVOLUCION MEXICANA 2163"/>
    <n v="8"/>
    <s v="CHIHUAHUA"/>
    <n v="8"/>
    <s v="CHIHUAHUA"/>
    <x v="0"/>
    <n v="9"/>
    <x v="2"/>
    <n v="169"/>
    <s v="SAN JUANITO"/>
    <s v="CALLE MAURICIO CORREDOR"/>
    <n v="0"/>
    <s v="PÚBLICO"/>
    <x v="1"/>
    <n v="2"/>
    <s v="BĂSICA"/>
    <n v="2"/>
    <x v="0"/>
    <n v="1"/>
    <x v="0"/>
    <n v="0"/>
    <s v="NO APLICA"/>
    <n v="0"/>
    <s v="NO APLICA"/>
    <s v="08FIZ0011S"/>
    <s v="08FJS0005N"/>
    <m/>
    <n v="0"/>
    <s v="I2020"/>
    <n v="63"/>
    <n v="48"/>
    <n v="111"/>
    <n v="63"/>
    <n v="48"/>
    <n v="111"/>
    <n v="16"/>
    <n v="13"/>
    <n v="29"/>
    <n v="11"/>
    <n v="10"/>
    <n v="21"/>
    <n v="12"/>
    <n v="10"/>
    <n v="22"/>
    <n v="10"/>
    <n v="9"/>
    <n v="19"/>
    <n v="13"/>
    <n v="9"/>
    <n v="22"/>
    <n v="12"/>
    <n v="9"/>
    <n v="21"/>
    <n v="10"/>
    <n v="4"/>
    <n v="14"/>
    <n v="9"/>
    <n v="7"/>
    <n v="16"/>
    <n v="66"/>
    <n v="48"/>
    <n v="114"/>
    <n v="1"/>
    <n v="1"/>
    <n v="1"/>
    <n v="1"/>
    <n v="0"/>
    <n v="0"/>
    <n v="1"/>
    <n v="5"/>
    <n v="0"/>
    <n v="0"/>
    <n v="0"/>
    <n v="1"/>
    <n v="0"/>
    <n v="0"/>
    <n v="0"/>
    <n v="0"/>
    <n v="1"/>
    <n v="4"/>
    <n v="0"/>
    <n v="0"/>
    <n v="1"/>
    <n v="0"/>
    <n v="0"/>
    <n v="1"/>
    <n v="0"/>
    <n v="0"/>
    <n v="0"/>
    <n v="0"/>
    <n v="2"/>
    <n v="0"/>
    <n v="0"/>
    <n v="10"/>
    <n v="1"/>
    <n v="4"/>
    <n v="1"/>
    <n v="1"/>
    <n v="1"/>
    <n v="1"/>
    <n v="0"/>
    <n v="0"/>
    <n v="1"/>
    <n v="5"/>
    <n v="6"/>
    <n v="6"/>
    <n v="1"/>
  </r>
  <r>
    <s v="08EPR0345H"/>
    <n v="1"/>
    <s v="MATUTINO"/>
    <s v="DOCE DE OCTUBRE 2071"/>
    <n v="8"/>
    <s v="CHIHUAHUA"/>
    <n v="8"/>
    <s v="CHIHUAHUA"/>
    <x v="1"/>
    <n v="48"/>
    <x v="31"/>
    <n v="31"/>
    <s v="CRUCES"/>
    <s v="CALLE VICTORIA"/>
    <n v="501"/>
    <s v="PÚBLICO"/>
    <x v="1"/>
    <n v="2"/>
    <s v="BĂSICA"/>
    <n v="2"/>
    <x v="0"/>
    <n v="1"/>
    <x v="0"/>
    <n v="0"/>
    <s v="NO APLICA"/>
    <n v="0"/>
    <s v="NO APLICA"/>
    <s v="08FIZ0016N"/>
    <s v="08FJS0005N"/>
    <m/>
    <n v="0"/>
    <s v="I2020"/>
    <n v="69"/>
    <n v="54"/>
    <n v="123"/>
    <n v="69"/>
    <n v="54"/>
    <n v="123"/>
    <n v="10"/>
    <n v="12"/>
    <n v="22"/>
    <n v="2"/>
    <n v="12"/>
    <n v="14"/>
    <n v="2"/>
    <n v="12"/>
    <n v="14"/>
    <n v="13"/>
    <n v="5"/>
    <n v="18"/>
    <n v="14"/>
    <n v="4"/>
    <n v="18"/>
    <n v="11"/>
    <n v="8"/>
    <n v="19"/>
    <n v="3"/>
    <n v="12"/>
    <n v="15"/>
    <n v="13"/>
    <n v="11"/>
    <n v="24"/>
    <n v="56"/>
    <n v="52"/>
    <n v="108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1"/>
    <n v="0"/>
    <n v="0"/>
    <n v="0"/>
    <n v="0"/>
    <n v="0"/>
    <n v="0"/>
    <n v="0"/>
    <n v="0"/>
    <n v="0"/>
    <n v="9"/>
    <n v="4"/>
    <n v="2"/>
    <n v="1"/>
    <n v="1"/>
    <n v="1"/>
    <n v="1"/>
    <n v="1"/>
    <n v="1"/>
    <n v="0"/>
    <n v="6"/>
    <n v="7"/>
    <n v="6"/>
    <n v="1"/>
  </r>
  <r>
    <s v="08DPR1150C"/>
    <n v="2"/>
    <s v="VESPERTINO"/>
    <s v="MARGARITA MAZA DE JUAREZ"/>
    <n v="8"/>
    <s v="CHIHUAHUA"/>
    <n v="8"/>
    <s v="CHIHUAHUA"/>
    <x v="5"/>
    <n v="37"/>
    <x v="6"/>
    <n v="1"/>
    <s v="JUĂREZ"/>
    <s v="AVENIDA ABRAHAM LINCOLN"/>
    <n v="1320"/>
    <s v="PÚBLICO"/>
    <x v="0"/>
    <n v="2"/>
    <s v="BĂSICA"/>
    <n v="2"/>
    <x v="0"/>
    <n v="1"/>
    <x v="0"/>
    <n v="0"/>
    <s v="NO APLICA"/>
    <n v="0"/>
    <s v="NO APLICA"/>
    <s v="08FIZ0158L"/>
    <s v="08FJS0113V"/>
    <s v="08ADG0005C"/>
    <n v="0"/>
    <s v="I2020"/>
    <n v="52"/>
    <n v="58"/>
    <n v="110"/>
    <n v="52"/>
    <n v="58"/>
    <n v="110"/>
    <n v="9"/>
    <n v="10"/>
    <n v="19"/>
    <n v="7"/>
    <n v="15"/>
    <n v="22"/>
    <n v="7"/>
    <n v="15"/>
    <n v="22"/>
    <n v="8"/>
    <n v="10"/>
    <n v="18"/>
    <n v="10"/>
    <n v="12"/>
    <n v="22"/>
    <n v="7"/>
    <n v="7"/>
    <n v="14"/>
    <n v="10"/>
    <n v="11"/>
    <n v="21"/>
    <n v="13"/>
    <n v="8"/>
    <n v="21"/>
    <n v="55"/>
    <n v="63"/>
    <n v="118"/>
    <n v="1"/>
    <n v="1"/>
    <n v="1"/>
    <n v="1"/>
    <n v="1"/>
    <n v="1"/>
    <n v="0"/>
    <n v="6"/>
    <n v="0"/>
    <n v="0"/>
    <n v="1"/>
    <n v="0"/>
    <n v="1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6"/>
    <n v="6"/>
    <n v="1"/>
  </r>
  <r>
    <s v="08PPR1853Y"/>
    <n v="1"/>
    <s v="MATUTINO"/>
    <s v="EDUCARE CUAUHTEMOC"/>
    <n v="8"/>
    <s v="CHIHUAHUA"/>
    <n v="8"/>
    <s v="CHIHUAHUA"/>
    <x v="1"/>
    <n v="17"/>
    <x v="43"/>
    <n v="1"/>
    <s v="CUAUHTĂ‰MOC"/>
    <s v="CALLE LEONA AVICARIO"/>
    <n v="1965"/>
    <s v="PRIVADO"/>
    <x v="2"/>
    <n v="2"/>
    <s v="BĂSICA"/>
    <n v="2"/>
    <x v="0"/>
    <n v="1"/>
    <x v="0"/>
    <n v="0"/>
    <s v="NO APLICA"/>
    <n v="0"/>
    <s v="NO APLICA"/>
    <s v="08FIZ0009D"/>
    <m/>
    <s v="08ADG0011N"/>
    <n v="0"/>
    <s v="I2020"/>
    <n v="61"/>
    <n v="55"/>
    <n v="116"/>
    <n v="61"/>
    <n v="55"/>
    <n v="116"/>
    <n v="7"/>
    <n v="8"/>
    <n v="15"/>
    <n v="14"/>
    <n v="8"/>
    <n v="22"/>
    <n v="14"/>
    <n v="8"/>
    <n v="22"/>
    <n v="13"/>
    <n v="9"/>
    <n v="22"/>
    <n v="9"/>
    <n v="11"/>
    <n v="20"/>
    <n v="12"/>
    <n v="8"/>
    <n v="20"/>
    <n v="9"/>
    <n v="8"/>
    <n v="17"/>
    <n v="9"/>
    <n v="6"/>
    <n v="15"/>
    <n v="66"/>
    <n v="50"/>
    <n v="116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1"/>
    <n v="1"/>
    <n v="0"/>
    <n v="2"/>
    <n v="0"/>
    <n v="10"/>
    <n v="0"/>
    <n v="5"/>
    <n v="0"/>
    <n v="0"/>
    <n v="1"/>
    <n v="1"/>
    <n v="1"/>
    <n v="1"/>
    <n v="1"/>
    <n v="5"/>
    <n v="6"/>
    <n v="6"/>
    <n v="1"/>
  </r>
  <r>
    <s v="08EPR0181O"/>
    <n v="1"/>
    <s v="MATUTINO"/>
    <s v="HERMENEGILDO GALEANA 2063"/>
    <n v="8"/>
    <s v="CHIHUAHUA"/>
    <n v="8"/>
    <s v="CHIHUAHUA"/>
    <x v="10"/>
    <n v="23"/>
    <x v="52"/>
    <n v="1"/>
    <s v="HERMENEGILDO GALEANA"/>
    <s v="CALLE ZACATECAS"/>
    <n v="0"/>
    <s v="PÚBLICO"/>
    <x v="1"/>
    <n v="2"/>
    <s v="BĂSICA"/>
    <n v="2"/>
    <x v="0"/>
    <n v="1"/>
    <x v="0"/>
    <n v="0"/>
    <s v="NO APLICA"/>
    <n v="0"/>
    <s v="NO APLICA"/>
    <s v="08FIZ0021Z"/>
    <s v="08FJS0004O"/>
    <m/>
    <n v="0"/>
    <s v="I2020"/>
    <n v="68"/>
    <n v="51"/>
    <n v="119"/>
    <n v="68"/>
    <n v="51"/>
    <n v="119"/>
    <n v="11"/>
    <n v="10"/>
    <n v="21"/>
    <n v="7"/>
    <n v="9"/>
    <n v="16"/>
    <n v="7"/>
    <n v="9"/>
    <n v="16"/>
    <n v="9"/>
    <n v="11"/>
    <n v="20"/>
    <n v="11"/>
    <n v="7"/>
    <n v="18"/>
    <n v="17"/>
    <n v="1"/>
    <n v="18"/>
    <n v="10"/>
    <n v="13"/>
    <n v="23"/>
    <n v="11"/>
    <n v="7"/>
    <n v="18"/>
    <n v="65"/>
    <n v="48"/>
    <n v="113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6"/>
    <n v="6"/>
    <n v="1"/>
  </r>
  <r>
    <s v="08DPR0448E"/>
    <n v="2"/>
    <s v="VESPERTINO"/>
    <s v="SALVADOR MARTINEZ PRIETO"/>
    <n v="8"/>
    <s v="CHIHUAHUA"/>
    <n v="8"/>
    <s v="CHIHUAHUA"/>
    <x v="7"/>
    <n v="19"/>
    <x v="21"/>
    <n v="1"/>
    <s v="CHIHUAHUA"/>
    <s v="AVENIDA PACHECO"/>
    <n v="0"/>
    <s v="PÚBLICO"/>
    <x v="0"/>
    <n v="2"/>
    <s v="BĂSICA"/>
    <n v="2"/>
    <x v="0"/>
    <n v="1"/>
    <x v="0"/>
    <n v="0"/>
    <s v="NO APLICA"/>
    <n v="0"/>
    <s v="NO APLICA"/>
    <s v="08FIZ0104H"/>
    <s v="08FJS0103O"/>
    <s v="08ADG0046C"/>
    <n v="0"/>
    <s v="I2020"/>
    <n v="68"/>
    <n v="53"/>
    <n v="121"/>
    <n v="68"/>
    <n v="53"/>
    <n v="121"/>
    <n v="16"/>
    <n v="4"/>
    <n v="20"/>
    <n v="2"/>
    <n v="3"/>
    <n v="5"/>
    <n v="2"/>
    <n v="3"/>
    <n v="5"/>
    <n v="13"/>
    <n v="14"/>
    <n v="27"/>
    <n v="7"/>
    <n v="9"/>
    <n v="16"/>
    <n v="11"/>
    <n v="18"/>
    <n v="29"/>
    <n v="11"/>
    <n v="6"/>
    <n v="17"/>
    <n v="17"/>
    <n v="7"/>
    <n v="24"/>
    <n v="61"/>
    <n v="57"/>
    <n v="118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2338M"/>
    <n v="2"/>
    <s v="VESPERTINO"/>
    <s v="TARIKE"/>
    <n v="8"/>
    <s v="CHIHUAHUA"/>
    <n v="8"/>
    <s v="CHIHUAHUA"/>
    <x v="5"/>
    <n v="37"/>
    <x v="6"/>
    <n v="1"/>
    <s v="JUĂREZ"/>
    <s v="CALLE CARTAMO"/>
    <n v="9315"/>
    <s v="PÚBLICO"/>
    <x v="0"/>
    <n v="2"/>
    <s v="BĂSICA"/>
    <n v="2"/>
    <x v="0"/>
    <n v="1"/>
    <x v="0"/>
    <n v="0"/>
    <s v="NO APLICA"/>
    <n v="0"/>
    <s v="NO APLICA"/>
    <s v="08FIZ0171F"/>
    <s v="08FJS0115T"/>
    <s v="08ADG0005C"/>
    <n v="0"/>
    <s v="I2020"/>
    <n v="68"/>
    <n v="56"/>
    <n v="124"/>
    <n v="68"/>
    <n v="56"/>
    <n v="124"/>
    <n v="10"/>
    <n v="21"/>
    <n v="31"/>
    <n v="6"/>
    <n v="4"/>
    <n v="10"/>
    <n v="6"/>
    <n v="4"/>
    <n v="10"/>
    <n v="9"/>
    <n v="5"/>
    <n v="14"/>
    <n v="10"/>
    <n v="9"/>
    <n v="19"/>
    <n v="19"/>
    <n v="10"/>
    <n v="29"/>
    <n v="10"/>
    <n v="9"/>
    <n v="19"/>
    <n v="8"/>
    <n v="7"/>
    <n v="15"/>
    <n v="62"/>
    <n v="44"/>
    <n v="10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2516Z"/>
    <n v="2"/>
    <s v="VESPERTINO"/>
    <s v="ALFONSO GARCIA ROBLES"/>
    <n v="8"/>
    <s v="CHIHUAHUA"/>
    <n v="8"/>
    <s v="CHIHUAHUA"/>
    <x v="7"/>
    <n v="19"/>
    <x v="21"/>
    <n v="1"/>
    <s v="CHIHUAHUA"/>
    <s v="CALLE MINERAL TORUACHITO"/>
    <n v="5100"/>
    <s v="PÚBLICO"/>
    <x v="0"/>
    <n v="2"/>
    <s v="BĂSICA"/>
    <n v="2"/>
    <x v="0"/>
    <n v="1"/>
    <x v="0"/>
    <n v="0"/>
    <s v="NO APLICA"/>
    <n v="0"/>
    <s v="NO APLICA"/>
    <s v="08FIZ0127S"/>
    <s v="08FJS0108J"/>
    <s v="08ADG0046C"/>
    <n v="0"/>
    <s v="I2020"/>
    <n v="53"/>
    <n v="64"/>
    <n v="117"/>
    <n v="52"/>
    <n v="64"/>
    <n v="116"/>
    <n v="12"/>
    <n v="14"/>
    <n v="26"/>
    <n v="8"/>
    <n v="4"/>
    <n v="12"/>
    <n v="11"/>
    <n v="5"/>
    <n v="16"/>
    <n v="8"/>
    <n v="7"/>
    <n v="15"/>
    <n v="14"/>
    <n v="10"/>
    <n v="24"/>
    <n v="7"/>
    <n v="10"/>
    <n v="17"/>
    <n v="11"/>
    <n v="11"/>
    <n v="22"/>
    <n v="6"/>
    <n v="14"/>
    <n v="20"/>
    <n v="57"/>
    <n v="57"/>
    <n v="11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1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2"/>
    <n v="6"/>
    <n v="1"/>
  </r>
  <r>
    <s v="08DPR0384K"/>
    <n v="1"/>
    <s v="MATUTINO"/>
    <s v="MARIANO ARISTA"/>
    <n v="8"/>
    <s v="CHIHUAHUA"/>
    <n v="8"/>
    <s v="CHIHUAHUA"/>
    <x v="3"/>
    <n v="46"/>
    <x v="9"/>
    <n v="1"/>
    <s v="MORELOS"/>
    <s v="AVENIDA JOSĂ‰ MARĂŤA MORELOS Y PAVĂ“N"/>
    <n v="0"/>
    <s v="PÚBLICO"/>
    <x v="0"/>
    <n v="2"/>
    <s v="BĂSICA"/>
    <n v="2"/>
    <x v="0"/>
    <n v="1"/>
    <x v="0"/>
    <n v="0"/>
    <s v="NO APLICA"/>
    <n v="0"/>
    <s v="NO APLICA"/>
    <s v="08FIZ0253P"/>
    <s v="08FJS0130L"/>
    <s v="08ADG0006B"/>
    <n v="0"/>
    <s v="I2020"/>
    <n v="52"/>
    <n v="62"/>
    <n v="114"/>
    <n v="52"/>
    <n v="61"/>
    <n v="113"/>
    <n v="7"/>
    <n v="4"/>
    <n v="11"/>
    <n v="11"/>
    <n v="12"/>
    <n v="23"/>
    <n v="11"/>
    <n v="12"/>
    <n v="23"/>
    <n v="10"/>
    <n v="12"/>
    <n v="22"/>
    <n v="8"/>
    <n v="15"/>
    <n v="23"/>
    <n v="7"/>
    <n v="5"/>
    <n v="12"/>
    <n v="12"/>
    <n v="13"/>
    <n v="25"/>
    <n v="5"/>
    <n v="12"/>
    <n v="17"/>
    <n v="53"/>
    <n v="69"/>
    <n v="12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R2218Z"/>
    <n v="1"/>
    <s v="MATUTINO"/>
    <s v="DAVID ALFARO SIQUEIROS"/>
    <n v="8"/>
    <s v="CHIHUAHUA"/>
    <n v="8"/>
    <s v="CHIHUAHUA"/>
    <x v="5"/>
    <n v="53"/>
    <x v="29"/>
    <n v="1"/>
    <s v="PRAXEDIS G. GUERRERO"/>
    <s v="CALLE EMILIANO ZAPATA"/>
    <n v="0"/>
    <s v="PÚBLICO"/>
    <x v="0"/>
    <n v="2"/>
    <s v="BĂSICA"/>
    <n v="2"/>
    <x v="0"/>
    <n v="1"/>
    <x v="0"/>
    <n v="0"/>
    <s v="NO APLICA"/>
    <n v="0"/>
    <s v="NO APLICA"/>
    <s v="08FIZ0175B"/>
    <s v="08FJS0116S"/>
    <s v="08ADG0005C"/>
    <n v="0"/>
    <s v="I2020"/>
    <n v="67"/>
    <n v="55"/>
    <n v="122"/>
    <n v="67"/>
    <n v="55"/>
    <n v="122"/>
    <n v="13"/>
    <n v="10"/>
    <n v="23"/>
    <n v="7"/>
    <n v="6"/>
    <n v="13"/>
    <n v="7"/>
    <n v="6"/>
    <n v="13"/>
    <n v="5"/>
    <n v="12"/>
    <n v="17"/>
    <n v="9"/>
    <n v="8"/>
    <n v="17"/>
    <n v="14"/>
    <n v="7"/>
    <n v="21"/>
    <n v="14"/>
    <n v="10"/>
    <n v="24"/>
    <n v="11"/>
    <n v="9"/>
    <n v="20"/>
    <n v="60"/>
    <n v="52"/>
    <n v="11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1"/>
    <n v="0"/>
    <n v="8"/>
    <n v="3"/>
    <n v="3"/>
    <n v="1"/>
    <n v="1"/>
    <n v="1"/>
    <n v="1"/>
    <n v="1"/>
    <n v="1"/>
    <n v="0"/>
    <n v="6"/>
    <n v="6"/>
    <n v="6"/>
    <n v="1"/>
  </r>
  <r>
    <s v="08EPR0588D"/>
    <n v="2"/>
    <s v="VESPERTINO"/>
    <s v="IGNACIO ZARAGOZA 2413"/>
    <n v="8"/>
    <s v="CHIHUAHUA"/>
    <n v="8"/>
    <s v="CHIHUAHUA"/>
    <x v="5"/>
    <n v="37"/>
    <x v="6"/>
    <n v="1"/>
    <s v="JUĂREZ"/>
    <s v="CALLE RAMON RAYON NORTE"/>
    <n v="108"/>
    <s v="PÚBLICO"/>
    <x v="1"/>
    <n v="2"/>
    <s v="BĂSICA"/>
    <n v="2"/>
    <x v="0"/>
    <n v="1"/>
    <x v="0"/>
    <n v="0"/>
    <s v="NO APLICA"/>
    <n v="0"/>
    <s v="NO APLICA"/>
    <s v="08FIZ0003J"/>
    <s v="08FJS0003P"/>
    <m/>
    <n v="0"/>
    <s v="I2020"/>
    <n v="52"/>
    <n v="63"/>
    <n v="115"/>
    <n v="52"/>
    <n v="63"/>
    <n v="115"/>
    <n v="14"/>
    <n v="11"/>
    <n v="25"/>
    <n v="8"/>
    <n v="10"/>
    <n v="18"/>
    <n v="8"/>
    <n v="11"/>
    <n v="19"/>
    <n v="8"/>
    <n v="10"/>
    <n v="18"/>
    <n v="9"/>
    <n v="9"/>
    <n v="18"/>
    <n v="4"/>
    <n v="18"/>
    <n v="22"/>
    <n v="9"/>
    <n v="11"/>
    <n v="20"/>
    <n v="9"/>
    <n v="8"/>
    <n v="17"/>
    <n v="47"/>
    <n v="67"/>
    <n v="11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1"/>
    <n v="0"/>
    <n v="1"/>
    <n v="0"/>
    <n v="0"/>
    <n v="0"/>
    <n v="0"/>
    <n v="1"/>
    <n v="0"/>
    <n v="0"/>
    <n v="12"/>
    <n v="2"/>
    <n v="4"/>
    <n v="1"/>
    <n v="1"/>
    <n v="1"/>
    <n v="1"/>
    <n v="1"/>
    <n v="1"/>
    <n v="0"/>
    <n v="6"/>
    <n v="6"/>
    <n v="6"/>
    <n v="1"/>
  </r>
  <r>
    <s v="08PPR0514S"/>
    <n v="1"/>
    <s v="MATUTINO"/>
    <s v="COLEGIO GUADALUPE"/>
    <n v="8"/>
    <s v="CHIHUAHUA"/>
    <n v="8"/>
    <s v="CHIHUAHUA"/>
    <x v="5"/>
    <n v="37"/>
    <x v="6"/>
    <n v="1"/>
    <s v="JUĂREZ"/>
    <s v="CALLE HOLANDA"/>
    <n v="168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68"/>
    <n v="59"/>
    <n v="127"/>
    <n v="68"/>
    <n v="59"/>
    <n v="127"/>
    <n v="9"/>
    <n v="4"/>
    <n v="13"/>
    <n v="5"/>
    <n v="6"/>
    <n v="11"/>
    <n v="5"/>
    <n v="6"/>
    <n v="11"/>
    <n v="10"/>
    <n v="8"/>
    <n v="18"/>
    <n v="9"/>
    <n v="10"/>
    <n v="19"/>
    <n v="13"/>
    <n v="11"/>
    <n v="24"/>
    <n v="6"/>
    <n v="12"/>
    <n v="18"/>
    <n v="14"/>
    <n v="10"/>
    <n v="24"/>
    <n v="57"/>
    <n v="57"/>
    <n v="11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8"/>
    <n v="6"/>
    <n v="1"/>
  </r>
  <r>
    <s v="08DPR2212F"/>
    <n v="1"/>
    <s v="MATUTINO"/>
    <s v="VICENTE GUERRERO"/>
    <n v="8"/>
    <s v="CHIHUAHUA"/>
    <n v="8"/>
    <s v="CHIHUAHUA"/>
    <x v="9"/>
    <n v="62"/>
    <x v="40"/>
    <n v="1"/>
    <s v="SAUCILLO"/>
    <s v="CALLE CHINIPAS"/>
    <n v="0"/>
    <s v="PÚBLICO"/>
    <x v="0"/>
    <n v="2"/>
    <s v="BĂSICA"/>
    <n v="2"/>
    <x v="0"/>
    <n v="1"/>
    <x v="0"/>
    <n v="0"/>
    <s v="NO APLICA"/>
    <n v="0"/>
    <s v="NO APLICA"/>
    <s v="08FIZ0231D"/>
    <s v="08FJS0127Y"/>
    <s v="08ADG0057I"/>
    <n v="0"/>
    <s v="I2020"/>
    <n v="59"/>
    <n v="55"/>
    <n v="114"/>
    <n v="59"/>
    <n v="55"/>
    <n v="114"/>
    <n v="13"/>
    <n v="9"/>
    <n v="22"/>
    <n v="15"/>
    <n v="10"/>
    <n v="25"/>
    <n v="15"/>
    <n v="10"/>
    <n v="25"/>
    <n v="4"/>
    <n v="11"/>
    <n v="15"/>
    <n v="12"/>
    <n v="5"/>
    <n v="17"/>
    <n v="9"/>
    <n v="8"/>
    <n v="17"/>
    <n v="8"/>
    <n v="11"/>
    <n v="19"/>
    <n v="13"/>
    <n v="8"/>
    <n v="21"/>
    <n v="61"/>
    <n v="53"/>
    <n v="11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1"/>
    <n v="0"/>
    <n v="1"/>
    <n v="0"/>
    <n v="10"/>
    <n v="2"/>
    <n v="4"/>
    <n v="1"/>
    <n v="1"/>
    <n v="1"/>
    <n v="1"/>
    <n v="1"/>
    <n v="1"/>
    <n v="0"/>
    <n v="6"/>
    <n v="9"/>
    <n v="6"/>
    <n v="1"/>
  </r>
  <r>
    <s v="08DPB0469Q"/>
    <n v="1"/>
    <s v="MATUTINO"/>
    <s v="GABRIEL TEPORACA"/>
    <n v="8"/>
    <s v="CHIHUAHUA"/>
    <n v="8"/>
    <s v="CHIHUAHUA"/>
    <x v="7"/>
    <n v="19"/>
    <x v="21"/>
    <n v="1"/>
    <s v="CHIHUAHUA"/>
    <s v="CALLE GUADALUPE REZA"/>
    <n v="0"/>
    <s v="PÚBLICO"/>
    <x v="0"/>
    <n v="2"/>
    <s v="BĂSICA"/>
    <n v="2"/>
    <x v="0"/>
    <n v="3"/>
    <x v="1"/>
    <n v="0"/>
    <s v="NO APLICA"/>
    <n v="0"/>
    <s v="NO APLICA"/>
    <s v="08FZI0025V"/>
    <s v="08FJI0009C"/>
    <s v="08ADG0046C"/>
    <n v="0"/>
    <s v="I2020"/>
    <n v="63"/>
    <n v="56"/>
    <n v="119"/>
    <n v="63"/>
    <n v="56"/>
    <n v="119"/>
    <n v="7"/>
    <n v="11"/>
    <n v="18"/>
    <n v="8"/>
    <n v="8"/>
    <n v="16"/>
    <n v="8"/>
    <n v="8"/>
    <n v="16"/>
    <n v="9"/>
    <n v="9"/>
    <n v="18"/>
    <n v="11"/>
    <n v="15"/>
    <n v="26"/>
    <n v="13"/>
    <n v="6"/>
    <n v="19"/>
    <n v="13"/>
    <n v="9"/>
    <n v="22"/>
    <n v="10"/>
    <n v="6"/>
    <n v="16"/>
    <n v="64"/>
    <n v="53"/>
    <n v="11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m/>
    <m/>
    <m/>
    <m/>
    <m/>
    <m/>
    <m/>
    <m/>
    <n v="1"/>
    <n v="0"/>
    <n v="0"/>
    <n v="8"/>
    <n v="1"/>
    <n v="5"/>
    <n v="1"/>
    <n v="1"/>
    <n v="1"/>
    <n v="1"/>
    <n v="1"/>
    <n v="1"/>
    <n v="0"/>
    <n v="6"/>
    <n v="7"/>
    <n v="6"/>
    <n v="1"/>
  </r>
  <r>
    <s v="08DPR1266C"/>
    <n v="2"/>
    <s v="VESPERTINO"/>
    <s v="CLUB DE LEONES 3 H GALEANA"/>
    <n v="8"/>
    <s v="CHIHUAHUA"/>
    <n v="8"/>
    <s v="CHIHUAHUA"/>
    <x v="5"/>
    <n v="37"/>
    <x v="6"/>
    <n v="1"/>
    <s v="JUĂREZ"/>
    <s v="CALLE ZIHUATANEJO"/>
    <n v="425"/>
    <s v="PÚBLICO"/>
    <x v="0"/>
    <n v="2"/>
    <s v="BĂSICA"/>
    <n v="2"/>
    <x v="0"/>
    <n v="1"/>
    <x v="0"/>
    <n v="0"/>
    <s v="NO APLICA"/>
    <n v="0"/>
    <s v="NO APLICA"/>
    <s v="08FIZ0154P"/>
    <s v="08FJS0112W"/>
    <s v="08ADG0005C"/>
    <n v="0"/>
    <s v="I2020"/>
    <n v="70"/>
    <n v="56"/>
    <n v="126"/>
    <n v="70"/>
    <n v="56"/>
    <n v="126"/>
    <n v="13"/>
    <n v="9"/>
    <n v="22"/>
    <n v="7"/>
    <n v="0"/>
    <n v="7"/>
    <n v="7"/>
    <n v="0"/>
    <n v="7"/>
    <n v="10"/>
    <n v="13"/>
    <n v="23"/>
    <n v="10"/>
    <n v="10"/>
    <n v="20"/>
    <n v="12"/>
    <n v="11"/>
    <n v="23"/>
    <n v="12"/>
    <n v="4"/>
    <n v="16"/>
    <n v="14"/>
    <n v="9"/>
    <n v="23"/>
    <n v="65"/>
    <n v="47"/>
    <n v="11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  <n v="1"/>
  </r>
  <r>
    <s v="08EPR0070J"/>
    <n v="1"/>
    <s v="MATUTINO"/>
    <s v="JUAN MATA ORTIZ 2272"/>
    <n v="8"/>
    <s v="CHIHUAHUA"/>
    <n v="8"/>
    <s v="CHIHUAHUA"/>
    <x v="10"/>
    <n v="13"/>
    <x v="41"/>
    <n v="18"/>
    <s v="JUAN MATA ORTĂŤZ (PEARSON)"/>
    <s v="NINGUNO NINGUNO"/>
    <n v="0"/>
    <s v="PÚBLICO"/>
    <x v="1"/>
    <n v="2"/>
    <s v="BĂSICA"/>
    <n v="2"/>
    <x v="0"/>
    <n v="1"/>
    <x v="0"/>
    <n v="0"/>
    <s v="NO APLICA"/>
    <n v="0"/>
    <s v="NO APLICA"/>
    <s v="08FIZ0013Q"/>
    <s v="08FJS0004O"/>
    <m/>
    <n v="0"/>
    <s v="I2020"/>
    <n v="49"/>
    <n v="71"/>
    <n v="120"/>
    <n v="49"/>
    <n v="70"/>
    <n v="119"/>
    <n v="10"/>
    <n v="15"/>
    <n v="25"/>
    <n v="7"/>
    <n v="7"/>
    <n v="14"/>
    <n v="7"/>
    <n v="7"/>
    <n v="14"/>
    <n v="7"/>
    <n v="15"/>
    <n v="22"/>
    <n v="4"/>
    <n v="12"/>
    <n v="16"/>
    <n v="16"/>
    <n v="12"/>
    <n v="28"/>
    <n v="10"/>
    <n v="6"/>
    <n v="16"/>
    <n v="5"/>
    <n v="13"/>
    <n v="18"/>
    <n v="49"/>
    <n v="65"/>
    <n v="114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0"/>
    <n v="1"/>
    <n v="1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B0069U"/>
    <n v="1"/>
    <s v="MATUTINO"/>
    <s v="VENUSTIANO CARRANZA"/>
    <n v="8"/>
    <s v="CHIHUAHUA"/>
    <n v="8"/>
    <s v="CHIHUAHUA"/>
    <x v="6"/>
    <n v="29"/>
    <x v="7"/>
    <n v="781"/>
    <s v="AGUA AMARILLA"/>
    <s v="CALLE AGUA AMARILLA"/>
    <n v="0"/>
    <s v="PÚBLICO"/>
    <x v="0"/>
    <n v="2"/>
    <s v="BĂSICA"/>
    <n v="2"/>
    <x v="0"/>
    <n v="3"/>
    <x v="1"/>
    <n v="0"/>
    <s v="NO APLICA"/>
    <n v="0"/>
    <s v="NO APLICA"/>
    <s v="08FZI0010T"/>
    <s v="08FJI0004H"/>
    <s v="08ADG0007A"/>
    <n v="0"/>
    <s v="I2020"/>
    <n v="49"/>
    <n v="61"/>
    <n v="110"/>
    <n v="49"/>
    <n v="61"/>
    <n v="110"/>
    <n v="7"/>
    <n v="5"/>
    <n v="12"/>
    <n v="16"/>
    <n v="8"/>
    <n v="24"/>
    <n v="16"/>
    <n v="8"/>
    <n v="24"/>
    <n v="9"/>
    <n v="14"/>
    <n v="23"/>
    <n v="11"/>
    <n v="15"/>
    <n v="26"/>
    <n v="5"/>
    <n v="11"/>
    <n v="16"/>
    <n v="7"/>
    <n v="10"/>
    <n v="17"/>
    <n v="13"/>
    <n v="8"/>
    <n v="21"/>
    <n v="61"/>
    <n v="66"/>
    <n v="12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m/>
    <m/>
    <m/>
    <m/>
    <m/>
    <m/>
    <m/>
    <m/>
    <n v="0"/>
    <n v="0"/>
    <n v="0"/>
    <n v="7"/>
    <n v="2"/>
    <n v="4"/>
    <n v="1"/>
    <n v="1"/>
    <n v="1"/>
    <n v="1"/>
    <n v="1"/>
    <n v="1"/>
    <n v="0"/>
    <n v="6"/>
    <n v="6"/>
    <n v="2"/>
    <n v="1"/>
  </r>
  <r>
    <s v="08EPR0332D"/>
    <n v="1"/>
    <s v="MATUTINO"/>
    <s v="JOSE MA MORELOS 2505"/>
    <n v="8"/>
    <s v="CHIHUAHUA"/>
    <n v="8"/>
    <s v="CHIHUAHUA"/>
    <x v="9"/>
    <n v="45"/>
    <x v="36"/>
    <n v="16"/>
    <s v="LORETO"/>
    <s v="CALLE LORETO"/>
    <n v="0"/>
    <s v="PÚBLICO"/>
    <x v="1"/>
    <n v="2"/>
    <s v="BĂSICA"/>
    <n v="2"/>
    <x v="0"/>
    <n v="1"/>
    <x v="0"/>
    <n v="0"/>
    <s v="NO APLICA"/>
    <n v="0"/>
    <s v="NO APLICA"/>
    <s v="08FIZ0002K"/>
    <m/>
    <m/>
    <n v="0"/>
    <s v="I2020"/>
    <n v="63"/>
    <n v="50"/>
    <n v="113"/>
    <n v="63"/>
    <n v="50"/>
    <n v="113"/>
    <n v="7"/>
    <n v="7"/>
    <n v="14"/>
    <n v="12"/>
    <n v="9"/>
    <n v="21"/>
    <n v="12"/>
    <n v="9"/>
    <n v="21"/>
    <n v="10"/>
    <n v="7"/>
    <n v="17"/>
    <n v="12"/>
    <n v="9"/>
    <n v="21"/>
    <n v="13"/>
    <n v="8"/>
    <n v="21"/>
    <n v="11"/>
    <n v="5"/>
    <n v="16"/>
    <n v="11"/>
    <n v="14"/>
    <n v="25"/>
    <n v="69"/>
    <n v="52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1"/>
    <n v="0"/>
    <n v="0"/>
    <n v="0"/>
    <n v="1"/>
    <n v="1"/>
    <n v="1"/>
    <n v="0"/>
    <n v="13"/>
    <n v="1"/>
    <n v="5"/>
    <n v="1"/>
    <n v="1"/>
    <n v="1"/>
    <n v="1"/>
    <n v="1"/>
    <n v="1"/>
    <n v="0"/>
    <n v="6"/>
    <n v="6"/>
    <n v="6"/>
    <n v="1"/>
  </r>
  <r>
    <s v="08EPR0145J"/>
    <n v="2"/>
    <s v="VESPERTINO"/>
    <s v="MARIANO IRIGOYEN 2136"/>
    <n v="8"/>
    <s v="CHIHUAHUA"/>
    <n v="8"/>
    <s v="CHIHUAHUA"/>
    <x v="7"/>
    <n v="19"/>
    <x v="21"/>
    <n v="1"/>
    <s v="CHIHUAHUA"/>
    <s v="CALLE 28"/>
    <n v="2800"/>
    <s v="PÚBLICO"/>
    <x v="1"/>
    <n v="2"/>
    <s v="BĂSICA"/>
    <n v="2"/>
    <x v="0"/>
    <n v="1"/>
    <x v="0"/>
    <n v="0"/>
    <s v="NO APLICA"/>
    <n v="0"/>
    <s v="NO APLICA"/>
    <s v="08FIZ0019K"/>
    <s v="08FJS0002Q"/>
    <m/>
    <n v="0"/>
    <s v="I2020"/>
    <n v="75"/>
    <n v="50"/>
    <n v="125"/>
    <n v="75"/>
    <n v="50"/>
    <n v="125"/>
    <n v="14"/>
    <n v="9"/>
    <n v="23"/>
    <n v="5"/>
    <n v="2"/>
    <n v="7"/>
    <n v="5"/>
    <n v="3"/>
    <n v="8"/>
    <n v="7"/>
    <n v="7"/>
    <n v="14"/>
    <n v="12"/>
    <n v="11"/>
    <n v="23"/>
    <n v="18"/>
    <n v="7"/>
    <n v="25"/>
    <n v="12"/>
    <n v="10"/>
    <n v="22"/>
    <n v="12"/>
    <n v="10"/>
    <n v="22"/>
    <n v="66"/>
    <n v="48"/>
    <n v="114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2"/>
    <n v="0"/>
    <n v="1"/>
    <n v="2"/>
    <n v="0"/>
    <n v="0"/>
    <n v="0"/>
    <n v="0"/>
    <n v="0"/>
    <n v="1"/>
    <n v="0"/>
    <n v="11"/>
    <n v="1"/>
    <n v="4"/>
    <n v="0"/>
    <n v="0"/>
    <n v="1"/>
    <n v="1"/>
    <n v="1"/>
    <n v="1"/>
    <n v="1"/>
    <n v="5"/>
    <n v="8"/>
    <n v="6"/>
    <n v="1"/>
  </r>
  <r>
    <s v="08DPR0705D"/>
    <n v="1"/>
    <s v="MATUTINO"/>
    <s v="EMILIANO ZAPATA"/>
    <n v="8"/>
    <s v="CHIHUAHUA"/>
    <n v="8"/>
    <s v="CHIHUAHUA"/>
    <x v="8"/>
    <n v="36"/>
    <x v="30"/>
    <n v="1"/>
    <s v="JOSĂ‰ MARIANO JIMĂ‰NEZ"/>
    <s v="CALLE VENCEREMOS"/>
    <n v="1500"/>
    <s v="PÚBLICO"/>
    <x v="0"/>
    <n v="2"/>
    <s v="BĂSICA"/>
    <n v="2"/>
    <x v="0"/>
    <n v="1"/>
    <x v="0"/>
    <n v="0"/>
    <s v="NO APLICA"/>
    <n v="0"/>
    <s v="NO APLICA"/>
    <s v="08FIZ0237Y"/>
    <s v="08FJS0128X"/>
    <s v="08ADG0004D"/>
    <n v="0"/>
    <s v="I2020"/>
    <n v="53"/>
    <n v="65"/>
    <n v="118"/>
    <n v="53"/>
    <n v="65"/>
    <n v="118"/>
    <n v="5"/>
    <n v="6"/>
    <n v="11"/>
    <n v="13"/>
    <n v="6"/>
    <n v="19"/>
    <n v="13"/>
    <n v="6"/>
    <n v="19"/>
    <n v="8"/>
    <n v="8"/>
    <n v="16"/>
    <n v="12"/>
    <n v="9"/>
    <n v="21"/>
    <n v="11"/>
    <n v="12"/>
    <n v="23"/>
    <n v="8"/>
    <n v="15"/>
    <n v="23"/>
    <n v="9"/>
    <n v="12"/>
    <n v="21"/>
    <n v="61"/>
    <n v="62"/>
    <n v="123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5"/>
    <n v="1"/>
    <n v="1"/>
    <n v="1"/>
    <n v="1"/>
    <n v="1"/>
    <n v="1"/>
    <n v="0"/>
    <n v="6"/>
    <n v="6"/>
    <n v="6"/>
    <n v="1"/>
  </r>
  <r>
    <s v="08DPR1041W"/>
    <n v="1"/>
    <s v="MATUTINO"/>
    <s v="AGUSTIN MELGAR"/>
    <n v="8"/>
    <s v="CHIHUAHUA"/>
    <n v="8"/>
    <s v="CHIHUAHUA"/>
    <x v="7"/>
    <n v="19"/>
    <x v="21"/>
    <n v="1"/>
    <s v="CHIHUAHUA"/>
    <s v="AVENIDA FUNDICION"/>
    <n v="1003"/>
    <s v="PÚBLICO"/>
    <x v="0"/>
    <n v="2"/>
    <s v="BĂSICA"/>
    <n v="2"/>
    <x v="0"/>
    <n v="1"/>
    <x v="0"/>
    <n v="0"/>
    <s v="NO APLICA"/>
    <n v="0"/>
    <s v="NO APLICA"/>
    <s v="08FIZ0105G"/>
    <s v="08FJS0102P"/>
    <s v="08ADG0046C"/>
    <n v="0"/>
    <s v="I2020"/>
    <n v="61"/>
    <n v="62"/>
    <n v="123"/>
    <n v="61"/>
    <n v="62"/>
    <n v="123"/>
    <n v="10"/>
    <n v="14"/>
    <n v="24"/>
    <n v="7"/>
    <n v="7"/>
    <n v="14"/>
    <n v="7"/>
    <n v="7"/>
    <n v="14"/>
    <n v="11"/>
    <n v="9"/>
    <n v="20"/>
    <n v="8"/>
    <n v="15"/>
    <n v="23"/>
    <n v="7"/>
    <n v="12"/>
    <n v="19"/>
    <n v="15"/>
    <n v="3"/>
    <n v="18"/>
    <n v="10"/>
    <n v="9"/>
    <n v="19"/>
    <n v="58"/>
    <n v="55"/>
    <n v="113"/>
    <n v="1"/>
    <n v="1"/>
    <n v="1"/>
    <n v="1"/>
    <n v="1"/>
    <n v="1"/>
    <n v="0"/>
    <n v="6"/>
    <n v="0"/>
    <n v="0"/>
    <n v="0"/>
    <n v="1"/>
    <n v="0"/>
    <n v="0"/>
    <n v="0"/>
    <n v="0"/>
    <n v="1"/>
    <n v="4"/>
    <n v="0"/>
    <n v="0"/>
    <n v="0"/>
    <n v="1"/>
    <n v="0"/>
    <n v="0"/>
    <n v="0"/>
    <n v="0"/>
    <n v="0"/>
    <n v="0"/>
    <n v="1"/>
    <n v="0"/>
    <n v="0"/>
    <n v="8"/>
    <n v="1"/>
    <n v="4"/>
    <n v="1"/>
    <n v="1"/>
    <n v="1"/>
    <n v="1"/>
    <n v="0"/>
    <n v="1"/>
    <n v="0"/>
    <n v="5"/>
    <n v="11"/>
    <n v="6"/>
    <n v="1"/>
  </r>
  <r>
    <s v="08DPR2501X"/>
    <n v="2"/>
    <s v="VESPERTINO"/>
    <s v="LEON BARRI PAREDES"/>
    <n v="8"/>
    <s v="CHIHUAHUA"/>
    <n v="8"/>
    <s v="CHIHUAHUA"/>
    <x v="7"/>
    <n v="19"/>
    <x v="21"/>
    <n v="1"/>
    <s v="CHIHUAHUA"/>
    <s v="CALLE 5A."/>
    <n v="0"/>
    <s v="PÚBLICO"/>
    <x v="0"/>
    <n v="2"/>
    <s v="BĂSICA"/>
    <n v="2"/>
    <x v="0"/>
    <n v="1"/>
    <x v="0"/>
    <n v="0"/>
    <s v="NO APLICA"/>
    <n v="0"/>
    <s v="NO APLICA"/>
    <s v="08FIZ0116M"/>
    <s v="08FJS0106L"/>
    <s v="08ADG0046C"/>
    <n v="0"/>
    <s v="I2020"/>
    <n v="67"/>
    <n v="48"/>
    <n v="115"/>
    <n v="67"/>
    <n v="48"/>
    <n v="115"/>
    <n v="10"/>
    <n v="8"/>
    <n v="18"/>
    <n v="7"/>
    <n v="11"/>
    <n v="18"/>
    <n v="7"/>
    <n v="11"/>
    <n v="18"/>
    <n v="9"/>
    <n v="10"/>
    <n v="19"/>
    <n v="11"/>
    <n v="6"/>
    <n v="17"/>
    <n v="9"/>
    <n v="11"/>
    <n v="20"/>
    <n v="14"/>
    <n v="6"/>
    <n v="20"/>
    <n v="14"/>
    <n v="12"/>
    <n v="26"/>
    <n v="64"/>
    <n v="56"/>
    <n v="120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4"/>
    <n v="6"/>
    <n v="1"/>
  </r>
  <r>
    <s v="08DPR0652P"/>
    <n v="1"/>
    <s v="MATUTINO"/>
    <s v="RAFAEL RAMIREZ CASTANEDA"/>
    <n v="8"/>
    <s v="CHIHUAHUA"/>
    <n v="8"/>
    <s v="CHIHUAHUA"/>
    <x v="9"/>
    <n v="21"/>
    <x v="61"/>
    <n v="1"/>
    <s v="DELICIAS"/>
    <s v="CALLE PLAZA VENUSTIANO CARRANZA "/>
    <n v="0"/>
    <s v="PÚBLICO"/>
    <x v="0"/>
    <n v="2"/>
    <s v="BĂSICA"/>
    <n v="2"/>
    <x v="0"/>
    <n v="1"/>
    <x v="0"/>
    <n v="0"/>
    <s v="NO APLICA"/>
    <n v="0"/>
    <s v="NO APLICA"/>
    <s v="08FIZ0228Q"/>
    <s v="08FJS0126Z"/>
    <s v="08ADG0057I"/>
    <n v="0"/>
    <s v="I2020"/>
    <n v="73"/>
    <n v="50"/>
    <n v="123"/>
    <n v="72"/>
    <n v="50"/>
    <n v="122"/>
    <n v="13"/>
    <n v="8"/>
    <n v="21"/>
    <n v="6"/>
    <n v="7"/>
    <n v="13"/>
    <n v="7"/>
    <n v="7"/>
    <n v="14"/>
    <n v="13"/>
    <n v="7"/>
    <n v="20"/>
    <n v="16"/>
    <n v="9"/>
    <n v="25"/>
    <n v="8"/>
    <n v="10"/>
    <n v="18"/>
    <n v="11"/>
    <n v="9"/>
    <n v="20"/>
    <n v="10"/>
    <n v="7"/>
    <n v="17"/>
    <n v="65"/>
    <n v="49"/>
    <n v="11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12"/>
    <n v="6"/>
    <n v="1"/>
  </r>
  <r>
    <s v="08DPR0433C"/>
    <n v="1"/>
    <s v="MATUTINO"/>
    <s v="VICENTE GUERRERO"/>
    <n v="8"/>
    <s v="CHIHUAHUA"/>
    <n v="8"/>
    <s v="CHIHUAHUA"/>
    <x v="10"/>
    <n v="50"/>
    <x v="65"/>
    <n v="1"/>
    <s v="NUEVO CASAS GRANDES"/>
    <s v="CALLE ABRAHAM GONZALEZ"/>
    <n v="1601"/>
    <s v="PÚBLICO"/>
    <x v="0"/>
    <n v="2"/>
    <s v="BĂSICA"/>
    <n v="2"/>
    <x v="0"/>
    <n v="1"/>
    <x v="0"/>
    <n v="0"/>
    <s v="NO APLICA"/>
    <n v="0"/>
    <s v="NO APLICA"/>
    <s v="08FIZ0190U"/>
    <s v="08FJS0119P"/>
    <s v="08ADG0013L"/>
    <n v="0"/>
    <s v="I2020"/>
    <n v="54"/>
    <n v="63"/>
    <n v="117"/>
    <n v="54"/>
    <n v="63"/>
    <n v="117"/>
    <n v="12"/>
    <n v="12"/>
    <n v="24"/>
    <n v="7"/>
    <n v="9"/>
    <n v="16"/>
    <n v="7"/>
    <n v="9"/>
    <n v="16"/>
    <n v="10"/>
    <n v="12"/>
    <n v="22"/>
    <n v="8"/>
    <n v="12"/>
    <n v="20"/>
    <n v="13"/>
    <n v="14"/>
    <n v="27"/>
    <n v="3"/>
    <n v="10"/>
    <n v="13"/>
    <n v="10"/>
    <n v="10"/>
    <n v="20"/>
    <n v="51"/>
    <n v="67"/>
    <n v="11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367U"/>
    <n v="2"/>
    <s v="VESPERTINO"/>
    <s v="VEINTITRES DE NOVIEMBRE"/>
    <n v="8"/>
    <s v="CHIHUAHUA"/>
    <n v="8"/>
    <s v="CHIHUAHUA"/>
    <x v="7"/>
    <n v="19"/>
    <x v="21"/>
    <n v="1"/>
    <s v="CHIHUAHUA"/>
    <s v="CALLE CENTAURO DEL NORTE"/>
    <n v="61"/>
    <s v="PÚBLICO"/>
    <x v="0"/>
    <n v="2"/>
    <s v="BĂSICA"/>
    <n v="2"/>
    <x v="0"/>
    <n v="1"/>
    <x v="0"/>
    <n v="0"/>
    <s v="NO APLICA"/>
    <n v="0"/>
    <s v="NO APLICA"/>
    <s v="08FIZ0124V"/>
    <s v="08FJS0107K"/>
    <s v="08ADG0046C"/>
    <n v="0"/>
    <s v="I2020"/>
    <n v="60"/>
    <n v="60"/>
    <n v="120"/>
    <n v="60"/>
    <n v="60"/>
    <n v="120"/>
    <n v="10"/>
    <n v="11"/>
    <n v="21"/>
    <n v="8"/>
    <n v="9"/>
    <n v="17"/>
    <n v="8"/>
    <n v="9"/>
    <n v="17"/>
    <n v="6"/>
    <n v="7"/>
    <n v="13"/>
    <n v="10"/>
    <n v="11"/>
    <n v="21"/>
    <n v="11"/>
    <n v="6"/>
    <n v="17"/>
    <n v="11"/>
    <n v="9"/>
    <n v="20"/>
    <n v="12"/>
    <n v="14"/>
    <n v="26"/>
    <n v="58"/>
    <n v="56"/>
    <n v="11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8"/>
    <n v="6"/>
    <n v="1"/>
  </r>
  <r>
    <s v="08DPR0218M"/>
    <n v="2"/>
    <s v="VESPERTINO"/>
    <s v="LUIS SALCIDO LIZARRAGA"/>
    <n v="8"/>
    <s v="CHIHUAHUA"/>
    <n v="8"/>
    <s v="CHIHUAHUA"/>
    <x v="5"/>
    <n v="37"/>
    <x v="6"/>
    <n v="1"/>
    <s v="JUĂREZ"/>
    <s v="CALLE DANIEL DELGADO"/>
    <n v="7856"/>
    <s v="PÚBLICO"/>
    <x v="0"/>
    <n v="2"/>
    <s v="BĂSICA"/>
    <n v="2"/>
    <x v="0"/>
    <n v="1"/>
    <x v="0"/>
    <n v="0"/>
    <s v="NO APLICA"/>
    <n v="0"/>
    <s v="NO APLICA"/>
    <s v="08FIZ0151S"/>
    <s v="08FJS0111X"/>
    <s v="08ADG0005C"/>
    <n v="0"/>
    <s v="I2020"/>
    <n v="62"/>
    <n v="62"/>
    <n v="124"/>
    <n v="62"/>
    <n v="62"/>
    <n v="124"/>
    <n v="10"/>
    <n v="14"/>
    <n v="24"/>
    <n v="9"/>
    <n v="7"/>
    <n v="16"/>
    <n v="9"/>
    <n v="7"/>
    <n v="16"/>
    <n v="11"/>
    <n v="11"/>
    <n v="22"/>
    <n v="9"/>
    <n v="8"/>
    <n v="17"/>
    <n v="10"/>
    <n v="3"/>
    <n v="13"/>
    <n v="9"/>
    <n v="11"/>
    <n v="20"/>
    <n v="11"/>
    <n v="13"/>
    <n v="24"/>
    <n v="59"/>
    <n v="53"/>
    <n v="112"/>
    <n v="1"/>
    <n v="1"/>
    <n v="1"/>
    <n v="1"/>
    <n v="1"/>
    <n v="1"/>
    <n v="0"/>
    <n v="6"/>
    <n v="0"/>
    <n v="0"/>
    <n v="0"/>
    <n v="1"/>
    <n v="0"/>
    <n v="0"/>
    <n v="0"/>
    <n v="0"/>
    <n v="3"/>
    <n v="2"/>
    <n v="0"/>
    <n v="0"/>
    <n v="1"/>
    <n v="0"/>
    <n v="0"/>
    <n v="0"/>
    <n v="0"/>
    <n v="0"/>
    <n v="0"/>
    <n v="0"/>
    <n v="0"/>
    <n v="1"/>
    <n v="0"/>
    <n v="8"/>
    <n v="3"/>
    <n v="2"/>
    <n v="1"/>
    <n v="0"/>
    <n v="1"/>
    <n v="1"/>
    <n v="1"/>
    <n v="1"/>
    <n v="0"/>
    <n v="5"/>
    <n v="12"/>
    <n v="6"/>
    <n v="1"/>
  </r>
  <r>
    <s v="08EPR0814J"/>
    <n v="1"/>
    <s v="MATUTINO"/>
    <s v="HEROES DE LA REVOLUCION 2752"/>
    <n v="8"/>
    <s v="CHIHUAHUA"/>
    <n v="8"/>
    <s v="CHIHUAHUA"/>
    <x v="2"/>
    <n v="40"/>
    <x v="12"/>
    <n v="1"/>
    <s v="MADERA"/>
    <s v="CALLE MARTIRES DEL 65"/>
    <n v="0"/>
    <s v="PÚBLICO"/>
    <x v="1"/>
    <n v="2"/>
    <s v="BĂSICA"/>
    <n v="2"/>
    <x v="0"/>
    <n v="1"/>
    <x v="0"/>
    <n v="0"/>
    <s v="NO APLICA"/>
    <n v="0"/>
    <s v="NO APLICA"/>
    <s v="08FIZ0024W"/>
    <s v="08FJS0005N"/>
    <m/>
    <n v="0"/>
    <s v="I2020"/>
    <n v="66"/>
    <n v="59"/>
    <n v="125"/>
    <n v="66"/>
    <n v="59"/>
    <n v="125"/>
    <n v="11"/>
    <n v="12"/>
    <n v="23"/>
    <n v="10"/>
    <n v="5"/>
    <n v="15"/>
    <n v="11"/>
    <n v="5"/>
    <n v="16"/>
    <n v="12"/>
    <n v="6"/>
    <n v="18"/>
    <n v="12"/>
    <n v="14"/>
    <n v="26"/>
    <n v="10"/>
    <n v="10"/>
    <n v="20"/>
    <n v="10"/>
    <n v="7"/>
    <n v="17"/>
    <n v="9"/>
    <n v="9"/>
    <n v="18"/>
    <n v="64"/>
    <n v="51"/>
    <n v="115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1"/>
    <n v="4"/>
    <n v="0"/>
    <n v="0"/>
    <n v="1"/>
    <n v="1"/>
    <n v="1"/>
    <n v="1"/>
    <n v="1"/>
    <n v="5"/>
    <n v="7"/>
    <n v="7"/>
    <n v="1"/>
  </r>
  <r>
    <s v="08DPR0493R"/>
    <n v="1"/>
    <s v="MATUTINO"/>
    <s v="GRACIANO SANCHEZ"/>
    <n v="8"/>
    <s v="CHIHUAHUA"/>
    <n v="8"/>
    <s v="CHIHUAHUA"/>
    <x v="9"/>
    <n v="55"/>
    <x v="46"/>
    <n v="170"/>
    <s v="SALĂ“N DE ACTOS (AMPLIACIĂ“N CUARENTA Y SIETE)"/>
    <s v="NINGUNO NINGUNO"/>
    <n v="0"/>
    <s v="PÚBLICO"/>
    <x v="0"/>
    <n v="2"/>
    <s v="BĂSICA"/>
    <n v="2"/>
    <x v="0"/>
    <n v="1"/>
    <x v="0"/>
    <n v="0"/>
    <s v="NO APLICA"/>
    <n v="0"/>
    <s v="NO APLICA"/>
    <s v="08FIZ0222W"/>
    <s v="08FJS0125Z"/>
    <s v="08ADG0057I"/>
    <n v="0"/>
    <s v="I2020"/>
    <n v="55"/>
    <n v="67"/>
    <n v="122"/>
    <n v="55"/>
    <n v="67"/>
    <n v="122"/>
    <n v="10"/>
    <n v="9"/>
    <n v="19"/>
    <n v="11"/>
    <n v="5"/>
    <n v="16"/>
    <n v="11"/>
    <n v="5"/>
    <n v="16"/>
    <n v="11"/>
    <n v="17"/>
    <n v="28"/>
    <n v="8"/>
    <n v="10"/>
    <n v="18"/>
    <n v="9"/>
    <n v="6"/>
    <n v="15"/>
    <n v="8"/>
    <n v="13"/>
    <n v="21"/>
    <n v="10"/>
    <n v="10"/>
    <n v="20"/>
    <n v="57"/>
    <n v="61"/>
    <n v="11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2153G"/>
    <n v="2"/>
    <s v="VESPERTINO"/>
    <s v="JAIME TORRES BODET"/>
    <n v="8"/>
    <s v="CHIHUAHUA"/>
    <n v="8"/>
    <s v="CHIHUAHUA"/>
    <x v="5"/>
    <n v="37"/>
    <x v="6"/>
    <n v="1"/>
    <s v="JUĂREZ"/>
    <s v="AVENIDA AGUACALIENTE "/>
    <n v="0"/>
    <s v="PÚBLICO"/>
    <x v="0"/>
    <n v="2"/>
    <s v="BĂSICA"/>
    <n v="2"/>
    <x v="0"/>
    <n v="1"/>
    <x v="0"/>
    <n v="0"/>
    <s v="NO APLICA"/>
    <n v="0"/>
    <s v="NO APLICA"/>
    <s v="08FIZ0163X"/>
    <s v="08FJS0114U"/>
    <s v="08ADG0005C"/>
    <n v="0"/>
    <s v="I2020"/>
    <n v="60"/>
    <n v="54"/>
    <n v="114"/>
    <n v="60"/>
    <n v="54"/>
    <n v="114"/>
    <n v="12"/>
    <n v="11"/>
    <n v="23"/>
    <n v="6"/>
    <n v="5"/>
    <n v="11"/>
    <n v="6"/>
    <n v="5"/>
    <n v="11"/>
    <n v="14"/>
    <n v="9"/>
    <n v="23"/>
    <n v="7"/>
    <n v="5"/>
    <n v="12"/>
    <n v="10"/>
    <n v="16"/>
    <n v="26"/>
    <n v="13"/>
    <n v="9"/>
    <n v="22"/>
    <n v="22"/>
    <n v="9"/>
    <n v="31"/>
    <n v="72"/>
    <n v="53"/>
    <n v="12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4"/>
    <n v="6"/>
    <n v="1"/>
  </r>
  <r>
    <s v="08DPR2389T"/>
    <n v="1"/>
    <s v="MATUTINO"/>
    <s v="MARIANO IRIGOYEN"/>
    <n v="8"/>
    <s v="CHIHUAHUA"/>
    <n v="8"/>
    <s v="CHIHUAHUA"/>
    <x v="3"/>
    <n v="27"/>
    <x v="27"/>
    <n v="1"/>
    <s v="GUACHOCHI"/>
    <s v="PRIVADA TULIPAN"/>
    <n v="0"/>
    <s v="PÚBLICO"/>
    <x v="0"/>
    <n v="2"/>
    <s v="BĂSICA"/>
    <n v="2"/>
    <x v="0"/>
    <n v="1"/>
    <x v="0"/>
    <n v="0"/>
    <s v="NO APLICA"/>
    <n v="0"/>
    <s v="NO APLICA"/>
    <s v="08FIZ0250S"/>
    <s v="08FJS0130L"/>
    <s v="08ADG0006B"/>
    <n v="0"/>
    <s v="I2020"/>
    <n v="67"/>
    <n v="55"/>
    <n v="122"/>
    <n v="65"/>
    <n v="55"/>
    <n v="120"/>
    <n v="10"/>
    <n v="8"/>
    <n v="18"/>
    <n v="10"/>
    <n v="5"/>
    <n v="15"/>
    <n v="10"/>
    <n v="5"/>
    <n v="15"/>
    <n v="9"/>
    <n v="5"/>
    <n v="14"/>
    <n v="11"/>
    <n v="8"/>
    <n v="19"/>
    <n v="9"/>
    <n v="11"/>
    <n v="20"/>
    <n v="15"/>
    <n v="13"/>
    <n v="28"/>
    <n v="12"/>
    <n v="12"/>
    <n v="24"/>
    <n v="66"/>
    <n v="54"/>
    <n v="12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PPR2001G"/>
    <n v="2"/>
    <s v="VESPERTINO"/>
    <s v="PRIMARIA AMMAR"/>
    <n v="8"/>
    <s v="CHIHUAHUA"/>
    <n v="8"/>
    <s v="CHIHUAHUA"/>
    <x v="5"/>
    <n v="37"/>
    <x v="6"/>
    <n v="1"/>
    <s v="JUĂREZ"/>
    <s v="CALLE PAVOREAL"/>
    <n v="1817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69"/>
    <n v="59"/>
    <n v="128"/>
    <n v="68"/>
    <n v="57"/>
    <n v="125"/>
    <n v="12"/>
    <n v="8"/>
    <n v="20"/>
    <n v="10"/>
    <n v="8"/>
    <n v="18"/>
    <n v="10"/>
    <n v="8"/>
    <n v="18"/>
    <n v="13"/>
    <n v="7"/>
    <n v="20"/>
    <n v="12"/>
    <n v="16"/>
    <n v="28"/>
    <n v="10"/>
    <n v="6"/>
    <n v="16"/>
    <n v="10"/>
    <n v="2"/>
    <n v="12"/>
    <n v="9"/>
    <n v="8"/>
    <n v="17"/>
    <n v="64"/>
    <n v="47"/>
    <n v="111"/>
    <n v="1"/>
    <n v="1"/>
    <n v="2"/>
    <n v="1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0"/>
    <n v="0"/>
    <n v="9"/>
    <n v="1"/>
    <n v="6"/>
    <n v="1"/>
    <n v="1"/>
    <n v="2"/>
    <n v="1"/>
    <n v="1"/>
    <n v="1"/>
    <n v="0"/>
    <n v="7"/>
    <n v="7"/>
    <n v="7"/>
    <n v="1"/>
  </r>
  <r>
    <s v="08DPR0696M"/>
    <n v="2"/>
    <s v="VESPERTINO"/>
    <s v="ENRIQUE RUBIO CASTANEDA"/>
    <n v="8"/>
    <s v="CHIHUAHUA"/>
    <n v="8"/>
    <s v="CHIHUAHUA"/>
    <x v="9"/>
    <n v="21"/>
    <x v="61"/>
    <n v="1"/>
    <s v="DELICIAS"/>
    <s v="AVENIDA 9 SUR"/>
    <n v="0"/>
    <s v="PÚBLICO"/>
    <x v="0"/>
    <n v="2"/>
    <s v="BĂSICA"/>
    <n v="2"/>
    <x v="0"/>
    <n v="1"/>
    <x v="0"/>
    <n v="0"/>
    <s v="NO APLICA"/>
    <n v="0"/>
    <s v="NO APLICA"/>
    <s v="08FIZ0228Q"/>
    <s v="08FJS0126Z"/>
    <s v="08ADG0057I"/>
    <n v="0"/>
    <s v="I2020"/>
    <n v="66"/>
    <n v="48"/>
    <n v="114"/>
    <n v="66"/>
    <n v="48"/>
    <n v="114"/>
    <n v="12"/>
    <n v="1"/>
    <n v="13"/>
    <n v="8"/>
    <n v="9"/>
    <n v="17"/>
    <n v="8"/>
    <n v="9"/>
    <n v="17"/>
    <n v="9"/>
    <n v="4"/>
    <n v="13"/>
    <n v="12"/>
    <n v="11"/>
    <n v="23"/>
    <n v="16"/>
    <n v="12"/>
    <n v="28"/>
    <n v="4"/>
    <n v="16"/>
    <n v="20"/>
    <n v="17"/>
    <n v="9"/>
    <n v="26"/>
    <n v="66"/>
    <n v="61"/>
    <n v="127"/>
    <n v="1"/>
    <n v="1"/>
    <n v="1"/>
    <n v="1"/>
    <n v="1"/>
    <n v="1"/>
    <n v="0"/>
    <n v="6"/>
    <n v="0"/>
    <n v="0"/>
    <n v="0"/>
    <n v="1"/>
    <n v="1"/>
    <n v="0"/>
    <n v="0"/>
    <n v="0"/>
    <n v="2"/>
    <n v="4"/>
    <n v="0"/>
    <n v="0"/>
    <n v="2"/>
    <n v="0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13"/>
    <n v="6"/>
    <n v="1"/>
  </r>
  <r>
    <s v="08DPR0680L"/>
    <n v="2"/>
    <s v="VESPERTINO"/>
    <s v="NETZAHUALCOYOTL"/>
    <n v="8"/>
    <s v="CHIHUAHUA"/>
    <n v="8"/>
    <s v="CHIHUAHUA"/>
    <x v="5"/>
    <n v="37"/>
    <x v="6"/>
    <n v="1"/>
    <s v="JUĂREZ"/>
    <s v="CALLE CORDILLERA ANDES "/>
    <n v="0"/>
    <s v="PÚBLICO"/>
    <x v="0"/>
    <n v="2"/>
    <s v="BĂSICA"/>
    <n v="2"/>
    <x v="0"/>
    <n v="1"/>
    <x v="0"/>
    <n v="0"/>
    <s v="NO APLICA"/>
    <n v="0"/>
    <s v="NO APLICA"/>
    <s v="08FIZ0169R"/>
    <s v="08FJS0115T"/>
    <s v="08ADG0005C"/>
    <n v="0"/>
    <s v="I2020"/>
    <n v="74"/>
    <n v="50"/>
    <n v="124"/>
    <n v="74"/>
    <n v="50"/>
    <n v="124"/>
    <n v="11"/>
    <n v="10"/>
    <n v="21"/>
    <n v="5"/>
    <n v="7"/>
    <n v="12"/>
    <n v="5"/>
    <n v="7"/>
    <n v="12"/>
    <n v="10"/>
    <n v="5"/>
    <n v="15"/>
    <n v="12"/>
    <n v="7"/>
    <n v="19"/>
    <n v="14"/>
    <n v="14"/>
    <n v="28"/>
    <n v="16"/>
    <n v="8"/>
    <n v="24"/>
    <n v="12"/>
    <n v="6"/>
    <n v="18"/>
    <n v="69"/>
    <n v="47"/>
    <n v="11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6"/>
    <n v="6"/>
    <n v="1"/>
  </r>
  <r>
    <s v="08DPR1486O"/>
    <n v="1"/>
    <s v="MATUTINO"/>
    <s v="IGNACIO ZARAGOZA"/>
    <n v="8"/>
    <s v="CHIHUAHUA"/>
    <n v="8"/>
    <s v="CHIHUAHUA"/>
    <x v="0"/>
    <n v="65"/>
    <x v="11"/>
    <n v="1"/>
    <s v="URIQUE"/>
    <s v="NINGUNO NINGUNO"/>
    <n v="0"/>
    <s v="PÚBLICO"/>
    <x v="0"/>
    <n v="2"/>
    <s v="BĂSICA"/>
    <n v="2"/>
    <x v="0"/>
    <n v="1"/>
    <x v="0"/>
    <n v="0"/>
    <s v="NO APLICA"/>
    <n v="0"/>
    <s v="NO APLICA"/>
    <s v="08FIZ0220Y"/>
    <s v="08FJS0124A"/>
    <s v="08ADG0003E"/>
    <n v="0"/>
    <s v="I2020"/>
    <n v="50"/>
    <n v="65"/>
    <n v="115"/>
    <n v="50"/>
    <n v="65"/>
    <n v="115"/>
    <n v="11"/>
    <n v="9"/>
    <n v="20"/>
    <n v="14"/>
    <n v="9"/>
    <n v="23"/>
    <n v="14"/>
    <n v="9"/>
    <n v="23"/>
    <n v="6"/>
    <n v="8"/>
    <n v="14"/>
    <n v="4"/>
    <n v="11"/>
    <n v="15"/>
    <n v="9"/>
    <n v="13"/>
    <n v="22"/>
    <n v="8"/>
    <n v="14"/>
    <n v="22"/>
    <n v="15"/>
    <n v="11"/>
    <n v="26"/>
    <n v="56"/>
    <n v="66"/>
    <n v="122"/>
    <n v="1"/>
    <n v="1"/>
    <n v="1"/>
    <n v="1"/>
    <n v="1"/>
    <n v="1"/>
    <n v="0"/>
    <n v="6"/>
    <n v="0"/>
    <n v="0"/>
    <n v="2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1"/>
    <n v="0"/>
    <n v="10"/>
    <n v="2"/>
    <n v="4"/>
    <n v="1"/>
    <n v="1"/>
    <n v="1"/>
    <n v="1"/>
    <n v="1"/>
    <n v="1"/>
    <n v="0"/>
    <n v="6"/>
    <n v="6"/>
    <n v="6"/>
    <n v="1"/>
  </r>
  <r>
    <s v="08DPR2217A"/>
    <n v="1"/>
    <s v="MATUTINO"/>
    <s v="OSCAR GONZALEZ"/>
    <n v="8"/>
    <s v="CHIHUAHUA"/>
    <n v="8"/>
    <s v="CHIHUAHUA"/>
    <x v="7"/>
    <n v="19"/>
    <x v="21"/>
    <n v="1"/>
    <s v="CHIHUAHUA"/>
    <s v="CALLE VICENTE GUERECA"/>
    <n v="2600"/>
    <s v="PÚBLICO"/>
    <x v="0"/>
    <n v="2"/>
    <s v="BĂSICA"/>
    <n v="2"/>
    <x v="0"/>
    <n v="1"/>
    <x v="0"/>
    <n v="0"/>
    <s v="NO APLICA"/>
    <n v="0"/>
    <s v="NO APLICA"/>
    <s v="08FIZ0113P"/>
    <s v="08FJS0105M"/>
    <s v="08ADG0046C"/>
    <n v="0"/>
    <s v="I2020"/>
    <n v="61"/>
    <n v="62"/>
    <n v="123"/>
    <n v="61"/>
    <n v="62"/>
    <n v="123"/>
    <n v="9"/>
    <n v="9"/>
    <n v="18"/>
    <n v="8"/>
    <n v="10"/>
    <n v="18"/>
    <n v="8"/>
    <n v="10"/>
    <n v="18"/>
    <n v="7"/>
    <n v="10"/>
    <n v="17"/>
    <n v="13"/>
    <n v="11"/>
    <n v="24"/>
    <n v="9"/>
    <n v="11"/>
    <n v="20"/>
    <n v="12"/>
    <n v="8"/>
    <n v="20"/>
    <n v="9"/>
    <n v="8"/>
    <n v="17"/>
    <n v="58"/>
    <n v="58"/>
    <n v="116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2"/>
    <n v="0"/>
    <n v="0"/>
    <n v="0"/>
    <n v="0"/>
    <n v="0"/>
    <n v="0"/>
    <n v="0"/>
    <n v="1"/>
    <n v="0"/>
    <n v="0"/>
    <n v="10"/>
    <n v="4"/>
    <n v="2"/>
    <n v="1"/>
    <n v="1"/>
    <n v="1"/>
    <n v="1"/>
    <n v="1"/>
    <n v="1"/>
    <n v="0"/>
    <n v="6"/>
    <n v="12"/>
    <n v="6"/>
    <n v="1"/>
  </r>
  <r>
    <s v="08EPR0168U"/>
    <n v="1"/>
    <s v="MATUTINO"/>
    <s v="18 DE MARZO 2280"/>
    <n v="8"/>
    <s v="CHIHUAHUA"/>
    <n v="8"/>
    <s v="CHIHUAHUA"/>
    <x v="9"/>
    <n v="21"/>
    <x v="61"/>
    <n v="371"/>
    <s v="COLONIA TERRAZAS"/>
    <s v="CALLE PRIMERA"/>
    <n v="0"/>
    <s v="PÚBLICO"/>
    <x v="1"/>
    <n v="2"/>
    <s v="BĂSICA"/>
    <n v="2"/>
    <x v="0"/>
    <n v="1"/>
    <x v="0"/>
    <n v="0"/>
    <s v="NO APLICA"/>
    <n v="0"/>
    <s v="NO APLICA"/>
    <s v="08FIZ0047G"/>
    <m/>
    <m/>
    <n v="0"/>
    <s v="I2020"/>
    <n v="69"/>
    <n v="51"/>
    <n v="120"/>
    <n v="69"/>
    <n v="51"/>
    <n v="120"/>
    <n v="13"/>
    <n v="7"/>
    <n v="20"/>
    <n v="14"/>
    <n v="6"/>
    <n v="20"/>
    <n v="14"/>
    <n v="6"/>
    <n v="20"/>
    <n v="11"/>
    <n v="7"/>
    <n v="18"/>
    <n v="13"/>
    <n v="9"/>
    <n v="22"/>
    <n v="9"/>
    <n v="12"/>
    <n v="21"/>
    <n v="9"/>
    <n v="9"/>
    <n v="18"/>
    <n v="14"/>
    <n v="5"/>
    <n v="19"/>
    <n v="70"/>
    <n v="48"/>
    <n v="11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10"/>
    <n v="6"/>
    <n v="1"/>
  </r>
  <r>
    <s v="08DPR0318L"/>
    <n v="1"/>
    <s v="MATUTINO"/>
    <s v="RAFAEL RAMIREZ"/>
    <n v="8"/>
    <s v="CHIHUAHUA"/>
    <n v="8"/>
    <s v="CHIHUAHUA"/>
    <x v="2"/>
    <n v="34"/>
    <x v="3"/>
    <n v="1"/>
    <s v="IGNACIO ZARAGOZA"/>
    <s v="CALLE IDEPENDENCIA"/>
    <n v="0"/>
    <s v="PÚBLICO"/>
    <x v="0"/>
    <n v="2"/>
    <s v="BĂSICA"/>
    <n v="2"/>
    <x v="0"/>
    <n v="1"/>
    <x v="0"/>
    <n v="0"/>
    <s v="NO APLICA"/>
    <n v="0"/>
    <s v="NO APLICA"/>
    <s v="08FIZ0187G"/>
    <s v="08FJS0119P"/>
    <s v="08ADG0055K"/>
    <n v="0"/>
    <s v="I2020"/>
    <n v="66"/>
    <n v="60"/>
    <n v="126"/>
    <n v="66"/>
    <n v="60"/>
    <n v="126"/>
    <n v="12"/>
    <n v="12"/>
    <n v="24"/>
    <n v="7"/>
    <n v="7"/>
    <n v="14"/>
    <n v="7"/>
    <n v="7"/>
    <n v="14"/>
    <n v="8"/>
    <n v="6"/>
    <n v="14"/>
    <n v="12"/>
    <n v="11"/>
    <n v="23"/>
    <n v="11"/>
    <n v="5"/>
    <n v="16"/>
    <n v="13"/>
    <n v="11"/>
    <n v="24"/>
    <n v="9"/>
    <n v="15"/>
    <n v="24"/>
    <n v="60"/>
    <n v="55"/>
    <n v="115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EPR0175D"/>
    <n v="1"/>
    <s v="MATUTINO"/>
    <s v="EVOLUCION JUVENIL 2307"/>
    <n v="8"/>
    <s v="CHIHUAHUA"/>
    <n v="8"/>
    <s v="CHIHUAHUA"/>
    <x v="9"/>
    <n v="55"/>
    <x v="46"/>
    <n v="1"/>
    <s v="SANTA CRUZ DE ROSALES"/>
    <s v="CALLE KILOMETRO 99 ROSALES"/>
    <n v="0"/>
    <s v="PÚBLICO"/>
    <x v="1"/>
    <n v="2"/>
    <s v="BĂSICA"/>
    <n v="2"/>
    <x v="0"/>
    <n v="1"/>
    <x v="0"/>
    <n v="0"/>
    <s v="NO APLICA"/>
    <n v="0"/>
    <s v="NO APLICA"/>
    <s v="08FIZ0047G"/>
    <m/>
    <m/>
    <n v="0"/>
    <s v="I2020"/>
    <n v="71"/>
    <n v="52"/>
    <n v="123"/>
    <n v="71"/>
    <n v="52"/>
    <n v="123"/>
    <n v="13"/>
    <n v="5"/>
    <n v="18"/>
    <n v="6"/>
    <n v="9"/>
    <n v="15"/>
    <n v="6"/>
    <n v="9"/>
    <n v="15"/>
    <n v="11"/>
    <n v="12"/>
    <n v="23"/>
    <n v="11"/>
    <n v="6"/>
    <n v="17"/>
    <n v="10"/>
    <n v="12"/>
    <n v="22"/>
    <n v="16"/>
    <n v="8"/>
    <n v="24"/>
    <n v="10"/>
    <n v="9"/>
    <n v="19"/>
    <n v="64"/>
    <n v="56"/>
    <n v="12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2"/>
    <n v="0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PPR2071B"/>
    <n v="1"/>
    <s v="MATUTINO"/>
    <s v="COLEGIO DEL CARMEN"/>
    <n v="8"/>
    <s v="CHIHUAHUA"/>
    <n v="8"/>
    <s v="CHIHUAHUA"/>
    <x v="5"/>
    <n v="37"/>
    <x v="6"/>
    <n v="1"/>
    <s v="JUĂREZ"/>
    <s v="CALLE ANTIMONIO"/>
    <n v="75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69"/>
    <n v="53"/>
    <n v="122"/>
    <n v="69"/>
    <n v="53"/>
    <n v="122"/>
    <n v="8"/>
    <n v="8"/>
    <n v="16"/>
    <n v="11"/>
    <n v="9"/>
    <n v="20"/>
    <n v="12"/>
    <n v="9"/>
    <n v="21"/>
    <n v="8"/>
    <n v="4"/>
    <n v="12"/>
    <n v="19"/>
    <n v="9"/>
    <n v="28"/>
    <n v="11"/>
    <n v="9"/>
    <n v="20"/>
    <n v="11"/>
    <n v="7"/>
    <n v="18"/>
    <n v="12"/>
    <n v="8"/>
    <n v="20"/>
    <n v="73"/>
    <n v="46"/>
    <n v="119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4"/>
    <n v="0"/>
    <n v="11"/>
    <n v="3"/>
    <n v="3"/>
    <n v="1"/>
    <n v="1"/>
    <n v="1"/>
    <n v="1"/>
    <n v="1"/>
    <n v="1"/>
    <n v="0"/>
    <n v="6"/>
    <n v="8"/>
    <n v="6"/>
    <n v="1"/>
  </r>
  <r>
    <s v="08DPR0368T"/>
    <n v="1"/>
    <s v="MATUTINO"/>
    <s v="CENTRO REGIONAL DE EDUC. INT. PLAN DE IGUALA"/>
    <n v="8"/>
    <s v="CHIHUAHUA"/>
    <n v="8"/>
    <s v="CHIHUAHUA"/>
    <x v="0"/>
    <n v="9"/>
    <x v="2"/>
    <n v="185"/>
    <s v="SISOGUICHI"/>
    <s v="NINGUNO NINGUNO"/>
    <n v="0"/>
    <s v="PÚBLICO"/>
    <x v="0"/>
    <n v="2"/>
    <s v="BĂSICA"/>
    <n v="2"/>
    <x v="0"/>
    <n v="1"/>
    <x v="0"/>
    <n v="0"/>
    <s v="NO APLICA"/>
    <n v="0"/>
    <s v="NO APLICA"/>
    <s v="08FIZ0214N"/>
    <s v="08FJS0124A"/>
    <s v="08ADG0003E"/>
    <n v="0"/>
    <s v="I2020"/>
    <n v="65"/>
    <n v="60"/>
    <n v="125"/>
    <n v="65"/>
    <n v="60"/>
    <n v="125"/>
    <n v="10"/>
    <n v="12"/>
    <n v="22"/>
    <n v="6"/>
    <n v="9"/>
    <n v="15"/>
    <n v="6"/>
    <n v="9"/>
    <n v="15"/>
    <n v="12"/>
    <n v="7"/>
    <n v="19"/>
    <n v="16"/>
    <n v="4"/>
    <n v="20"/>
    <n v="10"/>
    <n v="11"/>
    <n v="21"/>
    <n v="9"/>
    <n v="10"/>
    <n v="19"/>
    <n v="7"/>
    <n v="16"/>
    <n v="23"/>
    <n v="60"/>
    <n v="57"/>
    <n v="11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1"/>
    <n v="1"/>
    <n v="0"/>
    <n v="0"/>
    <n v="10"/>
    <n v="4"/>
    <n v="2"/>
    <n v="1"/>
    <n v="1"/>
    <n v="1"/>
    <n v="1"/>
    <n v="1"/>
    <n v="1"/>
    <n v="0"/>
    <n v="6"/>
    <n v="6"/>
    <n v="6"/>
    <n v="1"/>
  </r>
  <r>
    <s v="08DPR0373E"/>
    <n v="1"/>
    <s v="MATUTINO"/>
    <s v="JUAN JACOBO ROUSSEAU"/>
    <n v="8"/>
    <s v="CHIHUAHUA"/>
    <n v="8"/>
    <s v="CHIHUAHUA"/>
    <x v="7"/>
    <n v="19"/>
    <x v="21"/>
    <n v="1"/>
    <s v="CHIHUAHUA"/>
    <s v="CALLE IGNACIO RAMIREZ"/>
    <n v="2110"/>
    <s v="PÚBLICO"/>
    <x v="0"/>
    <n v="2"/>
    <s v="BĂSICA"/>
    <n v="2"/>
    <x v="0"/>
    <n v="1"/>
    <x v="0"/>
    <n v="0"/>
    <s v="NO APLICA"/>
    <n v="0"/>
    <s v="NO APLICA"/>
    <s v="08FIZ0108D"/>
    <s v="08FJS0104N"/>
    <s v="08ADG0046C"/>
    <n v="0"/>
    <s v="I2020"/>
    <n v="63"/>
    <n v="60"/>
    <n v="123"/>
    <n v="63"/>
    <n v="60"/>
    <n v="123"/>
    <n v="13"/>
    <n v="9"/>
    <n v="22"/>
    <n v="7"/>
    <n v="9"/>
    <n v="16"/>
    <n v="7"/>
    <n v="9"/>
    <n v="16"/>
    <n v="10"/>
    <n v="6"/>
    <n v="16"/>
    <n v="13"/>
    <n v="11"/>
    <n v="24"/>
    <n v="11"/>
    <n v="15"/>
    <n v="26"/>
    <n v="7"/>
    <n v="8"/>
    <n v="15"/>
    <n v="10"/>
    <n v="12"/>
    <n v="22"/>
    <n v="58"/>
    <n v="61"/>
    <n v="119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1833F"/>
    <n v="1"/>
    <s v="MATUTINO"/>
    <s v="GUADALUPE VICTORIA"/>
    <n v="8"/>
    <s v="CHIHUAHUA"/>
    <n v="8"/>
    <s v="CHIHUAHUA"/>
    <x v="10"/>
    <n v="5"/>
    <x v="54"/>
    <n v="34"/>
    <s v="GUADALUPE VICTORIA"/>
    <s v="CALLE CORREGIDORA"/>
    <n v="0"/>
    <s v="PÚBLICO"/>
    <x v="0"/>
    <n v="2"/>
    <s v="BĂSICA"/>
    <n v="2"/>
    <x v="0"/>
    <n v="1"/>
    <x v="0"/>
    <n v="0"/>
    <s v="NO APLICA"/>
    <n v="0"/>
    <s v="NO APLICA"/>
    <s v="08FIZ0188F"/>
    <s v="08FJS0119P"/>
    <s v="08ADG0013L"/>
    <n v="0"/>
    <s v="I2020"/>
    <n v="64"/>
    <n v="51"/>
    <n v="115"/>
    <n v="64"/>
    <n v="51"/>
    <n v="115"/>
    <n v="9"/>
    <n v="9"/>
    <n v="18"/>
    <n v="12"/>
    <n v="10"/>
    <n v="22"/>
    <n v="12"/>
    <n v="10"/>
    <n v="22"/>
    <n v="10"/>
    <n v="9"/>
    <n v="19"/>
    <n v="14"/>
    <n v="10"/>
    <n v="24"/>
    <n v="18"/>
    <n v="8"/>
    <n v="26"/>
    <n v="9"/>
    <n v="14"/>
    <n v="23"/>
    <n v="8"/>
    <n v="4"/>
    <n v="12"/>
    <n v="71"/>
    <n v="55"/>
    <n v="12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EPR0399L"/>
    <n v="1"/>
    <s v="MATUTINO"/>
    <s v="MIGUEL HIDALGO 2522"/>
    <n v="8"/>
    <s v="CHIHUAHUA"/>
    <n v="8"/>
    <s v="CHIHUAHUA"/>
    <x v="8"/>
    <n v="60"/>
    <x v="56"/>
    <n v="1"/>
    <s v="SANTA BĂRBARA"/>
    <s v="CALLE CENTENARIO"/>
    <n v="0"/>
    <s v="PÚBLICO"/>
    <x v="1"/>
    <n v="2"/>
    <s v="BĂSICA"/>
    <n v="2"/>
    <x v="0"/>
    <n v="1"/>
    <x v="0"/>
    <n v="0"/>
    <s v="NO APLICA"/>
    <n v="0"/>
    <s v="NO APLICA"/>
    <s v="08FIZ0027T"/>
    <m/>
    <m/>
    <n v="0"/>
    <s v="I2020"/>
    <n v="64"/>
    <n v="62"/>
    <n v="126"/>
    <n v="61"/>
    <n v="62"/>
    <n v="123"/>
    <n v="9"/>
    <n v="15"/>
    <n v="24"/>
    <n v="8"/>
    <n v="8"/>
    <n v="16"/>
    <n v="8"/>
    <n v="8"/>
    <n v="16"/>
    <n v="6"/>
    <n v="15"/>
    <n v="21"/>
    <n v="10"/>
    <n v="8"/>
    <n v="18"/>
    <n v="13"/>
    <n v="8"/>
    <n v="21"/>
    <n v="11"/>
    <n v="10"/>
    <n v="21"/>
    <n v="12"/>
    <n v="7"/>
    <n v="19"/>
    <n v="60"/>
    <n v="56"/>
    <n v="11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0348F"/>
    <n v="4"/>
    <s v="DISCONTINUO"/>
    <s v="CINCO DE MAYO"/>
    <n v="8"/>
    <s v="CHIHUAHUA"/>
    <n v="8"/>
    <s v="CHIHUAHUA"/>
    <x v="0"/>
    <n v="51"/>
    <x v="15"/>
    <n v="17"/>
    <s v="CAJURICHI"/>
    <s v="CALLE CAJURICHI"/>
    <n v="0"/>
    <s v="PÚBLICO"/>
    <x v="0"/>
    <n v="2"/>
    <s v="BĂSICA"/>
    <n v="2"/>
    <x v="0"/>
    <n v="1"/>
    <x v="0"/>
    <n v="0"/>
    <s v="NO APLICA"/>
    <n v="0"/>
    <s v="NO APLICA"/>
    <s v="08FIZ0211Q"/>
    <s v="08FJS0123B"/>
    <s v="08ADG0003E"/>
    <n v="0"/>
    <s v="I2020"/>
    <n v="56"/>
    <n v="69"/>
    <n v="125"/>
    <n v="56"/>
    <n v="69"/>
    <n v="125"/>
    <n v="15"/>
    <n v="11"/>
    <n v="26"/>
    <n v="10"/>
    <n v="8"/>
    <n v="18"/>
    <n v="10"/>
    <n v="8"/>
    <n v="18"/>
    <n v="9"/>
    <n v="6"/>
    <n v="15"/>
    <n v="7"/>
    <n v="13"/>
    <n v="20"/>
    <n v="9"/>
    <n v="13"/>
    <n v="22"/>
    <n v="8"/>
    <n v="15"/>
    <n v="23"/>
    <n v="7"/>
    <n v="11"/>
    <n v="18"/>
    <n v="50"/>
    <n v="66"/>
    <n v="116"/>
    <n v="1"/>
    <n v="1"/>
    <n v="1"/>
    <n v="1"/>
    <n v="1"/>
    <n v="1"/>
    <n v="0"/>
    <n v="6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0"/>
    <n v="7"/>
    <n v="1"/>
    <n v="4"/>
    <n v="1"/>
    <n v="1"/>
    <n v="1"/>
    <n v="0"/>
    <n v="1"/>
    <n v="1"/>
    <n v="0"/>
    <n v="5"/>
    <n v="6"/>
    <n v="6"/>
    <n v="1"/>
  </r>
  <r>
    <s v="08DPR0093V"/>
    <n v="1"/>
    <s v="MATUTINO"/>
    <s v="GUADALUPE URANGA DE VALVERDE"/>
    <n v="8"/>
    <s v="CHIHUAHUA"/>
    <n v="8"/>
    <s v="CHIHUAHUA"/>
    <x v="7"/>
    <n v="19"/>
    <x v="21"/>
    <n v="1"/>
    <s v="CHIHUAHUA"/>
    <s v="CALLE 52"/>
    <n v="5800"/>
    <s v="PÚBLICO"/>
    <x v="0"/>
    <n v="2"/>
    <s v="BĂSICA"/>
    <n v="2"/>
    <x v="0"/>
    <n v="1"/>
    <x v="0"/>
    <n v="0"/>
    <s v="NO APLICA"/>
    <n v="0"/>
    <s v="NO APLICA"/>
    <s v="08FIZ0107E"/>
    <s v="08FJS0102P"/>
    <s v="08ADG0046C"/>
    <n v="0"/>
    <s v="I2020"/>
    <n v="68"/>
    <n v="53"/>
    <n v="121"/>
    <n v="68"/>
    <n v="53"/>
    <n v="121"/>
    <n v="10"/>
    <n v="11"/>
    <n v="21"/>
    <n v="9"/>
    <n v="8"/>
    <n v="17"/>
    <n v="9"/>
    <n v="9"/>
    <n v="18"/>
    <n v="11"/>
    <n v="7"/>
    <n v="18"/>
    <n v="10"/>
    <n v="6"/>
    <n v="16"/>
    <n v="12"/>
    <n v="8"/>
    <n v="20"/>
    <n v="13"/>
    <n v="15"/>
    <n v="28"/>
    <n v="15"/>
    <n v="6"/>
    <n v="21"/>
    <n v="70"/>
    <n v="51"/>
    <n v="12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1306N"/>
    <n v="1"/>
    <s v="MATUTINO"/>
    <s v="MIGUEL HIDALGO Y COSTILLA"/>
    <n v="8"/>
    <s v="CHIHUAHUA"/>
    <n v="8"/>
    <s v="CHIHUAHUA"/>
    <x v="2"/>
    <n v="40"/>
    <x v="12"/>
    <n v="1"/>
    <s v="MADERA"/>
    <s v="CALLE OJINAGA"/>
    <n v="301"/>
    <s v="PÚBLICO"/>
    <x v="0"/>
    <n v="2"/>
    <s v="BĂSICA"/>
    <n v="2"/>
    <x v="0"/>
    <n v="1"/>
    <x v="0"/>
    <n v="0"/>
    <s v="NO APLICA"/>
    <n v="0"/>
    <s v="NO APLICA"/>
    <s v="08FIZ0196O"/>
    <s v="08FJS0120E"/>
    <s v="08ADG0055K"/>
    <n v="0"/>
    <s v="I2020"/>
    <n v="59"/>
    <n v="58"/>
    <n v="117"/>
    <n v="59"/>
    <n v="58"/>
    <n v="117"/>
    <n v="11"/>
    <n v="10"/>
    <n v="21"/>
    <n v="11"/>
    <n v="10"/>
    <n v="21"/>
    <n v="11"/>
    <n v="10"/>
    <n v="21"/>
    <n v="13"/>
    <n v="10"/>
    <n v="23"/>
    <n v="12"/>
    <n v="12"/>
    <n v="24"/>
    <n v="5"/>
    <n v="11"/>
    <n v="16"/>
    <n v="10"/>
    <n v="12"/>
    <n v="22"/>
    <n v="12"/>
    <n v="5"/>
    <n v="17"/>
    <n v="63"/>
    <n v="60"/>
    <n v="123"/>
    <n v="1"/>
    <n v="1"/>
    <n v="1"/>
    <n v="1"/>
    <n v="1"/>
    <n v="1"/>
    <n v="0"/>
    <n v="6"/>
    <n v="0"/>
    <n v="0"/>
    <n v="1"/>
    <n v="0"/>
    <n v="0"/>
    <n v="0"/>
    <n v="0"/>
    <n v="0"/>
    <n v="2"/>
    <n v="3"/>
    <n v="0"/>
    <n v="0"/>
    <n v="2"/>
    <n v="1"/>
    <n v="0"/>
    <n v="0"/>
    <n v="0"/>
    <n v="0"/>
    <n v="0"/>
    <n v="0"/>
    <n v="0"/>
    <n v="0"/>
    <n v="0"/>
    <n v="9"/>
    <n v="2"/>
    <n v="3"/>
    <n v="1"/>
    <n v="1"/>
    <n v="1"/>
    <n v="1"/>
    <n v="1"/>
    <n v="0"/>
    <n v="0"/>
    <n v="5"/>
    <n v="10"/>
    <n v="8"/>
    <n v="1"/>
  </r>
  <r>
    <s v="08DPR0377A"/>
    <n v="1"/>
    <s v="MATUTINO"/>
    <s v="CUAUHTEMOC"/>
    <n v="8"/>
    <s v="CHIHUAHUA"/>
    <n v="8"/>
    <s v="CHIHUAHUA"/>
    <x v="1"/>
    <n v="17"/>
    <x v="43"/>
    <n v="1"/>
    <s v="CUAUHTĂ‰MOC"/>
    <s v="CALLE RIO GRIGALVA"/>
    <n v="0"/>
    <s v="PÚBLICO"/>
    <x v="0"/>
    <n v="2"/>
    <s v="BĂSICA"/>
    <n v="2"/>
    <x v="0"/>
    <n v="1"/>
    <x v="0"/>
    <n v="0"/>
    <s v="NO APLICA"/>
    <n v="0"/>
    <s v="NO APLICA"/>
    <s v="08FIZ0198M"/>
    <s v="08FJS0121D"/>
    <s v="08ADG0010O"/>
    <n v="0"/>
    <s v="I2020"/>
    <n v="61"/>
    <n v="66"/>
    <n v="127"/>
    <n v="61"/>
    <n v="66"/>
    <n v="127"/>
    <n v="13"/>
    <n v="11"/>
    <n v="24"/>
    <n v="7"/>
    <n v="6"/>
    <n v="13"/>
    <n v="7"/>
    <n v="6"/>
    <n v="13"/>
    <n v="10"/>
    <n v="11"/>
    <n v="21"/>
    <n v="11"/>
    <n v="12"/>
    <n v="23"/>
    <n v="8"/>
    <n v="9"/>
    <n v="17"/>
    <n v="11"/>
    <n v="14"/>
    <n v="25"/>
    <n v="6"/>
    <n v="10"/>
    <n v="16"/>
    <n v="53"/>
    <n v="62"/>
    <n v="115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2"/>
    <n v="0"/>
    <n v="0"/>
    <n v="0"/>
    <n v="0"/>
    <n v="0"/>
    <n v="0"/>
    <n v="1"/>
    <n v="0"/>
    <n v="0"/>
    <n v="10"/>
    <n v="4"/>
    <n v="2"/>
    <n v="1"/>
    <n v="1"/>
    <n v="1"/>
    <n v="1"/>
    <n v="1"/>
    <n v="1"/>
    <n v="0"/>
    <n v="6"/>
    <n v="10"/>
    <n v="6"/>
    <n v="1"/>
  </r>
  <r>
    <s v="08DPR0666S"/>
    <n v="1"/>
    <s v="MATUTINO"/>
    <s v="BENITO JUAREZ"/>
    <n v="8"/>
    <s v="CHIHUAHUA"/>
    <n v="8"/>
    <s v="CHIHUAHUA"/>
    <x v="7"/>
    <n v="19"/>
    <x v="21"/>
    <n v="256"/>
    <s v="RANCHO ENMEDIO (ESTACIĂ“N MĂśLLER)"/>
    <s v="CALLE RANCHO DE ENMEDIO (ESTACION MULLER)"/>
    <n v="0"/>
    <s v="PÚBLICO"/>
    <x v="0"/>
    <n v="2"/>
    <s v="BĂSICA"/>
    <n v="2"/>
    <x v="0"/>
    <n v="1"/>
    <x v="0"/>
    <n v="0"/>
    <s v="NO APLICA"/>
    <n v="0"/>
    <s v="NO APLICA"/>
    <s v="08FIZ0131E"/>
    <s v="08FJS0101Q"/>
    <s v="08ADG0046C"/>
    <n v="0"/>
    <s v="I2020"/>
    <n v="68"/>
    <n v="51"/>
    <n v="119"/>
    <n v="68"/>
    <n v="51"/>
    <n v="119"/>
    <n v="10"/>
    <n v="7"/>
    <n v="17"/>
    <n v="11"/>
    <n v="9"/>
    <n v="20"/>
    <n v="11"/>
    <n v="9"/>
    <n v="20"/>
    <n v="10"/>
    <n v="10"/>
    <n v="20"/>
    <n v="10"/>
    <n v="11"/>
    <n v="21"/>
    <n v="15"/>
    <n v="3"/>
    <n v="18"/>
    <n v="12"/>
    <n v="9"/>
    <n v="21"/>
    <n v="12"/>
    <n v="13"/>
    <n v="25"/>
    <n v="70"/>
    <n v="55"/>
    <n v="12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2251H"/>
    <n v="1"/>
    <s v="MATUTINO"/>
    <s v="JESUS COELLO AVENDAÑO"/>
    <n v="8"/>
    <s v="CHIHUAHUA"/>
    <n v="8"/>
    <s v="CHIHUAHUA"/>
    <x v="8"/>
    <n v="32"/>
    <x v="19"/>
    <n v="1"/>
    <s v="HIDALGO DEL PARRAL"/>
    <s v="CALLE PASTIZALES "/>
    <n v="0"/>
    <s v="PÚBLICO"/>
    <x v="0"/>
    <n v="2"/>
    <s v="BĂSICA"/>
    <n v="2"/>
    <x v="0"/>
    <n v="1"/>
    <x v="0"/>
    <n v="0"/>
    <s v="NO APLICA"/>
    <n v="0"/>
    <s v="NO APLICA"/>
    <s v="08FIZ0246F"/>
    <s v="08FJS0129W"/>
    <s v="08ADG0004D"/>
    <n v="0"/>
    <s v="I2020"/>
    <n v="68"/>
    <n v="52"/>
    <n v="120"/>
    <n v="68"/>
    <n v="52"/>
    <n v="120"/>
    <n v="13"/>
    <n v="10"/>
    <n v="23"/>
    <n v="8"/>
    <n v="15"/>
    <n v="23"/>
    <n v="8"/>
    <n v="16"/>
    <n v="24"/>
    <n v="14"/>
    <n v="7"/>
    <n v="21"/>
    <n v="9"/>
    <n v="4"/>
    <n v="13"/>
    <n v="9"/>
    <n v="11"/>
    <n v="20"/>
    <n v="15"/>
    <n v="9"/>
    <n v="24"/>
    <n v="7"/>
    <n v="10"/>
    <n v="17"/>
    <n v="62"/>
    <n v="57"/>
    <n v="11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1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DPR0253S"/>
    <n v="1"/>
    <s v="MATUTINO"/>
    <s v="EL NIGROMANTE"/>
    <n v="8"/>
    <s v="CHIHUAHUA"/>
    <n v="8"/>
    <s v="CHIHUAHUA"/>
    <x v="8"/>
    <n v="39"/>
    <x v="26"/>
    <n v="1"/>
    <s v="OCTAVIANO LĂ“PEZ"/>
    <s v="CALLE FRANCISCO VILLA"/>
    <n v="0"/>
    <s v="PÚBLICO"/>
    <x v="0"/>
    <n v="2"/>
    <s v="BĂSICA"/>
    <n v="2"/>
    <x v="0"/>
    <n v="1"/>
    <x v="0"/>
    <n v="0"/>
    <s v="NO APLICA"/>
    <n v="0"/>
    <s v="NO APLICA"/>
    <s v="08FIZ0238X"/>
    <s v="08FJS0128X"/>
    <s v="08ADG0004D"/>
    <n v="0"/>
    <s v="I2020"/>
    <n v="63"/>
    <n v="53"/>
    <n v="116"/>
    <n v="63"/>
    <n v="53"/>
    <n v="116"/>
    <n v="9"/>
    <n v="5"/>
    <n v="14"/>
    <n v="14"/>
    <n v="11"/>
    <n v="25"/>
    <n v="14"/>
    <n v="11"/>
    <n v="25"/>
    <n v="13"/>
    <n v="13"/>
    <n v="26"/>
    <n v="8"/>
    <n v="8"/>
    <n v="16"/>
    <n v="11"/>
    <n v="10"/>
    <n v="21"/>
    <n v="6"/>
    <n v="9"/>
    <n v="15"/>
    <n v="14"/>
    <n v="10"/>
    <n v="24"/>
    <n v="66"/>
    <n v="61"/>
    <n v="12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7"/>
    <n v="6"/>
    <n v="1"/>
  </r>
  <r>
    <s v="08DPR0993M"/>
    <n v="1"/>
    <s v="MATUTINO"/>
    <s v="CENTRO REGIONAL DE EDUC. INT. PEDRO HERNANDEZ ORTIZ"/>
    <n v="8"/>
    <s v="CHIHUAHUA"/>
    <n v="8"/>
    <s v="CHIHUAHUA"/>
    <x v="10"/>
    <n v="35"/>
    <x v="51"/>
    <n v="17"/>
    <s v="TRES ĂLAMOS"/>
    <s v="CALLE VICENTE GUERRERO"/>
    <n v="0"/>
    <s v="PÚBLICO"/>
    <x v="0"/>
    <n v="2"/>
    <s v="BĂSICA"/>
    <n v="2"/>
    <x v="0"/>
    <n v="1"/>
    <x v="0"/>
    <n v="0"/>
    <s v="NO APLICA"/>
    <n v="0"/>
    <s v="NO APLICA"/>
    <s v="08FIZ0189E"/>
    <s v="08FJS0119P"/>
    <s v="08ADG0013L"/>
    <n v="0"/>
    <s v="I2020"/>
    <n v="67"/>
    <n v="56"/>
    <n v="123"/>
    <n v="67"/>
    <n v="56"/>
    <n v="123"/>
    <n v="12"/>
    <n v="2"/>
    <n v="14"/>
    <n v="5"/>
    <n v="11"/>
    <n v="16"/>
    <n v="5"/>
    <n v="11"/>
    <n v="16"/>
    <n v="17"/>
    <n v="7"/>
    <n v="24"/>
    <n v="11"/>
    <n v="11"/>
    <n v="22"/>
    <n v="9"/>
    <n v="13"/>
    <n v="22"/>
    <n v="7"/>
    <n v="14"/>
    <n v="21"/>
    <n v="11"/>
    <n v="9"/>
    <n v="20"/>
    <n v="60"/>
    <n v="65"/>
    <n v="12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0"/>
    <n v="0"/>
    <n v="8"/>
    <n v="2"/>
    <n v="4"/>
    <n v="1"/>
    <n v="1"/>
    <n v="1"/>
    <n v="1"/>
    <n v="1"/>
    <n v="1"/>
    <n v="0"/>
    <n v="6"/>
    <n v="7"/>
    <n v="6"/>
    <n v="1"/>
  </r>
  <r>
    <s v="08DPR2278O"/>
    <n v="2"/>
    <s v="VESPERTINO"/>
    <s v="IGNACIO ALLENDE"/>
    <n v="8"/>
    <s v="CHIHUAHUA"/>
    <n v="8"/>
    <s v="CHIHUAHUA"/>
    <x v="7"/>
    <n v="19"/>
    <x v="21"/>
    <n v="1"/>
    <s v="CHIHUAHUA"/>
    <s v="CALLE MARIA ANA DE UNZAGA"/>
    <n v="0"/>
    <s v="PÚBLICO"/>
    <x v="0"/>
    <n v="2"/>
    <s v="BĂSICA"/>
    <n v="2"/>
    <x v="0"/>
    <n v="1"/>
    <x v="0"/>
    <n v="0"/>
    <s v="NO APLICA"/>
    <n v="0"/>
    <s v="NO APLICA"/>
    <s v="08FIZ0113P"/>
    <s v="08FJS0105M"/>
    <s v="08ADG0046C"/>
    <n v="0"/>
    <s v="I2020"/>
    <n v="58"/>
    <n v="60"/>
    <n v="118"/>
    <n v="58"/>
    <n v="60"/>
    <n v="118"/>
    <n v="9"/>
    <n v="10"/>
    <n v="19"/>
    <n v="15"/>
    <n v="5"/>
    <n v="20"/>
    <n v="15"/>
    <n v="5"/>
    <n v="20"/>
    <n v="11"/>
    <n v="14"/>
    <n v="25"/>
    <n v="11"/>
    <n v="8"/>
    <n v="19"/>
    <n v="13"/>
    <n v="11"/>
    <n v="24"/>
    <n v="9"/>
    <n v="8"/>
    <n v="17"/>
    <n v="9"/>
    <n v="11"/>
    <n v="20"/>
    <n v="68"/>
    <n v="57"/>
    <n v="125"/>
    <n v="1"/>
    <n v="1"/>
    <n v="1"/>
    <n v="1"/>
    <n v="1"/>
    <n v="1"/>
    <n v="0"/>
    <n v="6"/>
    <n v="0"/>
    <n v="0"/>
    <n v="1"/>
    <n v="0"/>
    <n v="0"/>
    <n v="0"/>
    <n v="0"/>
    <n v="1"/>
    <n v="2"/>
    <n v="3"/>
    <n v="0"/>
    <n v="0"/>
    <n v="1"/>
    <n v="1"/>
    <n v="0"/>
    <n v="0"/>
    <n v="0"/>
    <n v="0"/>
    <n v="0"/>
    <n v="0"/>
    <n v="1"/>
    <n v="1"/>
    <n v="0"/>
    <n v="11"/>
    <n v="2"/>
    <n v="3"/>
    <n v="1"/>
    <n v="1"/>
    <n v="1"/>
    <n v="0"/>
    <n v="1"/>
    <n v="1"/>
    <n v="0"/>
    <n v="5"/>
    <n v="6"/>
    <n v="6"/>
    <n v="1"/>
  </r>
  <r>
    <s v="08DPR0585H"/>
    <n v="1"/>
    <s v="MATUTINO"/>
    <s v="JOSE CLEMENTE OROZCO"/>
    <n v="8"/>
    <s v="CHIHUAHUA"/>
    <n v="8"/>
    <s v="CHIHUAHUA"/>
    <x v="7"/>
    <n v="19"/>
    <x v="21"/>
    <n v="1"/>
    <s v="CHIHUAHUA"/>
    <s v="CALLE 122"/>
    <n v="0"/>
    <s v="PÚBLICO"/>
    <x v="0"/>
    <n v="2"/>
    <s v="BĂSICA"/>
    <n v="2"/>
    <x v="0"/>
    <n v="1"/>
    <x v="0"/>
    <n v="0"/>
    <s v="NO APLICA"/>
    <n v="0"/>
    <s v="NO APLICA"/>
    <s v="08FIZ0108D"/>
    <s v="08FJS0104N"/>
    <s v="08ADG0046C"/>
    <n v="0"/>
    <s v="I2020"/>
    <n v="65"/>
    <n v="55"/>
    <n v="120"/>
    <n v="64"/>
    <n v="55"/>
    <n v="119"/>
    <n v="14"/>
    <n v="8"/>
    <n v="22"/>
    <n v="7"/>
    <n v="14"/>
    <n v="21"/>
    <n v="7"/>
    <n v="14"/>
    <n v="21"/>
    <n v="15"/>
    <n v="12"/>
    <n v="27"/>
    <n v="14"/>
    <n v="11"/>
    <n v="25"/>
    <n v="10"/>
    <n v="13"/>
    <n v="23"/>
    <n v="7"/>
    <n v="5"/>
    <n v="12"/>
    <n v="7"/>
    <n v="7"/>
    <n v="14"/>
    <n v="60"/>
    <n v="62"/>
    <n v="12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2465I"/>
    <n v="2"/>
    <s v="VESPERTINO"/>
    <s v="ESCUELA PRIMARIA ESFUERZO COMPARTIDO"/>
    <n v="8"/>
    <s v="CHIHUAHUA"/>
    <n v="8"/>
    <s v="CHIHUAHUA"/>
    <x v="7"/>
    <n v="19"/>
    <x v="21"/>
    <n v="1"/>
    <s v="CHIHUAHUA"/>
    <s v="CALLE J. J. CALVO"/>
    <n v="7822"/>
    <s v="PÚBLICO"/>
    <x v="0"/>
    <n v="2"/>
    <s v="BĂSICA"/>
    <n v="2"/>
    <x v="0"/>
    <n v="1"/>
    <x v="0"/>
    <n v="0"/>
    <s v="NO APLICA"/>
    <n v="0"/>
    <s v="NO APLICA"/>
    <s v="08FIZ0109C"/>
    <s v="08FJS0104N"/>
    <s v="08ADG0046C"/>
    <n v="0"/>
    <s v="I2020"/>
    <n v="64"/>
    <n v="62"/>
    <n v="126"/>
    <n v="64"/>
    <n v="62"/>
    <n v="126"/>
    <n v="10"/>
    <n v="13"/>
    <n v="23"/>
    <n v="8"/>
    <n v="6"/>
    <n v="14"/>
    <n v="8"/>
    <n v="6"/>
    <n v="14"/>
    <n v="14"/>
    <n v="6"/>
    <n v="20"/>
    <n v="13"/>
    <n v="11"/>
    <n v="24"/>
    <n v="11"/>
    <n v="10"/>
    <n v="21"/>
    <n v="10"/>
    <n v="12"/>
    <n v="22"/>
    <n v="8"/>
    <n v="8"/>
    <n v="16"/>
    <n v="64"/>
    <n v="53"/>
    <n v="11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5"/>
    <n v="6"/>
    <n v="1"/>
  </r>
  <r>
    <s v="08EPR0108F"/>
    <n v="1"/>
    <s v="MATUTINO"/>
    <s v="CENTRO REGIONAL DE EDUC. INT. EMILIANO ZAPATA 2388"/>
    <n v="8"/>
    <s v="CHIHUAHUA"/>
    <n v="8"/>
    <s v="CHIHUAHUA"/>
    <x v="1"/>
    <n v="18"/>
    <x v="53"/>
    <n v="69"/>
    <s v="SAN BERNABĂ‰"/>
    <s v="CALLE SAN BERNABE"/>
    <n v="0"/>
    <s v="PÚBLICO"/>
    <x v="1"/>
    <n v="2"/>
    <s v="BĂSICA"/>
    <n v="2"/>
    <x v="0"/>
    <n v="1"/>
    <x v="0"/>
    <n v="0"/>
    <s v="NO APLICA"/>
    <n v="0"/>
    <s v="NO APLICA"/>
    <s v="08FIZ0053R"/>
    <s v="08FJS0005N"/>
    <m/>
    <n v="0"/>
    <s v="I2020"/>
    <n v="54"/>
    <n v="70"/>
    <n v="124"/>
    <n v="54"/>
    <n v="70"/>
    <n v="124"/>
    <n v="9"/>
    <n v="9"/>
    <n v="18"/>
    <n v="7"/>
    <n v="7"/>
    <n v="14"/>
    <n v="7"/>
    <n v="7"/>
    <n v="14"/>
    <n v="11"/>
    <n v="13"/>
    <n v="24"/>
    <n v="12"/>
    <n v="10"/>
    <n v="22"/>
    <n v="10"/>
    <n v="10"/>
    <n v="20"/>
    <n v="8"/>
    <n v="14"/>
    <n v="22"/>
    <n v="7"/>
    <n v="14"/>
    <n v="21"/>
    <n v="55"/>
    <n v="68"/>
    <n v="12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1"/>
    <n v="0"/>
    <n v="0"/>
    <n v="1"/>
    <n v="0"/>
    <n v="0"/>
    <n v="10"/>
    <n v="2"/>
    <n v="4"/>
    <n v="1"/>
    <n v="1"/>
    <n v="1"/>
    <n v="1"/>
    <n v="1"/>
    <n v="1"/>
    <n v="0"/>
    <n v="6"/>
    <n v="9"/>
    <n v="6"/>
    <n v="1"/>
  </r>
  <r>
    <s v="08DPR1137I"/>
    <n v="2"/>
    <s v="VESPERTINO"/>
    <s v="CARLOS VILLAREAL"/>
    <n v="8"/>
    <s v="CHIHUAHUA"/>
    <n v="8"/>
    <s v="CHIHUAHUA"/>
    <x v="5"/>
    <n v="37"/>
    <x v="6"/>
    <n v="1"/>
    <s v="JUĂREZ"/>
    <s v="CALLE GRECIA"/>
    <n v="1747"/>
    <s v="PÚBLICO"/>
    <x v="0"/>
    <n v="2"/>
    <s v="BĂSICA"/>
    <n v="2"/>
    <x v="0"/>
    <n v="1"/>
    <x v="0"/>
    <n v="0"/>
    <s v="NO APLICA"/>
    <n v="0"/>
    <s v="NO APLICA"/>
    <s v="08FIZ0158L"/>
    <s v="08FJS0113V"/>
    <s v="08ADG0005C"/>
    <n v="0"/>
    <s v="I2020"/>
    <n v="70"/>
    <n v="54"/>
    <n v="124"/>
    <n v="69"/>
    <n v="53"/>
    <n v="122"/>
    <n v="11"/>
    <n v="8"/>
    <n v="19"/>
    <n v="5"/>
    <n v="9"/>
    <n v="14"/>
    <n v="5"/>
    <n v="9"/>
    <n v="14"/>
    <n v="13"/>
    <n v="10"/>
    <n v="23"/>
    <n v="15"/>
    <n v="11"/>
    <n v="26"/>
    <n v="15"/>
    <n v="12"/>
    <n v="27"/>
    <n v="10"/>
    <n v="8"/>
    <n v="18"/>
    <n v="9"/>
    <n v="6"/>
    <n v="15"/>
    <n v="67"/>
    <n v="56"/>
    <n v="12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2"/>
    <n v="6"/>
    <n v="1"/>
  </r>
  <r>
    <s v="08DPR1144S"/>
    <n v="1"/>
    <s v="MATUTINO"/>
    <s v="CENTRO REGIONAL DE EDUC. INT. JOSE MA MORELOS Y PAVON"/>
    <n v="8"/>
    <s v="CHIHUAHUA"/>
    <n v="8"/>
    <s v="CHIHUAHUA"/>
    <x v="7"/>
    <n v="57"/>
    <x v="47"/>
    <n v="1"/>
    <s v="SAN FRANCISCO DE BORJA"/>
    <s v="CALLE BELLAVISTA"/>
    <n v="0"/>
    <s v="PÚBLICO"/>
    <x v="0"/>
    <n v="2"/>
    <s v="BĂSICA"/>
    <n v="2"/>
    <x v="0"/>
    <n v="1"/>
    <x v="0"/>
    <n v="0"/>
    <s v="NO APLICA"/>
    <n v="0"/>
    <s v="NO APLICA"/>
    <s v="08FIZ0135A"/>
    <s v="08FJS0105M"/>
    <s v="08ADG0046C"/>
    <n v="0"/>
    <s v="I2020"/>
    <n v="64"/>
    <n v="64"/>
    <n v="128"/>
    <n v="64"/>
    <n v="64"/>
    <n v="128"/>
    <n v="12"/>
    <n v="15"/>
    <n v="27"/>
    <n v="4"/>
    <n v="9"/>
    <n v="13"/>
    <n v="4"/>
    <n v="9"/>
    <n v="13"/>
    <n v="16"/>
    <n v="8"/>
    <n v="24"/>
    <n v="13"/>
    <n v="7"/>
    <n v="20"/>
    <n v="8"/>
    <n v="12"/>
    <n v="20"/>
    <n v="5"/>
    <n v="15"/>
    <n v="20"/>
    <n v="9"/>
    <n v="8"/>
    <n v="17"/>
    <n v="55"/>
    <n v="59"/>
    <n v="11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0"/>
    <n v="1"/>
    <n v="3"/>
    <n v="1"/>
    <n v="0"/>
    <n v="14"/>
    <n v="1"/>
    <n v="5"/>
    <n v="1"/>
    <n v="1"/>
    <n v="1"/>
    <n v="1"/>
    <n v="1"/>
    <n v="1"/>
    <n v="0"/>
    <n v="6"/>
    <n v="6"/>
    <n v="6"/>
    <n v="1"/>
  </r>
  <r>
    <s v="08DPR1288O"/>
    <n v="1"/>
    <s v="MATUTINO"/>
    <s v="JOSE VASCONCELOS CALDERON"/>
    <n v="8"/>
    <s v="CHIHUAHUA"/>
    <n v="8"/>
    <s v="CHIHUAHUA"/>
    <x v="7"/>
    <n v="19"/>
    <x v="21"/>
    <n v="1"/>
    <s v="CHIHUAHUA"/>
    <s v="CALLE NOGAL"/>
    <n v="600"/>
    <s v="PÚBLICO"/>
    <x v="0"/>
    <n v="2"/>
    <s v="BĂSICA"/>
    <n v="2"/>
    <x v="0"/>
    <n v="1"/>
    <x v="0"/>
    <n v="0"/>
    <s v="NO APLICA"/>
    <n v="0"/>
    <s v="NO APLICA"/>
    <s v="08FIZ0112Q"/>
    <s v="08FJS0105M"/>
    <s v="08ADG0046C"/>
    <n v="0"/>
    <s v="I2020"/>
    <n v="65"/>
    <n v="60"/>
    <n v="125"/>
    <n v="65"/>
    <n v="60"/>
    <n v="125"/>
    <n v="10"/>
    <n v="9"/>
    <n v="19"/>
    <n v="8"/>
    <n v="8"/>
    <n v="16"/>
    <n v="8"/>
    <n v="8"/>
    <n v="16"/>
    <n v="14"/>
    <n v="11"/>
    <n v="25"/>
    <n v="8"/>
    <n v="14"/>
    <n v="22"/>
    <n v="10"/>
    <n v="11"/>
    <n v="21"/>
    <n v="7"/>
    <n v="7"/>
    <n v="14"/>
    <n v="13"/>
    <n v="9"/>
    <n v="22"/>
    <n v="60"/>
    <n v="60"/>
    <n v="120"/>
    <n v="1"/>
    <n v="1"/>
    <n v="1"/>
    <n v="1"/>
    <n v="1"/>
    <n v="1"/>
    <n v="0"/>
    <n v="6"/>
    <n v="0"/>
    <n v="0"/>
    <n v="0"/>
    <n v="1"/>
    <n v="0"/>
    <n v="0"/>
    <n v="0"/>
    <n v="1"/>
    <n v="1"/>
    <n v="5"/>
    <n v="0"/>
    <n v="0"/>
    <n v="1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13"/>
    <n v="6"/>
    <n v="1"/>
  </r>
  <r>
    <s v="08DPB0158N"/>
    <n v="1"/>
    <s v="MATUTINO"/>
    <s v="MIGUEL HIDALGO"/>
    <n v="8"/>
    <s v="CHIHUAHUA"/>
    <n v="8"/>
    <s v="CHIHUAHUA"/>
    <x v="0"/>
    <n v="65"/>
    <x v="11"/>
    <n v="1877"/>
    <s v="CORAREACHI"/>
    <s v="CALLE CORAREACHI"/>
    <n v="0"/>
    <s v="PÚBLICO"/>
    <x v="0"/>
    <n v="2"/>
    <s v="BĂSICA"/>
    <n v="2"/>
    <x v="0"/>
    <n v="3"/>
    <x v="1"/>
    <n v="0"/>
    <s v="NO APLICA"/>
    <n v="0"/>
    <s v="NO APLICA"/>
    <s v="08FZI0022Y"/>
    <s v="08FJI0008D"/>
    <s v="08ADG0006B"/>
    <n v="0"/>
    <s v="I2020"/>
    <n v="71"/>
    <n v="54"/>
    <n v="125"/>
    <n v="67"/>
    <n v="54"/>
    <n v="121"/>
    <n v="12"/>
    <n v="7"/>
    <n v="19"/>
    <n v="11"/>
    <n v="8"/>
    <n v="19"/>
    <n v="11"/>
    <n v="8"/>
    <n v="19"/>
    <n v="11"/>
    <n v="15"/>
    <n v="26"/>
    <n v="14"/>
    <n v="8"/>
    <n v="22"/>
    <n v="11"/>
    <n v="9"/>
    <n v="20"/>
    <n v="15"/>
    <n v="6"/>
    <n v="21"/>
    <n v="7"/>
    <n v="9"/>
    <n v="16"/>
    <n v="69"/>
    <n v="55"/>
    <n v="124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m/>
    <m/>
    <m/>
    <m/>
    <m/>
    <m/>
    <m/>
    <m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DPB0517J"/>
    <n v="4"/>
    <s v="DISCONTINUO"/>
    <s v="JOSE GALVEZ"/>
    <n v="8"/>
    <s v="CHIHUAHUA"/>
    <n v="8"/>
    <s v="CHIHUAHUA"/>
    <x v="3"/>
    <n v="27"/>
    <x v="27"/>
    <n v="210"/>
    <s v="HUICHAGOACHI"/>
    <s v="NINGUNO NINGUNO"/>
    <n v="0"/>
    <s v="PÚBLICO"/>
    <x v="0"/>
    <n v="2"/>
    <s v="BĂSICA"/>
    <n v="2"/>
    <x v="0"/>
    <n v="3"/>
    <x v="1"/>
    <n v="0"/>
    <s v="NO APLICA"/>
    <n v="0"/>
    <s v="NO APLICA"/>
    <s v="08FZI0023X"/>
    <s v="08FJI0008D"/>
    <s v="08ADG0006B"/>
    <n v="0"/>
    <s v="I2020"/>
    <n v="72"/>
    <n v="55"/>
    <n v="127"/>
    <n v="65"/>
    <n v="54"/>
    <n v="119"/>
    <n v="10"/>
    <n v="10"/>
    <n v="20"/>
    <n v="11"/>
    <n v="6"/>
    <n v="17"/>
    <n v="11"/>
    <n v="6"/>
    <n v="17"/>
    <n v="7"/>
    <n v="5"/>
    <n v="12"/>
    <n v="13"/>
    <n v="17"/>
    <n v="30"/>
    <n v="17"/>
    <n v="6"/>
    <n v="23"/>
    <n v="10"/>
    <n v="10"/>
    <n v="20"/>
    <n v="15"/>
    <n v="8"/>
    <n v="23"/>
    <n v="73"/>
    <n v="52"/>
    <n v="12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m/>
    <m/>
    <m/>
    <m/>
    <m/>
    <m/>
    <m/>
    <m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R1109M"/>
    <n v="1"/>
    <s v="MATUTINO"/>
    <s v="VICENTE GUERRERO"/>
    <n v="8"/>
    <s v="CHIHUAHUA"/>
    <n v="8"/>
    <s v="CHIHUAHUA"/>
    <x v="0"/>
    <n v="65"/>
    <x v="11"/>
    <n v="12"/>
    <s v="CEROCAHUI"/>
    <s v="CALLE CEROCAHUI"/>
    <n v="0"/>
    <s v="PÚBLICO"/>
    <x v="0"/>
    <n v="2"/>
    <s v="BĂSICA"/>
    <n v="2"/>
    <x v="0"/>
    <n v="1"/>
    <x v="0"/>
    <n v="0"/>
    <s v="NO APLICA"/>
    <n v="0"/>
    <s v="NO APLICA"/>
    <s v="08FIZ0217K"/>
    <s v="08FJS0124A"/>
    <s v="08ADG0003E"/>
    <n v="0"/>
    <s v="I2020"/>
    <n v="71"/>
    <n v="56"/>
    <n v="127"/>
    <n v="69"/>
    <n v="55"/>
    <n v="124"/>
    <n v="12"/>
    <n v="10"/>
    <n v="22"/>
    <n v="13"/>
    <n v="7"/>
    <n v="20"/>
    <n v="13"/>
    <n v="7"/>
    <n v="20"/>
    <n v="16"/>
    <n v="10"/>
    <n v="26"/>
    <n v="10"/>
    <n v="9"/>
    <n v="19"/>
    <n v="7"/>
    <n v="12"/>
    <n v="19"/>
    <n v="12"/>
    <n v="9"/>
    <n v="21"/>
    <n v="11"/>
    <n v="5"/>
    <n v="16"/>
    <n v="69"/>
    <n v="52"/>
    <n v="121"/>
    <n v="1"/>
    <n v="1"/>
    <n v="1"/>
    <n v="1"/>
    <n v="1"/>
    <n v="1"/>
    <n v="0"/>
    <n v="6"/>
    <n v="0"/>
    <n v="0"/>
    <n v="0"/>
    <n v="1"/>
    <n v="1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6"/>
    <n v="1"/>
  </r>
  <r>
    <s v="08EPR0798I"/>
    <n v="2"/>
    <s v="VESPERTINO"/>
    <s v="19 DE FEBRERO 2740"/>
    <n v="8"/>
    <s v="CHIHUAHUA"/>
    <n v="8"/>
    <s v="CHIHUAHUA"/>
    <x v="7"/>
    <n v="19"/>
    <x v="21"/>
    <n v="1"/>
    <s v="CHIHUAHUA"/>
    <s v="CALLE ELISA GARCIA OLIVAS"/>
    <n v="2001"/>
    <s v="PÚBLICO"/>
    <x v="1"/>
    <n v="2"/>
    <s v="BĂSICA"/>
    <n v="2"/>
    <x v="0"/>
    <n v="1"/>
    <x v="0"/>
    <n v="0"/>
    <s v="NO APLICA"/>
    <n v="0"/>
    <s v="NO APLICA"/>
    <s v="08FIZ0049E"/>
    <s v="08FJS0001R"/>
    <m/>
    <n v="0"/>
    <s v="I2020"/>
    <n v="70"/>
    <n v="53"/>
    <n v="123"/>
    <n v="69"/>
    <n v="52"/>
    <n v="121"/>
    <n v="11"/>
    <n v="8"/>
    <n v="19"/>
    <n v="17"/>
    <n v="6"/>
    <n v="23"/>
    <n v="17"/>
    <n v="6"/>
    <n v="23"/>
    <n v="10"/>
    <n v="8"/>
    <n v="18"/>
    <n v="10"/>
    <n v="8"/>
    <n v="18"/>
    <n v="9"/>
    <n v="12"/>
    <n v="21"/>
    <n v="12"/>
    <n v="5"/>
    <n v="17"/>
    <n v="15"/>
    <n v="10"/>
    <n v="25"/>
    <n v="73"/>
    <n v="49"/>
    <n v="122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2"/>
    <n v="1"/>
    <n v="2"/>
    <n v="1"/>
    <n v="0"/>
    <n v="0"/>
    <n v="0"/>
    <n v="0"/>
    <n v="1"/>
    <n v="1"/>
    <n v="0"/>
    <n v="14"/>
    <n v="4"/>
    <n v="2"/>
    <n v="1"/>
    <n v="1"/>
    <n v="1"/>
    <n v="1"/>
    <n v="1"/>
    <n v="1"/>
    <n v="0"/>
    <n v="6"/>
    <n v="6"/>
    <n v="6"/>
    <n v="1"/>
  </r>
  <r>
    <s v="08EPR0132F"/>
    <n v="2"/>
    <s v="VESPERTINO"/>
    <s v="NICOLAS BRAVO 2081"/>
    <n v="8"/>
    <s v="CHIHUAHUA"/>
    <n v="8"/>
    <s v="CHIHUAHUA"/>
    <x v="5"/>
    <n v="37"/>
    <x v="6"/>
    <n v="1"/>
    <s v="JUĂREZ"/>
    <s v="CALLE PEDRO ROSALES DE LEON"/>
    <n v="6200"/>
    <s v="PÚBLICO"/>
    <x v="1"/>
    <n v="2"/>
    <s v="BĂSICA"/>
    <n v="2"/>
    <x v="0"/>
    <n v="1"/>
    <x v="0"/>
    <n v="0"/>
    <s v="NO APLICA"/>
    <n v="0"/>
    <s v="NO APLICA"/>
    <s v="08FIZ0004I"/>
    <s v="08FJS0003P"/>
    <m/>
    <n v="0"/>
    <s v="I2020"/>
    <n v="38"/>
    <n v="69"/>
    <n v="107"/>
    <n v="38"/>
    <n v="69"/>
    <n v="107"/>
    <n v="7"/>
    <n v="14"/>
    <n v="21"/>
    <n v="10"/>
    <n v="13"/>
    <n v="23"/>
    <n v="10"/>
    <n v="13"/>
    <n v="23"/>
    <n v="9"/>
    <n v="18"/>
    <n v="27"/>
    <n v="5"/>
    <n v="11"/>
    <n v="16"/>
    <n v="13"/>
    <n v="15"/>
    <n v="28"/>
    <n v="8"/>
    <n v="17"/>
    <n v="25"/>
    <n v="9"/>
    <n v="13"/>
    <n v="22"/>
    <n v="54"/>
    <n v="87"/>
    <n v="141"/>
    <n v="1"/>
    <n v="1"/>
    <n v="0"/>
    <n v="0"/>
    <n v="1"/>
    <n v="1"/>
    <n v="1"/>
    <n v="5"/>
    <n v="0"/>
    <n v="1"/>
    <n v="0"/>
    <n v="0"/>
    <n v="0"/>
    <n v="0"/>
    <n v="0"/>
    <n v="0"/>
    <n v="1"/>
    <n v="3"/>
    <n v="0"/>
    <n v="0"/>
    <n v="0"/>
    <n v="1"/>
    <n v="0"/>
    <n v="1"/>
    <n v="0"/>
    <n v="0"/>
    <n v="0"/>
    <n v="0"/>
    <n v="1"/>
    <n v="0"/>
    <n v="0"/>
    <n v="8"/>
    <n v="1"/>
    <n v="4"/>
    <n v="1"/>
    <n v="1"/>
    <n v="0"/>
    <n v="0"/>
    <n v="1"/>
    <n v="1"/>
    <n v="1"/>
    <n v="5"/>
    <n v="5"/>
    <n v="5"/>
    <n v="1"/>
  </r>
  <r>
    <s v="08DPR0010W"/>
    <n v="2"/>
    <s v="VESPERTINO"/>
    <s v="ANTONIO CASO"/>
    <n v="8"/>
    <s v="CHIHUAHUA"/>
    <n v="8"/>
    <s v="CHIHUAHUA"/>
    <x v="5"/>
    <n v="37"/>
    <x v="6"/>
    <n v="1"/>
    <s v="JUĂREZ"/>
    <s v="CALLE CEYLAN "/>
    <n v="0"/>
    <s v="PÚBLICO"/>
    <x v="0"/>
    <n v="2"/>
    <s v="BĂSICA"/>
    <n v="2"/>
    <x v="0"/>
    <n v="1"/>
    <x v="0"/>
    <n v="0"/>
    <s v="NO APLICA"/>
    <n v="0"/>
    <s v="NO APLICA"/>
    <s v="08FIZ0166U"/>
    <s v="08FJS0114U"/>
    <s v="08ADG0005C"/>
    <n v="0"/>
    <s v="I2020"/>
    <n v="68"/>
    <n v="55"/>
    <n v="123"/>
    <n v="64"/>
    <n v="54"/>
    <n v="118"/>
    <n v="11"/>
    <n v="10"/>
    <n v="21"/>
    <n v="14"/>
    <n v="9"/>
    <n v="23"/>
    <n v="15"/>
    <n v="10"/>
    <n v="25"/>
    <n v="13"/>
    <n v="7"/>
    <n v="20"/>
    <n v="11"/>
    <n v="5"/>
    <n v="16"/>
    <n v="13"/>
    <n v="12"/>
    <n v="25"/>
    <n v="7"/>
    <n v="8"/>
    <n v="15"/>
    <n v="13"/>
    <n v="9"/>
    <n v="22"/>
    <n v="72"/>
    <n v="51"/>
    <n v="12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0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2"/>
    <n v="6"/>
    <n v="1"/>
  </r>
  <r>
    <s v="08DPR0878V"/>
    <n v="2"/>
    <s v="VESPERTINO"/>
    <s v="ADOLFO LOPEZ MATEOS"/>
    <n v="8"/>
    <s v="CHIHUAHUA"/>
    <n v="8"/>
    <s v="CHIHUAHUA"/>
    <x v="7"/>
    <n v="19"/>
    <x v="21"/>
    <n v="1"/>
    <s v="CHIHUAHUA"/>
    <s v="CALLE JUSTINIANI E INDEPENDENCIA"/>
    <n v="0"/>
    <s v="PÚBLICO"/>
    <x v="0"/>
    <n v="2"/>
    <s v="BĂSICA"/>
    <n v="2"/>
    <x v="0"/>
    <n v="1"/>
    <x v="0"/>
    <n v="0"/>
    <s v="NO APLICA"/>
    <n v="0"/>
    <s v="NO APLICA"/>
    <s v="08FIZ0105G"/>
    <s v="08FJS0102P"/>
    <s v="08ADG0046C"/>
    <n v="0"/>
    <s v="I2020"/>
    <n v="73"/>
    <n v="59"/>
    <n v="132"/>
    <n v="73"/>
    <n v="59"/>
    <n v="132"/>
    <n v="15"/>
    <n v="8"/>
    <n v="23"/>
    <n v="9"/>
    <n v="9"/>
    <n v="18"/>
    <n v="9"/>
    <n v="9"/>
    <n v="18"/>
    <n v="10"/>
    <n v="4"/>
    <n v="14"/>
    <n v="8"/>
    <n v="11"/>
    <n v="19"/>
    <n v="18"/>
    <n v="8"/>
    <n v="26"/>
    <n v="10"/>
    <n v="8"/>
    <n v="18"/>
    <n v="9"/>
    <n v="11"/>
    <n v="20"/>
    <n v="64"/>
    <n v="51"/>
    <n v="11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  <n v="1"/>
  </r>
  <r>
    <s v="08DPR2372T"/>
    <n v="2"/>
    <s v="VESPERTINO"/>
    <s v="IGNACIO MANUEL ALTAMIRANO"/>
    <n v="8"/>
    <s v="CHIHUAHUA"/>
    <n v="8"/>
    <s v="CHIHUAHUA"/>
    <x v="9"/>
    <n v="21"/>
    <x v="61"/>
    <n v="1"/>
    <s v="DELICIAS"/>
    <s v="AVENIDA URUGUAY"/>
    <n v="6"/>
    <s v="PÚBLICO"/>
    <x v="0"/>
    <n v="2"/>
    <s v="BĂSICA"/>
    <n v="2"/>
    <x v="0"/>
    <n v="1"/>
    <x v="0"/>
    <n v="0"/>
    <s v="NO APLICA"/>
    <n v="0"/>
    <s v="NO APLICA"/>
    <s v="08FIZ0226S"/>
    <s v="08FJS0126Z"/>
    <s v="08ADG0057I"/>
    <n v="0"/>
    <s v="I2020"/>
    <n v="71"/>
    <n v="61"/>
    <n v="132"/>
    <n v="71"/>
    <n v="61"/>
    <n v="132"/>
    <n v="12"/>
    <n v="8"/>
    <n v="20"/>
    <n v="2"/>
    <n v="6"/>
    <n v="8"/>
    <n v="2"/>
    <n v="6"/>
    <n v="8"/>
    <n v="12"/>
    <n v="10"/>
    <n v="22"/>
    <n v="11"/>
    <n v="12"/>
    <n v="23"/>
    <n v="13"/>
    <n v="11"/>
    <n v="24"/>
    <n v="12"/>
    <n v="9"/>
    <n v="21"/>
    <n v="13"/>
    <n v="11"/>
    <n v="24"/>
    <n v="63"/>
    <n v="59"/>
    <n v="12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2326H"/>
    <n v="2"/>
    <s v="VESPERTINO"/>
    <s v="CHIHUAHUA 2000"/>
    <n v="8"/>
    <s v="CHIHUAHUA"/>
    <n v="8"/>
    <s v="CHIHUAHUA"/>
    <x v="7"/>
    <n v="19"/>
    <x v="21"/>
    <n v="1"/>
    <s v="CHIHUAHUA"/>
    <s v="CALLE SIMON SARLAT NAVA"/>
    <n v="701"/>
    <s v="PÚBLICO"/>
    <x v="0"/>
    <n v="2"/>
    <s v="BĂSICA"/>
    <n v="2"/>
    <x v="0"/>
    <n v="1"/>
    <x v="0"/>
    <n v="0"/>
    <s v="NO APLICA"/>
    <n v="0"/>
    <s v="NO APLICA"/>
    <s v="08FIZ0125U"/>
    <s v="08FJS0134H"/>
    <s v="08ADG0046C"/>
    <n v="0"/>
    <s v="I2020"/>
    <n v="62"/>
    <n v="61"/>
    <n v="123"/>
    <n v="62"/>
    <n v="61"/>
    <n v="123"/>
    <n v="12"/>
    <n v="9"/>
    <n v="21"/>
    <n v="6"/>
    <n v="13"/>
    <n v="19"/>
    <n v="8"/>
    <n v="13"/>
    <n v="21"/>
    <n v="12"/>
    <n v="10"/>
    <n v="22"/>
    <n v="9"/>
    <n v="10"/>
    <n v="19"/>
    <n v="5"/>
    <n v="19"/>
    <n v="24"/>
    <n v="13"/>
    <n v="8"/>
    <n v="21"/>
    <n v="8"/>
    <n v="10"/>
    <n v="18"/>
    <n v="55"/>
    <n v="70"/>
    <n v="125"/>
    <n v="1"/>
    <n v="1"/>
    <n v="1"/>
    <n v="1"/>
    <n v="1"/>
    <n v="1"/>
    <n v="0"/>
    <n v="6"/>
    <n v="0"/>
    <n v="0"/>
    <n v="1"/>
    <n v="0"/>
    <n v="0"/>
    <n v="0"/>
    <n v="0"/>
    <n v="0"/>
    <n v="2"/>
    <n v="3"/>
    <n v="0"/>
    <n v="0"/>
    <n v="3"/>
    <n v="0"/>
    <n v="0"/>
    <n v="0"/>
    <n v="0"/>
    <n v="0"/>
    <n v="0"/>
    <n v="0"/>
    <n v="1"/>
    <n v="0"/>
    <n v="0"/>
    <n v="10"/>
    <n v="2"/>
    <n v="3"/>
    <n v="1"/>
    <n v="1"/>
    <n v="1"/>
    <n v="1"/>
    <n v="0"/>
    <n v="1"/>
    <n v="0"/>
    <n v="5"/>
    <n v="12"/>
    <n v="6"/>
    <n v="1"/>
  </r>
  <r>
    <s v="08DPR1006Q"/>
    <n v="1"/>
    <s v="MATUTINO"/>
    <s v="CENTRO REGIONAL DE EDUC. INT. DIEZ DE MAYO"/>
    <n v="8"/>
    <s v="CHIHUAHUA"/>
    <n v="8"/>
    <s v="CHIHUAHUA"/>
    <x v="1"/>
    <n v="12"/>
    <x v="23"/>
    <n v="1"/>
    <s v="CARICHĂŤ"/>
    <s v="CALLE 2A "/>
    <n v="0"/>
    <s v="PÚBLICO"/>
    <x v="0"/>
    <n v="2"/>
    <s v="BĂSICA"/>
    <n v="2"/>
    <x v="0"/>
    <n v="1"/>
    <x v="0"/>
    <n v="0"/>
    <s v="NO APLICA"/>
    <n v="0"/>
    <s v="NO APLICA"/>
    <s v="08FIZ0203H"/>
    <s v="08FJS0121D"/>
    <s v="08ADG0010O"/>
    <n v="0"/>
    <s v="I2020"/>
    <n v="55"/>
    <n v="72"/>
    <n v="127"/>
    <n v="55"/>
    <n v="72"/>
    <n v="127"/>
    <n v="9"/>
    <n v="15"/>
    <n v="24"/>
    <n v="8"/>
    <n v="10"/>
    <n v="18"/>
    <n v="8"/>
    <n v="10"/>
    <n v="18"/>
    <n v="15"/>
    <n v="9"/>
    <n v="24"/>
    <n v="9"/>
    <n v="16"/>
    <n v="25"/>
    <n v="8"/>
    <n v="8"/>
    <n v="16"/>
    <n v="5"/>
    <n v="12"/>
    <n v="17"/>
    <n v="10"/>
    <n v="12"/>
    <n v="22"/>
    <n v="55"/>
    <n v="67"/>
    <n v="122"/>
    <n v="1"/>
    <n v="1"/>
    <n v="1"/>
    <n v="1"/>
    <n v="1"/>
    <n v="1"/>
    <n v="0"/>
    <n v="6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4"/>
    <n v="0"/>
    <n v="1"/>
    <n v="1"/>
    <n v="1"/>
    <n v="1"/>
    <n v="1"/>
    <n v="0"/>
    <n v="5"/>
    <n v="11"/>
    <n v="6"/>
    <n v="1"/>
  </r>
  <r>
    <s v="08EPR0056Q"/>
    <n v="1"/>
    <s v="MATUTINO"/>
    <s v="ESTHER TAPIA DE CASTELLANOS 2230"/>
    <n v="8"/>
    <s v="CHIHUAHUA"/>
    <n v="8"/>
    <s v="CHIHUAHUA"/>
    <x v="9"/>
    <n v="11"/>
    <x v="28"/>
    <n v="1"/>
    <s v="SANTA ROSALĂŤA DE CAMARGO"/>
    <s v="CALLE FRANCISCO SARABIA"/>
    <n v="501"/>
    <s v="PÚBLICO"/>
    <x v="1"/>
    <n v="2"/>
    <s v="BĂSICA"/>
    <n v="2"/>
    <x v="0"/>
    <n v="1"/>
    <x v="0"/>
    <n v="0"/>
    <s v="NO APLICA"/>
    <n v="0"/>
    <s v="NO APLICA"/>
    <s v="08FIZ0006G"/>
    <m/>
    <m/>
    <n v="0"/>
    <s v="I2020"/>
    <n v="60"/>
    <n v="62"/>
    <n v="122"/>
    <n v="59"/>
    <n v="61"/>
    <n v="120"/>
    <n v="9"/>
    <n v="10"/>
    <n v="19"/>
    <n v="8"/>
    <n v="9"/>
    <n v="17"/>
    <n v="8"/>
    <n v="10"/>
    <n v="18"/>
    <n v="14"/>
    <n v="12"/>
    <n v="26"/>
    <n v="5"/>
    <n v="13"/>
    <n v="18"/>
    <n v="8"/>
    <n v="7"/>
    <n v="15"/>
    <n v="15"/>
    <n v="13"/>
    <n v="28"/>
    <n v="13"/>
    <n v="12"/>
    <n v="25"/>
    <n v="63"/>
    <n v="67"/>
    <n v="13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2325I"/>
    <n v="2"/>
    <s v="VESPERTINO"/>
    <s v="20 ANIVERSARIO"/>
    <n v="8"/>
    <s v="CHIHUAHUA"/>
    <n v="8"/>
    <s v="CHIHUAHUA"/>
    <x v="7"/>
    <n v="19"/>
    <x v="21"/>
    <n v="1"/>
    <s v="CHIHUAHUA"/>
    <s v="CALLE CHAMIZAL"/>
    <n v="0"/>
    <s v="PÚBLICO"/>
    <x v="0"/>
    <n v="2"/>
    <s v="BĂSICA"/>
    <n v="2"/>
    <x v="0"/>
    <n v="1"/>
    <x v="0"/>
    <n v="0"/>
    <s v="NO APLICA"/>
    <n v="0"/>
    <s v="NO APLICA"/>
    <s v="08FIZ0114O"/>
    <s v="08FJS0105M"/>
    <s v="08ADG0046C"/>
    <n v="0"/>
    <s v="I2020"/>
    <n v="56"/>
    <n v="71"/>
    <n v="127"/>
    <n v="56"/>
    <n v="71"/>
    <n v="127"/>
    <n v="11"/>
    <n v="8"/>
    <n v="19"/>
    <n v="11"/>
    <n v="5"/>
    <n v="16"/>
    <n v="11"/>
    <n v="5"/>
    <n v="16"/>
    <n v="9"/>
    <n v="11"/>
    <n v="20"/>
    <n v="10"/>
    <n v="12"/>
    <n v="22"/>
    <n v="6"/>
    <n v="10"/>
    <n v="16"/>
    <n v="14"/>
    <n v="10"/>
    <n v="24"/>
    <n v="10"/>
    <n v="17"/>
    <n v="27"/>
    <n v="60"/>
    <n v="65"/>
    <n v="12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0"/>
    <n v="6"/>
    <n v="1"/>
  </r>
  <r>
    <s v="08EPR0742G"/>
    <n v="1"/>
    <s v="MATUTINO"/>
    <s v="SALVADOR OROZCO MARTINEZ 2677"/>
    <n v="8"/>
    <s v="CHIHUAHUA"/>
    <n v="8"/>
    <s v="CHIHUAHUA"/>
    <x v="7"/>
    <n v="2"/>
    <x v="24"/>
    <n v="1"/>
    <s v="JUAN ALDAMA"/>
    <s v="CALLE VENUSTIANO CARRANZA"/>
    <n v="3127"/>
    <s v="PÚBLICO"/>
    <x v="1"/>
    <n v="2"/>
    <s v="BĂSICA"/>
    <n v="2"/>
    <x v="0"/>
    <n v="1"/>
    <x v="0"/>
    <n v="0"/>
    <s v="NO APLICA"/>
    <n v="0"/>
    <s v="NO APLICA"/>
    <s v="08FIZ0012R"/>
    <s v="08FJS0001R"/>
    <m/>
    <n v="0"/>
    <s v="I2020"/>
    <n v="63"/>
    <n v="62"/>
    <n v="125"/>
    <n v="63"/>
    <n v="62"/>
    <n v="125"/>
    <n v="11"/>
    <n v="8"/>
    <n v="19"/>
    <n v="14"/>
    <n v="8"/>
    <n v="22"/>
    <n v="14"/>
    <n v="8"/>
    <n v="22"/>
    <n v="11"/>
    <n v="9"/>
    <n v="20"/>
    <n v="10"/>
    <n v="8"/>
    <n v="18"/>
    <n v="11"/>
    <n v="13"/>
    <n v="24"/>
    <n v="10"/>
    <n v="8"/>
    <n v="18"/>
    <n v="9"/>
    <n v="13"/>
    <n v="22"/>
    <n v="65"/>
    <n v="59"/>
    <n v="12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1"/>
    <n v="1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PPR0425Z"/>
    <n v="1"/>
    <s v="MATUTINO"/>
    <s v="TERCER CENTENARIO"/>
    <n v="8"/>
    <s v="CHIHUAHUA"/>
    <n v="8"/>
    <s v="CHIHUAHUA"/>
    <x v="5"/>
    <n v="37"/>
    <x v="6"/>
    <n v="1"/>
    <s v="JUĂREZ"/>
    <s v="CALLE ARTICULO DEL 27"/>
    <n v="281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71"/>
    <n v="60"/>
    <n v="131"/>
    <n v="71"/>
    <n v="60"/>
    <n v="131"/>
    <n v="10"/>
    <n v="11"/>
    <n v="21"/>
    <n v="9"/>
    <n v="11"/>
    <n v="20"/>
    <n v="9"/>
    <n v="11"/>
    <n v="20"/>
    <n v="14"/>
    <n v="11"/>
    <n v="25"/>
    <n v="10"/>
    <n v="15"/>
    <n v="25"/>
    <n v="14"/>
    <n v="6"/>
    <n v="20"/>
    <n v="8"/>
    <n v="6"/>
    <n v="14"/>
    <n v="10"/>
    <n v="4"/>
    <n v="14"/>
    <n v="65"/>
    <n v="53"/>
    <n v="118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1"/>
    <n v="0"/>
    <n v="3"/>
    <n v="0"/>
    <n v="11"/>
    <n v="0"/>
    <n v="6"/>
    <n v="1"/>
    <n v="1"/>
    <n v="1"/>
    <n v="1"/>
    <n v="1"/>
    <n v="1"/>
    <n v="0"/>
    <n v="6"/>
    <n v="6"/>
    <n v="6"/>
    <n v="1"/>
  </r>
  <r>
    <s v="08PPR1812Y"/>
    <n v="1"/>
    <s v="MATUTINO"/>
    <s v="COLEGIO INFANTIL BILINGUE ALEX"/>
    <n v="8"/>
    <s v="CHIHUAHUA"/>
    <n v="8"/>
    <s v="CHIHUAHUA"/>
    <x v="5"/>
    <n v="37"/>
    <x v="6"/>
    <n v="1"/>
    <s v="JUĂREZ"/>
    <s v="CALLE SANDIA"/>
    <n v="608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70"/>
    <n v="72"/>
    <n v="142"/>
    <n v="70"/>
    <n v="72"/>
    <n v="142"/>
    <n v="10"/>
    <n v="10"/>
    <n v="20"/>
    <n v="5"/>
    <n v="10"/>
    <n v="15"/>
    <n v="5"/>
    <n v="10"/>
    <n v="15"/>
    <n v="13"/>
    <n v="9"/>
    <n v="22"/>
    <n v="9"/>
    <n v="13"/>
    <n v="22"/>
    <n v="5"/>
    <n v="10"/>
    <n v="15"/>
    <n v="8"/>
    <n v="6"/>
    <n v="14"/>
    <n v="13"/>
    <n v="10"/>
    <n v="23"/>
    <n v="53"/>
    <n v="58"/>
    <n v="111"/>
    <n v="0"/>
    <n v="0"/>
    <n v="1"/>
    <n v="1"/>
    <n v="0"/>
    <n v="0"/>
    <n v="2"/>
    <n v="4"/>
    <n v="0"/>
    <n v="0"/>
    <n v="1"/>
    <n v="0"/>
    <n v="0"/>
    <n v="0"/>
    <n v="0"/>
    <n v="0"/>
    <n v="0"/>
    <n v="4"/>
    <n v="0"/>
    <n v="0"/>
    <n v="0"/>
    <n v="1"/>
    <n v="0"/>
    <n v="0"/>
    <n v="0"/>
    <n v="1"/>
    <n v="3"/>
    <n v="1"/>
    <n v="0"/>
    <n v="2"/>
    <n v="0"/>
    <n v="13"/>
    <n v="0"/>
    <n v="4"/>
    <n v="0"/>
    <n v="0"/>
    <n v="1"/>
    <n v="1"/>
    <n v="0"/>
    <n v="0"/>
    <n v="2"/>
    <n v="4"/>
    <n v="8"/>
    <n v="6"/>
    <n v="1"/>
  </r>
  <r>
    <s v="08DPR1610X"/>
    <n v="1"/>
    <s v="MATUTINO"/>
    <s v="J J DE LA FUENTE"/>
    <n v="8"/>
    <s v="CHIHUAHUA"/>
    <n v="8"/>
    <s v="CHIHUAHUA"/>
    <x v="9"/>
    <n v="11"/>
    <x v="28"/>
    <n v="122"/>
    <s v="LA PERLA"/>
    <s v="CALLE LA PERLA"/>
    <n v="0"/>
    <s v="PÚBLICO"/>
    <x v="0"/>
    <n v="2"/>
    <s v="BĂSICA"/>
    <n v="2"/>
    <x v="0"/>
    <n v="1"/>
    <x v="0"/>
    <n v="0"/>
    <s v="NO APLICA"/>
    <n v="0"/>
    <s v="NO APLICA"/>
    <s v="08FIZ0236Z"/>
    <s v="08FJS0127Y"/>
    <s v="08ADG0057I"/>
    <n v="0"/>
    <s v="I2020"/>
    <n v="68"/>
    <n v="64"/>
    <n v="132"/>
    <n v="66"/>
    <n v="61"/>
    <n v="127"/>
    <n v="5"/>
    <n v="10"/>
    <n v="15"/>
    <n v="11"/>
    <n v="11"/>
    <n v="22"/>
    <n v="11"/>
    <n v="11"/>
    <n v="22"/>
    <n v="16"/>
    <n v="9"/>
    <n v="25"/>
    <n v="10"/>
    <n v="14"/>
    <n v="24"/>
    <n v="7"/>
    <n v="11"/>
    <n v="18"/>
    <n v="9"/>
    <n v="5"/>
    <n v="14"/>
    <n v="9"/>
    <n v="11"/>
    <n v="20"/>
    <n v="62"/>
    <n v="61"/>
    <n v="12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EPR0505E"/>
    <n v="1"/>
    <s v="MATUTINO"/>
    <s v="RAMON LOPEZ VELARDE 2159"/>
    <n v="8"/>
    <s v="CHIHUAHUA"/>
    <n v="8"/>
    <s v="CHIHUAHUA"/>
    <x v="7"/>
    <n v="19"/>
    <x v="21"/>
    <n v="1"/>
    <s v="CHIHUAHUA"/>
    <s v="CALLE ALDAMA"/>
    <n v="0"/>
    <s v="PÚBLICO"/>
    <x v="1"/>
    <n v="2"/>
    <s v="BĂSICA"/>
    <n v="2"/>
    <x v="0"/>
    <n v="1"/>
    <x v="0"/>
    <n v="0"/>
    <s v="NO APLICA"/>
    <n v="0"/>
    <s v="NO APLICA"/>
    <s v="08FIZ0049E"/>
    <s v="08FJS0001R"/>
    <m/>
    <n v="0"/>
    <s v="I2020"/>
    <n v="64"/>
    <n v="53"/>
    <n v="117"/>
    <n v="64"/>
    <n v="53"/>
    <n v="117"/>
    <n v="13"/>
    <n v="5"/>
    <n v="18"/>
    <n v="14"/>
    <n v="12"/>
    <n v="26"/>
    <n v="14"/>
    <n v="12"/>
    <n v="26"/>
    <n v="8"/>
    <n v="10"/>
    <n v="18"/>
    <n v="8"/>
    <n v="9"/>
    <n v="17"/>
    <n v="11"/>
    <n v="20"/>
    <n v="31"/>
    <n v="12"/>
    <n v="5"/>
    <n v="17"/>
    <n v="15"/>
    <n v="6"/>
    <n v="21"/>
    <n v="68"/>
    <n v="62"/>
    <n v="13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1"/>
    <n v="1"/>
    <n v="1"/>
    <n v="0"/>
    <n v="1"/>
    <n v="0"/>
    <n v="0"/>
    <n v="1"/>
    <n v="0"/>
    <n v="0"/>
    <n v="13"/>
    <n v="0"/>
    <n v="6"/>
    <n v="1"/>
    <n v="1"/>
    <n v="1"/>
    <n v="1"/>
    <n v="1"/>
    <n v="1"/>
    <n v="0"/>
    <n v="6"/>
    <n v="8"/>
    <n v="6"/>
    <n v="1"/>
  </r>
  <r>
    <s v="08EPR0402I"/>
    <n v="1"/>
    <s v="MATUTINO"/>
    <s v="FRANCISCO CHAVEZ OROZCO 2268"/>
    <n v="8"/>
    <s v="CHIHUAHUA"/>
    <n v="8"/>
    <s v="CHIHUAHUA"/>
    <x v="9"/>
    <n v="62"/>
    <x v="40"/>
    <n v="36"/>
    <s v="ESTACIĂ“N SAUCILLO"/>
    <s v="CALLE SEGUNDA"/>
    <n v="0"/>
    <s v="PÚBLICO"/>
    <x v="1"/>
    <n v="2"/>
    <s v="BĂSICA"/>
    <n v="2"/>
    <x v="0"/>
    <n v="1"/>
    <x v="0"/>
    <n v="0"/>
    <s v="NO APLICA"/>
    <n v="0"/>
    <s v="NO APLICA"/>
    <s v="08FIZ0025V"/>
    <m/>
    <m/>
    <n v="0"/>
    <s v="I2020"/>
    <n v="59"/>
    <n v="67"/>
    <n v="126"/>
    <n v="58"/>
    <n v="67"/>
    <n v="125"/>
    <n v="10"/>
    <n v="14"/>
    <n v="24"/>
    <n v="5"/>
    <n v="11"/>
    <n v="16"/>
    <n v="6"/>
    <n v="11"/>
    <n v="17"/>
    <n v="9"/>
    <n v="10"/>
    <n v="19"/>
    <n v="13"/>
    <n v="10"/>
    <n v="23"/>
    <n v="14"/>
    <n v="10"/>
    <n v="24"/>
    <n v="10"/>
    <n v="10"/>
    <n v="20"/>
    <n v="8"/>
    <n v="15"/>
    <n v="23"/>
    <n v="60"/>
    <n v="66"/>
    <n v="12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1"/>
    <n v="1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DPB0572C"/>
    <n v="4"/>
    <s v="DISCONTINUO"/>
    <s v="NIÑO TARAHUMARA"/>
    <n v="8"/>
    <s v="CHIHUAHUA"/>
    <n v="8"/>
    <s v="CHIHUAHUA"/>
    <x v="6"/>
    <n v="29"/>
    <x v="7"/>
    <n v="255"/>
    <s v="EL VENADITO"/>
    <s v="CALLE EL VENADITO"/>
    <n v="0"/>
    <s v="PÚBLICO"/>
    <x v="0"/>
    <n v="2"/>
    <s v="BĂSICA"/>
    <n v="2"/>
    <x v="0"/>
    <n v="3"/>
    <x v="1"/>
    <n v="0"/>
    <s v="NO APLICA"/>
    <n v="0"/>
    <s v="NO APLICA"/>
    <s v="08FZI0027T"/>
    <s v="08FJI0010S"/>
    <s v="08ADG0007A"/>
    <n v="0"/>
    <s v="I2020"/>
    <n v="68"/>
    <n v="47"/>
    <n v="115"/>
    <n v="68"/>
    <n v="47"/>
    <n v="115"/>
    <n v="5"/>
    <n v="4"/>
    <n v="9"/>
    <n v="16"/>
    <n v="13"/>
    <n v="29"/>
    <n v="16"/>
    <n v="13"/>
    <n v="29"/>
    <n v="12"/>
    <n v="10"/>
    <n v="22"/>
    <n v="15"/>
    <n v="8"/>
    <n v="23"/>
    <n v="18"/>
    <n v="7"/>
    <n v="25"/>
    <n v="8"/>
    <n v="11"/>
    <n v="19"/>
    <n v="15"/>
    <n v="9"/>
    <n v="24"/>
    <n v="84"/>
    <n v="58"/>
    <n v="142"/>
    <n v="1"/>
    <n v="1"/>
    <n v="1"/>
    <n v="1"/>
    <n v="1"/>
    <n v="1"/>
    <n v="0"/>
    <n v="6"/>
    <n v="0"/>
    <n v="0"/>
    <n v="0"/>
    <n v="1"/>
    <n v="0"/>
    <n v="0"/>
    <n v="0"/>
    <n v="0"/>
    <n v="0"/>
    <n v="4"/>
    <n v="0"/>
    <n v="0"/>
    <m/>
    <m/>
    <m/>
    <m/>
    <m/>
    <m/>
    <m/>
    <m/>
    <n v="0"/>
    <n v="0"/>
    <n v="0"/>
    <n v="5"/>
    <n v="0"/>
    <n v="4"/>
    <n v="0"/>
    <n v="1"/>
    <n v="1"/>
    <n v="1"/>
    <n v="0"/>
    <n v="1"/>
    <n v="0"/>
    <n v="4"/>
    <n v="5"/>
    <n v="5"/>
    <n v="1"/>
  </r>
  <r>
    <s v="08DPR0555N"/>
    <n v="1"/>
    <s v="MATUTINO"/>
    <s v="BENITO JUAREZ"/>
    <n v="8"/>
    <s v="CHIHUAHUA"/>
    <n v="8"/>
    <s v="CHIHUAHUA"/>
    <x v="4"/>
    <n v="52"/>
    <x v="5"/>
    <n v="1"/>
    <s v="MANUEL OJINAGA"/>
    <s v="CALLE 6A."/>
    <n v="402"/>
    <s v="PÚBLICO"/>
    <x v="0"/>
    <n v="2"/>
    <s v="BĂSICA"/>
    <n v="2"/>
    <x v="0"/>
    <n v="1"/>
    <x v="0"/>
    <n v="0"/>
    <s v="NO APLICA"/>
    <n v="0"/>
    <s v="NO APLICA"/>
    <s v="08FIZ0132D"/>
    <s v="08FJS0101Q"/>
    <s v="08ADG0056J"/>
    <n v="0"/>
    <s v="I2020"/>
    <n v="67"/>
    <n v="64"/>
    <n v="131"/>
    <n v="67"/>
    <n v="64"/>
    <n v="131"/>
    <n v="10"/>
    <n v="12"/>
    <n v="22"/>
    <n v="3"/>
    <n v="10"/>
    <n v="13"/>
    <n v="3"/>
    <n v="10"/>
    <n v="13"/>
    <n v="7"/>
    <n v="13"/>
    <n v="20"/>
    <n v="11"/>
    <n v="11"/>
    <n v="22"/>
    <n v="15"/>
    <n v="14"/>
    <n v="29"/>
    <n v="7"/>
    <n v="9"/>
    <n v="16"/>
    <n v="18"/>
    <n v="6"/>
    <n v="24"/>
    <n v="61"/>
    <n v="63"/>
    <n v="124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1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6"/>
    <n v="6"/>
    <n v="1"/>
  </r>
  <r>
    <s v="08DPR1286Q"/>
    <n v="2"/>
    <s v="VESPERTINO"/>
    <s v="BENITO JUAREZ"/>
    <n v="8"/>
    <s v="CHIHUAHUA"/>
    <n v="8"/>
    <s v="CHIHUAHUA"/>
    <x v="9"/>
    <n v="11"/>
    <x v="28"/>
    <n v="1"/>
    <s v="SANTA ROSALĂŤA DE CAMARGO"/>
    <s v="CALLE DOS DE ABRIL"/>
    <n v="0"/>
    <s v="PÚBLICO"/>
    <x v="0"/>
    <n v="2"/>
    <s v="BĂSICA"/>
    <n v="2"/>
    <x v="0"/>
    <n v="1"/>
    <x v="0"/>
    <n v="0"/>
    <s v="NO APLICA"/>
    <n v="0"/>
    <s v="NO APLICA"/>
    <s v="08FIZ0233B"/>
    <s v="08FJS0127Y"/>
    <s v="08ADG0057I"/>
    <n v="0"/>
    <s v="I2020"/>
    <n v="75"/>
    <n v="57"/>
    <n v="132"/>
    <n v="73"/>
    <n v="56"/>
    <n v="129"/>
    <n v="14"/>
    <n v="7"/>
    <n v="21"/>
    <n v="4"/>
    <n v="10"/>
    <n v="14"/>
    <n v="4"/>
    <n v="10"/>
    <n v="14"/>
    <n v="7"/>
    <n v="8"/>
    <n v="15"/>
    <n v="15"/>
    <n v="14"/>
    <n v="29"/>
    <n v="12"/>
    <n v="14"/>
    <n v="26"/>
    <n v="13"/>
    <n v="7"/>
    <n v="20"/>
    <n v="9"/>
    <n v="8"/>
    <n v="17"/>
    <n v="60"/>
    <n v="61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7"/>
    <n v="6"/>
    <n v="1"/>
  </r>
  <r>
    <s v="08DPR2305V"/>
    <n v="1"/>
    <s v="MATUTINO"/>
    <s v="IGNACIO ZARAGOZA"/>
    <n v="8"/>
    <s v="CHIHUAHUA"/>
    <n v="8"/>
    <s v="CHIHUAHUA"/>
    <x v="7"/>
    <n v="19"/>
    <x v="21"/>
    <n v="1"/>
    <s v="CHIHUAHUA"/>
    <s v="CALLE PAULA AUN DE AGUIRRE"/>
    <n v="8816"/>
    <s v="PÚBLICO"/>
    <x v="0"/>
    <n v="2"/>
    <s v="BĂSICA"/>
    <n v="2"/>
    <x v="0"/>
    <n v="1"/>
    <x v="0"/>
    <n v="0"/>
    <s v="NO APLICA"/>
    <n v="0"/>
    <s v="NO APLICA"/>
    <s v="08FIZ0103I"/>
    <s v="08FJS0103O"/>
    <s v="08ADG0046C"/>
    <n v="0"/>
    <s v="I2020"/>
    <n v="71"/>
    <n v="59"/>
    <n v="130"/>
    <n v="71"/>
    <n v="59"/>
    <n v="130"/>
    <n v="11"/>
    <n v="16"/>
    <n v="27"/>
    <n v="7"/>
    <n v="10"/>
    <n v="17"/>
    <n v="7"/>
    <n v="10"/>
    <n v="17"/>
    <n v="8"/>
    <n v="11"/>
    <n v="19"/>
    <n v="15"/>
    <n v="13"/>
    <n v="28"/>
    <n v="11"/>
    <n v="7"/>
    <n v="18"/>
    <n v="13"/>
    <n v="8"/>
    <n v="21"/>
    <n v="12"/>
    <n v="5"/>
    <n v="17"/>
    <n v="66"/>
    <n v="54"/>
    <n v="12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9"/>
    <n v="6"/>
    <n v="1"/>
  </r>
  <r>
    <s v="08DPR0991O"/>
    <n v="1"/>
    <s v="MATUTINO"/>
    <s v="BENITO JUAREZ"/>
    <n v="8"/>
    <s v="CHIHUAHUA"/>
    <n v="8"/>
    <s v="CHIHUAHUA"/>
    <x v="10"/>
    <n v="35"/>
    <x v="51"/>
    <n v="49"/>
    <s v="PANCHO VILLA (LA MORITA)"/>
    <s v="CALLE PANCHO VILLA (LA MORITA)"/>
    <n v="0"/>
    <s v="PÚBLICO"/>
    <x v="0"/>
    <n v="2"/>
    <s v="BĂSICA"/>
    <n v="2"/>
    <x v="0"/>
    <n v="1"/>
    <x v="0"/>
    <n v="0"/>
    <s v="NO APLICA"/>
    <n v="0"/>
    <s v="NO APLICA"/>
    <s v="08FIZ0189E"/>
    <s v="08FJS0119P"/>
    <s v="08ADG0013L"/>
    <n v="0"/>
    <s v="I2020"/>
    <n v="72"/>
    <n v="64"/>
    <n v="136"/>
    <n v="72"/>
    <n v="64"/>
    <n v="136"/>
    <n v="10"/>
    <n v="13"/>
    <n v="23"/>
    <n v="7"/>
    <n v="3"/>
    <n v="10"/>
    <n v="7"/>
    <n v="3"/>
    <n v="10"/>
    <n v="10"/>
    <n v="10"/>
    <n v="20"/>
    <n v="10"/>
    <n v="4"/>
    <n v="14"/>
    <n v="15"/>
    <n v="10"/>
    <n v="25"/>
    <n v="16"/>
    <n v="11"/>
    <n v="27"/>
    <n v="10"/>
    <n v="16"/>
    <n v="26"/>
    <n v="68"/>
    <n v="54"/>
    <n v="12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  <n v="1"/>
  </r>
  <r>
    <s v="08DPR1594W"/>
    <n v="1"/>
    <s v="MATUTINO"/>
    <s v="VICTOR ROSALES"/>
    <n v="8"/>
    <s v="CHIHUAHUA"/>
    <n v="8"/>
    <s v="CHIHUAHUA"/>
    <x v="9"/>
    <n v="55"/>
    <x v="46"/>
    <n v="11"/>
    <s v="CONGREGACIĂ“N ORTĂŤZ"/>
    <s v="AVENIDA EMILIANO ZAPATA "/>
    <n v="0"/>
    <s v="PÚBLICO"/>
    <x v="0"/>
    <n v="2"/>
    <s v="BĂSICA"/>
    <n v="2"/>
    <x v="0"/>
    <n v="1"/>
    <x v="0"/>
    <n v="0"/>
    <s v="NO APLICA"/>
    <n v="0"/>
    <s v="NO APLICA"/>
    <s v="08FIZ0221X"/>
    <s v="08FJS0125Z"/>
    <s v="08ADG0057I"/>
    <n v="0"/>
    <s v="I2020"/>
    <n v="56"/>
    <n v="67"/>
    <n v="123"/>
    <n v="56"/>
    <n v="67"/>
    <n v="123"/>
    <n v="10"/>
    <n v="8"/>
    <n v="18"/>
    <n v="13"/>
    <n v="11"/>
    <n v="24"/>
    <n v="13"/>
    <n v="11"/>
    <n v="24"/>
    <n v="12"/>
    <n v="12"/>
    <n v="24"/>
    <n v="9"/>
    <n v="8"/>
    <n v="17"/>
    <n v="11"/>
    <n v="10"/>
    <n v="21"/>
    <n v="7"/>
    <n v="15"/>
    <n v="22"/>
    <n v="5"/>
    <n v="16"/>
    <n v="21"/>
    <n v="57"/>
    <n v="72"/>
    <n v="129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0515M"/>
    <n v="1"/>
    <s v="MATUTINO"/>
    <s v="CENTRO REGIONAL DE EDUC. INT. LEONOR HERNANDEZ DE ORNELAS"/>
    <n v="8"/>
    <s v="CHIHUAHUA"/>
    <n v="8"/>
    <s v="CHIHUAHUA"/>
    <x v="7"/>
    <n v="61"/>
    <x v="13"/>
    <n v="73"/>
    <s v="SAN JOSĂ‰ DEL SITIO"/>
    <s v="CALLE SAN JOSE DEL SITIO"/>
    <n v="0"/>
    <s v="PÚBLICO"/>
    <x v="0"/>
    <n v="2"/>
    <s v="BĂSICA"/>
    <n v="2"/>
    <x v="0"/>
    <n v="1"/>
    <x v="0"/>
    <n v="0"/>
    <s v="NO APLICA"/>
    <n v="0"/>
    <s v="NO APLICA"/>
    <s v="08FIZ0136Z"/>
    <s v="08FJS0102P"/>
    <s v="08ADG0046C"/>
    <n v="0"/>
    <s v="I2020"/>
    <n v="61"/>
    <n v="61"/>
    <n v="122"/>
    <n v="61"/>
    <n v="61"/>
    <n v="122"/>
    <n v="12"/>
    <n v="6"/>
    <n v="18"/>
    <n v="13"/>
    <n v="11"/>
    <n v="24"/>
    <n v="13"/>
    <n v="11"/>
    <n v="24"/>
    <n v="10"/>
    <n v="12"/>
    <n v="22"/>
    <n v="13"/>
    <n v="9"/>
    <n v="22"/>
    <n v="9"/>
    <n v="13"/>
    <n v="22"/>
    <n v="8"/>
    <n v="12"/>
    <n v="20"/>
    <n v="10"/>
    <n v="10"/>
    <n v="20"/>
    <n v="63"/>
    <n v="67"/>
    <n v="13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12"/>
    <n v="6"/>
    <n v="1"/>
  </r>
  <r>
    <s v="08DPR0077D"/>
    <n v="2"/>
    <s v="VESPERTINO"/>
    <s v="FRANCISCO VILLA"/>
    <n v="8"/>
    <s v="CHIHUAHUA"/>
    <n v="8"/>
    <s v="CHIHUAHUA"/>
    <x v="7"/>
    <n v="19"/>
    <x v="21"/>
    <n v="1"/>
    <s v="CHIHUAHUA"/>
    <s v="CALLE FELIPE.ANGELES "/>
    <n v="0"/>
    <s v="PÚBLICO"/>
    <x v="0"/>
    <n v="2"/>
    <s v="BĂSICA"/>
    <n v="2"/>
    <x v="0"/>
    <n v="1"/>
    <x v="0"/>
    <n v="0"/>
    <s v="NO APLICA"/>
    <n v="0"/>
    <s v="NO APLICA"/>
    <s v="08FIZ0106F"/>
    <s v="08FJS0102P"/>
    <s v="08ADG0046C"/>
    <n v="0"/>
    <s v="I2020"/>
    <n v="64"/>
    <n v="62"/>
    <n v="126"/>
    <n v="64"/>
    <n v="62"/>
    <n v="126"/>
    <n v="11"/>
    <n v="16"/>
    <n v="27"/>
    <n v="9"/>
    <n v="11"/>
    <n v="20"/>
    <n v="9"/>
    <n v="11"/>
    <n v="20"/>
    <n v="14"/>
    <n v="6"/>
    <n v="20"/>
    <n v="11"/>
    <n v="7"/>
    <n v="18"/>
    <n v="10"/>
    <n v="11"/>
    <n v="21"/>
    <n v="8"/>
    <n v="12"/>
    <n v="20"/>
    <n v="13"/>
    <n v="10"/>
    <n v="23"/>
    <n v="65"/>
    <n v="57"/>
    <n v="12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DPR1024F"/>
    <n v="1"/>
    <s v="MATUTINO"/>
    <s v="ADOLFO LOPEZ MATEOS"/>
    <n v="8"/>
    <s v="CHIHUAHUA"/>
    <n v="8"/>
    <s v="CHIHUAHUA"/>
    <x v="9"/>
    <n v="11"/>
    <x v="28"/>
    <n v="1"/>
    <s v="SANTA ROSALĂŤA DE CAMARGO"/>
    <s v="CALLE PINOS ALTOS"/>
    <n v="0"/>
    <s v="PÚBLICO"/>
    <x v="0"/>
    <n v="2"/>
    <s v="BĂSICA"/>
    <n v="2"/>
    <x v="0"/>
    <n v="1"/>
    <x v="0"/>
    <n v="0"/>
    <s v="NO APLICA"/>
    <n v="0"/>
    <s v="NO APLICA"/>
    <s v="08FIZ0232C"/>
    <s v="08FJS0127Y"/>
    <s v="08ADG0057I"/>
    <n v="0"/>
    <s v="I2020"/>
    <n v="80"/>
    <n v="50"/>
    <n v="130"/>
    <n v="80"/>
    <n v="49"/>
    <n v="129"/>
    <n v="12"/>
    <n v="9"/>
    <n v="21"/>
    <n v="4"/>
    <n v="2"/>
    <n v="6"/>
    <n v="4"/>
    <n v="2"/>
    <n v="6"/>
    <n v="15"/>
    <n v="10"/>
    <n v="25"/>
    <n v="17"/>
    <n v="6"/>
    <n v="23"/>
    <n v="16"/>
    <n v="7"/>
    <n v="23"/>
    <n v="13"/>
    <n v="7"/>
    <n v="20"/>
    <n v="21"/>
    <n v="13"/>
    <n v="34"/>
    <n v="86"/>
    <n v="45"/>
    <n v="13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EPR0077C"/>
    <n v="1"/>
    <s v="MATUTINO"/>
    <s v="AGUILA AZTECA 2545"/>
    <n v="8"/>
    <s v="CHIHUAHUA"/>
    <n v="8"/>
    <s v="CHIHUAHUA"/>
    <x v="1"/>
    <n v="17"/>
    <x v="43"/>
    <n v="1"/>
    <s v="CUAUHTĂ‰MOC"/>
    <s v="CALLE 8A "/>
    <n v="0"/>
    <s v="PÚBLICO"/>
    <x v="1"/>
    <n v="2"/>
    <s v="BĂSICA"/>
    <n v="2"/>
    <x v="0"/>
    <n v="1"/>
    <x v="0"/>
    <n v="0"/>
    <s v="NO APLICA"/>
    <n v="0"/>
    <s v="NO APLICA"/>
    <s v="08FIZ0053R"/>
    <s v="08FJS0005N"/>
    <m/>
    <n v="0"/>
    <s v="I2020"/>
    <n v="68"/>
    <n v="62"/>
    <n v="130"/>
    <n v="68"/>
    <n v="62"/>
    <n v="130"/>
    <n v="6"/>
    <n v="9"/>
    <n v="15"/>
    <n v="14"/>
    <n v="5"/>
    <n v="19"/>
    <n v="14"/>
    <n v="5"/>
    <n v="19"/>
    <n v="11"/>
    <n v="10"/>
    <n v="21"/>
    <n v="9"/>
    <n v="15"/>
    <n v="24"/>
    <n v="13"/>
    <n v="8"/>
    <n v="21"/>
    <n v="11"/>
    <n v="8"/>
    <n v="19"/>
    <n v="11"/>
    <n v="11"/>
    <n v="22"/>
    <n v="69"/>
    <n v="57"/>
    <n v="12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1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DPR0808Z"/>
    <n v="1"/>
    <s v="MATUTINO"/>
    <s v="RAMONA SOTO DE GONZALEZ"/>
    <n v="8"/>
    <s v="CHIHUAHUA"/>
    <n v="8"/>
    <s v="CHIHUAHUA"/>
    <x v="5"/>
    <n v="37"/>
    <x v="6"/>
    <n v="1"/>
    <s v="JUĂREZ"/>
    <s v="CALLE BENEMĂ‰RITO DE LAS AMĂ‰RICAS"/>
    <n v="0"/>
    <s v="PÚBLICO"/>
    <x v="0"/>
    <n v="2"/>
    <s v="BĂSICA"/>
    <n v="2"/>
    <x v="0"/>
    <n v="1"/>
    <x v="0"/>
    <n v="0"/>
    <s v="NO APLICA"/>
    <n v="0"/>
    <s v="NO APLICA"/>
    <s v="08FIZ0149D"/>
    <s v="08FJS0111X"/>
    <s v="08ADG0005C"/>
    <n v="0"/>
    <s v="I2020"/>
    <n v="61"/>
    <n v="67"/>
    <n v="128"/>
    <n v="61"/>
    <n v="67"/>
    <n v="128"/>
    <n v="12"/>
    <n v="17"/>
    <n v="29"/>
    <n v="10"/>
    <n v="10"/>
    <n v="20"/>
    <n v="10"/>
    <n v="10"/>
    <n v="20"/>
    <n v="4"/>
    <n v="7"/>
    <n v="11"/>
    <n v="9"/>
    <n v="10"/>
    <n v="19"/>
    <n v="13"/>
    <n v="11"/>
    <n v="24"/>
    <n v="11"/>
    <n v="9"/>
    <n v="20"/>
    <n v="14"/>
    <n v="13"/>
    <n v="27"/>
    <n v="61"/>
    <n v="60"/>
    <n v="12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8"/>
    <n v="6"/>
    <n v="1"/>
  </r>
  <r>
    <s v="08DPR0749A"/>
    <n v="2"/>
    <s v="VESPERTINO"/>
    <s v="GUADALUPE J VDA DE BERMUDEZ"/>
    <n v="8"/>
    <s v="CHIHUAHUA"/>
    <n v="8"/>
    <s v="CHIHUAHUA"/>
    <x v="5"/>
    <n v="37"/>
    <x v="6"/>
    <n v="1"/>
    <s v="JUĂREZ"/>
    <s v="CALLE I. MANUEL ALTAMIRANO SUR"/>
    <n v="1300"/>
    <s v="PÚBLICO"/>
    <x v="0"/>
    <n v="2"/>
    <s v="BĂSICA"/>
    <n v="2"/>
    <x v="0"/>
    <n v="1"/>
    <x v="0"/>
    <n v="0"/>
    <s v="NO APLICA"/>
    <n v="0"/>
    <s v="NO APLICA"/>
    <s v="08FIZ0153Q"/>
    <s v="08FJS0135G"/>
    <s v="08ADG0005C"/>
    <n v="0"/>
    <s v="I2020"/>
    <n v="58"/>
    <n v="76"/>
    <n v="134"/>
    <n v="58"/>
    <n v="76"/>
    <n v="134"/>
    <n v="7"/>
    <n v="13"/>
    <n v="20"/>
    <n v="4"/>
    <n v="5"/>
    <n v="9"/>
    <n v="4"/>
    <n v="6"/>
    <n v="10"/>
    <n v="9"/>
    <n v="11"/>
    <n v="20"/>
    <n v="9"/>
    <n v="15"/>
    <n v="24"/>
    <n v="9"/>
    <n v="13"/>
    <n v="22"/>
    <n v="13"/>
    <n v="14"/>
    <n v="27"/>
    <n v="9"/>
    <n v="15"/>
    <n v="24"/>
    <n v="53"/>
    <n v="74"/>
    <n v="12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795M"/>
    <n v="1"/>
    <s v="MATUTINO"/>
    <s v="RAMON ESPINOZA VILLANUEVA"/>
    <n v="8"/>
    <s v="CHIHUAHUA"/>
    <n v="8"/>
    <s v="CHIHUAHUA"/>
    <x v="5"/>
    <n v="37"/>
    <x v="6"/>
    <n v="1"/>
    <s v="JUĂREZ"/>
    <s v="CALLE MUNICIPIO LIBRE"/>
    <n v="63"/>
    <s v="PÚBLICO"/>
    <x v="0"/>
    <n v="2"/>
    <s v="BĂSICA"/>
    <n v="2"/>
    <x v="0"/>
    <n v="1"/>
    <x v="0"/>
    <n v="0"/>
    <s v="NO APLICA"/>
    <n v="0"/>
    <s v="NO APLICA"/>
    <s v="08FIZ0149D"/>
    <s v="08FJS0111X"/>
    <s v="08ADG0005C"/>
    <n v="0"/>
    <s v="I2020"/>
    <n v="68"/>
    <n v="62"/>
    <n v="130"/>
    <n v="68"/>
    <n v="62"/>
    <n v="130"/>
    <n v="13"/>
    <n v="13"/>
    <n v="26"/>
    <n v="8"/>
    <n v="7"/>
    <n v="15"/>
    <n v="8"/>
    <n v="7"/>
    <n v="15"/>
    <n v="7"/>
    <n v="11"/>
    <n v="18"/>
    <n v="13"/>
    <n v="8"/>
    <n v="21"/>
    <n v="9"/>
    <n v="11"/>
    <n v="20"/>
    <n v="15"/>
    <n v="8"/>
    <n v="23"/>
    <n v="12"/>
    <n v="14"/>
    <n v="26"/>
    <n v="64"/>
    <n v="59"/>
    <n v="12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1450Z"/>
    <n v="2"/>
    <s v="VESPERTINO"/>
    <s v="CUAUHTEMOC"/>
    <n v="8"/>
    <s v="CHIHUAHUA"/>
    <n v="8"/>
    <s v="CHIHUAHUA"/>
    <x v="1"/>
    <n v="17"/>
    <x v="43"/>
    <n v="1"/>
    <s v="CUAUHTĂ‰MOC"/>
    <s v="CALLE CISNES"/>
    <n v="0"/>
    <s v="PÚBLICO"/>
    <x v="0"/>
    <n v="2"/>
    <s v="BĂSICA"/>
    <n v="2"/>
    <x v="0"/>
    <n v="1"/>
    <x v="0"/>
    <n v="0"/>
    <s v="NO APLICA"/>
    <n v="0"/>
    <s v="NO APLICA"/>
    <s v="08FIZ0199L"/>
    <s v="08FJS0121D"/>
    <s v="08ADG0010O"/>
    <n v="0"/>
    <s v="I2020"/>
    <n v="71"/>
    <n v="61"/>
    <n v="132"/>
    <n v="69"/>
    <n v="60"/>
    <n v="129"/>
    <n v="11"/>
    <n v="13"/>
    <n v="24"/>
    <n v="11"/>
    <n v="3"/>
    <n v="14"/>
    <n v="11"/>
    <n v="3"/>
    <n v="14"/>
    <n v="11"/>
    <n v="7"/>
    <n v="18"/>
    <n v="14"/>
    <n v="14"/>
    <n v="28"/>
    <n v="9"/>
    <n v="13"/>
    <n v="22"/>
    <n v="14"/>
    <n v="7"/>
    <n v="21"/>
    <n v="14"/>
    <n v="7"/>
    <n v="21"/>
    <n v="73"/>
    <n v="51"/>
    <n v="12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2"/>
    <n v="6"/>
    <n v="1"/>
  </r>
  <r>
    <s v="08EPR0408C"/>
    <n v="1"/>
    <s v="MATUTINO"/>
    <s v="CENTRO REGIONAL DE EDUC. INT. MARIANO ESCOBEDO 2085"/>
    <n v="8"/>
    <s v="CHIHUAHUA"/>
    <n v="8"/>
    <s v="CHIHUAHUA"/>
    <x v="2"/>
    <n v="63"/>
    <x v="17"/>
    <n v="1"/>
    <s v="TEMĂ“SACHIC"/>
    <s v="CALLE HIDALGO"/>
    <n v="302"/>
    <s v="PÚBLICO"/>
    <x v="1"/>
    <n v="2"/>
    <s v="BĂSICA"/>
    <n v="2"/>
    <x v="0"/>
    <n v="1"/>
    <x v="0"/>
    <n v="0"/>
    <s v="NO APLICA"/>
    <n v="0"/>
    <s v="NO APLICA"/>
    <s v="08FIZ0024W"/>
    <s v="08FJS0005N"/>
    <m/>
    <n v="0"/>
    <s v="I2020"/>
    <n v="66"/>
    <n v="60"/>
    <n v="126"/>
    <n v="66"/>
    <n v="60"/>
    <n v="126"/>
    <n v="7"/>
    <n v="11"/>
    <n v="18"/>
    <n v="9"/>
    <n v="8"/>
    <n v="17"/>
    <n v="9"/>
    <n v="8"/>
    <n v="17"/>
    <n v="16"/>
    <n v="13"/>
    <n v="29"/>
    <n v="14"/>
    <n v="10"/>
    <n v="24"/>
    <n v="13"/>
    <n v="10"/>
    <n v="23"/>
    <n v="12"/>
    <n v="9"/>
    <n v="21"/>
    <n v="6"/>
    <n v="11"/>
    <n v="17"/>
    <n v="70"/>
    <n v="61"/>
    <n v="131"/>
    <n v="1"/>
    <n v="1"/>
    <n v="1"/>
    <n v="1"/>
    <n v="1"/>
    <n v="1"/>
    <n v="0"/>
    <n v="6"/>
    <n v="0"/>
    <n v="0"/>
    <n v="0"/>
    <n v="0"/>
    <n v="0"/>
    <n v="0"/>
    <n v="0"/>
    <n v="0"/>
    <n v="3"/>
    <n v="3"/>
    <n v="0"/>
    <n v="0"/>
    <n v="1"/>
    <n v="0"/>
    <n v="1"/>
    <n v="0"/>
    <n v="1"/>
    <n v="0"/>
    <n v="0"/>
    <n v="1"/>
    <n v="1"/>
    <n v="0"/>
    <n v="0"/>
    <n v="11"/>
    <n v="3"/>
    <n v="3"/>
    <n v="1"/>
    <n v="1"/>
    <n v="1"/>
    <n v="1"/>
    <n v="1"/>
    <n v="1"/>
    <n v="0"/>
    <n v="6"/>
    <n v="6"/>
    <n v="6"/>
    <n v="1"/>
  </r>
  <r>
    <s v="08DPR0715K"/>
    <n v="1"/>
    <s v="MATUTINO"/>
    <s v="HEROE DE NACOZARI"/>
    <n v="8"/>
    <s v="CHIHUAHUA"/>
    <n v="8"/>
    <s v="CHIHUAHUA"/>
    <x v="9"/>
    <n v="45"/>
    <x v="36"/>
    <n v="1"/>
    <s v="PEDRO MEOQUI"/>
    <s v="CALLE 12 "/>
    <n v="0"/>
    <s v="PÚBLICO"/>
    <x v="0"/>
    <n v="2"/>
    <s v="BĂSICA"/>
    <n v="2"/>
    <x v="0"/>
    <n v="1"/>
    <x v="0"/>
    <n v="0"/>
    <s v="NO APLICA"/>
    <n v="0"/>
    <s v="NO APLICA"/>
    <s v="08FIZ0221X"/>
    <s v="08FJS0125Z"/>
    <s v="08ADG0057I"/>
    <n v="0"/>
    <s v="I2020"/>
    <n v="62"/>
    <n v="63"/>
    <n v="125"/>
    <n v="62"/>
    <n v="63"/>
    <n v="125"/>
    <n v="8"/>
    <n v="8"/>
    <n v="16"/>
    <n v="9"/>
    <n v="13"/>
    <n v="22"/>
    <n v="9"/>
    <n v="13"/>
    <n v="22"/>
    <n v="8"/>
    <n v="15"/>
    <n v="23"/>
    <n v="12"/>
    <n v="11"/>
    <n v="23"/>
    <n v="9"/>
    <n v="10"/>
    <n v="19"/>
    <n v="12"/>
    <n v="13"/>
    <n v="25"/>
    <n v="13"/>
    <n v="6"/>
    <n v="19"/>
    <n v="63"/>
    <n v="68"/>
    <n v="13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7"/>
    <n v="6"/>
    <n v="1"/>
  </r>
  <r>
    <s v="08DPR0999G"/>
    <n v="4"/>
    <s v="DISCONTINUO"/>
    <s v="FELIPE ANGELES"/>
    <n v="8"/>
    <s v="CHIHUAHUA"/>
    <n v="8"/>
    <s v="CHIHUAHUA"/>
    <x v="10"/>
    <n v="35"/>
    <x v="51"/>
    <n v="72"/>
    <s v="MONTE VERDE (ALTAMIRA)"/>
    <s v="CALLE CARRIZALES"/>
    <n v="415"/>
    <s v="PÚBLICO"/>
    <x v="0"/>
    <n v="2"/>
    <s v="BĂSICA"/>
    <n v="2"/>
    <x v="0"/>
    <n v="1"/>
    <x v="0"/>
    <n v="0"/>
    <s v="NO APLICA"/>
    <n v="0"/>
    <s v="NO APLICA"/>
    <s v="08FIZ0191T"/>
    <s v="08FJS0119P"/>
    <s v="08ADG0013L"/>
    <n v="0"/>
    <s v="I2020"/>
    <n v="69"/>
    <n v="59"/>
    <n v="128"/>
    <n v="69"/>
    <n v="59"/>
    <n v="128"/>
    <n v="13"/>
    <n v="7"/>
    <n v="20"/>
    <n v="14"/>
    <n v="7"/>
    <n v="21"/>
    <n v="14"/>
    <n v="7"/>
    <n v="21"/>
    <n v="11"/>
    <n v="8"/>
    <n v="19"/>
    <n v="12"/>
    <n v="7"/>
    <n v="19"/>
    <n v="13"/>
    <n v="14"/>
    <n v="27"/>
    <n v="7"/>
    <n v="11"/>
    <n v="18"/>
    <n v="13"/>
    <n v="12"/>
    <n v="25"/>
    <n v="70"/>
    <n v="59"/>
    <n v="129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6"/>
    <n v="6"/>
    <n v="1"/>
  </r>
  <r>
    <s v="08DPB0543H"/>
    <n v="4"/>
    <s v="DISCONTINUO"/>
    <s v="MARGARITA MAZA DE JUAREZ"/>
    <n v="8"/>
    <s v="CHIHUAHUA"/>
    <n v="8"/>
    <s v="CHIHUAHUA"/>
    <x v="1"/>
    <n v="12"/>
    <x v="23"/>
    <n v="38"/>
    <s v="NARĂRACHI"/>
    <s v="CALLE NARARACHI"/>
    <n v="0"/>
    <s v="PÚBLICO"/>
    <x v="0"/>
    <n v="2"/>
    <s v="BĂSICA"/>
    <n v="2"/>
    <x v="0"/>
    <n v="3"/>
    <x v="1"/>
    <n v="0"/>
    <s v="NO APLICA"/>
    <n v="0"/>
    <s v="NO APLICA"/>
    <s v="08FZI0026U"/>
    <s v="08FJI0009C"/>
    <s v="08ADG0010O"/>
    <n v="0"/>
    <s v="I2020"/>
    <n v="53"/>
    <n v="63"/>
    <n v="116"/>
    <n v="53"/>
    <n v="63"/>
    <n v="116"/>
    <n v="8"/>
    <n v="6"/>
    <n v="14"/>
    <n v="16"/>
    <n v="17"/>
    <n v="33"/>
    <n v="18"/>
    <n v="17"/>
    <n v="35"/>
    <n v="10"/>
    <n v="14"/>
    <n v="24"/>
    <n v="6"/>
    <n v="12"/>
    <n v="18"/>
    <n v="10"/>
    <n v="12"/>
    <n v="22"/>
    <n v="7"/>
    <n v="11"/>
    <n v="18"/>
    <n v="12"/>
    <n v="9"/>
    <n v="21"/>
    <n v="63"/>
    <n v="75"/>
    <n v="138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m/>
    <m/>
    <m/>
    <m/>
    <m/>
    <m/>
    <m/>
    <m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DPR1439D"/>
    <n v="2"/>
    <s v="VESPERTINO"/>
    <s v="JOHN F KENNEDY"/>
    <n v="8"/>
    <s v="CHIHUAHUA"/>
    <n v="8"/>
    <s v="CHIHUAHUA"/>
    <x v="7"/>
    <n v="19"/>
    <x v="21"/>
    <n v="1"/>
    <s v="CHIHUAHUA"/>
    <s v="CALLE JOHN F KENNEDY"/>
    <n v="801"/>
    <s v="PÚBLICO"/>
    <x v="0"/>
    <n v="2"/>
    <s v="BĂSICA"/>
    <n v="2"/>
    <x v="0"/>
    <n v="1"/>
    <x v="0"/>
    <n v="0"/>
    <s v="NO APLICA"/>
    <n v="0"/>
    <s v="NO APLICA"/>
    <s v="08FIZ0103I"/>
    <s v="08FJS0103O"/>
    <s v="08ADG0046C"/>
    <n v="0"/>
    <s v="I2020"/>
    <n v="67"/>
    <n v="57"/>
    <n v="124"/>
    <n v="67"/>
    <n v="57"/>
    <n v="124"/>
    <n v="11"/>
    <n v="8"/>
    <n v="19"/>
    <n v="13"/>
    <n v="7"/>
    <n v="20"/>
    <n v="14"/>
    <n v="7"/>
    <n v="21"/>
    <n v="9"/>
    <n v="10"/>
    <n v="19"/>
    <n v="13"/>
    <n v="7"/>
    <n v="20"/>
    <n v="17"/>
    <n v="7"/>
    <n v="24"/>
    <n v="11"/>
    <n v="14"/>
    <n v="25"/>
    <n v="13"/>
    <n v="11"/>
    <n v="24"/>
    <n v="77"/>
    <n v="56"/>
    <n v="133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0"/>
    <n v="0"/>
    <n v="0"/>
    <n v="0"/>
    <n v="0"/>
    <n v="0"/>
    <n v="0"/>
    <n v="1"/>
    <n v="0"/>
    <n v="0"/>
    <n v="10"/>
    <n v="4"/>
    <n v="2"/>
    <n v="1"/>
    <n v="1"/>
    <n v="1"/>
    <n v="1"/>
    <n v="1"/>
    <n v="1"/>
    <n v="0"/>
    <n v="6"/>
    <n v="6"/>
    <n v="6"/>
    <n v="1"/>
  </r>
  <r>
    <s v="08EPR0201L"/>
    <n v="1"/>
    <s v="MATUTINO"/>
    <s v="BENITO JUAREZ 2068"/>
    <n v="8"/>
    <s v="CHIHUAHUA"/>
    <n v="8"/>
    <s v="CHIHUAHUA"/>
    <x v="1"/>
    <n v="31"/>
    <x v="1"/>
    <n v="23"/>
    <s v="BASĂšCHIL"/>
    <s v="CALLE MARGARITAS"/>
    <n v="0"/>
    <s v="PÚBLICO"/>
    <x v="1"/>
    <n v="2"/>
    <s v="BĂSICA"/>
    <n v="2"/>
    <x v="0"/>
    <n v="1"/>
    <x v="0"/>
    <n v="0"/>
    <s v="NO APLICA"/>
    <n v="0"/>
    <s v="NO APLICA"/>
    <s v="08FIZ0008E"/>
    <s v="08FJS0005N"/>
    <m/>
    <n v="0"/>
    <s v="I2020"/>
    <n v="62"/>
    <n v="60"/>
    <n v="122"/>
    <n v="62"/>
    <n v="59"/>
    <n v="121"/>
    <n v="8"/>
    <n v="7"/>
    <n v="15"/>
    <n v="13"/>
    <n v="12"/>
    <n v="25"/>
    <n v="13"/>
    <n v="12"/>
    <n v="25"/>
    <n v="9"/>
    <n v="12"/>
    <n v="21"/>
    <n v="11"/>
    <n v="10"/>
    <n v="21"/>
    <n v="10"/>
    <n v="8"/>
    <n v="18"/>
    <n v="11"/>
    <n v="15"/>
    <n v="26"/>
    <n v="14"/>
    <n v="9"/>
    <n v="23"/>
    <n v="68"/>
    <n v="66"/>
    <n v="13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1"/>
    <n v="0"/>
    <n v="0"/>
    <n v="0"/>
    <n v="1"/>
    <n v="0"/>
    <n v="0"/>
    <n v="10"/>
    <n v="3"/>
    <n v="3"/>
    <n v="1"/>
    <n v="1"/>
    <n v="1"/>
    <n v="1"/>
    <n v="1"/>
    <n v="1"/>
    <n v="0"/>
    <n v="6"/>
    <n v="8"/>
    <n v="8"/>
    <n v="1"/>
  </r>
  <r>
    <s v="08PPR1799U"/>
    <n v="1"/>
    <s v="MATUTINO"/>
    <s v="CASA HOGAR"/>
    <n v="8"/>
    <s v="CHIHUAHUA"/>
    <n v="8"/>
    <s v="CHIHUAHUA"/>
    <x v="8"/>
    <n v="32"/>
    <x v="19"/>
    <n v="1"/>
    <s v="HIDALGO DEL PARRAL"/>
    <s v="CALLE RIO LERMA"/>
    <n v="13"/>
    <s v="PRIVADO"/>
    <x v="2"/>
    <n v="2"/>
    <s v="BĂSICA"/>
    <n v="2"/>
    <x v="0"/>
    <n v="1"/>
    <x v="0"/>
    <n v="0"/>
    <s v="NO APLICA"/>
    <n v="0"/>
    <s v="NO APLICA"/>
    <s v="08FIZ0267S"/>
    <s v="08FJS0004O"/>
    <s v="08ADG0011N"/>
    <n v="0"/>
    <s v="I2020"/>
    <n v="63"/>
    <n v="63"/>
    <n v="126"/>
    <n v="63"/>
    <n v="63"/>
    <n v="126"/>
    <n v="6"/>
    <n v="6"/>
    <n v="12"/>
    <n v="10"/>
    <n v="14"/>
    <n v="24"/>
    <n v="10"/>
    <n v="14"/>
    <n v="24"/>
    <n v="14"/>
    <n v="15"/>
    <n v="29"/>
    <n v="9"/>
    <n v="9"/>
    <n v="18"/>
    <n v="14"/>
    <n v="8"/>
    <n v="22"/>
    <n v="10"/>
    <n v="14"/>
    <n v="24"/>
    <n v="9"/>
    <n v="8"/>
    <n v="17"/>
    <n v="66"/>
    <n v="68"/>
    <n v="13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R0360A"/>
    <n v="1"/>
    <s v="MATUTINO"/>
    <s v="NIÑOS HEROES"/>
    <n v="8"/>
    <s v="CHIHUAHUA"/>
    <n v="8"/>
    <s v="CHIHUAHUA"/>
    <x v="2"/>
    <n v="40"/>
    <x v="12"/>
    <n v="113"/>
    <s v="EL LARGO"/>
    <s v="CALLE EL LARGO"/>
    <n v="0"/>
    <s v="PÚBLICO"/>
    <x v="0"/>
    <n v="2"/>
    <s v="BĂSICA"/>
    <n v="2"/>
    <x v="0"/>
    <n v="1"/>
    <x v="0"/>
    <n v="0"/>
    <s v="NO APLICA"/>
    <n v="0"/>
    <s v="NO APLICA"/>
    <s v="08FIZ0194Q"/>
    <s v="08FJS0120E"/>
    <s v="08ADG0055K"/>
    <n v="0"/>
    <s v="I2020"/>
    <n v="70"/>
    <n v="61"/>
    <n v="131"/>
    <n v="70"/>
    <n v="61"/>
    <n v="131"/>
    <n v="15"/>
    <n v="7"/>
    <n v="22"/>
    <n v="5"/>
    <n v="12"/>
    <n v="17"/>
    <n v="6"/>
    <n v="12"/>
    <n v="18"/>
    <n v="12"/>
    <n v="6"/>
    <n v="18"/>
    <n v="13"/>
    <n v="10"/>
    <n v="23"/>
    <n v="11"/>
    <n v="11"/>
    <n v="22"/>
    <n v="10"/>
    <n v="7"/>
    <n v="17"/>
    <n v="12"/>
    <n v="17"/>
    <n v="29"/>
    <n v="64"/>
    <n v="63"/>
    <n v="127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5"/>
    <n v="1"/>
    <n v="1"/>
    <n v="1"/>
    <n v="1"/>
    <n v="1"/>
    <n v="1"/>
    <n v="0"/>
    <n v="6"/>
    <n v="10"/>
    <n v="6"/>
    <n v="1"/>
  </r>
  <r>
    <s v="08DPR0533B"/>
    <n v="1"/>
    <s v="MATUTINO"/>
    <s v="EMILIANO ZAPATA"/>
    <n v="8"/>
    <s v="CHIHUAHUA"/>
    <n v="8"/>
    <s v="CHIHUAHUA"/>
    <x v="9"/>
    <n v="62"/>
    <x v="40"/>
    <n v="3"/>
    <s v="LAS ALVAREĂ‘AS"/>
    <s v="CALLE LAS ALVAREĂ‘AS"/>
    <n v="0"/>
    <s v="PÚBLICO"/>
    <x v="0"/>
    <n v="2"/>
    <s v="BĂSICA"/>
    <n v="2"/>
    <x v="0"/>
    <n v="1"/>
    <x v="0"/>
    <n v="0"/>
    <s v="NO APLICA"/>
    <n v="0"/>
    <s v="NO APLICA"/>
    <s v="08FIZ0231D"/>
    <s v="08FJS0127Y"/>
    <s v="08ADG0057I"/>
    <n v="0"/>
    <s v="I2020"/>
    <n v="72"/>
    <n v="58"/>
    <n v="130"/>
    <n v="72"/>
    <n v="58"/>
    <n v="130"/>
    <n v="16"/>
    <n v="9"/>
    <n v="25"/>
    <n v="6"/>
    <n v="18"/>
    <n v="24"/>
    <n v="6"/>
    <n v="18"/>
    <n v="24"/>
    <n v="11"/>
    <n v="12"/>
    <n v="23"/>
    <n v="13"/>
    <n v="9"/>
    <n v="22"/>
    <n v="14"/>
    <n v="12"/>
    <n v="26"/>
    <n v="10"/>
    <n v="5"/>
    <n v="15"/>
    <n v="4"/>
    <n v="9"/>
    <n v="13"/>
    <n v="58"/>
    <n v="65"/>
    <n v="12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B0542I"/>
    <n v="4"/>
    <s v="DISCONTINUO"/>
    <s v="FRANCISCO M. PLANCARTE"/>
    <n v="8"/>
    <s v="CHIHUAHUA"/>
    <n v="8"/>
    <s v="CHIHUAHUA"/>
    <x v="1"/>
    <n v="12"/>
    <x v="23"/>
    <n v="25"/>
    <s v="RANCHERĂŤA GUAHUACHĂ‰RARE"/>
    <s v="CALLE RANCHERIA GUAHUACHERARE"/>
    <n v="0"/>
    <s v="PÚBLICO"/>
    <x v="0"/>
    <n v="2"/>
    <s v="BĂSICA"/>
    <n v="2"/>
    <x v="0"/>
    <n v="3"/>
    <x v="1"/>
    <n v="0"/>
    <s v="NO APLICA"/>
    <n v="0"/>
    <s v="NO APLICA"/>
    <s v="08FZI0026U"/>
    <s v="08FJI0009C"/>
    <s v="08ADG0010O"/>
    <n v="0"/>
    <s v="I2020"/>
    <n v="55"/>
    <n v="71"/>
    <n v="126"/>
    <n v="55"/>
    <n v="71"/>
    <n v="126"/>
    <n v="5"/>
    <n v="5"/>
    <n v="10"/>
    <n v="13"/>
    <n v="7"/>
    <n v="20"/>
    <n v="13"/>
    <n v="7"/>
    <n v="20"/>
    <n v="15"/>
    <n v="24"/>
    <n v="39"/>
    <n v="11"/>
    <n v="13"/>
    <n v="24"/>
    <n v="10"/>
    <n v="11"/>
    <n v="21"/>
    <n v="8"/>
    <n v="13"/>
    <n v="21"/>
    <n v="6"/>
    <n v="6"/>
    <n v="12"/>
    <n v="63"/>
    <n v="74"/>
    <n v="137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m/>
    <m/>
    <m/>
    <m/>
    <m/>
    <m/>
    <m/>
    <m/>
    <n v="0"/>
    <n v="1"/>
    <n v="0"/>
    <n v="8"/>
    <n v="5"/>
    <n v="1"/>
    <n v="1"/>
    <n v="1"/>
    <n v="1"/>
    <n v="1"/>
    <n v="1"/>
    <n v="1"/>
    <n v="0"/>
    <n v="6"/>
    <n v="6"/>
    <n v="6"/>
    <n v="1"/>
  </r>
  <r>
    <s v="08DPR2149U"/>
    <n v="1"/>
    <s v="MATUTINO"/>
    <s v="GABINO BARREDA"/>
    <n v="8"/>
    <s v="CHIHUAHUA"/>
    <n v="8"/>
    <s v="CHIHUAHUA"/>
    <x v="8"/>
    <n v="32"/>
    <x v="19"/>
    <n v="1"/>
    <s v="HIDALGO DEL PARRAL"/>
    <s v="CALLE CARNERO"/>
    <n v="131"/>
    <s v="PÚBLICO"/>
    <x v="0"/>
    <n v="2"/>
    <s v="BĂSICA"/>
    <n v="2"/>
    <x v="0"/>
    <n v="1"/>
    <x v="0"/>
    <n v="0"/>
    <s v="NO APLICA"/>
    <n v="0"/>
    <s v="NO APLICA"/>
    <s v="08FIZ0244H"/>
    <s v="08FJS0129W"/>
    <s v="08ADG0004D"/>
    <n v="0"/>
    <s v="I2020"/>
    <n v="69"/>
    <n v="58"/>
    <n v="127"/>
    <n v="68"/>
    <n v="58"/>
    <n v="126"/>
    <n v="11"/>
    <n v="9"/>
    <n v="20"/>
    <n v="9"/>
    <n v="10"/>
    <n v="19"/>
    <n v="9"/>
    <n v="10"/>
    <n v="19"/>
    <n v="13"/>
    <n v="9"/>
    <n v="22"/>
    <n v="14"/>
    <n v="8"/>
    <n v="22"/>
    <n v="15"/>
    <n v="11"/>
    <n v="26"/>
    <n v="15"/>
    <n v="6"/>
    <n v="21"/>
    <n v="7"/>
    <n v="15"/>
    <n v="22"/>
    <n v="73"/>
    <n v="59"/>
    <n v="13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404V"/>
    <n v="1"/>
    <s v="MATUTINO"/>
    <s v="DOMINGO BRAVO OVIEDO"/>
    <n v="8"/>
    <s v="CHIHUAHUA"/>
    <n v="8"/>
    <s v="CHIHUAHUA"/>
    <x v="5"/>
    <n v="37"/>
    <x v="6"/>
    <n v="1"/>
    <s v="JUĂREZ"/>
    <s v="CALLE INDIO GERONIMO"/>
    <n v="0"/>
    <s v="PÚBLICO"/>
    <x v="0"/>
    <n v="2"/>
    <s v="BĂSICA"/>
    <n v="2"/>
    <x v="0"/>
    <n v="1"/>
    <x v="0"/>
    <n v="0"/>
    <s v="NO APLICA"/>
    <n v="0"/>
    <s v="NO APLICA"/>
    <s v="08FIZ0160Z"/>
    <s v="08FJS0113V"/>
    <s v="08ADG0005C"/>
    <n v="0"/>
    <s v="I2020"/>
    <n v="65"/>
    <n v="62"/>
    <n v="127"/>
    <n v="64"/>
    <n v="62"/>
    <n v="126"/>
    <n v="10"/>
    <n v="9"/>
    <n v="19"/>
    <n v="9"/>
    <n v="9"/>
    <n v="18"/>
    <n v="9"/>
    <n v="9"/>
    <n v="18"/>
    <n v="14"/>
    <n v="12"/>
    <n v="26"/>
    <n v="14"/>
    <n v="10"/>
    <n v="24"/>
    <n v="10"/>
    <n v="10"/>
    <n v="20"/>
    <n v="10"/>
    <n v="12"/>
    <n v="22"/>
    <n v="9"/>
    <n v="14"/>
    <n v="23"/>
    <n v="66"/>
    <n v="67"/>
    <n v="13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637K"/>
    <n v="2"/>
    <s v="VESPERTINO"/>
    <s v="JUSTO SIERRA"/>
    <n v="8"/>
    <s v="CHIHUAHUA"/>
    <n v="8"/>
    <s v="CHIHUAHUA"/>
    <x v="9"/>
    <n v="45"/>
    <x v="36"/>
    <n v="15"/>
    <s v="LĂZARO CĂRDENAS"/>
    <s v="CALLE FRANCISCO I. MADERO"/>
    <n v="0"/>
    <s v="PÚBLICO"/>
    <x v="0"/>
    <n v="2"/>
    <s v="BĂSICA"/>
    <n v="2"/>
    <x v="0"/>
    <n v="1"/>
    <x v="0"/>
    <n v="0"/>
    <s v="NO APLICA"/>
    <n v="0"/>
    <s v="NO APLICA"/>
    <s v="08FIZ0222W"/>
    <s v="08FJS0125Z"/>
    <s v="08ADG0057I"/>
    <n v="0"/>
    <s v="I2020"/>
    <n v="55"/>
    <n v="67"/>
    <n v="122"/>
    <n v="55"/>
    <n v="67"/>
    <n v="122"/>
    <n v="13"/>
    <n v="10"/>
    <n v="23"/>
    <n v="14"/>
    <n v="10"/>
    <n v="24"/>
    <n v="14"/>
    <n v="10"/>
    <n v="24"/>
    <n v="9"/>
    <n v="10"/>
    <n v="19"/>
    <n v="13"/>
    <n v="14"/>
    <n v="27"/>
    <n v="6"/>
    <n v="12"/>
    <n v="18"/>
    <n v="9"/>
    <n v="14"/>
    <n v="23"/>
    <n v="9"/>
    <n v="12"/>
    <n v="21"/>
    <n v="60"/>
    <n v="72"/>
    <n v="132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2"/>
    <n v="0"/>
    <n v="0"/>
    <n v="0"/>
    <n v="0"/>
    <n v="0"/>
    <n v="0"/>
    <n v="0"/>
    <n v="1"/>
    <n v="0"/>
    <n v="0"/>
    <n v="10"/>
    <n v="4"/>
    <n v="2"/>
    <n v="1"/>
    <n v="1"/>
    <n v="1"/>
    <n v="1"/>
    <n v="1"/>
    <n v="1"/>
    <n v="0"/>
    <n v="6"/>
    <n v="6"/>
    <n v="6"/>
    <n v="1"/>
  </r>
  <r>
    <s v="08DPR0007I"/>
    <n v="1"/>
    <s v="MATUTINO"/>
    <s v="FRONTERA NUEVA"/>
    <n v="8"/>
    <s v="CHIHUAHUA"/>
    <n v="8"/>
    <s v="CHIHUAHUA"/>
    <x v="5"/>
    <n v="37"/>
    <x v="6"/>
    <n v="1"/>
    <s v="JUĂREZ"/>
    <s v="CALLE VALLE DE LA COLINA"/>
    <n v="0"/>
    <s v="PÚBLICO"/>
    <x v="0"/>
    <n v="2"/>
    <s v="BĂSICA"/>
    <n v="2"/>
    <x v="0"/>
    <n v="1"/>
    <x v="0"/>
    <n v="0"/>
    <s v="NO APLICA"/>
    <n v="0"/>
    <s v="NO APLICA"/>
    <s v="08FIZ0148E"/>
    <s v="08FJS0111X"/>
    <s v="08ADG0005C"/>
    <n v="0"/>
    <s v="I2020"/>
    <n v="64"/>
    <n v="68"/>
    <n v="132"/>
    <n v="64"/>
    <n v="68"/>
    <n v="132"/>
    <n v="10"/>
    <n v="12"/>
    <n v="22"/>
    <n v="10"/>
    <n v="6"/>
    <n v="16"/>
    <n v="10"/>
    <n v="6"/>
    <n v="16"/>
    <n v="7"/>
    <n v="10"/>
    <n v="17"/>
    <n v="10"/>
    <n v="11"/>
    <n v="21"/>
    <n v="10"/>
    <n v="10"/>
    <n v="20"/>
    <n v="12"/>
    <n v="9"/>
    <n v="21"/>
    <n v="16"/>
    <n v="15"/>
    <n v="31"/>
    <n v="65"/>
    <n v="61"/>
    <n v="12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3"/>
    <n v="1"/>
    <n v="0"/>
    <n v="0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6"/>
    <n v="6"/>
    <n v="1"/>
  </r>
  <r>
    <s v="08DPR2232T"/>
    <n v="1"/>
    <s v="MATUTINO"/>
    <s v="TORIBIO ORTEGA"/>
    <n v="8"/>
    <s v="CHIHUAHUA"/>
    <n v="8"/>
    <s v="CHIHUAHUA"/>
    <x v="4"/>
    <n v="52"/>
    <x v="5"/>
    <n v="1"/>
    <s v="MANUEL OJINAGA"/>
    <s v="CALLE 12"/>
    <n v="3300"/>
    <s v="PÚBLICO"/>
    <x v="0"/>
    <n v="2"/>
    <s v="BĂSICA"/>
    <n v="2"/>
    <x v="0"/>
    <n v="1"/>
    <x v="0"/>
    <n v="0"/>
    <s v="NO APLICA"/>
    <n v="0"/>
    <s v="NO APLICA"/>
    <s v="08FIZ0132D"/>
    <s v="08FJS0101Q"/>
    <s v="08ADG0056J"/>
    <n v="0"/>
    <s v="I2020"/>
    <n v="70"/>
    <n v="58"/>
    <n v="128"/>
    <n v="64"/>
    <n v="58"/>
    <n v="122"/>
    <n v="13"/>
    <n v="10"/>
    <n v="23"/>
    <n v="8"/>
    <n v="6"/>
    <n v="14"/>
    <n v="11"/>
    <n v="7"/>
    <n v="18"/>
    <n v="12"/>
    <n v="11"/>
    <n v="23"/>
    <n v="13"/>
    <n v="13"/>
    <n v="26"/>
    <n v="6"/>
    <n v="17"/>
    <n v="23"/>
    <n v="13"/>
    <n v="9"/>
    <n v="22"/>
    <n v="17"/>
    <n v="6"/>
    <n v="23"/>
    <n v="72"/>
    <n v="63"/>
    <n v="13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089I"/>
    <n v="1"/>
    <s v="MATUTINO"/>
    <s v="LAZARO CARDENAS"/>
    <n v="8"/>
    <s v="CHIHUAHUA"/>
    <n v="8"/>
    <s v="CHIHUAHUA"/>
    <x v="7"/>
    <n v="19"/>
    <x v="21"/>
    <n v="1"/>
    <s v="CHIHUAHUA"/>
    <s v="PRIVADA PONCE DE LEON"/>
    <n v="2501"/>
    <s v="PÚBLICO"/>
    <x v="0"/>
    <n v="2"/>
    <s v="BĂSICA"/>
    <n v="2"/>
    <x v="0"/>
    <n v="1"/>
    <x v="0"/>
    <n v="0"/>
    <s v="NO APLICA"/>
    <n v="0"/>
    <s v="NO APLICA"/>
    <s v="08FIZ0102J"/>
    <s v="08FJS0103O"/>
    <s v="08ADG0046C"/>
    <n v="0"/>
    <s v="I2020"/>
    <n v="63"/>
    <n v="73"/>
    <n v="136"/>
    <n v="63"/>
    <n v="73"/>
    <n v="136"/>
    <n v="9"/>
    <n v="13"/>
    <n v="22"/>
    <n v="5"/>
    <n v="9"/>
    <n v="14"/>
    <n v="5"/>
    <n v="9"/>
    <n v="14"/>
    <n v="7"/>
    <n v="18"/>
    <n v="25"/>
    <n v="12"/>
    <n v="13"/>
    <n v="25"/>
    <n v="13"/>
    <n v="7"/>
    <n v="20"/>
    <n v="10"/>
    <n v="14"/>
    <n v="24"/>
    <n v="7"/>
    <n v="9"/>
    <n v="16"/>
    <n v="54"/>
    <n v="70"/>
    <n v="12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2"/>
    <n v="0"/>
    <n v="10"/>
    <n v="2"/>
    <n v="4"/>
    <n v="1"/>
    <n v="1"/>
    <n v="1"/>
    <n v="1"/>
    <n v="1"/>
    <n v="1"/>
    <n v="0"/>
    <n v="6"/>
    <n v="7"/>
    <n v="6"/>
    <n v="1"/>
  </r>
  <r>
    <s v="08EPR0083N"/>
    <n v="1"/>
    <s v="MATUTINO"/>
    <s v="20 DE NOVIEMBRE 2300"/>
    <n v="8"/>
    <s v="CHIHUAHUA"/>
    <n v="8"/>
    <s v="CHIHUAHUA"/>
    <x v="5"/>
    <n v="37"/>
    <x v="6"/>
    <n v="1"/>
    <s v="JUĂREZ"/>
    <s v="CALLE BARIO"/>
    <n v="570"/>
    <s v="PÚBLICO"/>
    <x v="1"/>
    <n v="2"/>
    <s v="BĂSICA"/>
    <n v="2"/>
    <x v="0"/>
    <n v="1"/>
    <x v="0"/>
    <n v="0"/>
    <s v="NO APLICA"/>
    <n v="0"/>
    <s v="NO APLICA"/>
    <s v="08FIZ0032E"/>
    <s v="08FJS0003P"/>
    <m/>
    <n v="0"/>
    <s v="I2020"/>
    <n v="60"/>
    <n v="76"/>
    <n v="136"/>
    <n v="56"/>
    <n v="76"/>
    <n v="132"/>
    <n v="4"/>
    <n v="14"/>
    <n v="18"/>
    <n v="3"/>
    <n v="12"/>
    <n v="15"/>
    <n v="3"/>
    <n v="12"/>
    <n v="15"/>
    <n v="13"/>
    <n v="11"/>
    <n v="24"/>
    <n v="5"/>
    <n v="13"/>
    <n v="18"/>
    <n v="10"/>
    <n v="16"/>
    <n v="26"/>
    <n v="10"/>
    <n v="10"/>
    <n v="20"/>
    <n v="17"/>
    <n v="10"/>
    <n v="27"/>
    <n v="58"/>
    <n v="72"/>
    <n v="130"/>
    <n v="1"/>
    <n v="1"/>
    <n v="1"/>
    <n v="1"/>
    <n v="0"/>
    <n v="0"/>
    <n v="1"/>
    <n v="5"/>
    <n v="0"/>
    <n v="1"/>
    <n v="0"/>
    <n v="0"/>
    <n v="0"/>
    <n v="0"/>
    <n v="0"/>
    <n v="0"/>
    <n v="1"/>
    <n v="3"/>
    <n v="0"/>
    <n v="0"/>
    <n v="0"/>
    <n v="2"/>
    <n v="0"/>
    <n v="0"/>
    <n v="0"/>
    <n v="0"/>
    <n v="0"/>
    <n v="0"/>
    <n v="1"/>
    <n v="0"/>
    <n v="0"/>
    <n v="8"/>
    <n v="1"/>
    <n v="4"/>
    <n v="1"/>
    <n v="1"/>
    <n v="1"/>
    <n v="1"/>
    <n v="0"/>
    <n v="0"/>
    <n v="1"/>
    <n v="5"/>
    <n v="6"/>
    <n v="6"/>
    <n v="1"/>
  </r>
  <r>
    <s v="08EPR0703E"/>
    <n v="1"/>
    <s v="MATUTINO"/>
    <s v="FRANCISCO VILLA 2642"/>
    <n v="8"/>
    <s v="CHIHUAHUA"/>
    <n v="8"/>
    <s v="CHIHUAHUA"/>
    <x v="9"/>
    <n v="62"/>
    <x v="40"/>
    <n v="259"/>
    <s v="LA VIĂ‘A"/>
    <s v="CALLE PLUTARCO ELIAS S"/>
    <n v="109"/>
    <s v="PÚBLICO"/>
    <x v="1"/>
    <n v="2"/>
    <s v="BĂSICA"/>
    <n v="2"/>
    <x v="0"/>
    <n v="1"/>
    <x v="0"/>
    <n v="0"/>
    <s v="NO APLICA"/>
    <n v="0"/>
    <s v="NO APLICA"/>
    <s v="08FIZ0025V"/>
    <m/>
    <m/>
    <n v="0"/>
    <s v="I2020"/>
    <n v="66"/>
    <n v="61"/>
    <n v="127"/>
    <n v="66"/>
    <n v="61"/>
    <n v="127"/>
    <n v="10"/>
    <n v="11"/>
    <n v="21"/>
    <n v="11"/>
    <n v="9"/>
    <n v="20"/>
    <n v="11"/>
    <n v="9"/>
    <n v="20"/>
    <n v="13"/>
    <n v="13"/>
    <n v="26"/>
    <n v="14"/>
    <n v="6"/>
    <n v="20"/>
    <n v="10"/>
    <n v="10"/>
    <n v="20"/>
    <n v="10"/>
    <n v="12"/>
    <n v="22"/>
    <n v="13"/>
    <n v="9"/>
    <n v="22"/>
    <n v="71"/>
    <n v="59"/>
    <n v="13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1"/>
    <n v="1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7"/>
    <n v="6"/>
    <n v="1"/>
  </r>
  <r>
    <s v="08DPB0537X"/>
    <n v="4"/>
    <s v="DISCONTINUO"/>
    <s v="IGNACIO MANUEL ALTAMIRANO"/>
    <n v="8"/>
    <s v="CHIHUAHUA"/>
    <n v="8"/>
    <s v="CHIHUAHUA"/>
    <x v="3"/>
    <n v="27"/>
    <x v="27"/>
    <n v="31"/>
    <s v="CUSĂRARE"/>
    <s v="NINGUNO NINGUNO"/>
    <n v="0"/>
    <s v="PÚBLICO"/>
    <x v="0"/>
    <n v="2"/>
    <s v="BĂSICA"/>
    <n v="2"/>
    <x v="0"/>
    <n v="3"/>
    <x v="1"/>
    <n v="0"/>
    <s v="NO APLICA"/>
    <n v="0"/>
    <s v="NO APLICA"/>
    <s v="08FZI0032E"/>
    <s v="08FJI0008D"/>
    <s v="08ADG0003E"/>
    <n v="0"/>
    <s v="I2020"/>
    <n v="63"/>
    <n v="63"/>
    <n v="126"/>
    <n v="63"/>
    <n v="62"/>
    <n v="125"/>
    <n v="15"/>
    <n v="9"/>
    <n v="24"/>
    <n v="9"/>
    <n v="11"/>
    <n v="20"/>
    <n v="9"/>
    <n v="11"/>
    <n v="20"/>
    <n v="6"/>
    <n v="7"/>
    <n v="13"/>
    <n v="8"/>
    <n v="13"/>
    <n v="21"/>
    <n v="12"/>
    <n v="13"/>
    <n v="25"/>
    <n v="17"/>
    <n v="18"/>
    <n v="35"/>
    <n v="7"/>
    <n v="8"/>
    <n v="15"/>
    <n v="59"/>
    <n v="70"/>
    <n v="129"/>
    <n v="1"/>
    <n v="1"/>
    <n v="1"/>
    <n v="1"/>
    <n v="2"/>
    <n v="1"/>
    <n v="0"/>
    <n v="7"/>
    <n v="0"/>
    <n v="0"/>
    <n v="0"/>
    <n v="1"/>
    <n v="0"/>
    <n v="0"/>
    <n v="0"/>
    <n v="0"/>
    <n v="3"/>
    <n v="4"/>
    <n v="0"/>
    <n v="0"/>
    <m/>
    <m/>
    <m/>
    <m/>
    <m/>
    <m/>
    <m/>
    <m/>
    <n v="0"/>
    <n v="1"/>
    <n v="0"/>
    <n v="9"/>
    <n v="3"/>
    <n v="4"/>
    <n v="1"/>
    <n v="1"/>
    <n v="1"/>
    <n v="1"/>
    <n v="2"/>
    <n v="1"/>
    <n v="0"/>
    <n v="7"/>
    <n v="9"/>
    <n v="7"/>
    <n v="1"/>
  </r>
  <r>
    <s v="08DPR2269G"/>
    <n v="2"/>
    <s v="VESPERTINO"/>
    <s v="NIÑOS HEROES"/>
    <n v="8"/>
    <s v="CHIHUAHUA"/>
    <n v="8"/>
    <s v="CHIHUAHUA"/>
    <x v="10"/>
    <n v="5"/>
    <x v="54"/>
    <n v="1"/>
    <s v="ASCENSIĂ“N"/>
    <s v="CALLE ACACIAS "/>
    <n v="797"/>
    <s v="PÚBLICO"/>
    <x v="0"/>
    <n v="2"/>
    <s v="BĂSICA"/>
    <n v="2"/>
    <x v="0"/>
    <n v="1"/>
    <x v="0"/>
    <n v="0"/>
    <s v="NO APLICA"/>
    <n v="0"/>
    <s v="NO APLICA"/>
    <s v="08FIZ0188F"/>
    <s v="08FJS0119P"/>
    <s v="08ADG0013L"/>
    <n v="0"/>
    <s v="I2020"/>
    <n v="63"/>
    <n v="66"/>
    <n v="129"/>
    <n v="63"/>
    <n v="66"/>
    <n v="129"/>
    <n v="9"/>
    <n v="11"/>
    <n v="20"/>
    <n v="8"/>
    <n v="10"/>
    <n v="18"/>
    <n v="9"/>
    <n v="10"/>
    <n v="19"/>
    <n v="6"/>
    <n v="6"/>
    <n v="12"/>
    <n v="11"/>
    <n v="19"/>
    <n v="30"/>
    <n v="19"/>
    <n v="10"/>
    <n v="29"/>
    <n v="10"/>
    <n v="11"/>
    <n v="21"/>
    <n v="10"/>
    <n v="8"/>
    <n v="18"/>
    <n v="65"/>
    <n v="64"/>
    <n v="12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2"/>
    <n v="6"/>
    <n v="1"/>
  </r>
  <r>
    <s v="08DPR0826P"/>
    <n v="1"/>
    <s v="MATUTINO"/>
    <s v="VICENTE GUERRERO"/>
    <n v="8"/>
    <s v="CHIHUAHUA"/>
    <n v="8"/>
    <s v="CHIHUAHUA"/>
    <x v="7"/>
    <n v="19"/>
    <x v="21"/>
    <n v="1"/>
    <s v="CHIHUAHUA"/>
    <s v="CALLE 9A"/>
    <n v="0"/>
    <s v="PÚBLICO"/>
    <x v="0"/>
    <n v="2"/>
    <s v="BĂSICA"/>
    <n v="2"/>
    <x v="0"/>
    <n v="1"/>
    <x v="0"/>
    <n v="0"/>
    <s v="NO APLICA"/>
    <n v="0"/>
    <s v="NO APLICA"/>
    <s v="08FIZ0105G"/>
    <s v="08FJS0102P"/>
    <s v="08ADG0046C"/>
    <n v="0"/>
    <s v="I2020"/>
    <n v="67"/>
    <n v="68"/>
    <n v="135"/>
    <n v="65"/>
    <n v="67"/>
    <n v="132"/>
    <n v="12"/>
    <n v="11"/>
    <n v="23"/>
    <n v="9"/>
    <n v="5"/>
    <n v="14"/>
    <n v="10"/>
    <n v="6"/>
    <n v="16"/>
    <n v="10"/>
    <n v="7"/>
    <n v="17"/>
    <n v="10"/>
    <n v="13"/>
    <n v="23"/>
    <n v="11"/>
    <n v="13"/>
    <n v="24"/>
    <n v="11"/>
    <n v="10"/>
    <n v="21"/>
    <n v="10"/>
    <n v="14"/>
    <n v="24"/>
    <n v="62"/>
    <n v="63"/>
    <n v="12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9"/>
    <n v="1"/>
  </r>
  <r>
    <s v="08PPR1888N"/>
    <n v="1"/>
    <s v="MATUTINO"/>
    <s v="COLEGIO LANCASTER"/>
    <n v="8"/>
    <s v="CHIHUAHUA"/>
    <n v="8"/>
    <s v="CHIHUAHUA"/>
    <x v="5"/>
    <n v="37"/>
    <x v="6"/>
    <n v="1"/>
    <s v="JUĂREZ"/>
    <s v="CALLE AVELINA GALLEGOS"/>
    <n v="555"/>
    <s v="PRIVADO"/>
    <x v="2"/>
    <n v="2"/>
    <s v="BĂSICA"/>
    <n v="2"/>
    <x v="0"/>
    <n v="1"/>
    <x v="0"/>
    <n v="0"/>
    <s v="NO APLICA"/>
    <n v="0"/>
    <s v="NO APLICA"/>
    <s v="08FIZ0147F"/>
    <s v="08FJS0110Y"/>
    <s v="08ADG0005C"/>
    <n v="0"/>
    <s v="I2020"/>
    <n v="69"/>
    <n v="62"/>
    <n v="131"/>
    <n v="69"/>
    <n v="62"/>
    <n v="131"/>
    <n v="9"/>
    <n v="6"/>
    <n v="15"/>
    <n v="13"/>
    <n v="15"/>
    <n v="28"/>
    <n v="13"/>
    <n v="15"/>
    <n v="28"/>
    <n v="9"/>
    <n v="10"/>
    <n v="19"/>
    <n v="11"/>
    <n v="11"/>
    <n v="22"/>
    <n v="9"/>
    <n v="14"/>
    <n v="23"/>
    <n v="10"/>
    <n v="6"/>
    <n v="16"/>
    <n v="11"/>
    <n v="8"/>
    <n v="19"/>
    <n v="63"/>
    <n v="64"/>
    <n v="12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7"/>
    <n v="6"/>
    <n v="1"/>
  </r>
  <r>
    <s v="08PPR1848M"/>
    <n v="1"/>
    <s v="MATUTINO"/>
    <s v="COLEGIO REGIONAL DEL NORTE"/>
    <n v="8"/>
    <s v="CHIHUAHUA"/>
    <n v="8"/>
    <s v="CHIHUAHUA"/>
    <x v="7"/>
    <n v="19"/>
    <x v="21"/>
    <n v="1"/>
    <s v="CHIHUAHUA"/>
    <s v="AVENIDA LA CANTERA KILOMETRO 3.5"/>
    <n v="0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67"/>
    <n v="65"/>
    <n v="132"/>
    <n v="67"/>
    <n v="65"/>
    <n v="132"/>
    <n v="9"/>
    <n v="12"/>
    <n v="21"/>
    <n v="14"/>
    <n v="9"/>
    <n v="23"/>
    <n v="14"/>
    <n v="9"/>
    <n v="23"/>
    <n v="11"/>
    <n v="8"/>
    <n v="19"/>
    <n v="11"/>
    <n v="16"/>
    <n v="27"/>
    <n v="8"/>
    <n v="10"/>
    <n v="18"/>
    <n v="11"/>
    <n v="7"/>
    <n v="18"/>
    <n v="13"/>
    <n v="11"/>
    <n v="24"/>
    <n v="68"/>
    <n v="61"/>
    <n v="129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0"/>
    <n v="1"/>
    <n v="1"/>
    <n v="0"/>
    <n v="3"/>
    <n v="0"/>
    <n v="3"/>
    <n v="0"/>
    <n v="12"/>
    <n v="0"/>
    <n v="2"/>
    <n v="0"/>
    <n v="0"/>
    <n v="0"/>
    <n v="0"/>
    <n v="0"/>
    <n v="0"/>
    <n v="2"/>
    <n v="2"/>
    <n v="6"/>
    <n v="6"/>
    <n v="1"/>
  </r>
  <r>
    <s v="08PPR2023S"/>
    <n v="1"/>
    <s v="MATUTINO"/>
    <s v="COLEGIO FRANCIS IRENE LOGSDON"/>
    <n v="8"/>
    <s v="CHIHUAHUA"/>
    <n v="8"/>
    <s v="CHIHUAHUA"/>
    <x v="5"/>
    <n v="37"/>
    <x v="6"/>
    <n v="1"/>
    <s v="JUĂREZ"/>
    <s v="CALLE 23 DE MARZO (FRENTE AL LIENZO CHARRO MUNICIPAL)"/>
    <n v="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73"/>
    <n v="59"/>
    <n v="132"/>
    <n v="73"/>
    <n v="59"/>
    <n v="132"/>
    <n v="13"/>
    <n v="10"/>
    <n v="23"/>
    <n v="10"/>
    <n v="13"/>
    <n v="23"/>
    <n v="10"/>
    <n v="13"/>
    <n v="23"/>
    <n v="11"/>
    <n v="13"/>
    <n v="24"/>
    <n v="13"/>
    <n v="8"/>
    <n v="21"/>
    <n v="9"/>
    <n v="10"/>
    <n v="19"/>
    <n v="13"/>
    <n v="8"/>
    <n v="21"/>
    <n v="10"/>
    <n v="6"/>
    <n v="16"/>
    <n v="66"/>
    <n v="58"/>
    <n v="124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0"/>
    <n v="0"/>
    <n v="0"/>
    <n v="0"/>
    <n v="0"/>
    <n v="1"/>
    <n v="0"/>
    <n v="1"/>
    <n v="1"/>
    <n v="0"/>
    <n v="10"/>
    <n v="3"/>
    <n v="3"/>
    <n v="1"/>
    <n v="1"/>
    <n v="1"/>
    <n v="1"/>
    <n v="1"/>
    <n v="1"/>
    <n v="0"/>
    <n v="6"/>
    <n v="6"/>
    <n v="6"/>
    <n v="1"/>
  </r>
  <r>
    <s v="08EPR0751O"/>
    <n v="2"/>
    <s v="VESPERTINO"/>
    <s v="PLUTARCO ELIAS CALLES 2684"/>
    <n v="8"/>
    <s v="CHIHUAHUA"/>
    <n v="8"/>
    <s v="CHIHUAHUA"/>
    <x v="5"/>
    <n v="37"/>
    <x v="6"/>
    <n v="1"/>
    <s v="JUĂREZ"/>
    <s v="CALLE JOSE REYES ESTRADA"/>
    <n v="1625"/>
    <s v="PÚBLICO"/>
    <x v="1"/>
    <n v="2"/>
    <s v="BĂSICA"/>
    <n v="2"/>
    <x v="0"/>
    <n v="1"/>
    <x v="0"/>
    <n v="0"/>
    <s v="NO APLICA"/>
    <n v="0"/>
    <s v="NO APLICA"/>
    <s v="08FIZ0034C"/>
    <s v="08FJS0003P"/>
    <m/>
    <n v="0"/>
    <s v="I2020"/>
    <n v="66"/>
    <n v="64"/>
    <n v="130"/>
    <n v="66"/>
    <n v="64"/>
    <n v="130"/>
    <n v="10"/>
    <n v="9"/>
    <n v="19"/>
    <n v="11"/>
    <n v="7"/>
    <n v="18"/>
    <n v="11"/>
    <n v="7"/>
    <n v="18"/>
    <n v="11"/>
    <n v="14"/>
    <n v="25"/>
    <n v="8"/>
    <n v="12"/>
    <n v="20"/>
    <n v="11"/>
    <n v="13"/>
    <n v="24"/>
    <n v="13"/>
    <n v="8"/>
    <n v="21"/>
    <n v="12"/>
    <n v="8"/>
    <n v="20"/>
    <n v="66"/>
    <n v="62"/>
    <n v="128"/>
    <n v="1"/>
    <n v="1"/>
    <n v="1"/>
    <n v="1"/>
    <n v="1"/>
    <n v="1"/>
    <n v="0"/>
    <n v="6"/>
    <n v="0"/>
    <n v="0"/>
    <n v="1"/>
    <n v="0"/>
    <n v="0"/>
    <n v="0"/>
    <n v="0"/>
    <n v="0"/>
    <n v="1"/>
    <n v="4"/>
    <n v="0"/>
    <n v="0"/>
    <n v="2"/>
    <n v="1"/>
    <n v="1"/>
    <n v="1"/>
    <n v="0"/>
    <n v="0"/>
    <n v="0"/>
    <n v="0"/>
    <n v="1"/>
    <n v="0"/>
    <n v="0"/>
    <n v="12"/>
    <n v="1"/>
    <n v="4"/>
    <n v="1"/>
    <n v="1"/>
    <n v="1"/>
    <n v="1"/>
    <n v="0"/>
    <n v="1"/>
    <n v="0"/>
    <n v="5"/>
    <n v="17"/>
    <n v="6"/>
    <n v="1"/>
  </r>
  <r>
    <s v="08PPR2039T"/>
    <n v="1"/>
    <s v="MATUTINO"/>
    <s v="INSTITUTO BILINGUE FRIDA KAHLO"/>
    <n v="8"/>
    <s v="CHIHUAHUA"/>
    <n v="8"/>
    <s v="CHIHUAHUA"/>
    <x v="5"/>
    <n v="37"/>
    <x v="6"/>
    <n v="1"/>
    <s v="JUĂREZ"/>
    <s v="CALLE VALENTIN FUENTES"/>
    <n v="1843"/>
    <s v="PRIVADO"/>
    <x v="2"/>
    <n v="2"/>
    <s v="BĂSICA"/>
    <n v="2"/>
    <x v="0"/>
    <n v="1"/>
    <x v="0"/>
    <n v="0"/>
    <s v="NO APLICA"/>
    <n v="0"/>
    <s v="NO APLICA"/>
    <s v="08FIZ0163X"/>
    <s v="08FJS0114U"/>
    <s v="08ADG0005C"/>
    <n v="0"/>
    <s v="I2020"/>
    <n v="63"/>
    <n v="66"/>
    <n v="129"/>
    <n v="63"/>
    <n v="66"/>
    <n v="129"/>
    <n v="12"/>
    <n v="11"/>
    <n v="23"/>
    <n v="18"/>
    <n v="10"/>
    <n v="28"/>
    <n v="18"/>
    <n v="10"/>
    <n v="28"/>
    <n v="7"/>
    <n v="12"/>
    <n v="19"/>
    <n v="13"/>
    <n v="8"/>
    <n v="21"/>
    <n v="11"/>
    <n v="14"/>
    <n v="25"/>
    <n v="13"/>
    <n v="8"/>
    <n v="21"/>
    <n v="8"/>
    <n v="7"/>
    <n v="15"/>
    <n v="70"/>
    <n v="59"/>
    <n v="12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1"/>
    <n v="0"/>
    <n v="0"/>
    <n v="3"/>
    <n v="0"/>
    <n v="2"/>
    <n v="0"/>
    <n v="10"/>
    <n v="0"/>
    <n v="3"/>
    <n v="0"/>
    <n v="0"/>
    <n v="0"/>
    <n v="0"/>
    <n v="0"/>
    <n v="0"/>
    <n v="3"/>
    <n v="3"/>
    <n v="6"/>
    <n v="6"/>
    <n v="1"/>
  </r>
  <r>
    <s v="08DPR0184M"/>
    <n v="1"/>
    <s v="MATUTINO"/>
    <s v="CENTRO REGIONAL DE EDUC. INT. MORELOS"/>
    <n v="8"/>
    <s v="CHIHUAHUA"/>
    <n v="8"/>
    <s v="CHIHUAHUA"/>
    <x v="1"/>
    <n v="31"/>
    <x v="1"/>
    <n v="76"/>
    <s v="PĂRAMO DE MORELOS"/>
    <s v="NINGUNO NINGUNO"/>
    <n v="0"/>
    <s v="PÚBLICO"/>
    <x v="0"/>
    <n v="2"/>
    <s v="BĂSICA"/>
    <n v="2"/>
    <x v="0"/>
    <n v="1"/>
    <x v="0"/>
    <n v="0"/>
    <s v="NO APLICA"/>
    <n v="0"/>
    <s v="NO APLICA"/>
    <s v="08FIZ0208C"/>
    <s v="08FJS0123B"/>
    <s v="08ADG0003E"/>
    <n v="0"/>
    <s v="I2020"/>
    <n v="73"/>
    <n v="60"/>
    <n v="133"/>
    <n v="73"/>
    <n v="60"/>
    <n v="133"/>
    <n v="11"/>
    <n v="10"/>
    <n v="21"/>
    <n v="7"/>
    <n v="8"/>
    <n v="15"/>
    <n v="8"/>
    <n v="8"/>
    <n v="16"/>
    <n v="11"/>
    <n v="12"/>
    <n v="23"/>
    <n v="13"/>
    <n v="8"/>
    <n v="21"/>
    <n v="17"/>
    <n v="10"/>
    <n v="27"/>
    <n v="13"/>
    <n v="9"/>
    <n v="22"/>
    <n v="10"/>
    <n v="11"/>
    <n v="21"/>
    <n v="72"/>
    <n v="58"/>
    <n v="130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0"/>
    <n v="0"/>
    <n v="8"/>
    <n v="4"/>
    <n v="2"/>
    <n v="1"/>
    <n v="1"/>
    <n v="1"/>
    <n v="1"/>
    <n v="1"/>
    <n v="1"/>
    <n v="0"/>
    <n v="6"/>
    <n v="7"/>
    <n v="7"/>
    <n v="1"/>
  </r>
  <r>
    <s v="08DPR1004S"/>
    <n v="1"/>
    <s v="MATUTINO"/>
    <s v="MIGUEL HIDALGO"/>
    <n v="8"/>
    <s v="CHIHUAHUA"/>
    <n v="8"/>
    <s v="CHIHUAHUA"/>
    <x v="9"/>
    <n v="21"/>
    <x v="61"/>
    <n v="1"/>
    <s v="DELICIAS"/>
    <s v="AVENIDA 14 PONIENTE"/>
    <n v="0"/>
    <s v="PÚBLICO"/>
    <x v="0"/>
    <n v="2"/>
    <s v="BĂSICA"/>
    <n v="2"/>
    <x v="0"/>
    <n v="1"/>
    <x v="0"/>
    <n v="0"/>
    <s v="NO APLICA"/>
    <n v="0"/>
    <s v="NO APLICA"/>
    <s v="08FIZ0227R"/>
    <s v="08FJS0126Z"/>
    <s v="08ADG0057I"/>
    <n v="0"/>
    <s v="I2020"/>
    <n v="67"/>
    <n v="68"/>
    <n v="135"/>
    <n v="67"/>
    <n v="68"/>
    <n v="135"/>
    <n v="13"/>
    <n v="12"/>
    <n v="25"/>
    <n v="8"/>
    <n v="5"/>
    <n v="13"/>
    <n v="8"/>
    <n v="5"/>
    <n v="13"/>
    <n v="10"/>
    <n v="10"/>
    <n v="20"/>
    <n v="14"/>
    <n v="14"/>
    <n v="28"/>
    <n v="13"/>
    <n v="10"/>
    <n v="23"/>
    <n v="8"/>
    <n v="10"/>
    <n v="18"/>
    <n v="11"/>
    <n v="13"/>
    <n v="24"/>
    <n v="64"/>
    <n v="62"/>
    <n v="12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0"/>
    <n v="6"/>
    <n v="1"/>
  </r>
  <r>
    <s v="08DPR2145Y"/>
    <n v="2"/>
    <s v="VESPERTINO"/>
    <s v="AGUSTIN YANEZ"/>
    <n v="8"/>
    <s v="CHIHUAHUA"/>
    <n v="8"/>
    <s v="CHIHUAHUA"/>
    <x v="10"/>
    <n v="50"/>
    <x v="65"/>
    <n v="1"/>
    <s v="NUEVO CASAS GRANDES"/>
    <s v="AVENIDA PASEO DE LA REFORMA "/>
    <n v="1300"/>
    <s v="PÚBLICO"/>
    <x v="0"/>
    <n v="2"/>
    <s v="BĂSICA"/>
    <n v="2"/>
    <x v="0"/>
    <n v="1"/>
    <x v="0"/>
    <n v="0"/>
    <s v="NO APLICA"/>
    <n v="0"/>
    <s v="NO APLICA"/>
    <s v="08FIZ0189E"/>
    <s v="08FJS0119P"/>
    <s v="08ADG0013L"/>
    <n v="0"/>
    <s v="I2020"/>
    <n v="69"/>
    <n v="66"/>
    <n v="135"/>
    <n v="69"/>
    <n v="66"/>
    <n v="135"/>
    <n v="9"/>
    <n v="9"/>
    <n v="18"/>
    <n v="7"/>
    <n v="6"/>
    <n v="13"/>
    <n v="7"/>
    <n v="6"/>
    <n v="13"/>
    <n v="10"/>
    <n v="8"/>
    <n v="18"/>
    <n v="12"/>
    <n v="12"/>
    <n v="24"/>
    <n v="16"/>
    <n v="18"/>
    <n v="34"/>
    <n v="6"/>
    <n v="9"/>
    <n v="15"/>
    <n v="15"/>
    <n v="8"/>
    <n v="23"/>
    <n v="66"/>
    <n v="61"/>
    <n v="127"/>
    <n v="1"/>
    <n v="1"/>
    <n v="1"/>
    <n v="1"/>
    <n v="1"/>
    <n v="1"/>
    <n v="0"/>
    <n v="6"/>
    <n v="0"/>
    <n v="0"/>
    <n v="1"/>
    <n v="0"/>
    <n v="0"/>
    <n v="0"/>
    <n v="1"/>
    <n v="0"/>
    <n v="4"/>
    <n v="2"/>
    <n v="0"/>
    <n v="0"/>
    <n v="3"/>
    <n v="1"/>
    <n v="0"/>
    <n v="0"/>
    <n v="0"/>
    <n v="0"/>
    <n v="0"/>
    <n v="0"/>
    <n v="1"/>
    <n v="0"/>
    <n v="0"/>
    <n v="13"/>
    <n v="4"/>
    <n v="2"/>
    <n v="1"/>
    <n v="1"/>
    <n v="1"/>
    <n v="1"/>
    <n v="1"/>
    <n v="1"/>
    <n v="0"/>
    <n v="6"/>
    <n v="12"/>
    <n v="6"/>
    <n v="1"/>
  </r>
  <r>
    <s v="08DPR1091D"/>
    <n v="1"/>
    <s v="MATUTINO"/>
    <s v="MIGUEL SAAVEDRA ROMERO"/>
    <n v="8"/>
    <s v="CHIHUAHUA"/>
    <n v="8"/>
    <s v="CHIHUAHUA"/>
    <x v="7"/>
    <n v="2"/>
    <x v="24"/>
    <n v="1"/>
    <s v="JUAN ALDAMA"/>
    <s v="CALLE 9A"/>
    <n v="900"/>
    <s v="PÚBLICO"/>
    <x v="0"/>
    <n v="2"/>
    <s v="BĂSICA"/>
    <n v="2"/>
    <x v="0"/>
    <n v="1"/>
    <x v="0"/>
    <n v="0"/>
    <s v="NO APLICA"/>
    <n v="0"/>
    <s v="NO APLICA"/>
    <s v="08FIZ0131E"/>
    <s v="08FJS0101Q"/>
    <s v="08ADG0046C"/>
    <n v="0"/>
    <s v="I2020"/>
    <n v="69"/>
    <n v="65"/>
    <n v="134"/>
    <n v="69"/>
    <n v="65"/>
    <n v="134"/>
    <n v="6"/>
    <n v="9"/>
    <n v="15"/>
    <n v="8"/>
    <n v="6"/>
    <n v="14"/>
    <n v="8"/>
    <n v="6"/>
    <n v="14"/>
    <n v="10"/>
    <n v="20"/>
    <n v="30"/>
    <n v="16"/>
    <n v="8"/>
    <n v="24"/>
    <n v="6"/>
    <n v="15"/>
    <n v="21"/>
    <n v="17"/>
    <n v="4"/>
    <n v="21"/>
    <n v="12"/>
    <n v="10"/>
    <n v="22"/>
    <n v="69"/>
    <n v="63"/>
    <n v="13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1"/>
    <n v="0"/>
    <n v="0"/>
    <n v="0"/>
    <n v="0"/>
    <n v="0"/>
    <n v="0"/>
    <n v="2"/>
    <n v="0"/>
    <n v="0"/>
    <n v="12"/>
    <n v="2"/>
    <n v="4"/>
    <n v="1"/>
    <n v="1"/>
    <n v="1"/>
    <n v="1"/>
    <n v="1"/>
    <n v="1"/>
    <n v="0"/>
    <n v="6"/>
    <n v="6"/>
    <n v="6"/>
    <n v="1"/>
  </r>
  <r>
    <s v="08EPR0147H"/>
    <n v="1"/>
    <s v="MATUTINO"/>
    <s v="MANUELA MEDINA 2225"/>
    <n v="8"/>
    <s v="CHIHUAHUA"/>
    <n v="8"/>
    <s v="CHIHUAHUA"/>
    <x v="7"/>
    <n v="19"/>
    <x v="21"/>
    <n v="1"/>
    <s v="CHIHUAHUA"/>
    <s v="CALLE 29A"/>
    <n v="103"/>
    <s v="PÚBLICO"/>
    <x v="1"/>
    <n v="2"/>
    <s v="BĂSICA"/>
    <n v="2"/>
    <x v="0"/>
    <n v="1"/>
    <x v="0"/>
    <n v="0"/>
    <s v="NO APLICA"/>
    <n v="0"/>
    <s v="NO APLICA"/>
    <s v="08FIZ0001L"/>
    <s v="08FJS0002Q"/>
    <m/>
    <n v="0"/>
    <s v="I2020"/>
    <n v="85"/>
    <n v="44"/>
    <n v="129"/>
    <n v="85"/>
    <n v="44"/>
    <n v="129"/>
    <n v="18"/>
    <n v="9"/>
    <n v="27"/>
    <n v="8"/>
    <n v="9"/>
    <n v="17"/>
    <n v="12"/>
    <n v="10"/>
    <n v="22"/>
    <n v="16"/>
    <n v="7"/>
    <n v="23"/>
    <n v="17"/>
    <n v="4"/>
    <n v="21"/>
    <n v="13"/>
    <n v="7"/>
    <n v="20"/>
    <n v="8"/>
    <n v="10"/>
    <n v="18"/>
    <n v="16"/>
    <n v="9"/>
    <n v="25"/>
    <n v="82"/>
    <n v="47"/>
    <n v="12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1"/>
    <n v="0"/>
    <n v="0"/>
    <n v="1"/>
    <n v="0"/>
    <n v="0"/>
    <n v="1"/>
    <n v="0"/>
    <n v="12"/>
    <n v="1"/>
    <n v="5"/>
    <n v="1"/>
    <n v="1"/>
    <n v="1"/>
    <n v="1"/>
    <n v="1"/>
    <n v="1"/>
    <n v="0"/>
    <n v="6"/>
    <n v="8"/>
    <n v="6"/>
    <n v="1"/>
  </r>
  <r>
    <s v="08PPR1878G"/>
    <n v="1"/>
    <s v="MATUTINO"/>
    <s v="COLEGIO VERSALLES"/>
    <n v="8"/>
    <s v="CHIHUAHUA"/>
    <n v="8"/>
    <s v="CHIHUAHUA"/>
    <x v="5"/>
    <n v="37"/>
    <x v="6"/>
    <n v="1"/>
    <s v="JUĂREZ"/>
    <s v="CALLE PITAHAYA"/>
    <n v="6152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74"/>
    <n v="59"/>
    <n v="133"/>
    <n v="74"/>
    <n v="59"/>
    <n v="133"/>
    <n v="9"/>
    <n v="2"/>
    <n v="11"/>
    <n v="17"/>
    <n v="7"/>
    <n v="24"/>
    <n v="17"/>
    <n v="7"/>
    <n v="24"/>
    <n v="16"/>
    <n v="11"/>
    <n v="27"/>
    <n v="16"/>
    <n v="19"/>
    <n v="35"/>
    <n v="15"/>
    <n v="7"/>
    <n v="22"/>
    <n v="7"/>
    <n v="6"/>
    <n v="13"/>
    <n v="7"/>
    <n v="7"/>
    <n v="14"/>
    <n v="78"/>
    <n v="57"/>
    <n v="135"/>
    <n v="0"/>
    <n v="0"/>
    <n v="0"/>
    <n v="0"/>
    <n v="0"/>
    <n v="1"/>
    <n v="3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0"/>
    <n v="4"/>
    <n v="0"/>
    <n v="0"/>
    <n v="0"/>
    <n v="0"/>
    <n v="0"/>
    <n v="1"/>
    <n v="3"/>
    <n v="4"/>
    <n v="7"/>
    <n v="7"/>
    <n v="1"/>
  </r>
  <r>
    <s v="08DPR2357A"/>
    <n v="2"/>
    <s v="VESPERTINO"/>
    <s v="EXPROPIACION PETROLERA"/>
    <n v="8"/>
    <s v="CHIHUAHUA"/>
    <n v="8"/>
    <s v="CHIHUAHUA"/>
    <x v="1"/>
    <n v="17"/>
    <x v="43"/>
    <n v="1"/>
    <s v="CUAUHTĂ‰MOC"/>
    <s v="CALLE EXPROPIACION PETROLERA"/>
    <n v="799"/>
    <s v="PÚBLICO"/>
    <x v="0"/>
    <n v="2"/>
    <s v="BĂSICA"/>
    <n v="2"/>
    <x v="0"/>
    <n v="1"/>
    <x v="0"/>
    <n v="0"/>
    <s v="NO APLICA"/>
    <n v="0"/>
    <s v="NO APLICA"/>
    <s v="08FIZ0200K"/>
    <s v="08FJS0122C"/>
    <s v="08ADG0010O"/>
    <n v="0"/>
    <s v="I2020"/>
    <n v="73"/>
    <n v="63"/>
    <n v="136"/>
    <n v="73"/>
    <n v="63"/>
    <n v="136"/>
    <n v="19"/>
    <n v="7"/>
    <n v="26"/>
    <n v="5"/>
    <n v="5"/>
    <n v="10"/>
    <n v="5"/>
    <n v="5"/>
    <n v="10"/>
    <n v="12"/>
    <n v="15"/>
    <n v="27"/>
    <n v="13"/>
    <n v="9"/>
    <n v="22"/>
    <n v="9"/>
    <n v="15"/>
    <n v="24"/>
    <n v="12"/>
    <n v="10"/>
    <n v="22"/>
    <n v="12"/>
    <n v="11"/>
    <n v="23"/>
    <n v="63"/>
    <n v="65"/>
    <n v="12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0236B"/>
    <n v="1"/>
    <s v="MATUTINO"/>
    <s v="JOSEFA ORTIZ DE DOMINGUEZ"/>
    <n v="8"/>
    <s v="CHIHUAHUA"/>
    <n v="8"/>
    <s v="CHIHUAHUA"/>
    <x v="2"/>
    <n v="34"/>
    <x v="3"/>
    <n v="1"/>
    <s v="IGNACIO ZARAGOZA"/>
    <s v="CALLE JOSEFA ORTIZ DE DOMINGUEZ"/>
    <n v="79"/>
    <s v="PÚBLICO"/>
    <x v="0"/>
    <n v="2"/>
    <s v="BĂSICA"/>
    <n v="2"/>
    <x v="0"/>
    <n v="1"/>
    <x v="0"/>
    <n v="0"/>
    <s v="NO APLICA"/>
    <n v="0"/>
    <s v="NO APLICA"/>
    <s v="08FIZ0187G"/>
    <s v="08FJS0119P"/>
    <s v="08ADG0055K"/>
    <n v="0"/>
    <s v="I2020"/>
    <n v="54"/>
    <n v="76"/>
    <n v="130"/>
    <n v="54"/>
    <n v="76"/>
    <n v="130"/>
    <n v="11"/>
    <n v="15"/>
    <n v="26"/>
    <n v="11"/>
    <n v="10"/>
    <n v="21"/>
    <n v="11"/>
    <n v="10"/>
    <n v="21"/>
    <n v="10"/>
    <n v="12"/>
    <n v="22"/>
    <n v="4"/>
    <n v="13"/>
    <n v="17"/>
    <n v="11"/>
    <n v="14"/>
    <n v="25"/>
    <n v="9"/>
    <n v="17"/>
    <n v="26"/>
    <n v="11"/>
    <n v="6"/>
    <n v="17"/>
    <n v="56"/>
    <n v="72"/>
    <n v="12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2"/>
    <n v="6"/>
    <n v="1"/>
  </r>
  <r>
    <s v="08DPR1434I"/>
    <n v="2"/>
    <s v="VESPERTINO"/>
    <s v="DIVISION DEL NORTE"/>
    <n v="8"/>
    <s v="CHIHUAHUA"/>
    <n v="8"/>
    <s v="CHIHUAHUA"/>
    <x v="7"/>
    <n v="19"/>
    <x v="21"/>
    <n v="1"/>
    <s v="CHIHUAHUA"/>
    <s v="CALLE PASCUAL OROZCO"/>
    <n v="0"/>
    <s v="PÚBLICO"/>
    <x v="0"/>
    <n v="2"/>
    <s v="BĂSICA"/>
    <n v="2"/>
    <x v="0"/>
    <n v="1"/>
    <x v="0"/>
    <n v="0"/>
    <s v="NO APLICA"/>
    <n v="0"/>
    <s v="NO APLICA"/>
    <s v="08FIZ0124V"/>
    <s v="08FJS0107K"/>
    <s v="08ADG0046C"/>
    <n v="0"/>
    <s v="I2020"/>
    <n v="71"/>
    <n v="65"/>
    <n v="136"/>
    <n v="71"/>
    <n v="64"/>
    <n v="135"/>
    <n v="16"/>
    <n v="9"/>
    <n v="25"/>
    <n v="6"/>
    <n v="8"/>
    <n v="14"/>
    <n v="6"/>
    <n v="8"/>
    <n v="14"/>
    <n v="6"/>
    <n v="13"/>
    <n v="19"/>
    <n v="14"/>
    <n v="12"/>
    <n v="26"/>
    <n v="6"/>
    <n v="9"/>
    <n v="15"/>
    <n v="21"/>
    <n v="8"/>
    <n v="29"/>
    <n v="8"/>
    <n v="15"/>
    <n v="23"/>
    <n v="61"/>
    <n v="65"/>
    <n v="126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1"/>
    <n v="0"/>
    <n v="0"/>
    <n v="0"/>
    <n v="0"/>
    <n v="0"/>
    <n v="0"/>
    <n v="0"/>
    <n v="1"/>
    <n v="0"/>
    <n v="10"/>
    <n v="4"/>
    <n v="2"/>
    <n v="1"/>
    <n v="1"/>
    <n v="1"/>
    <n v="1"/>
    <n v="1"/>
    <n v="1"/>
    <n v="0"/>
    <n v="6"/>
    <n v="12"/>
    <n v="6"/>
    <n v="1"/>
  </r>
  <r>
    <s v="08EPR0495O"/>
    <n v="1"/>
    <s v="MATUTINO"/>
    <s v="MIGUEL AHUMADA 2289"/>
    <n v="8"/>
    <s v="CHIHUAHUA"/>
    <n v="8"/>
    <s v="CHIHUAHUA"/>
    <x v="5"/>
    <n v="37"/>
    <x v="6"/>
    <n v="1"/>
    <s v="JUĂREZ"/>
    <s v="CALLE MARISCAL"/>
    <n v="0"/>
    <s v="PÚBLICO"/>
    <x v="1"/>
    <n v="2"/>
    <s v="BĂSICA"/>
    <n v="2"/>
    <x v="0"/>
    <n v="1"/>
    <x v="0"/>
    <n v="0"/>
    <s v="NO APLICA"/>
    <n v="0"/>
    <s v="NO APLICA"/>
    <s v="08FIZ0020Z"/>
    <s v="08FJS0003P"/>
    <m/>
    <n v="0"/>
    <s v="I2020"/>
    <n v="61"/>
    <n v="69"/>
    <n v="130"/>
    <n v="60"/>
    <n v="69"/>
    <n v="129"/>
    <n v="11"/>
    <n v="8"/>
    <n v="19"/>
    <n v="9"/>
    <n v="11"/>
    <n v="20"/>
    <n v="9"/>
    <n v="11"/>
    <n v="20"/>
    <n v="9"/>
    <n v="11"/>
    <n v="20"/>
    <n v="5"/>
    <n v="13"/>
    <n v="18"/>
    <n v="14"/>
    <n v="15"/>
    <n v="29"/>
    <n v="11"/>
    <n v="12"/>
    <n v="23"/>
    <n v="12"/>
    <n v="12"/>
    <n v="24"/>
    <n v="60"/>
    <n v="74"/>
    <n v="134"/>
    <n v="1"/>
    <n v="0"/>
    <n v="0"/>
    <n v="1"/>
    <n v="1"/>
    <n v="1"/>
    <n v="1"/>
    <n v="5"/>
    <n v="0"/>
    <n v="0"/>
    <n v="1"/>
    <n v="0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0"/>
    <n v="0"/>
    <n v="1"/>
    <n v="1"/>
    <n v="1"/>
    <n v="1"/>
    <n v="5"/>
    <n v="12"/>
    <n v="6"/>
    <n v="1"/>
  </r>
  <r>
    <s v="08DPR0592R"/>
    <n v="1"/>
    <s v="MATUTINO"/>
    <s v="JOSE REFUGIO MAR DE LA ROSA"/>
    <n v="8"/>
    <s v="CHIHUAHUA"/>
    <n v="8"/>
    <s v="CHIHUAHUA"/>
    <x v="9"/>
    <n v="11"/>
    <x v="28"/>
    <n v="1"/>
    <s v="SANTA ROSALĂŤA DE CAMARGO"/>
    <s v="CALLE BATOPILAS"/>
    <n v="0"/>
    <s v="PÚBLICO"/>
    <x v="0"/>
    <n v="2"/>
    <s v="BĂSICA"/>
    <n v="2"/>
    <x v="0"/>
    <n v="1"/>
    <x v="0"/>
    <n v="0"/>
    <s v="NO APLICA"/>
    <n v="0"/>
    <s v="NO APLICA"/>
    <s v="08FIZ0232C"/>
    <s v="08FJS0127Y"/>
    <s v="08ADG0057I"/>
    <n v="0"/>
    <s v="I2020"/>
    <n v="58"/>
    <n v="71"/>
    <n v="129"/>
    <n v="58"/>
    <n v="71"/>
    <n v="129"/>
    <n v="6"/>
    <n v="15"/>
    <n v="21"/>
    <n v="11"/>
    <n v="10"/>
    <n v="21"/>
    <n v="11"/>
    <n v="10"/>
    <n v="21"/>
    <n v="11"/>
    <n v="11"/>
    <n v="22"/>
    <n v="11"/>
    <n v="12"/>
    <n v="23"/>
    <n v="11"/>
    <n v="10"/>
    <n v="21"/>
    <n v="9"/>
    <n v="16"/>
    <n v="25"/>
    <n v="12"/>
    <n v="8"/>
    <n v="20"/>
    <n v="65"/>
    <n v="67"/>
    <n v="13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2"/>
    <n v="6"/>
    <n v="1"/>
  </r>
  <r>
    <s v="08DPR0656L"/>
    <n v="1"/>
    <s v="MATUTINO"/>
    <s v="CENTRO REGIONAL DE EDUC. INT. CULTURA CAMPESINA"/>
    <n v="8"/>
    <s v="CHIHUAHUA"/>
    <n v="8"/>
    <s v="CHIHUAHUA"/>
    <x v="1"/>
    <n v="18"/>
    <x v="53"/>
    <n v="19"/>
    <s v="COLONIA CUSI (OJO DE AGUA)"/>
    <s v="CALLE OJO DE AGUA"/>
    <n v="0"/>
    <s v="PÚBLICO"/>
    <x v="0"/>
    <n v="2"/>
    <s v="BĂSICA"/>
    <n v="2"/>
    <x v="0"/>
    <n v="1"/>
    <x v="0"/>
    <n v="0"/>
    <s v="NO APLICA"/>
    <n v="0"/>
    <s v="NO APLICA"/>
    <s v="08FIZ0203H"/>
    <s v="08FJS0121D"/>
    <s v="08ADG0010O"/>
    <n v="0"/>
    <s v="I2020"/>
    <n v="67"/>
    <n v="64"/>
    <n v="131"/>
    <n v="67"/>
    <n v="64"/>
    <n v="131"/>
    <n v="12"/>
    <n v="20"/>
    <n v="32"/>
    <n v="8"/>
    <n v="16"/>
    <n v="24"/>
    <n v="8"/>
    <n v="16"/>
    <n v="24"/>
    <n v="12"/>
    <n v="5"/>
    <n v="17"/>
    <n v="8"/>
    <n v="8"/>
    <n v="16"/>
    <n v="14"/>
    <n v="9"/>
    <n v="23"/>
    <n v="13"/>
    <n v="13"/>
    <n v="26"/>
    <n v="10"/>
    <n v="8"/>
    <n v="18"/>
    <n v="65"/>
    <n v="59"/>
    <n v="12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0"/>
    <n v="0"/>
    <n v="0"/>
    <n v="0"/>
    <n v="8"/>
    <n v="3"/>
    <n v="3"/>
    <n v="1"/>
    <n v="1"/>
    <n v="1"/>
    <n v="1"/>
    <n v="1"/>
    <n v="1"/>
    <n v="0"/>
    <n v="6"/>
    <n v="8"/>
    <n v="8"/>
    <n v="1"/>
  </r>
  <r>
    <s v="08DPR2366I"/>
    <n v="2"/>
    <s v="VESPERTINO"/>
    <s v="LUIS EDUARDO AGUILAR SALAZAR"/>
    <n v="8"/>
    <s v="CHIHUAHUA"/>
    <n v="8"/>
    <s v="CHIHUAHUA"/>
    <x v="7"/>
    <n v="19"/>
    <x v="21"/>
    <n v="1"/>
    <s v="CHIHUAHUA"/>
    <s v="CALLE SIMON SARLAT NAVA"/>
    <n v="1103"/>
    <s v="PÚBLICO"/>
    <x v="0"/>
    <n v="2"/>
    <s v="BĂSICA"/>
    <n v="2"/>
    <x v="0"/>
    <n v="1"/>
    <x v="0"/>
    <n v="0"/>
    <s v="NO APLICA"/>
    <n v="0"/>
    <s v="NO APLICA"/>
    <s v="08FIZ0125U"/>
    <s v="08FJS0134H"/>
    <s v="08ADG0046C"/>
    <n v="0"/>
    <s v="I2020"/>
    <n v="77"/>
    <n v="59"/>
    <n v="136"/>
    <n v="77"/>
    <n v="58"/>
    <n v="135"/>
    <n v="8"/>
    <n v="13"/>
    <n v="21"/>
    <n v="9"/>
    <n v="7"/>
    <n v="16"/>
    <n v="10"/>
    <n v="9"/>
    <n v="19"/>
    <n v="11"/>
    <n v="9"/>
    <n v="20"/>
    <n v="10"/>
    <n v="10"/>
    <n v="20"/>
    <n v="15"/>
    <n v="14"/>
    <n v="29"/>
    <n v="17"/>
    <n v="4"/>
    <n v="21"/>
    <n v="10"/>
    <n v="9"/>
    <n v="19"/>
    <n v="73"/>
    <n v="55"/>
    <n v="12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DCI0024N"/>
    <n v="1"/>
    <s v="MATUTINO"/>
    <s v="MIGUEL HIDALGO"/>
    <n v="8"/>
    <s v="CHIHUAHUA"/>
    <n v="8"/>
    <s v="CHIHUAHUA"/>
    <x v="3"/>
    <n v="27"/>
    <x v="27"/>
    <n v="701"/>
    <s v="SIQUIRICHI"/>
    <s v="CALLE SIQUIRICHI"/>
    <n v="0"/>
    <s v="PÚBLICO"/>
    <x v="0"/>
    <n v="2"/>
    <s v="BĂSICA"/>
    <n v="2"/>
    <x v="0"/>
    <n v="3"/>
    <x v="1"/>
    <n v="1"/>
    <s v="SERVICIOS"/>
    <n v="15"/>
    <s v="CENTRO INFANTIL COMUNITARIO (CIC)"/>
    <s v="08FZI0033D"/>
    <s v="08FJI0008D"/>
    <s v="08ADG0006B"/>
    <n v="0"/>
    <s v="I2020"/>
    <n v="61"/>
    <n v="73"/>
    <n v="134"/>
    <n v="60"/>
    <n v="66"/>
    <n v="126"/>
    <n v="11"/>
    <n v="15"/>
    <n v="26"/>
    <n v="8"/>
    <n v="8"/>
    <n v="16"/>
    <n v="8"/>
    <n v="8"/>
    <n v="16"/>
    <n v="12"/>
    <n v="11"/>
    <n v="23"/>
    <n v="8"/>
    <n v="12"/>
    <n v="20"/>
    <n v="11"/>
    <n v="8"/>
    <n v="19"/>
    <n v="13"/>
    <n v="13"/>
    <n v="26"/>
    <n v="8"/>
    <n v="17"/>
    <n v="25"/>
    <n v="60"/>
    <n v="69"/>
    <n v="129"/>
    <n v="1"/>
    <n v="1"/>
    <n v="1"/>
    <n v="1"/>
    <n v="1"/>
    <n v="2"/>
    <n v="0"/>
    <n v="7"/>
    <n v="0"/>
    <n v="0"/>
    <n v="0"/>
    <n v="1"/>
    <n v="0"/>
    <n v="0"/>
    <n v="0"/>
    <n v="0"/>
    <n v="5"/>
    <n v="2"/>
    <n v="0"/>
    <n v="0"/>
    <m/>
    <m/>
    <m/>
    <m/>
    <m/>
    <m/>
    <m/>
    <m/>
    <n v="1"/>
    <n v="5"/>
    <n v="0"/>
    <n v="14"/>
    <n v="5"/>
    <n v="2"/>
    <n v="1"/>
    <n v="1"/>
    <n v="1"/>
    <n v="1"/>
    <n v="1"/>
    <n v="2"/>
    <n v="0"/>
    <n v="7"/>
    <n v="6"/>
    <n v="6"/>
    <n v="1"/>
  </r>
  <r>
    <s v="08EPR0391T"/>
    <n v="1"/>
    <s v="MATUTINO"/>
    <s v="GUILLERMO BACA 2492"/>
    <n v="8"/>
    <s v="CHIHUAHUA"/>
    <n v="8"/>
    <s v="CHIHUAHUA"/>
    <x v="8"/>
    <n v="59"/>
    <x v="60"/>
    <n v="1"/>
    <s v="SAN FRANCISCO DEL ORO"/>
    <s v="CALLE GUILLERMO BACA"/>
    <n v="0"/>
    <s v="PÚBLICO"/>
    <x v="1"/>
    <n v="2"/>
    <s v="BĂSICA"/>
    <n v="2"/>
    <x v="0"/>
    <n v="1"/>
    <x v="0"/>
    <n v="0"/>
    <s v="NO APLICA"/>
    <n v="0"/>
    <s v="NO APLICA"/>
    <s v="08FIZ0027T"/>
    <m/>
    <m/>
    <n v="0"/>
    <s v="I2020"/>
    <n v="74"/>
    <n v="60"/>
    <n v="134"/>
    <n v="74"/>
    <n v="60"/>
    <n v="134"/>
    <n v="11"/>
    <n v="10"/>
    <n v="21"/>
    <n v="8"/>
    <n v="7"/>
    <n v="15"/>
    <n v="9"/>
    <n v="7"/>
    <n v="16"/>
    <n v="9"/>
    <n v="15"/>
    <n v="24"/>
    <n v="14"/>
    <n v="7"/>
    <n v="21"/>
    <n v="14"/>
    <n v="7"/>
    <n v="21"/>
    <n v="17"/>
    <n v="8"/>
    <n v="25"/>
    <n v="11"/>
    <n v="14"/>
    <n v="25"/>
    <n v="74"/>
    <n v="58"/>
    <n v="132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0"/>
    <n v="0"/>
    <n v="1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403H"/>
    <n v="1"/>
    <s v="MATUTINO"/>
    <s v="FELIPE CARRILLO PUERTO 2261"/>
    <n v="8"/>
    <s v="CHIHUAHUA"/>
    <n v="8"/>
    <s v="CHIHUAHUA"/>
    <x v="9"/>
    <n v="62"/>
    <x v="40"/>
    <n v="259"/>
    <s v="LA VIĂ‘A"/>
    <s v="CALLE CARRETERA SAUCILLO LAS VARAS"/>
    <n v="0"/>
    <s v="PÚBLICO"/>
    <x v="1"/>
    <n v="2"/>
    <s v="BĂSICA"/>
    <n v="2"/>
    <x v="0"/>
    <n v="1"/>
    <x v="0"/>
    <n v="0"/>
    <s v="NO APLICA"/>
    <n v="0"/>
    <s v="NO APLICA"/>
    <s v="08FIZ0025V"/>
    <m/>
    <m/>
    <n v="0"/>
    <s v="I2020"/>
    <n v="69"/>
    <n v="70"/>
    <n v="139"/>
    <n v="69"/>
    <n v="70"/>
    <n v="139"/>
    <n v="13"/>
    <n v="9"/>
    <n v="22"/>
    <n v="9"/>
    <n v="3"/>
    <n v="12"/>
    <n v="9"/>
    <n v="3"/>
    <n v="12"/>
    <n v="12"/>
    <n v="11"/>
    <n v="23"/>
    <n v="12"/>
    <n v="8"/>
    <n v="20"/>
    <n v="10"/>
    <n v="17"/>
    <n v="27"/>
    <n v="13"/>
    <n v="12"/>
    <n v="25"/>
    <n v="9"/>
    <n v="11"/>
    <n v="20"/>
    <n v="65"/>
    <n v="62"/>
    <n v="12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1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10"/>
    <n v="6"/>
    <n v="1"/>
  </r>
  <r>
    <s v="08DPR1574I"/>
    <n v="1"/>
    <s v="MATUTINO"/>
    <s v="BENITO JUAREZ"/>
    <n v="8"/>
    <s v="CHIHUAHUA"/>
    <n v="8"/>
    <s v="CHIHUAHUA"/>
    <x v="7"/>
    <n v="19"/>
    <x v="21"/>
    <n v="300"/>
    <s v="EL SAUZ"/>
    <s v="CALLE BRASIL"/>
    <n v="0"/>
    <s v="PÚBLICO"/>
    <x v="0"/>
    <n v="2"/>
    <s v="BĂSICA"/>
    <n v="2"/>
    <x v="0"/>
    <n v="1"/>
    <x v="0"/>
    <n v="0"/>
    <s v="NO APLICA"/>
    <n v="0"/>
    <s v="NO APLICA"/>
    <s v="08FIZ0130F"/>
    <s v="08FJS0108J"/>
    <s v="08ADG0046C"/>
    <n v="0"/>
    <s v="I2020"/>
    <n v="71"/>
    <n v="59"/>
    <n v="130"/>
    <n v="71"/>
    <n v="59"/>
    <n v="130"/>
    <n v="8"/>
    <n v="8"/>
    <n v="16"/>
    <n v="14"/>
    <n v="9"/>
    <n v="23"/>
    <n v="14"/>
    <n v="9"/>
    <n v="23"/>
    <n v="13"/>
    <n v="5"/>
    <n v="18"/>
    <n v="18"/>
    <n v="13"/>
    <n v="31"/>
    <n v="15"/>
    <n v="11"/>
    <n v="26"/>
    <n v="10"/>
    <n v="9"/>
    <n v="19"/>
    <n v="7"/>
    <n v="11"/>
    <n v="18"/>
    <n v="77"/>
    <n v="58"/>
    <n v="13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2"/>
    <n v="6"/>
    <n v="1"/>
  </r>
  <r>
    <s v="08EPR0270H"/>
    <n v="1"/>
    <s v="MATUTINO"/>
    <s v="MIGUEL HIDALGO 2409"/>
    <n v="8"/>
    <s v="CHIHUAHUA"/>
    <n v="8"/>
    <s v="CHIHUAHUA"/>
    <x v="5"/>
    <n v="37"/>
    <x v="6"/>
    <n v="1"/>
    <s v="JUĂREZ"/>
    <s v="CALZADA 5 DE FEBRERO"/>
    <n v="1656"/>
    <s v="PÚBLICO"/>
    <x v="1"/>
    <n v="2"/>
    <s v="BĂSICA"/>
    <n v="2"/>
    <x v="0"/>
    <n v="1"/>
    <x v="0"/>
    <n v="0"/>
    <s v="NO APLICA"/>
    <n v="0"/>
    <s v="NO APLICA"/>
    <s v="08FIZ0004I"/>
    <s v="08FJS0003P"/>
    <m/>
    <n v="0"/>
    <s v="I2020"/>
    <n v="67"/>
    <n v="63"/>
    <n v="130"/>
    <n v="67"/>
    <n v="63"/>
    <n v="130"/>
    <n v="7"/>
    <n v="8"/>
    <n v="15"/>
    <n v="10"/>
    <n v="7"/>
    <n v="17"/>
    <n v="10"/>
    <n v="7"/>
    <n v="17"/>
    <n v="15"/>
    <n v="12"/>
    <n v="27"/>
    <n v="7"/>
    <n v="14"/>
    <n v="21"/>
    <n v="13"/>
    <n v="12"/>
    <n v="25"/>
    <n v="19"/>
    <n v="8"/>
    <n v="27"/>
    <n v="11"/>
    <n v="12"/>
    <n v="23"/>
    <n v="75"/>
    <n v="65"/>
    <n v="140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9"/>
    <n v="6"/>
    <n v="1"/>
  </r>
  <r>
    <s v="08PPR1870O"/>
    <n v="1"/>
    <s v="MATUTINO"/>
    <s v="JUAN JACOBO ROUSSEAU"/>
    <n v="8"/>
    <s v="CHIHUAHUA"/>
    <n v="8"/>
    <s v="CHIHUAHUA"/>
    <x v="5"/>
    <n v="37"/>
    <x v="6"/>
    <n v="1"/>
    <s v="JUĂREZ"/>
    <s v="CALLE PLAN DE AYUTLA"/>
    <n v="5269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68"/>
    <n v="72"/>
    <n v="140"/>
    <n v="68"/>
    <n v="72"/>
    <n v="140"/>
    <n v="9"/>
    <n v="11"/>
    <n v="20"/>
    <n v="13"/>
    <n v="5"/>
    <n v="18"/>
    <n v="13"/>
    <n v="5"/>
    <n v="18"/>
    <n v="9"/>
    <n v="10"/>
    <n v="19"/>
    <n v="6"/>
    <n v="9"/>
    <n v="15"/>
    <n v="14"/>
    <n v="16"/>
    <n v="30"/>
    <n v="16"/>
    <n v="14"/>
    <n v="30"/>
    <n v="11"/>
    <n v="3"/>
    <n v="14"/>
    <n v="69"/>
    <n v="57"/>
    <n v="126"/>
    <n v="0"/>
    <n v="0"/>
    <n v="1"/>
    <n v="0"/>
    <n v="0"/>
    <n v="1"/>
    <n v="3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1"/>
    <n v="1"/>
    <n v="2"/>
    <n v="1"/>
    <n v="0"/>
    <n v="0"/>
    <n v="13"/>
    <n v="1"/>
    <n v="4"/>
    <n v="0"/>
    <n v="0"/>
    <n v="1"/>
    <n v="0"/>
    <n v="0"/>
    <n v="1"/>
    <n v="3"/>
    <n v="5"/>
    <n v="9"/>
    <n v="8"/>
    <n v="1"/>
  </r>
  <r>
    <s v="08EPR0395P"/>
    <n v="1"/>
    <s v="MATUTINO"/>
    <s v="CLUB DE LEONES 2162"/>
    <n v="8"/>
    <s v="CHIHUAHUA"/>
    <n v="8"/>
    <s v="CHIHUAHUA"/>
    <x v="8"/>
    <n v="60"/>
    <x v="56"/>
    <n v="1"/>
    <s v="SANTA BĂRBARA"/>
    <s v="CALLE LIZARDI"/>
    <n v="13"/>
    <s v="PÚBLICO"/>
    <x v="1"/>
    <n v="2"/>
    <s v="BĂSICA"/>
    <n v="2"/>
    <x v="0"/>
    <n v="1"/>
    <x v="0"/>
    <n v="0"/>
    <s v="NO APLICA"/>
    <n v="0"/>
    <s v="NO APLICA"/>
    <s v="08FIZ0027T"/>
    <m/>
    <m/>
    <n v="0"/>
    <s v="I2020"/>
    <n v="62"/>
    <n v="72"/>
    <n v="134"/>
    <n v="62"/>
    <n v="71"/>
    <n v="133"/>
    <n v="7"/>
    <n v="15"/>
    <n v="22"/>
    <n v="11"/>
    <n v="7"/>
    <n v="18"/>
    <n v="11"/>
    <n v="7"/>
    <n v="18"/>
    <n v="15"/>
    <n v="11"/>
    <n v="26"/>
    <n v="12"/>
    <n v="16"/>
    <n v="28"/>
    <n v="7"/>
    <n v="13"/>
    <n v="20"/>
    <n v="9"/>
    <n v="10"/>
    <n v="19"/>
    <n v="14"/>
    <n v="9"/>
    <n v="23"/>
    <n v="68"/>
    <n v="66"/>
    <n v="134"/>
    <n v="1"/>
    <n v="1"/>
    <n v="1"/>
    <n v="1"/>
    <n v="1"/>
    <n v="1"/>
    <n v="0"/>
    <n v="6"/>
    <n v="0"/>
    <n v="0"/>
    <n v="0"/>
    <n v="1"/>
    <n v="0"/>
    <n v="0"/>
    <n v="0"/>
    <n v="0"/>
    <n v="1"/>
    <n v="4"/>
    <n v="0"/>
    <n v="0"/>
    <n v="1"/>
    <n v="0"/>
    <n v="1"/>
    <n v="1"/>
    <n v="0"/>
    <n v="0"/>
    <n v="0"/>
    <n v="0"/>
    <n v="1"/>
    <n v="0"/>
    <n v="0"/>
    <n v="10"/>
    <n v="1"/>
    <n v="4"/>
    <n v="0"/>
    <n v="1"/>
    <n v="1"/>
    <n v="1"/>
    <n v="1"/>
    <n v="1"/>
    <n v="0"/>
    <n v="5"/>
    <n v="6"/>
    <n v="6"/>
    <n v="1"/>
  </r>
  <r>
    <s v="08EPR0831Z"/>
    <n v="1"/>
    <s v="MATUTINO"/>
    <s v="IRMA ACEVES DE GALINDO 2773"/>
    <n v="8"/>
    <s v="CHIHUAHUA"/>
    <n v="8"/>
    <s v="CHIHUAHUA"/>
    <x v="9"/>
    <n v="11"/>
    <x v="28"/>
    <n v="1"/>
    <s v="SANTA ROSALĂŤA DE CAMARGO"/>
    <s v="CALLE EDMUNDO PORRAS"/>
    <n v="0"/>
    <s v="PÚBLICO"/>
    <x v="1"/>
    <n v="2"/>
    <s v="BĂSICA"/>
    <n v="2"/>
    <x v="0"/>
    <n v="1"/>
    <x v="0"/>
    <n v="0"/>
    <s v="NO APLICA"/>
    <n v="0"/>
    <s v="NO APLICA"/>
    <s v="08FIZ0006G"/>
    <m/>
    <m/>
    <n v="0"/>
    <s v="I2020"/>
    <n v="74"/>
    <n v="58"/>
    <n v="132"/>
    <n v="74"/>
    <n v="58"/>
    <n v="132"/>
    <n v="13"/>
    <n v="10"/>
    <n v="23"/>
    <n v="15"/>
    <n v="6"/>
    <n v="21"/>
    <n v="15"/>
    <n v="7"/>
    <n v="22"/>
    <n v="10"/>
    <n v="5"/>
    <n v="15"/>
    <n v="16"/>
    <n v="11"/>
    <n v="27"/>
    <n v="16"/>
    <n v="7"/>
    <n v="23"/>
    <n v="11"/>
    <n v="13"/>
    <n v="24"/>
    <n v="13"/>
    <n v="12"/>
    <n v="25"/>
    <n v="81"/>
    <n v="55"/>
    <n v="136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6"/>
    <n v="1"/>
    <n v="4"/>
    <n v="0"/>
    <n v="0"/>
    <n v="1"/>
    <n v="1"/>
    <n v="1"/>
    <n v="1"/>
    <n v="1"/>
    <n v="5"/>
    <n v="6"/>
    <n v="6"/>
    <n v="1"/>
  </r>
  <r>
    <s v="08PPR1882T"/>
    <n v="1"/>
    <s v="MATUTINO"/>
    <s v="INSTITUTO LORETTO"/>
    <n v="8"/>
    <s v="CHIHUAHUA"/>
    <n v="8"/>
    <s v="CHIHUAHUA"/>
    <x v="5"/>
    <n v="37"/>
    <x v="6"/>
    <n v="1"/>
    <s v="JUĂREZ"/>
    <s v="CALLE NIĂ‘OS HEROES"/>
    <n v="522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68"/>
    <n v="65"/>
    <n v="133"/>
    <n v="68"/>
    <n v="65"/>
    <n v="133"/>
    <n v="8"/>
    <n v="11"/>
    <n v="19"/>
    <n v="15"/>
    <n v="6"/>
    <n v="21"/>
    <n v="15"/>
    <n v="6"/>
    <n v="21"/>
    <n v="13"/>
    <n v="11"/>
    <n v="24"/>
    <n v="18"/>
    <n v="12"/>
    <n v="30"/>
    <n v="14"/>
    <n v="11"/>
    <n v="25"/>
    <n v="9"/>
    <n v="7"/>
    <n v="16"/>
    <n v="6"/>
    <n v="13"/>
    <n v="19"/>
    <n v="75"/>
    <n v="60"/>
    <n v="135"/>
    <n v="1"/>
    <n v="1"/>
    <n v="1"/>
    <n v="1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2"/>
    <n v="0"/>
    <n v="0"/>
    <n v="0"/>
    <n v="10"/>
    <n v="0"/>
    <n v="5"/>
    <n v="1"/>
    <n v="1"/>
    <n v="1"/>
    <n v="1"/>
    <n v="0"/>
    <n v="0"/>
    <n v="1"/>
    <n v="5"/>
    <n v="6"/>
    <n v="6"/>
    <n v="1"/>
  </r>
  <r>
    <s v="08EPR0076D"/>
    <n v="1"/>
    <s v="MATUTINO"/>
    <s v="BENITO JUAREZ 2046"/>
    <n v="8"/>
    <s v="CHIHUAHUA"/>
    <n v="8"/>
    <s v="CHIHUAHUA"/>
    <x v="9"/>
    <n v="16"/>
    <x v="62"/>
    <n v="1"/>
    <s v="LA CRUZ"/>
    <s v="CALZADA DE LA CRUZ"/>
    <n v="15"/>
    <s v="PÚBLICO"/>
    <x v="1"/>
    <n v="2"/>
    <s v="BĂSICA"/>
    <n v="2"/>
    <x v="0"/>
    <n v="1"/>
    <x v="0"/>
    <n v="0"/>
    <s v="NO APLICA"/>
    <n v="0"/>
    <s v="NO APLICA"/>
    <s v="08FIZ0006G"/>
    <m/>
    <m/>
    <n v="0"/>
    <s v="I2020"/>
    <n v="72"/>
    <n v="66"/>
    <n v="138"/>
    <n v="72"/>
    <n v="66"/>
    <n v="138"/>
    <n v="12"/>
    <n v="9"/>
    <n v="21"/>
    <n v="9"/>
    <n v="6"/>
    <n v="15"/>
    <n v="9"/>
    <n v="6"/>
    <n v="15"/>
    <n v="17"/>
    <n v="8"/>
    <n v="25"/>
    <n v="11"/>
    <n v="10"/>
    <n v="21"/>
    <n v="13"/>
    <n v="11"/>
    <n v="24"/>
    <n v="8"/>
    <n v="8"/>
    <n v="16"/>
    <n v="11"/>
    <n v="19"/>
    <n v="30"/>
    <n v="69"/>
    <n v="62"/>
    <n v="13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2"/>
    <n v="1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DPB0556L"/>
    <n v="4"/>
    <s v="DISCONTINUO"/>
    <s v="BENITO JUAREZ"/>
    <n v="8"/>
    <s v="CHIHUAHUA"/>
    <n v="8"/>
    <s v="CHIHUAHUA"/>
    <x v="3"/>
    <n v="46"/>
    <x v="9"/>
    <n v="1"/>
    <s v="MORELOS"/>
    <s v="CALLEJĂ“N PROLONGACIĂ“N AGUSTIN MELGAR"/>
    <n v="0"/>
    <s v="PÚBLICO"/>
    <x v="0"/>
    <n v="2"/>
    <s v="BĂSICA"/>
    <n v="2"/>
    <x v="0"/>
    <n v="3"/>
    <x v="1"/>
    <n v="0"/>
    <s v="NO APLICA"/>
    <n v="0"/>
    <s v="NO APLICA"/>
    <s v="08FZI0009D"/>
    <s v="08FJI0003I"/>
    <s v="08ADG0006B"/>
    <n v="0"/>
    <s v="I2020"/>
    <n v="62"/>
    <n v="67"/>
    <n v="129"/>
    <n v="62"/>
    <n v="67"/>
    <n v="129"/>
    <n v="6"/>
    <n v="7"/>
    <n v="13"/>
    <n v="11"/>
    <n v="13"/>
    <n v="24"/>
    <n v="11"/>
    <n v="13"/>
    <n v="24"/>
    <n v="13"/>
    <n v="13"/>
    <n v="26"/>
    <n v="10"/>
    <n v="10"/>
    <n v="20"/>
    <n v="14"/>
    <n v="14"/>
    <n v="28"/>
    <n v="12"/>
    <n v="12"/>
    <n v="24"/>
    <n v="9"/>
    <n v="11"/>
    <n v="20"/>
    <n v="69"/>
    <n v="73"/>
    <n v="142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m/>
    <m/>
    <m/>
    <m/>
    <m/>
    <m/>
    <m/>
    <m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EPR0265W"/>
    <n v="1"/>
    <s v="MATUTINO"/>
    <s v="AQUILES SERDAN 2027"/>
    <n v="8"/>
    <s v="CHIHUAHUA"/>
    <n v="8"/>
    <s v="CHIHUAHUA"/>
    <x v="5"/>
    <n v="37"/>
    <x v="6"/>
    <n v="1"/>
    <s v="JUĂREZ"/>
    <s v="PROLONGACIĂ“N CARLOS AMAYA"/>
    <n v="2232"/>
    <s v="PÚBLICO"/>
    <x v="1"/>
    <n v="2"/>
    <s v="BĂSICA"/>
    <n v="2"/>
    <x v="0"/>
    <n v="1"/>
    <x v="0"/>
    <n v="0"/>
    <s v="NO APLICA"/>
    <n v="0"/>
    <s v="NO APLICA"/>
    <s v="08FIZ0004I"/>
    <s v="08FJS0003P"/>
    <m/>
    <n v="0"/>
    <s v="I2020"/>
    <n v="70"/>
    <n v="68"/>
    <n v="138"/>
    <n v="70"/>
    <n v="68"/>
    <n v="138"/>
    <n v="14"/>
    <n v="12"/>
    <n v="26"/>
    <n v="6"/>
    <n v="8"/>
    <n v="14"/>
    <n v="6"/>
    <n v="8"/>
    <n v="14"/>
    <n v="12"/>
    <n v="7"/>
    <n v="19"/>
    <n v="11"/>
    <n v="7"/>
    <n v="18"/>
    <n v="9"/>
    <n v="13"/>
    <n v="22"/>
    <n v="15"/>
    <n v="16"/>
    <n v="31"/>
    <n v="11"/>
    <n v="15"/>
    <n v="26"/>
    <n v="64"/>
    <n v="66"/>
    <n v="130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1"/>
    <n v="1"/>
    <n v="0"/>
    <n v="1"/>
    <n v="0"/>
    <n v="0"/>
    <n v="0"/>
    <n v="0"/>
    <n v="0"/>
    <n v="0"/>
    <n v="0"/>
    <n v="9"/>
    <n v="3"/>
    <n v="3"/>
    <n v="1"/>
    <n v="1"/>
    <n v="1"/>
    <n v="1"/>
    <n v="1"/>
    <n v="1"/>
    <n v="0"/>
    <n v="6"/>
    <n v="7"/>
    <n v="6"/>
    <n v="1"/>
  </r>
  <r>
    <s v="08PPR2101F"/>
    <n v="1"/>
    <s v="MATUTINO"/>
    <s v="COLEGIO SABINA BERMAN"/>
    <n v="8"/>
    <s v="CHIHUAHUA"/>
    <n v="8"/>
    <s v="CHIHUAHUA"/>
    <x v="5"/>
    <n v="37"/>
    <x v="6"/>
    <n v="1"/>
    <s v="JUĂREZ"/>
    <s v="CALLE MELON"/>
    <n v="6905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60"/>
    <n v="77"/>
    <n v="137"/>
    <n v="60"/>
    <n v="77"/>
    <n v="137"/>
    <n v="7"/>
    <n v="11"/>
    <n v="18"/>
    <n v="17"/>
    <n v="12"/>
    <n v="29"/>
    <n v="17"/>
    <n v="12"/>
    <n v="29"/>
    <n v="9"/>
    <n v="24"/>
    <n v="33"/>
    <n v="11"/>
    <n v="9"/>
    <n v="20"/>
    <n v="6"/>
    <n v="7"/>
    <n v="13"/>
    <n v="6"/>
    <n v="4"/>
    <n v="10"/>
    <n v="6"/>
    <n v="12"/>
    <n v="18"/>
    <n v="55"/>
    <n v="68"/>
    <n v="123"/>
    <n v="1"/>
    <n v="2"/>
    <n v="1"/>
    <n v="1"/>
    <n v="1"/>
    <n v="1"/>
    <n v="0"/>
    <n v="7"/>
    <n v="0"/>
    <n v="1"/>
    <n v="0"/>
    <n v="0"/>
    <n v="0"/>
    <n v="0"/>
    <n v="0"/>
    <n v="0"/>
    <n v="3"/>
    <n v="3"/>
    <n v="0"/>
    <n v="0"/>
    <n v="1"/>
    <n v="0"/>
    <n v="2"/>
    <n v="0"/>
    <n v="0"/>
    <n v="0"/>
    <n v="4"/>
    <n v="0"/>
    <n v="0"/>
    <n v="1"/>
    <n v="0"/>
    <n v="15"/>
    <n v="3"/>
    <n v="4"/>
    <n v="1"/>
    <n v="2"/>
    <n v="1"/>
    <n v="1"/>
    <n v="1"/>
    <n v="1"/>
    <n v="0"/>
    <n v="7"/>
    <n v="7"/>
    <n v="7"/>
    <n v="1"/>
  </r>
  <r>
    <s v="08EPR0804C"/>
    <n v="1"/>
    <s v="MATUTINO"/>
    <s v="SALVADOR MARTINEZ PRIETO 2736"/>
    <n v="8"/>
    <s v="CHIHUAHUA"/>
    <n v="8"/>
    <s v="CHIHUAHUA"/>
    <x v="7"/>
    <n v="19"/>
    <x v="21"/>
    <n v="1"/>
    <s v="CHIHUAHUA"/>
    <s v="CALLE 94"/>
    <n v="3215"/>
    <s v="PÚBLICO"/>
    <x v="1"/>
    <n v="2"/>
    <s v="BĂSICA"/>
    <n v="2"/>
    <x v="0"/>
    <n v="1"/>
    <x v="0"/>
    <n v="0"/>
    <s v="NO APLICA"/>
    <n v="0"/>
    <s v="NO APLICA"/>
    <s v="08FIZ0050U"/>
    <s v="08FJS0002Q"/>
    <m/>
    <n v="0"/>
    <s v="I2020"/>
    <n v="66"/>
    <n v="61"/>
    <n v="127"/>
    <n v="65"/>
    <n v="60"/>
    <n v="125"/>
    <n v="14"/>
    <n v="8"/>
    <n v="22"/>
    <n v="13"/>
    <n v="16"/>
    <n v="29"/>
    <n v="14"/>
    <n v="16"/>
    <n v="30"/>
    <n v="7"/>
    <n v="13"/>
    <n v="20"/>
    <n v="12"/>
    <n v="11"/>
    <n v="23"/>
    <n v="8"/>
    <n v="11"/>
    <n v="19"/>
    <n v="12"/>
    <n v="7"/>
    <n v="19"/>
    <n v="12"/>
    <n v="10"/>
    <n v="22"/>
    <n v="65"/>
    <n v="68"/>
    <n v="13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1"/>
    <n v="1"/>
    <n v="1"/>
    <n v="0"/>
    <n v="0"/>
    <n v="0"/>
    <n v="1"/>
    <n v="1"/>
    <n v="1"/>
    <n v="0"/>
    <n v="14"/>
    <n v="3"/>
    <n v="3"/>
    <n v="1"/>
    <n v="1"/>
    <n v="1"/>
    <n v="1"/>
    <n v="1"/>
    <n v="1"/>
    <n v="0"/>
    <n v="6"/>
    <n v="12"/>
    <n v="6"/>
    <n v="1"/>
  </r>
  <r>
    <s v="08DPR2239M"/>
    <n v="1"/>
    <s v="MATUTINO"/>
    <s v="SALVADOR PARTIDA ACEVEDO"/>
    <n v="8"/>
    <s v="CHIHUAHUA"/>
    <n v="8"/>
    <s v="CHIHUAHUA"/>
    <x v="10"/>
    <n v="50"/>
    <x v="65"/>
    <n v="1"/>
    <s v="NUEVO CASAS GRANDES"/>
    <s v="CALLE LUZ CORRAL DE VILLA "/>
    <n v="5000"/>
    <s v="PÚBLICO"/>
    <x v="0"/>
    <n v="2"/>
    <s v="BĂSICA"/>
    <n v="2"/>
    <x v="0"/>
    <n v="1"/>
    <x v="0"/>
    <n v="0"/>
    <s v="NO APLICA"/>
    <n v="0"/>
    <s v="NO APLICA"/>
    <s v="08FIZ0192S"/>
    <s v="08FJS0119P"/>
    <s v="08ADG0013L"/>
    <n v="0"/>
    <s v="I2020"/>
    <n v="80"/>
    <n v="57"/>
    <n v="137"/>
    <n v="80"/>
    <n v="57"/>
    <n v="137"/>
    <n v="16"/>
    <n v="13"/>
    <n v="29"/>
    <n v="7"/>
    <n v="9"/>
    <n v="16"/>
    <n v="7"/>
    <n v="9"/>
    <n v="16"/>
    <n v="9"/>
    <n v="11"/>
    <n v="20"/>
    <n v="15"/>
    <n v="11"/>
    <n v="26"/>
    <n v="19"/>
    <n v="7"/>
    <n v="26"/>
    <n v="8"/>
    <n v="6"/>
    <n v="14"/>
    <n v="16"/>
    <n v="10"/>
    <n v="26"/>
    <n v="74"/>
    <n v="54"/>
    <n v="12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1"/>
    <n v="0"/>
    <n v="1"/>
    <n v="0"/>
    <n v="10"/>
    <n v="2"/>
    <n v="4"/>
    <n v="1"/>
    <n v="1"/>
    <n v="1"/>
    <n v="1"/>
    <n v="1"/>
    <n v="1"/>
    <n v="0"/>
    <n v="6"/>
    <n v="10"/>
    <n v="6"/>
    <n v="1"/>
  </r>
  <r>
    <s v="08DPR0855K"/>
    <n v="2"/>
    <s v="VESPERTINO"/>
    <s v="JAIME BUSTILLOS BUSTILLOS"/>
    <n v="8"/>
    <s v="CHIHUAHUA"/>
    <n v="8"/>
    <s v="CHIHUAHUA"/>
    <x v="7"/>
    <n v="19"/>
    <x v="21"/>
    <n v="1"/>
    <s v="CHIHUAHUA"/>
    <s v="CALLE RIO OKAVANGO"/>
    <n v="0"/>
    <s v="PÚBLICO"/>
    <x v="0"/>
    <n v="2"/>
    <s v="BĂSICA"/>
    <n v="2"/>
    <x v="0"/>
    <n v="1"/>
    <x v="0"/>
    <n v="0"/>
    <s v="NO APLICA"/>
    <n v="0"/>
    <s v="NO APLICA"/>
    <s v="08FIZ0130F"/>
    <s v="08FJS0108J"/>
    <s v="08ADG0046C"/>
    <n v="0"/>
    <s v="I2020"/>
    <n v="71"/>
    <n v="51"/>
    <n v="122"/>
    <n v="70"/>
    <n v="50"/>
    <n v="120"/>
    <n v="6"/>
    <n v="0"/>
    <n v="6"/>
    <n v="10"/>
    <n v="15"/>
    <n v="25"/>
    <n v="11"/>
    <n v="15"/>
    <n v="26"/>
    <n v="21"/>
    <n v="14"/>
    <n v="35"/>
    <n v="20"/>
    <n v="14"/>
    <n v="34"/>
    <n v="19"/>
    <n v="11"/>
    <n v="30"/>
    <n v="11"/>
    <n v="12"/>
    <n v="23"/>
    <n v="1"/>
    <n v="7"/>
    <n v="8"/>
    <n v="83"/>
    <n v="73"/>
    <n v="156"/>
    <n v="1"/>
    <n v="1"/>
    <n v="1"/>
    <n v="1"/>
    <n v="0"/>
    <n v="0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1"/>
    <n v="1"/>
    <n v="1"/>
    <n v="1"/>
    <n v="0"/>
    <n v="0"/>
    <n v="1"/>
    <n v="5"/>
    <n v="6"/>
    <n v="6"/>
    <n v="1"/>
  </r>
  <r>
    <s v="08DPR1454W"/>
    <n v="1"/>
    <s v="MATUTINO"/>
    <s v="MIGUEL HIDALGO"/>
    <n v="8"/>
    <s v="CHIHUAHUA"/>
    <n v="8"/>
    <s v="CHIHUAHUA"/>
    <x v="7"/>
    <n v="19"/>
    <x v="21"/>
    <n v="1"/>
    <s v="CHIHUAHUA"/>
    <s v="CALLE 114"/>
    <n v="0"/>
    <s v="PÚBLICO"/>
    <x v="0"/>
    <n v="2"/>
    <s v="BĂSICA"/>
    <n v="2"/>
    <x v="0"/>
    <n v="1"/>
    <x v="0"/>
    <n v="0"/>
    <s v="NO APLICA"/>
    <n v="0"/>
    <s v="NO APLICA"/>
    <s v="08FIZ0108D"/>
    <s v="08FJS0104N"/>
    <s v="08ADG0046C"/>
    <n v="0"/>
    <s v="I2020"/>
    <n v="59"/>
    <n v="71"/>
    <n v="130"/>
    <n v="59"/>
    <n v="71"/>
    <n v="130"/>
    <n v="10"/>
    <n v="15"/>
    <n v="25"/>
    <n v="15"/>
    <n v="9"/>
    <n v="24"/>
    <n v="15"/>
    <n v="9"/>
    <n v="24"/>
    <n v="8"/>
    <n v="9"/>
    <n v="17"/>
    <n v="9"/>
    <n v="12"/>
    <n v="21"/>
    <n v="13"/>
    <n v="13"/>
    <n v="26"/>
    <n v="8"/>
    <n v="13"/>
    <n v="21"/>
    <n v="15"/>
    <n v="11"/>
    <n v="26"/>
    <n v="68"/>
    <n v="67"/>
    <n v="13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7"/>
    <n v="6"/>
    <n v="1"/>
  </r>
  <r>
    <s v="08EPR0312Q"/>
    <n v="1"/>
    <s v="MATUTINO"/>
    <s v="20 DE NOVIEMBRE 2201"/>
    <n v="8"/>
    <s v="CHIHUAHUA"/>
    <n v="8"/>
    <s v="CHIHUAHUA"/>
    <x v="8"/>
    <n v="39"/>
    <x v="26"/>
    <n v="1"/>
    <s v="OCTAVIANO LĂ“PEZ"/>
    <s v="CALLE FRANCISCO I. MADERO"/>
    <n v="10"/>
    <s v="PÚBLICO"/>
    <x v="1"/>
    <n v="2"/>
    <s v="BĂSICA"/>
    <n v="2"/>
    <x v="0"/>
    <n v="1"/>
    <x v="0"/>
    <n v="0"/>
    <s v="NO APLICA"/>
    <n v="0"/>
    <s v="NO APLICA"/>
    <s v="08FIZ0015O"/>
    <m/>
    <m/>
    <n v="0"/>
    <s v="I2020"/>
    <n v="66"/>
    <n v="69"/>
    <n v="135"/>
    <n v="66"/>
    <n v="69"/>
    <n v="135"/>
    <n v="14"/>
    <n v="4"/>
    <n v="18"/>
    <n v="11"/>
    <n v="9"/>
    <n v="20"/>
    <n v="11"/>
    <n v="9"/>
    <n v="20"/>
    <n v="7"/>
    <n v="13"/>
    <n v="20"/>
    <n v="12"/>
    <n v="15"/>
    <n v="27"/>
    <n v="10"/>
    <n v="13"/>
    <n v="23"/>
    <n v="8"/>
    <n v="17"/>
    <n v="25"/>
    <n v="15"/>
    <n v="7"/>
    <n v="22"/>
    <n v="63"/>
    <n v="74"/>
    <n v="137"/>
    <n v="1"/>
    <n v="1"/>
    <n v="1"/>
    <n v="1"/>
    <n v="1"/>
    <n v="1"/>
    <n v="0"/>
    <n v="6"/>
    <n v="0"/>
    <n v="0"/>
    <n v="0"/>
    <n v="1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4"/>
    <n v="1"/>
    <n v="1"/>
    <n v="1"/>
    <n v="1"/>
    <n v="0"/>
    <n v="1"/>
    <n v="0"/>
    <n v="5"/>
    <n v="6"/>
    <n v="6"/>
    <n v="1"/>
  </r>
  <r>
    <s v="08DPR2039O"/>
    <n v="2"/>
    <s v="VESPERTINO"/>
    <s v="LEYES DE REFORMA"/>
    <n v="8"/>
    <s v="CHIHUAHUA"/>
    <n v="8"/>
    <s v="CHIHUAHUA"/>
    <x v="0"/>
    <n v="9"/>
    <x v="2"/>
    <n v="169"/>
    <s v="SAN JUANITO"/>
    <s v="CALLE MARIANO IRIGOYEN"/>
    <n v="101"/>
    <s v="PÚBLICO"/>
    <x v="0"/>
    <n v="2"/>
    <s v="BĂSICA"/>
    <n v="2"/>
    <x v="0"/>
    <n v="1"/>
    <x v="0"/>
    <n v="0"/>
    <s v="NO APLICA"/>
    <n v="0"/>
    <s v="NO APLICA"/>
    <s v="08FIZ0214N"/>
    <s v="08FJS0124A"/>
    <s v="08ADG0003E"/>
    <n v="0"/>
    <s v="I2020"/>
    <n v="66"/>
    <n v="65"/>
    <n v="131"/>
    <n v="66"/>
    <n v="65"/>
    <n v="131"/>
    <n v="7"/>
    <n v="13"/>
    <n v="20"/>
    <n v="9"/>
    <n v="13"/>
    <n v="22"/>
    <n v="9"/>
    <n v="13"/>
    <n v="22"/>
    <n v="12"/>
    <n v="9"/>
    <n v="21"/>
    <n v="13"/>
    <n v="13"/>
    <n v="26"/>
    <n v="9"/>
    <n v="10"/>
    <n v="19"/>
    <n v="11"/>
    <n v="12"/>
    <n v="23"/>
    <n v="17"/>
    <n v="8"/>
    <n v="25"/>
    <n v="71"/>
    <n v="65"/>
    <n v="136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17"/>
    <n v="6"/>
    <n v="1"/>
  </r>
  <r>
    <s v="08DCI0028J"/>
    <n v="1"/>
    <s v="MATUTINO"/>
    <s v="JUSTO SIERRA"/>
    <n v="8"/>
    <s v="CHIHUAHUA"/>
    <n v="8"/>
    <s v="CHIHUAHUA"/>
    <x v="0"/>
    <n v="65"/>
    <x v="11"/>
    <n v="42"/>
    <s v="SAN RAFAEL"/>
    <s v="CALLE SAN RAFAEL"/>
    <n v="0"/>
    <s v="PÚBLICO"/>
    <x v="0"/>
    <n v="2"/>
    <s v="BĂSICA"/>
    <n v="2"/>
    <x v="0"/>
    <n v="3"/>
    <x v="1"/>
    <n v="1"/>
    <s v="SERVICIOS"/>
    <n v="15"/>
    <s v="CENTRO INFANTIL COMUNITARIO (CIC)"/>
    <s v="08FZI0015O"/>
    <s v="08FJI0005G"/>
    <s v="08ADG0003E"/>
    <n v="0"/>
    <s v="I2020"/>
    <n v="66"/>
    <n v="73"/>
    <n v="139"/>
    <n v="66"/>
    <n v="73"/>
    <n v="139"/>
    <n v="8"/>
    <n v="12"/>
    <n v="20"/>
    <n v="8"/>
    <n v="7"/>
    <n v="15"/>
    <n v="8"/>
    <n v="7"/>
    <n v="15"/>
    <n v="7"/>
    <n v="12"/>
    <n v="19"/>
    <n v="13"/>
    <n v="4"/>
    <n v="17"/>
    <n v="13"/>
    <n v="12"/>
    <n v="25"/>
    <n v="12"/>
    <n v="16"/>
    <n v="28"/>
    <n v="11"/>
    <n v="15"/>
    <n v="26"/>
    <n v="64"/>
    <n v="66"/>
    <n v="130"/>
    <n v="1"/>
    <n v="1"/>
    <n v="1"/>
    <n v="2"/>
    <n v="1"/>
    <n v="1"/>
    <n v="0"/>
    <n v="7"/>
    <n v="0"/>
    <n v="0"/>
    <n v="0"/>
    <n v="1"/>
    <n v="0"/>
    <n v="0"/>
    <n v="0"/>
    <n v="0"/>
    <n v="2"/>
    <n v="5"/>
    <n v="0"/>
    <n v="0"/>
    <m/>
    <m/>
    <m/>
    <m/>
    <m/>
    <m/>
    <m/>
    <m/>
    <n v="0"/>
    <n v="6"/>
    <n v="0"/>
    <n v="14"/>
    <n v="2"/>
    <n v="5"/>
    <n v="1"/>
    <n v="1"/>
    <n v="1"/>
    <n v="2"/>
    <n v="1"/>
    <n v="1"/>
    <n v="0"/>
    <n v="7"/>
    <n v="7"/>
    <n v="7"/>
    <n v="1"/>
  </r>
  <r>
    <s v="08DPR0571E"/>
    <n v="2"/>
    <s v="VESPERTINO"/>
    <s v="ENRIQUE REBSAMEN"/>
    <n v="8"/>
    <s v="CHIHUAHUA"/>
    <n v="8"/>
    <s v="CHIHUAHUA"/>
    <x v="9"/>
    <n v="21"/>
    <x v="61"/>
    <n v="1"/>
    <s v="DELICIAS"/>
    <s v="CALLE COLONIA HIDALGO 2"/>
    <n v="0"/>
    <s v="PÚBLICO"/>
    <x v="0"/>
    <n v="2"/>
    <s v="BĂSICA"/>
    <n v="2"/>
    <x v="0"/>
    <n v="1"/>
    <x v="0"/>
    <n v="0"/>
    <s v="NO APLICA"/>
    <n v="0"/>
    <s v="NO APLICA"/>
    <s v="08FIZ0224U"/>
    <s v="08FJS0125Z"/>
    <s v="08ADG0057I"/>
    <n v="0"/>
    <s v="I2020"/>
    <n v="72"/>
    <n v="61"/>
    <n v="133"/>
    <n v="72"/>
    <n v="61"/>
    <n v="133"/>
    <n v="14"/>
    <n v="10"/>
    <n v="24"/>
    <n v="10"/>
    <n v="13"/>
    <n v="23"/>
    <n v="10"/>
    <n v="13"/>
    <n v="23"/>
    <n v="15"/>
    <n v="6"/>
    <n v="21"/>
    <n v="15"/>
    <n v="12"/>
    <n v="27"/>
    <n v="13"/>
    <n v="14"/>
    <n v="27"/>
    <n v="8"/>
    <n v="11"/>
    <n v="19"/>
    <n v="7"/>
    <n v="11"/>
    <n v="18"/>
    <n v="68"/>
    <n v="67"/>
    <n v="13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345I"/>
    <n v="1"/>
    <s v="MATUTINO"/>
    <s v="JOSE W RANGEL ESPARZA"/>
    <n v="8"/>
    <s v="CHIHUAHUA"/>
    <n v="8"/>
    <s v="CHIHUAHUA"/>
    <x v="7"/>
    <n v="19"/>
    <x v="21"/>
    <n v="1"/>
    <s v="CHIHUAHUA"/>
    <s v="CALLE FELIPE ANGELES"/>
    <n v="0"/>
    <s v="PÚBLICO"/>
    <x v="0"/>
    <n v="2"/>
    <s v="BĂSICA"/>
    <n v="2"/>
    <x v="0"/>
    <n v="1"/>
    <x v="0"/>
    <n v="0"/>
    <s v="NO APLICA"/>
    <n v="0"/>
    <s v="NO APLICA"/>
    <s v="08FIZ0116M"/>
    <s v="08FJS0106L"/>
    <s v="08ADG0046C"/>
    <n v="0"/>
    <s v="I2020"/>
    <n v="72"/>
    <n v="62"/>
    <n v="134"/>
    <n v="72"/>
    <n v="62"/>
    <n v="134"/>
    <n v="20"/>
    <n v="7"/>
    <n v="27"/>
    <n v="10"/>
    <n v="10"/>
    <n v="20"/>
    <n v="10"/>
    <n v="10"/>
    <n v="20"/>
    <n v="13"/>
    <n v="13"/>
    <n v="26"/>
    <n v="12"/>
    <n v="9"/>
    <n v="21"/>
    <n v="8"/>
    <n v="10"/>
    <n v="18"/>
    <n v="13"/>
    <n v="9"/>
    <n v="22"/>
    <n v="12"/>
    <n v="14"/>
    <n v="26"/>
    <n v="68"/>
    <n v="65"/>
    <n v="13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2"/>
    <n v="0"/>
    <n v="0"/>
    <n v="10"/>
    <n v="3"/>
    <n v="3"/>
    <n v="1"/>
    <n v="1"/>
    <n v="1"/>
    <n v="1"/>
    <n v="1"/>
    <n v="1"/>
    <n v="0"/>
    <n v="6"/>
    <n v="12"/>
    <n v="6"/>
    <n v="1"/>
  </r>
  <r>
    <s v="08DPR2340A"/>
    <n v="1"/>
    <s v="MATUTINO"/>
    <s v="JUAN ALVAREZ"/>
    <n v="8"/>
    <s v="CHIHUAHUA"/>
    <n v="8"/>
    <s v="CHIHUAHUA"/>
    <x v="5"/>
    <n v="37"/>
    <x v="6"/>
    <n v="1"/>
    <s v="JUĂREZ"/>
    <s v="CALLE 1A PRIVADA DE VALLE"/>
    <n v="0"/>
    <s v="PÚBLICO"/>
    <x v="0"/>
    <n v="2"/>
    <s v="BĂSICA"/>
    <n v="2"/>
    <x v="0"/>
    <n v="1"/>
    <x v="0"/>
    <n v="0"/>
    <s v="NO APLICA"/>
    <n v="0"/>
    <s v="NO APLICA"/>
    <s v="08FIZ0172E"/>
    <s v="08FJS0115T"/>
    <s v="08ADG0005C"/>
    <n v="0"/>
    <s v="I2020"/>
    <n v="69"/>
    <n v="68"/>
    <n v="137"/>
    <n v="67"/>
    <n v="66"/>
    <n v="133"/>
    <n v="11"/>
    <n v="10"/>
    <n v="21"/>
    <n v="6"/>
    <n v="7"/>
    <n v="13"/>
    <n v="9"/>
    <n v="7"/>
    <n v="16"/>
    <n v="8"/>
    <n v="12"/>
    <n v="20"/>
    <n v="8"/>
    <n v="15"/>
    <n v="23"/>
    <n v="18"/>
    <n v="11"/>
    <n v="29"/>
    <n v="16"/>
    <n v="14"/>
    <n v="30"/>
    <n v="14"/>
    <n v="9"/>
    <n v="23"/>
    <n v="73"/>
    <n v="68"/>
    <n v="14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DPR2373S"/>
    <n v="2"/>
    <s v="VESPERTINO"/>
    <s v="VICENTE RIVA PALACIO"/>
    <n v="8"/>
    <s v="CHIHUAHUA"/>
    <n v="8"/>
    <s v="CHIHUAHUA"/>
    <x v="7"/>
    <n v="19"/>
    <x v="21"/>
    <n v="1"/>
    <s v="CHIHUAHUA"/>
    <s v="CALLE MONTE PISCIS"/>
    <n v="0"/>
    <s v="PÚBLICO"/>
    <x v="0"/>
    <n v="2"/>
    <s v="BĂSICA"/>
    <n v="2"/>
    <x v="0"/>
    <n v="1"/>
    <x v="0"/>
    <n v="0"/>
    <s v="NO APLICA"/>
    <n v="0"/>
    <s v="NO APLICA"/>
    <s v="08FIZ0123W"/>
    <s v="08FJS0107K"/>
    <s v="08ADG0046C"/>
    <n v="0"/>
    <s v="I2020"/>
    <n v="58"/>
    <n v="74"/>
    <n v="132"/>
    <n v="58"/>
    <n v="74"/>
    <n v="132"/>
    <n v="9"/>
    <n v="15"/>
    <n v="24"/>
    <n v="8"/>
    <n v="13"/>
    <n v="21"/>
    <n v="8"/>
    <n v="13"/>
    <n v="21"/>
    <n v="10"/>
    <n v="9"/>
    <n v="19"/>
    <n v="14"/>
    <n v="12"/>
    <n v="26"/>
    <n v="11"/>
    <n v="14"/>
    <n v="25"/>
    <n v="6"/>
    <n v="13"/>
    <n v="19"/>
    <n v="14"/>
    <n v="13"/>
    <n v="27"/>
    <n v="63"/>
    <n v="74"/>
    <n v="13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3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7"/>
    <n v="6"/>
    <n v="1"/>
  </r>
  <r>
    <s v="08PPR1825B"/>
    <n v="1"/>
    <s v="MATUTINO"/>
    <s v="CENTRO ESCOLAR GABRIELA MISTRAL"/>
    <n v="8"/>
    <s v="CHIHUAHUA"/>
    <n v="8"/>
    <s v="CHIHUAHUA"/>
    <x v="5"/>
    <n v="37"/>
    <x v="6"/>
    <n v="1"/>
    <s v="JUĂREZ"/>
    <s v="CALLE REFUGIO HERRERA GONZALES"/>
    <n v="11504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83"/>
    <n v="65"/>
    <n v="148"/>
    <n v="83"/>
    <n v="65"/>
    <n v="148"/>
    <n v="10"/>
    <n v="9"/>
    <n v="19"/>
    <n v="8"/>
    <n v="10"/>
    <n v="18"/>
    <n v="8"/>
    <n v="10"/>
    <n v="18"/>
    <n v="14"/>
    <n v="9"/>
    <n v="23"/>
    <n v="4"/>
    <n v="8"/>
    <n v="12"/>
    <n v="13"/>
    <n v="12"/>
    <n v="25"/>
    <n v="17"/>
    <n v="8"/>
    <n v="25"/>
    <n v="15"/>
    <n v="11"/>
    <n v="26"/>
    <n v="71"/>
    <n v="58"/>
    <n v="129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2"/>
    <n v="2"/>
    <n v="0"/>
    <n v="9"/>
    <n v="1"/>
    <n v="3"/>
    <n v="0"/>
    <n v="0"/>
    <n v="1"/>
    <n v="1"/>
    <n v="0"/>
    <n v="0"/>
    <n v="2"/>
    <n v="4"/>
    <n v="6"/>
    <n v="6"/>
    <n v="1"/>
  </r>
  <r>
    <s v="08DPR0858H"/>
    <n v="1"/>
    <s v="MATUTINO"/>
    <s v="ALFONSO N URUETA"/>
    <n v="8"/>
    <s v="CHIHUAHUA"/>
    <n v="8"/>
    <s v="CHIHUAHUA"/>
    <x v="9"/>
    <n v="11"/>
    <x v="28"/>
    <n v="1"/>
    <s v="SANTA ROSALĂŤA DE CAMARGO"/>
    <s v="CALLE DIVISION DEL NORTE"/>
    <n v="0"/>
    <s v="PÚBLICO"/>
    <x v="0"/>
    <n v="2"/>
    <s v="BĂSICA"/>
    <n v="2"/>
    <x v="0"/>
    <n v="1"/>
    <x v="0"/>
    <n v="0"/>
    <s v="NO APLICA"/>
    <n v="0"/>
    <s v="NO APLICA"/>
    <s v="08FIZ0232C"/>
    <s v="08FJS0127Y"/>
    <s v="08ADG0057I"/>
    <n v="0"/>
    <s v="I2020"/>
    <n v="64"/>
    <n v="72"/>
    <n v="136"/>
    <n v="62"/>
    <n v="69"/>
    <n v="131"/>
    <n v="16"/>
    <n v="18"/>
    <n v="34"/>
    <n v="13"/>
    <n v="12"/>
    <n v="25"/>
    <n v="14"/>
    <n v="12"/>
    <n v="26"/>
    <n v="7"/>
    <n v="14"/>
    <n v="21"/>
    <n v="12"/>
    <n v="6"/>
    <n v="18"/>
    <n v="10"/>
    <n v="11"/>
    <n v="21"/>
    <n v="13"/>
    <n v="12"/>
    <n v="25"/>
    <n v="8"/>
    <n v="9"/>
    <n v="17"/>
    <n v="64"/>
    <n v="64"/>
    <n v="128"/>
    <n v="1"/>
    <n v="1"/>
    <n v="1"/>
    <n v="1"/>
    <n v="1"/>
    <n v="1"/>
    <n v="0"/>
    <n v="6"/>
    <n v="0"/>
    <n v="0"/>
    <n v="0"/>
    <n v="2"/>
    <n v="0"/>
    <n v="0"/>
    <n v="0"/>
    <n v="0"/>
    <n v="2"/>
    <n v="4"/>
    <n v="0"/>
    <n v="0"/>
    <n v="2"/>
    <n v="2"/>
    <n v="0"/>
    <n v="0"/>
    <n v="0"/>
    <n v="0"/>
    <n v="0"/>
    <n v="0"/>
    <n v="0"/>
    <n v="1"/>
    <n v="0"/>
    <n v="13"/>
    <n v="2"/>
    <n v="4"/>
    <n v="1"/>
    <n v="1"/>
    <n v="1"/>
    <n v="1"/>
    <n v="1"/>
    <n v="1"/>
    <n v="0"/>
    <n v="6"/>
    <n v="7"/>
    <n v="7"/>
    <n v="1"/>
  </r>
  <r>
    <s v="08PPR1755X"/>
    <n v="4"/>
    <s v="DISCONTINUO"/>
    <s v="MANUEL DUBLAN"/>
    <n v="8"/>
    <s v="CHIHUAHUA"/>
    <n v="8"/>
    <s v="CHIHUAHUA"/>
    <x v="10"/>
    <n v="50"/>
    <x v="65"/>
    <n v="1"/>
    <s v="NUEVO CASAS GRANDES"/>
    <s v="AVENIDA MIGUEL HIDALGO"/>
    <n v="4606"/>
    <s v="PRIVADO"/>
    <x v="2"/>
    <n v="2"/>
    <s v="BĂSICA"/>
    <n v="2"/>
    <x v="0"/>
    <n v="1"/>
    <x v="0"/>
    <n v="0"/>
    <s v="NO APLICA"/>
    <n v="0"/>
    <s v="NO APLICA"/>
    <s v="08FIZ0054Q"/>
    <m/>
    <s v="08ADG0011N"/>
    <n v="0"/>
    <s v="I2020"/>
    <n v="64"/>
    <n v="83"/>
    <n v="147"/>
    <n v="64"/>
    <n v="83"/>
    <n v="147"/>
    <n v="8"/>
    <n v="16"/>
    <n v="24"/>
    <n v="10"/>
    <n v="6"/>
    <n v="16"/>
    <n v="10"/>
    <n v="6"/>
    <n v="16"/>
    <n v="10"/>
    <n v="13"/>
    <n v="23"/>
    <n v="9"/>
    <n v="14"/>
    <n v="23"/>
    <n v="14"/>
    <n v="10"/>
    <n v="24"/>
    <n v="6"/>
    <n v="13"/>
    <n v="19"/>
    <n v="11"/>
    <n v="9"/>
    <n v="20"/>
    <n v="60"/>
    <n v="65"/>
    <n v="125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3"/>
    <n v="1"/>
    <n v="1"/>
    <n v="0"/>
    <n v="11"/>
    <n v="0"/>
    <n v="4"/>
    <n v="1"/>
    <n v="1"/>
    <n v="0"/>
    <n v="0"/>
    <n v="0"/>
    <n v="0"/>
    <n v="2"/>
    <n v="4"/>
    <n v="12"/>
    <n v="12"/>
    <n v="1"/>
  </r>
  <r>
    <s v="08DPR2581Z"/>
    <n v="1"/>
    <s v="MATUTINO"/>
    <s v="JOSE VASCONCELOS CALDERON"/>
    <n v="8"/>
    <s v="CHIHUAHUA"/>
    <n v="8"/>
    <s v="CHIHUAHUA"/>
    <x v="7"/>
    <n v="19"/>
    <x v="21"/>
    <n v="1"/>
    <s v="CHIHUAHUA"/>
    <s v="CALLE SIERRA FRESNILLO"/>
    <n v="5121"/>
    <s v="PÚBLICO"/>
    <x v="0"/>
    <n v="2"/>
    <s v="BĂSICA"/>
    <n v="2"/>
    <x v="0"/>
    <n v="1"/>
    <x v="0"/>
    <n v="0"/>
    <s v="NO APLICA"/>
    <n v="0"/>
    <s v="NO APLICA"/>
    <s v="08FIZ0101K"/>
    <s v="08FJS0103O"/>
    <s v="08ADG0046C"/>
    <n v="0"/>
    <s v="I2020"/>
    <n v="71"/>
    <n v="63"/>
    <n v="134"/>
    <n v="71"/>
    <n v="63"/>
    <n v="134"/>
    <n v="16"/>
    <n v="8"/>
    <n v="24"/>
    <n v="13"/>
    <n v="13"/>
    <n v="26"/>
    <n v="13"/>
    <n v="13"/>
    <n v="26"/>
    <n v="12"/>
    <n v="11"/>
    <n v="23"/>
    <n v="8"/>
    <n v="14"/>
    <n v="22"/>
    <n v="7"/>
    <n v="12"/>
    <n v="19"/>
    <n v="12"/>
    <n v="8"/>
    <n v="20"/>
    <n v="16"/>
    <n v="10"/>
    <n v="26"/>
    <n v="68"/>
    <n v="68"/>
    <n v="136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520X"/>
    <n v="1"/>
    <s v="MATUTINO"/>
    <s v="INDALECIO ALLENDE 2198"/>
    <n v="8"/>
    <s v="CHIHUAHUA"/>
    <n v="8"/>
    <s v="CHIHUAHUA"/>
    <x v="8"/>
    <n v="3"/>
    <x v="16"/>
    <n v="86"/>
    <s v="PUEBLITO DE ALLENDE"/>
    <s v="AVENIDA FRANCISCO VILLA"/>
    <n v="316"/>
    <s v="PÚBLICO"/>
    <x v="1"/>
    <n v="2"/>
    <s v="BĂSICA"/>
    <n v="2"/>
    <x v="0"/>
    <n v="1"/>
    <x v="0"/>
    <n v="0"/>
    <s v="NO APLICA"/>
    <n v="0"/>
    <s v="NO APLICA"/>
    <s v="08FIZ0005H"/>
    <m/>
    <m/>
    <n v="0"/>
    <s v="I2020"/>
    <n v="75"/>
    <n v="73"/>
    <n v="148"/>
    <n v="75"/>
    <n v="73"/>
    <n v="148"/>
    <n v="13"/>
    <n v="11"/>
    <n v="24"/>
    <n v="11"/>
    <n v="7"/>
    <n v="18"/>
    <n v="11"/>
    <n v="8"/>
    <n v="19"/>
    <n v="17"/>
    <n v="9"/>
    <n v="26"/>
    <n v="14"/>
    <n v="18"/>
    <n v="32"/>
    <n v="6"/>
    <n v="9"/>
    <n v="15"/>
    <n v="5"/>
    <n v="11"/>
    <n v="16"/>
    <n v="6"/>
    <n v="12"/>
    <n v="18"/>
    <n v="59"/>
    <n v="67"/>
    <n v="12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292U"/>
    <n v="1"/>
    <s v="MATUTINO"/>
    <s v="JOSE VASCONCELOS"/>
    <n v="8"/>
    <s v="CHIHUAHUA"/>
    <n v="8"/>
    <s v="CHIHUAHUA"/>
    <x v="5"/>
    <n v="37"/>
    <x v="6"/>
    <n v="1"/>
    <s v="JUĂREZ"/>
    <s v="CALLE JESUS M RIOS "/>
    <n v="5211"/>
    <s v="PÚBLICO"/>
    <x v="0"/>
    <n v="2"/>
    <s v="BĂSICA"/>
    <n v="2"/>
    <x v="0"/>
    <n v="1"/>
    <x v="0"/>
    <n v="0"/>
    <s v="NO APLICA"/>
    <n v="0"/>
    <s v="NO APLICA"/>
    <s v="08FIZ0159K"/>
    <s v="08FJS0113V"/>
    <s v="08ADG0005C"/>
    <n v="0"/>
    <s v="I2020"/>
    <n v="59"/>
    <n v="79"/>
    <n v="138"/>
    <n v="59"/>
    <n v="79"/>
    <n v="138"/>
    <n v="8"/>
    <n v="16"/>
    <n v="24"/>
    <n v="8"/>
    <n v="6"/>
    <n v="14"/>
    <n v="8"/>
    <n v="6"/>
    <n v="14"/>
    <n v="14"/>
    <n v="10"/>
    <n v="24"/>
    <n v="15"/>
    <n v="12"/>
    <n v="27"/>
    <n v="10"/>
    <n v="8"/>
    <n v="18"/>
    <n v="8"/>
    <n v="19"/>
    <n v="27"/>
    <n v="12"/>
    <n v="17"/>
    <n v="29"/>
    <n v="67"/>
    <n v="72"/>
    <n v="13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294Z"/>
    <n v="1"/>
    <s v="MATUTINO"/>
    <s v="RICARDO FLORES MAGON"/>
    <n v="8"/>
    <s v="CHIHUAHUA"/>
    <n v="8"/>
    <s v="CHIHUAHUA"/>
    <x v="7"/>
    <n v="19"/>
    <x v="21"/>
    <n v="1"/>
    <s v="CHIHUAHUA"/>
    <s v="CALLE BELICIARIO DOMINGUEZ"/>
    <n v="0"/>
    <s v="PÚBLICO"/>
    <x v="0"/>
    <n v="2"/>
    <s v="BĂSICA"/>
    <n v="2"/>
    <x v="0"/>
    <n v="1"/>
    <x v="0"/>
    <n v="0"/>
    <s v="NO APLICA"/>
    <n v="0"/>
    <s v="NO APLICA"/>
    <s v="08FIZ0122X"/>
    <s v="08FJS0107K"/>
    <s v="08ADG0046C"/>
    <n v="0"/>
    <s v="I2020"/>
    <n v="64"/>
    <n v="68"/>
    <n v="132"/>
    <n v="64"/>
    <n v="68"/>
    <n v="132"/>
    <n v="7"/>
    <n v="12"/>
    <n v="19"/>
    <n v="12"/>
    <n v="10"/>
    <n v="22"/>
    <n v="12"/>
    <n v="11"/>
    <n v="23"/>
    <n v="13"/>
    <n v="10"/>
    <n v="23"/>
    <n v="15"/>
    <n v="17"/>
    <n v="32"/>
    <n v="9"/>
    <n v="13"/>
    <n v="22"/>
    <n v="10"/>
    <n v="11"/>
    <n v="21"/>
    <n v="13"/>
    <n v="10"/>
    <n v="23"/>
    <n v="72"/>
    <n v="72"/>
    <n v="14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859F"/>
    <n v="2"/>
    <s v="VESPERTINO"/>
    <s v="ANTON MAKARENKO 2795"/>
    <n v="8"/>
    <s v="CHIHUAHUA"/>
    <n v="8"/>
    <s v="CHIHUAHUA"/>
    <x v="9"/>
    <n v="45"/>
    <x v="36"/>
    <n v="1"/>
    <s v="PEDRO MEOQUI"/>
    <s v="CALLE DEGOLLADO"/>
    <n v="0"/>
    <s v="PÚBLICO"/>
    <x v="1"/>
    <n v="2"/>
    <s v="BĂSICA"/>
    <n v="2"/>
    <x v="0"/>
    <n v="1"/>
    <x v="0"/>
    <n v="0"/>
    <s v="NO APLICA"/>
    <n v="0"/>
    <s v="NO APLICA"/>
    <s v="08FIZ0002K"/>
    <m/>
    <m/>
    <n v="0"/>
    <s v="I2020"/>
    <n v="73"/>
    <n v="65"/>
    <n v="138"/>
    <n v="70"/>
    <n v="65"/>
    <n v="135"/>
    <n v="9"/>
    <n v="8"/>
    <n v="17"/>
    <n v="8"/>
    <n v="8"/>
    <n v="16"/>
    <n v="8"/>
    <n v="8"/>
    <n v="16"/>
    <n v="13"/>
    <n v="11"/>
    <n v="24"/>
    <n v="15"/>
    <n v="15"/>
    <n v="30"/>
    <n v="15"/>
    <n v="12"/>
    <n v="27"/>
    <n v="11"/>
    <n v="10"/>
    <n v="21"/>
    <n v="13"/>
    <n v="9"/>
    <n v="22"/>
    <n v="75"/>
    <n v="65"/>
    <n v="140"/>
    <n v="1"/>
    <n v="1"/>
    <n v="1"/>
    <n v="1"/>
    <n v="1"/>
    <n v="1"/>
    <n v="0"/>
    <n v="6"/>
    <n v="0"/>
    <n v="0"/>
    <n v="1"/>
    <n v="0"/>
    <n v="0"/>
    <n v="0"/>
    <n v="0"/>
    <n v="1"/>
    <n v="2"/>
    <n v="3"/>
    <n v="0"/>
    <n v="0"/>
    <n v="3"/>
    <n v="0"/>
    <n v="3"/>
    <n v="0"/>
    <n v="0"/>
    <n v="0"/>
    <n v="0"/>
    <n v="0"/>
    <n v="1"/>
    <n v="0"/>
    <n v="0"/>
    <n v="14"/>
    <n v="2"/>
    <n v="3"/>
    <n v="1"/>
    <n v="1"/>
    <n v="0"/>
    <n v="1"/>
    <n v="1"/>
    <n v="1"/>
    <n v="0"/>
    <n v="5"/>
    <n v="13"/>
    <n v="6"/>
    <n v="1"/>
  </r>
  <r>
    <s v="08DPR1258U"/>
    <n v="2"/>
    <s v="VESPERTINO"/>
    <s v="CARLOS BLAKE"/>
    <n v="8"/>
    <s v="CHIHUAHUA"/>
    <n v="8"/>
    <s v="CHIHUAHUA"/>
    <x v="9"/>
    <n v="21"/>
    <x v="61"/>
    <n v="1"/>
    <s v="DELICIAS"/>
    <s v="AVENIDA CARLOS BLAKE"/>
    <n v="0"/>
    <s v="PÚBLICO"/>
    <x v="0"/>
    <n v="2"/>
    <s v="BĂSICA"/>
    <n v="2"/>
    <x v="0"/>
    <n v="1"/>
    <x v="0"/>
    <n v="0"/>
    <s v="NO APLICA"/>
    <n v="0"/>
    <s v="NO APLICA"/>
    <s v="08FIZ0227R"/>
    <s v="08FJS0126Z"/>
    <s v="08ADG0057I"/>
    <n v="0"/>
    <s v="I2020"/>
    <n v="81"/>
    <n v="55"/>
    <n v="136"/>
    <n v="81"/>
    <n v="55"/>
    <n v="136"/>
    <n v="10"/>
    <n v="10"/>
    <n v="20"/>
    <n v="6"/>
    <n v="14"/>
    <n v="20"/>
    <n v="6"/>
    <n v="14"/>
    <n v="20"/>
    <n v="11"/>
    <n v="11"/>
    <n v="22"/>
    <n v="21"/>
    <n v="9"/>
    <n v="30"/>
    <n v="10"/>
    <n v="8"/>
    <n v="18"/>
    <n v="14"/>
    <n v="12"/>
    <n v="26"/>
    <n v="16"/>
    <n v="6"/>
    <n v="22"/>
    <n v="78"/>
    <n v="60"/>
    <n v="138"/>
    <n v="1"/>
    <n v="1"/>
    <n v="1"/>
    <n v="1"/>
    <n v="1"/>
    <n v="1"/>
    <n v="0"/>
    <n v="6"/>
    <n v="0"/>
    <n v="0"/>
    <n v="0"/>
    <n v="1"/>
    <n v="1"/>
    <n v="0"/>
    <n v="0"/>
    <n v="0"/>
    <n v="5"/>
    <n v="1"/>
    <n v="0"/>
    <n v="0"/>
    <n v="0"/>
    <n v="1"/>
    <n v="0"/>
    <n v="0"/>
    <n v="0"/>
    <n v="0"/>
    <n v="0"/>
    <n v="0"/>
    <n v="0"/>
    <n v="1"/>
    <n v="0"/>
    <n v="10"/>
    <n v="5"/>
    <n v="1"/>
    <n v="1"/>
    <n v="1"/>
    <n v="1"/>
    <n v="1"/>
    <n v="1"/>
    <n v="1"/>
    <n v="0"/>
    <n v="6"/>
    <n v="15"/>
    <n v="6"/>
    <n v="1"/>
  </r>
  <r>
    <s v="08DPR1305O"/>
    <n v="2"/>
    <s v="VESPERTINO"/>
    <s v="ADOLFO LOPEZ MATEOS"/>
    <n v="8"/>
    <s v="CHIHUAHUA"/>
    <n v="8"/>
    <s v="CHIHUAHUA"/>
    <x v="5"/>
    <n v="37"/>
    <x v="6"/>
    <n v="1"/>
    <s v="JUĂREZ"/>
    <s v="CALLE MORELIA"/>
    <n v="7271"/>
    <s v="PÚBLICO"/>
    <x v="0"/>
    <n v="2"/>
    <s v="BĂSICA"/>
    <n v="2"/>
    <x v="0"/>
    <n v="1"/>
    <x v="0"/>
    <n v="0"/>
    <s v="NO APLICA"/>
    <n v="0"/>
    <s v="NO APLICA"/>
    <s v="08FIZ0152R"/>
    <s v="08FJS0111X"/>
    <s v="08ADG0005C"/>
    <n v="0"/>
    <s v="I2020"/>
    <n v="68"/>
    <n v="68"/>
    <n v="136"/>
    <n v="68"/>
    <n v="68"/>
    <n v="136"/>
    <n v="12"/>
    <n v="9"/>
    <n v="21"/>
    <n v="11"/>
    <n v="10"/>
    <n v="21"/>
    <n v="11"/>
    <n v="10"/>
    <n v="21"/>
    <n v="9"/>
    <n v="5"/>
    <n v="14"/>
    <n v="11"/>
    <n v="10"/>
    <n v="21"/>
    <n v="14"/>
    <n v="19"/>
    <n v="33"/>
    <n v="13"/>
    <n v="14"/>
    <n v="27"/>
    <n v="10"/>
    <n v="14"/>
    <n v="24"/>
    <n v="68"/>
    <n v="72"/>
    <n v="140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  <n v="1"/>
  </r>
  <r>
    <s v="08PPR0045Q"/>
    <n v="1"/>
    <s v="MATUTINO"/>
    <s v="INSTITUTO PARRALENSE"/>
    <n v="8"/>
    <s v="CHIHUAHUA"/>
    <n v="8"/>
    <s v="CHIHUAHUA"/>
    <x v="8"/>
    <n v="32"/>
    <x v="19"/>
    <n v="1"/>
    <s v="HIDALGO DEL PARRAL"/>
    <s v="CALLE PLAZA JUAREZ"/>
    <n v="16"/>
    <s v="PRIVADO"/>
    <x v="2"/>
    <n v="2"/>
    <s v="BĂSICA"/>
    <n v="2"/>
    <x v="0"/>
    <n v="1"/>
    <x v="0"/>
    <n v="0"/>
    <s v="NO APLICA"/>
    <n v="0"/>
    <s v="NO APLICA"/>
    <s v="08FIZ0245G"/>
    <s v="08FJS0129W"/>
    <s v="08ADG0004D"/>
    <n v="0"/>
    <s v="I2020"/>
    <n v="77"/>
    <n v="74"/>
    <n v="151"/>
    <n v="77"/>
    <n v="74"/>
    <n v="151"/>
    <n v="11"/>
    <n v="12"/>
    <n v="23"/>
    <n v="12"/>
    <n v="12"/>
    <n v="24"/>
    <n v="12"/>
    <n v="12"/>
    <n v="24"/>
    <n v="12"/>
    <n v="8"/>
    <n v="20"/>
    <n v="7"/>
    <n v="6"/>
    <n v="13"/>
    <n v="9"/>
    <n v="9"/>
    <n v="18"/>
    <n v="11"/>
    <n v="10"/>
    <n v="21"/>
    <n v="13"/>
    <n v="10"/>
    <n v="23"/>
    <n v="64"/>
    <n v="55"/>
    <n v="11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1"/>
    <n v="1"/>
    <n v="1"/>
    <n v="0"/>
    <n v="3"/>
    <n v="0"/>
    <n v="15"/>
    <n v="0"/>
    <n v="6"/>
    <n v="1"/>
    <n v="1"/>
    <n v="1"/>
    <n v="1"/>
    <n v="1"/>
    <n v="1"/>
    <n v="0"/>
    <n v="6"/>
    <n v="8"/>
    <n v="6"/>
    <n v="1"/>
  </r>
  <r>
    <s v="08DPR1673I"/>
    <n v="1"/>
    <s v="MATUTINO"/>
    <s v="CENTRO REGIONAL DE EDUC. INT. MIGUEL AHUMADA"/>
    <n v="8"/>
    <s v="CHIHUAHUA"/>
    <n v="8"/>
    <s v="CHIHUAHUA"/>
    <x v="9"/>
    <n v="38"/>
    <x v="63"/>
    <n v="28"/>
    <s v="HACIENDA HUMBOLDT (EJIDO JULIMES)"/>
    <s v="CALLE HACIENDA HUMBOLDT A LAS ARENILLAS"/>
    <n v="0"/>
    <s v="PÚBLICO"/>
    <x v="0"/>
    <n v="2"/>
    <s v="BĂSICA"/>
    <n v="2"/>
    <x v="0"/>
    <n v="1"/>
    <x v="0"/>
    <n v="0"/>
    <s v="NO APLICA"/>
    <n v="0"/>
    <s v="NO APLICA"/>
    <s v="08FIZ0223V"/>
    <s v="08FJS0125Z"/>
    <s v="08ADG0057I"/>
    <n v="0"/>
    <s v="I2020"/>
    <n v="67"/>
    <n v="66"/>
    <n v="133"/>
    <n v="67"/>
    <n v="66"/>
    <n v="133"/>
    <n v="11"/>
    <n v="13"/>
    <n v="24"/>
    <n v="16"/>
    <n v="9"/>
    <n v="25"/>
    <n v="16"/>
    <n v="9"/>
    <n v="25"/>
    <n v="11"/>
    <n v="12"/>
    <n v="23"/>
    <n v="12"/>
    <n v="12"/>
    <n v="24"/>
    <n v="13"/>
    <n v="8"/>
    <n v="21"/>
    <n v="10"/>
    <n v="15"/>
    <n v="25"/>
    <n v="10"/>
    <n v="9"/>
    <n v="19"/>
    <n v="72"/>
    <n v="65"/>
    <n v="13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1"/>
    <n v="0"/>
    <n v="4"/>
    <n v="1"/>
    <n v="0"/>
    <n v="15"/>
    <n v="1"/>
    <n v="5"/>
    <n v="1"/>
    <n v="1"/>
    <n v="1"/>
    <n v="1"/>
    <n v="1"/>
    <n v="1"/>
    <n v="0"/>
    <n v="6"/>
    <n v="8"/>
    <n v="8"/>
    <n v="1"/>
  </r>
  <r>
    <s v="08DPR2243Z"/>
    <n v="1"/>
    <s v="MATUTINO"/>
    <s v="VALENTIN GOMEZ FARIAS"/>
    <n v="8"/>
    <s v="CHIHUAHUA"/>
    <n v="8"/>
    <s v="CHIHUAHUA"/>
    <x v="5"/>
    <n v="37"/>
    <x v="6"/>
    <n v="1"/>
    <s v="JUĂREZ"/>
    <s v="CALLE FRANCISCO I MADERO"/>
    <n v="0"/>
    <s v="PÚBLICO"/>
    <x v="0"/>
    <n v="2"/>
    <s v="BĂSICA"/>
    <n v="2"/>
    <x v="0"/>
    <n v="1"/>
    <x v="0"/>
    <n v="0"/>
    <s v="NO APLICA"/>
    <n v="0"/>
    <s v="NO APLICA"/>
    <s v="08FIZ0164W"/>
    <s v="08FJS0114U"/>
    <s v="08ADG0005C"/>
    <n v="0"/>
    <s v="I2020"/>
    <n v="84"/>
    <n v="61"/>
    <n v="145"/>
    <n v="84"/>
    <n v="61"/>
    <n v="145"/>
    <n v="18"/>
    <n v="8"/>
    <n v="26"/>
    <n v="9"/>
    <n v="10"/>
    <n v="19"/>
    <n v="9"/>
    <n v="10"/>
    <n v="19"/>
    <n v="8"/>
    <n v="17"/>
    <n v="25"/>
    <n v="14"/>
    <n v="7"/>
    <n v="21"/>
    <n v="11"/>
    <n v="8"/>
    <n v="19"/>
    <n v="12"/>
    <n v="8"/>
    <n v="20"/>
    <n v="19"/>
    <n v="7"/>
    <n v="26"/>
    <n v="73"/>
    <n v="57"/>
    <n v="130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12"/>
    <n v="6"/>
    <n v="1"/>
  </r>
  <r>
    <s v="08EPR0462X"/>
    <n v="1"/>
    <s v="MATUTINO"/>
    <s v="SERTOMA 2166"/>
    <n v="8"/>
    <s v="CHIHUAHUA"/>
    <n v="8"/>
    <s v="CHIHUAHUA"/>
    <x v="1"/>
    <n v="17"/>
    <x v="43"/>
    <n v="1"/>
    <s v="CUAUHTĂ‰MOC"/>
    <s v="CALLE SEBASTIĂN LERDO"/>
    <n v="0"/>
    <s v="PÚBLICO"/>
    <x v="1"/>
    <n v="2"/>
    <s v="BĂSICA"/>
    <n v="2"/>
    <x v="0"/>
    <n v="1"/>
    <x v="0"/>
    <n v="0"/>
    <s v="NO APLICA"/>
    <n v="0"/>
    <s v="NO APLICA"/>
    <s v="08FIZ0053R"/>
    <s v="08FJS0005N"/>
    <m/>
    <n v="0"/>
    <s v="I2020"/>
    <n v="67"/>
    <n v="76"/>
    <n v="143"/>
    <n v="67"/>
    <n v="76"/>
    <n v="143"/>
    <n v="11"/>
    <n v="10"/>
    <n v="21"/>
    <n v="10"/>
    <n v="5"/>
    <n v="15"/>
    <n v="10"/>
    <n v="6"/>
    <n v="16"/>
    <n v="14"/>
    <n v="15"/>
    <n v="29"/>
    <n v="9"/>
    <n v="8"/>
    <n v="17"/>
    <n v="16"/>
    <n v="7"/>
    <n v="23"/>
    <n v="9"/>
    <n v="17"/>
    <n v="26"/>
    <n v="12"/>
    <n v="12"/>
    <n v="24"/>
    <n v="70"/>
    <n v="65"/>
    <n v="13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1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EPR0855J"/>
    <n v="2"/>
    <s v="VESPERTINO"/>
    <s v="18 DE JULIO 2792"/>
    <n v="8"/>
    <s v="CHIHUAHUA"/>
    <n v="8"/>
    <s v="CHIHUAHUA"/>
    <x v="5"/>
    <n v="37"/>
    <x v="6"/>
    <n v="1"/>
    <s v="JUĂREZ"/>
    <s v="CALLE MIGUEL HIDALGO"/>
    <n v="1168"/>
    <s v="PÚBLICO"/>
    <x v="1"/>
    <n v="2"/>
    <s v="BĂSICA"/>
    <n v="2"/>
    <x v="0"/>
    <n v="1"/>
    <x v="0"/>
    <n v="0"/>
    <s v="NO APLICA"/>
    <n v="0"/>
    <s v="NO APLICA"/>
    <s v="08FIZ0032E"/>
    <s v="08FJS0003P"/>
    <m/>
    <n v="0"/>
    <s v="I2020"/>
    <n v="79"/>
    <n v="57"/>
    <n v="136"/>
    <n v="79"/>
    <n v="57"/>
    <n v="136"/>
    <n v="15"/>
    <n v="7"/>
    <n v="22"/>
    <n v="11"/>
    <n v="10"/>
    <n v="21"/>
    <n v="11"/>
    <n v="11"/>
    <n v="22"/>
    <n v="21"/>
    <n v="7"/>
    <n v="28"/>
    <n v="13"/>
    <n v="13"/>
    <n v="26"/>
    <n v="8"/>
    <n v="15"/>
    <n v="23"/>
    <n v="11"/>
    <n v="10"/>
    <n v="21"/>
    <n v="16"/>
    <n v="5"/>
    <n v="21"/>
    <n v="80"/>
    <n v="61"/>
    <n v="141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1"/>
    <n v="1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0299N"/>
    <n v="1"/>
    <s v="MATUTINO"/>
    <s v="CENTRO REGIONAL DE EDUC. INT. ADOLFO LOPEZ MATEOS"/>
    <n v="8"/>
    <s v="CHIHUAHUA"/>
    <n v="8"/>
    <s v="CHIHUAHUA"/>
    <x v="8"/>
    <n v="3"/>
    <x v="16"/>
    <n v="86"/>
    <s v="PUEBLITO DE ALLENDE"/>
    <s v="CALLE CONSTITUCIĂ“N"/>
    <n v="0"/>
    <s v="PÚBLICO"/>
    <x v="0"/>
    <n v="2"/>
    <s v="BĂSICA"/>
    <n v="2"/>
    <x v="0"/>
    <n v="1"/>
    <x v="0"/>
    <n v="0"/>
    <s v="NO APLICA"/>
    <n v="0"/>
    <s v="NO APLICA"/>
    <s v="08FIZ0242J"/>
    <s v="08FJS0129W"/>
    <s v="08ADG0004D"/>
    <n v="0"/>
    <s v="I2020"/>
    <n v="74"/>
    <n v="71"/>
    <n v="145"/>
    <n v="74"/>
    <n v="71"/>
    <n v="145"/>
    <n v="12"/>
    <n v="16"/>
    <n v="28"/>
    <n v="8"/>
    <n v="9"/>
    <n v="17"/>
    <n v="8"/>
    <n v="9"/>
    <n v="17"/>
    <n v="7"/>
    <n v="9"/>
    <n v="16"/>
    <n v="13"/>
    <n v="12"/>
    <n v="25"/>
    <n v="10"/>
    <n v="14"/>
    <n v="24"/>
    <n v="13"/>
    <n v="11"/>
    <n v="24"/>
    <n v="17"/>
    <n v="7"/>
    <n v="24"/>
    <n v="68"/>
    <n v="62"/>
    <n v="13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0"/>
    <n v="1"/>
    <n v="1"/>
    <n v="0"/>
    <n v="0"/>
    <n v="11"/>
    <n v="1"/>
    <n v="5"/>
    <n v="1"/>
    <n v="1"/>
    <n v="1"/>
    <n v="1"/>
    <n v="1"/>
    <n v="1"/>
    <n v="0"/>
    <n v="6"/>
    <n v="7"/>
    <n v="7"/>
    <n v="1"/>
  </r>
  <r>
    <s v="08EPR0675Z"/>
    <n v="1"/>
    <s v="MATUTINO"/>
    <s v="22 DE SEPTIEMBRE 2611"/>
    <n v="8"/>
    <s v="CHIHUAHUA"/>
    <n v="8"/>
    <s v="CHIHUAHUA"/>
    <x v="5"/>
    <n v="37"/>
    <x v="6"/>
    <n v="1"/>
    <s v="JUĂREZ"/>
    <s v="CALLE GENERAL TREVINO"/>
    <n v="3842"/>
    <s v="PÚBLICO"/>
    <x v="1"/>
    <n v="2"/>
    <s v="BĂSICA"/>
    <n v="2"/>
    <x v="0"/>
    <n v="1"/>
    <x v="0"/>
    <n v="0"/>
    <s v="NO APLICA"/>
    <n v="0"/>
    <s v="NO APLICA"/>
    <s v="08FIZ0032E"/>
    <s v="08FJS0003P"/>
    <m/>
    <n v="0"/>
    <s v="I2020"/>
    <n v="74"/>
    <n v="65"/>
    <n v="139"/>
    <n v="74"/>
    <n v="65"/>
    <n v="139"/>
    <n v="10"/>
    <n v="10"/>
    <n v="20"/>
    <n v="11"/>
    <n v="9"/>
    <n v="20"/>
    <n v="11"/>
    <n v="9"/>
    <n v="20"/>
    <n v="15"/>
    <n v="9"/>
    <n v="24"/>
    <n v="15"/>
    <n v="9"/>
    <n v="24"/>
    <n v="12"/>
    <n v="10"/>
    <n v="22"/>
    <n v="15"/>
    <n v="13"/>
    <n v="28"/>
    <n v="6"/>
    <n v="18"/>
    <n v="24"/>
    <n v="74"/>
    <n v="68"/>
    <n v="142"/>
    <n v="0"/>
    <n v="0"/>
    <n v="1"/>
    <n v="1"/>
    <n v="1"/>
    <n v="1"/>
    <n v="1"/>
    <n v="5"/>
    <n v="0"/>
    <n v="0"/>
    <n v="0"/>
    <n v="1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4"/>
    <n v="0"/>
    <n v="0"/>
    <n v="1"/>
    <n v="1"/>
    <n v="1"/>
    <n v="1"/>
    <n v="1"/>
    <n v="5"/>
    <n v="6"/>
    <n v="6"/>
    <n v="1"/>
  </r>
  <r>
    <s v="08DPR2362M"/>
    <n v="2"/>
    <s v="VESPERTINO"/>
    <s v="CLUB ROTARIO INDUSTRIAL JOSE AZIZ RAHAIM"/>
    <n v="8"/>
    <s v="CHIHUAHUA"/>
    <n v="8"/>
    <s v="CHIHUAHUA"/>
    <x v="5"/>
    <n v="37"/>
    <x v="6"/>
    <n v="1"/>
    <s v="JUĂREZ"/>
    <s v="CALLE ALCE"/>
    <n v="1104"/>
    <s v="PÚBLICO"/>
    <x v="0"/>
    <n v="2"/>
    <s v="BĂSICA"/>
    <n v="2"/>
    <x v="0"/>
    <n v="1"/>
    <x v="0"/>
    <n v="0"/>
    <s v="NO APLICA"/>
    <n v="0"/>
    <s v="NO APLICA"/>
    <s v="08FIZ0181M"/>
    <s v="08FJS0132J"/>
    <s v="08ADG0005C"/>
    <n v="0"/>
    <s v="I2020"/>
    <n v="65"/>
    <n v="75"/>
    <n v="140"/>
    <n v="65"/>
    <n v="75"/>
    <n v="140"/>
    <n v="12"/>
    <n v="14"/>
    <n v="26"/>
    <n v="12"/>
    <n v="8"/>
    <n v="20"/>
    <n v="12"/>
    <n v="8"/>
    <n v="20"/>
    <n v="13"/>
    <n v="9"/>
    <n v="22"/>
    <n v="11"/>
    <n v="10"/>
    <n v="21"/>
    <n v="8"/>
    <n v="13"/>
    <n v="21"/>
    <n v="12"/>
    <n v="14"/>
    <n v="26"/>
    <n v="9"/>
    <n v="16"/>
    <n v="25"/>
    <n v="65"/>
    <n v="70"/>
    <n v="13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2"/>
    <n v="6"/>
    <n v="1"/>
  </r>
  <r>
    <s v="08DPB0470F"/>
    <n v="1"/>
    <s v="MATUTINO"/>
    <s v="FLORENCIO DIAZ HOLGUIN"/>
    <n v="8"/>
    <s v="CHIHUAHUA"/>
    <n v="8"/>
    <s v="CHIHUAHUA"/>
    <x v="7"/>
    <n v="19"/>
    <x v="21"/>
    <n v="301"/>
    <s v="SIERRA AZUL (LA COLORADA)"/>
    <s v="CALLE SIERRA DE DOLORES"/>
    <n v="7100"/>
    <s v="PÚBLICO"/>
    <x v="0"/>
    <n v="2"/>
    <s v="BĂSICA"/>
    <n v="2"/>
    <x v="0"/>
    <n v="3"/>
    <x v="1"/>
    <n v="0"/>
    <s v="NO APLICA"/>
    <n v="0"/>
    <s v="NO APLICA"/>
    <s v="08FZI0025V"/>
    <s v="08FJI0009C"/>
    <s v="08ADG0046C"/>
    <n v="0"/>
    <s v="I2020"/>
    <n v="69"/>
    <n v="69"/>
    <n v="138"/>
    <n v="69"/>
    <n v="69"/>
    <n v="138"/>
    <n v="10"/>
    <n v="15"/>
    <n v="25"/>
    <n v="9"/>
    <n v="11"/>
    <n v="20"/>
    <n v="9"/>
    <n v="11"/>
    <n v="20"/>
    <n v="12"/>
    <n v="8"/>
    <n v="20"/>
    <n v="21"/>
    <n v="20"/>
    <n v="41"/>
    <n v="10"/>
    <n v="6"/>
    <n v="16"/>
    <n v="8"/>
    <n v="13"/>
    <n v="21"/>
    <n v="11"/>
    <n v="7"/>
    <n v="18"/>
    <n v="71"/>
    <n v="65"/>
    <n v="136"/>
    <n v="1"/>
    <n v="1"/>
    <n v="2"/>
    <n v="1"/>
    <n v="1"/>
    <n v="1"/>
    <n v="0"/>
    <n v="7"/>
    <n v="0"/>
    <n v="0"/>
    <n v="1"/>
    <n v="0"/>
    <n v="0"/>
    <n v="0"/>
    <n v="0"/>
    <n v="0"/>
    <n v="1"/>
    <n v="6"/>
    <n v="0"/>
    <n v="0"/>
    <m/>
    <m/>
    <m/>
    <m/>
    <m/>
    <m/>
    <m/>
    <m/>
    <n v="0"/>
    <n v="1"/>
    <n v="0"/>
    <n v="9"/>
    <n v="1"/>
    <n v="6"/>
    <n v="1"/>
    <n v="1"/>
    <n v="2"/>
    <n v="1"/>
    <n v="1"/>
    <n v="1"/>
    <n v="0"/>
    <n v="7"/>
    <n v="12"/>
    <n v="7"/>
    <n v="1"/>
  </r>
  <r>
    <s v="08DPR0809Z"/>
    <n v="2"/>
    <s v="VESPERTINO"/>
    <s v="BENITO JUAREZ"/>
    <n v="8"/>
    <s v="CHIHUAHUA"/>
    <n v="8"/>
    <s v="CHIHUAHUA"/>
    <x v="5"/>
    <n v="37"/>
    <x v="6"/>
    <n v="1"/>
    <s v="JUĂREZ"/>
    <s v="CALLE ISLA VANCOUVER "/>
    <n v="0"/>
    <s v="PÚBLICO"/>
    <x v="0"/>
    <n v="2"/>
    <s v="BĂSICA"/>
    <n v="2"/>
    <x v="0"/>
    <n v="1"/>
    <x v="0"/>
    <n v="0"/>
    <s v="NO APLICA"/>
    <n v="0"/>
    <s v="NO APLICA"/>
    <s v="08FIZ0146G"/>
    <s v="08FJS0110Y"/>
    <s v="08ADG0005C"/>
    <n v="0"/>
    <s v="I2020"/>
    <n v="71"/>
    <n v="69"/>
    <n v="140"/>
    <n v="71"/>
    <n v="69"/>
    <n v="140"/>
    <n v="13"/>
    <n v="13"/>
    <n v="26"/>
    <n v="10"/>
    <n v="11"/>
    <n v="21"/>
    <n v="10"/>
    <n v="11"/>
    <n v="21"/>
    <n v="14"/>
    <n v="12"/>
    <n v="26"/>
    <n v="16"/>
    <n v="10"/>
    <n v="26"/>
    <n v="10"/>
    <n v="11"/>
    <n v="21"/>
    <n v="9"/>
    <n v="13"/>
    <n v="22"/>
    <n v="11"/>
    <n v="10"/>
    <n v="21"/>
    <n v="70"/>
    <n v="67"/>
    <n v="13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EPR0762U"/>
    <n v="1"/>
    <s v="MATUTINO"/>
    <s v="22 DE SEPTIEMBRE 2707"/>
    <n v="8"/>
    <s v="CHIHUAHUA"/>
    <n v="8"/>
    <s v="CHIHUAHUA"/>
    <x v="7"/>
    <n v="19"/>
    <x v="21"/>
    <n v="1"/>
    <s v="CHIHUAHUA"/>
    <s v="CALLE MARTIRES DE CHICAGO"/>
    <n v="9"/>
    <s v="PÚBLICO"/>
    <x v="1"/>
    <n v="2"/>
    <s v="BĂSICA"/>
    <n v="2"/>
    <x v="0"/>
    <n v="1"/>
    <x v="0"/>
    <n v="0"/>
    <s v="NO APLICA"/>
    <n v="0"/>
    <s v="NO APLICA"/>
    <s v="08FIZ0043K"/>
    <s v="08FJS0001R"/>
    <m/>
    <n v="0"/>
    <s v="I2020"/>
    <n v="71"/>
    <n v="67"/>
    <n v="138"/>
    <n v="71"/>
    <n v="67"/>
    <n v="138"/>
    <n v="12"/>
    <n v="10"/>
    <n v="22"/>
    <n v="11"/>
    <n v="11"/>
    <n v="22"/>
    <n v="11"/>
    <n v="11"/>
    <n v="22"/>
    <n v="7"/>
    <n v="9"/>
    <n v="16"/>
    <n v="11"/>
    <n v="10"/>
    <n v="21"/>
    <n v="13"/>
    <n v="12"/>
    <n v="25"/>
    <n v="16"/>
    <n v="11"/>
    <n v="27"/>
    <n v="12"/>
    <n v="15"/>
    <n v="27"/>
    <n v="70"/>
    <n v="68"/>
    <n v="13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1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11"/>
    <n v="6"/>
    <n v="1"/>
  </r>
  <r>
    <s v="08DPR2623H"/>
    <n v="2"/>
    <s v="VESPERTINO"/>
    <s v="JOSE GUADALUPE POSADA"/>
    <n v="8"/>
    <s v="CHIHUAHUA"/>
    <n v="8"/>
    <s v="CHIHUAHUA"/>
    <x v="7"/>
    <n v="19"/>
    <x v="21"/>
    <n v="1"/>
    <s v="CHIHUAHUA"/>
    <s v="CALLE SIERRA FRESNILLO"/>
    <n v="5121"/>
    <s v="PÚBLICO"/>
    <x v="0"/>
    <n v="2"/>
    <s v="BĂSICA"/>
    <n v="2"/>
    <x v="0"/>
    <n v="1"/>
    <x v="0"/>
    <n v="0"/>
    <s v="NO APLICA"/>
    <n v="0"/>
    <s v="NO APLICA"/>
    <s v="08FIZ0101K"/>
    <s v="08FJS0103O"/>
    <s v="08ADG0046C"/>
    <n v="0"/>
    <s v="I2020"/>
    <n v="64"/>
    <n v="73"/>
    <n v="137"/>
    <n v="64"/>
    <n v="73"/>
    <n v="137"/>
    <n v="12"/>
    <n v="10"/>
    <n v="22"/>
    <n v="11"/>
    <n v="14"/>
    <n v="25"/>
    <n v="11"/>
    <n v="14"/>
    <n v="25"/>
    <n v="8"/>
    <n v="18"/>
    <n v="26"/>
    <n v="14"/>
    <n v="10"/>
    <n v="24"/>
    <n v="7"/>
    <n v="11"/>
    <n v="18"/>
    <n v="12"/>
    <n v="11"/>
    <n v="23"/>
    <n v="11"/>
    <n v="13"/>
    <n v="24"/>
    <n v="63"/>
    <n v="77"/>
    <n v="140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321Y"/>
    <n v="1"/>
    <s v="MATUTINO"/>
    <s v="AQUILES SERDAN 2392"/>
    <n v="8"/>
    <s v="CHIHUAHUA"/>
    <n v="8"/>
    <s v="CHIHUAHUA"/>
    <x v="4"/>
    <n v="42"/>
    <x v="37"/>
    <n v="1"/>
    <s v="MANUEL BENAVIDES"/>
    <s v="CALLE PROGRESO"/>
    <n v="0"/>
    <s v="PÚBLICO"/>
    <x v="1"/>
    <n v="2"/>
    <s v="BĂSICA"/>
    <n v="2"/>
    <x v="0"/>
    <n v="1"/>
    <x v="0"/>
    <n v="0"/>
    <s v="NO APLICA"/>
    <n v="0"/>
    <s v="NO APLICA"/>
    <s v="08FIZ0014P"/>
    <s v="08FJS0001R"/>
    <m/>
    <n v="0"/>
    <s v="I2020"/>
    <n v="79"/>
    <n v="64"/>
    <n v="143"/>
    <n v="79"/>
    <n v="64"/>
    <n v="143"/>
    <n v="11"/>
    <n v="8"/>
    <n v="19"/>
    <n v="7"/>
    <n v="10"/>
    <n v="17"/>
    <n v="7"/>
    <n v="10"/>
    <n v="17"/>
    <n v="7"/>
    <n v="17"/>
    <n v="24"/>
    <n v="20"/>
    <n v="12"/>
    <n v="32"/>
    <n v="15"/>
    <n v="5"/>
    <n v="20"/>
    <n v="8"/>
    <n v="13"/>
    <n v="21"/>
    <n v="15"/>
    <n v="10"/>
    <n v="25"/>
    <n v="72"/>
    <n v="67"/>
    <n v="13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B0522V"/>
    <n v="4"/>
    <s v="DISCONTINUO"/>
    <s v="PRIMERO DE SEPTIEMBRE"/>
    <n v="8"/>
    <s v="CHIHUAHUA"/>
    <n v="8"/>
    <s v="CHIHUAHUA"/>
    <x v="3"/>
    <n v="27"/>
    <x v="27"/>
    <n v="39"/>
    <s v="GUAHUACHIQUE"/>
    <s v="CALLE GUAHUACHIQUE"/>
    <n v="0"/>
    <s v="PÚBLICO"/>
    <x v="0"/>
    <n v="2"/>
    <s v="BĂSICA"/>
    <n v="2"/>
    <x v="0"/>
    <n v="3"/>
    <x v="1"/>
    <n v="0"/>
    <s v="NO APLICA"/>
    <n v="0"/>
    <s v="NO APLICA"/>
    <s v="08FZI0022Y"/>
    <s v="08FJI0008D"/>
    <s v="08ADG0006B"/>
    <n v="0"/>
    <s v="I2020"/>
    <n v="68"/>
    <n v="63"/>
    <n v="131"/>
    <n v="67"/>
    <n v="63"/>
    <n v="130"/>
    <n v="10"/>
    <n v="9"/>
    <n v="19"/>
    <n v="9"/>
    <n v="14"/>
    <n v="23"/>
    <n v="10"/>
    <n v="14"/>
    <n v="24"/>
    <n v="16"/>
    <n v="15"/>
    <n v="31"/>
    <n v="8"/>
    <n v="11"/>
    <n v="19"/>
    <n v="12"/>
    <n v="12"/>
    <n v="24"/>
    <n v="14"/>
    <n v="10"/>
    <n v="24"/>
    <n v="15"/>
    <n v="11"/>
    <n v="26"/>
    <n v="75"/>
    <n v="73"/>
    <n v="148"/>
    <n v="1"/>
    <n v="1"/>
    <n v="1"/>
    <n v="1"/>
    <n v="1"/>
    <n v="2"/>
    <n v="0"/>
    <n v="7"/>
    <n v="0"/>
    <n v="0"/>
    <n v="1"/>
    <n v="0"/>
    <n v="0"/>
    <n v="0"/>
    <n v="0"/>
    <n v="0"/>
    <n v="5"/>
    <n v="2"/>
    <n v="0"/>
    <n v="0"/>
    <m/>
    <m/>
    <m/>
    <m/>
    <m/>
    <m/>
    <m/>
    <m/>
    <n v="0"/>
    <n v="0"/>
    <n v="0"/>
    <n v="8"/>
    <n v="5"/>
    <n v="2"/>
    <n v="1"/>
    <n v="1"/>
    <n v="1"/>
    <n v="1"/>
    <n v="1"/>
    <n v="2"/>
    <n v="0"/>
    <n v="7"/>
    <n v="7"/>
    <n v="7"/>
    <n v="1"/>
  </r>
  <r>
    <s v="08DPR0500K"/>
    <n v="1"/>
    <s v="MATUTINO"/>
    <s v="CUAUHTEMOC"/>
    <n v="8"/>
    <s v="CHIHUAHUA"/>
    <n v="8"/>
    <s v="CHIHUAHUA"/>
    <x v="6"/>
    <n v="29"/>
    <x v="7"/>
    <n v="14"/>
    <s v="ATASCADEROS"/>
    <s v="NINGUNO NINGUNO"/>
    <n v="0"/>
    <s v="PÚBLICO"/>
    <x v="0"/>
    <n v="2"/>
    <s v="BĂSICA"/>
    <n v="2"/>
    <x v="0"/>
    <n v="1"/>
    <x v="0"/>
    <n v="0"/>
    <s v="NO APLICA"/>
    <n v="0"/>
    <s v="NO APLICA"/>
    <s v="08FIZ0258K"/>
    <s v="08FJS0131K"/>
    <s v="08ADG0007A"/>
    <n v="0"/>
    <s v="I2020"/>
    <n v="75"/>
    <n v="63"/>
    <n v="138"/>
    <n v="75"/>
    <n v="63"/>
    <n v="138"/>
    <n v="12"/>
    <n v="9"/>
    <n v="21"/>
    <n v="6"/>
    <n v="7"/>
    <n v="13"/>
    <n v="6"/>
    <n v="7"/>
    <n v="13"/>
    <n v="15"/>
    <n v="14"/>
    <n v="29"/>
    <n v="11"/>
    <n v="8"/>
    <n v="19"/>
    <n v="13"/>
    <n v="12"/>
    <n v="25"/>
    <n v="18"/>
    <n v="8"/>
    <n v="26"/>
    <n v="12"/>
    <n v="17"/>
    <n v="29"/>
    <n v="75"/>
    <n v="66"/>
    <n v="141"/>
    <n v="1"/>
    <n v="2"/>
    <n v="1"/>
    <n v="1"/>
    <n v="1"/>
    <n v="1"/>
    <n v="0"/>
    <n v="7"/>
    <n v="0"/>
    <n v="0"/>
    <n v="0"/>
    <n v="1"/>
    <n v="1"/>
    <n v="0"/>
    <n v="0"/>
    <n v="0"/>
    <n v="2"/>
    <n v="5"/>
    <n v="0"/>
    <n v="0"/>
    <n v="0"/>
    <n v="0"/>
    <n v="0"/>
    <n v="0"/>
    <n v="0"/>
    <n v="0"/>
    <n v="0"/>
    <n v="0"/>
    <n v="2"/>
    <n v="2"/>
    <n v="0"/>
    <n v="13"/>
    <n v="2"/>
    <n v="5"/>
    <n v="1"/>
    <n v="2"/>
    <n v="1"/>
    <n v="1"/>
    <n v="1"/>
    <n v="1"/>
    <n v="0"/>
    <n v="7"/>
    <n v="12"/>
    <n v="7"/>
    <n v="1"/>
  </r>
  <r>
    <s v="08DPR1023G"/>
    <n v="1"/>
    <s v="MATUTINO"/>
    <s v="FRANCISCO VILLA"/>
    <n v="8"/>
    <s v="CHIHUAHUA"/>
    <n v="8"/>
    <s v="CHIHUAHUA"/>
    <x v="7"/>
    <n v="19"/>
    <x v="21"/>
    <n v="1"/>
    <s v="CHIHUAHUA"/>
    <s v="CALLE SIETE LEGUAS"/>
    <n v="0"/>
    <s v="PÚBLICO"/>
    <x v="0"/>
    <n v="2"/>
    <s v="BĂSICA"/>
    <n v="2"/>
    <x v="0"/>
    <n v="1"/>
    <x v="0"/>
    <n v="0"/>
    <s v="NO APLICA"/>
    <n v="0"/>
    <s v="NO APLICA"/>
    <s v="08FIZ0122X"/>
    <s v="08FJS0107K"/>
    <s v="08ADG0046C"/>
    <n v="0"/>
    <s v="I2020"/>
    <n v="73"/>
    <n v="70"/>
    <n v="143"/>
    <n v="73"/>
    <n v="69"/>
    <n v="142"/>
    <n v="14"/>
    <n v="10"/>
    <n v="24"/>
    <n v="5"/>
    <n v="12"/>
    <n v="17"/>
    <n v="6"/>
    <n v="12"/>
    <n v="18"/>
    <n v="14"/>
    <n v="7"/>
    <n v="21"/>
    <n v="8"/>
    <n v="14"/>
    <n v="22"/>
    <n v="13"/>
    <n v="12"/>
    <n v="25"/>
    <n v="12"/>
    <n v="14"/>
    <n v="26"/>
    <n v="12"/>
    <n v="14"/>
    <n v="26"/>
    <n v="65"/>
    <n v="73"/>
    <n v="13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PPR0530J"/>
    <n v="1"/>
    <s v="MATUTINO"/>
    <s v="NIÑOS HEROES"/>
    <n v="8"/>
    <s v="CHIHUAHUA"/>
    <n v="8"/>
    <s v="CHIHUAHUA"/>
    <x v="1"/>
    <n v="17"/>
    <x v="43"/>
    <n v="1"/>
    <s v="CUAUHTĂ‰MOC"/>
    <s v="CALLE REFORMA"/>
    <n v="1225"/>
    <s v="PRIVADO"/>
    <x v="2"/>
    <n v="2"/>
    <s v="BĂSICA"/>
    <n v="2"/>
    <x v="0"/>
    <n v="1"/>
    <x v="0"/>
    <n v="0"/>
    <s v="NO APLICA"/>
    <n v="0"/>
    <s v="NO APLICA"/>
    <s v="08FIZ0197N"/>
    <s v="08FJS0121D"/>
    <s v="08ADG0010O"/>
    <n v="0"/>
    <s v="I2020"/>
    <n v="70"/>
    <n v="85"/>
    <n v="155"/>
    <n v="70"/>
    <n v="85"/>
    <n v="155"/>
    <n v="16"/>
    <n v="21"/>
    <n v="37"/>
    <n v="8"/>
    <n v="9"/>
    <n v="17"/>
    <n v="8"/>
    <n v="9"/>
    <n v="17"/>
    <n v="5"/>
    <n v="13"/>
    <n v="18"/>
    <n v="5"/>
    <n v="11"/>
    <n v="16"/>
    <n v="14"/>
    <n v="13"/>
    <n v="27"/>
    <n v="14"/>
    <n v="8"/>
    <n v="22"/>
    <n v="10"/>
    <n v="8"/>
    <n v="18"/>
    <n v="56"/>
    <n v="62"/>
    <n v="11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2"/>
    <n v="0"/>
    <n v="0"/>
    <n v="0"/>
    <n v="0"/>
    <n v="1"/>
    <n v="0"/>
    <n v="2"/>
    <n v="0"/>
    <n v="13"/>
    <n v="0"/>
    <n v="6"/>
    <n v="1"/>
    <n v="1"/>
    <n v="1"/>
    <n v="1"/>
    <n v="1"/>
    <n v="1"/>
    <n v="0"/>
    <n v="6"/>
    <n v="6"/>
    <n v="6"/>
    <n v="1"/>
  </r>
  <r>
    <s v="08EPR0441K"/>
    <n v="2"/>
    <s v="VESPERTINO"/>
    <s v="AURELIA CALDERON DE ESCOBAR 2169"/>
    <n v="8"/>
    <s v="CHIHUAHUA"/>
    <n v="8"/>
    <s v="CHIHUAHUA"/>
    <x v="5"/>
    <n v="37"/>
    <x v="6"/>
    <n v="1"/>
    <s v="JUĂREZ"/>
    <s v="CALLE ARMANDO B. CHAVEZ "/>
    <n v="838"/>
    <s v="PÚBLICO"/>
    <x v="1"/>
    <n v="2"/>
    <s v="BĂSICA"/>
    <n v="2"/>
    <x v="0"/>
    <n v="1"/>
    <x v="0"/>
    <n v="0"/>
    <s v="NO APLICA"/>
    <n v="0"/>
    <s v="NO APLICA"/>
    <s v="08FIZ0003J"/>
    <s v="08FJS0003P"/>
    <m/>
    <n v="0"/>
    <s v="I2020"/>
    <n v="63"/>
    <n v="73"/>
    <n v="136"/>
    <n v="63"/>
    <n v="73"/>
    <n v="136"/>
    <n v="13"/>
    <n v="11"/>
    <n v="24"/>
    <n v="13"/>
    <n v="9"/>
    <n v="22"/>
    <n v="13"/>
    <n v="10"/>
    <n v="23"/>
    <n v="12"/>
    <n v="12"/>
    <n v="24"/>
    <n v="7"/>
    <n v="12"/>
    <n v="19"/>
    <n v="6"/>
    <n v="18"/>
    <n v="24"/>
    <n v="9"/>
    <n v="11"/>
    <n v="20"/>
    <n v="16"/>
    <n v="15"/>
    <n v="31"/>
    <n v="63"/>
    <n v="78"/>
    <n v="141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3"/>
    <n v="0"/>
    <n v="0"/>
    <n v="2"/>
    <n v="0"/>
    <n v="0"/>
    <n v="0"/>
    <n v="0"/>
    <n v="0"/>
    <n v="1"/>
    <n v="0"/>
    <n v="12"/>
    <n v="2"/>
    <n v="4"/>
    <n v="1"/>
    <n v="1"/>
    <n v="1"/>
    <n v="1"/>
    <n v="1"/>
    <n v="1"/>
    <n v="0"/>
    <n v="6"/>
    <n v="8"/>
    <n v="8"/>
    <n v="1"/>
  </r>
  <r>
    <s v="08EPR0515L"/>
    <n v="1"/>
    <s v="MATUTINO"/>
    <s v="JESUS GARCIA 2098"/>
    <n v="8"/>
    <s v="CHIHUAHUA"/>
    <n v="8"/>
    <s v="CHIHUAHUA"/>
    <x v="7"/>
    <n v="19"/>
    <x v="21"/>
    <n v="1"/>
    <s v="CHIHUAHUA"/>
    <s v="CALLE MEXICO"/>
    <n v="0"/>
    <s v="PÚBLICO"/>
    <x v="1"/>
    <n v="2"/>
    <s v="BĂSICA"/>
    <n v="2"/>
    <x v="0"/>
    <n v="1"/>
    <x v="0"/>
    <n v="0"/>
    <s v="NO APLICA"/>
    <n v="0"/>
    <s v="NO APLICA"/>
    <s v="08FIZ0031F"/>
    <s v="08FJS0001R"/>
    <m/>
    <n v="0"/>
    <s v="I2020"/>
    <n v="76"/>
    <n v="66"/>
    <n v="142"/>
    <n v="76"/>
    <n v="66"/>
    <n v="142"/>
    <n v="10"/>
    <n v="11"/>
    <n v="21"/>
    <n v="12"/>
    <n v="7"/>
    <n v="19"/>
    <n v="12"/>
    <n v="7"/>
    <n v="19"/>
    <n v="14"/>
    <n v="11"/>
    <n v="25"/>
    <n v="8"/>
    <n v="12"/>
    <n v="20"/>
    <n v="17"/>
    <n v="10"/>
    <n v="27"/>
    <n v="11"/>
    <n v="10"/>
    <n v="21"/>
    <n v="16"/>
    <n v="10"/>
    <n v="26"/>
    <n v="78"/>
    <n v="60"/>
    <n v="13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1"/>
    <n v="1"/>
    <n v="1"/>
    <n v="0"/>
    <n v="0"/>
    <n v="0"/>
    <n v="0"/>
    <n v="1"/>
    <n v="1"/>
    <n v="0"/>
    <n v="14"/>
    <n v="2"/>
    <n v="4"/>
    <n v="1"/>
    <n v="1"/>
    <n v="1"/>
    <n v="1"/>
    <n v="1"/>
    <n v="1"/>
    <n v="0"/>
    <n v="6"/>
    <n v="7"/>
    <n v="6"/>
    <n v="1"/>
  </r>
  <r>
    <s v="08PPR2003E"/>
    <n v="1"/>
    <s v="MATUTINO"/>
    <s v="COLEGIO BILINGUE MUNDO DE GALILEO"/>
    <n v="8"/>
    <s v="CHIHUAHUA"/>
    <n v="8"/>
    <s v="CHIHUAHUA"/>
    <x v="7"/>
    <n v="19"/>
    <x v="21"/>
    <n v="1"/>
    <s v="CHIHUAHUA"/>
    <s v="CALLE REPUBLICA DE URUGUAY"/>
    <n v="521"/>
    <s v="PRIVADO"/>
    <x v="2"/>
    <n v="2"/>
    <s v="BĂSICA"/>
    <n v="2"/>
    <x v="0"/>
    <n v="1"/>
    <x v="0"/>
    <n v="0"/>
    <s v="NO APLICA"/>
    <n v="0"/>
    <s v="NO APLICA"/>
    <s v="08FIZ0120Z"/>
    <s v="08FJS0107K"/>
    <s v="08ADG0046C"/>
    <n v="0"/>
    <s v="I2020"/>
    <n v="60"/>
    <n v="75"/>
    <n v="135"/>
    <n v="59"/>
    <n v="75"/>
    <n v="134"/>
    <n v="10"/>
    <n v="17"/>
    <n v="27"/>
    <n v="16"/>
    <n v="15"/>
    <n v="31"/>
    <n v="16"/>
    <n v="15"/>
    <n v="31"/>
    <n v="8"/>
    <n v="7"/>
    <n v="15"/>
    <n v="9"/>
    <n v="16"/>
    <n v="25"/>
    <n v="15"/>
    <n v="12"/>
    <n v="27"/>
    <n v="7"/>
    <n v="13"/>
    <n v="20"/>
    <n v="8"/>
    <n v="8"/>
    <n v="16"/>
    <n v="63"/>
    <n v="71"/>
    <n v="134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1"/>
    <n v="1"/>
    <n v="4"/>
    <n v="1"/>
    <n v="5"/>
    <n v="0"/>
    <n v="19"/>
    <n v="0"/>
    <n v="4"/>
    <n v="0"/>
    <n v="0"/>
    <n v="0"/>
    <n v="0"/>
    <n v="0"/>
    <n v="0"/>
    <n v="4"/>
    <n v="4"/>
    <n v="12"/>
    <n v="11"/>
    <n v="1"/>
  </r>
  <r>
    <s v="08DPR0266W"/>
    <n v="1"/>
    <s v="MATUTINO"/>
    <s v="CARMEN SERDAN"/>
    <n v="8"/>
    <s v="CHIHUAHUA"/>
    <n v="8"/>
    <s v="CHIHUAHUA"/>
    <x v="5"/>
    <n v="37"/>
    <x v="6"/>
    <n v="1"/>
    <s v="JUĂREZ"/>
    <s v="CALLE FRANCIA"/>
    <n v="268"/>
    <s v="PÚBLICO"/>
    <x v="0"/>
    <n v="2"/>
    <s v="BĂSICA"/>
    <n v="2"/>
    <x v="0"/>
    <n v="1"/>
    <x v="0"/>
    <n v="0"/>
    <s v="NO APLICA"/>
    <n v="0"/>
    <s v="NO APLICA"/>
    <s v="08FIZ0158L"/>
    <s v="08FJS0113V"/>
    <s v="08ADG0005C"/>
    <n v="0"/>
    <s v="I2020"/>
    <n v="78"/>
    <n v="60"/>
    <n v="138"/>
    <n v="78"/>
    <n v="60"/>
    <n v="138"/>
    <n v="14"/>
    <n v="9"/>
    <n v="23"/>
    <n v="13"/>
    <n v="9"/>
    <n v="22"/>
    <n v="13"/>
    <n v="9"/>
    <n v="22"/>
    <n v="8"/>
    <n v="5"/>
    <n v="13"/>
    <n v="13"/>
    <n v="12"/>
    <n v="25"/>
    <n v="13"/>
    <n v="11"/>
    <n v="24"/>
    <n v="19"/>
    <n v="14"/>
    <n v="33"/>
    <n v="15"/>
    <n v="13"/>
    <n v="28"/>
    <n v="81"/>
    <n v="64"/>
    <n v="145"/>
    <n v="1"/>
    <n v="1"/>
    <n v="1"/>
    <n v="0"/>
    <n v="0"/>
    <n v="1"/>
    <n v="1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5"/>
    <n v="1"/>
    <n v="1"/>
    <n v="1"/>
    <n v="0"/>
    <n v="0"/>
    <n v="1"/>
    <n v="1"/>
    <n v="5"/>
    <n v="6"/>
    <n v="6"/>
    <n v="1"/>
  </r>
  <r>
    <s v="08DPB0562W"/>
    <n v="4"/>
    <s v="DISCONTINUO"/>
    <s v="EDUARDO OMARINI"/>
    <n v="8"/>
    <s v="CHIHUAHUA"/>
    <n v="8"/>
    <s v="CHIHUAHUA"/>
    <x v="6"/>
    <n v="29"/>
    <x v="7"/>
    <n v="253"/>
    <s v="TURUACHI"/>
    <s v="CALLE TURUACHI"/>
    <n v="0"/>
    <s v="PÚBLICO"/>
    <x v="0"/>
    <n v="2"/>
    <s v="BĂSICA"/>
    <n v="2"/>
    <x v="0"/>
    <n v="3"/>
    <x v="1"/>
    <n v="0"/>
    <s v="NO APLICA"/>
    <n v="0"/>
    <s v="NO APLICA"/>
    <s v="08FZI0010T"/>
    <s v="08FJI0004H"/>
    <s v="08ADG0007A"/>
    <n v="0"/>
    <s v="I2020"/>
    <n v="60"/>
    <n v="80"/>
    <n v="140"/>
    <n v="59"/>
    <n v="80"/>
    <n v="139"/>
    <n v="10"/>
    <n v="10"/>
    <n v="20"/>
    <n v="11"/>
    <n v="10"/>
    <n v="21"/>
    <n v="12"/>
    <n v="10"/>
    <n v="22"/>
    <n v="9"/>
    <n v="11"/>
    <n v="20"/>
    <n v="11"/>
    <n v="9"/>
    <n v="20"/>
    <n v="11"/>
    <n v="23"/>
    <n v="34"/>
    <n v="10"/>
    <n v="16"/>
    <n v="26"/>
    <n v="9"/>
    <n v="11"/>
    <n v="20"/>
    <n v="62"/>
    <n v="80"/>
    <n v="142"/>
    <n v="1"/>
    <n v="1"/>
    <n v="1"/>
    <n v="2"/>
    <n v="1"/>
    <n v="1"/>
    <n v="0"/>
    <n v="7"/>
    <n v="0"/>
    <n v="0"/>
    <n v="0"/>
    <n v="1"/>
    <n v="0"/>
    <n v="0"/>
    <n v="0"/>
    <n v="0"/>
    <n v="3"/>
    <n v="4"/>
    <n v="0"/>
    <n v="0"/>
    <m/>
    <m/>
    <m/>
    <m/>
    <m/>
    <m/>
    <m/>
    <m/>
    <n v="0"/>
    <n v="0"/>
    <n v="0"/>
    <n v="8"/>
    <n v="3"/>
    <n v="4"/>
    <n v="1"/>
    <n v="1"/>
    <n v="1"/>
    <n v="2"/>
    <n v="1"/>
    <n v="1"/>
    <n v="0"/>
    <n v="7"/>
    <n v="7"/>
    <n v="7"/>
    <n v="1"/>
  </r>
  <r>
    <s v="08DPR2043A"/>
    <n v="1"/>
    <s v="MATUTINO"/>
    <s v="IGNACIO MANUEL ALTAMIRANO"/>
    <n v="8"/>
    <s v="CHIHUAHUA"/>
    <n v="8"/>
    <s v="CHIHUAHUA"/>
    <x v="7"/>
    <n v="19"/>
    <x v="21"/>
    <n v="1"/>
    <s v="CHIHUAHUA"/>
    <s v="CALLE JOAQUIN TERRAZAS"/>
    <n v="0"/>
    <s v="PÚBLICO"/>
    <x v="0"/>
    <n v="2"/>
    <s v="BĂSICA"/>
    <n v="2"/>
    <x v="0"/>
    <n v="1"/>
    <x v="0"/>
    <n v="0"/>
    <s v="NO APLICA"/>
    <n v="0"/>
    <s v="NO APLICA"/>
    <s v="08FIZ0130F"/>
    <s v="08FJS0108J"/>
    <s v="08ADG0046C"/>
    <n v="0"/>
    <s v="I2020"/>
    <n v="88"/>
    <n v="55"/>
    <n v="143"/>
    <n v="84"/>
    <n v="54"/>
    <n v="138"/>
    <n v="18"/>
    <n v="9"/>
    <n v="27"/>
    <n v="10"/>
    <n v="9"/>
    <n v="19"/>
    <n v="10"/>
    <n v="9"/>
    <n v="19"/>
    <n v="14"/>
    <n v="11"/>
    <n v="25"/>
    <n v="17"/>
    <n v="13"/>
    <n v="30"/>
    <n v="17"/>
    <n v="10"/>
    <n v="27"/>
    <n v="15"/>
    <n v="9"/>
    <n v="24"/>
    <n v="9"/>
    <n v="6"/>
    <n v="15"/>
    <n v="82"/>
    <n v="58"/>
    <n v="140"/>
    <n v="1"/>
    <n v="1"/>
    <n v="1"/>
    <n v="1"/>
    <n v="1"/>
    <n v="1"/>
    <n v="0"/>
    <n v="6"/>
    <n v="0"/>
    <n v="0"/>
    <n v="1"/>
    <n v="0"/>
    <n v="1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B0570E"/>
    <n v="4"/>
    <s v="DISCONTINUO"/>
    <s v="5 DE MAYO"/>
    <n v="8"/>
    <s v="CHIHUAHUA"/>
    <n v="8"/>
    <s v="CHIHUAHUA"/>
    <x v="3"/>
    <n v="27"/>
    <x v="27"/>
    <n v="20"/>
    <s v="CABĂ“RACHI"/>
    <s v="CALLE CABORACHI"/>
    <n v="0"/>
    <s v="PÚBLICO"/>
    <x v="0"/>
    <n v="2"/>
    <s v="BĂSICA"/>
    <n v="2"/>
    <x v="0"/>
    <n v="3"/>
    <x v="1"/>
    <n v="0"/>
    <s v="NO APLICA"/>
    <n v="0"/>
    <s v="NO APLICA"/>
    <s v="08FZI0008E"/>
    <s v="08FJI0003I"/>
    <s v="08ADG0006B"/>
    <n v="0"/>
    <s v="I2020"/>
    <n v="62"/>
    <n v="76"/>
    <n v="138"/>
    <n v="61"/>
    <n v="75"/>
    <n v="136"/>
    <n v="8"/>
    <n v="9"/>
    <n v="17"/>
    <n v="13"/>
    <n v="9"/>
    <n v="22"/>
    <n v="13"/>
    <n v="9"/>
    <n v="22"/>
    <n v="15"/>
    <n v="15"/>
    <n v="30"/>
    <n v="7"/>
    <n v="12"/>
    <n v="19"/>
    <n v="14"/>
    <n v="11"/>
    <n v="25"/>
    <n v="14"/>
    <n v="17"/>
    <n v="31"/>
    <n v="5"/>
    <n v="14"/>
    <n v="19"/>
    <n v="68"/>
    <n v="78"/>
    <n v="146"/>
    <n v="1"/>
    <n v="1"/>
    <n v="1"/>
    <n v="1"/>
    <n v="2"/>
    <n v="1"/>
    <n v="0"/>
    <n v="7"/>
    <n v="0"/>
    <n v="0"/>
    <n v="1"/>
    <n v="0"/>
    <n v="0"/>
    <n v="0"/>
    <n v="0"/>
    <n v="0"/>
    <n v="2"/>
    <n v="5"/>
    <n v="0"/>
    <n v="0"/>
    <m/>
    <m/>
    <m/>
    <m/>
    <m/>
    <m/>
    <m/>
    <m/>
    <n v="0"/>
    <n v="0"/>
    <n v="0"/>
    <n v="8"/>
    <n v="2"/>
    <n v="5"/>
    <n v="1"/>
    <n v="1"/>
    <n v="1"/>
    <n v="1"/>
    <n v="2"/>
    <n v="1"/>
    <n v="0"/>
    <n v="7"/>
    <n v="8"/>
    <n v="7"/>
    <n v="1"/>
  </r>
  <r>
    <s v="08PPR2028N"/>
    <n v="1"/>
    <s v="MATUTINO"/>
    <s v="COLEGIO SUSANA WESLEY"/>
    <n v="8"/>
    <s v="CHIHUAHUA"/>
    <n v="8"/>
    <s v="CHIHUAHUA"/>
    <x v="5"/>
    <n v="37"/>
    <x v="6"/>
    <n v="1"/>
    <s v="JUĂREZ"/>
    <s v="CALLE DELFIN"/>
    <n v="11315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76"/>
    <n v="68"/>
    <n v="144"/>
    <n v="76"/>
    <n v="68"/>
    <n v="144"/>
    <n v="14"/>
    <n v="6"/>
    <n v="20"/>
    <n v="7"/>
    <n v="12"/>
    <n v="19"/>
    <n v="7"/>
    <n v="12"/>
    <n v="19"/>
    <n v="11"/>
    <n v="18"/>
    <n v="29"/>
    <n v="16"/>
    <n v="9"/>
    <n v="25"/>
    <n v="10"/>
    <n v="6"/>
    <n v="16"/>
    <n v="9"/>
    <n v="21"/>
    <n v="30"/>
    <n v="15"/>
    <n v="7"/>
    <n v="22"/>
    <n v="68"/>
    <n v="73"/>
    <n v="141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1"/>
    <n v="0"/>
    <n v="0"/>
    <n v="0"/>
    <n v="1"/>
    <n v="1"/>
    <n v="0"/>
    <n v="9"/>
    <n v="0"/>
    <n v="6"/>
    <n v="1"/>
    <n v="1"/>
    <n v="1"/>
    <n v="1"/>
    <n v="1"/>
    <n v="1"/>
    <n v="0"/>
    <n v="6"/>
    <n v="6"/>
    <n v="6"/>
    <n v="1"/>
  </r>
  <r>
    <s v="08PPR0194Y"/>
    <n v="4"/>
    <s v="DISCONTINUO"/>
    <s v="GUADALUPE Y CALVO"/>
    <n v="8"/>
    <s v="CHIHUAHUA"/>
    <n v="8"/>
    <s v="CHIHUAHUA"/>
    <x v="6"/>
    <n v="29"/>
    <x v="7"/>
    <n v="1"/>
    <s v="GUADALUPE Y CALVO"/>
    <s v="CALLE MIGUEL HIDALGO"/>
    <n v="103"/>
    <s v="PRIVADO"/>
    <x v="2"/>
    <n v="2"/>
    <s v="BĂSICA"/>
    <n v="2"/>
    <x v="0"/>
    <n v="1"/>
    <x v="0"/>
    <n v="0"/>
    <s v="NO APLICA"/>
    <n v="0"/>
    <s v="NO APLICA"/>
    <s v="08FIZ0256M"/>
    <s v="08FJS0131K"/>
    <s v="08ADG0007A"/>
    <n v="0"/>
    <s v="I2020"/>
    <n v="62"/>
    <n v="77"/>
    <n v="139"/>
    <n v="62"/>
    <n v="77"/>
    <n v="139"/>
    <n v="4"/>
    <n v="8"/>
    <n v="12"/>
    <n v="14"/>
    <n v="10"/>
    <n v="24"/>
    <n v="14"/>
    <n v="10"/>
    <n v="24"/>
    <n v="14"/>
    <n v="7"/>
    <n v="21"/>
    <n v="11"/>
    <n v="14"/>
    <n v="25"/>
    <n v="12"/>
    <n v="14"/>
    <n v="26"/>
    <n v="8"/>
    <n v="17"/>
    <n v="25"/>
    <n v="11"/>
    <n v="16"/>
    <n v="27"/>
    <n v="70"/>
    <n v="78"/>
    <n v="14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0794N"/>
    <n v="1"/>
    <s v="MATUTINO"/>
    <s v="MANUEL AGUILAR SAENZ"/>
    <n v="8"/>
    <s v="CHIHUAHUA"/>
    <n v="8"/>
    <s v="CHIHUAHUA"/>
    <x v="5"/>
    <n v="37"/>
    <x v="6"/>
    <n v="1"/>
    <s v="JUĂREZ"/>
    <s v="CALLE CENTRAL"/>
    <n v="121"/>
    <s v="PÚBLICO"/>
    <x v="0"/>
    <n v="2"/>
    <s v="BĂSICA"/>
    <n v="2"/>
    <x v="0"/>
    <n v="1"/>
    <x v="0"/>
    <n v="0"/>
    <s v="NO APLICA"/>
    <n v="0"/>
    <s v="NO APLICA"/>
    <s v="08FIZ0149D"/>
    <s v="08FJS0111X"/>
    <s v="08ADG0005C"/>
    <n v="0"/>
    <s v="I2020"/>
    <n v="68"/>
    <n v="72"/>
    <n v="140"/>
    <n v="68"/>
    <n v="72"/>
    <n v="140"/>
    <n v="13"/>
    <n v="14"/>
    <n v="27"/>
    <n v="16"/>
    <n v="10"/>
    <n v="26"/>
    <n v="16"/>
    <n v="10"/>
    <n v="26"/>
    <n v="11"/>
    <n v="11"/>
    <n v="22"/>
    <n v="12"/>
    <n v="13"/>
    <n v="25"/>
    <n v="10"/>
    <n v="10"/>
    <n v="20"/>
    <n v="7"/>
    <n v="11"/>
    <n v="18"/>
    <n v="16"/>
    <n v="10"/>
    <n v="26"/>
    <n v="72"/>
    <n v="65"/>
    <n v="13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4"/>
    <n v="6"/>
    <n v="1"/>
  </r>
  <r>
    <s v="08DPR2194G"/>
    <n v="2"/>
    <s v="VESPERTINO"/>
    <s v="ERNESTO GUEVARA"/>
    <n v="8"/>
    <s v="CHIHUAHUA"/>
    <n v="8"/>
    <s v="CHIHUAHUA"/>
    <x v="5"/>
    <n v="37"/>
    <x v="6"/>
    <n v="1"/>
    <s v="JUĂREZ"/>
    <s v="CALLE SIERRA MADRE DEL SUR"/>
    <n v="0"/>
    <s v="PÚBLICO"/>
    <x v="0"/>
    <n v="2"/>
    <s v="BĂSICA"/>
    <n v="2"/>
    <x v="0"/>
    <n v="1"/>
    <x v="0"/>
    <n v="0"/>
    <s v="NO APLICA"/>
    <n v="0"/>
    <s v="NO APLICA"/>
    <s v="08FIZ0150T"/>
    <s v="08FJS0111X"/>
    <s v="08ADG0005C"/>
    <n v="0"/>
    <s v="I2020"/>
    <n v="80"/>
    <n v="62"/>
    <n v="142"/>
    <n v="78"/>
    <n v="62"/>
    <n v="140"/>
    <n v="6"/>
    <n v="9"/>
    <n v="15"/>
    <n v="9"/>
    <n v="7"/>
    <n v="16"/>
    <n v="10"/>
    <n v="7"/>
    <n v="17"/>
    <n v="11"/>
    <n v="13"/>
    <n v="24"/>
    <n v="14"/>
    <n v="6"/>
    <n v="20"/>
    <n v="10"/>
    <n v="16"/>
    <n v="26"/>
    <n v="24"/>
    <n v="8"/>
    <n v="32"/>
    <n v="16"/>
    <n v="12"/>
    <n v="28"/>
    <n v="85"/>
    <n v="62"/>
    <n v="14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3"/>
    <n v="0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11"/>
    <n v="6"/>
    <n v="1"/>
  </r>
  <r>
    <s v="08EPR0330F"/>
    <n v="1"/>
    <s v="MATUTINO"/>
    <s v="MARIA G DE ORTIZ 2571"/>
    <n v="8"/>
    <s v="CHIHUAHUA"/>
    <n v="8"/>
    <s v="CHIHUAHUA"/>
    <x v="9"/>
    <n v="45"/>
    <x v="36"/>
    <n v="1"/>
    <s v="PEDRO MEOQUI"/>
    <s v="CALLE NIĂ‘OS HEROES"/>
    <n v="0"/>
    <s v="PÚBLICO"/>
    <x v="1"/>
    <n v="2"/>
    <s v="BĂSICA"/>
    <n v="2"/>
    <x v="0"/>
    <n v="1"/>
    <x v="0"/>
    <n v="0"/>
    <s v="NO APLICA"/>
    <n v="0"/>
    <s v="NO APLICA"/>
    <s v="08FIZ0002K"/>
    <m/>
    <m/>
    <n v="0"/>
    <s v="I2020"/>
    <n v="69"/>
    <n v="76"/>
    <n v="145"/>
    <n v="65"/>
    <n v="76"/>
    <n v="141"/>
    <n v="12"/>
    <n v="10"/>
    <n v="22"/>
    <n v="11"/>
    <n v="8"/>
    <n v="19"/>
    <n v="12"/>
    <n v="8"/>
    <n v="20"/>
    <n v="9"/>
    <n v="12"/>
    <n v="21"/>
    <n v="11"/>
    <n v="14"/>
    <n v="25"/>
    <n v="13"/>
    <n v="16"/>
    <n v="29"/>
    <n v="15"/>
    <n v="14"/>
    <n v="29"/>
    <n v="9"/>
    <n v="9"/>
    <n v="18"/>
    <n v="69"/>
    <n v="73"/>
    <n v="14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2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DPR2206V"/>
    <n v="2"/>
    <s v="VESPERTINO"/>
    <s v="IGNACIO RAMOS PEÑA"/>
    <n v="8"/>
    <s v="CHIHUAHUA"/>
    <n v="8"/>
    <s v="CHIHUAHUA"/>
    <x v="5"/>
    <n v="37"/>
    <x v="6"/>
    <n v="1"/>
    <s v="JUĂREZ"/>
    <s v="CALLE GRULLA"/>
    <n v="1816"/>
    <s v="PÚBLICO"/>
    <x v="0"/>
    <n v="2"/>
    <s v="BĂSICA"/>
    <n v="2"/>
    <x v="0"/>
    <n v="1"/>
    <x v="0"/>
    <n v="0"/>
    <s v="NO APLICA"/>
    <n v="0"/>
    <s v="NO APLICA"/>
    <s v="08FIZ0164W"/>
    <s v="08FJS0114U"/>
    <s v="08ADG0005C"/>
    <n v="0"/>
    <s v="I2020"/>
    <n v="79"/>
    <n v="64"/>
    <n v="143"/>
    <n v="79"/>
    <n v="64"/>
    <n v="143"/>
    <n v="12"/>
    <n v="12"/>
    <n v="24"/>
    <n v="10"/>
    <n v="8"/>
    <n v="18"/>
    <n v="10"/>
    <n v="9"/>
    <n v="19"/>
    <n v="11"/>
    <n v="11"/>
    <n v="22"/>
    <n v="14"/>
    <n v="8"/>
    <n v="22"/>
    <n v="19"/>
    <n v="5"/>
    <n v="24"/>
    <n v="16"/>
    <n v="12"/>
    <n v="28"/>
    <n v="12"/>
    <n v="15"/>
    <n v="27"/>
    <n v="82"/>
    <n v="60"/>
    <n v="14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11"/>
    <n v="6"/>
    <n v="1"/>
  </r>
  <r>
    <s v="08DPB0411Q"/>
    <n v="4"/>
    <s v="DISCONTINUO"/>
    <s v="GABRIEL TEPORACA"/>
    <n v="8"/>
    <s v="CHIHUAHUA"/>
    <n v="8"/>
    <s v="CHIHUAHUA"/>
    <x v="3"/>
    <n v="7"/>
    <x v="25"/>
    <n v="88"/>
    <s v="PICHIQUE"/>
    <s v="TERRACERIA TRAMO PICHIQUE CARRETERA 20 GUACHOCHI-BALLEZA"/>
    <n v="0"/>
    <s v="PÚBLICO"/>
    <x v="0"/>
    <n v="2"/>
    <s v="BĂSICA"/>
    <n v="2"/>
    <x v="0"/>
    <n v="3"/>
    <x v="1"/>
    <n v="0"/>
    <s v="NO APLICA"/>
    <n v="0"/>
    <s v="NO APLICA"/>
    <s v="08FZI0031F"/>
    <s v="08FJI0003I"/>
    <s v="08ADG0006B"/>
    <n v="0"/>
    <s v="I2020"/>
    <n v="61"/>
    <n v="71"/>
    <n v="132"/>
    <n v="61"/>
    <n v="71"/>
    <n v="132"/>
    <n v="2"/>
    <n v="11"/>
    <n v="13"/>
    <n v="13"/>
    <n v="13"/>
    <n v="26"/>
    <n v="16"/>
    <n v="13"/>
    <n v="29"/>
    <n v="8"/>
    <n v="15"/>
    <n v="23"/>
    <n v="12"/>
    <n v="16"/>
    <n v="28"/>
    <n v="16"/>
    <n v="12"/>
    <n v="28"/>
    <n v="14"/>
    <n v="10"/>
    <n v="24"/>
    <n v="12"/>
    <n v="10"/>
    <n v="22"/>
    <n v="78"/>
    <n v="76"/>
    <n v="154"/>
    <n v="1"/>
    <n v="1"/>
    <n v="1"/>
    <n v="2"/>
    <n v="1"/>
    <n v="1"/>
    <n v="0"/>
    <n v="7"/>
    <n v="0"/>
    <n v="0"/>
    <n v="1"/>
    <n v="0"/>
    <n v="0"/>
    <n v="0"/>
    <n v="0"/>
    <n v="0"/>
    <n v="3"/>
    <n v="4"/>
    <n v="0"/>
    <n v="0"/>
    <m/>
    <m/>
    <m/>
    <m/>
    <m/>
    <m/>
    <m/>
    <m/>
    <n v="0"/>
    <n v="0"/>
    <n v="0"/>
    <n v="8"/>
    <n v="3"/>
    <n v="4"/>
    <n v="1"/>
    <n v="1"/>
    <n v="1"/>
    <n v="2"/>
    <n v="1"/>
    <n v="1"/>
    <n v="0"/>
    <n v="7"/>
    <n v="7"/>
    <n v="7"/>
    <n v="1"/>
  </r>
  <r>
    <s v="08EPR0609Z"/>
    <n v="2"/>
    <s v="VESPERTINO"/>
    <s v="NORBERTO HERNANDEZ 2045"/>
    <n v="8"/>
    <s v="CHIHUAHUA"/>
    <n v="8"/>
    <s v="CHIHUAHUA"/>
    <x v="5"/>
    <n v="37"/>
    <x v="6"/>
    <n v="1"/>
    <s v="JUĂREZ"/>
    <s v="CALLE JUAN B ESCUDERO "/>
    <n v="0"/>
    <s v="PÚBLICO"/>
    <x v="1"/>
    <n v="2"/>
    <s v="BĂSICA"/>
    <n v="2"/>
    <x v="0"/>
    <n v="1"/>
    <x v="0"/>
    <n v="0"/>
    <s v="NO APLICA"/>
    <n v="0"/>
    <s v="NO APLICA"/>
    <s v="08FIZ0020Z"/>
    <s v="08FJS0003P"/>
    <m/>
    <n v="0"/>
    <s v="I2020"/>
    <n v="90"/>
    <n v="50"/>
    <n v="140"/>
    <n v="87"/>
    <n v="50"/>
    <n v="137"/>
    <n v="15"/>
    <n v="9"/>
    <n v="24"/>
    <n v="6"/>
    <n v="13"/>
    <n v="19"/>
    <n v="6"/>
    <n v="13"/>
    <n v="19"/>
    <n v="15"/>
    <n v="8"/>
    <n v="23"/>
    <n v="17"/>
    <n v="14"/>
    <n v="31"/>
    <n v="14"/>
    <n v="5"/>
    <n v="19"/>
    <n v="16"/>
    <n v="10"/>
    <n v="26"/>
    <n v="19"/>
    <n v="9"/>
    <n v="28"/>
    <n v="87"/>
    <n v="59"/>
    <n v="146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1"/>
    <n v="0"/>
    <n v="0"/>
    <n v="0"/>
    <n v="0"/>
    <n v="0"/>
    <n v="0"/>
    <n v="0"/>
    <n v="1"/>
    <n v="0"/>
    <n v="0"/>
    <n v="8"/>
    <n v="4"/>
    <n v="2"/>
    <n v="1"/>
    <n v="1"/>
    <n v="1"/>
    <n v="1"/>
    <n v="1"/>
    <n v="1"/>
    <n v="0"/>
    <n v="6"/>
    <n v="12"/>
    <n v="6"/>
    <n v="1"/>
  </r>
  <r>
    <s v="08DPR2655Z"/>
    <n v="1"/>
    <s v="MATUTINO"/>
    <s v="ESCRITORES CHIHUAHUENSES"/>
    <n v="8"/>
    <s v="CHIHUAHUA"/>
    <n v="8"/>
    <s v="CHIHUAHUA"/>
    <x v="9"/>
    <n v="21"/>
    <x v="61"/>
    <n v="1"/>
    <s v="DELICIAS"/>
    <s v="CALLE TEHUANTEPEC"/>
    <n v="0"/>
    <s v="PÚBLICO"/>
    <x v="0"/>
    <n v="2"/>
    <s v="BĂSICA"/>
    <n v="2"/>
    <x v="0"/>
    <n v="1"/>
    <x v="0"/>
    <n v="0"/>
    <s v="NO APLICA"/>
    <n v="0"/>
    <s v="NO APLICA"/>
    <s v="08FIZ0229P"/>
    <s v="08FJS0126Z"/>
    <s v="08ADG0057I"/>
    <n v="0"/>
    <s v="I2020"/>
    <n v="65"/>
    <n v="77"/>
    <n v="142"/>
    <n v="64"/>
    <n v="76"/>
    <n v="140"/>
    <n v="7"/>
    <n v="16"/>
    <n v="23"/>
    <n v="11"/>
    <n v="15"/>
    <n v="26"/>
    <n v="11"/>
    <n v="15"/>
    <n v="26"/>
    <n v="15"/>
    <n v="12"/>
    <n v="27"/>
    <n v="7"/>
    <n v="16"/>
    <n v="23"/>
    <n v="14"/>
    <n v="8"/>
    <n v="22"/>
    <n v="6"/>
    <n v="16"/>
    <n v="22"/>
    <n v="13"/>
    <n v="9"/>
    <n v="22"/>
    <n v="66"/>
    <n v="76"/>
    <n v="14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397B"/>
    <n v="2"/>
    <s v="VESPERTINO"/>
    <s v="EMILIANO ZAPATA"/>
    <n v="8"/>
    <s v="CHIHUAHUA"/>
    <n v="8"/>
    <s v="CHIHUAHUA"/>
    <x v="1"/>
    <n v="17"/>
    <x v="43"/>
    <n v="1"/>
    <s v="CUAUHTĂ‰MOC"/>
    <s v="AVENIDA FLORES MAGON "/>
    <n v="0"/>
    <s v="PÚBLICO"/>
    <x v="0"/>
    <n v="2"/>
    <s v="BĂSICA"/>
    <n v="2"/>
    <x v="0"/>
    <n v="1"/>
    <x v="0"/>
    <n v="0"/>
    <s v="NO APLICA"/>
    <n v="0"/>
    <s v="NO APLICA"/>
    <s v="08FIZ0200K"/>
    <s v="08FJS0122C"/>
    <s v="08ADG0010O"/>
    <n v="0"/>
    <s v="I2020"/>
    <n v="63"/>
    <n v="81"/>
    <n v="144"/>
    <n v="63"/>
    <n v="81"/>
    <n v="144"/>
    <n v="10"/>
    <n v="20"/>
    <n v="30"/>
    <n v="6"/>
    <n v="16"/>
    <n v="22"/>
    <n v="6"/>
    <n v="16"/>
    <n v="22"/>
    <n v="13"/>
    <n v="12"/>
    <n v="25"/>
    <n v="8"/>
    <n v="6"/>
    <n v="14"/>
    <n v="12"/>
    <n v="19"/>
    <n v="31"/>
    <n v="16"/>
    <n v="8"/>
    <n v="24"/>
    <n v="7"/>
    <n v="13"/>
    <n v="20"/>
    <n v="62"/>
    <n v="74"/>
    <n v="13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1"/>
    <n v="0"/>
    <n v="0"/>
    <n v="0"/>
    <n v="0"/>
    <n v="0"/>
    <n v="0"/>
    <n v="0"/>
    <n v="1"/>
    <n v="0"/>
    <n v="11"/>
    <n v="3"/>
    <n v="3"/>
    <n v="1"/>
    <n v="1"/>
    <n v="1"/>
    <n v="1"/>
    <n v="1"/>
    <n v="1"/>
    <n v="0"/>
    <n v="6"/>
    <n v="9"/>
    <n v="6"/>
    <n v="1"/>
  </r>
  <r>
    <s v="08DPR0169U"/>
    <n v="1"/>
    <s v="MATUTINO"/>
    <s v="FORD 133"/>
    <n v="8"/>
    <s v="CHIHUAHUA"/>
    <n v="8"/>
    <s v="CHIHUAHUA"/>
    <x v="10"/>
    <n v="10"/>
    <x v="44"/>
    <n v="26"/>
    <s v="FLORES MAGĂ“N"/>
    <s v="CALLE PERU "/>
    <n v="0"/>
    <s v="PÚBLICO"/>
    <x v="0"/>
    <n v="2"/>
    <s v="BĂSICA"/>
    <n v="2"/>
    <x v="0"/>
    <n v="1"/>
    <x v="0"/>
    <n v="0"/>
    <s v="NO APLICA"/>
    <n v="0"/>
    <s v="NO APLICA"/>
    <s v="08FIZ0186H"/>
    <s v="08FJS0119P"/>
    <s v="08ADG0013L"/>
    <n v="0"/>
    <s v="I2020"/>
    <n v="77"/>
    <n v="61"/>
    <n v="138"/>
    <n v="77"/>
    <n v="61"/>
    <n v="138"/>
    <n v="12"/>
    <n v="12"/>
    <n v="24"/>
    <n v="10"/>
    <n v="17"/>
    <n v="27"/>
    <n v="10"/>
    <n v="17"/>
    <n v="27"/>
    <n v="9"/>
    <n v="10"/>
    <n v="19"/>
    <n v="14"/>
    <n v="13"/>
    <n v="27"/>
    <n v="14"/>
    <n v="10"/>
    <n v="24"/>
    <n v="18"/>
    <n v="10"/>
    <n v="28"/>
    <n v="11"/>
    <n v="8"/>
    <n v="19"/>
    <n v="76"/>
    <n v="68"/>
    <n v="14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PPR0250Z"/>
    <n v="1"/>
    <s v="MATUTINO"/>
    <s v="COLEGIO IGNACIO ZARAGOZA"/>
    <n v="8"/>
    <s v="CHIHUAHUA"/>
    <n v="8"/>
    <s v="CHIHUAHUA"/>
    <x v="5"/>
    <n v="37"/>
    <x v="6"/>
    <n v="1"/>
    <s v="JUĂREZ"/>
    <s v="CALLE MELQUIADES ALANIS ORIENTE"/>
    <n v="4825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70"/>
    <n v="78"/>
    <n v="148"/>
    <n v="70"/>
    <n v="78"/>
    <n v="148"/>
    <n v="10"/>
    <n v="11"/>
    <n v="21"/>
    <n v="9"/>
    <n v="8"/>
    <n v="17"/>
    <n v="9"/>
    <n v="8"/>
    <n v="17"/>
    <n v="5"/>
    <n v="14"/>
    <n v="19"/>
    <n v="12"/>
    <n v="12"/>
    <n v="24"/>
    <n v="17"/>
    <n v="13"/>
    <n v="30"/>
    <n v="15"/>
    <n v="18"/>
    <n v="33"/>
    <n v="12"/>
    <n v="10"/>
    <n v="22"/>
    <n v="70"/>
    <n v="75"/>
    <n v="145"/>
    <n v="0"/>
    <n v="0"/>
    <n v="0"/>
    <n v="0"/>
    <n v="0"/>
    <n v="0"/>
    <n v="3"/>
    <n v="3"/>
    <n v="0"/>
    <n v="1"/>
    <n v="0"/>
    <n v="0"/>
    <n v="0"/>
    <n v="0"/>
    <n v="0"/>
    <n v="1"/>
    <n v="0"/>
    <n v="2"/>
    <n v="0"/>
    <n v="0"/>
    <n v="0"/>
    <n v="0"/>
    <n v="0"/>
    <n v="0"/>
    <n v="0"/>
    <n v="0"/>
    <n v="0"/>
    <n v="3"/>
    <n v="1"/>
    <n v="1"/>
    <n v="0"/>
    <n v="9"/>
    <n v="0"/>
    <n v="3"/>
    <n v="0"/>
    <n v="0"/>
    <n v="0"/>
    <n v="0"/>
    <n v="0"/>
    <n v="0"/>
    <n v="3"/>
    <n v="3"/>
    <n v="6"/>
    <n v="6"/>
    <n v="1"/>
  </r>
  <r>
    <s v="08EPR0541J"/>
    <n v="2"/>
    <s v="VESPERTINO"/>
    <s v="CLUB DE LEONES CHIHUAHUA 2235"/>
    <n v="8"/>
    <s v="CHIHUAHUA"/>
    <n v="8"/>
    <s v="CHIHUAHUA"/>
    <x v="7"/>
    <n v="19"/>
    <x v="21"/>
    <n v="1"/>
    <s v="CHIHUAHUA"/>
    <s v="CALLE SANTOS FIERRO"/>
    <n v="0"/>
    <s v="PÚBLICO"/>
    <x v="1"/>
    <n v="2"/>
    <s v="BĂSICA"/>
    <n v="2"/>
    <x v="0"/>
    <n v="1"/>
    <x v="0"/>
    <n v="0"/>
    <s v="NO APLICA"/>
    <n v="0"/>
    <s v="NO APLICA"/>
    <s v="08FIZ0050U"/>
    <s v="08FJS0002Q"/>
    <m/>
    <n v="0"/>
    <s v="I2020"/>
    <n v="75"/>
    <n v="68"/>
    <n v="143"/>
    <n v="75"/>
    <n v="68"/>
    <n v="143"/>
    <n v="13"/>
    <n v="8"/>
    <n v="21"/>
    <n v="7"/>
    <n v="14"/>
    <n v="21"/>
    <n v="7"/>
    <n v="15"/>
    <n v="22"/>
    <n v="13"/>
    <n v="14"/>
    <n v="27"/>
    <n v="11"/>
    <n v="13"/>
    <n v="24"/>
    <n v="10"/>
    <n v="13"/>
    <n v="23"/>
    <n v="15"/>
    <n v="9"/>
    <n v="24"/>
    <n v="12"/>
    <n v="10"/>
    <n v="22"/>
    <n v="68"/>
    <n v="74"/>
    <n v="14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1"/>
    <n v="1"/>
    <n v="0"/>
    <n v="0"/>
    <n v="0"/>
    <n v="0"/>
    <n v="0"/>
    <n v="1"/>
    <n v="0"/>
    <n v="12"/>
    <n v="3"/>
    <n v="3"/>
    <n v="1"/>
    <n v="1"/>
    <n v="1"/>
    <n v="1"/>
    <n v="1"/>
    <n v="1"/>
    <n v="0"/>
    <n v="6"/>
    <n v="11"/>
    <n v="6"/>
    <n v="1"/>
  </r>
  <r>
    <s v="08DPR0286J"/>
    <n v="1"/>
    <s v="MATUTINO"/>
    <s v="LUIS CABRERA"/>
    <n v="8"/>
    <s v="CHIHUAHUA"/>
    <n v="8"/>
    <s v="CHIHUAHUA"/>
    <x v="5"/>
    <n v="37"/>
    <x v="6"/>
    <n v="1"/>
    <s v="JUĂREZ"/>
    <s v="CALLE PORFIRIO DIAZ"/>
    <n v="0"/>
    <s v="PÚBLICO"/>
    <x v="0"/>
    <n v="2"/>
    <s v="BĂSICA"/>
    <n v="2"/>
    <x v="0"/>
    <n v="1"/>
    <x v="0"/>
    <n v="0"/>
    <s v="NO APLICA"/>
    <n v="0"/>
    <s v="NO APLICA"/>
    <s v="08FIZ0149D"/>
    <s v="08FJS0111X"/>
    <s v="08ADG0005C"/>
    <n v="0"/>
    <s v="I2020"/>
    <n v="93"/>
    <n v="57"/>
    <n v="150"/>
    <n v="93"/>
    <n v="57"/>
    <n v="150"/>
    <n v="18"/>
    <n v="10"/>
    <n v="28"/>
    <n v="8"/>
    <n v="7"/>
    <n v="15"/>
    <n v="8"/>
    <n v="7"/>
    <n v="15"/>
    <n v="12"/>
    <n v="12"/>
    <n v="24"/>
    <n v="9"/>
    <n v="11"/>
    <n v="20"/>
    <n v="21"/>
    <n v="8"/>
    <n v="29"/>
    <n v="16"/>
    <n v="8"/>
    <n v="24"/>
    <n v="17"/>
    <n v="7"/>
    <n v="24"/>
    <n v="83"/>
    <n v="53"/>
    <n v="13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2"/>
    <n v="6"/>
    <n v="1"/>
  </r>
  <r>
    <s v="08DPR0398N"/>
    <n v="1"/>
    <s v="MATUTINO"/>
    <s v="MARTIRES DE PINOS ALTOS"/>
    <n v="8"/>
    <s v="CHIHUAHUA"/>
    <n v="8"/>
    <s v="CHIHUAHUA"/>
    <x v="1"/>
    <n v="31"/>
    <x v="1"/>
    <n v="3"/>
    <s v="LA JUNTA"/>
    <s v="CALLE ALLENDE"/>
    <n v="0"/>
    <s v="PÚBLICO"/>
    <x v="0"/>
    <n v="2"/>
    <s v="BĂSICA"/>
    <n v="2"/>
    <x v="0"/>
    <n v="1"/>
    <x v="0"/>
    <n v="0"/>
    <s v="NO APLICA"/>
    <n v="0"/>
    <s v="NO APLICA"/>
    <s v="08FIZ0207D"/>
    <s v="08FJS0123B"/>
    <s v="08ADG0003E"/>
    <n v="0"/>
    <s v="I2020"/>
    <n v="70"/>
    <n v="69"/>
    <n v="139"/>
    <n v="70"/>
    <n v="69"/>
    <n v="139"/>
    <n v="9"/>
    <n v="9"/>
    <n v="18"/>
    <n v="15"/>
    <n v="10"/>
    <n v="25"/>
    <n v="15"/>
    <n v="10"/>
    <n v="25"/>
    <n v="13"/>
    <n v="15"/>
    <n v="28"/>
    <n v="16"/>
    <n v="7"/>
    <n v="23"/>
    <n v="9"/>
    <n v="12"/>
    <n v="21"/>
    <n v="16"/>
    <n v="11"/>
    <n v="27"/>
    <n v="9"/>
    <n v="15"/>
    <n v="24"/>
    <n v="78"/>
    <n v="70"/>
    <n v="14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8"/>
    <n v="6"/>
    <n v="1"/>
  </r>
  <r>
    <s v="08DPR0281O"/>
    <n v="1"/>
    <s v="MATUTINO"/>
    <s v="MARGARITA MAZA DE JUAREZ"/>
    <n v="8"/>
    <s v="CHIHUAHUA"/>
    <n v="8"/>
    <s v="CHIHUAHUA"/>
    <x v="5"/>
    <n v="37"/>
    <x v="6"/>
    <n v="1"/>
    <s v="JUĂREZ"/>
    <s v="CALLE LUXEMBURGO"/>
    <n v="0"/>
    <s v="PÚBLICO"/>
    <x v="0"/>
    <n v="2"/>
    <s v="BĂSICA"/>
    <n v="2"/>
    <x v="0"/>
    <n v="1"/>
    <x v="0"/>
    <n v="0"/>
    <s v="NO APLICA"/>
    <n v="0"/>
    <s v="NO APLICA"/>
    <s v="08FIZ0158L"/>
    <s v="08FJS0113V"/>
    <s v="08ADG0005C"/>
    <n v="0"/>
    <s v="I2020"/>
    <n v="83"/>
    <n v="64"/>
    <n v="147"/>
    <n v="83"/>
    <n v="64"/>
    <n v="147"/>
    <n v="15"/>
    <n v="7"/>
    <n v="22"/>
    <n v="6"/>
    <n v="7"/>
    <n v="13"/>
    <n v="6"/>
    <n v="7"/>
    <n v="13"/>
    <n v="12"/>
    <n v="10"/>
    <n v="22"/>
    <n v="18"/>
    <n v="11"/>
    <n v="29"/>
    <n v="12"/>
    <n v="11"/>
    <n v="23"/>
    <n v="18"/>
    <n v="10"/>
    <n v="28"/>
    <n v="11"/>
    <n v="17"/>
    <n v="28"/>
    <n v="77"/>
    <n v="66"/>
    <n v="143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0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1"/>
    <n v="7"/>
    <n v="1"/>
  </r>
  <r>
    <s v="08DPR0857I"/>
    <n v="2"/>
    <s v="VESPERTINO"/>
    <s v="AURORA REYES"/>
    <n v="8"/>
    <s v="CHIHUAHUA"/>
    <n v="8"/>
    <s v="CHIHUAHUA"/>
    <x v="7"/>
    <n v="19"/>
    <x v="21"/>
    <n v="1"/>
    <s v="CHIHUAHUA"/>
    <s v="CALLE SOL DE ARCTURUS"/>
    <n v="0"/>
    <s v="PÚBLICO"/>
    <x v="0"/>
    <n v="2"/>
    <s v="BĂSICA"/>
    <n v="2"/>
    <x v="0"/>
    <n v="1"/>
    <x v="0"/>
    <n v="0"/>
    <s v="NO APLICA"/>
    <n v="0"/>
    <s v="NO APLICA"/>
    <s v="08FIZ0023X"/>
    <s v="08FJS0102P"/>
    <s v="08ADG0046C"/>
    <n v="0"/>
    <s v="I2020"/>
    <n v="81"/>
    <n v="61"/>
    <n v="142"/>
    <n v="81"/>
    <n v="61"/>
    <n v="142"/>
    <n v="4"/>
    <n v="4"/>
    <n v="8"/>
    <n v="11"/>
    <n v="14"/>
    <n v="25"/>
    <n v="11"/>
    <n v="14"/>
    <n v="25"/>
    <n v="18"/>
    <n v="12"/>
    <n v="30"/>
    <n v="14"/>
    <n v="15"/>
    <n v="29"/>
    <n v="12"/>
    <n v="13"/>
    <n v="25"/>
    <n v="16"/>
    <n v="9"/>
    <n v="25"/>
    <n v="11"/>
    <n v="8"/>
    <n v="19"/>
    <n v="82"/>
    <n v="71"/>
    <n v="153"/>
    <n v="1"/>
    <n v="1"/>
    <n v="1"/>
    <n v="1"/>
    <n v="1"/>
    <n v="1"/>
    <n v="0"/>
    <n v="6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1"/>
    <n v="1"/>
    <n v="1"/>
    <n v="0"/>
    <n v="1"/>
    <n v="1"/>
    <n v="0"/>
    <n v="5"/>
    <n v="6"/>
    <n v="6"/>
    <n v="1"/>
  </r>
  <r>
    <s v="08EPR0335A"/>
    <n v="1"/>
    <s v="MATUTINO"/>
    <s v="FAMILIA STEGE 2532"/>
    <n v="8"/>
    <s v="CHIHUAHUA"/>
    <n v="8"/>
    <s v="CHIHUAHUA"/>
    <x v="9"/>
    <n v="45"/>
    <x v="36"/>
    <n v="1"/>
    <s v="PEDRO MEOQUI"/>
    <s v="CALLE ROSALES"/>
    <n v="501"/>
    <s v="PÚBLICO"/>
    <x v="1"/>
    <n v="2"/>
    <s v="BĂSICA"/>
    <n v="2"/>
    <x v="0"/>
    <n v="1"/>
    <x v="0"/>
    <n v="0"/>
    <s v="NO APLICA"/>
    <n v="0"/>
    <s v="NO APLICA"/>
    <s v="08FIZ0002K"/>
    <m/>
    <m/>
    <n v="0"/>
    <s v="I2020"/>
    <n v="82"/>
    <n v="64"/>
    <n v="146"/>
    <n v="82"/>
    <n v="64"/>
    <n v="146"/>
    <n v="10"/>
    <n v="10"/>
    <n v="20"/>
    <n v="7"/>
    <n v="7"/>
    <n v="14"/>
    <n v="7"/>
    <n v="7"/>
    <n v="14"/>
    <n v="19"/>
    <n v="8"/>
    <n v="27"/>
    <n v="17"/>
    <n v="14"/>
    <n v="31"/>
    <n v="7"/>
    <n v="14"/>
    <n v="21"/>
    <n v="15"/>
    <n v="11"/>
    <n v="26"/>
    <n v="14"/>
    <n v="12"/>
    <n v="26"/>
    <n v="79"/>
    <n v="66"/>
    <n v="14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2"/>
    <n v="0"/>
    <n v="1"/>
    <n v="0"/>
    <n v="1"/>
    <n v="0"/>
    <n v="1"/>
    <n v="0"/>
    <n v="13"/>
    <n v="2"/>
    <n v="4"/>
    <n v="1"/>
    <n v="1"/>
    <n v="1"/>
    <n v="1"/>
    <n v="1"/>
    <n v="1"/>
    <n v="0"/>
    <n v="6"/>
    <n v="6"/>
    <n v="6"/>
    <n v="1"/>
  </r>
  <r>
    <s v="08DPR2399Z"/>
    <n v="1"/>
    <s v="MATUTINO"/>
    <s v="FORD 170"/>
    <n v="8"/>
    <s v="CHIHUAHUA"/>
    <n v="8"/>
    <s v="CHIHUAHUA"/>
    <x v="10"/>
    <n v="5"/>
    <x v="54"/>
    <n v="110"/>
    <s v="PALOMAS VIEJO"/>
    <s v="CALLE ZARAGOZA "/>
    <n v="4211"/>
    <s v="PÚBLICO"/>
    <x v="0"/>
    <n v="2"/>
    <s v="BĂSICA"/>
    <n v="2"/>
    <x v="0"/>
    <n v="1"/>
    <x v="0"/>
    <n v="0"/>
    <s v="NO APLICA"/>
    <n v="0"/>
    <s v="NO APLICA"/>
    <s v="08FIZ0188F"/>
    <s v="08FJS0119P"/>
    <s v="08ADG0013L"/>
    <n v="0"/>
    <s v="I2020"/>
    <n v="85"/>
    <n v="61"/>
    <n v="146"/>
    <n v="85"/>
    <n v="61"/>
    <n v="146"/>
    <n v="13"/>
    <n v="9"/>
    <n v="22"/>
    <n v="9"/>
    <n v="11"/>
    <n v="20"/>
    <n v="9"/>
    <n v="11"/>
    <n v="20"/>
    <n v="15"/>
    <n v="15"/>
    <n v="30"/>
    <n v="14"/>
    <n v="12"/>
    <n v="26"/>
    <n v="13"/>
    <n v="13"/>
    <n v="26"/>
    <n v="11"/>
    <n v="9"/>
    <n v="20"/>
    <n v="16"/>
    <n v="5"/>
    <n v="21"/>
    <n v="78"/>
    <n v="65"/>
    <n v="14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0"/>
    <n v="0"/>
    <n v="8"/>
    <n v="3"/>
    <n v="3"/>
    <n v="1"/>
    <n v="1"/>
    <n v="1"/>
    <n v="1"/>
    <n v="1"/>
    <n v="1"/>
    <n v="0"/>
    <n v="6"/>
    <n v="9"/>
    <n v="6"/>
    <n v="1"/>
  </r>
  <r>
    <s v="08DPR0844E"/>
    <n v="2"/>
    <s v="VESPERTINO"/>
    <s v="HORIZONTES"/>
    <n v="8"/>
    <s v="CHIHUAHUA"/>
    <n v="8"/>
    <s v="CHIHUAHUA"/>
    <x v="5"/>
    <n v="37"/>
    <x v="6"/>
    <n v="1"/>
    <s v="JUĂREZ"/>
    <s v="CALLE TIXTLA"/>
    <n v="0"/>
    <s v="PÚBLICO"/>
    <x v="0"/>
    <n v="2"/>
    <s v="BĂSICA"/>
    <n v="2"/>
    <x v="0"/>
    <n v="1"/>
    <x v="0"/>
    <n v="0"/>
    <s v="NO APLICA"/>
    <n v="0"/>
    <s v="NO APLICA"/>
    <s v="08FIZ0154P"/>
    <s v="08FJS0112W"/>
    <s v="08ADG0005C"/>
    <n v="0"/>
    <s v="I2020"/>
    <n v="84"/>
    <n v="68"/>
    <n v="152"/>
    <n v="84"/>
    <n v="68"/>
    <n v="152"/>
    <n v="14"/>
    <n v="13"/>
    <n v="27"/>
    <n v="7"/>
    <n v="3"/>
    <n v="10"/>
    <n v="7"/>
    <n v="3"/>
    <n v="10"/>
    <n v="16"/>
    <n v="8"/>
    <n v="24"/>
    <n v="15"/>
    <n v="12"/>
    <n v="27"/>
    <n v="13"/>
    <n v="10"/>
    <n v="23"/>
    <n v="12"/>
    <n v="14"/>
    <n v="26"/>
    <n v="15"/>
    <n v="13"/>
    <n v="28"/>
    <n v="78"/>
    <n v="60"/>
    <n v="13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3"/>
    <n v="6"/>
    <n v="1"/>
  </r>
  <r>
    <s v="08EPR0592Q"/>
    <n v="1"/>
    <s v="MATUTINO"/>
    <s v="IGNACIO CAMARGO 2039"/>
    <n v="8"/>
    <s v="CHIHUAHUA"/>
    <n v="8"/>
    <s v="CHIHUAHUA"/>
    <x v="9"/>
    <n v="11"/>
    <x v="28"/>
    <n v="1"/>
    <s v="SANTA ROSALĂŤA DE CAMARGO"/>
    <s v="CALLE RAYON"/>
    <n v="103"/>
    <s v="PÚBLICO"/>
    <x v="1"/>
    <n v="2"/>
    <s v="BĂSICA"/>
    <n v="2"/>
    <x v="0"/>
    <n v="1"/>
    <x v="0"/>
    <n v="0"/>
    <s v="NO APLICA"/>
    <n v="0"/>
    <s v="NO APLICA"/>
    <s v="08FIZ0006G"/>
    <m/>
    <m/>
    <n v="0"/>
    <s v="I2020"/>
    <n v="80"/>
    <n v="65"/>
    <n v="145"/>
    <n v="80"/>
    <n v="65"/>
    <n v="145"/>
    <n v="17"/>
    <n v="8"/>
    <n v="25"/>
    <n v="8"/>
    <n v="9"/>
    <n v="17"/>
    <n v="8"/>
    <n v="9"/>
    <n v="17"/>
    <n v="9"/>
    <n v="12"/>
    <n v="21"/>
    <n v="14"/>
    <n v="16"/>
    <n v="30"/>
    <n v="14"/>
    <n v="10"/>
    <n v="24"/>
    <n v="15"/>
    <n v="13"/>
    <n v="28"/>
    <n v="13"/>
    <n v="11"/>
    <n v="24"/>
    <n v="73"/>
    <n v="71"/>
    <n v="14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2"/>
    <n v="0"/>
    <n v="1"/>
    <n v="0"/>
    <n v="0"/>
    <n v="0"/>
    <n v="0"/>
    <n v="0"/>
    <n v="0"/>
    <n v="1"/>
    <n v="0"/>
    <n v="11"/>
    <n v="0"/>
    <n v="6"/>
    <n v="1"/>
    <n v="1"/>
    <n v="1"/>
    <n v="1"/>
    <n v="1"/>
    <n v="1"/>
    <n v="0"/>
    <n v="6"/>
    <n v="6"/>
    <n v="6"/>
    <n v="1"/>
  </r>
  <r>
    <s v="08EPR0401J"/>
    <n v="1"/>
    <s v="MATUTINO"/>
    <s v="CRISTOBAL COLON 2419"/>
    <n v="8"/>
    <s v="CHIHUAHUA"/>
    <n v="8"/>
    <s v="CHIHUAHUA"/>
    <x v="9"/>
    <n v="62"/>
    <x v="40"/>
    <n v="23"/>
    <s v="ORRANTEĂ‘O"/>
    <s v="AVENIDA 2A SUR"/>
    <n v="201"/>
    <s v="PÚBLICO"/>
    <x v="1"/>
    <n v="2"/>
    <s v="BĂSICA"/>
    <n v="2"/>
    <x v="0"/>
    <n v="1"/>
    <x v="0"/>
    <n v="0"/>
    <s v="NO APLICA"/>
    <n v="0"/>
    <s v="NO APLICA"/>
    <s v="08FIZ0025V"/>
    <m/>
    <m/>
    <n v="0"/>
    <s v="I2020"/>
    <n v="72"/>
    <n v="70"/>
    <n v="142"/>
    <n v="72"/>
    <n v="69"/>
    <n v="141"/>
    <n v="13"/>
    <n v="20"/>
    <n v="33"/>
    <n v="12"/>
    <n v="11"/>
    <n v="23"/>
    <n v="12"/>
    <n v="11"/>
    <n v="23"/>
    <n v="13"/>
    <n v="8"/>
    <n v="21"/>
    <n v="11"/>
    <n v="10"/>
    <n v="21"/>
    <n v="11"/>
    <n v="10"/>
    <n v="21"/>
    <n v="10"/>
    <n v="7"/>
    <n v="17"/>
    <n v="14"/>
    <n v="21"/>
    <n v="35"/>
    <n v="71"/>
    <n v="67"/>
    <n v="138"/>
    <n v="1"/>
    <n v="1"/>
    <n v="1"/>
    <n v="1"/>
    <n v="1"/>
    <n v="2"/>
    <n v="0"/>
    <n v="7"/>
    <n v="0"/>
    <n v="0"/>
    <n v="1"/>
    <n v="0"/>
    <n v="0"/>
    <n v="0"/>
    <n v="0"/>
    <n v="0"/>
    <n v="0"/>
    <n v="7"/>
    <n v="0"/>
    <n v="0"/>
    <n v="1"/>
    <n v="0"/>
    <n v="0"/>
    <n v="1"/>
    <n v="1"/>
    <n v="0"/>
    <n v="0"/>
    <n v="0"/>
    <n v="1"/>
    <n v="0"/>
    <n v="0"/>
    <n v="12"/>
    <n v="0"/>
    <n v="7"/>
    <n v="1"/>
    <n v="1"/>
    <n v="1"/>
    <n v="1"/>
    <n v="1"/>
    <n v="2"/>
    <n v="0"/>
    <n v="7"/>
    <n v="10"/>
    <n v="7"/>
    <n v="1"/>
  </r>
  <r>
    <s v="08DPR2408R"/>
    <n v="1"/>
    <s v="MATUTINO"/>
    <s v="MARIA CURIE"/>
    <n v="8"/>
    <s v="CHIHUAHUA"/>
    <n v="8"/>
    <s v="CHIHUAHUA"/>
    <x v="7"/>
    <n v="19"/>
    <x v="21"/>
    <n v="1"/>
    <s v="CHIHUAHUA"/>
    <s v="CALLE ACEROS DE CHIHUAHUA"/>
    <n v="0"/>
    <s v="PÚBLICO"/>
    <x v="0"/>
    <n v="2"/>
    <s v="BĂSICA"/>
    <n v="2"/>
    <x v="0"/>
    <n v="1"/>
    <x v="0"/>
    <n v="0"/>
    <s v="NO APLICA"/>
    <n v="0"/>
    <s v="NO APLICA"/>
    <s v="08FIZ0128R"/>
    <s v="08FJS0108J"/>
    <s v="08ADG0046C"/>
    <n v="0"/>
    <s v="I2020"/>
    <n v="76"/>
    <n v="70"/>
    <n v="146"/>
    <n v="76"/>
    <n v="70"/>
    <n v="146"/>
    <n v="18"/>
    <n v="8"/>
    <n v="26"/>
    <n v="13"/>
    <n v="12"/>
    <n v="25"/>
    <n v="13"/>
    <n v="12"/>
    <n v="25"/>
    <n v="9"/>
    <n v="13"/>
    <n v="22"/>
    <n v="10"/>
    <n v="13"/>
    <n v="23"/>
    <n v="14"/>
    <n v="14"/>
    <n v="28"/>
    <n v="11"/>
    <n v="14"/>
    <n v="25"/>
    <n v="10"/>
    <n v="8"/>
    <n v="18"/>
    <n v="67"/>
    <n v="74"/>
    <n v="14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039A"/>
    <n v="1"/>
    <s v="MATUTINO"/>
    <s v="ABRAHAM GONZALEZ"/>
    <n v="8"/>
    <s v="CHIHUAHUA"/>
    <n v="8"/>
    <s v="CHIHUAHUA"/>
    <x v="9"/>
    <n v="62"/>
    <x v="40"/>
    <n v="1"/>
    <s v="SAUCILLO"/>
    <s v="CALLE FRANCISCO I MADERO"/>
    <n v="0"/>
    <s v="PÚBLICO"/>
    <x v="0"/>
    <n v="2"/>
    <s v="BĂSICA"/>
    <n v="2"/>
    <x v="0"/>
    <n v="1"/>
    <x v="0"/>
    <n v="0"/>
    <s v="NO APLICA"/>
    <n v="0"/>
    <s v="NO APLICA"/>
    <s v="08FIZ0231D"/>
    <s v="08FJS0127Y"/>
    <s v="08ADG0057I"/>
    <n v="0"/>
    <s v="I2020"/>
    <n v="72"/>
    <n v="75"/>
    <n v="147"/>
    <n v="72"/>
    <n v="75"/>
    <n v="147"/>
    <n v="8"/>
    <n v="14"/>
    <n v="22"/>
    <n v="10"/>
    <n v="10"/>
    <n v="20"/>
    <n v="10"/>
    <n v="12"/>
    <n v="22"/>
    <n v="14"/>
    <n v="16"/>
    <n v="30"/>
    <n v="14"/>
    <n v="6"/>
    <n v="20"/>
    <n v="14"/>
    <n v="13"/>
    <n v="27"/>
    <n v="9"/>
    <n v="17"/>
    <n v="26"/>
    <n v="11"/>
    <n v="9"/>
    <n v="20"/>
    <n v="72"/>
    <n v="73"/>
    <n v="14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EPR0092V"/>
    <n v="1"/>
    <s v="MATUTINO"/>
    <s v="JOSE MARIA MORELOS Y PAVON 2582"/>
    <n v="8"/>
    <s v="CHIHUAHUA"/>
    <n v="8"/>
    <s v="CHIHUAHUA"/>
    <x v="1"/>
    <n v="17"/>
    <x v="43"/>
    <n v="1"/>
    <s v="CUAUHTĂ‰MOC"/>
    <s v="CALLE OJINAGA"/>
    <n v="0"/>
    <s v="PÚBLICO"/>
    <x v="1"/>
    <n v="2"/>
    <s v="BĂSICA"/>
    <n v="2"/>
    <x v="0"/>
    <n v="1"/>
    <x v="0"/>
    <n v="0"/>
    <s v="NO APLICA"/>
    <n v="0"/>
    <s v="NO APLICA"/>
    <s v="08FIZ0009D"/>
    <s v="08FJS0005N"/>
    <m/>
    <n v="0"/>
    <s v="I2020"/>
    <n v="70"/>
    <n v="77"/>
    <n v="147"/>
    <n v="70"/>
    <n v="77"/>
    <n v="147"/>
    <n v="11"/>
    <n v="10"/>
    <n v="21"/>
    <n v="7"/>
    <n v="12"/>
    <n v="19"/>
    <n v="7"/>
    <n v="12"/>
    <n v="19"/>
    <n v="10"/>
    <n v="11"/>
    <n v="21"/>
    <n v="10"/>
    <n v="10"/>
    <n v="20"/>
    <n v="18"/>
    <n v="16"/>
    <n v="34"/>
    <n v="12"/>
    <n v="13"/>
    <n v="25"/>
    <n v="9"/>
    <n v="14"/>
    <n v="23"/>
    <n v="66"/>
    <n v="76"/>
    <n v="142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2"/>
    <n v="0"/>
    <n v="0"/>
    <n v="1"/>
    <n v="0"/>
    <n v="0"/>
    <n v="0"/>
    <n v="0"/>
    <n v="1"/>
    <n v="1"/>
    <n v="0"/>
    <n v="13"/>
    <n v="1"/>
    <n v="6"/>
    <n v="1"/>
    <n v="1"/>
    <n v="1"/>
    <n v="2"/>
    <n v="1"/>
    <n v="1"/>
    <n v="0"/>
    <n v="7"/>
    <n v="8"/>
    <n v="7"/>
    <n v="1"/>
  </r>
  <r>
    <s v="08DPR0529P"/>
    <n v="1"/>
    <s v="MATUTINO"/>
    <s v="EVOLUCION"/>
    <n v="8"/>
    <s v="CHIHUAHUA"/>
    <n v="8"/>
    <s v="CHIHUAHUA"/>
    <x v="9"/>
    <n v="62"/>
    <x v="40"/>
    <n v="22"/>
    <s v="NAICA"/>
    <s v="CALLE VICENTE GUERRERO"/>
    <n v="304"/>
    <s v="PÚBLICO"/>
    <x v="0"/>
    <n v="2"/>
    <s v="BĂSICA"/>
    <n v="2"/>
    <x v="0"/>
    <n v="1"/>
    <x v="0"/>
    <n v="0"/>
    <s v="NO APLICA"/>
    <n v="0"/>
    <s v="NO APLICA"/>
    <s v="08FIZ0234A"/>
    <s v="08FJS0127Y"/>
    <s v="08ADG0057I"/>
    <n v="0"/>
    <s v="I2020"/>
    <n v="77"/>
    <n v="67"/>
    <n v="144"/>
    <n v="77"/>
    <n v="67"/>
    <n v="144"/>
    <n v="17"/>
    <n v="9"/>
    <n v="26"/>
    <n v="7"/>
    <n v="18"/>
    <n v="25"/>
    <n v="7"/>
    <n v="18"/>
    <n v="25"/>
    <n v="14"/>
    <n v="14"/>
    <n v="28"/>
    <n v="11"/>
    <n v="11"/>
    <n v="22"/>
    <n v="12"/>
    <n v="6"/>
    <n v="18"/>
    <n v="10"/>
    <n v="19"/>
    <n v="29"/>
    <n v="13"/>
    <n v="8"/>
    <n v="21"/>
    <n v="67"/>
    <n v="76"/>
    <n v="14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9"/>
    <n v="6"/>
    <n v="1"/>
  </r>
  <r>
    <s v="08EPR0621V"/>
    <n v="1"/>
    <s v="MATUTINO"/>
    <s v="JOSE MARIA MARI 2138"/>
    <n v="8"/>
    <s v="CHIHUAHUA"/>
    <n v="8"/>
    <s v="CHIHUAHUA"/>
    <x v="7"/>
    <n v="19"/>
    <x v="21"/>
    <n v="1"/>
    <s v="CHIHUAHUA"/>
    <s v="CALLE 10A"/>
    <n v="807"/>
    <s v="PÚBLICO"/>
    <x v="1"/>
    <n v="2"/>
    <s v="BĂSICA"/>
    <n v="2"/>
    <x v="0"/>
    <n v="1"/>
    <x v="0"/>
    <n v="0"/>
    <s v="NO APLICA"/>
    <n v="0"/>
    <s v="NO APLICA"/>
    <s v="08FIZ0001L"/>
    <s v="08FJS0002Q"/>
    <m/>
    <n v="0"/>
    <s v="I2020"/>
    <n v="74"/>
    <n v="67"/>
    <n v="141"/>
    <n v="74"/>
    <n v="67"/>
    <n v="141"/>
    <n v="12"/>
    <n v="13"/>
    <n v="25"/>
    <n v="10"/>
    <n v="10"/>
    <n v="20"/>
    <n v="12"/>
    <n v="10"/>
    <n v="22"/>
    <n v="14"/>
    <n v="9"/>
    <n v="23"/>
    <n v="10"/>
    <n v="13"/>
    <n v="23"/>
    <n v="19"/>
    <n v="10"/>
    <n v="29"/>
    <n v="8"/>
    <n v="17"/>
    <n v="25"/>
    <n v="17"/>
    <n v="10"/>
    <n v="27"/>
    <n v="80"/>
    <n v="69"/>
    <n v="14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2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EPR0284K"/>
    <n v="1"/>
    <s v="MATUTINO"/>
    <s v="FRANCISCO I. MADERO 2290"/>
    <n v="8"/>
    <s v="CHIHUAHUA"/>
    <n v="8"/>
    <s v="CHIHUAHUA"/>
    <x v="5"/>
    <n v="37"/>
    <x v="6"/>
    <n v="1"/>
    <s v="JUĂREZ"/>
    <s v="CALLE MANUEL OJINAGA"/>
    <n v="0"/>
    <s v="PÚBLICO"/>
    <x v="1"/>
    <n v="2"/>
    <s v="BĂSICA"/>
    <n v="2"/>
    <x v="0"/>
    <n v="1"/>
    <x v="0"/>
    <n v="0"/>
    <s v="NO APLICA"/>
    <n v="0"/>
    <s v="NO APLICA"/>
    <s v="08FIZ0039Y"/>
    <m/>
    <m/>
    <n v="0"/>
    <s v="I2020"/>
    <n v="75"/>
    <n v="70"/>
    <n v="145"/>
    <n v="75"/>
    <n v="70"/>
    <n v="145"/>
    <n v="18"/>
    <n v="14"/>
    <n v="32"/>
    <n v="9"/>
    <n v="13"/>
    <n v="22"/>
    <n v="9"/>
    <n v="13"/>
    <n v="22"/>
    <n v="14"/>
    <n v="10"/>
    <n v="24"/>
    <n v="9"/>
    <n v="14"/>
    <n v="23"/>
    <n v="15"/>
    <n v="17"/>
    <n v="32"/>
    <n v="7"/>
    <n v="13"/>
    <n v="20"/>
    <n v="16"/>
    <n v="6"/>
    <n v="22"/>
    <n v="70"/>
    <n v="73"/>
    <n v="143"/>
    <n v="1"/>
    <n v="0"/>
    <n v="0"/>
    <n v="1"/>
    <n v="1"/>
    <n v="1"/>
    <n v="1"/>
    <n v="5"/>
    <n v="1"/>
    <n v="0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2"/>
    <n v="3"/>
    <n v="1"/>
    <n v="0"/>
    <n v="0"/>
    <n v="1"/>
    <n v="1"/>
    <n v="1"/>
    <n v="1"/>
    <n v="5"/>
    <n v="12"/>
    <n v="6"/>
    <n v="1"/>
  </r>
  <r>
    <s v="08DPR0072I"/>
    <n v="2"/>
    <s v="VESPERTINO"/>
    <s v="FELIPE ANGELES"/>
    <n v="8"/>
    <s v="CHIHUAHUA"/>
    <n v="8"/>
    <s v="CHIHUAHUA"/>
    <x v="5"/>
    <n v="37"/>
    <x v="6"/>
    <n v="1"/>
    <s v="JUĂREZ"/>
    <s v="BOULEVARD NORZAGARAY"/>
    <n v="7211"/>
    <s v="PÚBLICO"/>
    <x v="0"/>
    <n v="2"/>
    <s v="BĂSICA"/>
    <n v="2"/>
    <x v="0"/>
    <n v="1"/>
    <x v="0"/>
    <n v="0"/>
    <s v="NO APLICA"/>
    <n v="0"/>
    <s v="NO APLICA"/>
    <s v="08FIZ0137Z"/>
    <s v="08FJS0135G"/>
    <s v="08ADG0005C"/>
    <n v="0"/>
    <s v="I2020"/>
    <n v="74"/>
    <n v="71"/>
    <n v="145"/>
    <n v="74"/>
    <n v="71"/>
    <n v="145"/>
    <n v="10"/>
    <n v="15"/>
    <n v="25"/>
    <n v="8"/>
    <n v="6"/>
    <n v="14"/>
    <n v="8"/>
    <n v="9"/>
    <n v="17"/>
    <n v="9"/>
    <n v="11"/>
    <n v="20"/>
    <n v="14"/>
    <n v="13"/>
    <n v="27"/>
    <n v="21"/>
    <n v="13"/>
    <n v="34"/>
    <n v="14"/>
    <n v="16"/>
    <n v="30"/>
    <n v="10"/>
    <n v="12"/>
    <n v="22"/>
    <n v="76"/>
    <n v="74"/>
    <n v="15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0"/>
    <n v="0"/>
    <n v="0"/>
    <n v="9"/>
    <n v="3"/>
    <n v="3"/>
    <n v="1"/>
    <n v="1"/>
    <n v="1"/>
    <n v="1"/>
    <n v="1"/>
    <n v="1"/>
    <n v="0"/>
    <n v="6"/>
    <n v="6"/>
    <n v="6"/>
    <n v="1"/>
  </r>
  <r>
    <s v="08DPR2135R"/>
    <n v="1"/>
    <s v="MATUTINO"/>
    <s v="MA GUADALUPE BRENA PONCE"/>
    <n v="8"/>
    <s v="CHIHUAHUA"/>
    <n v="8"/>
    <s v="CHIHUAHUA"/>
    <x v="5"/>
    <n v="37"/>
    <x v="6"/>
    <n v="1"/>
    <s v="JUĂREZ"/>
    <s v="CALLE SALVADOR AZUELA"/>
    <n v="6218"/>
    <s v="PÚBLICO"/>
    <x v="0"/>
    <n v="2"/>
    <s v="BĂSICA"/>
    <n v="2"/>
    <x v="0"/>
    <n v="1"/>
    <x v="0"/>
    <n v="0"/>
    <s v="NO APLICA"/>
    <n v="0"/>
    <s v="NO APLICA"/>
    <s v="08FIZ0159K"/>
    <s v="08FJS0113V"/>
    <s v="08ADG0005C"/>
    <n v="0"/>
    <s v="I2020"/>
    <n v="59"/>
    <n v="86"/>
    <n v="145"/>
    <n v="59"/>
    <n v="86"/>
    <n v="145"/>
    <n v="10"/>
    <n v="16"/>
    <n v="26"/>
    <n v="8"/>
    <n v="8"/>
    <n v="16"/>
    <n v="8"/>
    <n v="8"/>
    <n v="16"/>
    <n v="12"/>
    <n v="13"/>
    <n v="25"/>
    <n v="12"/>
    <n v="12"/>
    <n v="24"/>
    <n v="12"/>
    <n v="17"/>
    <n v="29"/>
    <n v="10"/>
    <n v="17"/>
    <n v="27"/>
    <n v="9"/>
    <n v="18"/>
    <n v="27"/>
    <n v="63"/>
    <n v="85"/>
    <n v="14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9"/>
    <n v="6"/>
    <n v="1"/>
  </r>
  <r>
    <s v="08EPR0299M"/>
    <n v="1"/>
    <s v="MATUTINO"/>
    <s v="SERVANDO Y ESQUIVEL 2316"/>
    <n v="8"/>
    <s v="CHIHUAHUA"/>
    <n v="8"/>
    <s v="CHIHUAHUA"/>
    <x v="5"/>
    <n v="37"/>
    <x v="6"/>
    <n v="1"/>
    <s v="JUĂREZ"/>
    <s v="CALLE HEROES DEL CARRIZAL "/>
    <n v="0"/>
    <s v="PÚBLICO"/>
    <x v="1"/>
    <n v="2"/>
    <s v="BĂSICA"/>
    <n v="2"/>
    <x v="0"/>
    <n v="1"/>
    <x v="0"/>
    <n v="0"/>
    <s v="NO APLICA"/>
    <n v="0"/>
    <s v="NO APLICA"/>
    <s v="08FIZ0039Y"/>
    <m/>
    <m/>
    <n v="0"/>
    <s v="I2020"/>
    <n v="81"/>
    <n v="71"/>
    <n v="152"/>
    <n v="78"/>
    <n v="68"/>
    <n v="146"/>
    <n v="11"/>
    <n v="7"/>
    <n v="18"/>
    <n v="8"/>
    <n v="5"/>
    <n v="13"/>
    <n v="8"/>
    <n v="5"/>
    <n v="13"/>
    <n v="8"/>
    <n v="9"/>
    <n v="17"/>
    <n v="18"/>
    <n v="16"/>
    <n v="34"/>
    <n v="26"/>
    <n v="14"/>
    <n v="40"/>
    <n v="11"/>
    <n v="14"/>
    <n v="25"/>
    <n v="7"/>
    <n v="12"/>
    <n v="19"/>
    <n v="78"/>
    <n v="70"/>
    <n v="148"/>
    <n v="1"/>
    <n v="1"/>
    <n v="1"/>
    <n v="2"/>
    <n v="1"/>
    <n v="1"/>
    <n v="0"/>
    <n v="7"/>
    <n v="0"/>
    <n v="1"/>
    <n v="0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6"/>
    <n v="1"/>
    <n v="1"/>
    <n v="1"/>
    <n v="2"/>
    <n v="1"/>
    <n v="1"/>
    <n v="0"/>
    <n v="7"/>
    <n v="7"/>
    <n v="7"/>
    <n v="1"/>
  </r>
  <r>
    <s v="08DPR1145R"/>
    <n v="2"/>
    <s v="VESPERTINO"/>
    <s v="IGNACIO JOSE DE ALLENDE"/>
    <n v="8"/>
    <s v="CHIHUAHUA"/>
    <n v="8"/>
    <s v="CHIHUAHUA"/>
    <x v="5"/>
    <n v="37"/>
    <x v="6"/>
    <n v="1"/>
    <s v="JUĂREZ"/>
    <s v="CALLE MARIANO MATAMOROS"/>
    <n v="5750"/>
    <s v="PÚBLICO"/>
    <x v="0"/>
    <n v="2"/>
    <s v="BĂSICA"/>
    <n v="2"/>
    <x v="0"/>
    <n v="1"/>
    <x v="0"/>
    <n v="0"/>
    <s v="NO APLICA"/>
    <n v="0"/>
    <s v="NO APLICA"/>
    <s v="08FIZ0140M"/>
    <s v="08FJS0109I"/>
    <s v="08ADG0005C"/>
    <n v="0"/>
    <s v="I2020"/>
    <n v="84"/>
    <n v="79"/>
    <n v="163"/>
    <n v="84"/>
    <n v="79"/>
    <n v="163"/>
    <n v="14"/>
    <n v="16"/>
    <n v="30"/>
    <n v="2"/>
    <n v="3"/>
    <n v="5"/>
    <n v="2"/>
    <n v="3"/>
    <n v="5"/>
    <n v="15"/>
    <n v="11"/>
    <n v="26"/>
    <n v="16"/>
    <n v="11"/>
    <n v="27"/>
    <n v="7"/>
    <n v="17"/>
    <n v="24"/>
    <n v="16"/>
    <n v="11"/>
    <n v="27"/>
    <n v="14"/>
    <n v="11"/>
    <n v="25"/>
    <n v="70"/>
    <n v="64"/>
    <n v="13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12"/>
    <n v="6"/>
    <n v="1"/>
  </r>
  <r>
    <s v="08EPR0803D"/>
    <n v="1"/>
    <s v="MATUTINO"/>
    <s v="PRAXEDIS G. GUERRERO 2741"/>
    <n v="8"/>
    <s v="CHIHUAHUA"/>
    <n v="8"/>
    <s v="CHIHUAHUA"/>
    <x v="10"/>
    <n v="35"/>
    <x v="51"/>
    <n v="1"/>
    <s v="JANOS"/>
    <s v="CALLE GALEANA"/>
    <n v="0"/>
    <s v="PÚBLICO"/>
    <x v="1"/>
    <n v="2"/>
    <s v="BĂSICA"/>
    <n v="2"/>
    <x v="0"/>
    <n v="1"/>
    <x v="0"/>
    <n v="0"/>
    <s v="NO APLICA"/>
    <n v="0"/>
    <s v="NO APLICA"/>
    <s v="08FIZ0041M"/>
    <s v="08FJS0004O"/>
    <m/>
    <n v="0"/>
    <s v="I2020"/>
    <n v="75"/>
    <n v="72"/>
    <n v="147"/>
    <n v="75"/>
    <n v="72"/>
    <n v="147"/>
    <n v="9"/>
    <n v="12"/>
    <n v="21"/>
    <n v="13"/>
    <n v="6"/>
    <n v="19"/>
    <n v="13"/>
    <n v="6"/>
    <n v="19"/>
    <n v="14"/>
    <n v="16"/>
    <n v="30"/>
    <n v="12"/>
    <n v="13"/>
    <n v="25"/>
    <n v="11"/>
    <n v="11"/>
    <n v="22"/>
    <n v="16"/>
    <n v="9"/>
    <n v="25"/>
    <n v="16"/>
    <n v="12"/>
    <n v="28"/>
    <n v="82"/>
    <n v="67"/>
    <n v="149"/>
    <n v="0"/>
    <n v="1"/>
    <n v="1"/>
    <n v="0"/>
    <n v="1"/>
    <n v="1"/>
    <n v="1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0"/>
    <n v="9"/>
    <n v="1"/>
    <n v="4"/>
    <n v="0"/>
    <n v="1"/>
    <n v="1"/>
    <n v="0"/>
    <n v="1"/>
    <n v="1"/>
    <n v="1"/>
    <n v="5"/>
    <n v="9"/>
    <n v="6"/>
    <n v="1"/>
  </r>
  <r>
    <s v="08EPR0038A"/>
    <n v="2"/>
    <s v="VESPERTINO"/>
    <s v="5 DE MAYO 2351"/>
    <n v="8"/>
    <s v="CHIHUAHUA"/>
    <n v="8"/>
    <s v="CHIHUAHUA"/>
    <x v="5"/>
    <n v="37"/>
    <x v="6"/>
    <n v="1"/>
    <s v="JUĂREZ"/>
    <s v="CALLE JOSE MARIA MORELOS"/>
    <n v="0"/>
    <s v="PÚBLICO"/>
    <x v="1"/>
    <n v="2"/>
    <s v="BĂSICA"/>
    <n v="2"/>
    <x v="0"/>
    <n v="1"/>
    <x v="0"/>
    <n v="0"/>
    <s v="NO APLICA"/>
    <n v="0"/>
    <s v="NO APLICA"/>
    <s v="08FIZ0020Z"/>
    <s v="08FJS0003P"/>
    <m/>
    <n v="0"/>
    <s v="I2020"/>
    <n v="75"/>
    <n v="70"/>
    <n v="145"/>
    <n v="75"/>
    <n v="70"/>
    <n v="145"/>
    <n v="17"/>
    <n v="10"/>
    <n v="27"/>
    <n v="11"/>
    <n v="9"/>
    <n v="20"/>
    <n v="11"/>
    <n v="11"/>
    <n v="22"/>
    <n v="11"/>
    <n v="9"/>
    <n v="20"/>
    <n v="17"/>
    <n v="11"/>
    <n v="28"/>
    <n v="7"/>
    <n v="18"/>
    <n v="25"/>
    <n v="13"/>
    <n v="9"/>
    <n v="22"/>
    <n v="15"/>
    <n v="14"/>
    <n v="29"/>
    <n v="74"/>
    <n v="72"/>
    <n v="146"/>
    <n v="1"/>
    <n v="1"/>
    <n v="1"/>
    <n v="1"/>
    <n v="1"/>
    <n v="1"/>
    <n v="0"/>
    <n v="6"/>
    <n v="0"/>
    <n v="0"/>
    <n v="1"/>
    <n v="0"/>
    <n v="0"/>
    <n v="0"/>
    <n v="0"/>
    <n v="0"/>
    <n v="2"/>
    <n v="3"/>
    <n v="0"/>
    <n v="0"/>
    <n v="2"/>
    <n v="0"/>
    <n v="0"/>
    <n v="1"/>
    <n v="0"/>
    <n v="0"/>
    <n v="0"/>
    <n v="0"/>
    <n v="1"/>
    <n v="0"/>
    <n v="0"/>
    <n v="10"/>
    <n v="2"/>
    <n v="3"/>
    <n v="1"/>
    <n v="1"/>
    <n v="1"/>
    <n v="1"/>
    <n v="0"/>
    <n v="1"/>
    <n v="0"/>
    <n v="5"/>
    <n v="12"/>
    <n v="6"/>
    <n v="1"/>
  </r>
  <r>
    <s v="08DPR2665G"/>
    <n v="1"/>
    <s v="MATUTINO"/>
    <s v="CARLOS FUENTES"/>
    <n v="8"/>
    <s v="CHIHUAHUA"/>
    <n v="8"/>
    <s v="CHIHUAHUA"/>
    <x v="1"/>
    <n v="17"/>
    <x v="43"/>
    <n v="1"/>
    <s v="CUAUHTĂ‰MOC"/>
    <s v="CALLE URUACHI"/>
    <n v="6790"/>
    <s v="PÚBLICO"/>
    <x v="0"/>
    <n v="2"/>
    <s v="BĂSICA"/>
    <n v="2"/>
    <x v="0"/>
    <n v="1"/>
    <x v="0"/>
    <n v="0"/>
    <s v="NO APLICA"/>
    <n v="0"/>
    <s v="NO APLICA"/>
    <s v="08FIZ0201J"/>
    <s v="08FJS0122C"/>
    <s v="08ADG0010O"/>
    <n v="0"/>
    <s v="I2020"/>
    <n v="83"/>
    <n v="67"/>
    <n v="150"/>
    <n v="83"/>
    <n v="67"/>
    <n v="150"/>
    <n v="13"/>
    <n v="13"/>
    <n v="26"/>
    <n v="10"/>
    <n v="10"/>
    <n v="20"/>
    <n v="10"/>
    <n v="10"/>
    <n v="20"/>
    <n v="9"/>
    <n v="11"/>
    <n v="20"/>
    <n v="12"/>
    <n v="5"/>
    <n v="17"/>
    <n v="18"/>
    <n v="10"/>
    <n v="28"/>
    <n v="18"/>
    <n v="10"/>
    <n v="28"/>
    <n v="13"/>
    <n v="17"/>
    <n v="30"/>
    <n v="80"/>
    <n v="63"/>
    <n v="14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EPR0151U"/>
    <n v="2"/>
    <s v="VESPERTINO"/>
    <s v="NUEVO MEXICO 2377"/>
    <n v="8"/>
    <s v="CHIHUAHUA"/>
    <n v="8"/>
    <s v="CHIHUAHUA"/>
    <x v="5"/>
    <n v="37"/>
    <x v="6"/>
    <n v="1"/>
    <s v="JUĂREZ"/>
    <s v="CALLE FRANCISCO R. ALMADA"/>
    <n v="0"/>
    <s v="PÚBLICO"/>
    <x v="1"/>
    <n v="2"/>
    <s v="BĂSICA"/>
    <n v="2"/>
    <x v="0"/>
    <n v="1"/>
    <x v="0"/>
    <n v="0"/>
    <s v="NO APLICA"/>
    <n v="0"/>
    <s v="NO APLICA"/>
    <s v="08FIZ0032E"/>
    <s v="08FJS0003P"/>
    <m/>
    <n v="0"/>
    <s v="I2020"/>
    <n v="78"/>
    <n v="69"/>
    <n v="147"/>
    <n v="77"/>
    <n v="66"/>
    <n v="143"/>
    <n v="7"/>
    <n v="14"/>
    <n v="21"/>
    <n v="8"/>
    <n v="11"/>
    <n v="19"/>
    <n v="8"/>
    <n v="12"/>
    <n v="20"/>
    <n v="16"/>
    <n v="6"/>
    <n v="22"/>
    <n v="12"/>
    <n v="13"/>
    <n v="25"/>
    <n v="19"/>
    <n v="13"/>
    <n v="32"/>
    <n v="14"/>
    <n v="10"/>
    <n v="24"/>
    <n v="16"/>
    <n v="14"/>
    <n v="30"/>
    <n v="85"/>
    <n v="68"/>
    <n v="153"/>
    <n v="1"/>
    <n v="1"/>
    <n v="1"/>
    <n v="1"/>
    <n v="1"/>
    <n v="1"/>
    <n v="0"/>
    <n v="6"/>
    <n v="0"/>
    <n v="1"/>
    <n v="0"/>
    <n v="0"/>
    <n v="0"/>
    <n v="0"/>
    <n v="0"/>
    <n v="0"/>
    <n v="2"/>
    <n v="2"/>
    <n v="0"/>
    <n v="0"/>
    <n v="0"/>
    <n v="1"/>
    <n v="0"/>
    <n v="0"/>
    <n v="0"/>
    <n v="0"/>
    <n v="0"/>
    <n v="0"/>
    <n v="0"/>
    <n v="0"/>
    <n v="0"/>
    <n v="6"/>
    <n v="2"/>
    <n v="3"/>
    <n v="1"/>
    <n v="1"/>
    <n v="1"/>
    <n v="1"/>
    <n v="0"/>
    <n v="1"/>
    <n v="0"/>
    <n v="5"/>
    <n v="8"/>
    <n v="6"/>
    <n v="1"/>
  </r>
  <r>
    <s v="08DPR1291B"/>
    <n v="1"/>
    <s v="MATUTINO"/>
    <s v="ALFONSO URUETA CARRILLO"/>
    <n v="8"/>
    <s v="CHIHUAHUA"/>
    <n v="8"/>
    <s v="CHIHUAHUA"/>
    <x v="9"/>
    <n v="21"/>
    <x v="61"/>
    <n v="326"/>
    <s v="COLONIA VICENTE GUERRERO"/>
    <s v="AVENIDA CUAUHTEMOC"/>
    <n v="0"/>
    <s v="PÚBLICO"/>
    <x v="0"/>
    <n v="2"/>
    <s v="BĂSICA"/>
    <n v="2"/>
    <x v="0"/>
    <n v="1"/>
    <x v="0"/>
    <n v="0"/>
    <s v="NO APLICA"/>
    <n v="0"/>
    <s v="NO APLICA"/>
    <s v="08FIZ0224U"/>
    <s v="08FJS0125Z"/>
    <s v="08ADG0057I"/>
    <n v="0"/>
    <s v="I2020"/>
    <n v="82"/>
    <n v="63"/>
    <n v="145"/>
    <n v="81"/>
    <n v="62"/>
    <n v="143"/>
    <n v="13"/>
    <n v="11"/>
    <n v="24"/>
    <n v="12"/>
    <n v="11"/>
    <n v="23"/>
    <n v="12"/>
    <n v="13"/>
    <n v="25"/>
    <n v="16"/>
    <n v="12"/>
    <n v="28"/>
    <n v="15"/>
    <n v="10"/>
    <n v="25"/>
    <n v="19"/>
    <n v="12"/>
    <n v="31"/>
    <n v="12"/>
    <n v="10"/>
    <n v="22"/>
    <n v="10"/>
    <n v="8"/>
    <n v="18"/>
    <n v="84"/>
    <n v="65"/>
    <n v="14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622I"/>
    <n v="2"/>
    <s v="VESPERTINO"/>
    <s v="JUSTO SIERRA"/>
    <n v="8"/>
    <s v="CHIHUAHUA"/>
    <n v="8"/>
    <s v="CHIHUAHUA"/>
    <x v="7"/>
    <n v="19"/>
    <x v="21"/>
    <n v="1"/>
    <s v="CHIHUAHUA"/>
    <s v="CALLE SAN MIGUEL"/>
    <n v="0"/>
    <s v="PÚBLICO"/>
    <x v="0"/>
    <n v="2"/>
    <s v="BĂSICA"/>
    <n v="2"/>
    <x v="0"/>
    <n v="1"/>
    <x v="0"/>
    <n v="0"/>
    <s v="NO APLICA"/>
    <n v="0"/>
    <s v="NO APLICA"/>
    <s v="08FIZ0266T"/>
    <s v="08FJS0101Q"/>
    <s v="08ADG0046C"/>
    <n v="0"/>
    <s v="I2020"/>
    <n v="78"/>
    <n v="67"/>
    <n v="145"/>
    <n v="78"/>
    <n v="67"/>
    <n v="145"/>
    <n v="12"/>
    <n v="8"/>
    <n v="20"/>
    <n v="13"/>
    <n v="9"/>
    <n v="22"/>
    <n v="13"/>
    <n v="9"/>
    <n v="22"/>
    <n v="15"/>
    <n v="11"/>
    <n v="26"/>
    <n v="10"/>
    <n v="14"/>
    <n v="24"/>
    <n v="10"/>
    <n v="12"/>
    <n v="22"/>
    <n v="19"/>
    <n v="10"/>
    <n v="29"/>
    <n v="11"/>
    <n v="15"/>
    <n v="26"/>
    <n v="78"/>
    <n v="71"/>
    <n v="149"/>
    <n v="1"/>
    <n v="1"/>
    <n v="1"/>
    <n v="1"/>
    <n v="1"/>
    <n v="1"/>
    <n v="0"/>
    <n v="6"/>
    <n v="0"/>
    <n v="0"/>
    <n v="0"/>
    <n v="1"/>
    <n v="0"/>
    <n v="0"/>
    <n v="0"/>
    <n v="0"/>
    <n v="5"/>
    <n v="1"/>
    <n v="0"/>
    <n v="0"/>
    <n v="1"/>
    <n v="0"/>
    <n v="0"/>
    <n v="0"/>
    <n v="0"/>
    <n v="0"/>
    <n v="0"/>
    <n v="0"/>
    <n v="0"/>
    <n v="1"/>
    <n v="0"/>
    <n v="9"/>
    <n v="5"/>
    <n v="1"/>
    <n v="1"/>
    <n v="1"/>
    <n v="1"/>
    <n v="1"/>
    <n v="1"/>
    <n v="1"/>
    <n v="0"/>
    <n v="6"/>
    <n v="12"/>
    <n v="6"/>
    <n v="1"/>
  </r>
  <r>
    <s v="08EPR0829L"/>
    <n v="2"/>
    <s v="VESPERTINO"/>
    <s v="BELISARIO DOMINGUEZ 2771"/>
    <n v="8"/>
    <s v="CHIHUAHUA"/>
    <n v="8"/>
    <s v="CHIHUAHUA"/>
    <x v="5"/>
    <n v="37"/>
    <x v="6"/>
    <n v="1"/>
    <s v="JUĂREZ"/>
    <s v="CALLE ACATILPA"/>
    <n v="0"/>
    <s v="PÚBLICO"/>
    <x v="1"/>
    <n v="2"/>
    <s v="BĂSICA"/>
    <n v="2"/>
    <x v="0"/>
    <n v="1"/>
    <x v="0"/>
    <n v="0"/>
    <s v="NO APLICA"/>
    <n v="0"/>
    <s v="NO APLICA"/>
    <s v="08FIZ0034C"/>
    <s v="08FJS0003P"/>
    <m/>
    <n v="0"/>
    <s v="I2020"/>
    <n v="76"/>
    <n v="70"/>
    <n v="146"/>
    <n v="76"/>
    <n v="70"/>
    <n v="146"/>
    <n v="19"/>
    <n v="16"/>
    <n v="35"/>
    <n v="9"/>
    <n v="14"/>
    <n v="23"/>
    <n v="9"/>
    <n v="14"/>
    <n v="23"/>
    <n v="10"/>
    <n v="10"/>
    <n v="20"/>
    <n v="12"/>
    <n v="8"/>
    <n v="20"/>
    <n v="8"/>
    <n v="13"/>
    <n v="21"/>
    <n v="13"/>
    <n v="12"/>
    <n v="25"/>
    <n v="17"/>
    <n v="15"/>
    <n v="32"/>
    <n v="69"/>
    <n v="72"/>
    <n v="14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PPR1807M"/>
    <n v="1"/>
    <s v="MATUTINO"/>
    <s v="COLEGIO JUAREZ"/>
    <n v="8"/>
    <s v="CHIHUAHUA"/>
    <n v="8"/>
    <s v="CHIHUAHUA"/>
    <x v="5"/>
    <n v="37"/>
    <x v="6"/>
    <n v="1"/>
    <s v="JUĂREZ"/>
    <s v="CAMINO A ESCUDERO"/>
    <n v="9851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74"/>
    <n v="71"/>
    <n v="145"/>
    <n v="74"/>
    <n v="71"/>
    <n v="145"/>
    <n v="9"/>
    <n v="13"/>
    <n v="22"/>
    <n v="13"/>
    <n v="15"/>
    <n v="28"/>
    <n v="14"/>
    <n v="15"/>
    <n v="29"/>
    <n v="10"/>
    <n v="9"/>
    <n v="19"/>
    <n v="12"/>
    <n v="14"/>
    <n v="26"/>
    <n v="13"/>
    <n v="8"/>
    <n v="21"/>
    <n v="14"/>
    <n v="11"/>
    <n v="25"/>
    <n v="8"/>
    <n v="12"/>
    <n v="20"/>
    <n v="71"/>
    <n v="69"/>
    <n v="140"/>
    <n v="1"/>
    <n v="1"/>
    <n v="2"/>
    <n v="0"/>
    <n v="0"/>
    <n v="1"/>
    <n v="1"/>
    <n v="6"/>
    <n v="0"/>
    <n v="1"/>
    <n v="0"/>
    <n v="0"/>
    <n v="0"/>
    <n v="0"/>
    <n v="0"/>
    <n v="0"/>
    <n v="1"/>
    <n v="4"/>
    <n v="0"/>
    <n v="0"/>
    <n v="0"/>
    <n v="1"/>
    <n v="0"/>
    <n v="0"/>
    <n v="0"/>
    <n v="1"/>
    <n v="1"/>
    <n v="6"/>
    <n v="1"/>
    <n v="5"/>
    <n v="0"/>
    <n v="21"/>
    <n v="1"/>
    <n v="5"/>
    <n v="1"/>
    <n v="1"/>
    <n v="2"/>
    <n v="0"/>
    <n v="0"/>
    <n v="1"/>
    <n v="1"/>
    <n v="6"/>
    <n v="9"/>
    <n v="6"/>
    <n v="1"/>
  </r>
  <r>
    <s v="08DPR0083O"/>
    <n v="1"/>
    <s v="MATUTINO"/>
    <s v="HERMANOS FLORES MAGON"/>
    <n v="8"/>
    <s v="CHIHUAHUA"/>
    <n v="8"/>
    <s v="CHIHUAHUA"/>
    <x v="7"/>
    <n v="19"/>
    <x v="21"/>
    <n v="1"/>
    <s v="CHIHUAHUA"/>
    <s v="CALLE FRANCISCO VILLA"/>
    <n v="600"/>
    <s v="PÚBLICO"/>
    <x v="0"/>
    <n v="2"/>
    <s v="BĂSICA"/>
    <n v="2"/>
    <x v="0"/>
    <n v="1"/>
    <x v="0"/>
    <n v="0"/>
    <s v="NO APLICA"/>
    <n v="0"/>
    <s v="NO APLICA"/>
    <s v="08FIZ0129Q"/>
    <s v="08FJS0101Q"/>
    <s v="08ADG0046C"/>
    <n v="0"/>
    <s v="I2020"/>
    <n v="73"/>
    <n v="75"/>
    <n v="148"/>
    <n v="73"/>
    <n v="75"/>
    <n v="148"/>
    <n v="10"/>
    <n v="11"/>
    <n v="21"/>
    <n v="8"/>
    <n v="14"/>
    <n v="22"/>
    <n v="8"/>
    <n v="14"/>
    <n v="22"/>
    <n v="12"/>
    <n v="17"/>
    <n v="29"/>
    <n v="17"/>
    <n v="11"/>
    <n v="28"/>
    <n v="10"/>
    <n v="9"/>
    <n v="19"/>
    <n v="9"/>
    <n v="16"/>
    <n v="25"/>
    <n v="13"/>
    <n v="11"/>
    <n v="24"/>
    <n v="69"/>
    <n v="78"/>
    <n v="14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1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DPR1392Z"/>
    <n v="2"/>
    <s v="VESPERTINO"/>
    <s v="ANGELA PERALTA"/>
    <n v="8"/>
    <s v="CHIHUAHUA"/>
    <n v="8"/>
    <s v="CHIHUAHUA"/>
    <x v="1"/>
    <n v="17"/>
    <x v="43"/>
    <n v="1"/>
    <s v="CUAUHTĂ‰MOC"/>
    <s v="CALLE ESTADO DE GUERRERO"/>
    <n v="0"/>
    <s v="PÚBLICO"/>
    <x v="0"/>
    <n v="2"/>
    <s v="BĂSICA"/>
    <n v="2"/>
    <x v="0"/>
    <n v="1"/>
    <x v="0"/>
    <n v="0"/>
    <s v="NO APLICA"/>
    <n v="0"/>
    <s v="NO APLICA"/>
    <s v="08FIZ0198M"/>
    <s v="08FJS0121D"/>
    <s v="08ADG0010O"/>
    <n v="0"/>
    <s v="I2020"/>
    <n v="82"/>
    <n v="65"/>
    <n v="147"/>
    <n v="82"/>
    <n v="65"/>
    <n v="147"/>
    <n v="14"/>
    <n v="8"/>
    <n v="22"/>
    <n v="11"/>
    <n v="7"/>
    <n v="18"/>
    <n v="11"/>
    <n v="8"/>
    <n v="19"/>
    <n v="16"/>
    <n v="9"/>
    <n v="25"/>
    <n v="15"/>
    <n v="10"/>
    <n v="25"/>
    <n v="12"/>
    <n v="17"/>
    <n v="29"/>
    <n v="12"/>
    <n v="14"/>
    <n v="26"/>
    <n v="17"/>
    <n v="8"/>
    <n v="25"/>
    <n v="83"/>
    <n v="66"/>
    <n v="149"/>
    <n v="1"/>
    <n v="1"/>
    <n v="1"/>
    <n v="1"/>
    <n v="1"/>
    <n v="1"/>
    <n v="0"/>
    <n v="6"/>
    <n v="0"/>
    <n v="0"/>
    <n v="1"/>
    <n v="0"/>
    <n v="0"/>
    <n v="0"/>
    <n v="1"/>
    <n v="0"/>
    <n v="2"/>
    <n v="4"/>
    <n v="0"/>
    <n v="0"/>
    <n v="2"/>
    <n v="1"/>
    <n v="0"/>
    <n v="0"/>
    <n v="0"/>
    <n v="0"/>
    <n v="0"/>
    <n v="0"/>
    <n v="1"/>
    <n v="0"/>
    <n v="0"/>
    <n v="12"/>
    <n v="2"/>
    <n v="4"/>
    <n v="1"/>
    <n v="1"/>
    <n v="1"/>
    <n v="1"/>
    <n v="1"/>
    <n v="1"/>
    <n v="0"/>
    <n v="6"/>
    <n v="6"/>
    <n v="6"/>
    <n v="1"/>
  </r>
  <r>
    <s v="08DPB0539V"/>
    <n v="4"/>
    <s v="DISCONTINUO"/>
    <s v="GABRIEL TEPORACA"/>
    <n v="8"/>
    <s v="CHIHUAHUA"/>
    <n v="8"/>
    <s v="CHIHUAHUA"/>
    <x v="1"/>
    <n v="12"/>
    <x v="23"/>
    <n v="53"/>
    <s v="TEHUERICHI"/>
    <s v="CALLE TEHUERICHI"/>
    <n v="0"/>
    <s v="PÚBLICO"/>
    <x v="0"/>
    <n v="2"/>
    <s v="BĂSICA"/>
    <n v="2"/>
    <x v="0"/>
    <n v="3"/>
    <x v="1"/>
    <n v="0"/>
    <s v="NO APLICA"/>
    <n v="0"/>
    <s v="NO APLICA"/>
    <s v="08FZI0026U"/>
    <s v="08FJI0009C"/>
    <s v="08ADG0010O"/>
    <n v="0"/>
    <s v="I2020"/>
    <n v="77"/>
    <n v="66"/>
    <n v="143"/>
    <n v="77"/>
    <n v="66"/>
    <n v="143"/>
    <n v="17"/>
    <n v="8"/>
    <n v="25"/>
    <n v="15"/>
    <n v="12"/>
    <n v="27"/>
    <n v="15"/>
    <n v="12"/>
    <n v="27"/>
    <n v="17"/>
    <n v="18"/>
    <n v="35"/>
    <n v="10"/>
    <n v="11"/>
    <n v="21"/>
    <n v="15"/>
    <n v="16"/>
    <n v="31"/>
    <n v="8"/>
    <n v="8"/>
    <n v="16"/>
    <n v="13"/>
    <n v="6"/>
    <n v="19"/>
    <n v="78"/>
    <n v="71"/>
    <n v="149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m/>
    <m/>
    <m/>
    <m/>
    <m/>
    <m/>
    <m/>
    <m/>
    <n v="0"/>
    <n v="1"/>
    <n v="0"/>
    <n v="8"/>
    <n v="5"/>
    <n v="1"/>
    <n v="1"/>
    <n v="1"/>
    <n v="1"/>
    <n v="1"/>
    <n v="1"/>
    <n v="1"/>
    <n v="0"/>
    <n v="6"/>
    <n v="7"/>
    <n v="6"/>
    <n v="1"/>
  </r>
  <r>
    <s v="08DPR2576N"/>
    <n v="2"/>
    <s v="VESPERTINO"/>
    <s v="FORD 190"/>
    <n v="8"/>
    <s v="CHIHUAHUA"/>
    <n v="8"/>
    <s v="CHIHUAHUA"/>
    <x v="8"/>
    <n v="32"/>
    <x v="19"/>
    <n v="1"/>
    <s v="HIDALGO DEL PARRAL"/>
    <s v="CALLE ALBERTO VAZQUEZ DEL MERCADO"/>
    <n v="0"/>
    <s v="PÚBLICO"/>
    <x v="0"/>
    <n v="2"/>
    <s v="BĂSICA"/>
    <n v="2"/>
    <x v="0"/>
    <n v="1"/>
    <x v="0"/>
    <n v="0"/>
    <s v="NO APLICA"/>
    <n v="0"/>
    <s v="NO APLICA"/>
    <s v="08FIZ0245G"/>
    <s v="08FJS0129W"/>
    <s v="08ADG0004D"/>
    <n v="0"/>
    <s v="I2020"/>
    <n v="91"/>
    <n v="60"/>
    <n v="151"/>
    <n v="89"/>
    <n v="60"/>
    <n v="149"/>
    <n v="12"/>
    <n v="13"/>
    <n v="25"/>
    <n v="12"/>
    <n v="8"/>
    <n v="20"/>
    <n v="12"/>
    <n v="8"/>
    <n v="20"/>
    <n v="20"/>
    <n v="6"/>
    <n v="26"/>
    <n v="19"/>
    <n v="9"/>
    <n v="28"/>
    <n v="9"/>
    <n v="11"/>
    <n v="20"/>
    <n v="12"/>
    <n v="9"/>
    <n v="21"/>
    <n v="18"/>
    <n v="12"/>
    <n v="30"/>
    <n v="90"/>
    <n v="55"/>
    <n v="14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EPR0110U"/>
    <n v="1"/>
    <s v="MATUTINO"/>
    <s v="ABRAHAM GONZALEZ 2422"/>
    <n v="8"/>
    <s v="CHIHUAHUA"/>
    <n v="8"/>
    <s v="CHIHUAHUA"/>
    <x v="9"/>
    <n v="21"/>
    <x v="61"/>
    <n v="2"/>
    <s v="COLONIA ABRAHAM GONZĂLEZ (LA QUEMADA)"/>
    <s v="PRIVADA EULALIO MERAZ"/>
    <n v="0"/>
    <s v="PÚBLICO"/>
    <x v="1"/>
    <n v="2"/>
    <s v="BĂSICA"/>
    <n v="2"/>
    <x v="0"/>
    <n v="1"/>
    <x v="0"/>
    <n v="0"/>
    <s v="NO APLICA"/>
    <n v="0"/>
    <s v="NO APLICA"/>
    <s v="08FIZ0047G"/>
    <m/>
    <m/>
    <n v="0"/>
    <s v="I2020"/>
    <n v="76"/>
    <n v="69"/>
    <n v="145"/>
    <n v="76"/>
    <n v="69"/>
    <n v="145"/>
    <n v="11"/>
    <n v="15"/>
    <n v="26"/>
    <n v="12"/>
    <n v="12"/>
    <n v="24"/>
    <n v="12"/>
    <n v="12"/>
    <n v="24"/>
    <n v="17"/>
    <n v="10"/>
    <n v="27"/>
    <n v="10"/>
    <n v="11"/>
    <n v="21"/>
    <n v="18"/>
    <n v="18"/>
    <n v="36"/>
    <n v="12"/>
    <n v="11"/>
    <n v="23"/>
    <n v="10"/>
    <n v="5"/>
    <n v="15"/>
    <n v="79"/>
    <n v="67"/>
    <n v="146"/>
    <n v="1"/>
    <n v="1"/>
    <n v="1"/>
    <n v="2"/>
    <n v="1"/>
    <n v="1"/>
    <n v="0"/>
    <n v="7"/>
    <n v="0"/>
    <n v="1"/>
    <n v="0"/>
    <n v="0"/>
    <n v="0"/>
    <n v="0"/>
    <n v="0"/>
    <n v="0"/>
    <n v="3"/>
    <n v="3"/>
    <n v="0"/>
    <n v="0"/>
    <n v="1"/>
    <n v="0"/>
    <n v="1"/>
    <n v="0"/>
    <n v="0"/>
    <n v="0"/>
    <n v="0"/>
    <n v="0"/>
    <n v="1"/>
    <n v="0"/>
    <n v="0"/>
    <n v="10"/>
    <n v="3"/>
    <n v="4"/>
    <n v="1"/>
    <n v="1"/>
    <n v="1"/>
    <n v="2"/>
    <n v="1"/>
    <n v="1"/>
    <n v="0"/>
    <n v="7"/>
    <n v="7"/>
    <n v="7"/>
    <n v="1"/>
  </r>
  <r>
    <s v="08PPR0063F"/>
    <n v="1"/>
    <s v="MATUTINO"/>
    <s v="ESCUELA PRIMARIA PARTICULAR COLONIA JUAREZ"/>
    <n v="8"/>
    <s v="CHIHUAHUA"/>
    <n v="8"/>
    <s v="CHIHUAHUA"/>
    <x v="10"/>
    <n v="13"/>
    <x v="41"/>
    <n v="17"/>
    <s v="COLONIA JUĂREZ"/>
    <s v="CALLE CASAS GRANDES"/>
    <n v="0"/>
    <s v="PRIVADO"/>
    <x v="2"/>
    <n v="2"/>
    <s v="BĂSICA"/>
    <n v="2"/>
    <x v="0"/>
    <n v="1"/>
    <x v="0"/>
    <n v="0"/>
    <s v="NO APLICA"/>
    <n v="0"/>
    <s v="NO APLICA"/>
    <s v="08FIZ0013Q"/>
    <m/>
    <s v="08ADG0011N"/>
    <n v="0"/>
    <s v="I2020"/>
    <n v="73"/>
    <n v="82"/>
    <n v="155"/>
    <n v="73"/>
    <n v="82"/>
    <n v="155"/>
    <n v="10"/>
    <n v="14"/>
    <n v="24"/>
    <n v="12"/>
    <n v="9"/>
    <n v="21"/>
    <n v="12"/>
    <n v="9"/>
    <n v="21"/>
    <n v="9"/>
    <n v="10"/>
    <n v="19"/>
    <n v="13"/>
    <n v="13"/>
    <n v="26"/>
    <n v="16"/>
    <n v="11"/>
    <n v="27"/>
    <n v="11"/>
    <n v="13"/>
    <n v="24"/>
    <n v="10"/>
    <n v="17"/>
    <n v="27"/>
    <n v="71"/>
    <n v="73"/>
    <n v="144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2"/>
    <n v="1"/>
    <n v="3"/>
    <n v="0"/>
    <n v="10"/>
    <n v="0"/>
    <n v="3"/>
    <n v="0"/>
    <n v="0"/>
    <n v="0"/>
    <n v="0"/>
    <n v="0"/>
    <n v="0"/>
    <n v="3"/>
    <n v="3"/>
    <n v="6"/>
    <n v="6"/>
    <n v="1"/>
  </r>
  <r>
    <s v="08EPR0357M"/>
    <n v="1"/>
    <s v="MATUTINO"/>
    <s v="RODRIGO M QUEVEDO 2482"/>
    <n v="8"/>
    <s v="CHIHUAHUA"/>
    <n v="8"/>
    <s v="CHIHUAHUA"/>
    <x v="10"/>
    <n v="50"/>
    <x v="65"/>
    <n v="1"/>
    <s v="NUEVO CASAS GRANDES"/>
    <s v="CALLE LIBERTAD"/>
    <n v="2100"/>
    <s v="PÚBLICO"/>
    <x v="1"/>
    <n v="2"/>
    <s v="BĂSICA"/>
    <n v="2"/>
    <x v="0"/>
    <n v="1"/>
    <x v="0"/>
    <n v="0"/>
    <s v="NO APLICA"/>
    <n v="0"/>
    <s v="NO APLICA"/>
    <s v="08FIZ0054Q"/>
    <s v="08FJS0004O"/>
    <m/>
    <n v="0"/>
    <s v="I2020"/>
    <n v="70"/>
    <n v="73"/>
    <n v="143"/>
    <n v="70"/>
    <n v="73"/>
    <n v="143"/>
    <n v="8"/>
    <n v="14"/>
    <n v="22"/>
    <n v="17"/>
    <n v="8"/>
    <n v="25"/>
    <n v="17"/>
    <n v="8"/>
    <n v="25"/>
    <n v="10"/>
    <n v="15"/>
    <n v="25"/>
    <n v="15"/>
    <n v="12"/>
    <n v="27"/>
    <n v="13"/>
    <n v="15"/>
    <n v="28"/>
    <n v="13"/>
    <n v="8"/>
    <n v="21"/>
    <n v="15"/>
    <n v="10"/>
    <n v="25"/>
    <n v="83"/>
    <n v="68"/>
    <n v="15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1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DPR1658Q"/>
    <n v="1"/>
    <s v="MATUTINO"/>
    <s v="CENTRO REGIONAL DE EDUC. INT. RAMON ENRIQUEZ"/>
    <n v="8"/>
    <s v="CHIHUAHUA"/>
    <n v="8"/>
    <s v="CHIHUAHUA"/>
    <x v="1"/>
    <n v="12"/>
    <x v="23"/>
    <n v="16"/>
    <s v="CIĂ‰NEGA DE OJOS AZULES"/>
    <s v="CALLE CIENEGA DE OJOS AZULES"/>
    <n v="0"/>
    <s v="PÚBLICO"/>
    <x v="0"/>
    <n v="2"/>
    <s v="BĂSICA"/>
    <n v="2"/>
    <x v="0"/>
    <n v="1"/>
    <x v="0"/>
    <n v="0"/>
    <s v="NO APLICA"/>
    <n v="0"/>
    <s v="NO APLICA"/>
    <s v="08FIZ0203H"/>
    <s v="08FJS0121D"/>
    <s v="08ADG0010O"/>
    <n v="0"/>
    <s v="I2020"/>
    <n v="74"/>
    <n v="73"/>
    <n v="147"/>
    <n v="74"/>
    <n v="73"/>
    <n v="147"/>
    <n v="16"/>
    <n v="12"/>
    <n v="28"/>
    <n v="12"/>
    <n v="13"/>
    <n v="25"/>
    <n v="12"/>
    <n v="13"/>
    <n v="25"/>
    <n v="10"/>
    <n v="15"/>
    <n v="25"/>
    <n v="13"/>
    <n v="5"/>
    <n v="18"/>
    <n v="8"/>
    <n v="12"/>
    <n v="20"/>
    <n v="13"/>
    <n v="16"/>
    <n v="29"/>
    <n v="15"/>
    <n v="13"/>
    <n v="28"/>
    <n v="71"/>
    <n v="74"/>
    <n v="145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9"/>
    <n v="8"/>
    <n v="1"/>
  </r>
  <r>
    <s v="08EPR0595N"/>
    <n v="1"/>
    <s v="MATUTINO"/>
    <s v="MARIANO BALLEZA 2096"/>
    <n v="8"/>
    <s v="CHIHUAHUA"/>
    <n v="8"/>
    <s v="CHIHUAHUA"/>
    <x v="3"/>
    <n v="7"/>
    <x v="25"/>
    <n v="1"/>
    <s v="MARIANO BALLEZA"/>
    <s v="CALLE ALDAMA"/>
    <n v="3"/>
    <s v="PÚBLICO"/>
    <x v="1"/>
    <n v="2"/>
    <s v="BĂSICA"/>
    <n v="2"/>
    <x v="0"/>
    <n v="1"/>
    <x v="0"/>
    <n v="0"/>
    <s v="NO APLICA"/>
    <n v="0"/>
    <s v="NO APLICA"/>
    <s v="08FIZ0007F"/>
    <m/>
    <m/>
    <n v="0"/>
    <s v="I2020"/>
    <n v="69"/>
    <n v="69"/>
    <n v="138"/>
    <n v="69"/>
    <n v="69"/>
    <n v="138"/>
    <n v="6"/>
    <n v="12"/>
    <n v="18"/>
    <n v="12"/>
    <n v="19"/>
    <n v="31"/>
    <n v="12"/>
    <n v="19"/>
    <n v="31"/>
    <n v="7"/>
    <n v="13"/>
    <n v="20"/>
    <n v="7"/>
    <n v="11"/>
    <n v="18"/>
    <n v="15"/>
    <n v="12"/>
    <n v="27"/>
    <n v="23"/>
    <n v="12"/>
    <n v="35"/>
    <n v="13"/>
    <n v="11"/>
    <n v="24"/>
    <n v="77"/>
    <n v="78"/>
    <n v="155"/>
    <n v="1"/>
    <n v="1"/>
    <n v="1"/>
    <n v="1"/>
    <n v="0"/>
    <n v="1"/>
    <n v="1"/>
    <n v="6"/>
    <n v="0"/>
    <n v="0"/>
    <n v="1"/>
    <n v="0"/>
    <n v="0"/>
    <n v="0"/>
    <n v="0"/>
    <n v="0"/>
    <n v="1"/>
    <n v="5"/>
    <n v="0"/>
    <n v="0"/>
    <n v="0"/>
    <n v="1"/>
    <n v="1"/>
    <n v="0"/>
    <n v="0"/>
    <n v="0"/>
    <n v="0"/>
    <n v="0"/>
    <n v="1"/>
    <n v="1"/>
    <n v="0"/>
    <n v="11"/>
    <n v="1"/>
    <n v="5"/>
    <n v="1"/>
    <n v="1"/>
    <n v="1"/>
    <n v="1"/>
    <n v="0"/>
    <n v="1"/>
    <n v="1"/>
    <n v="6"/>
    <n v="7"/>
    <n v="6"/>
    <n v="1"/>
  </r>
  <r>
    <s v="08DPR2226I"/>
    <n v="1"/>
    <s v="MATUTINO"/>
    <s v="OCTAVIO LEGARRETA SOTO"/>
    <n v="8"/>
    <s v="CHIHUAHUA"/>
    <n v="8"/>
    <s v="CHIHUAHUA"/>
    <x v="9"/>
    <n v="45"/>
    <x v="36"/>
    <n v="15"/>
    <s v="LĂZARO CĂRDENAS"/>
    <s v="CALLE JOSE DE LA LUZ BLANCO"/>
    <n v="1000"/>
    <s v="PÚBLICO"/>
    <x v="0"/>
    <n v="2"/>
    <s v="BĂSICA"/>
    <n v="2"/>
    <x v="0"/>
    <n v="1"/>
    <x v="0"/>
    <n v="0"/>
    <s v="NO APLICA"/>
    <n v="0"/>
    <s v="NO APLICA"/>
    <s v="08FIZ0222W"/>
    <s v="08FJS0125Z"/>
    <s v="08ADG0057I"/>
    <n v="0"/>
    <s v="I2020"/>
    <n v="75"/>
    <n v="69"/>
    <n v="144"/>
    <n v="73"/>
    <n v="69"/>
    <n v="142"/>
    <n v="11"/>
    <n v="15"/>
    <n v="26"/>
    <n v="9"/>
    <n v="21"/>
    <n v="30"/>
    <n v="9"/>
    <n v="21"/>
    <n v="30"/>
    <n v="12"/>
    <n v="11"/>
    <n v="23"/>
    <n v="16"/>
    <n v="10"/>
    <n v="26"/>
    <n v="12"/>
    <n v="8"/>
    <n v="20"/>
    <n v="16"/>
    <n v="12"/>
    <n v="28"/>
    <n v="8"/>
    <n v="13"/>
    <n v="21"/>
    <n v="73"/>
    <n v="75"/>
    <n v="14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364K"/>
    <n v="2"/>
    <s v="VESPERTINO"/>
    <s v="MANUEL LOPEZ DAVILA"/>
    <n v="8"/>
    <s v="CHIHUAHUA"/>
    <n v="8"/>
    <s v="CHIHUAHUA"/>
    <x v="7"/>
    <n v="19"/>
    <x v="21"/>
    <n v="1"/>
    <s v="CHIHUAHUA"/>
    <s v="CALLE HUMBERTO RODRIGUEZ"/>
    <n v="0"/>
    <s v="PÚBLICO"/>
    <x v="0"/>
    <n v="2"/>
    <s v="BĂSICA"/>
    <n v="2"/>
    <x v="0"/>
    <n v="1"/>
    <x v="0"/>
    <n v="0"/>
    <s v="NO APLICA"/>
    <n v="0"/>
    <s v="NO APLICA"/>
    <s v="08FIZ0123W"/>
    <s v="08FJS0107K"/>
    <s v="08ADG0046C"/>
    <n v="0"/>
    <s v="I2020"/>
    <n v="74"/>
    <n v="79"/>
    <n v="153"/>
    <n v="74"/>
    <n v="79"/>
    <n v="153"/>
    <n v="13"/>
    <n v="12"/>
    <n v="25"/>
    <n v="9"/>
    <n v="9"/>
    <n v="18"/>
    <n v="9"/>
    <n v="9"/>
    <n v="18"/>
    <n v="11"/>
    <n v="14"/>
    <n v="25"/>
    <n v="14"/>
    <n v="13"/>
    <n v="27"/>
    <n v="9"/>
    <n v="13"/>
    <n v="22"/>
    <n v="17"/>
    <n v="9"/>
    <n v="26"/>
    <n v="10"/>
    <n v="15"/>
    <n v="25"/>
    <n v="70"/>
    <n v="73"/>
    <n v="14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2"/>
    <n v="6"/>
    <n v="1"/>
  </r>
  <r>
    <s v="08DPR2476O"/>
    <n v="1"/>
    <s v="MATUTINO"/>
    <s v="AGUSTIN MELGAR"/>
    <n v="8"/>
    <s v="CHIHUAHUA"/>
    <n v="8"/>
    <s v="CHIHUAHUA"/>
    <x v="1"/>
    <n v="17"/>
    <x v="43"/>
    <n v="5"/>
    <s v="COLONIA ANĂHUAC"/>
    <s v="CALLE CUITLAHUAC"/>
    <n v="0"/>
    <s v="PÚBLICO"/>
    <x v="0"/>
    <n v="2"/>
    <s v="BĂSICA"/>
    <n v="2"/>
    <x v="0"/>
    <n v="1"/>
    <x v="0"/>
    <n v="0"/>
    <s v="NO APLICA"/>
    <n v="0"/>
    <s v="NO APLICA"/>
    <s v="08FIZ0202I"/>
    <s v="08FJS0122C"/>
    <s v="08ADG0010O"/>
    <n v="0"/>
    <s v="I2020"/>
    <n v="71"/>
    <n v="61"/>
    <n v="132"/>
    <n v="71"/>
    <n v="61"/>
    <n v="132"/>
    <n v="11"/>
    <n v="7"/>
    <n v="18"/>
    <n v="7"/>
    <n v="16"/>
    <n v="23"/>
    <n v="8"/>
    <n v="16"/>
    <n v="24"/>
    <n v="17"/>
    <n v="16"/>
    <n v="33"/>
    <n v="14"/>
    <n v="10"/>
    <n v="24"/>
    <n v="17"/>
    <n v="10"/>
    <n v="27"/>
    <n v="14"/>
    <n v="19"/>
    <n v="33"/>
    <n v="8"/>
    <n v="13"/>
    <n v="21"/>
    <n v="78"/>
    <n v="84"/>
    <n v="16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1"/>
    <n v="1"/>
    <n v="0"/>
    <n v="0"/>
    <n v="11"/>
    <n v="1"/>
    <n v="5"/>
    <n v="1"/>
    <n v="1"/>
    <n v="1"/>
    <n v="1"/>
    <n v="1"/>
    <n v="1"/>
    <n v="0"/>
    <n v="6"/>
    <n v="21"/>
    <n v="6"/>
    <n v="1"/>
  </r>
  <r>
    <s v="08EPR0191V"/>
    <n v="1"/>
    <s v="MATUTINO"/>
    <s v="FELIPE ANGELES 2384"/>
    <n v="8"/>
    <s v="CHIHUAHUA"/>
    <n v="8"/>
    <s v="CHIHUAHUA"/>
    <x v="5"/>
    <n v="37"/>
    <x v="6"/>
    <n v="1"/>
    <s v="JUĂREZ"/>
    <s v="CALLE MORERA"/>
    <n v="1640"/>
    <s v="PÚBLICO"/>
    <x v="1"/>
    <n v="2"/>
    <s v="BĂSICA"/>
    <n v="2"/>
    <x v="0"/>
    <n v="1"/>
    <x v="0"/>
    <n v="0"/>
    <s v="NO APLICA"/>
    <n v="0"/>
    <s v="NO APLICA"/>
    <s v="08FIZ0020Z"/>
    <s v="08FJS0003P"/>
    <m/>
    <n v="0"/>
    <s v="I2020"/>
    <n v="84"/>
    <n v="64"/>
    <n v="148"/>
    <n v="84"/>
    <n v="64"/>
    <n v="148"/>
    <n v="9"/>
    <n v="11"/>
    <n v="20"/>
    <n v="6"/>
    <n v="13"/>
    <n v="19"/>
    <n v="6"/>
    <n v="13"/>
    <n v="19"/>
    <n v="21"/>
    <n v="17"/>
    <n v="38"/>
    <n v="15"/>
    <n v="9"/>
    <n v="24"/>
    <n v="22"/>
    <n v="7"/>
    <n v="29"/>
    <n v="10"/>
    <n v="10"/>
    <n v="20"/>
    <n v="8"/>
    <n v="11"/>
    <n v="19"/>
    <n v="82"/>
    <n v="67"/>
    <n v="149"/>
    <n v="1"/>
    <n v="2"/>
    <n v="1"/>
    <n v="1"/>
    <n v="1"/>
    <n v="1"/>
    <n v="0"/>
    <n v="7"/>
    <n v="0"/>
    <n v="0"/>
    <n v="1"/>
    <n v="0"/>
    <n v="0"/>
    <n v="0"/>
    <n v="0"/>
    <n v="0"/>
    <n v="0"/>
    <n v="7"/>
    <n v="0"/>
    <n v="0"/>
    <n v="2"/>
    <n v="0"/>
    <n v="0"/>
    <n v="0"/>
    <n v="0"/>
    <n v="0"/>
    <n v="0"/>
    <n v="0"/>
    <n v="1"/>
    <n v="0"/>
    <n v="0"/>
    <n v="11"/>
    <n v="0"/>
    <n v="7"/>
    <n v="1"/>
    <n v="2"/>
    <n v="1"/>
    <n v="1"/>
    <n v="1"/>
    <n v="1"/>
    <n v="0"/>
    <n v="7"/>
    <n v="8"/>
    <n v="8"/>
    <n v="1"/>
  </r>
  <r>
    <s v="08DPR1671K"/>
    <n v="2"/>
    <s v="VESPERTINO"/>
    <s v="MODESTO ARIZPE"/>
    <n v="8"/>
    <s v="CHIHUAHUA"/>
    <n v="8"/>
    <s v="CHIHUAHUA"/>
    <x v="5"/>
    <n v="37"/>
    <x v="6"/>
    <n v="1"/>
    <s v="JUĂREZ"/>
    <s v="CALLE CERRO DE LA PLATA APARTADO POSTAL 2299"/>
    <n v="0"/>
    <s v="PÚBLICO"/>
    <x v="0"/>
    <n v="2"/>
    <s v="BĂSICA"/>
    <n v="2"/>
    <x v="0"/>
    <n v="1"/>
    <x v="0"/>
    <n v="0"/>
    <s v="NO APLICA"/>
    <n v="0"/>
    <s v="NO APLICA"/>
    <s v="08FIZ0151S"/>
    <s v="08FJS0111X"/>
    <s v="08ADG0005C"/>
    <n v="0"/>
    <s v="I2020"/>
    <n v="76"/>
    <n v="72"/>
    <n v="148"/>
    <n v="75"/>
    <n v="72"/>
    <n v="147"/>
    <n v="13"/>
    <n v="16"/>
    <n v="29"/>
    <n v="7"/>
    <n v="18"/>
    <n v="25"/>
    <n v="7"/>
    <n v="18"/>
    <n v="25"/>
    <n v="8"/>
    <n v="14"/>
    <n v="22"/>
    <n v="10"/>
    <n v="6"/>
    <n v="16"/>
    <n v="16"/>
    <n v="12"/>
    <n v="28"/>
    <n v="14"/>
    <n v="10"/>
    <n v="24"/>
    <n v="16"/>
    <n v="12"/>
    <n v="28"/>
    <n v="71"/>
    <n v="72"/>
    <n v="14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3"/>
    <n v="0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4"/>
    <n v="6"/>
    <n v="1"/>
  </r>
  <r>
    <s v="08DPR2281B"/>
    <n v="1"/>
    <s v="MATUTINO"/>
    <s v="MARIANO ESCOBEDO"/>
    <n v="8"/>
    <s v="CHIHUAHUA"/>
    <n v="8"/>
    <s v="CHIHUAHUA"/>
    <x v="5"/>
    <n v="37"/>
    <x v="6"/>
    <n v="1"/>
    <s v="JUĂREZ"/>
    <s v="CALLE JESUS ESCOBAR"/>
    <n v="0"/>
    <s v="PÚBLICO"/>
    <x v="0"/>
    <n v="2"/>
    <s v="BĂSICA"/>
    <n v="2"/>
    <x v="0"/>
    <n v="1"/>
    <x v="0"/>
    <n v="0"/>
    <s v="NO APLICA"/>
    <n v="0"/>
    <s v="NO APLICA"/>
    <s v="08FIZ0154P"/>
    <s v="08FJS0112W"/>
    <s v="08ADG0005C"/>
    <n v="0"/>
    <s v="I2020"/>
    <n v="79"/>
    <n v="72"/>
    <n v="151"/>
    <n v="79"/>
    <n v="72"/>
    <n v="151"/>
    <n v="13"/>
    <n v="6"/>
    <n v="19"/>
    <n v="11"/>
    <n v="9"/>
    <n v="20"/>
    <n v="11"/>
    <n v="10"/>
    <n v="21"/>
    <n v="13"/>
    <n v="10"/>
    <n v="23"/>
    <n v="11"/>
    <n v="10"/>
    <n v="21"/>
    <n v="13"/>
    <n v="16"/>
    <n v="29"/>
    <n v="16"/>
    <n v="10"/>
    <n v="26"/>
    <n v="12"/>
    <n v="19"/>
    <n v="31"/>
    <n v="76"/>
    <n v="75"/>
    <n v="15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0482L"/>
    <n v="1"/>
    <s v="MATUTINO"/>
    <s v="CUITLAHUAC"/>
    <n v="8"/>
    <s v="CHIHUAHUA"/>
    <n v="8"/>
    <s v="CHIHUAHUA"/>
    <x v="3"/>
    <n v="27"/>
    <x v="27"/>
    <n v="2424"/>
    <s v="EL BAJĂŤO"/>
    <s v="CALLE EL BAJIO"/>
    <n v="0"/>
    <s v="PÚBLICO"/>
    <x v="0"/>
    <n v="2"/>
    <s v="BĂSICA"/>
    <n v="2"/>
    <x v="0"/>
    <n v="1"/>
    <x v="0"/>
    <n v="0"/>
    <s v="NO APLICA"/>
    <n v="0"/>
    <s v="NO APLICA"/>
    <s v="08FIZ0250S"/>
    <s v="08FJS0130L"/>
    <s v="08ADG0006B"/>
    <n v="0"/>
    <s v="I2020"/>
    <n v="78"/>
    <n v="68"/>
    <n v="146"/>
    <n v="78"/>
    <n v="67"/>
    <n v="145"/>
    <n v="13"/>
    <n v="13"/>
    <n v="26"/>
    <n v="17"/>
    <n v="12"/>
    <n v="29"/>
    <n v="17"/>
    <n v="12"/>
    <n v="29"/>
    <n v="13"/>
    <n v="17"/>
    <n v="30"/>
    <n v="7"/>
    <n v="16"/>
    <n v="23"/>
    <n v="15"/>
    <n v="6"/>
    <n v="21"/>
    <n v="13"/>
    <n v="11"/>
    <n v="24"/>
    <n v="15"/>
    <n v="7"/>
    <n v="22"/>
    <n v="80"/>
    <n v="69"/>
    <n v="14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0677Y"/>
    <n v="1"/>
    <s v="MATUTINO"/>
    <s v="QUETZALCOATL"/>
    <n v="8"/>
    <s v="CHIHUAHUA"/>
    <n v="8"/>
    <s v="CHIHUAHUA"/>
    <x v="7"/>
    <n v="19"/>
    <x v="21"/>
    <n v="1"/>
    <s v="CHIHUAHUA"/>
    <s v="CALLE JUAN ESCUTIA"/>
    <n v="0"/>
    <s v="PÚBLICO"/>
    <x v="0"/>
    <n v="2"/>
    <s v="BĂSICA"/>
    <n v="2"/>
    <x v="0"/>
    <n v="1"/>
    <x v="0"/>
    <n v="0"/>
    <s v="NO APLICA"/>
    <n v="0"/>
    <s v="NO APLICA"/>
    <s v="08FIZ0119J"/>
    <s v="08FJS0106L"/>
    <s v="08ADG0046C"/>
    <n v="0"/>
    <s v="I2020"/>
    <n v="82"/>
    <n v="78"/>
    <n v="160"/>
    <n v="82"/>
    <n v="78"/>
    <n v="160"/>
    <n v="17"/>
    <n v="17"/>
    <n v="34"/>
    <n v="8"/>
    <n v="9"/>
    <n v="17"/>
    <n v="8"/>
    <n v="9"/>
    <n v="17"/>
    <n v="9"/>
    <n v="10"/>
    <n v="19"/>
    <n v="18"/>
    <n v="10"/>
    <n v="28"/>
    <n v="13"/>
    <n v="5"/>
    <n v="18"/>
    <n v="10"/>
    <n v="16"/>
    <n v="26"/>
    <n v="13"/>
    <n v="13"/>
    <n v="26"/>
    <n v="71"/>
    <n v="63"/>
    <n v="134"/>
    <n v="1"/>
    <n v="1"/>
    <n v="1"/>
    <n v="1"/>
    <n v="1"/>
    <n v="1"/>
    <n v="0"/>
    <n v="6"/>
    <n v="0"/>
    <n v="0"/>
    <n v="1"/>
    <n v="0"/>
    <n v="1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8"/>
    <n v="6"/>
    <n v="1"/>
  </r>
  <r>
    <s v="08DPR1679C"/>
    <n v="1"/>
    <s v="MATUTINO"/>
    <s v="IGNACIO ALDAMA"/>
    <n v="8"/>
    <s v="CHIHUAHUA"/>
    <n v="8"/>
    <s v="CHIHUAHUA"/>
    <x v="10"/>
    <n v="10"/>
    <x v="44"/>
    <n v="82"/>
    <s v="CONSTITUCIĂ“N"/>
    <s v="CALLE ABRAHAM GONZALEZ"/>
    <n v="0"/>
    <s v="PÚBLICO"/>
    <x v="0"/>
    <n v="2"/>
    <s v="BĂSICA"/>
    <n v="2"/>
    <x v="0"/>
    <n v="1"/>
    <x v="0"/>
    <n v="0"/>
    <s v="NO APLICA"/>
    <n v="0"/>
    <s v="NO APLICA"/>
    <s v="08FIZ0186H"/>
    <s v="08FJS0119P"/>
    <s v="08ADG0013L"/>
    <n v="0"/>
    <s v="I2020"/>
    <n v="75"/>
    <n v="75"/>
    <n v="150"/>
    <n v="74"/>
    <n v="75"/>
    <n v="149"/>
    <n v="14"/>
    <n v="12"/>
    <n v="26"/>
    <n v="11"/>
    <n v="12"/>
    <n v="23"/>
    <n v="11"/>
    <n v="12"/>
    <n v="23"/>
    <n v="17"/>
    <n v="12"/>
    <n v="29"/>
    <n v="8"/>
    <n v="11"/>
    <n v="19"/>
    <n v="14"/>
    <n v="18"/>
    <n v="32"/>
    <n v="9"/>
    <n v="10"/>
    <n v="19"/>
    <n v="12"/>
    <n v="14"/>
    <n v="26"/>
    <n v="71"/>
    <n v="77"/>
    <n v="14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1"/>
    <n v="6"/>
    <n v="1"/>
  </r>
  <r>
    <s v="08EPR0328R"/>
    <n v="1"/>
    <s v="MATUTINO"/>
    <s v="BENITO JUAREZ 2048"/>
    <n v="8"/>
    <s v="CHIHUAHUA"/>
    <n v="8"/>
    <s v="CHIHUAHUA"/>
    <x v="9"/>
    <n v="45"/>
    <x v="36"/>
    <n v="1"/>
    <s v="PEDRO MEOQUI"/>
    <s v="CALLE MORELOS"/>
    <n v="301"/>
    <s v="PÚBLICO"/>
    <x v="1"/>
    <n v="2"/>
    <s v="BĂSICA"/>
    <n v="2"/>
    <x v="0"/>
    <n v="1"/>
    <x v="0"/>
    <n v="0"/>
    <s v="NO APLICA"/>
    <n v="0"/>
    <s v="NO APLICA"/>
    <s v="08FIZ0002K"/>
    <m/>
    <m/>
    <n v="0"/>
    <s v="I2020"/>
    <n v="76"/>
    <n v="76"/>
    <n v="152"/>
    <n v="76"/>
    <n v="76"/>
    <n v="152"/>
    <n v="17"/>
    <n v="10"/>
    <n v="27"/>
    <n v="14"/>
    <n v="8"/>
    <n v="22"/>
    <n v="14"/>
    <n v="8"/>
    <n v="22"/>
    <n v="13"/>
    <n v="11"/>
    <n v="24"/>
    <n v="10"/>
    <n v="13"/>
    <n v="23"/>
    <n v="11"/>
    <n v="17"/>
    <n v="28"/>
    <n v="16"/>
    <n v="10"/>
    <n v="26"/>
    <n v="10"/>
    <n v="14"/>
    <n v="24"/>
    <n v="74"/>
    <n v="73"/>
    <n v="14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2"/>
    <n v="0"/>
    <n v="2"/>
    <n v="0"/>
    <n v="0"/>
    <n v="1"/>
    <n v="0"/>
    <n v="0"/>
    <n v="1"/>
    <n v="0"/>
    <n v="0"/>
    <n v="13"/>
    <n v="0"/>
    <n v="6"/>
    <n v="1"/>
    <n v="1"/>
    <n v="1"/>
    <n v="1"/>
    <n v="1"/>
    <n v="1"/>
    <n v="0"/>
    <n v="6"/>
    <n v="6"/>
    <n v="6"/>
    <n v="1"/>
  </r>
  <r>
    <s v="08EPR0160B"/>
    <n v="1"/>
    <s v="MATUTINO"/>
    <s v="JOSE DOLORES PALOMINO 2536"/>
    <n v="8"/>
    <s v="CHIHUAHUA"/>
    <n v="8"/>
    <s v="CHIHUAHUA"/>
    <x v="7"/>
    <n v="19"/>
    <x v="21"/>
    <n v="1"/>
    <s v="CHIHUAHUA"/>
    <s v="AVENIDA INDEPENDENCIA"/>
    <n v="1500"/>
    <s v="PÚBLICO"/>
    <x v="1"/>
    <n v="2"/>
    <s v="BĂSICA"/>
    <n v="2"/>
    <x v="0"/>
    <n v="1"/>
    <x v="0"/>
    <n v="0"/>
    <s v="NO APLICA"/>
    <n v="0"/>
    <s v="NO APLICA"/>
    <s v="08FIZ0001L"/>
    <s v="08FJS0002Q"/>
    <m/>
    <n v="0"/>
    <s v="I2020"/>
    <n v="75"/>
    <n v="75"/>
    <n v="150"/>
    <n v="75"/>
    <n v="75"/>
    <n v="150"/>
    <n v="8"/>
    <n v="10"/>
    <n v="18"/>
    <n v="11"/>
    <n v="9"/>
    <n v="20"/>
    <n v="13"/>
    <n v="10"/>
    <n v="23"/>
    <n v="13"/>
    <n v="9"/>
    <n v="22"/>
    <n v="11"/>
    <n v="15"/>
    <n v="26"/>
    <n v="13"/>
    <n v="20"/>
    <n v="33"/>
    <n v="14"/>
    <n v="8"/>
    <n v="22"/>
    <n v="16"/>
    <n v="13"/>
    <n v="29"/>
    <n v="80"/>
    <n v="75"/>
    <n v="15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2"/>
    <n v="1"/>
    <n v="0"/>
    <n v="0"/>
    <n v="0"/>
    <n v="0"/>
    <n v="1"/>
    <n v="0"/>
    <n v="0"/>
    <n v="12"/>
    <n v="0"/>
    <n v="6"/>
    <n v="1"/>
    <n v="1"/>
    <n v="1"/>
    <n v="1"/>
    <n v="1"/>
    <n v="1"/>
    <n v="0"/>
    <n v="6"/>
    <n v="7"/>
    <n v="6"/>
    <n v="1"/>
  </r>
  <r>
    <s v="08DPR2440Z"/>
    <n v="1"/>
    <s v="MATUTINO"/>
    <s v="NUEVO MILENIO"/>
    <n v="8"/>
    <s v="CHIHUAHUA"/>
    <n v="8"/>
    <s v="CHIHUAHUA"/>
    <x v="7"/>
    <n v="19"/>
    <x v="21"/>
    <n v="1"/>
    <s v="CHIHUAHUA"/>
    <s v="CALLE NINGUNO"/>
    <n v="0"/>
    <s v="PÚBLICO"/>
    <x v="0"/>
    <n v="2"/>
    <s v="BĂSICA"/>
    <n v="2"/>
    <x v="0"/>
    <n v="1"/>
    <x v="0"/>
    <n v="0"/>
    <s v="NO APLICA"/>
    <n v="0"/>
    <s v="NO APLICA"/>
    <s v="08FIZ0128R"/>
    <s v="08FJS0108J"/>
    <s v="08ADG0046C"/>
    <n v="0"/>
    <s v="I2020"/>
    <n v="84"/>
    <n v="73"/>
    <n v="157"/>
    <n v="84"/>
    <n v="73"/>
    <n v="157"/>
    <n v="13"/>
    <n v="12"/>
    <n v="25"/>
    <n v="13"/>
    <n v="8"/>
    <n v="21"/>
    <n v="13"/>
    <n v="8"/>
    <n v="21"/>
    <n v="12"/>
    <n v="14"/>
    <n v="26"/>
    <n v="12"/>
    <n v="13"/>
    <n v="25"/>
    <n v="17"/>
    <n v="10"/>
    <n v="27"/>
    <n v="11"/>
    <n v="9"/>
    <n v="20"/>
    <n v="16"/>
    <n v="11"/>
    <n v="27"/>
    <n v="81"/>
    <n v="65"/>
    <n v="14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0790R"/>
    <n v="1"/>
    <s v="MATUTINO"/>
    <s v="MARIANO VALENZUELA CEBALLOS"/>
    <n v="8"/>
    <s v="CHIHUAHUA"/>
    <n v="8"/>
    <s v="CHIHUAHUA"/>
    <x v="7"/>
    <n v="19"/>
    <x v="21"/>
    <n v="1"/>
    <s v="CHIHUAHUA"/>
    <s v="CALLE MARIA DE JESUS BEJARANO"/>
    <n v="10"/>
    <s v="PÚBLICO"/>
    <x v="0"/>
    <n v="2"/>
    <s v="BĂSICA"/>
    <n v="2"/>
    <x v="0"/>
    <n v="1"/>
    <x v="0"/>
    <n v="0"/>
    <s v="NO APLICA"/>
    <n v="0"/>
    <s v="NO APLICA"/>
    <s v="08FIZ0118K"/>
    <s v="08FJS0106L"/>
    <s v="08ADG0046C"/>
    <n v="0"/>
    <s v="I2020"/>
    <n v="81"/>
    <n v="70"/>
    <n v="151"/>
    <n v="78"/>
    <n v="70"/>
    <n v="148"/>
    <n v="14"/>
    <n v="10"/>
    <n v="24"/>
    <n v="11"/>
    <n v="9"/>
    <n v="20"/>
    <n v="11"/>
    <n v="9"/>
    <n v="20"/>
    <n v="13"/>
    <n v="12"/>
    <n v="25"/>
    <n v="12"/>
    <n v="8"/>
    <n v="20"/>
    <n v="16"/>
    <n v="20"/>
    <n v="36"/>
    <n v="14"/>
    <n v="11"/>
    <n v="25"/>
    <n v="12"/>
    <n v="14"/>
    <n v="26"/>
    <n v="78"/>
    <n v="74"/>
    <n v="152"/>
    <n v="1"/>
    <n v="1"/>
    <n v="1"/>
    <n v="2"/>
    <n v="1"/>
    <n v="1"/>
    <n v="0"/>
    <n v="7"/>
    <n v="0"/>
    <n v="0"/>
    <n v="0"/>
    <n v="1"/>
    <n v="0"/>
    <n v="0"/>
    <n v="0"/>
    <n v="1"/>
    <n v="4"/>
    <n v="3"/>
    <n v="0"/>
    <n v="0"/>
    <n v="1"/>
    <n v="0"/>
    <n v="0"/>
    <n v="0"/>
    <n v="0"/>
    <n v="0"/>
    <n v="0"/>
    <n v="0"/>
    <n v="1"/>
    <n v="0"/>
    <n v="0"/>
    <n v="11"/>
    <n v="4"/>
    <n v="3"/>
    <n v="1"/>
    <n v="1"/>
    <n v="1"/>
    <n v="2"/>
    <n v="1"/>
    <n v="1"/>
    <n v="0"/>
    <n v="7"/>
    <n v="7"/>
    <n v="7"/>
    <n v="1"/>
  </r>
  <r>
    <s v="08EPR0714K"/>
    <n v="2"/>
    <s v="VESPERTINO"/>
    <s v="HEROES DE LA REVOLUCION 2655"/>
    <n v="8"/>
    <s v="CHIHUAHUA"/>
    <n v="8"/>
    <s v="CHIHUAHUA"/>
    <x v="8"/>
    <n v="32"/>
    <x v="19"/>
    <n v="1"/>
    <s v="HIDALGO DEL PARRAL"/>
    <s v="CALLE GARCIA NARANJO "/>
    <n v="0"/>
    <s v="PÚBLICO"/>
    <x v="1"/>
    <n v="2"/>
    <s v="BĂSICA"/>
    <n v="2"/>
    <x v="0"/>
    <n v="1"/>
    <x v="0"/>
    <n v="0"/>
    <s v="NO APLICA"/>
    <n v="0"/>
    <s v="NO APLICA"/>
    <s v="08FIZ0267S"/>
    <m/>
    <m/>
    <n v="0"/>
    <s v="I2020"/>
    <n v="77"/>
    <n v="68"/>
    <n v="145"/>
    <n v="77"/>
    <n v="68"/>
    <n v="145"/>
    <n v="11"/>
    <n v="11"/>
    <n v="22"/>
    <n v="15"/>
    <n v="16"/>
    <n v="31"/>
    <n v="15"/>
    <n v="16"/>
    <n v="31"/>
    <n v="12"/>
    <n v="17"/>
    <n v="29"/>
    <n v="13"/>
    <n v="11"/>
    <n v="24"/>
    <n v="11"/>
    <n v="10"/>
    <n v="21"/>
    <n v="13"/>
    <n v="12"/>
    <n v="25"/>
    <n v="14"/>
    <n v="5"/>
    <n v="19"/>
    <n v="78"/>
    <n v="71"/>
    <n v="149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3"/>
    <n v="2"/>
    <n v="2"/>
    <n v="1"/>
    <n v="0"/>
    <n v="0"/>
    <n v="0"/>
    <n v="0"/>
    <n v="1"/>
    <n v="0"/>
    <n v="0"/>
    <n v="16"/>
    <n v="4"/>
    <n v="2"/>
    <n v="1"/>
    <n v="1"/>
    <n v="1"/>
    <n v="1"/>
    <n v="1"/>
    <n v="1"/>
    <n v="0"/>
    <n v="6"/>
    <n v="15"/>
    <n v="6"/>
    <n v="1"/>
  </r>
  <r>
    <s v="08EPR0440L"/>
    <n v="1"/>
    <s v="MATUTINO"/>
    <s v="CLUB DE LEONES CHIHUAHUA CENTRO 2187"/>
    <n v="8"/>
    <s v="CHIHUAHUA"/>
    <n v="8"/>
    <s v="CHIHUAHUA"/>
    <x v="7"/>
    <n v="19"/>
    <x v="21"/>
    <n v="1"/>
    <s v="CHIHUAHUA"/>
    <s v="PRIVADA DE TERRAZAS "/>
    <n v="5805"/>
    <s v="PÚBLICO"/>
    <x v="1"/>
    <n v="2"/>
    <s v="BĂSICA"/>
    <n v="2"/>
    <x v="0"/>
    <n v="1"/>
    <x v="0"/>
    <n v="0"/>
    <s v="NO APLICA"/>
    <n v="0"/>
    <s v="NO APLICA"/>
    <s v="08FIZ0050U"/>
    <s v="08FJS0002Q"/>
    <m/>
    <n v="0"/>
    <s v="I2020"/>
    <n v="69"/>
    <n v="77"/>
    <n v="146"/>
    <n v="69"/>
    <n v="77"/>
    <n v="146"/>
    <n v="8"/>
    <n v="16"/>
    <n v="24"/>
    <n v="16"/>
    <n v="12"/>
    <n v="28"/>
    <n v="16"/>
    <n v="12"/>
    <n v="28"/>
    <n v="12"/>
    <n v="11"/>
    <n v="23"/>
    <n v="14"/>
    <n v="16"/>
    <n v="30"/>
    <n v="14"/>
    <n v="16"/>
    <n v="30"/>
    <n v="12"/>
    <n v="9"/>
    <n v="21"/>
    <n v="10"/>
    <n v="11"/>
    <n v="21"/>
    <n v="78"/>
    <n v="75"/>
    <n v="15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2"/>
    <n v="0"/>
    <n v="1"/>
    <n v="0"/>
    <n v="1"/>
    <n v="0"/>
    <n v="0"/>
    <n v="1"/>
    <n v="0"/>
    <n v="13"/>
    <n v="3"/>
    <n v="3"/>
    <n v="1"/>
    <n v="1"/>
    <n v="1"/>
    <n v="1"/>
    <n v="1"/>
    <n v="1"/>
    <n v="0"/>
    <n v="6"/>
    <n v="6"/>
    <n v="6"/>
    <n v="1"/>
  </r>
  <r>
    <s v="08DPR0319K"/>
    <n v="1"/>
    <s v="MATUTINO"/>
    <s v="OCHO DE MAYO"/>
    <n v="8"/>
    <s v="CHIHUAHUA"/>
    <n v="8"/>
    <s v="CHIHUAHUA"/>
    <x v="5"/>
    <n v="37"/>
    <x v="6"/>
    <n v="1"/>
    <s v="JUĂREZ"/>
    <s v="CALLE ARGENTINA"/>
    <n v="1979"/>
    <s v="PÚBLICO"/>
    <x v="0"/>
    <n v="2"/>
    <s v="BĂSICA"/>
    <n v="2"/>
    <x v="0"/>
    <n v="1"/>
    <x v="0"/>
    <n v="0"/>
    <s v="NO APLICA"/>
    <n v="0"/>
    <s v="NO APLICA"/>
    <s v="08FIZ0144I"/>
    <s v="08FJS0135G"/>
    <s v="08ADG0005C"/>
    <n v="0"/>
    <s v="I2020"/>
    <n v="72"/>
    <n v="84"/>
    <n v="156"/>
    <n v="72"/>
    <n v="84"/>
    <n v="156"/>
    <n v="11"/>
    <n v="18"/>
    <n v="29"/>
    <n v="9"/>
    <n v="13"/>
    <n v="22"/>
    <n v="9"/>
    <n v="13"/>
    <n v="22"/>
    <n v="10"/>
    <n v="11"/>
    <n v="21"/>
    <n v="9"/>
    <n v="12"/>
    <n v="21"/>
    <n v="16"/>
    <n v="12"/>
    <n v="28"/>
    <n v="10"/>
    <n v="14"/>
    <n v="24"/>
    <n v="14"/>
    <n v="16"/>
    <n v="30"/>
    <n v="68"/>
    <n v="78"/>
    <n v="14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EPR0666R"/>
    <n v="2"/>
    <s v="VESPERTINO"/>
    <s v="ABRAHAM GONZALEZ 2615"/>
    <n v="8"/>
    <s v="CHIHUAHUA"/>
    <n v="8"/>
    <s v="CHIHUAHUA"/>
    <x v="9"/>
    <n v="45"/>
    <x v="36"/>
    <n v="15"/>
    <s v="LĂZARO CĂRDENAS"/>
    <s v="CALLE CIRCULO DE LA PLAZA"/>
    <n v="100"/>
    <s v="PÚBLICO"/>
    <x v="1"/>
    <n v="2"/>
    <s v="BĂSICA"/>
    <n v="2"/>
    <x v="0"/>
    <n v="1"/>
    <x v="0"/>
    <n v="0"/>
    <s v="NO APLICA"/>
    <n v="0"/>
    <s v="NO APLICA"/>
    <s v="08FIZ0002K"/>
    <m/>
    <m/>
    <n v="0"/>
    <s v="I2020"/>
    <n v="80"/>
    <n v="77"/>
    <n v="157"/>
    <n v="80"/>
    <n v="77"/>
    <n v="157"/>
    <n v="13"/>
    <n v="15"/>
    <n v="28"/>
    <n v="8"/>
    <n v="9"/>
    <n v="17"/>
    <n v="9"/>
    <n v="9"/>
    <n v="18"/>
    <n v="11"/>
    <n v="6"/>
    <n v="17"/>
    <n v="10"/>
    <n v="14"/>
    <n v="24"/>
    <n v="14"/>
    <n v="11"/>
    <n v="25"/>
    <n v="21"/>
    <n v="15"/>
    <n v="36"/>
    <n v="11"/>
    <n v="12"/>
    <n v="23"/>
    <n v="76"/>
    <n v="67"/>
    <n v="143"/>
    <n v="1"/>
    <n v="1"/>
    <n v="1"/>
    <n v="1"/>
    <n v="2"/>
    <n v="1"/>
    <n v="0"/>
    <n v="7"/>
    <n v="0"/>
    <n v="0"/>
    <n v="0"/>
    <n v="1"/>
    <n v="0"/>
    <n v="0"/>
    <n v="0"/>
    <n v="0"/>
    <n v="1"/>
    <n v="6"/>
    <n v="0"/>
    <n v="0"/>
    <n v="3"/>
    <n v="0"/>
    <n v="1"/>
    <n v="0"/>
    <n v="0"/>
    <n v="1"/>
    <n v="0"/>
    <n v="0"/>
    <n v="2"/>
    <n v="0"/>
    <n v="0"/>
    <n v="15"/>
    <n v="1"/>
    <n v="6"/>
    <n v="1"/>
    <n v="1"/>
    <n v="1"/>
    <n v="1"/>
    <n v="2"/>
    <n v="1"/>
    <n v="0"/>
    <n v="7"/>
    <n v="9"/>
    <n v="7"/>
    <n v="1"/>
  </r>
  <r>
    <s v="08PPR1773M"/>
    <n v="1"/>
    <s v="MATUTINO"/>
    <s v="CENTRO EDUCATIVO MONTESSORI LATINOAMERICANO A.C."/>
    <n v="8"/>
    <s v="CHIHUAHUA"/>
    <n v="8"/>
    <s v="CHIHUAHUA"/>
    <x v="7"/>
    <n v="19"/>
    <x v="21"/>
    <n v="1"/>
    <s v="CHIHUAHUA"/>
    <s v="CALLE BRASIL"/>
    <n v="305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85"/>
    <n v="74"/>
    <n v="159"/>
    <n v="85"/>
    <n v="74"/>
    <n v="159"/>
    <n v="10"/>
    <n v="13"/>
    <n v="23"/>
    <n v="10"/>
    <n v="8"/>
    <n v="18"/>
    <n v="10"/>
    <n v="8"/>
    <n v="18"/>
    <n v="7"/>
    <n v="13"/>
    <n v="20"/>
    <n v="18"/>
    <n v="5"/>
    <n v="23"/>
    <n v="15"/>
    <n v="5"/>
    <n v="20"/>
    <n v="13"/>
    <n v="13"/>
    <n v="26"/>
    <n v="18"/>
    <n v="15"/>
    <n v="33"/>
    <n v="81"/>
    <n v="59"/>
    <n v="140"/>
    <n v="0"/>
    <n v="1"/>
    <n v="1"/>
    <n v="0"/>
    <n v="1"/>
    <n v="2"/>
    <n v="1"/>
    <n v="6"/>
    <n v="0"/>
    <n v="0"/>
    <n v="0"/>
    <n v="1"/>
    <n v="0"/>
    <n v="0"/>
    <n v="0"/>
    <n v="0"/>
    <n v="1"/>
    <n v="5"/>
    <n v="0"/>
    <n v="0"/>
    <n v="1"/>
    <n v="0"/>
    <n v="1"/>
    <n v="0"/>
    <n v="1"/>
    <n v="0"/>
    <n v="0"/>
    <n v="3"/>
    <n v="4"/>
    <n v="5"/>
    <n v="0"/>
    <n v="22"/>
    <n v="1"/>
    <n v="5"/>
    <n v="0"/>
    <n v="1"/>
    <n v="1"/>
    <n v="0"/>
    <n v="1"/>
    <n v="2"/>
    <n v="1"/>
    <n v="6"/>
    <n v="12"/>
    <n v="7"/>
    <n v="1"/>
  </r>
  <r>
    <s v="08EPR0558J"/>
    <n v="1"/>
    <s v="MATUTINO"/>
    <s v="GRAN MORELOS 2015"/>
    <n v="8"/>
    <s v="CHIHUAHUA"/>
    <n v="8"/>
    <s v="CHIHUAHUA"/>
    <x v="0"/>
    <n v="20"/>
    <x v="10"/>
    <n v="1"/>
    <s v="CHĂŤNIPAS DE ALMADA"/>
    <s v="CALLE ROSALES"/>
    <n v="1"/>
    <s v="PÚBLICO"/>
    <x v="1"/>
    <n v="2"/>
    <s v="BĂSICA"/>
    <n v="2"/>
    <x v="0"/>
    <n v="1"/>
    <x v="0"/>
    <n v="0"/>
    <s v="NO APLICA"/>
    <n v="0"/>
    <s v="NO APLICA"/>
    <s v="08FIZ0010T"/>
    <s v="08FJS0005N"/>
    <m/>
    <n v="0"/>
    <s v="I2020"/>
    <n v="69"/>
    <n v="73"/>
    <n v="142"/>
    <n v="69"/>
    <n v="73"/>
    <n v="142"/>
    <n v="10"/>
    <n v="14"/>
    <n v="24"/>
    <n v="17"/>
    <n v="10"/>
    <n v="27"/>
    <n v="17"/>
    <n v="10"/>
    <n v="27"/>
    <n v="12"/>
    <n v="14"/>
    <n v="26"/>
    <n v="25"/>
    <n v="14"/>
    <n v="39"/>
    <n v="10"/>
    <n v="9"/>
    <n v="19"/>
    <n v="9"/>
    <n v="12"/>
    <n v="21"/>
    <n v="10"/>
    <n v="17"/>
    <n v="27"/>
    <n v="83"/>
    <n v="76"/>
    <n v="159"/>
    <n v="1"/>
    <n v="1"/>
    <n v="0"/>
    <n v="1"/>
    <n v="1"/>
    <n v="1"/>
    <n v="1"/>
    <n v="6"/>
    <n v="0"/>
    <n v="0"/>
    <n v="1"/>
    <n v="0"/>
    <n v="0"/>
    <n v="0"/>
    <n v="0"/>
    <n v="0"/>
    <n v="3"/>
    <n v="3"/>
    <n v="0"/>
    <n v="0"/>
    <n v="1"/>
    <n v="1"/>
    <n v="0"/>
    <n v="0"/>
    <n v="0"/>
    <n v="0"/>
    <n v="0"/>
    <n v="0"/>
    <n v="2"/>
    <n v="0"/>
    <n v="0"/>
    <n v="11"/>
    <n v="3"/>
    <n v="3"/>
    <n v="1"/>
    <n v="1"/>
    <n v="0"/>
    <n v="1"/>
    <n v="1"/>
    <n v="1"/>
    <n v="1"/>
    <n v="6"/>
    <n v="7"/>
    <n v="7"/>
    <n v="1"/>
  </r>
  <r>
    <s v="08PPR1852Z"/>
    <n v="1"/>
    <s v="MATUTINO"/>
    <s v="RAYENARE RAYO DE SOL"/>
    <n v="8"/>
    <s v="CHIHUAHUA"/>
    <n v="8"/>
    <s v="CHIHUAHUA"/>
    <x v="5"/>
    <n v="37"/>
    <x v="6"/>
    <n v="1"/>
    <s v="JUĂREZ"/>
    <s v="CALLE AGUIRRE LAREDO"/>
    <n v="5228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83"/>
    <n v="80"/>
    <n v="163"/>
    <n v="83"/>
    <n v="80"/>
    <n v="163"/>
    <n v="17"/>
    <n v="16"/>
    <n v="33"/>
    <n v="11"/>
    <n v="7"/>
    <n v="18"/>
    <n v="11"/>
    <n v="7"/>
    <n v="18"/>
    <n v="15"/>
    <n v="17"/>
    <n v="32"/>
    <n v="8"/>
    <n v="12"/>
    <n v="20"/>
    <n v="10"/>
    <n v="10"/>
    <n v="20"/>
    <n v="9"/>
    <n v="7"/>
    <n v="16"/>
    <n v="16"/>
    <n v="11"/>
    <n v="27"/>
    <n v="69"/>
    <n v="64"/>
    <n v="133"/>
    <n v="1"/>
    <n v="2"/>
    <n v="1"/>
    <n v="1"/>
    <n v="1"/>
    <n v="1"/>
    <n v="0"/>
    <n v="7"/>
    <n v="0"/>
    <n v="0"/>
    <n v="0"/>
    <n v="1"/>
    <n v="0"/>
    <n v="0"/>
    <n v="0"/>
    <n v="0"/>
    <n v="2"/>
    <n v="5"/>
    <n v="0"/>
    <n v="0"/>
    <n v="1"/>
    <n v="0"/>
    <n v="1"/>
    <n v="0"/>
    <n v="0"/>
    <n v="1"/>
    <n v="0"/>
    <n v="4"/>
    <n v="0"/>
    <n v="3"/>
    <n v="0"/>
    <n v="18"/>
    <n v="2"/>
    <n v="5"/>
    <n v="1"/>
    <n v="2"/>
    <n v="1"/>
    <n v="1"/>
    <n v="1"/>
    <n v="1"/>
    <n v="0"/>
    <n v="7"/>
    <n v="8"/>
    <n v="7"/>
    <n v="1"/>
  </r>
  <r>
    <s v="08DPR0736X"/>
    <n v="2"/>
    <s v="VESPERTINO"/>
    <s v="CHIHUAHUA CLUB DE LEONES NUM. 8"/>
    <n v="8"/>
    <s v="CHIHUAHUA"/>
    <n v="8"/>
    <s v="CHIHUAHUA"/>
    <x v="5"/>
    <n v="37"/>
    <x v="6"/>
    <n v="1"/>
    <s v="JUĂREZ"/>
    <s v="CALLE AJUSCO"/>
    <n v="4444"/>
    <s v="PÚBLICO"/>
    <x v="0"/>
    <n v="2"/>
    <s v="BĂSICA"/>
    <n v="2"/>
    <x v="0"/>
    <n v="1"/>
    <x v="0"/>
    <n v="0"/>
    <s v="NO APLICA"/>
    <n v="0"/>
    <s v="NO APLICA"/>
    <s v="08FIZ0146G"/>
    <s v="08FJS0110Y"/>
    <s v="08ADG0005C"/>
    <n v="0"/>
    <s v="I2020"/>
    <n v="81"/>
    <n v="76"/>
    <n v="157"/>
    <n v="81"/>
    <n v="76"/>
    <n v="157"/>
    <n v="12"/>
    <n v="20"/>
    <n v="32"/>
    <n v="7"/>
    <n v="11"/>
    <n v="18"/>
    <n v="7"/>
    <n v="11"/>
    <n v="18"/>
    <n v="12"/>
    <n v="13"/>
    <n v="25"/>
    <n v="13"/>
    <n v="10"/>
    <n v="23"/>
    <n v="20"/>
    <n v="14"/>
    <n v="34"/>
    <n v="11"/>
    <n v="8"/>
    <n v="19"/>
    <n v="16"/>
    <n v="12"/>
    <n v="28"/>
    <n v="79"/>
    <n v="68"/>
    <n v="14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12"/>
    <n v="6"/>
    <n v="1"/>
  </r>
  <r>
    <s v="08DPR1908F"/>
    <n v="1"/>
    <s v="MATUTINO"/>
    <s v="MA BRISIA RODRIGUEZ"/>
    <n v="8"/>
    <s v="CHIHUAHUA"/>
    <n v="8"/>
    <s v="CHIHUAHUA"/>
    <x v="8"/>
    <n v="32"/>
    <x v="19"/>
    <n v="1"/>
    <s v="HIDALGO DEL PARRAL"/>
    <s v="CALLE COLON (PLAZA REBSAMEN)"/>
    <n v="0"/>
    <s v="PÚBLICO"/>
    <x v="0"/>
    <n v="2"/>
    <s v="BĂSICA"/>
    <n v="2"/>
    <x v="0"/>
    <n v="1"/>
    <x v="0"/>
    <n v="0"/>
    <s v="NO APLICA"/>
    <n v="0"/>
    <s v="NO APLICA"/>
    <s v="08FIZ0246F"/>
    <s v="08FJS0129W"/>
    <s v="08ADG0004D"/>
    <n v="0"/>
    <s v="I2020"/>
    <n v="78"/>
    <n v="81"/>
    <n v="159"/>
    <n v="78"/>
    <n v="81"/>
    <n v="159"/>
    <n v="9"/>
    <n v="7"/>
    <n v="16"/>
    <n v="6"/>
    <n v="10"/>
    <n v="16"/>
    <n v="6"/>
    <n v="10"/>
    <n v="16"/>
    <n v="11"/>
    <n v="13"/>
    <n v="24"/>
    <n v="16"/>
    <n v="15"/>
    <n v="31"/>
    <n v="16"/>
    <n v="21"/>
    <n v="37"/>
    <n v="13"/>
    <n v="12"/>
    <n v="25"/>
    <n v="11"/>
    <n v="9"/>
    <n v="20"/>
    <n v="73"/>
    <n v="80"/>
    <n v="153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0"/>
    <n v="10"/>
    <n v="1"/>
    <n v="6"/>
    <n v="1"/>
    <n v="1"/>
    <n v="1"/>
    <n v="2"/>
    <n v="1"/>
    <n v="1"/>
    <n v="0"/>
    <n v="7"/>
    <n v="7"/>
    <n v="7"/>
    <n v="1"/>
  </r>
  <r>
    <s v="08EPR0398M"/>
    <n v="1"/>
    <s v="MATUTINO"/>
    <s v="20 DE NOVIEMBRE 2538"/>
    <n v="8"/>
    <s v="CHIHUAHUA"/>
    <n v="8"/>
    <s v="CHIHUAHUA"/>
    <x v="8"/>
    <n v="60"/>
    <x v="56"/>
    <n v="1"/>
    <s v="SANTA BĂRBARA"/>
    <s v="CALLE FLORES MAGON "/>
    <n v="0"/>
    <s v="PÚBLICO"/>
    <x v="1"/>
    <n v="2"/>
    <s v="BĂSICA"/>
    <n v="2"/>
    <x v="0"/>
    <n v="1"/>
    <x v="0"/>
    <n v="0"/>
    <s v="NO APLICA"/>
    <n v="0"/>
    <s v="NO APLICA"/>
    <s v="08FIZ0027T"/>
    <m/>
    <m/>
    <n v="0"/>
    <s v="I2020"/>
    <n v="78"/>
    <n v="77"/>
    <n v="155"/>
    <n v="78"/>
    <n v="76"/>
    <n v="154"/>
    <n v="11"/>
    <n v="15"/>
    <n v="26"/>
    <n v="10"/>
    <n v="13"/>
    <n v="23"/>
    <n v="11"/>
    <n v="13"/>
    <n v="24"/>
    <n v="14"/>
    <n v="11"/>
    <n v="25"/>
    <n v="11"/>
    <n v="16"/>
    <n v="27"/>
    <n v="10"/>
    <n v="12"/>
    <n v="22"/>
    <n v="14"/>
    <n v="14"/>
    <n v="28"/>
    <n v="13"/>
    <n v="10"/>
    <n v="23"/>
    <n v="73"/>
    <n v="76"/>
    <n v="14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5"/>
    <n v="6"/>
    <n v="1"/>
  </r>
  <r>
    <s v="08DPR0604F"/>
    <n v="2"/>
    <s v="VESPERTINO"/>
    <s v="FORD 125"/>
    <n v="8"/>
    <s v="CHIHUAHUA"/>
    <n v="8"/>
    <s v="CHIHUAHUA"/>
    <x v="10"/>
    <n v="50"/>
    <x v="65"/>
    <n v="1"/>
    <s v="NUEVO CASAS GRANDES"/>
    <s v="AVENIDA PASEO DE LA REFORMA "/>
    <n v="0"/>
    <s v="PÚBLICO"/>
    <x v="0"/>
    <n v="2"/>
    <s v="BĂSICA"/>
    <n v="2"/>
    <x v="0"/>
    <n v="1"/>
    <x v="0"/>
    <n v="0"/>
    <s v="NO APLICA"/>
    <n v="0"/>
    <s v="NO APLICA"/>
    <s v="08FIZ0189E"/>
    <s v="08FJS0119P"/>
    <s v="08ADG0013L"/>
    <n v="0"/>
    <s v="I2020"/>
    <n v="84"/>
    <n v="70"/>
    <n v="154"/>
    <n v="84"/>
    <n v="70"/>
    <n v="154"/>
    <n v="15"/>
    <n v="17"/>
    <n v="32"/>
    <n v="13"/>
    <n v="8"/>
    <n v="21"/>
    <n v="13"/>
    <n v="8"/>
    <n v="21"/>
    <n v="16"/>
    <n v="10"/>
    <n v="26"/>
    <n v="15"/>
    <n v="11"/>
    <n v="26"/>
    <n v="13"/>
    <n v="9"/>
    <n v="22"/>
    <n v="13"/>
    <n v="14"/>
    <n v="27"/>
    <n v="18"/>
    <n v="9"/>
    <n v="27"/>
    <n v="88"/>
    <n v="61"/>
    <n v="149"/>
    <n v="1"/>
    <n v="1"/>
    <n v="1"/>
    <n v="1"/>
    <n v="1"/>
    <n v="1"/>
    <n v="0"/>
    <n v="6"/>
    <n v="0"/>
    <n v="0"/>
    <n v="1"/>
    <n v="0"/>
    <n v="1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EPR0473C"/>
    <n v="1"/>
    <s v="MATUTINO"/>
    <s v="AIDA HERRERA TORRES 2116"/>
    <n v="8"/>
    <s v="CHIHUAHUA"/>
    <n v="8"/>
    <s v="CHIHUAHUA"/>
    <x v="5"/>
    <n v="37"/>
    <x v="6"/>
    <n v="1"/>
    <s v="JUĂREZ"/>
    <s v="CALLE NARDOS"/>
    <n v="0"/>
    <s v="PÚBLICO"/>
    <x v="1"/>
    <n v="2"/>
    <s v="BĂSICA"/>
    <n v="2"/>
    <x v="0"/>
    <n v="1"/>
    <x v="0"/>
    <n v="0"/>
    <s v="NO APLICA"/>
    <n v="0"/>
    <s v="NO APLICA"/>
    <s v="08FIZ0003J"/>
    <s v="08FJS0003P"/>
    <m/>
    <n v="0"/>
    <s v="I2020"/>
    <n v="71"/>
    <n v="73"/>
    <n v="144"/>
    <n v="71"/>
    <n v="73"/>
    <n v="144"/>
    <n v="12"/>
    <n v="7"/>
    <n v="19"/>
    <n v="13"/>
    <n v="16"/>
    <n v="29"/>
    <n v="13"/>
    <n v="16"/>
    <n v="29"/>
    <n v="19"/>
    <n v="13"/>
    <n v="32"/>
    <n v="10"/>
    <n v="11"/>
    <n v="21"/>
    <n v="13"/>
    <n v="13"/>
    <n v="26"/>
    <n v="10"/>
    <n v="19"/>
    <n v="29"/>
    <n v="9"/>
    <n v="18"/>
    <n v="27"/>
    <n v="74"/>
    <n v="90"/>
    <n v="164"/>
    <n v="1"/>
    <n v="0"/>
    <n v="0"/>
    <n v="1"/>
    <n v="1"/>
    <n v="1"/>
    <n v="1"/>
    <n v="5"/>
    <n v="0"/>
    <n v="0"/>
    <n v="1"/>
    <n v="0"/>
    <n v="0"/>
    <n v="0"/>
    <n v="0"/>
    <n v="0"/>
    <n v="2"/>
    <n v="3"/>
    <n v="0"/>
    <n v="0"/>
    <n v="1"/>
    <n v="0"/>
    <n v="0"/>
    <n v="2"/>
    <n v="0"/>
    <n v="0"/>
    <n v="0"/>
    <n v="0"/>
    <n v="0"/>
    <n v="1"/>
    <n v="0"/>
    <n v="10"/>
    <n v="2"/>
    <n v="3"/>
    <n v="1"/>
    <n v="0"/>
    <n v="0"/>
    <n v="1"/>
    <n v="1"/>
    <n v="1"/>
    <n v="1"/>
    <n v="5"/>
    <n v="6"/>
    <n v="6"/>
    <n v="1"/>
  </r>
  <r>
    <s v="08PPR1871N"/>
    <n v="1"/>
    <s v="MATUTINO"/>
    <s v="INSTITUTO VICENTINO DE CD JUAREZ"/>
    <n v="8"/>
    <s v="CHIHUAHUA"/>
    <n v="8"/>
    <s v="CHIHUAHUA"/>
    <x v="5"/>
    <n v="37"/>
    <x v="6"/>
    <n v="1"/>
    <s v="JUĂREZ"/>
    <s v="CALLE TARASCOS"/>
    <n v="6524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82"/>
    <n v="91"/>
    <n v="173"/>
    <n v="82"/>
    <n v="91"/>
    <n v="173"/>
    <n v="14"/>
    <n v="22"/>
    <n v="36"/>
    <n v="13"/>
    <n v="8"/>
    <n v="21"/>
    <n v="13"/>
    <n v="8"/>
    <n v="21"/>
    <n v="8"/>
    <n v="13"/>
    <n v="21"/>
    <n v="5"/>
    <n v="8"/>
    <n v="13"/>
    <n v="11"/>
    <n v="9"/>
    <n v="20"/>
    <n v="7"/>
    <n v="13"/>
    <n v="20"/>
    <n v="15"/>
    <n v="11"/>
    <n v="26"/>
    <n v="59"/>
    <n v="62"/>
    <n v="121"/>
    <n v="2"/>
    <n v="1"/>
    <n v="1"/>
    <n v="1"/>
    <n v="2"/>
    <n v="2"/>
    <n v="0"/>
    <n v="9"/>
    <n v="0"/>
    <n v="0"/>
    <n v="0"/>
    <n v="1"/>
    <n v="0"/>
    <n v="1"/>
    <n v="0"/>
    <n v="0"/>
    <n v="0"/>
    <n v="9"/>
    <n v="0"/>
    <n v="0"/>
    <n v="1"/>
    <n v="0"/>
    <n v="1"/>
    <n v="0"/>
    <n v="0"/>
    <n v="0"/>
    <n v="0"/>
    <n v="0"/>
    <n v="1"/>
    <n v="2"/>
    <n v="0"/>
    <n v="16"/>
    <n v="0"/>
    <n v="9"/>
    <n v="2"/>
    <n v="1"/>
    <n v="1"/>
    <n v="1"/>
    <n v="2"/>
    <n v="2"/>
    <n v="0"/>
    <n v="9"/>
    <n v="10"/>
    <n v="9"/>
    <n v="1"/>
  </r>
  <r>
    <s v="08EPR0227T"/>
    <n v="1"/>
    <s v="MATUTINO"/>
    <s v="CLUB ROTARIO 2523"/>
    <n v="8"/>
    <s v="CHIHUAHUA"/>
    <n v="8"/>
    <s v="CHIHUAHUA"/>
    <x v="8"/>
    <n v="32"/>
    <x v="19"/>
    <n v="1"/>
    <s v="HIDALGO DEL PARRAL"/>
    <s v="PROLONGACIĂ“N OJINAGA "/>
    <n v="0"/>
    <s v="PÚBLICO"/>
    <x v="1"/>
    <n v="2"/>
    <s v="BĂSICA"/>
    <n v="2"/>
    <x v="0"/>
    <n v="1"/>
    <x v="0"/>
    <n v="0"/>
    <s v="NO APLICA"/>
    <n v="0"/>
    <s v="NO APLICA"/>
    <s v="08FIZ0267S"/>
    <m/>
    <m/>
    <n v="0"/>
    <s v="I2020"/>
    <n v="70"/>
    <n v="75"/>
    <n v="145"/>
    <n v="70"/>
    <n v="75"/>
    <n v="145"/>
    <n v="8"/>
    <n v="11"/>
    <n v="19"/>
    <n v="14"/>
    <n v="16"/>
    <n v="30"/>
    <n v="14"/>
    <n v="16"/>
    <n v="30"/>
    <n v="9"/>
    <n v="20"/>
    <n v="29"/>
    <n v="8"/>
    <n v="13"/>
    <n v="21"/>
    <n v="14"/>
    <n v="12"/>
    <n v="26"/>
    <n v="19"/>
    <n v="7"/>
    <n v="26"/>
    <n v="14"/>
    <n v="16"/>
    <n v="30"/>
    <n v="78"/>
    <n v="84"/>
    <n v="16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1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EPR0281N"/>
    <n v="1"/>
    <s v="MATUTINO"/>
    <s v="GREGORIO M SOLIS 2346"/>
    <n v="8"/>
    <s v="CHIHUAHUA"/>
    <n v="8"/>
    <s v="CHIHUAHUA"/>
    <x v="5"/>
    <n v="37"/>
    <x v="6"/>
    <n v="1"/>
    <s v="JUĂREZ"/>
    <s v="CALLE PLOMO"/>
    <n v="346"/>
    <s v="PÚBLICO"/>
    <x v="1"/>
    <n v="2"/>
    <s v="BĂSICA"/>
    <n v="2"/>
    <x v="0"/>
    <n v="1"/>
    <x v="0"/>
    <n v="0"/>
    <s v="NO APLICA"/>
    <n v="0"/>
    <s v="NO APLICA"/>
    <s v="08FIZ0020Z"/>
    <s v="08FJS0003P"/>
    <m/>
    <n v="0"/>
    <s v="I2020"/>
    <n v="74"/>
    <n v="79"/>
    <n v="153"/>
    <n v="73"/>
    <n v="79"/>
    <n v="152"/>
    <n v="18"/>
    <n v="18"/>
    <n v="36"/>
    <n v="18"/>
    <n v="8"/>
    <n v="26"/>
    <n v="18"/>
    <n v="8"/>
    <n v="26"/>
    <n v="10"/>
    <n v="8"/>
    <n v="18"/>
    <n v="11"/>
    <n v="9"/>
    <n v="20"/>
    <n v="12"/>
    <n v="14"/>
    <n v="26"/>
    <n v="19"/>
    <n v="8"/>
    <n v="27"/>
    <n v="12"/>
    <n v="19"/>
    <n v="31"/>
    <n v="82"/>
    <n v="66"/>
    <n v="14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0"/>
    <n v="0"/>
    <n v="1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8"/>
    <n v="6"/>
    <n v="1"/>
  </r>
  <r>
    <s v="08DPB0514M"/>
    <n v="4"/>
    <s v="DISCONTINUO"/>
    <s v="5 DE FEBRERO"/>
    <n v="8"/>
    <s v="CHIHUAHUA"/>
    <n v="8"/>
    <s v="CHIHUAHUA"/>
    <x v="3"/>
    <n v="27"/>
    <x v="27"/>
    <n v="91"/>
    <s v="CHOGUITA"/>
    <s v="CALLE CONOCIDO"/>
    <n v="0"/>
    <s v="PÚBLICO"/>
    <x v="0"/>
    <n v="2"/>
    <s v="BĂSICA"/>
    <n v="2"/>
    <x v="0"/>
    <n v="3"/>
    <x v="1"/>
    <n v="0"/>
    <s v="NO APLICA"/>
    <n v="0"/>
    <s v="NO APLICA"/>
    <s v="08FZI0033D"/>
    <s v="08FJI0008D"/>
    <s v="08ADG0006B"/>
    <n v="0"/>
    <s v="I2020"/>
    <n v="74"/>
    <n v="83"/>
    <n v="157"/>
    <n v="70"/>
    <n v="80"/>
    <n v="150"/>
    <n v="14"/>
    <n v="20"/>
    <n v="34"/>
    <n v="16"/>
    <n v="8"/>
    <n v="24"/>
    <n v="16"/>
    <n v="8"/>
    <n v="24"/>
    <n v="15"/>
    <n v="14"/>
    <n v="29"/>
    <n v="12"/>
    <n v="8"/>
    <n v="20"/>
    <n v="13"/>
    <n v="18"/>
    <n v="31"/>
    <n v="13"/>
    <n v="13"/>
    <n v="26"/>
    <n v="7"/>
    <n v="9"/>
    <n v="16"/>
    <n v="76"/>
    <n v="70"/>
    <n v="146"/>
    <n v="1"/>
    <n v="1"/>
    <n v="1"/>
    <n v="2"/>
    <n v="2"/>
    <n v="1"/>
    <n v="0"/>
    <n v="8"/>
    <n v="0"/>
    <n v="0"/>
    <n v="0"/>
    <n v="1"/>
    <n v="0"/>
    <n v="0"/>
    <n v="0"/>
    <n v="0"/>
    <n v="3"/>
    <n v="5"/>
    <n v="0"/>
    <n v="0"/>
    <m/>
    <m/>
    <m/>
    <m/>
    <m/>
    <m/>
    <m/>
    <m/>
    <n v="1"/>
    <n v="0"/>
    <n v="0"/>
    <n v="10"/>
    <n v="3"/>
    <n v="5"/>
    <n v="1"/>
    <n v="1"/>
    <n v="1"/>
    <n v="2"/>
    <n v="2"/>
    <n v="1"/>
    <n v="0"/>
    <n v="8"/>
    <n v="10"/>
    <n v="10"/>
    <n v="1"/>
  </r>
  <r>
    <s v="08PPR1861G"/>
    <n v="1"/>
    <s v="MATUTINO"/>
    <s v="COLEGIO BILINGUE CARSON DE CIUDAD DELICIAS S.C."/>
    <n v="8"/>
    <s v="CHIHUAHUA"/>
    <n v="8"/>
    <s v="CHIHUAHUA"/>
    <x v="9"/>
    <n v="21"/>
    <x v="61"/>
    <n v="1"/>
    <s v="DELICIAS"/>
    <s v="AVENIDA 50 ANIVERSARIO"/>
    <n v="1709"/>
    <s v="PRIVADO"/>
    <x v="2"/>
    <n v="2"/>
    <s v="BĂSICA"/>
    <n v="2"/>
    <x v="0"/>
    <n v="1"/>
    <x v="0"/>
    <n v="0"/>
    <s v="NO APLICA"/>
    <n v="0"/>
    <s v="NO APLICA"/>
    <s v="08FIZ0228Q"/>
    <s v="08FJS0126Z"/>
    <s v="08ADG0057I"/>
    <n v="0"/>
    <s v="I2020"/>
    <n v="85"/>
    <n v="73"/>
    <n v="158"/>
    <n v="85"/>
    <n v="73"/>
    <n v="158"/>
    <n v="15"/>
    <n v="10"/>
    <n v="25"/>
    <n v="11"/>
    <n v="15"/>
    <n v="26"/>
    <n v="11"/>
    <n v="15"/>
    <n v="26"/>
    <n v="17"/>
    <n v="8"/>
    <n v="25"/>
    <n v="12"/>
    <n v="17"/>
    <n v="29"/>
    <n v="10"/>
    <n v="6"/>
    <n v="16"/>
    <n v="11"/>
    <n v="12"/>
    <n v="23"/>
    <n v="15"/>
    <n v="16"/>
    <n v="31"/>
    <n v="76"/>
    <n v="74"/>
    <n v="150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0"/>
    <n v="1"/>
    <n v="0"/>
    <n v="1"/>
    <n v="1"/>
    <n v="1"/>
    <n v="0"/>
    <n v="2"/>
    <n v="2"/>
    <n v="2"/>
    <n v="0"/>
    <n v="16"/>
    <n v="0"/>
    <n v="5"/>
    <n v="0"/>
    <n v="0"/>
    <n v="0"/>
    <n v="0"/>
    <n v="0"/>
    <n v="0"/>
    <n v="5"/>
    <n v="5"/>
    <n v="2"/>
    <n v="2"/>
    <n v="1"/>
  </r>
  <r>
    <s v="08EPR0449C"/>
    <n v="1"/>
    <s v="MATUTINO"/>
    <s v="DIVISION DEL NORTE 2173"/>
    <n v="8"/>
    <s v="CHIHUAHUA"/>
    <n v="8"/>
    <s v="CHIHUAHUA"/>
    <x v="9"/>
    <n v="45"/>
    <x v="36"/>
    <n v="15"/>
    <s v="LĂZARO CĂRDENAS"/>
    <s v="CALLE FRANCISCO VAZQUEZ G. "/>
    <n v="0"/>
    <s v="PÚBLICO"/>
    <x v="1"/>
    <n v="2"/>
    <s v="BĂSICA"/>
    <n v="2"/>
    <x v="0"/>
    <n v="1"/>
    <x v="0"/>
    <n v="0"/>
    <s v="NO APLICA"/>
    <n v="0"/>
    <s v="NO APLICA"/>
    <s v="08FIZ0002K"/>
    <m/>
    <m/>
    <n v="0"/>
    <s v="I2020"/>
    <n v="73"/>
    <n v="74"/>
    <n v="147"/>
    <n v="73"/>
    <n v="74"/>
    <n v="147"/>
    <n v="8"/>
    <n v="11"/>
    <n v="19"/>
    <n v="14"/>
    <n v="16"/>
    <n v="30"/>
    <n v="14"/>
    <n v="16"/>
    <n v="30"/>
    <n v="15"/>
    <n v="12"/>
    <n v="27"/>
    <n v="11"/>
    <n v="15"/>
    <n v="26"/>
    <n v="15"/>
    <n v="11"/>
    <n v="26"/>
    <n v="12"/>
    <n v="13"/>
    <n v="25"/>
    <n v="14"/>
    <n v="13"/>
    <n v="27"/>
    <n v="81"/>
    <n v="80"/>
    <n v="16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1"/>
    <n v="0"/>
    <n v="1"/>
    <n v="0"/>
    <n v="0"/>
    <n v="1"/>
    <n v="0"/>
    <n v="0"/>
    <n v="12"/>
    <n v="1"/>
    <n v="5"/>
    <n v="1"/>
    <n v="1"/>
    <n v="1"/>
    <n v="1"/>
    <n v="1"/>
    <n v="1"/>
    <n v="0"/>
    <n v="6"/>
    <n v="6"/>
    <n v="6"/>
    <n v="1"/>
  </r>
  <r>
    <s v="08DPR0011V"/>
    <n v="2"/>
    <s v="VESPERTINO"/>
    <s v="FERNANDO AHUATZIN"/>
    <n v="8"/>
    <s v="CHIHUAHUA"/>
    <n v="8"/>
    <s v="CHIHUAHUA"/>
    <x v="5"/>
    <n v="37"/>
    <x v="6"/>
    <n v="1"/>
    <s v="JUĂREZ"/>
    <s v="CALLE OJINAGA"/>
    <n v="0"/>
    <s v="PÚBLICO"/>
    <x v="0"/>
    <n v="2"/>
    <s v="BĂSICA"/>
    <n v="2"/>
    <x v="0"/>
    <n v="1"/>
    <x v="0"/>
    <n v="0"/>
    <s v="NO APLICA"/>
    <n v="0"/>
    <s v="NO APLICA"/>
    <s v="08FIZ0165V"/>
    <s v="08FJS0114U"/>
    <s v="08ADG0005C"/>
    <n v="0"/>
    <s v="I2020"/>
    <n v="63"/>
    <n v="88"/>
    <n v="151"/>
    <n v="63"/>
    <n v="88"/>
    <n v="151"/>
    <n v="15"/>
    <n v="15"/>
    <n v="30"/>
    <n v="13"/>
    <n v="9"/>
    <n v="22"/>
    <n v="13"/>
    <n v="9"/>
    <n v="22"/>
    <n v="13"/>
    <n v="16"/>
    <n v="29"/>
    <n v="12"/>
    <n v="14"/>
    <n v="26"/>
    <n v="11"/>
    <n v="16"/>
    <n v="27"/>
    <n v="8"/>
    <n v="10"/>
    <n v="18"/>
    <n v="11"/>
    <n v="21"/>
    <n v="32"/>
    <n v="68"/>
    <n v="86"/>
    <n v="15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20"/>
    <n v="6"/>
    <n v="1"/>
  </r>
  <r>
    <s v="08DPR2197D"/>
    <n v="2"/>
    <s v="VESPERTINO"/>
    <s v="MELCHOR OCAMPO"/>
    <n v="8"/>
    <s v="CHIHUAHUA"/>
    <n v="8"/>
    <s v="CHIHUAHUA"/>
    <x v="9"/>
    <n v="21"/>
    <x v="61"/>
    <n v="1"/>
    <s v="DELICIAS"/>
    <s v="CALLE 36"/>
    <n v="0"/>
    <s v="PÚBLICO"/>
    <x v="0"/>
    <n v="2"/>
    <s v="BĂSICA"/>
    <n v="2"/>
    <x v="0"/>
    <n v="1"/>
    <x v="0"/>
    <n v="0"/>
    <s v="NO APLICA"/>
    <n v="0"/>
    <s v="NO APLICA"/>
    <s v="08FIZ0224U"/>
    <s v="08FJS0125Z"/>
    <s v="08ADG0057I"/>
    <n v="0"/>
    <s v="I2020"/>
    <n v="84"/>
    <n v="79"/>
    <n v="163"/>
    <n v="84"/>
    <n v="78"/>
    <n v="162"/>
    <n v="21"/>
    <n v="14"/>
    <n v="35"/>
    <n v="9"/>
    <n v="5"/>
    <n v="14"/>
    <n v="9"/>
    <n v="5"/>
    <n v="14"/>
    <n v="13"/>
    <n v="13"/>
    <n v="26"/>
    <n v="13"/>
    <n v="14"/>
    <n v="27"/>
    <n v="19"/>
    <n v="12"/>
    <n v="31"/>
    <n v="12"/>
    <n v="16"/>
    <n v="28"/>
    <n v="9"/>
    <n v="11"/>
    <n v="20"/>
    <n v="75"/>
    <n v="71"/>
    <n v="14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EPR0578X"/>
    <n v="1"/>
    <s v="MATUTINO"/>
    <s v="JUAN JACOBO ROUSSEAU 2398"/>
    <n v="8"/>
    <s v="CHIHUAHUA"/>
    <n v="8"/>
    <s v="CHIHUAHUA"/>
    <x v="7"/>
    <n v="19"/>
    <x v="21"/>
    <n v="1"/>
    <s v="CHIHUAHUA"/>
    <s v="CALLE 24"/>
    <n v="4603"/>
    <s v="PÚBLICO"/>
    <x v="1"/>
    <n v="2"/>
    <s v="BĂSICA"/>
    <n v="2"/>
    <x v="0"/>
    <n v="1"/>
    <x v="0"/>
    <n v="0"/>
    <s v="NO APLICA"/>
    <n v="0"/>
    <s v="NO APLICA"/>
    <s v="08FIZ0026U"/>
    <s v="08FJS0002Q"/>
    <m/>
    <n v="0"/>
    <s v="I2020"/>
    <n v="89"/>
    <n v="66"/>
    <n v="155"/>
    <n v="89"/>
    <n v="66"/>
    <n v="155"/>
    <n v="12"/>
    <n v="17"/>
    <n v="29"/>
    <n v="16"/>
    <n v="10"/>
    <n v="26"/>
    <n v="16"/>
    <n v="10"/>
    <n v="26"/>
    <n v="13"/>
    <n v="9"/>
    <n v="22"/>
    <n v="11"/>
    <n v="10"/>
    <n v="21"/>
    <n v="17"/>
    <n v="6"/>
    <n v="23"/>
    <n v="18"/>
    <n v="11"/>
    <n v="29"/>
    <n v="16"/>
    <n v="14"/>
    <n v="30"/>
    <n v="91"/>
    <n v="60"/>
    <n v="151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1"/>
    <n v="1"/>
    <n v="1"/>
    <n v="1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7"/>
    <n v="6"/>
    <n v="1"/>
  </r>
  <r>
    <s v="08DPR2330U"/>
    <n v="1"/>
    <s v="MATUTINO"/>
    <s v="JOSE VASCONCELOS"/>
    <n v="8"/>
    <s v="CHIHUAHUA"/>
    <n v="8"/>
    <s v="CHIHUAHUA"/>
    <x v="5"/>
    <n v="37"/>
    <x v="6"/>
    <n v="1"/>
    <s v="JUĂREZ"/>
    <s v="CALLE PEDRO CHAPA"/>
    <n v="0"/>
    <s v="PÚBLICO"/>
    <x v="0"/>
    <n v="2"/>
    <s v="BĂSICA"/>
    <n v="2"/>
    <x v="0"/>
    <n v="1"/>
    <x v="0"/>
    <n v="0"/>
    <s v="NO APLICA"/>
    <n v="0"/>
    <s v="NO APLICA"/>
    <s v="08FIZ0142K"/>
    <s v="08FJS0109I"/>
    <s v="08ADG0005C"/>
    <n v="0"/>
    <s v="I2020"/>
    <n v="77"/>
    <n v="80"/>
    <n v="157"/>
    <n v="75"/>
    <n v="78"/>
    <n v="153"/>
    <n v="17"/>
    <n v="15"/>
    <n v="32"/>
    <n v="12"/>
    <n v="10"/>
    <n v="22"/>
    <n v="12"/>
    <n v="11"/>
    <n v="23"/>
    <n v="10"/>
    <n v="14"/>
    <n v="24"/>
    <n v="16"/>
    <n v="11"/>
    <n v="27"/>
    <n v="6"/>
    <n v="16"/>
    <n v="22"/>
    <n v="18"/>
    <n v="13"/>
    <n v="31"/>
    <n v="13"/>
    <n v="14"/>
    <n v="27"/>
    <n v="75"/>
    <n v="79"/>
    <n v="15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PPR2037V"/>
    <n v="1"/>
    <s v="MATUTINO"/>
    <s v="COLEGIO ANTARES"/>
    <n v="8"/>
    <s v="CHIHUAHUA"/>
    <n v="8"/>
    <s v="CHIHUAHUA"/>
    <x v="5"/>
    <n v="37"/>
    <x v="6"/>
    <n v="1"/>
    <s v="JUĂREZ"/>
    <s v="CALLE CAYETANO LOPEZ"/>
    <n v="813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86"/>
    <n v="64"/>
    <n v="150"/>
    <n v="86"/>
    <n v="64"/>
    <n v="150"/>
    <n v="10"/>
    <n v="7"/>
    <n v="17"/>
    <n v="22"/>
    <n v="13"/>
    <n v="35"/>
    <n v="22"/>
    <n v="13"/>
    <n v="35"/>
    <n v="15"/>
    <n v="11"/>
    <n v="26"/>
    <n v="11"/>
    <n v="10"/>
    <n v="21"/>
    <n v="18"/>
    <n v="10"/>
    <n v="28"/>
    <n v="13"/>
    <n v="16"/>
    <n v="29"/>
    <n v="8"/>
    <n v="8"/>
    <n v="16"/>
    <n v="87"/>
    <n v="68"/>
    <n v="155"/>
    <n v="0"/>
    <n v="0"/>
    <n v="1"/>
    <n v="0"/>
    <n v="0"/>
    <n v="1"/>
    <n v="4"/>
    <n v="6"/>
    <n v="0"/>
    <n v="1"/>
    <n v="0"/>
    <n v="0"/>
    <n v="0"/>
    <n v="0"/>
    <n v="0"/>
    <n v="0"/>
    <n v="1"/>
    <n v="4"/>
    <n v="0"/>
    <n v="0"/>
    <n v="1"/>
    <n v="0"/>
    <n v="1"/>
    <n v="0"/>
    <n v="1"/>
    <n v="0"/>
    <n v="0"/>
    <n v="3"/>
    <n v="1"/>
    <n v="1"/>
    <n v="0"/>
    <n v="14"/>
    <n v="1"/>
    <n v="5"/>
    <n v="0"/>
    <n v="0"/>
    <n v="1"/>
    <n v="0"/>
    <n v="0"/>
    <n v="1"/>
    <n v="4"/>
    <n v="6"/>
    <n v="10"/>
    <n v="10"/>
    <n v="1"/>
  </r>
  <r>
    <s v="08DPR2420M"/>
    <n v="1"/>
    <s v="MATUTINO"/>
    <s v="AGUSTIN MELGAR"/>
    <n v="8"/>
    <s v="CHIHUAHUA"/>
    <n v="8"/>
    <s v="CHIHUAHUA"/>
    <x v="7"/>
    <n v="19"/>
    <x v="21"/>
    <n v="1"/>
    <s v="CHIHUAHUA"/>
    <s v="CALLE FEDOR DOSTOYEVSKY"/>
    <n v="0"/>
    <s v="PÚBLICO"/>
    <x v="0"/>
    <n v="2"/>
    <s v="BĂSICA"/>
    <n v="2"/>
    <x v="0"/>
    <n v="1"/>
    <x v="0"/>
    <n v="0"/>
    <s v="NO APLICA"/>
    <n v="0"/>
    <s v="NO APLICA"/>
    <s v="08FIZ0125U"/>
    <s v="08FJS0134H"/>
    <s v="08ADG0046C"/>
    <n v="0"/>
    <s v="I2020"/>
    <n v="77"/>
    <n v="78"/>
    <n v="155"/>
    <n v="77"/>
    <n v="78"/>
    <n v="155"/>
    <n v="9"/>
    <n v="12"/>
    <n v="21"/>
    <n v="13"/>
    <n v="12"/>
    <n v="25"/>
    <n v="13"/>
    <n v="12"/>
    <n v="25"/>
    <n v="15"/>
    <n v="10"/>
    <n v="25"/>
    <n v="13"/>
    <n v="11"/>
    <n v="24"/>
    <n v="19"/>
    <n v="15"/>
    <n v="34"/>
    <n v="9"/>
    <n v="13"/>
    <n v="22"/>
    <n v="11"/>
    <n v="14"/>
    <n v="25"/>
    <n v="80"/>
    <n v="75"/>
    <n v="155"/>
    <n v="1"/>
    <n v="1"/>
    <n v="1"/>
    <n v="2"/>
    <n v="1"/>
    <n v="1"/>
    <n v="0"/>
    <n v="7"/>
    <n v="0"/>
    <n v="0"/>
    <n v="0"/>
    <n v="1"/>
    <n v="0"/>
    <n v="0"/>
    <n v="0"/>
    <n v="0"/>
    <n v="2"/>
    <n v="5"/>
    <n v="0"/>
    <n v="0"/>
    <n v="1"/>
    <n v="0"/>
    <n v="0"/>
    <n v="0"/>
    <n v="0"/>
    <n v="0"/>
    <n v="0"/>
    <n v="0"/>
    <n v="1"/>
    <n v="1"/>
    <n v="0"/>
    <n v="11"/>
    <n v="2"/>
    <n v="5"/>
    <n v="1"/>
    <n v="1"/>
    <n v="1"/>
    <n v="2"/>
    <n v="1"/>
    <n v="1"/>
    <n v="0"/>
    <n v="7"/>
    <n v="7"/>
    <n v="7"/>
    <n v="1"/>
  </r>
  <r>
    <s v="08DPB0632A"/>
    <n v="1"/>
    <s v="MATUTINO"/>
    <s v="REBELION DE TOMOCHI"/>
    <n v="8"/>
    <s v="CHIHUAHUA"/>
    <n v="8"/>
    <s v="CHIHUAHUA"/>
    <x v="1"/>
    <n v="31"/>
    <x v="1"/>
    <n v="128"/>
    <s v="TOMOCHI"/>
    <s v="CALLE TOMOCHI"/>
    <n v="0"/>
    <s v="PÚBLICO"/>
    <x v="0"/>
    <n v="2"/>
    <s v="BĂSICA"/>
    <n v="2"/>
    <x v="0"/>
    <n v="3"/>
    <x v="1"/>
    <n v="0"/>
    <s v="NO APLICA"/>
    <n v="0"/>
    <s v="NO APLICA"/>
    <s v="08FZI0016N"/>
    <s v="08FJI0006F"/>
    <s v="08ADG0010O"/>
    <n v="0"/>
    <s v="I2020"/>
    <n v="72"/>
    <n v="87"/>
    <n v="159"/>
    <n v="71"/>
    <n v="87"/>
    <n v="158"/>
    <n v="13"/>
    <n v="19"/>
    <n v="32"/>
    <n v="8"/>
    <n v="9"/>
    <n v="17"/>
    <n v="8"/>
    <n v="9"/>
    <n v="17"/>
    <n v="17"/>
    <n v="12"/>
    <n v="29"/>
    <n v="18"/>
    <n v="19"/>
    <n v="37"/>
    <n v="8"/>
    <n v="12"/>
    <n v="20"/>
    <n v="13"/>
    <n v="13"/>
    <n v="26"/>
    <n v="10"/>
    <n v="13"/>
    <n v="23"/>
    <n v="74"/>
    <n v="78"/>
    <n v="152"/>
    <n v="1"/>
    <n v="1"/>
    <n v="2"/>
    <n v="1"/>
    <n v="1"/>
    <n v="1"/>
    <n v="0"/>
    <n v="7"/>
    <n v="1"/>
    <n v="0"/>
    <n v="0"/>
    <n v="0"/>
    <n v="0"/>
    <n v="0"/>
    <n v="0"/>
    <n v="0"/>
    <n v="1"/>
    <n v="5"/>
    <n v="0"/>
    <n v="0"/>
    <m/>
    <m/>
    <m/>
    <m/>
    <m/>
    <m/>
    <m/>
    <m/>
    <n v="0"/>
    <n v="0"/>
    <n v="0"/>
    <n v="7"/>
    <n v="2"/>
    <n v="5"/>
    <n v="1"/>
    <n v="1"/>
    <n v="2"/>
    <n v="1"/>
    <n v="1"/>
    <n v="1"/>
    <n v="0"/>
    <n v="7"/>
    <n v="7"/>
    <n v="7"/>
    <n v="1"/>
  </r>
  <r>
    <s v="08DPR1672J"/>
    <n v="1"/>
    <s v="MATUTINO"/>
    <s v="CENTRO REGIONAL DE EDUC. INT. CUITLAHUAC"/>
    <n v="8"/>
    <s v="CHIHUAHUA"/>
    <n v="8"/>
    <s v="CHIHUAHUA"/>
    <x v="7"/>
    <n v="54"/>
    <x v="59"/>
    <n v="1"/>
    <s v="SAN ANDRĂ‰S"/>
    <s v="CALLE RIVA PALACIO"/>
    <n v="0"/>
    <s v="PÚBLICO"/>
    <x v="0"/>
    <n v="2"/>
    <s v="BĂSICA"/>
    <n v="2"/>
    <x v="0"/>
    <n v="1"/>
    <x v="0"/>
    <n v="0"/>
    <s v="NO APLICA"/>
    <n v="0"/>
    <s v="NO APLICA"/>
    <s v="08FIZ0134B"/>
    <s v="08FJS0104N"/>
    <s v="08ADG0046C"/>
    <n v="0"/>
    <s v="I2020"/>
    <n v="76"/>
    <n v="75"/>
    <n v="151"/>
    <n v="76"/>
    <n v="75"/>
    <n v="151"/>
    <n v="15"/>
    <n v="13"/>
    <n v="28"/>
    <n v="11"/>
    <n v="14"/>
    <n v="25"/>
    <n v="11"/>
    <n v="14"/>
    <n v="25"/>
    <n v="8"/>
    <n v="9"/>
    <n v="17"/>
    <n v="14"/>
    <n v="18"/>
    <n v="32"/>
    <n v="12"/>
    <n v="15"/>
    <n v="27"/>
    <n v="17"/>
    <n v="8"/>
    <n v="25"/>
    <n v="16"/>
    <n v="15"/>
    <n v="31"/>
    <n v="78"/>
    <n v="79"/>
    <n v="157"/>
    <n v="1"/>
    <n v="1"/>
    <n v="1"/>
    <n v="1"/>
    <n v="1"/>
    <n v="1"/>
    <n v="0"/>
    <n v="6"/>
    <n v="0"/>
    <n v="0"/>
    <n v="0"/>
    <n v="1"/>
    <n v="0"/>
    <n v="1"/>
    <n v="0"/>
    <n v="0"/>
    <n v="3"/>
    <n v="3"/>
    <n v="0"/>
    <n v="0"/>
    <n v="0"/>
    <n v="1"/>
    <n v="0"/>
    <n v="0"/>
    <n v="0"/>
    <n v="0"/>
    <n v="0"/>
    <n v="0"/>
    <n v="2"/>
    <n v="0"/>
    <n v="0"/>
    <n v="11"/>
    <n v="3"/>
    <n v="3"/>
    <n v="1"/>
    <n v="1"/>
    <n v="1"/>
    <n v="1"/>
    <n v="1"/>
    <n v="1"/>
    <n v="0"/>
    <n v="6"/>
    <n v="7"/>
    <n v="7"/>
    <n v="1"/>
  </r>
  <r>
    <s v="08DPR0222Z"/>
    <n v="1"/>
    <s v="MATUTINO"/>
    <s v="DIEGO LUCERO"/>
    <n v="8"/>
    <s v="CHIHUAHUA"/>
    <n v="8"/>
    <s v="CHIHUAHUA"/>
    <x v="5"/>
    <n v="37"/>
    <x v="6"/>
    <n v="1"/>
    <s v="JUĂREZ"/>
    <s v="CALLE SIERRA MADRE DEL SUR"/>
    <n v="0"/>
    <s v="PÚBLICO"/>
    <x v="0"/>
    <n v="2"/>
    <s v="BĂSICA"/>
    <n v="2"/>
    <x v="0"/>
    <n v="1"/>
    <x v="0"/>
    <n v="0"/>
    <s v="NO APLICA"/>
    <n v="0"/>
    <s v="NO APLICA"/>
    <s v="08FIZ0150T"/>
    <s v="08FJS0111X"/>
    <s v="08ADG0005C"/>
    <n v="0"/>
    <s v="I2020"/>
    <n v="86"/>
    <n v="71"/>
    <n v="157"/>
    <n v="86"/>
    <n v="71"/>
    <n v="157"/>
    <n v="18"/>
    <n v="13"/>
    <n v="31"/>
    <n v="15"/>
    <n v="10"/>
    <n v="25"/>
    <n v="15"/>
    <n v="10"/>
    <n v="25"/>
    <n v="12"/>
    <n v="15"/>
    <n v="27"/>
    <n v="14"/>
    <n v="6"/>
    <n v="20"/>
    <n v="16"/>
    <n v="11"/>
    <n v="27"/>
    <n v="15"/>
    <n v="14"/>
    <n v="29"/>
    <n v="10"/>
    <n v="13"/>
    <n v="23"/>
    <n v="82"/>
    <n v="69"/>
    <n v="15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1988H"/>
    <n v="1"/>
    <s v="MATUTINO"/>
    <s v="JUSTO SIERRA"/>
    <n v="8"/>
    <s v="CHIHUAHUA"/>
    <n v="8"/>
    <s v="CHIHUAHUA"/>
    <x v="9"/>
    <n v="45"/>
    <x v="36"/>
    <n v="15"/>
    <s v="LĂZARO CĂRDENAS"/>
    <s v="CALLE FRANCISCO I. MADERO"/>
    <n v="0"/>
    <s v="PÚBLICO"/>
    <x v="0"/>
    <n v="2"/>
    <s v="BĂSICA"/>
    <n v="2"/>
    <x v="0"/>
    <n v="1"/>
    <x v="0"/>
    <n v="0"/>
    <s v="NO APLICA"/>
    <n v="0"/>
    <s v="NO APLICA"/>
    <s v="08FIZ0222W"/>
    <s v="08FJS0125Z"/>
    <s v="08ADG0057I"/>
    <n v="0"/>
    <s v="I2020"/>
    <n v="83"/>
    <n v="73"/>
    <n v="156"/>
    <n v="83"/>
    <n v="72"/>
    <n v="155"/>
    <n v="21"/>
    <n v="6"/>
    <n v="27"/>
    <n v="13"/>
    <n v="15"/>
    <n v="28"/>
    <n v="13"/>
    <n v="15"/>
    <n v="28"/>
    <n v="12"/>
    <n v="8"/>
    <n v="20"/>
    <n v="15"/>
    <n v="12"/>
    <n v="27"/>
    <n v="10"/>
    <n v="17"/>
    <n v="27"/>
    <n v="9"/>
    <n v="15"/>
    <n v="24"/>
    <n v="15"/>
    <n v="12"/>
    <n v="27"/>
    <n v="74"/>
    <n v="79"/>
    <n v="15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7"/>
    <n v="6"/>
    <n v="1"/>
  </r>
  <r>
    <s v="08DPR0033G"/>
    <n v="1"/>
    <s v="MATUTINO"/>
    <s v="FRANCISCO VILLA"/>
    <n v="8"/>
    <s v="CHIHUAHUA"/>
    <n v="8"/>
    <s v="CHIHUAHUA"/>
    <x v="5"/>
    <n v="37"/>
    <x v="6"/>
    <n v="1"/>
    <s v="JUĂREZ"/>
    <s v="CALLE MATAMOROS"/>
    <n v="0"/>
    <s v="PÚBLICO"/>
    <x v="0"/>
    <n v="2"/>
    <s v="BĂSICA"/>
    <n v="2"/>
    <x v="0"/>
    <n v="1"/>
    <x v="0"/>
    <n v="0"/>
    <s v="NO APLICA"/>
    <n v="0"/>
    <s v="NO APLICA"/>
    <s v="08FIZ0150T"/>
    <s v="08FJS0111X"/>
    <s v="08ADG0005C"/>
    <n v="0"/>
    <s v="I2020"/>
    <n v="70"/>
    <n v="90"/>
    <n v="160"/>
    <n v="68"/>
    <n v="90"/>
    <n v="158"/>
    <n v="9"/>
    <n v="15"/>
    <n v="24"/>
    <n v="9"/>
    <n v="9"/>
    <n v="18"/>
    <n v="9"/>
    <n v="9"/>
    <n v="18"/>
    <n v="16"/>
    <n v="10"/>
    <n v="26"/>
    <n v="10"/>
    <n v="20"/>
    <n v="30"/>
    <n v="10"/>
    <n v="18"/>
    <n v="28"/>
    <n v="12"/>
    <n v="16"/>
    <n v="28"/>
    <n v="14"/>
    <n v="13"/>
    <n v="27"/>
    <n v="71"/>
    <n v="86"/>
    <n v="15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7"/>
    <n v="6"/>
    <n v="1"/>
  </r>
  <r>
    <s v="08DPR1484Q"/>
    <n v="1"/>
    <s v="MATUTINO"/>
    <s v="RAFAEL MOLINA BETANCOURT"/>
    <n v="8"/>
    <s v="CHIHUAHUA"/>
    <n v="8"/>
    <s v="CHIHUAHUA"/>
    <x v="7"/>
    <n v="2"/>
    <x v="24"/>
    <n v="1"/>
    <s v="JUAN ALDAMA"/>
    <s v="CALLE 18 "/>
    <n v="0"/>
    <s v="PÚBLICO"/>
    <x v="0"/>
    <n v="2"/>
    <s v="BĂSICA"/>
    <n v="2"/>
    <x v="0"/>
    <n v="1"/>
    <x v="0"/>
    <n v="0"/>
    <s v="NO APLICA"/>
    <n v="0"/>
    <s v="NO APLICA"/>
    <s v="08FIZ0131E"/>
    <s v="08FJS0101Q"/>
    <s v="08ADG0046C"/>
    <n v="0"/>
    <s v="I2020"/>
    <n v="83"/>
    <n v="66"/>
    <n v="149"/>
    <n v="83"/>
    <n v="66"/>
    <n v="149"/>
    <n v="17"/>
    <n v="13"/>
    <n v="30"/>
    <n v="24"/>
    <n v="11"/>
    <n v="35"/>
    <n v="24"/>
    <n v="11"/>
    <n v="35"/>
    <n v="12"/>
    <n v="7"/>
    <n v="19"/>
    <n v="21"/>
    <n v="9"/>
    <n v="30"/>
    <n v="11"/>
    <n v="14"/>
    <n v="25"/>
    <n v="12"/>
    <n v="13"/>
    <n v="25"/>
    <n v="12"/>
    <n v="9"/>
    <n v="21"/>
    <n v="92"/>
    <n v="63"/>
    <n v="15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9"/>
    <n v="6"/>
    <n v="1"/>
  </r>
  <r>
    <s v="08DPR2547S"/>
    <n v="1"/>
    <s v="MATUTINO"/>
    <s v="FELIX GUZMAN RODRIGUEZ"/>
    <n v="8"/>
    <s v="CHIHUAHUA"/>
    <n v="8"/>
    <s v="CHIHUAHUA"/>
    <x v="7"/>
    <n v="19"/>
    <x v="21"/>
    <n v="1"/>
    <s v="CHIHUAHUA"/>
    <s v="CALLE ANTONIO MARTINEZ "/>
    <n v="0"/>
    <s v="PÚBLICO"/>
    <x v="0"/>
    <n v="2"/>
    <s v="BĂSICA"/>
    <n v="2"/>
    <x v="0"/>
    <n v="1"/>
    <x v="0"/>
    <n v="0"/>
    <s v="NO APLICA"/>
    <n v="0"/>
    <s v="NO APLICA"/>
    <s v="08FIZ0103I"/>
    <s v="08FJS0103O"/>
    <s v="08ADG0046C"/>
    <n v="0"/>
    <s v="I2020"/>
    <n v="76"/>
    <n v="81"/>
    <n v="157"/>
    <n v="76"/>
    <n v="81"/>
    <n v="157"/>
    <n v="8"/>
    <n v="18"/>
    <n v="26"/>
    <n v="4"/>
    <n v="15"/>
    <n v="19"/>
    <n v="4"/>
    <n v="15"/>
    <n v="19"/>
    <n v="17"/>
    <n v="15"/>
    <n v="32"/>
    <n v="13"/>
    <n v="16"/>
    <n v="29"/>
    <n v="11"/>
    <n v="9"/>
    <n v="20"/>
    <n v="15"/>
    <n v="14"/>
    <n v="29"/>
    <n v="16"/>
    <n v="13"/>
    <n v="29"/>
    <n v="76"/>
    <n v="82"/>
    <n v="15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PPR2033Z"/>
    <n v="1"/>
    <s v="MATUTINO"/>
    <s v="CENTRO DE INTEGRACION Y MULTIPLE APRENDIZAJE 'OBED MARTINEZ LARA'"/>
    <n v="8"/>
    <s v="CHIHUAHUA"/>
    <n v="8"/>
    <s v="CHIHUAHUA"/>
    <x v="5"/>
    <n v="37"/>
    <x v="6"/>
    <n v="1"/>
    <s v="JUĂREZ"/>
    <s v="CALLE ERENDIRA"/>
    <n v="8222"/>
    <s v="PRIVADO"/>
    <x v="2"/>
    <n v="2"/>
    <s v="BĂSICA"/>
    <n v="2"/>
    <x v="0"/>
    <n v="1"/>
    <x v="0"/>
    <n v="0"/>
    <s v="NO APLICA"/>
    <n v="0"/>
    <s v="NO APLICA"/>
    <s v="08FIZ0170G"/>
    <s v="08FJS0115T"/>
    <s v="08ADG0005C"/>
    <n v="0"/>
    <s v="I2020"/>
    <n v="75"/>
    <n v="85"/>
    <n v="160"/>
    <n v="75"/>
    <n v="85"/>
    <n v="160"/>
    <n v="5"/>
    <n v="12"/>
    <n v="17"/>
    <n v="25"/>
    <n v="11"/>
    <n v="36"/>
    <n v="25"/>
    <n v="11"/>
    <n v="36"/>
    <n v="19"/>
    <n v="15"/>
    <n v="34"/>
    <n v="11"/>
    <n v="16"/>
    <n v="27"/>
    <n v="12"/>
    <n v="8"/>
    <n v="20"/>
    <n v="10"/>
    <n v="14"/>
    <n v="24"/>
    <n v="7"/>
    <n v="5"/>
    <n v="12"/>
    <n v="84"/>
    <n v="69"/>
    <n v="153"/>
    <n v="1"/>
    <n v="0"/>
    <n v="0"/>
    <n v="0"/>
    <n v="0"/>
    <n v="0"/>
    <n v="3"/>
    <n v="4"/>
    <n v="0"/>
    <n v="1"/>
    <n v="0"/>
    <n v="0"/>
    <n v="0"/>
    <n v="0"/>
    <n v="0"/>
    <n v="0"/>
    <n v="1"/>
    <n v="2"/>
    <n v="0"/>
    <n v="0"/>
    <n v="1"/>
    <n v="0"/>
    <n v="0"/>
    <n v="0"/>
    <n v="0"/>
    <n v="0"/>
    <n v="0"/>
    <n v="1"/>
    <n v="0"/>
    <n v="2"/>
    <n v="0"/>
    <n v="8"/>
    <n v="1"/>
    <n v="3"/>
    <n v="1"/>
    <n v="0"/>
    <n v="0"/>
    <n v="0"/>
    <n v="0"/>
    <n v="0"/>
    <n v="3"/>
    <n v="4"/>
    <n v="8"/>
    <n v="8"/>
    <n v="1"/>
  </r>
  <r>
    <s v="08DPR1589K"/>
    <n v="1"/>
    <s v="MATUTINO"/>
    <s v="MIGUEL HIDALGO"/>
    <n v="8"/>
    <s v="CHIHUAHUA"/>
    <n v="8"/>
    <s v="CHIHUAHUA"/>
    <x v="10"/>
    <n v="10"/>
    <x v="44"/>
    <n v="26"/>
    <s v="FLORES MAGĂ“N"/>
    <s v="CALLE CARRETERA SUECO-CASAS GRANDES"/>
    <n v="0"/>
    <s v="PÚBLICO"/>
    <x v="0"/>
    <n v="2"/>
    <s v="BĂSICA"/>
    <n v="2"/>
    <x v="0"/>
    <n v="1"/>
    <x v="0"/>
    <n v="0"/>
    <s v="NO APLICA"/>
    <n v="0"/>
    <s v="NO APLICA"/>
    <s v="08FIZ0186H"/>
    <s v="08FJS0119P"/>
    <s v="08ADG0013L"/>
    <n v="0"/>
    <s v="I2020"/>
    <n v="94"/>
    <n v="70"/>
    <n v="164"/>
    <n v="93"/>
    <n v="69"/>
    <n v="162"/>
    <n v="22"/>
    <n v="17"/>
    <n v="39"/>
    <n v="10"/>
    <n v="12"/>
    <n v="22"/>
    <n v="10"/>
    <n v="12"/>
    <n v="22"/>
    <n v="8"/>
    <n v="11"/>
    <n v="19"/>
    <n v="14"/>
    <n v="9"/>
    <n v="23"/>
    <n v="7"/>
    <n v="12"/>
    <n v="19"/>
    <n v="15"/>
    <n v="8"/>
    <n v="23"/>
    <n v="23"/>
    <n v="12"/>
    <n v="35"/>
    <n v="77"/>
    <n v="64"/>
    <n v="141"/>
    <n v="1"/>
    <n v="1"/>
    <n v="1"/>
    <n v="1"/>
    <n v="1"/>
    <n v="2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0"/>
    <n v="10"/>
    <n v="0"/>
    <n v="7"/>
    <n v="1"/>
    <n v="1"/>
    <n v="1"/>
    <n v="1"/>
    <n v="1"/>
    <n v="2"/>
    <n v="0"/>
    <n v="7"/>
    <n v="12"/>
    <n v="7"/>
    <n v="1"/>
  </r>
  <r>
    <s v="08EPR0174E"/>
    <n v="1"/>
    <s v="MATUTINO"/>
    <s v="NUEVO MEXICO 2602"/>
    <n v="8"/>
    <s v="CHIHUAHUA"/>
    <n v="8"/>
    <s v="CHIHUAHUA"/>
    <x v="5"/>
    <n v="37"/>
    <x v="6"/>
    <n v="1"/>
    <s v="JUĂREZ"/>
    <s v="CALLE FRANCISCO R. ALMADA"/>
    <n v="0"/>
    <s v="PÚBLICO"/>
    <x v="1"/>
    <n v="2"/>
    <s v="BĂSICA"/>
    <n v="2"/>
    <x v="0"/>
    <n v="1"/>
    <x v="0"/>
    <n v="0"/>
    <s v="NO APLICA"/>
    <n v="0"/>
    <s v="NO APLICA"/>
    <s v="08FIZ0032E"/>
    <s v="08FJS0003P"/>
    <m/>
    <n v="0"/>
    <s v="I2020"/>
    <n v="81"/>
    <n v="79"/>
    <n v="160"/>
    <n v="80"/>
    <n v="79"/>
    <n v="159"/>
    <n v="15"/>
    <n v="16"/>
    <n v="31"/>
    <n v="8"/>
    <n v="12"/>
    <n v="20"/>
    <n v="8"/>
    <n v="12"/>
    <n v="20"/>
    <n v="9"/>
    <n v="11"/>
    <n v="20"/>
    <n v="19"/>
    <n v="10"/>
    <n v="29"/>
    <n v="17"/>
    <n v="7"/>
    <n v="24"/>
    <n v="13"/>
    <n v="17"/>
    <n v="30"/>
    <n v="13"/>
    <n v="17"/>
    <n v="30"/>
    <n v="79"/>
    <n v="74"/>
    <n v="153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8"/>
    <n v="6"/>
    <n v="1"/>
  </r>
  <r>
    <s v="08PPR0623Z"/>
    <n v="1"/>
    <s v="MATUTINO"/>
    <s v="FRAY BARTOLOME DE LAS CASAS"/>
    <n v="8"/>
    <s v="CHIHUAHUA"/>
    <n v="8"/>
    <s v="CHIHUAHUA"/>
    <x v="0"/>
    <n v="65"/>
    <x v="11"/>
    <n v="12"/>
    <s v="CEROCAHUI"/>
    <s v="CALLE ANDRES LARA"/>
    <n v="0"/>
    <s v="PRIVADO"/>
    <x v="2"/>
    <n v="2"/>
    <s v="BĂSICA"/>
    <n v="2"/>
    <x v="0"/>
    <n v="1"/>
    <x v="0"/>
    <n v="0"/>
    <s v="NO APLICA"/>
    <n v="0"/>
    <s v="NO APLICA"/>
    <s v="08FIZ0011S"/>
    <s v="08FJS0004O"/>
    <s v="08ADG0011N"/>
    <n v="0"/>
    <s v="I2020"/>
    <n v="44"/>
    <n v="124"/>
    <n v="168"/>
    <n v="41"/>
    <n v="118"/>
    <n v="159"/>
    <n v="4"/>
    <n v="24"/>
    <n v="28"/>
    <n v="6"/>
    <n v="10"/>
    <n v="16"/>
    <n v="6"/>
    <n v="10"/>
    <n v="16"/>
    <n v="7"/>
    <n v="19"/>
    <n v="26"/>
    <n v="8"/>
    <n v="20"/>
    <n v="28"/>
    <n v="12"/>
    <n v="19"/>
    <n v="31"/>
    <n v="8"/>
    <n v="14"/>
    <n v="22"/>
    <n v="5"/>
    <n v="26"/>
    <n v="31"/>
    <n v="46"/>
    <n v="108"/>
    <n v="154"/>
    <n v="1"/>
    <n v="1"/>
    <n v="1"/>
    <n v="0"/>
    <n v="0"/>
    <n v="1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2"/>
    <n v="0"/>
    <n v="8"/>
    <n v="0"/>
    <n v="5"/>
    <n v="1"/>
    <n v="1"/>
    <n v="1"/>
    <n v="0"/>
    <n v="0"/>
    <n v="1"/>
    <n v="1"/>
    <n v="5"/>
    <n v="9"/>
    <n v="5"/>
    <n v="1"/>
  </r>
  <r>
    <s v="08DPR2189V"/>
    <n v="2"/>
    <s v="VESPERTINO"/>
    <s v="EMILIANO ZAPATA"/>
    <n v="8"/>
    <s v="CHIHUAHUA"/>
    <n v="8"/>
    <s v="CHIHUAHUA"/>
    <x v="5"/>
    <n v="37"/>
    <x v="6"/>
    <n v="1"/>
    <s v="JUĂREZ"/>
    <s v="CALLE PAPAYA"/>
    <n v="0"/>
    <s v="PÚBLICO"/>
    <x v="0"/>
    <n v="2"/>
    <s v="BĂSICA"/>
    <n v="2"/>
    <x v="0"/>
    <n v="1"/>
    <x v="0"/>
    <n v="0"/>
    <s v="NO APLICA"/>
    <n v="0"/>
    <s v="NO APLICA"/>
    <s v="08FIZ0166U"/>
    <s v="08FJS0114U"/>
    <s v="08ADG0005C"/>
    <n v="0"/>
    <s v="I2020"/>
    <n v="89"/>
    <n v="82"/>
    <n v="171"/>
    <n v="86"/>
    <n v="82"/>
    <n v="168"/>
    <n v="19"/>
    <n v="14"/>
    <n v="33"/>
    <n v="8"/>
    <n v="7"/>
    <n v="15"/>
    <n v="8"/>
    <n v="7"/>
    <n v="15"/>
    <n v="11"/>
    <n v="9"/>
    <n v="20"/>
    <n v="14"/>
    <n v="13"/>
    <n v="27"/>
    <n v="14"/>
    <n v="16"/>
    <n v="30"/>
    <n v="12"/>
    <n v="10"/>
    <n v="22"/>
    <n v="12"/>
    <n v="17"/>
    <n v="29"/>
    <n v="71"/>
    <n v="72"/>
    <n v="14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2"/>
    <n v="6"/>
    <n v="1"/>
  </r>
  <r>
    <s v="08DPR2469E"/>
    <n v="1"/>
    <s v="MATUTINO"/>
    <s v="ISMAEL AVALOS MUÑOZ"/>
    <n v="8"/>
    <s v="CHIHUAHUA"/>
    <n v="8"/>
    <s v="CHIHUAHUA"/>
    <x v="5"/>
    <n v="37"/>
    <x v="6"/>
    <n v="1"/>
    <s v="JUĂREZ"/>
    <s v="CALLE CERESO "/>
    <n v="0"/>
    <s v="PÚBLICO"/>
    <x v="0"/>
    <n v="2"/>
    <s v="BĂSICA"/>
    <n v="2"/>
    <x v="0"/>
    <n v="1"/>
    <x v="0"/>
    <n v="0"/>
    <s v="NO APLICA"/>
    <n v="0"/>
    <s v="NO APLICA"/>
    <s v="08FIZ0182L"/>
    <s v="08FJS0118Q"/>
    <s v="08ADG0005C"/>
    <n v="0"/>
    <s v="I2020"/>
    <n v="75"/>
    <n v="82"/>
    <n v="157"/>
    <n v="75"/>
    <n v="82"/>
    <n v="157"/>
    <n v="8"/>
    <n v="15"/>
    <n v="23"/>
    <n v="12"/>
    <n v="10"/>
    <n v="22"/>
    <n v="12"/>
    <n v="10"/>
    <n v="22"/>
    <n v="15"/>
    <n v="13"/>
    <n v="28"/>
    <n v="18"/>
    <n v="13"/>
    <n v="31"/>
    <n v="12"/>
    <n v="15"/>
    <n v="27"/>
    <n v="15"/>
    <n v="11"/>
    <n v="26"/>
    <n v="10"/>
    <n v="15"/>
    <n v="25"/>
    <n v="82"/>
    <n v="77"/>
    <n v="15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  <n v="1"/>
  </r>
  <r>
    <s v="08PPR1858T"/>
    <n v="1"/>
    <s v="MATUTINO"/>
    <s v="COLEGIO PRIMARIA ZAZU"/>
    <n v="8"/>
    <s v="CHIHUAHUA"/>
    <n v="8"/>
    <s v="CHIHUAHUA"/>
    <x v="5"/>
    <n v="37"/>
    <x v="6"/>
    <n v="1"/>
    <s v="JUĂREZ"/>
    <s v="CALLE MUTUALISMO"/>
    <n v="3119"/>
    <s v="PRIVADO"/>
    <x v="2"/>
    <n v="2"/>
    <s v="BĂSICA"/>
    <n v="2"/>
    <x v="0"/>
    <n v="1"/>
    <x v="0"/>
    <n v="0"/>
    <s v="NO APLICA"/>
    <n v="0"/>
    <s v="NO APLICA"/>
    <s v="08FIZ0030G"/>
    <s v="08FJS0110Y"/>
    <s v="08ADG0005C"/>
    <n v="0"/>
    <s v="I2020"/>
    <n v="84"/>
    <n v="81"/>
    <n v="165"/>
    <n v="84"/>
    <n v="81"/>
    <n v="165"/>
    <n v="10"/>
    <n v="8"/>
    <n v="18"/>
    <n v="24"/>
    <n v="12"/>
    <n v="36"/>
    <n v="24"/>
    <n v="12"/>
    <n v="36"/>
    <n v="24"/>
    <n v="15"/>
    <n v="39"/>
    <n v="10"/>
    <n v="8"/>
    <n v="18"/>
    <n v="7"/>
    <n v="14"/>
    <n v="21"/>
    <n v="9"/>
    <n v="11"/>
    <n v="20"/>
    <n v="7"/>
    <n v="6"/>
    <n v="13"/>
    <n v="81"/>
    <n v="66"/>
    <n v="147"/>
    <n v="0"/>
    <n v="0"/>
    <n v="0"/>
    <n v="0"/>
    <n v="0"/>
    <n v="0"/>
    <n v="4"/>
    <n v="4"/>
    <n v="1"/>
    <n v="0"/>
    <n v="0"/>
    <n v="0"/>
    <n v="0"/>
    <n v="0"/>
    <n v="0"/>
    <n v="0"/>
    <n v="0"/>
    <n v="3"/>
    <n v="0"/>
    <n v="0"/>
    <n v="0"/>
    <n v="1"/>
    <n v="1"/>
    <n v="0"/>
    <n v="0"/>
    <n v="1"/>
    <n v="1"/>
    <n v="1"/>
    <n v="3"/>
    <n v="1"/>
    <n v="0"/>
    <n v="13"/>
    <n v="1"/>
    <n v="3"/>
    <n v="0"/>
    <n v="0"/>
    <n v="0"/>
    <n v="0"/>
    <n v="0"/>
    <n v="0"/>
    <n v="4"/>
    <n v="4"/>
    <n v="8"/>
    <n v="4"/>
    <n v="1"/>
  </r>
  <r>
    <s v="08EPR0492R"/>
    <n v="1"/>
    <s v="MATUTINO"/>
    <s v="GUADALUPE VICTORIA 2531"/>
    <n v="8"/>
    <s v="CHIHUAHUA"/>
    <n v="8"/>
    <s v="CHIHUAHUA"/>
    <x v="7"/>
    <n v="19"/>
    <x v="21"/>
    <n v="1"/>
    <s v="CHIHUAHUA"/>
    <s v="CALLE 32"/>
    <n v="0"/>
    <s v="PÚBLICO"/>
    <x v="1"/>
    <n v="2"/>
    <s v="BĂSICA"/>
    <n v="2"/>
    <x v="0"/>
    <n v="1"/>
    <x v="0"/>
    <n v="0"/>
    <s v="NO APLICA"/>
    <n v="0"/>
    <s v="NO APLICA"/>
    <s v="08FIZ0026U"/>
    <s v="08FJS0002Q"/>
    <m/>
    <n v="0"/>
    <s v="I2020"/>
    <n v="88"/>
    <n v="70"/>
    <n v="158"/>
    <n v="88"/>
    <n v="70"/>
    <n v="158"/>
    <n v="16"/>
    <n v="12"/>
    <n v="28"/>
    <n v="11"/>
    <n v="12"/>
    <n v="23"/>
    <n v="11"/>
    <n v="12"/>
    <n v="23"/>
    <n v="11"/>
    <n v="17"/>
    <n v="28"/>
    <n v="13"/>
    <n v="16"/>
    <n v="29"/>
    <n v="14"/>
    <n v="15"/>
    <n v="29"/>
    <n v="18"/>
    <n v="9"/>
    <n v="27"/>
    <n v="11"/>
    <n v="7"/>
    <n v="18"/>
    <n v="78"/>
    <n v="76"/>
    <n v="154"/>
    <n v="1"/>
    <n v="1"/>
    <n v="1"/>
    <n v="1"/>
    <n v="1"/>
    <n v="1"/>
    <n v="0"/>
    <n v="6"/>
    <n v="0"/>
    <n v="0"/>
    <n v="1"/>
    <n v="0"/>
    <n v="0"/>
    <n v="0"/>
    <n v="0"/>
    <n v="0"/>
    <n v="1"/>
    <n v="4"/>
    <n v="0"/>
    <n v="0"/>
    <n v="1"/>
    <n v="0"/>
    <n v="0"/>
    <n v="0"/>
    <n v="1"/>
    <n v="1"/>
    <n v="0"/>
    <n v="2"/>
    <n v="2"/>
    <n v="0"/>
    <n v="0"/>
    <n v="13"/>
    <n v="1"/>
    <n v="4"/>
    <n v="1"/>
    <n v="1"/>
    <n v="1"/>
    <n v="0"/>
    <n v="1"/>
    <n v="1"/>
    <n v="0"/>
    <n v="5"/>
    <n v="6"/>
    <n v="6"/>
    <n v="1"/>
  </r>
  <r>
    <s v="08EPR0295Q"/>
    <n v="1"/>
    <s v="MATUTINO"/>
    <s v="18 DE JULIO 2331"/>
    <n v="8"/>
    <s v="CHIHUAHUA"/>
    <n v="8"/>
    <s v="CHIHUAHUA"/>
    <x v="5"/>
    <n v="37"/>
    <x v="6"/>
    <n v="1"/>
    <s v="JUĂREZ"/>
    <s v="CALLE MIGUEL HIDALGO"/>
    <n v="1168"/>
    <s v="PÚBLICO"/>
    <x v="1"/>
    <n v="2"/>
    <s v="BĂSICA"/>
    <n v="2"/>
    <x v="0"/>
    <n v="1"/>
    <x v="0"/>
    <n v="0"/>
    <s v="NO APLICA"/>
    <n v="0"/>
    <s v="NO APLICA"/>
    <s v="08FIZ0032E"/>
    <s v="08FJS0003P"/>
    <m/>
    <n v="0"/>
    <s v="I2020"/>
    <n v="87"/>
    <n v="71"/>
    <n v="158"/>
    <n v="87"/>
    <n v="71"/>
    <n v="158"/>
    <n v="17"/>
    <n v="11"/>
    <n v="28"/>
    <n v="13"/>
    <n v="11"/>
    <n v="24"/>
    <n v="13"/>
    <n v="11"/>
    <n v="24"/>
    <n v="16"/>
    <n v="12"/>
    <n v="28"/>
    <n v="16"/>
    <n v="13"/>
    <n v="29"/>
    <n v="15"/>
    <n v="10"/>
    <n v="25"/>
    <n v="15"/>
    <n v="9"/>
    <n v="24"/>
    <n v="7"/>
    <n v="18"/>
    <n v="25"/>
    <n v="82"/>
    <n v="73"/>
    <n v="15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PPR1816U"/>
    <n v="1"/>
    <s v="MATUTINO"/>
    <s v="INSTITUTO BILINGUE ABRAHAM LINCOLN S.C."/>
    <n v="8"/>
    <s v="CHIHUAHUA"/>
    <n v="8"/>
    <s v="CHIHUAHUA"/>
    <x v="1"/>
    <n v="17"/>
    <x v="43"/>
    <n v="1"/>
    <s v="CUAUHTĂ‰MOC"/>
    <s v="CALZADA FRUTICULTORES"/>
    <n v="1640"/>
    <s v="PRIVADO"/>
    <x v="2"/>
    <n v="2"/>
    <s v="BĂSICA"/>
    <n v="2"/>
    <x v="0"/>
    <n v="1"/>
    <x v="0"/>
    <n v="0"/>
    <s v="NO APLICA"/>
    <n v="0"/>
    <s v="NO APLICA"/>
    <s v="08FIZ0009D"/>
    <s v="08FJS0004O"/>
    <s v="08ADG0011N"/>
    <n v="0"/>
    <s v="I2020"/>
    <n v="91"/>
    <n v="64"/>
    <n v="155"/>
    <n v="91"/>
    <n v="64"/>
    <n v="155"/>
    <n v="13"/>
    <n v="8"/>
    <n v="21"/>
    <n v="12"/>
    <n v="15"/>
    <n v="27"/>
    <n v="12"/>
    <n v="15"/>
    <n v="27"/>
    <n v="9"/>
    <n v="11"/>
    <n v="20"/>
    <n v="17"/>
    <n v="23"/>
    <n v="40"/>
    <n v="15"/>
    <n v="8"/>
    <n v="23"/>
    <n v="19"/>
    <n v="10"/>
    <n v="29"/>
    <n v="12"/>
    <n v="10"/>
    <n v="22"/>
    <n v="84"/>
    <n v="77"/>
    <n v="161"/>
    <n v="0"/>
    <n v="0"/>
    <n v="0"/>
    <n v="1"/>
    <n v="0"/>
    <n v="0"/>
    <n v="3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1"/>
    <n v="2"/>
    <n v="1"/>
    <n v="1"/>
    <n v="0"/>
    <n v="12"/>
    <n v="0"/>
    <n v="4"/>
    <n v="0"/>
    <n v="0"/>
    <n v="0"/>
    <n v="1"/>
    <n v="0"/>
    <n v="0"/>
    <n v="3"/>
    <n v="4"/>
    <n v="6"/>
    <n v="6"/>
    <n v="1"/>
  </r>
  <r>
    <s v="08PPR1754Y"/>
    <n v="1"/>
    <s v="MATUTINO"/>
    <s v="COLEGIO DOZAL BILINGÜE"/>
    <n v="8"/>
    <s v="CHIHUAHUA"/>
    <n v="8"/>
    <s v="CHIHUAHUA"/>
    <x v="7"/>
    <n v="19"/>
    <x v="21"/>
    <n v="1"/>
    <s v="CHIHUAHUA"/>
    <s v="CALLE SIMON BOLIVAR"/>
    <n v="500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75"/>
    <n v="92"/>
    <n v="167"/>
    <n v="75"/>
    <n v="92"/>
    <n v="167"/>
    <n v="9"/>
    <n v="12"/>
    <n v="21"/>
    <n v="16"/>
    <n v="12"/>
    <n v="28"/>
    <n v="16"/>
    <n v="12"/>
    <n v="28"/>
    <n v="11"/>
    <n v="16"/>
    <n v="27"/>
    <n v="13"/>
    <n v="15"/>
    <n v="28"/>
    <n v="17"/>
    <n v="12"/>
    <n v="29"/>
    <n v="4"/>
    <n v="14"/>
    <n v="18"/>
    <n v="6"/>
    <n v="5"/>
    <n v="11"/>
    <n v="67"/>
    <n v="74"/>
    <n v="141"/>
    <n v="1"/>
    <n v="0"/>
    <n v="0"/>
    <n v="0"/>
    <n v="0"/>
    <n v="0"/>
    <n v="4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6"/>
    <n v="1"/>
    <n v="4"/>
    <n v="0"/>
    <n v="19"/>
    <n v="0"/>
    <n v="5"/>
    <n v="1"/>
    <n v="0"/>
    <n v="0"/>
    <n v="0"/>
    <n v="0"/>
    <n v="0"/>
    <n v="4"/>
    <n v="5"/>
    <n v="12"/>
    <n v="12"/>
    <n v="1"/>
  </r>
  <r>
    <s v="08EPR0453P"/>
    <n v="2"/>
    <s v="VESPERTINO"/>
    <s v="MIGUEL HIDALGO 2019"/>
    <n v="8"/>
    <s v="CHIHUAHUA"/>
    <n v="8"/>
    <s v="CHIHUAHUA"/>
    <x v="5"/>
    <n v="37"/>
    <x v="6"/>
    <n v="1"/>
    <s v="JUĂREZ"/>
    <s v="CALZADA 5 DE FEBRERO"/>
    <n v="1656"/>
    <s v="PÚBLICO"/>
    <x v="1"/>
    <n v="2"/>
    <s v="BĂSICA"/>
    <n v="2"/>
    <x v="0"/>
    <n v="1"/>
    <x v="0"/>
    <n v="0"/>
    <s v="NO APLICA"/>
    <n v="0"/>
    <s v="NO APLICA"/>
    <s v="08FIZ0004I"/>
    <s v="08FJS0003P"/>
    <m/>
    <n v="0"/>
    <s v="I2020"/>
    <n v="83"/>
    <n v="81"/>
    <n v="164"/>
    <n v="82"/>
    <n v="81"/>
    <n v="163"/>
    <n v="16"/>
    <n v="15"/>
    <n v="31"/>
    <n v="10"/>
    <n v="7"/>
    <n v="17"/>
    <n v="10"/>
    <n v="7"/>
    <n v="17"/>
    <n v="13"/>
    <n v="9"/>
    <n v="22"/>
    <n v="6"/>
    <n v="14"/>
    <n v="20"/>
    <n v="25"/>
    <n v="24"/>
    <n v="49"/>
    <n v="13"/>
    <n v="10"/>
    <n v="23"/>
    <n v="8"/>
    <n v="11"/>
    <n v="19"/>
    <n v="75"/>
    <n v="75"/>
    <n v="150"/>
    <n v="1"/>
    <n v="1"/>
    <n v="1"/>
    <n v="2"/>
    <n v="1"/>
    <n v="1"/>
    <n v="0"/>
    <n v="7"/>
    <n v="1"/>
    <n v="0"/>
    <n v="0"/>
    <n v="0"/>
    <n v="0"/>
    <n v="0"/>
    <n v="0"/>
    <n v="0"/>
    <n v="4"/>
    <n v="2"/>
    <n v="0"/>
    <n v="0"/>
    <n v="1"/>
    <n v="0"/>
    <n v="1"/>
    <n v="0"/>
    <n v="0"/>
    <n v="0"/>
    <n v="0"/>
    <n v="0"/>
    <n v="1"/>
    <n v="0"/>
    <n v="0"/>
    <n v="10"/>
    <n v="5"/>
    <n v="2"/>
    <n v="1"/>
    <n v="1"/>
    <n v="1"/>
    <n v="2"/>
    <n v="1"/>
    <n v="1"/>
    <n v="0"/>
    <n v="7"/>
    <n v="7"/>
    <n v="7"/>
    <n v="1"/>
  </r>
  <r>
    <s v="08DPR0787D"/>
    <n v="1"/>
    <s v="MATUTINO"/>
    <s v="CENTRO REGIONAL DE EDUC. INT. FORD 209"/>
    <n v="8"/>
    <s v="CHIHUAHUA"/>
    <n v="8"/>
    <s v="CHIHUAHUA"/>
    <x v="5"/>
    <n v="53"/>
    <x v="29"/>
    <n v="6"/>
    <s v="EL PORVENIR"/>
    <s v="CALLE CARRETERA JUAREZ PORVENIR KM 80"/>
    <n v="0"/>
    <s v="PÚBLICO"/>
    <x v="0"/>
    <n v="2"/>
    <s v="BĂSICA"/>
    <n v="2"/>
    <x v="0"/>
    <n v="1"/>
    <x v="0"/>
    <n v="0"/>
    <s v="NO APLICA"/>
    <n v="0"/>
    <s v="NO APLICA"/>
    <s v="08FIZ0175B"/>
    <s v="08FJS0116S"/>
    <s v="08ADG0005C"/>
    <n v="0"/>
    <s v="I2020"/>
    <n v="82"/>
    <n v="79"/>
    <n v="161"/>
    <n v="80"/>
    <n v="79"/>
    <n v="159"/>
    <n v="24"/>
    <n v="18"/>
    <n v="42"/>
    <n v="12"/>
    <n v="6"/>
    <n v="18"/>
    <n v="12"/>
    <n v="6"/>
    <n v="18"/>
    <n v="10"/>
    <n v="10"/>
    <n v="20"/>
    <n v="15"/>
    <n v="20"/>
    <n v="35"/>
    <n v="13"/>
    <n v="7"/>
    <n v="20"/>
    <n v="16"/>
    <n v="11"/>
    <n v="27"/>
    <n v="12"/>
    <n v="15"/>
    <n v="27"/>
    <n v="78"/>
    <n v="69"/>
    <n v="147"/>
    <n v="1"/>
    <n v="1"/>
    <n v="2"/>
    <n v="1"/>
    <n v="1"/>
    <n v="1"/>
    <n v="0"/>
    <n v="7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1"/>
    <n v="0"/>
    <n v="0"/>
    <n v="9"/>
    <n v="3"/>
    <n v="4"/>
    <n v="1"/>
    <n v="1"/>
    <n v="2"/>
    <n v="1"/>
    <n v="1"/>
    <n v="1"/>
    <n v="0"/>
    <n v="7"/>
    <n v="12"/>
    <n v="7"/>
    <n v="1"/>
  </r>
  <r>
    <s v="08DPR1607J"/>
    <n v="1"/>
    <s v="MATUTINO"/>
    <s v="TIERRA Y LIBERTAD"/>
    <n v="8"/>
    <s v="CHIHUAHUA"/>
    <n v="8"/>
    <s v="CHIHUAHUA"/>
    <x v="5"/>
    <n v="37"/>
    <x v="6"/>
    <n v="1"/>
    <s v="JUĂREZ"/>
    <s v="CALLE MARTIN LOPEZ "/>
    <n v="0"/>
    <s v="PÚBLICO"/>
    <x v="0"/>
    <n v="2"/>
    <s v="BĂSICA"/>
    <n v="2"/>
    <x v="0"/>
    <n v="1"/>
    <x v="0"/>
    <n v="0"/>
    <s v="NO APLICA"/>
    <n v="0"/>
    <s v="NO APLICA"/>
    <s v="08FIZ0150T"/>
    <s v="08FJS0111X"/>
    <s v="08ADG0005C"/>
    <n v="0"/>
    <s v="I2020"/>
    <n v="81"/>
    <n v="84"/>
    <n v="165"/>
    <n v="81"/>
    <n v="84"/>
    <n v="165"/>
    <n v="15"/>
    <n v="12"/>
    <n v="27"/>
    <n v="11"/>
    <n v="10"/>
    <n v="21"/>
    <n v="11"/>
    <n v="10"/>
    <n v="21"/>
    <n v="13"/>
    <n v="12"/>
    <n v="25"/>
    <n v="7"/>
    <n v="15"/>
    <n v="22"/>
    <n v="14"/>
    <n v="12"/>
    <n v="26"/>
    <n v="14"/>
    <n v="17"/>
    <n v="31"/>
    <n v="16"/>
    <n v="10"/>
    <n v="26"/>
    <n v="75"/>
    <n v="76"/>
    <n v="15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EPR0484I"/>
    <n v="1"/>
    <s v="MATUTINO"/>
    <s v="NIÑOS HEROES 2191"/>
    <n v="8"/>
    <s v="CHIHUAHUA"/>
    <n v="8"/>
    <s v="CHIHUAHUA"/>
    <x v="8"/>
    <n v="36"/>
    <x v="30"/>
    <n v="1"/>
    <s v="JOSĂ‰ MARIANO JIMĂ‰NEZ"/>
    <s v="AVENIDA JUAREZ"/>
    <n v="44"/>
    <s v="PÚBLICO"/>
    <x v="1"/>
    <n v="2"/>
    <s v="BĂSICA"/>
    <n v="2"/>
    <x v="0"/>
    <n v="1"/>
    <x v="0"/>
    <n v="0"/>
    <s v="NO APLICA"/>
    <n v="0"/>
    <s v="NO APLICA"/>
    <s v="08FIZ0015O"/>
    <m/>
    <m/>
    <n v="0"/>
    <s v="I2020"/>
    <n v="72"/>
    <n v="83"/>
    <n v="155"/>
    <n v="70"/>
    <n v="83"/>
    <n v="153"/>
    <n v="12"/>
    <n v="10"/>
    <n v="22"/>
    <n v="6"/>
    <n v="19"/>
    <n v="25"/>
    <n v="6"/>
    <n v="19"/>
    <n v="25"/>
    <n v="11"/>
    <n v="9"/>
    <n v="20"/>
    <n v="14"/>
    <n v="17"/>
    <n v="31"/>
    <n v="13"/>
    <n v="17"/>
    <n v="30"/>
    <n v="11"/>
    <n v="17"/>
    <n v="28"/>
    <n v="15"/>
    <n v="13"/>
    <n v="28"/>
    <n v="70"/>
    <n v="92"/>
    <n v="162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1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355P"/>
    <n v="2"/>
    <s v="VESPERTINO"/>
    <s v="INDEPENDENCIA DE MEXICO"/>
    <n v="8"/>
    <s v="CHIHUAHUA"/>
    <n v="8"/>
    <s v="CHIHUAHUA"/>
    <x v="5"/>
    <n v="37"/>
    <x v="6"/>
    <n v="1"/>
    <s v="JUĂREZ"/>
    <s v="CALLE SALVADOR ESPARZA"/>
    <n v="3151"/>
    <s v="PÚBLICO"/>
    <x v="0"/>
    <n v="2"/>
    <s v="BĂSICA"/>
    <n v="2"/>
    <x v="0"/>
    <n v="1"/>
    <x v="0"/>
    <n v="0"/>
    <s v="NO APLICA"/>
    <n v="0"/>
    <s v="NO APLICA"/>
    <s v="08FIZ0161Z"/>
    <s v="08FJS0113V"/>
    <s v="08ADG0005C"/>
    <n v="0"/>
    <s v="I2020"/>
    <n v="83"/>
    <n v="80"/>
    <n v="163"/>
    <n v="83"/>
    <n v="80"/>
    <n v="163"/>
    <n v="17"/>
    <n v="16"/>
    <n v="33"/>
    <n v="6"/>
    <n v="11"/>
    <n v="17"/>
    <n v="6"/>
    <n v="11"/>
    <n v="17"/>
    <n v="8"/>
    <n v="13"/>
    <n v="21"/>
    <n v="22"/>
    <n v="10"/>
    <n v="32"/>
    <n v="11"/>
    <n v="14"/>
    <n v="25"/>
    <n v="15"/>
    <n v="9"/>
    <n v="24"/>
    <n v="15"/>
    <n v="15"/>
    <n v="30"/>
    <n v="77"/>
    <n v="72"/>
    <n v="14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8"/>
    <n v="6"/>
    <n v="1"/>
  </r>
  <r>
    <s v="08DPR0803E"/>
    <n v="1"/>
    <s v="MATUTINO"/>
    <s v="MANUEL OJINAGA"/>
    <n v="8"/>
    <s v="CHIHUAHUA"/>
    <n v="8"/>
    <s v="CHIHUAHUA"/>
    <x v="9"/>
    <n v="16"/>
    <x v="62"/>
    <n v="1"/>
    <s v="LA CRUZ"/>
    <s v="CALLE LA CRUZ"/>
    <n v="0"/>
    <s v="PÚBLICO"/>
    <x v="0"/>
    <n v="2"/>
    <s v="BĂSICA"/>
    <n v="2"/>
    <x v="0"/>
    <n v="1"/>
    <x v="0"/>
    <n v="0"/>
    <s v="NO APLICA"/>
    <n v="0"/>
    <s v="NO APLICA"/>
    <s v="08FIZ0236Z"/>
    <s v="08FJS0127Y"/>
    <s v="08ADG0057I"/>
    <n v="0"/>
    <s v="I2020"/>
    <n v="82"/>
    <n v="77"/>
    <n v="159"/>
    <n v="82"/>
    <n v="77"/>
    <n v="159"/>
    <n v="15"/>
    <n v="9"/>
    <n v="24"/>
    <n v="11"/>
    <n v="9"/>
    <n v="20"/>
    <n v="12"/>
    <n v="9"/>
    <n v="21"/>
    <n v="15"/>
    <n v="16"/>
    <n v="31"/>
    <n v="15"/>
    <n v="12"/>
    <n v="27"/>
    <n v="10"/>
    <n v="14"/>
    <n v="24"/>
    <n v="16"/>
    <n v="14"/>
    <n v="30"/>
    <n v="13"/>
    <n v="13"/>
    <n v="26"/>
    <n v="81"/>
    <n v="78"/>
    <n v="15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DPR0852N"/>
    <n v="1"/>
    <s v="MATUTINO"/>
    <s v="LEONA VICARIO"/>
    <n v="8"/>
    <s v="CHIHUAHUA"/>
    <n v="8"/>
    <s v="CHIHUAHUA"/>
    <x v="7"/>
    <n v="19"/>
    <x v="21"/>
    <n v="1"/>
    <s v="CHIHUAHUA"/>
    <s v="CALLE SOL DE ARCTURUS"/>
    <n v="0"/>
    <s v="PÚBLICO"/>
    <x v="0"/>
    <n v="2"/>
    <s v="BĂSICA"/>
    <n v="2"/>
    <x v="0"/>
    <n v="1"/>
    <x v="0"/>
    <n v="0"/>
    <s v="NO APLICA"/>
    <n v="0"/>
    <s v="NO APLICA"/>
    <s v="08FIZ0023X"/>
    <s v="08FJS0102P"/>
    <s v="08ADG0046C"/>
    <n v="0"/>
    <s v="I2020"/>
    <n v="79"/>
    <n v="77"/>
    <n v="156"/>
    <n v="79"/>
    <n v="77"/>
    <n v="156"/>
    <n v="10"/>
    <n v="10"/>
    <n v="20"/>
    <n v="18"/>
    <n v="11"/>
    <n v="29"/>
    <n v="19"/>
    <n v="11"/>
    <n v="30"/>
    <n v="15"/>
    <n v="14"/>
    <n v="29"/>
    <n v="20"/>
    <n v="10"/>
    <n v="30"/>
    <n v="10"/>
    <n v="15"/>
    <n v="25"/>
    <n v="13"/>
    <n v="15"/>
    <n v="28"/>
    <n v="10"/>
    <n v="8"/>
    <n v="18"/>
    <n v="87"/>
    <n v="73"/>
    <n v="16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2"/>
    <n v="0"/>
    <n v="10"/>
    <n v="0"/>
    <n v="6"/>
    <n v="1"/>
    <n v="1"/>
    <n v="1"/>
    <n v="1"/>
    <n v="1"/>
    <n v="1"/>
    <n v="0"/>
    <n v="6"/>
    <n v="5"/>
    <n v="5"/>
    <n v="1"/>
  </r>
  <r>
    <s v="08EPR0760W"/>
    <n v="2"/>
    <s v="VESPERTINO"/>
    <s v="FIDEL AVILA 2699"/>
    <n v="8"/>
    <s v="CHIHUAHUA"/>
    <n v="8"/>
    <s v="CHIHUAHUA"/>
    <x v="5"/>
    <n v="37"/>
    <x v="6"/>
    <n v="1"/>
    <s v="JUĂREZ"/>
    <s v="CALLE ZACATECAS"/>
    <n v="2105"/>
    <s v="PÚBLICO"/>
    <x v="1"/>
    <n v="2"/>
    <s v="BĂSICA"/>
    <n v="2"/>
    <x v="0"/>
    <n v="1"/>
    <x v="0"/>
    <n v="0"/>
    <s v="NO APLICA"/>
    <n v="0"/>
    <s v="NO APLICA"/>
    <s v="08FIZ0003J"/>
    <s v="08FJS0003P"/>
    <m/>
    <n v="0"/>
    <s v="I2020"/>
    <n v="85"/>
    <n v="65"/>
    <n v="150"/>
    <n v="85"/>
    <n v="65"/>
    <n v="150"/>
    <n v="15"/>
    <n v="14"/>
    <n v="29"/>
    <n v="14"/>
    <n v="8"/>
    <n v="22"/>
    <n v="15"/>
    <n v="8"/>
    <n v="23"/>
    <n v="19"/>
    <n v="5"/>
    <n v="24"/>
    <n v="13"/>
    <n v="12"/>
    <n v="25"/>
    <n v="20"/>
    <n v="10"/>
    <n v="30"/>
    <n v="16"/>
    <n v="13"/>
    <n v="29"/>
    <n v="15"/>
    <n v="15"/>
    <n v="30"/>
    <n v="98"/>
    <n v="63"/>
    <n v="16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3"/>
    <n v="0"/>
    <n v="0"/>
    <n v="0"/>
    <n v="0"/>
    <n v="1"/>
    <n v="0"/>
    <n v="0"/>
    <n v="14"/>
    <n v="1"/>
    <n v="5"/>
    <n v="1"/>
    <n v="1"/>
    <n v="1"/>
    <n v="1"/>
    <n v="1"/>
    <n v="1"/>
    <n v="0"/>
    <n v="6"/>
    <n v="12"/>
    <n v="6"/>
    <n v="1"/>
  </r>
  <r>
    <s v="08PPR1764E"/>
    <n v="1"/>
    <s v="MATUTINO"/>
    <s v="INSTITUTO LAS AMERICAS"/>
    <n v="8"/>
    <s v="CHIHUAHUA"/>
    <n v="8"/>
    <s v="CHIHUAHUA"/>
    <x v="8"/>
    <n v="32"/>
    <x v="19"/>
    <n v="1"/>
    <s v="HIDALGO DEL PARRAL"/>
    <s v="CALLE SOR JUANA INES DE LA CRUZ"/>
    <n v="2"/>
    <s v="PRIVADO"/>
    <x v="2"/>
    <n v="2"/>
    <s v="BĂSICA"/>
    <n v="2"/>
    <x v="0"/>
    <n v="1"/>
    <x v="0"/>
    <n v="0"/>
    <s v="NO APLICA"/>
    <n v="0"/>
    <s v="NO APLICA"/>
    <s v="08FIZ0267S"/>
    <s v="08FJS0004O"/>
    <s v="08ADG0011N"/>
    <n v="0"/>
    <s v="I2020"/>
    <n v="75"/>
    <n v="89"/>
    <n v="164"/>
    <n v="75"/>
    <n v="88"/>
    <n v="163"/>
    <n v="13"/>
    <n v="17"/>
    <n v="30"/>
    <n v="17"/>
    <n v="9"/>
    <n v="26"/>
    <n v="17"/>
    <n v="9"/>
    <n v="26"/>
    <n v="11"/>
    <n v="11"/>
    <n v="22"/>
    <n v="6"/>
    <n v="15"/>
    <n v="21"/>
    <n v="17"/>
    <n v="9"/>
    <n v="26"/>
    <n v="13"/>
    <n v="12"/>
    <n v="25"/>
    <n v="12"/>
    <n v="15"/>
    <n v="27"/>
    <n v="76"/>
    <n v="71"/>
    <n v="14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2"/>
    <n v="0"/>
    <n v="3"/>
    <n v="0"/>
    <n v="13"/>
    <n v="1"/>
    <n v="5"/>
    <n v="1"/>
    <n v="1"/>
    <n v="1"/>
    <n v="1"/>
    <n v="1"/>
    <n v="1"/>
    <n v="0"/>
    <n v="6"/>
    <n v="6"/>
    <n v="6"/>
    <n v="1"/>
  </r>
  <r>
    <s v="08DPR2137P"/>
    <n v="1"/>
    <s v="MATUTINO"/>
    <s v="SERGIO DE LA TORRE HERNANDEZ"/>
    <n v="8"/>
    <s v="CHIHUAHUA"/>
    <n v="8"/>
    <s v="CHIHUAHUA"/>
    <x v="7"/>
    <n v="19"/>
    <x v="21"/>
    <n v="1"/>
    <s v="CHIHUAHUA"/>
    <s v="CALLE 81A "/>
    <n v="9609"/>
    <s v="PÚBLICO"/>
    <x v="0"/>
    <n v="2"/>
    <s v="BĂSICA"/>
    <n v="2"/>
    <x v="0"/>
    <n v="1"/>
    <x v="0"/>
    <n v="0"/>
    <s v="NO APLICA"/>
    <n v="0"/>
    <s v="NO APLICA"/>
    <s v="08FIZ0266T"/>
    <s v="08FJS0101Q"/>
    <s v="08ADG0046C"/>
    <n v="0"/>
    <s v="I2020"/>
    <n v="77"/>
    <n v="80"/>
    <n v="157"/>
    <n v="77"/>
    <n v="80"/>
    <n v="157"/>
    <n v="13"/>
    <n v="12"/>
    <n v="25"/>
    <n v="12"/>
    <n v="17"/>
    <n v="29"/>
    <n v="12"/>
    <n v="17"/>
    <n v="29"/>
    <n v="15"/>
    <n v="10"/>
    <n v="25"/>
    <n v="16"/>
    <n v="10"/>
    <n v="26"/>
    <n v="12"/>
    <n v="16"/>
    <n v="28"/>
    <n v="9"/>
    <n v="16"/>
    <n v="25"/>
    <n v="12"/>
    <n v="12"/>
    <n v="24"/>
    <n v="76"/>
    <n v="81"/>
    <n v="15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1"/>
    <n v="6"/>
    <n v="1"/>
  </r>
  <r>
    <s v="08EPR0303I"/>
    <n v="1"/>
    <s v="MATUTINO"/>
    <s v="REFORMA 2475"/>
    <n v="8"/>
    <s v="CHIHUAHUA"/>
    <n v="8"/>
    <s v="CHIHUAHUA"/>
    <x v="5"/>
    <n v="37"/>
    <x v="6"/>
    <n v="1"/>
    <s v="JUĂREZ"/>
    <s v="AVENIDA REFORMA"/>
    <n v="2056"/>
    <s v="PÚBLICO"/>
    <x v="1"/>
    <n v="2"/>
    <s v="BĂSICA"/>
    <n v="2"/>
    <x v="0"/>
    <n v="1"/>
    <x v="0"/>
    <n v="0"/>
    <s v="NO APLICA"/>
    <n v="0"/>
    <s v="NO APLICA"/>
    <s v="08FIZ0039Y"/>
    <m/>
    <m/>
    <n v="0"/>
    <s v="I2020"/>
    <n v="91"/>
    <n v="76"/>
    <n v="167"/>
    <n v="91"/>
    <n v="76"/>
    <n v="167"/>
    <n v="17"/>
    <n v="12"/>
    <n v="29"/>
    <n v="7"/>
    <n v="8"/>
    <n v="15"/>
    <n v="8"/>
    <n v="8"/>
    <n v="16"/>
    <n v="17"/>
    <n v="10"/>
    <n v="27"/>
    <n v="16"/>
    <n v="10"/>
    <n v="26"/>
    <n v="13"/>
    <n v="19"/>
    <n v="32"/>
    <n v="12"/>
    <n v="15"/>
    <n v="27"/>
    <n v="13"/>
    <n v="12"/>
    <n v="25"/>
    <n v="79"/>
    <n v="74"/>
    <n v="153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2"/>
    <n v="0"/>
    <n v="1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PPR0014X"/>
    <n v="1"/>
    <s v="MATUTINO"/>
    <s v="ALMA DAYER LEBARON"/>
    <n v="8"/>
    <s v="CHIHUAHUA"/>
    <n v="8"/>
    <s v="CHIHUAHUA"/>
    <x v="10"/>
    <n v="23"/>
    <x v="52"/>
    <n v="5"/>
    <s v="COLONIA LEBARĂ“N"/>
    <s v="CALLE ALMA DAYER LEBARON"/>
    <n v="110"/>
    <s v="PRIVADO"/>
    <x v="2"/>
    <n v="2"/>
    <s v="BĂSICA"/>
    <n v="2"/>
    <x v="0"/>
    <n v="1"/>
    <x v="0"/>
    <n v="0"/>
    <s v="NO APLICA"/>
    <n v="0"/>
    <s v="NO APLICA"/>
    <s v="08FIZ0021Z"/>
    <m/>
    <s v="08ADG0011N"/>
    <n v="0"/>
    <s v="I2020"/>
    <n v="82"/>
    <n v="82"/>
    <n v="164"/>
    <n v="82"/>
    <n v="82"/>
    <n v="164"/>
    <n v="13"/>
    <n v="17"/>
    <n v="30"/>
    <n v="12"/>
    <n v="16"/>
    <n v="28"/>
    <n v="12"/>
    <n v="16"/>
    <n v="28"/>
    <n v="16"/>
    <n v="12"/>
    <n v="28"/>
    <n v="7"/>
    <n v="20"/>
    <n v="27"/>
    <n v="7"/>
    <n v="14"/>
    <n v="21"/>
    <n v="13"/>
    <n v="9"/>
    <n v="22"/>
    <n v="14"/>
    <n v="10"/>
    <n v="24"/>
    <n v="69"/>
    <n v="81"/>
    <n v="150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0"/>
    <n v="0"/>
    <n v="0"/>
    <n v="0"/>
    <n v="0"/>
    <n v="0"/>
    <n v="2"/>
    <n v="0"/>
    <n v="0"/>
    <n v="0"/>
    <n v="8"/>
    <n v="2"/>
    <n v="4"/>
    <n v="1"/>
    <n v="1"/>
    <n v="1"/>
    <n v="1"/>
    <n v="1"/>
    <n v="1"/>
    <n v="0"/>
    <n v="6"/>
    <n v="6"/>
    <n v="6"/>
    <n v="1"/>
  </r>
  <r>
    <s v="08DPR2284Z"/>
    <n v="1"/>
    <s v="MATUTINO"/>
    <s v="MANUEL PRIMO CORRAL"/>
    <n v="8"/>
    <s v="CHIHUAHUA"/>
    <n v="8"/>
    <s v="CHIHUAHUA"/>
    <x v="5"/>
    <n v="37"/>
    <x v="6"/>
    <n v="1"/>
    <s v="JUĂREZ"/>
    <s v="CALLE PASEO DE LA VICTORIA"/>
    <n v="5524"/>
    <s v="PÚBLICO"/>
    <x v="0"/>
    <n v="2"/>
    <s v="BĂSICA"/>
    <n v="2"/>
    <x v="0"/>
    <n v="1"/>
    <x v="0"/>
    <n v="0"/>
    <s v="NO APLICA"/>
    <n v="0"/>
    <s v="NO APLICA"/>
    <s v="08FIZ0162Y"/>
    <s v="08FJS0113V"/>
    <s v="08ADG0005C"/>
    <n v="0"/>
    <s v="I2020"/>
    <n v="91"/>
    <n v="68"/>
    <n v="159"/>
    <n v="91"/>
    <n v="68"/>
    <n v="159"/>
    <n v="19"/>
    <n v="12"/>
    <n v="31"/>
    <n v="16"/>
    <n v="8"/>
    <n v="24"/>
    <n v="17"/>
    <n v="9"/>
    <n v="26"/>
    <n v="15"/>
    <n v="12"/>
    <n v="27"/>
    <n v="12"/>
    <n v="9"/>
    <n v="21"/>
    <n v="16"/>
    <n v="12"/>
    <n v="28"/>
    <n v="16"/>
    <n v="14"/>
    <n v="30"/>
    <n v="13"/>
    <n v="11"/>
    <n v="24"/>
    <n v="89"/>
    <n v="67"/>
    <n v="15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7"/>
    <n v="6"/>
    <n v="1"/>
  </r>
  <r>
    <s v="08EPR0211S"/>
    <n v="1"/>
    <s v="MATUTINO"/>
    <s v="CENTRO REGIONAL DE EDUC. INT. 20 DE NOVIEMBRE 2083"/>
    <n v="8"/>
    <s v="CHIHUAHUA"/>
    <n v="8"/>
    <s v="CHIHUAHUA"/>
    <x v="1"/>
    <n v="31"/>
    <x v="1"/>
    <n v="71"/>
    <s v="OROZCO (SAN ISIDRO PASCUAL OROZCO)"/>
    <s v="CALLE ZARAGOZA"/>
    <n v="0"/>
    <s v="PÚBLICO"/>
    <x v="1"/>
    <n v="2"/>
    <s v="BĂSICA"/>
    <n v="2"/>
    <x v="0"/>
    <n v="1"/>
    <x v="0"/>
    <n v="0"/>
    <s v="NO APLICA"/>
    <n v="0"/>
    <s v="NO APLICA"/>
    <s v="08FIZ0008E"/>
    <s v="08FJS0005N"/>
    <m/>
    <n v="0"/>
    <s v="I2020"/>
    <n v="75"/>
    <n v="85"/>
    <n v="160"/>
    <n v="75"/>
    <n v="85"/>
    <n v="160"/>
    <n v="11"/>
    <n v="19"/>
    <n v="30"/>
    <n v="12"/>
    <n v="10"/>
    <n v="22"/>
    <n v="12"/>
    <n v="10"/>
    <n v="22"/>
    <n v="7"/>
    <n v="10"/>
    <n v="17"/>
    <n v="21"/>
    <n v="16"/>
    <n v="37"/>
    <n v="12"/>
    <n v="9"/>
    <n v="21"/>
    <n v="13"/>
    <n v="11"/>
    <n v="24"/>
    <n v="12"/>
    <n v="19"/>
    <n v="31"/>
    <n v="77"/>
    <n v="75"/>
    <n v="152"/>
    <n v="1"/>
    <n v="1"/>
    <n v="2"/>
    <n v="1"/>
    <n v="1"/>
    <n v="1"/>
    <n v="0"/>
    <n v="7"/>
    <n v="0"/>
    <n v="0"/>
    <n v="0"/>
    <n v="1"/>
    <n v="0"/>
    <n v="0"/>
    <n v="0"/>
    <n v="0"/>
    <n v="2"/>
    <n v="5"/>
    <n v="0"/>
    <n v="0"/>
    <n v="3"/>
    <n v="0"/>
    <n v="0"/>
    <n v="1"/>
    <n v="0"/>
    <n v="1"/>
    <n v="0"/>
    <n v="1"/>
    <n v="1"/>
    <n v="0"/>
    <n v="0"/>
    <n v="15"/>
    <n v="2"/>
    <n v="5"/>
    <n v="1"/>
    <n v="1"/>
    <n v="2"/>
    <n v="1"/>
    <n v="1"/>
    <n v="1"/>
    <n v="0"/>
    <n v="7"/>
    <n v="7"/>
    <n v="7"/>
    <n v="1"/>
  </r>
  <r>
    <s v="08EPR0755K"/>
    <n v="2"/>
    <s v="VESPERTINO"/>
    <s v="GUSTAVO PETRICCIOLI 2678"/>
    <n v="8"/>
    <s v="CHIHUAHUA"/>
    <n v="8"/>
    <s v="CHIHUAHUA"/>
    <x v="7"/>
    <n v="19"/>
    <x v="21"/>
    <n v="1"/>
    <s v="CHIHUAHUA"/>
    <s v="CALLE 15 DE MAYO"/>
    <n v="1500"/>
    <s v="PÚBLICO"/>
    <x v="1"/>
    <n v="2"/>
    <s v="BĂSICA"/>
    <n v="2"/>
    <x v="0"/>
    <n v="1"/>
    <x v="0"/>
    <n v="0"/>
    <s v="NO APLICA"/>
    <n v="0"/>
    <s v="NO APLICA"/>
    <s v="08FIZ0026U"/>
    <s v="08FJS0002Q"/>
    <m/>
    <n v="0"/>
    <s v="I2020"/>
    <n v="92"/>
    <n v="75"/>
    <n v="167"/>
    <n v="84"/>
    <n v="71"/>
    <n v="155"/>
    <n v="8"/>
    <n v="7"/>
    <n v="15"/>
    <n v="8"/>
    <n v="8"/>
    <n v="16"/>
    <n v="9"/>
    <n v="8"/>
    <n v="17"/>
    <n v="16"/>
    <n v="14"/>
    <n v="30"/>
    <n v="20"/>
    <n v="16"/>
    <n v="36"/>
    <n v="17"/>
    <n v="10"/>
    <n v="27"/>
    <n v="12"/>
    <n v="7"/>
    <n v="19"/>
    <n v="19"/>
    <n v="18"/>
    <n v="37"/>
    <n v="93"/>
    <n v="73"/>
    <n v="166"/>
    <n v="1"/>
    <n v="1"/>
    <n v="0"/>
    <n v="0"/>
    <n v="1"/>
    <n v="1"/>
    <n v="1"/>
    <n v="5"/>
    <n v="0"/>
    <n v="0"/>
    <n v="0"/>
    <n v="1"/>
    <n v="0"/>
    <n v="0"/>
    <n v="0"/>
    <n v="0"/>
    <n v="1"/>
    <n v="4"/>
    <n v="0"/>
    <n v="0"/>
    <n v="2"/>
    <n v="0"/>
    <n v="1"/>
    <n v="1"/>
    <n v="0"/>
    <n v="0"/>
    <n v="0"/>
    <n v="0"/>
    <n v="1"/>
    <n v="0"/>
    <n v="0"/>
    <n v="11"/>
    <n v="1"/>
    <n v="4"/>
    <n v="1"/>
    <n v="1"/>
    <n v="0"/>
    <n v="0"/>
    <n v="1"/>
    <n v="1"/>
    <n v="1"/>
    <n v="5"/>
    <n v="8"/>
    <n v="8"/>
    <n v="1"/>
  </r>
  <r>
    <s v="08EPR0818F"/>
    <n v="1"/>
    <s v="MATUTINO"/>
    <s v="IGNACIO ZARAGOZA 2765"/>
    <n v="8"/>
    <s v="CHIHUAHUA"/>
    <n v="8"/>
    <s v="CHIHUAHUA"/>
    <x v="10"/>
    <n v="50"/>
    <x v="65"/>
    <n v="1"/>
    <s v="NUEVO CASAS GRANDES"/>
    <s v="CALLE MANUEL DUBLAN"/>
    <n v="0"/>
    <s v="PÚBLICO"/>
    <x v="1"/>
    <n v="2"/>
    <s v="BĂSICA"/>
    <n v="2"/>
    <x v="0"/>
    <n v="1"/>
    <x v="0"/>
    <n v="0"/>
    <s v="NO APLICA"/>
    <n v="0"/>
    <s v="NO APLICA"/>
    <s v="08FIZ0054Q"/>
    <s v="08FJS0004O"/>
    <m/>
    <n v="0"/>
    <s v="I2020"/>
    <n v="83"/>
    <n v="70"/>
    <n v="153"/>
    <n v="83"/>
    <n v="70"/>
    <n v="153"/>
    <n v="20"/>
    <n v="8"/>
    <n v="28"/>
    <n v="12"/>
    <n v="17"/>
    <n v="29"/>
    <n v="12"/>
    <n v="17"/>
    <n v="29"/>
    <n v="13"/>
    <n v="14"/>
    <n v="27"/>
    <n v="6"/>
    <n v="17"/>
    <n v="23"/>
    <n v="16"/>
    <n v="14"/>
    <n v="30"/>
    <n v="8"/>
    <n v="8"/>
    <n v="16"/>
    <n v="20"/>
    <n v="15"/>
    <n v="35"/>
    <n v="75"/>
    <n v="85"/>
    <n v="16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1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1905I"/>
    <n v="1"/>
    <s v="MATUTINO"/>
    <s v="MARIANO MATAMOROS"/>
    <n v="8"/>
    <s v="CHIHUAHUA"/>
    <n v="8"/>
    <s v="CHIHUAHUA"/>
    <x v="2"/>
    <n v="40"/>
    <x v="12"/>
    <n v="1"/>
    <s v="MADERA"/>
    <s v="CALLE 9 A "/>
    <n v="0"/>
    <s v="PÚBLICO"/>
    <x v="0"/>
    <n v="2"/>
    <s v="BĂSICA"/>
    <n v="2"/>
    <x v="0"/>
    <n v="1"/>
    <x v="0"/>
    <n v="0"/>
    <s v="NO APLICA"/>
    <n v="0"/>
    <s v="NO APLICA"/>
    <s v="08FIZ0193R"/>
    <s v="08FJS0120E"/>
    <s v="08ADG0055K"/>
    <n v="0"/>
    <s v="I2020"/>
    <n v="89"/>
    <n v="77"/>
    <n v="166"/>
    <n v="89"/>
    <n v="76"/>
    <n v="165"/>
    <n v="14"/>
    <n v="16"/>
    <n v="30"/>
    <n v="8"/>
    <n v="8"/>
    <n v="16"/>
    <n v="8"/>
    <n v="8"/>
    <n v="16"/>
    <n v="18"/>
    <n v="8"/>
    <n v="26"/>
    <n v="16"/>
    <n v="13"/>
    <n v="29"/>
    <n v="15"/>
    <n v="16"/>
    <n v="31"/>
    <n v="12"/>
    <n v="13"/>
    <n v="25"/>
    <n v="15"/>
    <n v="13"/>
    <n v="28"/>
    <n v="84"/>
    <n v="71"/>
    <n v="15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8"/>
    <n v="6"/>
    <n v="1"/>
  </r>
  <r>
    <s v="08DPB0611O"/>
    <n v="1"/>
    <s v="MATUTINO"/>
    <s v="ADELINA ROMERO FONTES"/>
    <n v="8"/>
    <s v="CHIHUAHUA"/>
    <n v="8"/>
    <s v="CHIHUAHUA"/>
    <x v="5"/>
    <n v="37"/>
    <x v="6"/>
    <n v="1"/>
    <s v="JUĂREZ"/>
    <s v="RETORNO DE CREEL"/>
    <n v="0"/>
    <s v="PÚBLICO"/>
    <x v="0"/>
    <n v="2"/>
    <s v="BĂSICA"/>
    <n v="2"/>
    <x v="0"/>
    <n v="3"/>
    <x v="1"/>
    <n v="0"/>
    <s v="NO APLICA"/>
    <n v="0"/>
    <s v="NO APLICA"/>
    <s v="08FZI0025V"/>
    <s v="08FJI0009C"/>
    <s v="08ADG0005C"/>
    <n v="0"/>
    <s v="I2020"/>
    <n v="90"/>
    <n v="75"/>
    <n v="165"/>
    <n v="89"/>
    <n v="74"/>
    <n v="163"/>
    <n v="15"/>
    <n v="14"/>
    <n v="29"/>
    <n v="11"/>
    <n v="11"/>
    <n v="22"/>
    <n v="11"/>
    <n v="11"/>
    <n v="22"/>
    <n v="16"/>
    <n v="9"/>
    <n v="25"/>
    <n v="9"/>
    <n v="15"/>
    <n v="24"/>
    <n v="11"/>
    <n v="7"/>
    <n v="18"/>
    <n v="21"/>
    <n v="12"/>
    <n v="33"/>
    <n v="15"/>
    <n v="15"/>
    <n v="30"/>
    <n v="83"/>
    <n v="69"/>
    <n v="152"/>
    <n v="1"/>
    <n v="1"/>
    <n v="1"/>
    <n v="1"/>
    <n v="2"/>
    <n v="1"/>
    <n v="0"/>
    <n v="7"/>
    <n v="0"/>
    <n v="0"/>
    <n v="0"/>
    <n v="1"/>
    <n v="0"/>
    <n v="0"/>
    <n v="0"/>
    <n v="0"/>
    <n v="4"/>
    <n v="3"/>
    <n v="0"/>
    <n v="0"/>
    <m/>
    <m/>
    <m/>
    <m/>
    <m/>
    <m/>
    <m/>
    <m/>
    <n v="0"/>
    <n v="3"/>
    <n v="0"/>
    <n v="11"/>
    <n v="4"/>
    <n v="3"/>
    <n v="1"/>
    <n v="1"/>
    <n v="1"/>
    <n v="1"/>
    <n v="2"/>
    <n v="1"/>
    <n v="0"/>
    <n v="7"/>
    <n v="7"/>
    <n v="7"/>
    <n v="1"/>
  </r>
  <r>
    <s v="08EPR0559I"/>
    <n v="1"/>
    <s v="MATUTINO"/>
    <s v="JOSE ALBINO LOPEZ CARRASCO 2213"/>
    <n v="8"/>
    <s v="CHIHUAHUA"/>
    <n v="8"/>
    <s v="CHIHUAHUA"/>
    <x v="0"/>
    <n v="66"/>
    <x v="32"/>
    <n v="1"/>
    <s v="URUACHI"/>
    <s v="PROLONGACIĂ“N HEROES DE LA TABLETA"/>
    <n v="0"/>
    <s v="PÚBLICO"/>
    <x v="1"/>
    <n v="2"/>
    <s v="BĂSICA"/>
    <n v="2"/>
    <x v="0"/>
    <n v="1"/>
    <x v="0"/>
    <n v="0"/>
    <s v="NO APLICA"/>
    <n v="0"/>
    <s v="NO APLICA"/>
    <s v="08FIZ0035B"/>
    <s v="08FJS0005N"/>
    <m/>
    <n v="0"/>
    <s v="I2020"/>
    <n v="84"/>
    <n v="83"/>
    <n v="167"/>
    <n v="84"/>
    <n v="83"/>
    <n v="167"/>
    <n v="15"/>
    <n v="18"/>
    <n v="33"/>
    <n v="13"/>
    <n v="7"/>
    <n v="20"/>
    <n v="13"/>
    <n v="7"/>
    <n v="20"/>
    <n v="13"/>
    <n v="12"/>
    <n v="25"/>
    <n v="13"/>
    <n v="11"/>
    <n v="24"/>
    <n v="11"/>
    <n v="10"/>
    <n v="21"/>
    <n v="13"/>
    <n v="21"/>
    <n v="34"/>
    <n v="14"/>
    <n v="11"/>
    <n v="25"/>
    <n v="77"/>
    <n v="72"/>
    <n v="149"/>
    <n v="1"/>
    <n v="1"/>
    <n v="1"/>
    <n v="1"/>
    <n v="0"/>
    <n v="1"/>
    <n v="1"/>
    <n v="6"/>
    <n v="0"/>
    <n v="0"/>
    <n v="1"/>
    <n v="0"/>
    <n v="0"/>
    <n v="0"/>
    <n v="0"/>
    <n v="0"/>
    <n v="2"/>
    <n v="4"/>
    <n v="0"/>
    <n v="0"/>
    <n v="1"/>
    <n v="0"/>
    <n v="0"/>
    <n v="0"/>
    <n v="1"/>
    <n v="0"/>
    <n v="0"/>
    <n v="0"/>
    <n v="1"/>
    <n v="1"/>
    <n v="0"/>
    <n v="11"/>
    <n v="2"/>
    <n v="4"/>
    <n v="1"/>
    <n v="1"/>
    <n v="1"/>
    <n v="1"/>
    <n v="0"/>
    <n v="1"/>
    <n v="1"/>
    <n v="6"/>
    <n v="8"/>
    <n v="8"/>
    <n v="1"/>
  </r>
  <r>
    <s v="08DPR0114R"/>
    <n v="1"/>
    <s v="MATUTINO"/>
    <s v="PLAN DE AYALA"/>
    <n v="8"/>
    <s v="CHIHUAHUA"/>
    <n v="8"/>
    <s v="CHIHUAHUA"/>
    <x v="5"/>
    <n v="37"/>
    <x v="6"/>
    <n v="1"/>
    <s v="JUĂREZ"/>
    <s v="CALLE PEDRO BARANDA"/>
    <n v="7150"/>
    <s v="PÚBLICO"/>
    <x v="0"/>
    <n v="2"/>
    <s v="BĂSICA"/>
    <n v="2"/>
    <x v="0"/>
    <n v="1"/>
    <x v="0"/>
    <n v="0"/>
    <s v="NO APLICA"/>
    <n v="0"/>
    <s v="NO APLICA"/>
    <s v="08FIZ0159K"/>
    <s v="08FJS0113V"/>
    <s v="08ADG0005C"/>
    <n v="0"/>
    <s v="I2020"/>
    <n v="89"/>
    <n v="72"/>
    <n v="161"/>
    <n v="89"/>
    <n v="71"/>
    <n v="160"/>
    <n v="15"/>
    <n v="16"/>
    <n v="31"/>
    <n v="13"/>
    <n v="13"/>
    <n v="26"/>
    <n v="13"/>
    <n v="13"/>
    <n v="26"/>
    <n v="11"/>
    <n v="16"/>
    <n v="27"/>
    <n v="16"/>
    <n v="9"/>
    <n v="25"/>
    <n v="18"/>
    <n v="13"/>
    <n v="31"/>
    <n v="15"/>
    <n v="11"/>
    <n v="26"/>
    <n v="15"/>
    <n v="6"/>
    <n v="21"/>
    <n v="88"/>
    <n v="68"/>
    <n v="15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263F"/>
    <n v="1"/>
    <s v="MATUTINO"/>
    <s v="FORD 91"/>
    <n v="8"/>
    <s v="CHIHUAHUA"/>
    <n v="8"/>
    <s v="CHIHUAHUA"/>
    <x v="5"/>
    <n v="37"/>
    <x v="6"/>
    <n v="1"/>
    <s v="JUĂREZ"/>
    <s v="CALLE LIRIOS"/>
    <n v="5351"/>
    <s v="PÚBLICO"/>
    <x v="0"/>
    <n v="2"/>
    <s v="BĂSICA"/>
    <n v="2"/>
    <x v="0"/>
    <n v="1"/>
    <x v="0"/>
    <n v="0"/>
    <s v="NO APLICA"/>
    <n v="0"/>
    <s v="NO APLICA"/>
    <s v="08FIZ0137Z"/>
    <s v="08FJS0135G"/>
    <s v="08ADG0005C"/>
    <n v="0"/>
    <s v="I2020"/>
    <n v="67"/>
    <n v="86"/>
    <n v="153"/>
    <n v="64"/>
    <n v="86"/>
    <n v="150"/>
    <n v="13"/>
    <n v="13"/>
    <n v="26"/>
    <n v="9"/>
    <n v="18"/>
    <n v="27"/>
    <n v="9"/>
    <n v="18"/>
    <n v="27"/>
    <n v="9"/>
    <n v="20"/>
    <n v="29"/>
    <n v="15"/>
    <n v="14"/>
    <n v="29"/>
    <n v="10"/>
    <n v="19"/>
    <n v="29"/>
    <n v="10"/>
    <n v="17"/>
    <n v="27"/>
    <n v="12"/>
    <n v="14"/>
    <n v="26"/>
    <n v="65"/>
    <n v="102"/>
    <n v="16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208F"/>
    <n v="1"/>
    <s v="MATUTINO"/>
    <s v="JOSEFA O DE DOMINGUEZ"/>
    <n v="8"/>
    <s v="CHIHUAHUA"/>
    <n v="8"/>
    <s v="CHIHUAHUA"/>
    <x v="1"/>
    <n v="48"/>
    <x v="31"/>
    <n v="64"/>
    <s v="BENITO JUĂREZ"/>
    <s v="CALLE EJIDO BENITO JUAREZ"/>
    <n v="0"/>
    <s v="PÚBLICO"/>
    <x v="0"/>
    <n v="2"/>
    <s v="BĂSICA"/>
    <n v="2"/>
    <x v="0"/>
    <n v="1"/>
    <x v="0"/>
    <n v="0"/>
    <s v="NO APLICA"/>
    <n v="0"/>
    <s v="NO APLICA"/>
    <s v="08FIZ0206E"/>
    <s v="08FJS0122C"/>
    <s v="08ADG0010O"/>
    <n v="0"/>
    <s v="I2020"/>
    <n v="87"/>
    <n v="74"/>
    <n v="161"/>
    <n v="87"/>
    <n v="74"/>
    <n v="161"/>
    <n v="15"/>
    <n v="12"/>
    <n v="27"/>
    <n v="12"/>
    <n v="10"/>
    <n v="22"/>
    <n v="12"/>
    <n v="10"/>
    <n v="22"/>
    <n v="10"/>
    <n v="13"/>
    <n v="23"/>
    <n v="23"/>
    <n v="11"/>
    <n v="34"/>
    <n v="12"/>
    <n v="18"/>
    <n v="30"/>
    <n v="10"/>
    <n v="13"/>
    <n v="23"/>
    <n v="19"/>
    <n v="7"/>
    <n v="26"/>
    <n v="86"/>
    <n v="72"/>
    <n v="158"/>
    <n v="1"/>
    <n v="1"/>
    <n v="2"/>
    <n v="1"/>
    <n v="1"/>
    <n v="1"/>
    <n v="0"/>
    <n v="7"/>
    <n v="0"/>
    <n v="0"/>
    <n v="1"/>
    <n v="0"/>
    <n v="0"/>
    <n v="0"/>
    <n v="0"/>
    <n v="0"/>
    <n v="2"/>
    <n v="5"/>
    <n v="0"/>
    <n v="0"/>
    <n v="1"/>
    <n v="0"/>
    <n v="0"/>
    <n v="0"/>
    <n v="0"/>
    <n v="0"/>
    <n v="0"/>
    <n v="0"/>
    <n v="0"/>
    <n v="1"/>
    <n v="0"/>
    <n v="10"/>
    <n v="2"/>
    <n v="5"/>
    <n v="1"/>
    <n v="1"/>
    <n v="2"/>
    <n v="1"/>
    <n v="1"/>
    <n v="1"/>
    <n v="0"/>
    <n v="7"/>
    <n v="10"/>
    <n v="7"/>
    <n v="1"/>
  </r>
  <r>
    <s v="08DPR0748B"/>
    <n v="2"/>
    <s v="VESPERTINO"/>
    <s v="JOSE JESUS ALVAREZ PASILLAS"/>
    <n v="8"/>
    <s v="CHIHUAHUA"/>
    <n v="8"/>
    <s v="CHIHUAHUA"/>
    <x v="5"/>
    <n v="37"/>
    <x v="6"/>
    <n v="1"/>
    <s v="JUĂREZ"/>
    <s v="CALLE JOSE ELIAS"/>
    <n v="815"/>
    <s v="PÚBLICO"/>
    <x v="0"/>
    <n v="2"/>
    <s v="BĂSICA"/>
    <n v="2"/>
    <x v="0"/>
    <n v="1"/>
    <x v="0"/>
    <n v="0"/>
    <s v="NO APLICA"/>
    <n v="0"/>
    <s v="NO APLICA"/>
    <s v="08FIZ0140M"/>
    <s v="08FJS0109I"/>
    <s v="08ADG0005C"/>
    <n v="0"/>
    <s v="I2020"/>
    <n v="82"/>
    <n v="79"/>
    <n v="161"/>
    <n v="81"/>
    <n v="79"/>
    <n v="160"/>
    <n v="16"/>
    <n v="12"/>
    <n v="28"/>
    <n v="9"/>
    <n v="7"/>
    <n v="16"/>
    <n v="9"/>
    <n v="8"/>
    <n v="17"/>
    <n v="13"/>
    <n v="10"/>
    <n v="23"/>
    <n v="19"/>
    <n v="15"/>
    <n v="34"/>
    <n v="12"/>
    <n v="13"/>
    <n v="25"/>
    <n v="12"/>
    <n v="21"/>
    <n v="33"/>
    <n v="13"/>
    <n v="16"/>
    <n v="29"/>
    <n v="78"/>
    <n v="83"/>
    <n v="16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6"/>
    <n v="6"/>
    <n v="1"/>
  </r>
  <r>
    <s v="08DPR2182B"/>
    <n v="1"/>
    <s v="MATUTINO"/>
    <s v="VICENTE LOMBARDO TOLEDANO"/>
    <n v="8"/>
    <s v="CHIHUAHUA"/>
    <n v="8"/>
    <s v="CHIHUAHUA"/>
    <x v="0"/>
    <n v="9"/>
    <x v="2"/>
    <n v="169"/>
    <s v="SAN JUANITO"/>
    <s v="CALLE 16"/>
    <n v="0"/>
    <s v="PÚBLICO"/>
    <x v="0"/>
    <n v="2"/>
    <s v="BĂSICA"/>
    <n v="2"/>
    <x v="0"/>
    <n v="1"/>
    <x v="0"/>
    <n v="0"/>
    <s v="NO APLICA"/>
    <n v="0"/>
    <s v="NO APLICA"/>
    <s v="08FIZ0210R"/>
    <s v="08FJS0123B"/>
    <s v="08ADG0003E"/>
    <n v="0"/>
    <s v="I2020"/>
    <n v="73"/>
    <n v="86"/>
    <n v="159"/>
    <n v="73"/>
    <n v="86"/>
    <n v="159"/>
    <n v="16"/>
    <n v="18"/>
    <n v="34"/>
    <n v="12"/>
    <n v="11"/>
    <n v="23"/>
    <n v="12"/>
    <n v="11"/>
    <n v="23"/>
    <n v="8"/>
    <n v="12"/>
    <n v="20"/>
    <n v="15"/>
    <n v="21"/>
    <n v="36"/>
    <n v="12"/>
    <n v="19"/>
    <n v="31"/>
    <n v="13"/>
    <n v="6"/>
    <n v="19"/>
    <n v="11"/>
    <n v="11"/>
    <n v="22"/>
    <n v="71"/>
    <n v="80"/>
    <n v="151"/>
    <n v="1"/>
    <n v="1"/>
    <n v="2"/>
    <n v="2"/>
    <n v="1"/>
    <n v="2"/>
    <n v="0"/>
    <n v="9"/>
    <n v="0"/>
    <n v="0"/>
    <n v="1"/>
    <n v="0"/>
    <n v="1"/>
    <n v="0"/>
    <n v="1"/>
    <n v="0"/>
    <n v="2"/>
    <n v="7"/>
    <n v="0"/>
    <n v="0"/>
    <n v="1"/>
    <n v="0"/>
    <n v="0"/>
    <n v="0"/>
    <n v="0"/>
    <n v="0"/>
    <n v="0"/>
    <n v="0"/>
    <n v="0"/>
    <n v="2"/>
    <n v="0"/>
    <n v="15"/>
    <n v="2"/>
    <n v="7"/>
    <n v="1"/>
    <n v="1"/>
    <n v="2"/>
    <n v="2"/>
    <n v="1"/>
    <n v="2"/>
    <n v="0"/>
    <n v="9"/>
    <n v="12"/>
    <n v="9"/>
    <n v="1"/>
  </r>
  <r>
    <s v="08DPR2234R"/>
    <n v="1"/>
    <s v="MATUTINO"/>
    <s v="VICENTE GUERRERO"/>
    <n v="8"/>
    <s v="CHIHUAHUA"/>
    <n v="8"/>
    <s v="CHIHUAHUA"/>
    <x v="8"/>
    <n v="32"/>
    <x v="19"/>
    <n v="1"/>
    <s v="HIDALGO DEL PARRAL"/>
    <s v="CALLE TOLEDO"/>
    <n v="0"/>
    <s v="PÚBLICO"/>
    <x v="0"/>
    <n v="2"/>
    <s v="BĂSICA"/>
    <n v="2"/>
    <x v="0"/>
    <n v="1"/>
    <x v="0"/>
    <n v="0"/>
    <s v="NO APLICA"/>
    <n v="0"/>
    <s v="NO APLICA"/>
    <s v="08FIZ0244H"/>
    <s v="08FJS0129W"/>
    <s v="08ADG0004D"/>
    <n v="0"/>
    <s v="I2020"/>
    <n v="81"/>
    <n v="77"/>
    <n v="158"/>
    <n v="81"/>
    <n v="77"/>
    <n v="158"/>
    <n v="13"/>
    <n v="13"/>
    <n v="26"/>
    <n v="13"/>
    <n v="12"/>
    <n v="25"/>
    <n v="13"/>
    <n v="12"/>
    <n v="25"/>
    <n v="9"/>
    <n v="10"/>
    <n v="19"/>
    <n v="12"/>
    <n v="16"/>
    <n v="28"/>
    <n v="14"/>
    <n v="18"/>
    <n v="32"/>
    <n v="19"/>
    <n v="13"/>
    <n v="32"/>
    <n v="18"/>
    <n v="10"/>
    <n v="28"/>
    <n v="85"/>
    <n v="79"/>
    <n v="16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9"/>
    <n v="6"/>
    <n v="1"/>
  </r>
  <r>
    <s v="08DPR0049H"/>
    <n v="1"/>
    <s v="MATUTINO"/>
    <s v="VETERANOS DE LA REVOLUCION"/>
    <n v="8"/>
    <s v="CHIHUAHUA"/>
    <n v="8"/>
    <s v="CHIHUAHUA"/>
    <x v="7"/>
    <n v="19"/>
    <x v="21"/>
    <n v="1"/>
    <s v="CHIHUAHUA"/>
    <s v="CALLE TOMA DE ZACATECAS"/>
    <n v="1815"/>
    <s v="PÚBLICO"/>
    <x v="0"/>
    <n v="2"/>
    <s v="BĂSICA"/>
    <n v="2"/>
    <x v="0"/>
    <n v="1"/>
    <x v="0"/>
    <n v="0"/>
    <s v="NO APLICA"/>
    <n v="0"/>
    <s v="NO APLICA"/>
    <s v="08FIZ0101K"/>
    <s v="08FJS0103O"/>
    <s v="08ADG0046C"/>
    <n v="0"/>
    <s v="I2020"/>
    <n v="81"/>
    <n v="76"/>
    <n v="157"/>
    <n v="80"/>
    <n v="75"/>
    <n v="155"/>
    <n v="11"/>
    <n v="11"/>
    <n v="22"/>
    <n v="16"/>
    <n v="12"/>
    <n v="28"/>
    <n v="16"/>
    <n v="12"/>
    <n v="28"/>
    <n v="13"/>
    <n v="17"/>
    <n v="30"/>
    <n v="16"/>
    <n v="11"/>
    <n v="27"/>
    <n v="13"/>
    <n v="14"/>
    <n v="27"/>
    <n v="14"/>
    <n v="13"/>
    <n v="27"/>
    <n v="17"/>
    <n v="11"/>
    <n v="28"/>
    <n v="89"/>
    <n v="78"/>
    <n v="16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9"/>
    <n v="6"/>
    <n v="1"/>
  </r>
  <r>
    <s v="08EPR0722T"/>
    <n v="2"/>
    <s v="VESPERTINO"/>
    <s v="MAESTROS MEXICANOS 2686"/>
    <n v="8"/>
    <s v="CHIHUAHUA"/>
    <n v="8"/>
    <s v="CHIHUAHUA"/>
    <x v="5"/>
    <n v="37"/>
    <x v="6"/>
    <n v="1"/>
    <s v="JUĂREZ"/>
    <s v="CALLE MIGUEL DE LA MADRID HURTADO"/>
    <n v="0"/>
    <s v="PÚBLICO"/>
    <x v="1"/>
    <n v="2"/>
    <s v="BĂSICA"/>
    <n v="2"/>
    <x v="0"/>
    <n v="1"/>
    <x v="0"/>
    <n v="0"/>
    <s v="NO APLICA"/>
    <n v="0"/>
    <s v="NO APLICA"/>
    <s v="08FIZ0046H"/>
    <m/>
    <m/>
    <n v="0"/>
    <s v="I2020"/>
    <n v="107"/>
    <n v="80"/>
    <n v="187"/>
    <n v="98"/>
    <n v="78"/>
    <n v="176"/>
    <n v="28"/>
    <n v="18"/>
    <n v="46"/>
    <n v="7"/>
    <n v="7"/>
    <n v="14"/>
    <n v="7"/>
    <n v="7"/>
    <n v="14"/>
    <n v="13"/>
    <n v="2"/>
    <n v="15"/>
    <n v="22"/>
    <n v="13"/>
    <n v="35"/>
    <n v="6"/>
    <n v="14"/>
    <n v="20"/>
    <n v="21"/>
    <n v="13"/>
    <n v="34"/>
    <n v="9"/>
    <n v="11"/>
    <n v="20"/>
    <n v="78"/>
    <n v="60"/>
    <n v="138"/>
    <n v="0"/>
    <n v="0"/>
    <n v="0"/>
    <n v="0"/>
    <n v="1"/>
    <n v="0"/>
    <n v="3"/>
    <n v="4"/>
    <n v="1"/>
    <n v="0"/>
    <n v="0"/>
    <n v="0"/>
    <n v="0"/>
    <n v="0"/>
    <n v="0"/>
    <n v="0"/>
    <n v="1"/>
    <n v="2"/>
    <n v="0"/>
    <n v="0"/>
    <n v="1"/>
    <n v="0"/>
    <n v="0"/>
    <n v="1"/>
    <n v="0"/>
    <n v="0"/>
    <n v="0"/>
    <n v="0"/>
    <n v="1"/>
    <n v="0"/>
    <n v="0"/>
    <n v="7"/>
    <n v="2"/>
    <n v="2"/>
    <n v="0"/>
    <n v="0"/>
    <n v="0"/>
    <n v="0"/>
    <n v="1"/>
    <n v="0"/>
    <n v="3"/>
    <n v="4"/>
    <n v="18"/>
    <n v="7"/>
    <n v="1"/>
  </r>
  <r>
    <s v="08DPR0131H"/>
    <n v="1"/>
    <s v="MATUTINO"/>
    <s v="AGUSTIN FARABUNDO MARTI"/>
    <n v="8"/>
    <s v="CHIHUAHUA"/>
    <n v="8"/>
    <s v="CHIHUAHUA"/>
    <x v="7"/>
    <n v="19"/>
    <x v="21"/>
    <n v="1"/>
    <s v="CHIHUAHUA"/>
    <s v="CALLE 1 DE MAYO"/>
    <n v="153"/>
    <s v="PÚBLICO"/>
    <x v="0"/>
    <n v="2"/>
    <s v="BĂSICA"/>
    <n v="2"/>
    <x v="0"/>
    <n v="1"/>
    <x v="0"/>
    <n v="0"/>
    <s v="NO APLICA"/>
    <n v="0"/>
    <s v="NO APLICA"/>
    <s v="08FIZ0117L"/>
    <s v="08FJS0106L"/>
    <s v="08ADG0046C"/>
    <n v="0"/>
    <s v="I2020"/>
    <n v="94"/>
    <n v="75"/>
    <n v="169"/>
    <n v="94"/>
    <n v="75"/>
    <n v="169"/>
    <n v="17"/>
    <n v="12"/>
    <n v="29"/>
    <n v="12"/>
    <n v="7"/>
    <n v="19"/>
    <n v="12"/>
    <n v="7"/>
    <n v="19"/>
    <n v="26"/>
    <n v="15"/>
    <n v="41"/>
    <n v="10"/>
    <n v="14"/>
    <n v="24"/>
    <n v="13"/>
    <n v="9"/>
    <n v="22"/>
    <n v="10"/>
    <n v="13"/>
    <n v="23"/>
    <n v="16"/>
    <n v="9"/>
    <n v="25"/>
    <n v="87"/>
    <n v="67"/>
    <n v="154"/>
    <n v="1"/>
    <n v="2"/>
    <n v="1"/>
    <n v="1"/>
    <n v="1"/>
    <n v="1"/>
    <n v="0"/>
    <n v="7"/>
    <n v="0"/>
    <n v="0"/>
    <n v="1"/>
    <n v="0"/>
    <n v="0"/>
    <n v="0"/>
    <n v="0"/>
    <n v="0"/>
    <n v="2"/>
    <n v="5"/>
    <n v="0"/>
    <n v="0"/>
    <n v="1"/>
    <n v="1"/>
    <n v="0"/>
    <n v="0"/>
    <n v="0"/>
    <n v="0"/>
    <n v="0"/>
    <n v="0"/>
    <n v="0"/>
    <n v="1"/>
    <n v="0"/>
    <n v="11"/>
    <n v="2"/>
    <n v="5"/>
    <n v="1"/>
    <n v="2"/>
    <n v="1"/>
    <n v="1"/>
    <n v="1"/>
    <n v="1"/>
    <n v="0"/>
    <n v="7"/>
    <n v="7"/>
    <n v="7"/>
    <n v="1"/>
  </r>
  <r>
    <s v="08PPR0058U"/>
    <n v="1"/>
    <s v="MATUTINO"/>
    <s v="COLEGIO INTEGRA"/>
    <n v="8"/>
    <s v="CHIHUAHUA"/>
    <n v="8"/>
    <s v="CHIHUAHUA"/>
    <x v="1"/>
    <n v="17"/>
    <x v="43"/>
    <n v="1"/>
    <s v="CUAUHTĂ‰MOC"/>
    <s v="CALLE 21"/>
    <n v="150"/>
    <s v="PRIVADO"/>
    <x v="2"/>
    <n v="2"/>
    <s v="BĂSICA"/>
    <n v="2"/>
    <x v="0"/>
    <n v="1"/>
    <x v="0"/>
    <n v="0"/>
    <s v="NO APLICA"/>
    <n v="0"/>
    <s v="NO APLICA"/>
    <s v="08FIZ0009D"/>
    <m/>
    <s v="08ADG0010O"/>
    <n v="0"/>
    <s v="I2020"/>
    <n v="87"/>
    <n v="66"/>
    <n v="153"/>
    <n v="87"/>
    <n v="66"/>
    <n v="153"/>
    <n v="8"/>
    <n v="3"/>
    <n v="11"/>
    <n v="21"/>
    <n v="13"/>
    <n v="34"/>
    <n v="22"/>
    <n v="13"/>
    <n v="35"/>
    <n v="19"/>
    <n v="16"/>
    <n v="35"/>
    <n v="13"/>
    <n v="13"/>
    <n v="26"/>
    <n v="19"/>
    <n v="15"/>
    <n v="34"/>
    <n v="11"/>
    <n v="9"/>
    <n v="20"/>
    <n v="13"/>
    <n v="5"/>
    <n v="18"/>
    <n v="97"/>
    <n v="71"/>
    <n v="168"/>
    <n v="1"/>
    <n v="2"/>
    <n v="1"/>
    <n v="2"/>
    <n v="1"/>
    <n v="1"/>
    <n v="0"/>
    <n v="8"/>
    <n v="0"/>
    <n v="0"/>
    <n v="0"/>
    <n v="1"/>
    <n v="0"/>
    <n v="0"/>
    <n v="0"/>
    <n v="0"/>
    <n v="1"/>
    <n v="7"/>
    <n v="0"/>
    <n v="0"/>
    <n v="0"/>
    <n v="1"/>
    <n v="0"/>
    <n v="0"/>
    <n v="0"/>
    <n v="0"/>
    <n v="0"/>
    <n v="2"/>
    <n v="0"/>
    <n v="1"/>
    <n v="0"/>
    <n v="13"/>
    <n v="1"/>
    <n v="7"/>
    <n v="1"/>
    <n v="2"/>
    <n v="1"/>
    <n v="2"/>
    <n v="1"/>
    <n v="1"/>
    <n v="0"/>
    <n v="8"/>
    <n v="10"/>
    <n v="9"/>
    <n v="1"/>
  </r>
  <r>
    <s v="08EPR0018N"/>
    <n v="1"/>
    <s v="MATUTINO"/>
    <s v="18 DE MARZO 2180"/>
    <n v="8"/>
    <s v="CHIHUAHUA"/>
    <n v="8"/>
    <s v="CHIHUAHUA"/>
    <x v="7"/>
    <n v="4"/>
    <x v="64"/>
    <n v="1"/>
    <s v="SANTA EULALIA"/>
    <s v="CALLE FRANCISCO PORTILLO"/>
    <n v="25"/>
    <s v="PÚBLICO"/>
    <x v="1"/>
    <n v="2"/>
    <s v="BĂSICA"/>
    <n v="2"/>
    <x v="0"/>
    <n v="1"/>
    <x v="0"/>
    <n v="0"/>
    <s v="NO APLICA"/>
    <n v="0"/>
    <s v="NO APLICA"/>
    <s v="08FIZ0052S"/>
    <s v="08FJS0002Q"/>
    <m/>
    <n v="0"/>
    <s v="I2020"/>
    <n v="85"/>
    <n v="77"/>
    <n v="162"/>
    <n v="85"/>
    <n v="77"/>
    <n v="162"/>
    <n v="17"/>
    <n v="13"/>
    <n v="30"/>
    <n v="19"/>
    <n v="9"/>
    <n v="28"/>
    <n v="19"/>
    <n v="9"/>
    <n v="28"/>
    <n v="14"/>
    <n v="12"/>
    <n v="26"/>
    <n v="12"/>
    <n v="17"/>
    <n v="29"/>
    <n v="12"/>
    <n v="14"/>
    <n v="26"/>
    <n v="15"/>
    <n v="12"/>
    <n v="27"/>
    <n v="12"/>
    <n v="10"/>
    <n v="22"/>
    <n v="84"/>
    <n v="74"/>
    <n v="15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1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122Z"/>
    <n v="1"/>
    <s v="MATUTINO"/>
    <s v="MAGDALENA CABRERA ARISTA 2408"/>
    <n v="8"/>
    <s v="CHIHUAHUA"/>
    <n v="8"/>
    <s v="CHIHUAHUA"/>
    <x v="1"/>
    <n v="17"/>
    <x v="43"/>
    <n v="1"/>
    <s v="CUAUHTĂ‰MOC"/>
    <s v="CALLE BENJAMIN JIL"/>
    <n v="0"/>
    <s v="PÚBLICO"/>
    <x v="1"/>
    <n v="2"/>
    <s v="BĂSICA"/>
    <n v="2"/>
    <x v="0"/>
    <n v="1"/>
    <x v="0"/>
    <n v="0"/>
    <s v="NO APLICA"/>
    <n v="0"/>
    <s v="NO APLICA"/>
    <s v="08FIZ0053R"/>
    <s v="08FJS0005N"/>
    <m/>
    <n v="0"/>
    <s v="I2020"/>
    <n v="91"/>
    <n v="78"/>
    <n v="169"/>
    <n v="91"/>
    <n v="78"/>
    <n v="169"/>
    <n v="15"/>
    <n v="8"/>
    <n v="23"/>
    <n v="4"/>
    <n v="9"/>
    <n v="13"/>
    <n v="4"/>
    <n v="9"/>
    <n v="13"/>
    <n v="17"/>
    <n v="11"/>
    <n v="28"/>
    <n v="12"/>
    <n v="12"/>
    <n v="24"/>
    <n v="9"/>
    <n v="17"/>
    <n v="26"/>
    <n v="22"/>
    <n v="12"/>
    <n v="34"/>
    <n v="20"/>
    <n v="16"/>
    <n v="36"/>
    <n v="84"/>
    <n v="77"/>
    <n v="161"/>
    <n v="1"/>
    <n v="1"/>
    <n v="1"/>
    <n v="1"/>
    <n v="1"/>
    <n v="2"/>
    <n v="0"/>
    <n v="7"/>
    <n v="0"/>
    <n v="1"/>
    <n v="0"/>
    <n v="0"/>
    <n v="0"/>
    <n v="0"/>
    <n v="0"/>
    <n v="0"/>
    <n v="3"/>
    <n v="3"/>
    <n v="0"/>
    <n v="0"/>
    <n v="1"/>
    <n v="0"/>
    <n v="1"/>
    <n v="0"/>
    <n v="0"/>
    <n v="0"/>
    <n v="0"/>
    <n v="0"/>
    <n v="1"/>
    <n v="0"/>
    <n v="0"/>
    <n v="10"/>
    <n v="3"/>
    <n v="4"/>
    <n v="1"/>
    <n v="1"/>
    <n v="1"/>
    <n v="1"/>
    <n v="1"/>
    <n v="2"/>
    <n v="0"/>
    <n v="7"/>
    <n v="9"/>
    <n v="8"/>
    <n v="1"/>
  </r>
  <r>
    <s v="08EPR0152T"/>
    <n v="1"/>
    <s v="MATUTINO"/>
    <s v="JUAN ALANIS 2274"/>
    <n v="8"/>
    <s v="CHIHUAHUA"/>
    <n v="8"/>
    <s v="CHIHUAHUA"/>
    <x v="7"/>
    <n v="19"/>
    <x v="21"/>
    <n v="1"/>
    <s v="CHIHUAHUA"/>
    <s v="CALLE 26"/>
    <n v="5010"/>
    <s v="PÚBLICO"/>
    <x v="1"/>
    <n v="2"/>
    <s v="BĂSICA"/>
    <n v="2"/>
    <x v="0"/>
    <n v="1"/>
    <x v="0"/>
    <n v="0"/>
    <s v="NO APLICA"/>
    <n v="0"/>
    <s v="NO APLICA"/>
    <s v="08FIZ0051T"/>
    <s v="08FJS0002Q"/>
    <m/>
    <n v="0"/>
    <s v="I2020"/>
    <n v="103"/>
    <n v="60"/>
    <n v="163"/>
    <n v="103"/>
    <n v="60"/>
    <n v="163"/>
    <n v="18"/>
    <n v="9"/>
    <n v="27"/>
    <n v="12"/>
    <n v="7"/>
    <n v="19"/>
    <n v="12"/>
    <n v="7"/>
    <n v="19"/>
    <n v="18"/>
    <n v="12"/>
    <n v="30"/>
    <n v="17"/>
    <n v="13"/>
    <n v="30"/>
    <n v="15"/>
    <n v="9"/>
    <n v="24"/>
    <n v="13"/>
    <n v="8"/>
    <n v="21"/>
    <n v="25"/>
    <n v="13"/>
    <n v="38"/>
    <n v="100"/>
    <n v="62"/>
    <n v="162"/>
    <n v="1"/>
    <n v="1"/>
    <n v="1"/>
    <n v="1"/>
    <n v="1"/>
    <n v="2"/>
    <n v="0"/>
    <n v="7"/>
    <n v="0"/>
    <n v="0"/>
    <n v="0"/>
    <n v="1"/>
    <n v="0"/>
    <n v="0"/>
    <n v="0"/>
    <n v="0"/>
    <n v="0"/>
    <n v="7"/>
    <n v="0"/>
    <n v="0"/>
    <n v="0"/>
    <n v="1"/>
    <n v="1"/>
    <n v="2"/>
    <n v="0"/>
    <n v="0"/>
    <n v="0"/>
    <n v="0"/>
    <n v="0"/>
    <n v="1"/>
    <n v="0"/>
    <n v="13"/>
    <n v="0"/>
    <n v="7"/>
    <n v="1"/>
    <n v="1"/>
    <n v="1"/>
    <n v="1"/>
    <n v="1"/>
    <n v="2"/>
    <n v="0"/>
    <n v="7"/>
    <n v="7"/>
    <n v="7"/>
    <n v="1"/>
  </r>
  <r>
    <s v="08EPR0164Y"/>
    <n v="1"/>
    <s v="MATUTINO"/>
    <s v="22 DE SEPTIEMBRE 2420"/>
    <n v="8"/>
    <s v="CHIHUAHUA"/>
    <n v="8"/>
    <s v="CHIHUAHUA"/>
    <x v="9"/>
    <n v="21"/>
    <x v="61"/>
    <n v="1"/>
    <s v="DELICIAS"/>
    <s v="CALLE 1A ORIENTE"/>
    <n v="0"/>
    <s v="PÚBLICO"/>
    <x v="1"/>
    <n v="2"/>
    <s v="BĂSICA"/>
    <n v="2"/>
    <x v="0"/>
    <n v="1"/>
    <x v="0"/>
    <n v="0"/>
    <s v="NO APLICA"/>
    <n v="0"/>
    <s v="NO APLICA"/>
    <s v="08FIZ0047G"/>
    <m/>
    <m/>
    <n v="0"/>
    <s v="I2020"/>
    <n v="89"/>
    <n v="71"/>
    <n v="160"/>
    <n v="89"/>
    <n v="71"/>
    <n v="160"/>
    <n v="13"/>
    <n v="11"/>
    <n v="24"/>
    <n v="10"/>
    <n v="16"/>
    <n v="26"/>
    <n v="10"/>
    <n v="16"/>
    <n v="26"/>
    <n v="13"/>
    <n v="9"/>
    <n v="22"/>
    <n v="15"/>
    <n v="22"/>
    <n v="37"/>
    <n v="20"/>
    <n v="15"/>
    <n v="35"/>
    <n v="13"/>
    <n v="9"/>
    <n v="22"/>
    <n v="12"/>
    <n v="9"/>
    <n v="21"/>
    <n v="83"/>
    <n v="80"/>
    <n v="163"/>
    <n v="1"/>
    <n v="1"/>
    <n v="2"/>
    <n v="1"/>
    <n v="1"/>
    <n v="1"/>
    <n v="0"/>
    <n v="7"/>
    <n v="1"/>
    <n v="0"/>
    <n v="0"/>
    <n v="0"/>
    <n v="0"/>
    <n v="0"/>
    <n v="0"/>
    <n v="0"/>
    <n v="3"/>
    <n v="3"/>
    <n v="0"/>
    <n v="0"/>
    <n v="3"/>
    <n v="0"/>
    <n v="1"/>
    <n v="0"/>
    <n v="0"/>
    <n v="0"/>
    <n v="0"/>
    <n v="0"/>
    <n v="1"/>
    <n v="0"/>
    <n v="0"/>
    <n v="12"/>
    <n v="4"/>
    <n v="3"/>
    <n v="1"/>
    <n v="1"/>
    <n v="2"/>
    <n v="1"/>
    <n v="1"/>
    <n v="1"/>
    <n v="0"/>
    <n v="7"/>
    <n v="9"/>
    <n v="7"/>
    <n v="1"/>
  </r>
  <r>
    <s v="08DPR2356B"/>
    <n v="2"/>
    <s v="VESPERTINO"/>
    <s v="JUAN ALVAREZ"/>
    <n v="8"/>
    <s v="CHIHUAHUA"/>
    <n v="8"/>
    <s v="CHIHUAHUA"/>
    <x v="5"/>
    <n v="37"/>
    <x v="6"/>
    <n v="1"/>
    <s v="JUĂREZ"/>
    <s v="CALLE CIENEGUILLAS"/>
    <n v="3117"/>
    <s v="PÚBLICO"/>
    <x v="0"/>
    <n v="2"/>
    <s v="BĂSICA"/>
    <n v="2"/>
    <x v="0"/>
    <n v="1"/>
    <x v="0"/>
    <n v="0"/>
    <s v="NO APLICA"/>
    <n v="0"/>
    <s v="NO APLICA"/>
    <s v="08FIZ0160Z"/>
    <s v="08FJS0113V"/>
    <s v="08ADG0005C"/>
    <n v="0"/>
    <s v="I2020"/>
    <n v="92"/>
    <n v="79"/>
    <n v="171"/>
    <n v="92"/>
    <n v="79"/>
    <n v="171"/>
    <n v="12"/>
    <n v="20"/>
    <n v="32"/>
    <n v="7"/>
    <n v="8"/>
    <n v="15"/>
    <n v="7"/>
    <n v="9"/>
    <n v="16"/>
    <n v="17"/>
    <n v="12"/>
    <n v="29"/>
    <n v="15"/>
    <n v="10"/>
    <n v="25"/>
    <n v="17"/>
    <n v="13"/>
    <n v="30"/>
    <n v="15"/>
    <n v="11"/>
    <n v="26"/>
    <n v="16"/>
    <n v="14"/>
    <n v="30"/>
    <n v="87"/>
    <n v="69"/>
    <n v="156"/>
    <n v="1"/>
    <n v="1"/>
    <n v="1"/>
    <n v="1"/>
    <n v="1"/>
    <n v="1"/>
    <n v="0"/>
    <n v="6"/>
    <n v="0"/>
    <n v="0"/>
    <n v="0"/>
    <n v="0"/>
    <n v="0"/>
    <n v="0"/>
    <n v="0"/>
    <n v="0"/>
    <n v="1"/>
    <n v="5"/>
    <n v="0"/>
    <n v="0"/>
    <n v="3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2"/>
    <n v="6"/>
    <n v="1"/>
  </r>
  <r>
    <s v="08EPR0024Y"/>
    <n v="1"/>
    <s v="MATUTINO"/>
    <s v="ABRAHAM GONZALEZ 2233"/>
    <n v="8"/>
    <s v="CHIHUAHUA"/>
    <n v="8"/>
    <s v="CHIHUAHUA"/>
    <x v="10"/>
    <n v="50"/>
    <x v="65"/>
    <n v="1"/>
    <s v="NUEVO CASAS GRANDES"/>
    <s v="CALLE RIO AROS"/>
    <n v="0"/>
    <s v="PÚBLICO"/>
    <x v="1"/>
    <n v="2"/>
    <s v="BĂSICA"/>
    <n v="2"/>
    <x v="0"/>
    <n v="1"/>
    <x v="0"/>
    <n v="0"/>
    <s v="NO APLICA"/>
    <n v="0"/>
    <s v="NO APLICA"/>
    <s v="08FIZ0054Q"/>
    <s v="08FJS0004O"/>
    <m/>
    <n v="0"/>
    <s v="I2020"/>
    <n v="77"/>
    <n v="74"/>
    <n v="151"/>
    <n v="77"/>
    <n v="74"/>
    <n v="151"/>
    <n v="10"/>
    <n v="17"/>
    <n v="27"/>
    <n v="17"/>
    <n v="18"/>
    <n v="35"/>
    <n v="17"/>
    <n v="18"/>
    <n v="35"/>
    <n v="14"/>
    <n v="19"/>
    <n v="33"/>
    <n v="15"/>
    <n v="12"/>
    <n v="27"/>
    <n v="11"/>
    <n v="12"/>
    <n v="23"/>
    <n v="18"/>
    <n v="10"/>
    <n v="28"/>
    <n v="12"/>
    <n v="11"/>
    <n v="23"/>
    <n v="87"/>
    <n v="82"/>
    <n v="16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2"/>
    <n v="1"/>
    <n v="1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6"/>
    <n v="6"/>
    <n v="1"/>
  </r>
  <r>
    <s v="08DPB0452Q"/>
    <n v="1"/>
    <s v="MATUTINO"/>
    <s v="VENANCIA VIDAL"/>
    <n v="8"/>
    <s v="CHIHUAHUA"/>
    <n v="8"/>
    <s v="CHIHUAHUA"/>
    <x v="1"/>
    <n v="17"/>
    <x v="43"/>
    <n v="1"/>
    <s v="CUAUHTĂ‰MOC"/>
    <s v="CALLE 32"/>
    <n v="3080"/>
    <s v="PÚBLICO"/>
    <x v="0"/>
    <n v="2"/>
    <s v="BĂSICA"/>
    <n v="2"/>
    <x v="0"/>
    <n v="3"/>
    <x v="1"/>
    <n v="0"/>
    <s v="NO APLICA"/>
    <n v="0"/>
    <s v="NO APLICA"/>
    <s v="08FZI0038Z"/>
    <s v="08FJI0009C"/>
    <s v="08ADG0010O"/>
    <n v="0"/>
    <s v="I2020"/>
    <n v="84"/>
    <n v="77"/>
    <n v="161"/>
    <n v="84"/>
    <n v="77"/>
    <n v="161"/>
    <n v="17"/>
    <n v="14"/>
    <n v="31"/>
    <n v="13"/>
    <n v="12"/>
    <n v="25"/>
    <n v="13"/>
    <n v="12"/>
    <n v="25"/>
    <n v="16"/>
    <n v="11"/>
    <n v="27"/>
    <n v="7"/>
    <n v="18"/>
    <n v="25"/>
    <n v="17"/>
    <n v="11"/>
    <n v="28"/>
    <n v="18"/>
    <n v="15"/>
    <n v="33"/>
    <n v="10"/>
    <n v="11"/>
    <n v="21"/>
    <n v="81"/>
    <n v="78"/>
    <n v="159"/>
    <n v="2"/>
    <n v="1"/>
    <n v="1"/>
    <n v="2"/>
    <n v="2"/>
    <n v="1"/>
    <n v="0"/>
    <n v="9"/>
    <n v="0"/>
    <n v="0"/>
    <n v="0"/>
    <n v="1"/>
    <n v="0"/>
    <n v="0"/>
    <n v="0"/>
    <n v="0"/>
    <n v="3"/>
    <n v="6"/>
    <n v="0"/>
    <n v="0"/>
    <m/>
    <m/>
    <m/>
    <m/>
    <m/>
    <m/>
    <m/>
    <m/>
    <n v="0"/>
    <n v="0"/>
    <n v="0"/>
    <n v="10"/>
    <n v="3"/>
    <n v="6"/>
    <n v="2"/>
    <n v="1"/>
    <n v="1"/>
    <n v="2"/>
    <n v="2"/>
    <n v="1"/>
    <n v="0"/>
    <n v="9"/>
    <n v="8"/>
    <n v="8"/>
    <n v="1"/>
  </r>
  <r>
    <s v="08DPR2374R"/>
    <n v="2"/>
    <s v="VESPERTINO"/>
    <s v="FORD 160"/>
    <n v="8"/>
    <s v="CHIHUAHUA"/>
    <n v="8"/>
    <s v="CHIHUAHUA"/>
    <x v="5"/>
    <n v="37"/>
    <x v="6"/>
    <n v="1"/>
    <s v="JUĂREZ"/>
    <s v="CALLE EJIDO SAN VALENTIN"/>
    <n v="666"/>
    <s v="PÚBLICO"/>
    <x v="0"/>
    <n v="2"/>
    <s v="BĂSICA"/>
    <n v="2"/>
    <x v="0"/>
    <n v="1"/>
    <x v="0"/>
    <n v="0"/>
    <s v="NO APLICA"/>
    <n v="0"/>
    <s v="NO APLICA"/>
    <s v="08FIZ0172E"/>
    <s v="08FJS0115T"/>
    <s v="08ADG0005C"/>
    <n v="0"/>
    <s v="I2020"/>
    <n v="80"/>
    <n v="80"/>
    <n v="160"/>
    <n v="80"/>
    <n v="80"/>
    <n v="160"/>
    <n v="13"/>
    <n v="10"/>
    <n v="23"/>
    <n v="14"/>
    <n v="8"/>
    <n v="22"/>
    <n v="15"/>
    <n v="8"/>
    <n v="23"/>
    <n v="19"/>
    <n v="14"/>
    <n v="33"/>
    <n v="8"/>
    <n v="14"/>
    <n v="22"/>
    <n v="17"/>
    <n v="18"/>
    <n v="35"/>
    <n v="14"/>
    <n v="6"/>
    <n v="20"/>
    <n v="13"/>
    <n v="23"/>
    <n v="36"/>
    <n v="86"/>
    <n v="83"/>
    <n v="16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12"/>
    <n v="6"/>
    <n v="1"/>
  </r>
  <r>
    <s v="08DPR1000W"/>
    <n v="1"/>
    <s v="MATUTINO"/>
    <s v="CARLOS AMAYA"/>
    <n v="8"/>
    <s v="CHIHUAHUA"/>
    <n v="8"/>
    <s v="CHIHUAHUA"/>
    <x v="5"/>
    <n v="37"/>
    <x v="6"/>
    <n v="1"/>
    <s v="JUĂREZ"/>
    <s v="CALLE SAUCES "/>
    <n v="0"/>
    <s v="PÚBLICO"/>
    <x v="0"/>
    <n v="2"/>
    <s v="BĂSICA"/>
    <n v="2"/>
    <x v="0"/>
    <n v="1"/>
    <x v="0"/>
    <n v="0"/>
    <s v="NO APLICA"/>
    <n v="0"/>
    <s v="NO APLICA"/>
    <s v="08FIZ0144I"/>
    <s v="08FJS0135G"/>
    <s v="08ADG0005C"/>
    <n v="0"/>
    <s v="I2020"/>
    <n v="82"/>
    <n v="75"/>
    <n v="157"/>
    <n v="82"/>
    <n v="75"/>
    <n v="157"/>
    <n v="18"/>
    <n v="17"/>
    <n v="35"/>
    <n v="24"/>
    <n v="10"/>
    <n v="34"/>
    <n v="24"/>
    <n v="10"/>
    <n v="34"/>
    <n v="10"/>
    <n v="12"/>
    <n v="22"/>
    <n v="16"/>
    <n v="17"/>
    <n v="33"/>
    <n v="8"/>
    <n v="12"/>
    <n v="20"/>
    <n v="13"/>
    <n v="11"/>
    <n v="24"/>
    <n v="20"/>
    <n v="8"/>
    <n v="28"/>
    <n v="91"/>
    <n v="70"/>
    <n v="16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1"/>
    <n v="6"/>
    <n v="1"/>
  </r>
  <r>
    <s v="08EPR0777W"/>
    <n v="1"/>
    <s v="MATUTINO"/>
    <s v="LEOPOLDO MARES 2725"/>
    <n v="8"/>
    <s v="CHIHUAHUA"/>
    <n v="8"/>
    <s v="CHIHUAHUA"/>
    <x v="7"/>
    <n v="19"/>
    <x v="21"/>
    <n v="1"/>
    <s v="CHIHUAHUA"/>
    <s v="CALLE FAISAN"/>
    <n v="3401"/>
    <s v="PÚBLICO"/>
    <x v="1"/>
    <n v="2"/>
    <s v="BĂSICA"/>
    <n v="2"/>
    <x v="0"/>
    <n v="1"/>
    <x v="0"/>
    <n v="0"/>
    <s v="NO APLICA"/>
    <n v="0"/>
    <s v="NO APLICA"/>
    <s v="08FIZ0043K"/>
    <s v="08FJS0001R"/>
    <m/>
    <n v="0"/>
    <s v="I2020"/>
    <n v="85"/>
    <n v="80"/>
    <n v="165"/>
    <n v="85"/>
    <n v="80"/>
    <n v="165"/>
    <n v="10"/>
    <n v="12"/>
    <n v="22"/>
    <n v="11"/>
    <n v="10"/>
    <n v="21"/>
    <n v="11"/>
    <n v="10"/>
    <n v="21"/>
    <n v="12"/>
    <n v="14"/>
    <n v="26"/>
    <n v="22"/>
    <n v="16"/>
    <n v="38"/>
    <n v="17"/>
    <n v="11"/>
    <n v="28"/>
    <n v="11"/>
    <n v="14"/>
    <n v="25"/>
    <n v="14"/>
    <n v="13"/>
    <n v="27"/>
    <n v="87"/>
    <n v="78"/>
    <n v="165"/>
    <n v="1"/>
    <n v="1"/>
    <n v="2"/>
    <n v="1"/>
    <n v="1"/>
    <n v="1"/>
    <n v="0"/>
    <n v="7"/>
    <n v="0"/>
    <n v="0"/>
    <n v="1"/>
    <n v="0"/>
    <n v="0"/>
    <n v="0"/>
    <n v="0"/>
    <n v="0"/>
    <n v="0"/>
    <n v="7"/>
    <n v="0"/>
    <n v="0"/>
    <n v="1"/>
    <n v="0"/>
    <n v="0"/>
    <n v="2"/>
    <n v="0"/>
    <n v="1"/>
    <n v="0"/>
    <n v="0"/>
    <n v="1"/>
    <n v="0"/>
    <n v="0"/>
    <n v="13"/>
    <n v="0"/>
    <n v="7"/>
    <n v="1"/>
    <n v="1"/>
    <n v="2"/>
    <n v="1"/>
    <n v="1"/>
    <n v="1"/>
    <n v="0"/>
    <n v="7"/>
    <n v="7"/>
    <n v="7"/>
    <n v="1"/>
  </r>
  <r>
    <s v="08PPR1779G"/>
    <n v="1"/>
    <s v="MATUTINO"/>
    <s v="COLEGIO GUERRERO INDIO"/>
    <n v="8"/>
    <s v="CHIHUAHUA"/>
    <n v="8"/>
    <s v="CHIHUAHUA"/>
    <x v="10"/>
    <n v="50"/>
    <x v="65"/>
    <n v="1"/>
    <s v="NUEVO CASAS GRANDES"/>
    <s v="PROLONGACIĂ“N PRIVADA DE ZARAGOZA"/>
    <n v="1707"/>
    <s v="PRIVADO"/>
    <x v="2"/>
    <n v="2"/>
    <s v="BĂSICA"/>
    <n v="2"/>
    <x v="0"/>
    <n v="1"/>
    <x v="0"/>
    <n v="0"/>
    <s v="NO APLICA"/>
    <n v="0"/>
    <s v="NO APLICA"/>
    <s v="08FIZ0054Q"/>
    <m/>
    <s v="08ADG0011N"/>
    <n v="0"/>
    <s v="I2020"/>
    <n v="82"/>
    <n v="89"/>
    <n v="171"/>
    <n v="82"/>
    <n v="89"/>
    <n v="171"/>
    <n v="12"/>
    <n v="12"/>
    <n v="24"/>
    <n v="10"/>
    <n v="13"/>
    <n v="23"/>
    <n v="10"/>
    <n v="13"/>
    <n v="23"/>
    <n v="17"/>
    <n v="21"/>
    <n v="38"/>
    <n v="19"/>
    <n v="20"/>
    <n v="39"/>
    <n v="8"/>
    <n v="13"/>
    <n v="21"/>
    <n v="11"/>
    <n v="7"/>
    <n v="18"/>
    <n v="7"/>
    <n v="15"/>
    <n v="22"/>
    <n v="72"/>
    <n v="89"/>
    <n v="161"/>
    <n v="1"/>
    <n v="0"/>
    <n v="0"/>
    <n v="0"/>
    <n v="0"/>
    <n v="1"/>
    <n v="3"/>
    <n v="5"/>
    <n v="0"/>
    <n v="0"/>
    <n v="1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1"/>
    <n v="0"/>
    <n v="9"/>
    <n v="0"/>
    <n v="5"/>
    <n v="1"/>
    <n v="0"/>
    <n v="0"/>
    <n v="0"/>
    <n v="0"/>
    <n v="1"/>
    <n v="3"/>
    <n v="5"/>
    <n v="10"/>
    <n v="10"/>
    <n v="1"/>
  </r>
  <r>
    <s v="08DPR2661K"/>
    <n v="1"/>
    <s v="MATUTINO"/>
    <s v="FRANCISCO R. ALMADA"/>
    <n v="8"/>
    <s v="CHIHUAHUA"/>
    <n v="8"/>
    <s v="CHIHUAHUA"/>
    <x v="0"/>
    <n v="20"/>
    <x v="10"/>
    <n v="1"/>
    <s v="CHĂŤNIPAS DE ALMADA"/>
    <s v="CALLE LAS CASITAS CARRETERA A CHINIPAS KILOMETRO 1.8"/>
    <n v="0"/>
    <s v="PÚBLICO"/>
    <x v="0"/>
    <n v="2"/>
    <s v="BĂSICA"/>
    <n v="2"/>
    <x v="0"/>
    <n v="1"/>
    <x v="0"/>
    <n v="0"/>
    <s v="NO APLICA"/>
    <n v="0"/>
    <s v="NO APLICA"/>
    <s v="08FIZ0219I"/>
    <s v="08FJS0124A"/>
    <s v="08ADG0003E"/>
    <n v="0"/>
    <s v="I2020"/>
    <n v="78"/>
    <n v="83"/>
    <n v="161"/>
    <n v="78"/>
    <n v="83"/>
    <n v="161"/>
    <n v="12"/>
    <n v="13"/>
    <n v="25"/>
    <n v="14"/>
    <n v="16"/>
    <n v="30"/>
    <n v="14"/>
    <n v="16"/>
    <n v="30"/>
    <n v="18"/>
    <n v="14"/>
    <n v="32"/>
    <n v="11"/>
    <n v="13"/>
    <n v="24"/>
    <n v="17"/>
    <n v="15"/>
    <n v="32"/>
    <n v="9"/>
    <n v="12"/>
    <n v="21"/>
    <n v="15"/>
    <n v="16"/>
    <n v="31"/>
    <n v="84"/>
    <n v="86"/>
    <n v="170"/>
    <n v="1"/>
    <n v="1"/>
    <n v="1"/>
    <n v="1"/>
    <n v="1"/>
    <n v="1"/>
    <n v="0"/>
    <n v="6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1"/>
    <n v="0"/>
    <n v="8"/>
    <n v="3"/>
    <n v="2"/>
    <n v="1"/>
    <n v="0"/>
    <n v="1"/>
    <n v="1"/>
    <n v="1"/>
    <n v="1"/>
    <n v="0"/>
    <n v="5"/>
    <n v="7"/>
    <n v="7"/>
    <n v="1"/>
  </r>
  <r>
    <s v="08PPR2006B"/>
    <n v="1"/>
    <s v="MATUTINO"/>
    <s v="INSTITUTO PANAMERICANO TRILINGUE"/>
    <n v="8"/>
    <s v="CHIHUAHUA"/>
    <n v="8"/>
    <s v="CHIHUAHUA"/>
    <x v="7"/>
    <n v="19"/>
    <x v="21"/>
    <n v="1"/>
    <s v="CHIHUAHUA"/>
    <s v="CALLE REPUBLICA DE ECUADOR"/>
    <n v="303"/>
    <s v="PRIVADO"/>
    <x v="2"/>
    <n v="2"/>
    <s v="BĂSICA"/>
    <n v="2"/>
    <x v="0"/>
    <n v="1"/>
    <x v="0"/>
    <n v="0"/>
    <s v="NO APLICA"/>
    <n v="0"/>
    <s v="NO APLICA"/>
    <s v="08FIZ0118K"/>
    <s v="08FJS0004O"/>
    <s v="08ADG0046C"/>
    <n v="0"/>
    <s v="I2020"/>
    <n v="85"/>
    <n v="86"/>
    <n v="171"/>
    <n v="85"/>
    <n v="86"/>
    <n v="171"/>
    <n v="8"/>
    <n v="11"/>
    <n v="19"/>
    <n v="19"/>
    <n v="10"/>
    <n v="29"/>
    <n v="19"/>
    <n v="10"/>
    <n v="29"/>
    <n v="19"/>
    <n v="18"/>
    <n v="37"/>
    <n v="16"/>
    <n v="13"/>
    <n v="29"/>
    <n v="7"/>
    <n v="13"/>
    <n v="20"/>
    <n v="14"/>
    <n v="18"/>
    <n v="32"/>
    <n v="6"/>
    <n v="9"/>
    <n v="15"/>
    <n v="81"/>
    <n v="81"/>
    <n v="162"/>
    <n v="1"/>
    <n v="0"/>
    <n v="0"/>
    <n v="0"/>
    <n v="0"/>
    <n v="0"/>
    <n v="3"/>
    <n v="4"/>
    <n v="0"/>
    <n v="0"/>
    <n v="0"/>
    <n v="1"/>
    <n v="0"/>
    <n v="0"/>
    <n v="0"/>
    <n v="0"/>
    <n v="0"/>
    <n v="4"/>
    <n v="0"/>
    <n v="0"/>
    <n v="0"/>
    <n v="1"/>
    <n v="1"/>
    <n v="0"/>
    <n v="1"/>
    <n v="0"/>
    <n v="0"/>
    <n v="3"/>
    <n v="0"/>
    <n v="1"/>
    <n v="0"/>
    <n v="12"/>
    <n v="0"/>
    <n v="4"/>
    <n v="1"/>
    <n v="0"/>
    <n v="0"/>
    <n v="0"/>
    <n v="0"/>
    <n v="0"/>
    <n v="3"/>
    <n v="4"/>
    <n v="12"/>
    <n v="10"/>
    <n v="1"/>
  </r>
  <r>
    <s v="08DPR0103L"/>
    <n v="1"/>
    <s v="MATUTINO"/>
    <s v="RICARDO FLORES MAGON"/>
    <n v="8"/>
    <s v="CHIHUAHUA"/>
    <n v="8"/>
    <s v="CHIHUAHUA"/>
    <x v="5"/>
    <n v="37"/>
    <x v="6"/>
    <n v="1"/>
    <s v="JUĂREZ"/>
    <s v="CALLE COPILCO"/>
    <n v="0"/>
    <s v="PÚBLICO"/>
    <x v="0"/>
    <n v="2"/>
    <s v="BĂSICA"/>
    <n v="2"/>
    <x v="0"/>
    <n v="1"/>
    <x v="0"/>
    <n v="0"/>
    <s v="NO APLICA"/>
    <n v="0"/>
    <s v="NO APLICA"/>
    <s v="08FIZ0155O"/>
    <s v="08FJS0112W"/>
    <s v="08ADG0005C"/>
    <n v="0"/>
    <s v="I2020"/>
    <n v="74"/>
    <n v="97"/>
    <n v="171"/>
    <n v="74"/>
    <n v="97"/>
    <n v="171"/>
    <n v="13"/>
    <n v="18"/>
    <n v="31"/>
    <n v="13"/>
    <n v="8"/>
    <n v="21"/>
    <n v="13"/>
    <n v="8"/>
    <n v="21"/>
    <n v="11"/>
    <n v="17"/>
    <n v="28"/>
    <n v="14"/>
    <n v="14"/>
    <n v="28"/>
    <n v="11"/>
    <n v="12"/>
    <n v="23"/>
    <n v="11"/>
    <n v="16"/>
    <n v="27"/>
    <n v="16"/>
    <n v="19"/>
    <n v="35"/>
    <n v="76"/>
    <n v="86"/>
    <n v="16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  <n v="1"/>
  </r>
  <r>
    <s v="08DPR0799I"/>
    <n v="1"/>
    <s v="MATUTINO"/>
    <s v="LEYES DE REFORMA"/>
    <n v="8"/>
    <s v="CHIHUAHUA"/>
    <n v="8"/>
    <s v="CHIHUAHUA"/>
    <x v="5"/>
    <n v="37"/>
    <x v="6"/>
    <n v="1"/>
    <s v="JUĂREZ"/>
    <s v="AVENIDA DIVISION DEL NORTE "/>
    <n v="0"/>
    <s v="PÚBLICO"/>
    <x v="0"/>
    <n v="2"/>
    <s v="BĂSICA"/>
    <n v="2"/>
    <x v="0"/>
    <n v="1"/>
    <x v="0"/>
    <n v="0"/>
    <s v="NO APLICA"/>
    <n v="0"/>
    <s v="NO APLICA"/>
    <s v="08FIZ0153Q"/>
    <s v="08FJS0135G"/>
    <s v="08ADG0005C"/>
    <n v="0"/>
    <s v="I2020"/>
    <n v="91"/>
    <n v="82"/>
    <n v="173"/>
    <n v="91"/>
    <n v="82"/>
    <n v="173"/>
    <n v="9"/>
    <n v="14"/>
    <n v="23"/>
    <n v="13"/>
    <n v="8"/>
    <n v="21"/>
    <n v="13"/>
    <n v="8"/>
    <n v="21"/>
    <n v="17"/>
    <n v="10"/>
    <n v="27"/>
    <n v="16"/>
    <n v="14"/>
    <n v="30"/>
    <n v="20"/>
    <n v="13"/>
    <n v="33"/>
    <n v="15"/>
    <n v="14"/>
    <n v="29"/>
    <n v="8"/>
    <n v="16"/>
    <n v="24"/>
    <n v="89"/>
    <n v="75"/>
    <n v="16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0019N"/>
    <n v="2"/>
    <s v="VESPERTINO"/>
    <s v="BENITO JUAREZ"/>
    <n v="8"/>
    <s v="CHIHUAHUA"/>
    <n v="8"/>
    <s v="CHIHUAHUA"/>
    <x v="8"/>
    <n v="36"/>
    <x v="30"/>
    <n v="1"/>
    <s v="JOSĂ‰ MARIANO JIMĂ‰NEZ"/>
    <s v="AVENIDA BERNARDO ANTONIO BUSTAMANTE Y TAGLE"/>
    <n v="0"/>
    <s v="PÚBLICO"/>
    <x v="0"/>
    <n v="2"/>
    <s v="BĂSICA"/>
    <n v="2"/>
    <x v="0"/>
    <n v="1"/>
    <x v="0"/>
    <n v="0"/>
    <s v="NO APLICA"/>
    <n v="0"/>
    <s v="NO APLICA"/>
    <s v="08FIZ0237Y"/>
    <s v="08FJS0128X"/>
    <s v="08ADG0004D"/>
    <n v="0"/>
    <s v="I2020"/>
    <n v="91"/>
    <n v="74"/>
    <n v="165"/>
    <n v="91"/>
    <n v="74"/>
    <n v="165"/>
    <n v="12"/>
    <n v="14"/>
    <n v="26"/>
    <n v="15"/>
    <n v="9"/>
    <n v="24"/>
    <n v="16"/>
    <n v="9"/>
    <n v="25"/>
    <n v="27"/>
    <n v="8"/>
    <n v="35"/>
    <n v="11"/>
    <n v="17"/>
    <n v="28"/>
    <n v="14"/>
    <n v="16"/>
    <n v="30"/>
    <n v="20"/>
    <n v="7"/>
    <n v="27"/>
    <n v="12"/>
    <n v="10"/>
    <n v="22"/>
    <n v="100"/>
    <n v="67"/>
    <n v="167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2"/>
    <n v="1"/>
    <n v="0"/>
    <n v="0"/>
    <n v="0"/>
    <n v="0"/>
    <n v="0"/>
    <n v="0"/>
    <n v="1"/>
    <n v="0"/>
    <n v="0"/>
    <n v="12"/>
    <n v="2"/>
    <n v="4"/>
    <n v="1"/>
    <n v="1"/>
    <n v="1"/>
    <n v="1"/>
    <n v="1"/>
    <n v="1"/>
    <n v="0"/>
    <n v="6"/>
    <n v="12"/>
    <n v="6"/>
    <n v="1"/>
  </r>
  <r>
    <s v="08DPR2478M"/>
    <n v="1"/>
    <s v="MATUTINO"/>
    <s v="BENITO JUAREZ"/>
    <n v="8"/>
    <s v="CHIHUAHUA"/>
    <n v="8"/>
    <s v="CHIHUAHUA"/>
    <x v="7"/>
    <n v="4"/>
    <x v="64"/>
    <n v="4"/>
    <s v="SAN GUILLERMO (SANTA ELENA)"/>
    <s v="CALLE SAN GUILLERMO (SANTA ELENA)"/>
    <n v="0"/>
    <s v="PÚBLICO"/>
    <x v="0"/>
    <n v="2"/>
    <s v="BĂSICA"/>
    <n v="2"/>
    <x v="0"/>
    <n v="1"/>
    <x v="0"/>
    <n v="0"/>
    <s v="NO APLICA"/>
    <n v="0"/>
    <s v="NO APLICA"/>
    <s v="08FIZ0269Q"/>
    <s v="08FJS0103O"/>
    <s v="08ADG0046C"/>
    <n v="0"/>
    <s v="I2020"/>
    <n v="85"/>
    <n v="79"/>
    <n v="164"/>
    <n v="85"/>
    <n v="79"/>
    <n v="164"/>
    <n v="13"/>
    <n v="12"/>
    <n v="25"/>
    <n v="12"/>
    <n v="17"/>
    <n v="29"/>
    <n v="12"/>
    <n v="17"/>
    <n v="29"/>
    <n v="20"/>
    <n v="13"/>
    <n v="33"/>
    <n v="15"/>
    <n v="11"/>
    <n v="26"/>
    <n v="11"/>
    <n v="13"/>
    <n v="24"/>
    <n v="14"/>
    <n v="16"/>
    <n v="30"/>
    <n v="13"/>
    <n v="14"/>
    <n v="27"/>
    <n v="85"/>
    <n v="84"/>
    <n v="16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EPR0439W"/>
    <n v="2"/>
    <s v="VESPERTINO"/>
    <s v="20 DE NOVIEMBRE 2344"/>
    <n v="8"/>
    <s v="CHIHUAHUA"/>
    <n v="8"/>
    <s v="CHIHUAHUA"/>
    <x v="9"/>
    <n v="21"/>
    <x v="61"/>
    <n v="1"/>
    <s v="DELICIAS"/>
    <s v="CALLE 5A NORTE"/>
    <n v="506"/>
    <s v="PÚBLICO"/>
    <x v="1"/>
    <n v="2"/>
    <s v="BĂSICA"/>
    <n v="2"/>
    <x v="0"/>
    <n v="1"/>
    <x v="0"/>
    <n v="0"/>
    <s v="NO APLICA"/>
    <n v="0"/>
    <s v="NO APLICA"/>
    <s v="08FIZ0047G"/>
    <m/>
    <m/>
    <n v="0"/>
    <s v="I2020"/>
    <n v="96"/>
    <n v="75"/>
    <n v="171"/>
    <n v="96"/>
    <n v="75"/>
    <n v="171"/>
    <n v="21"/>
    <n v="14"/>
    <n v="35"/>
    <n v="10"/>
    <n v="12"/>
    <n v="22"/>
    <n v="10"/>
    <n v="12"/>
    <n v="22"/>
    <n v="10"/>
    <n v="14"/>
    <n v="24"/>
    <n v="17"/>
    <n v="6"/>
    <n v="23"/>
    <n v="16"/>
    <n v="17"/>
    <n v="33"/>
    <n v="21"/>
    <n v="10"/>
    <n v="31"/>
    <n v="7"/>
    <n v="17"/>
    <n v="24"/>
    <n v="81"/>
    <n v="76"/>
    <n v="15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2"/>
    <n v="0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14"/>
    <n v="6"/>
    <n v="1"/>
  </r>
  <r>
    <s v="08DPR2354D"/>
    <n v="1"/>
    <s v="MATUTINO"/>
    <s v="JESUS ROMO SILVA"/>
    <n v="8"/>
    <s v="CHIHUAHUA"/>
    <n v="8"/>
    <s v="CHIHUAHUA"/>
    <x v="5"/>
    <n v="37"/>
    <x v="6"/>
    <n v="1"/>
    <s v="JUĂREZ"/>
    <s v="CALLE TURQUESA"/>
    <n v="1250"/>
    <s v="PÚBLICO"/>
    <x v="0"/>
    <n v="2"/>
    <s v="BĂSICA"/>
    <n v="2"/>
    <x v="0"/>
    <n v="1"/>
    <x v="0"/>
    <n v="0"/>
    <s v="NO APLICA"/>
    <n v="0"/>
    <s v="NO APLICA"/>
    <s v="08FIZ0182L"/>
    <s v="08FJS0118Q"/>
    <s v="08ADG0005C"/>
    <n v="0"/>
    <s v="I2020"/>
    <n v="92"/>
    <n v="73"/>
    <n v="165"/>
    <n v="92"/>
    <n v="73"/>
    <n v="165"/>
    <n v="12"/>
    <n v="10"/>
    <n v="22"/>
    <n v="12"/>
    <n v="10"/>
    <n v="22"/>
    <n v="12"/>
    <n v="11"/>
    <n v="23"/>
    <n v="14"/>
    <n v="13"/>
    <n v="27"/>
    <n v="20"/>
    <n v="16"/>
    <n v="36"/>
    <n v="13"/>
    <n v="14"/>
    <n v="27"/>
    <n v="19"/>
    <n v="10"/>
    <n v="29"/>
    <n v="19"/>
    <n v="13"/>
    <n v="32"/>
    <n v="97"/>
    <n v="77"/>
    <n v="17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  <n v="1"/>
  </r>
  <r>
    <s v="08PPR2115I"/>
    <n v="1"/>
    <s v="MATUTINO"/>
    <s v="INSTITUTO KUROWI"/>
    <n v="8"/>
    <s v="CHIHUAHUA"/>
    <n v="8"/>
    <s v="CHIHUAHUA"/>
    <x v="5"/>
    <n v="37"/>
    <x v="6"/>
    <n v="1"/>
    <s v="JUĂREZ"/>
    <s v="CALLE 20 DE NOVIEMBRE"/>
    <n v="4393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88"/>
    <n v="74"/>
    <n v="162"/>
    <n v="88"/>
    <n v="74"/>
    <n v="162"/>
    <n v="15"/>
    <n v="5"/>
    <n v="20"/>
    <n v="19"/>
    <n v="18"/>
    <n v="37"/>
    <n v="20"/>
    <n v="18"/>
    <n v="38"/>
    <n v="16"/>
    <n v="14"/>
    <n v="30"/>
    <n v="18"/>
    <n v="9"/>
    <n v="27"/>
    <n v="10"/>
    <n v="18"/>
    <n v="28"/>
    <n v="18"/>
    <n v="12"/>
    <n v="30"/>
    <n v="8"/>
    <n v="7"/>
    <n v="15"/>
    <n v="90"/>
    <n v="78"/>
    <n v="168"/>
    <n v="0"/>
    <n v="0"/>
    <n v="0"/>
    <n v="1"/>
    <n v="1"/>
    <n v="0"/>
    <n v="3"/>
    <n v="5"/>
    <n v="0"/>
    <n v="0"/>
    <n v="0"/>
    <n v="1"/>
    <n v="0"/>
    <n v="0"/>
    <n v="0"/>
    <n v="0"/>
    <n v="0"/>
    <n v="5"/>
    <n v="0"/>
    <n v="0"/>
    <n v="0"/>
    <n v="1"/>
    <n v="0"/>
    <n v="1"/>
    <n v="1"/>
    <n v="0"/>
    <n v="0"/>
    <n v="1"/>
    <n v="0"/>
    <n v="1"/>
    <n v="0"/>
    <n v="11"/>
    <n v="0"/>
    <n v="5"/>
    <n v="0"/>
    <n v="0"/>
    <n v="0"/>
    <n v="1"/>
    <n v="1"/>
    <n v="0"/>
    <n v="3"/>
    <n v="5"/>
    <n v="12"/>
    <n v="12"/>
    <n v="1"/>
  </r>
  <r>
    <s v="08PPR0016V"/>
    <n v="1"/>
    <s v="MATUTINO"/>
    <s v="COLEGIO CASA MONTESSORI"/>
    <n v="8"/>
    <s v="CHIHUAHUA"/>
    <n v="8"/>
    <s v="CHIHUAHUA"/>
    <x v="5"/>
    <n v="37"/>
    <x v="6"/>
    <n v="1"/>
    <s v="JUĂREZ"/>
    <s v="CALLE VALENTIN FUENTES"/>
    <n v="1184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90"/>
    <n v="82"/>
    <n v="172"/>
    <n v="90"/>
    <n v="82"/>
    <n v="172"/>
    <n v="13"/>
    <n v="18"/>
    <n v="31"/>
    <n v="12"/>
    <n v="10"/>
    <n v="22"/>
    <n v="12"/>
    <n v="11"/>
    <n v="23"/>
    <n v="9"/>
    <n v="13"/>
    <n v="22"/>
    <n v="13"/>
    <n v="11"/>
    <n v="24"/>
    <n v="22"/>
    <n v="15"/>
    <n v="37"/>
    <n v="16"/>
    <n v="14"/>
    <n v="30"/>
    <n v="11"/>
    <n v="12"/>
    <n v="23"/>
    <n v="83"/>
    <n v="76"/>
    <n v="159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8"/>
    <n v="0"/>
    <n v="17"/>
    <n v="0"/>
    <n v="6"/>
    <n v="0"/>
    <n v="0"/>
    <n v="0"/>
    <n v="0"/>
    <n v="0"/>
    <n v="0"/>
    <n v="6"/>
    <n v="6"/>
    <n v="6"/>
    <n v="6"/>
    <n v="1"/>
  </r>
  <r>
    <s v="08PPR1876I"/>
    <n v="1"/>
    <s v="MATUTINO"/>
    <s v="ESPACIO MONTESSORI"/>
    <n v="8"/>
    <s v="CHIHUAHUA"/>
    <n v="8"/>
    <s v="CHIHUAHUA"/>
    <x v="9"/>
    <n v="21"/>
    <x v="61"/>
    <n v="1"/>
    <s v="DELICIAS"/>
    <s v="AVENIDA 20 DE NOVIEMBRE"/>
    <n v="1722"/>
    <s v="PRIVADO"/>
    <x v="2"/>
    <n v="2"/>
    <s v="BĂSICA"/>
    <n v="2"/>
    <x v="0"/>
    <n v="1"/>
    <x v="0"/>
    <n v="0"/>
    <s v="NO APLICA"/>
    <n v="0"/>
    <s v="NO APLICA"/>
    <s v="08FIZ0228Q"/>
    <s v="08FJS0126Z"/>
    <s v="08ADG0057I"/>
    <n v="0"/>
    <s v="I2020"/>
    <n v="82"/>
    <n v="78"/>
    <n v="160"/>
    <n v="82"/>
    <n v="78"/>
    <n v="160"/>
    <n v="13"/>
    <n v="6"/>
    <n v="19"/>
    <n v="11"/>
    <n v="19"/>
    <n v="30"/>
    <n v="11"/>
    <n v="19"/>
    <n v="30"/>
    <n v="14"/>
    <n v="14"/>
    <n v="28"/>
    <n v="16"/>
    <n v="14"/>
    <n v="30"/>
    <n v="11"/>
    <n v="15"/>
    <n v="26"/>
    <n v="10"/>
    <n v="9"/>
    <n v="19"/>
    <n v="19"/>
    <n v="13"/>
    <n v="32"/>
    <n v="81"/>
    <n v="84"/>
    <n v="165"/>
    <n v="2"/>
    <n v="1"/>
    <n v="2"/>
    <n v="2"/>
    <n v="1"/>
    <n v="2"/>
    <n v="0"/>
    <n v="10"/>
    <n v="0"/>
    <n v="0"/>
    <n v="0"/>
    <n v="1"/>
    <n v="0"/>
    <n v="0"/>
    <n v="0"/>
    <n v="0"/>
    <n v="0"/>
    <n v="10"/>
    <n v="0"/>
    <n v="0"/>
    <n v="1"/>
    <n v="0"/>
    <n v="1"/>
    <n v="0"/>
    <n v="0"/>
    <n v="0"/>
    <n v="0"/>
    <n v="1"/>
    <n v="0"/>
    <n v="5"/>
    <n v="0"/>
    <n v="19"/>
    <n v="0"/>
    <n v="10"/>
    <n v="2"/>
    <n v="1"/>
    <n v="2"/>
    <n v="2"/>
    <n v="1"/>
    <n v="2"/>
    <n v="0"/>
    <n v="10"/>
    <n v="10"/>
    <n v="10"/>
    <n v="1"/>
  </r>
  <r>
    <s v="08EPR0570E"/>
    <n v="1"/>
    <s v="MATUTINO"/>
    <s v="16 DE SEPTIEMBRE 2199"/>
    <n v="8"/>
    <s v="CHIHUAHUA"/>
    <n v="8"/>
    <s v="CHIHUAHUA"/>
    <x v="8"/>
    <n v="14"/>
    <x v="55"/>
    <n v="1"/>
    <s v="JOSĂ‰ ESTEBAN CORONADO"/>
    <s v="CALLE CENTENARIO"/>
    <n v="0"/>
    <s v="PÚBLICO"/>
    <x v="1"/>
    <n v="2"/>
    <s v="BĂSICA"/>
    <n v="2"/>
    <x v="0"/>
    <n v="1"/>
    <x v="0"/>
    <n v="0"/>
    <s v="NO APLICA"/>
    <n v="0"/>
    <s v="NO APLICA"/>
    <s v="08FIZ0015O"/>
    <m/>
    <m/>
    <n v="0"/>
    <s v="I2020"/>
    <n v="78"/>
    <n v="85"/>
    <n v="163"/>
    <n v="77"/>
    <n v="85"/>
    <n v="162"/>
    <n v="11"/>
    <n v="9"/>
    <n v="20"/>
    <n v="13"/>
    <n v="16"/>
    <n v="29"/>
    <n v="13"/>
    <n v="16"/>
    <n v="29"/>
    <n v="8"/>
    <n v="16"/>
    <n v="24"/>
    <n v="13"/>
    <n v="12"/>
    <n v="25"/>
    <n v="9"/>
    <n v="19"/>
    <n v="28"/>
    <n v="18"/>
    <n v="11"/>
    <n v="29"/>
    <n v="19"/>
    <n v="18"/>
    <n v="37"/>
    <n v="80"/>
    <n v="92"/>
    <n v="172"/>
    <n v="1"/>
    <n v="1"/>
    <n v="1"/>
    <n v="1"/>
    <n v="1"/>
    <n v="2"/>
    <n v="0"/>
    <n v="7"/>
    <n v="0"/>
    <n v="0"/>
    <n v="1"/>
    <n v="0"/>
    <n v="0"/>
    <n v="0"/>
    <n v="0"/>
    <n v="0"/>
    <n v="2"/>
    <n v="5"/>
    <n v="0"/>
    <n v="0"/>
    <n v="1"/>
    <n v="0"/>
    <n v="1"/>
    <n v="0"/>
    <n v="0"/>
    <n v="0"/>
    <n v="0"/>
    <n v="0"/>
    <n v="1"/>
    <n v="0"/>
    <n v="0"/>
    <n v="11"/>
    <n v="2"/>
    <n v="5"/>
    <n v="1"/>
    <n v="1"/>
    <n v="1"/>
    <n v="1"/>
    <n v="1"/>
    <n v="2"/>
    <n v="0"/>
    <n v="7"/>
    <n v="7"/>
    <n v="7"/>
    <n v="1"/>
  </r>
  <r>
    <s v="08DPR1176K"/>
    <n v="1"/>
    <s v="MATUTINO"/>
    <s v="FORD 80"/>
    <n v="8"/>
    <s v="CHIHUAHUA"/>
    <n v="8"/>
    <s v="CHIHUAHUA"/>
    <x v="8"/>
    <n v="36"/>
    <x v="30"/>
    <n v="1"/>
    <s v="JOSĂ‰ MARIANO JIMĂ‰NEZ"/>
    <s v="CALLE LERDO DE TEJADA"/>
    <n v="0"/>
    <s v="PÚBLICO"/>
    <x v="0"/>
    <n v="2"/>
    <s v="BĂSICA"/>
    <n v="2"/>
    <x v="0"/>
    <n v="1"/>
    <x v="0"/>
    <n v="0"/>
    <s v="NO APLICA"/>
    <n v="0"/>
    <s v="NO APLICA"/>
    <s v="08FIZ0237Y"/>
    <s v="08FJS0128X"/>
    <s v="08ADG0004D"/>
    <n v="0"/>
    <s v="I2020"/>
    <n v="66"/>
    <n v="102"/>
    <n v="168"/>
    <n v="66"/>
    <n v="102"/>
    <n v="168"/>
    <n v="10"/>
    <n v="22"/>
    <n v="32"/>
    <n v="12"/>
    <n v="16"/>
    <n v="28"/>
    <n v="12"/>
    <n v="16"/>
    <n v="28"/>
    <n v="12"/>
    <n v="18"/>
    <n v="30"/>
    <n v="12"/>
    <n v="15"/>
    <n v="27"/>
    <n v="10"/>
    <n v="13"/>
    <n v="23"/>
    <n v="9"/>
    <n v="17"/>
    <n v="26"/>
    <n v="11"/>
    <n v="18"/>
    <n v="29"/>
    <n v="66"/>
    <n v="97"/>
    <n v="16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1"/>
    <n v="6"/>
    <n v="1"/>
  </r>
  <r>
    <s v="08EPR0305G"/>
    <n v="1"/>
    <s v="MATUTINO"/>
    <s v="PLAN DE AYALA 2135"/>
    <n v="8"/>
    <s v="CHIHUAHUA"/>
    <n v="8"/>
    <s v="CHIHUAHUA"/>
    <x v="5"/>
    <n v="37"/>
    <x v="6"/>
    <n v="634"/>
    <s v="SAN AGUSTĂŤN"/>
    <s v="PRIVADA DEL MUSEO"/>
    <n v="118"/>
    <s v="PÚBLICO"/>
    <x v="1"/>
    <n v="2"/>
    <s v="BĂSICA"/>
    <n v="2"/>
    <x v="0"/>
    <n v="1"/>
    <x v="0"/>
    <n v="0"/>
    <s v="NO APLICA"/>
    <n v="0"/>
    <s v="NO APLICA"/>
    <s v="08FIZ0036A"/>
    <m/>
    <m/>
    <n v="0"/>
    <s v="I2020"/>
    <n v="78"/>
    <n v="86"/>
    <n v="164"/>
    <n v="78"/>
    <n v="86"/>
    <n v="164"/>
    <n v="12"/>
    <n v="15"/>
    <n v="27"/>
    <n v="11"/>
    <n v="16"/>
    <n v="27"/>
    <n v="11"/>
    <n v="16"/>
    <n v="27"/>
    <n v="11"/>
    <n v="10"/>
    <n v="21"/>
    <n v="13"/>
    <n v="11"/>
    <n v="24"/>
    <n v="19"/>
    <n v="12"/>
    <n v="31"/>
    <n v="15"/>
    <n v="21"/>
    <n v="36"/>
    <n v="10"/>
    <n v="19"/>
    <n v="29"/>
    <n v="79"/>
    <n v="89"/>
    <n v="168"/>
    <n v="1"/>
    <n v="1"/>
    <n v="1"/>
    <n v="2"/>
    <n v="2"/>
    <n v="1"/>
    <n v="0"/>
    <n v="8"/>
    <n v="0"/>
    <n v="1"/>
    <n v="0"/>
    <n v="0"/>
    <n v="0"/>
    <n v="0"/>
    <n v="0"/>
    <n v="0"/>
    <n v="2"/>
    <n v="5"/>
    <n v="0"/>
    <n v="0"/>
    <n v="0"/>
    <n v="1"/>
    <n v="0"/>
    <n v="0"/>
    <n v="0"/>
    <n v="0"/>
    <n v="0"/>
    <n v="0"/>
    <n v="1"/>
    <n v="0"/>
    <n v="0"/>
    <n v="10"/>
    <n v="2"/>
    <n v="6"/>
    <n v="1"/>
    <n v="1"/>
    <n v="1"/>
    <n v="2"/>
    <n v="2"/>
    <n v="1"/>
    <n v="0"/>
    <n v="8"/>
    <n v="8"/>
    <n v="8"/>
    <n v="1"/>
  </r>
  <r>
    <s v="08DPR2652C"/>
    <n v="1"/>
    <s v="MATUTINO"/>
    <s v="RAUL ARMENDARIZ DOMINGUEZ"/>
    <n v="8"/>
    <s v="CHIHUAHUA"/>
    <n v="8"/>
    <s v="CHIHUAHUA"/>
    <x v="10"/>
    <n v="50"/>
    <x v="65"/>
    <n v="1"/>
    <s v="NUEVO CASAS GRANDES"/>
    <s v="CALLE PIO XI"/>
    <n v="0"/>
    <s v="PÚBLICO"/>
    <x v="0"/>
    <n v="2"/>
    <s v="BĂSICA"/>
    <n v="2"/>
    <x v="0"/>
    <n v="1"/>
    <x v="0"/>
    <n v="0"/>
    <s v="NO APLICA"/>
    <n v="0"/>
    <s v="NO APLICA"/>
    <s v="08FIZ0190U"/>
    <s v="08FJS0119P"/>
    <s v="08ADG0013L"/>
    <n v="0"/>
    <s v="I2020"/>
    <n v="84"/>
    <n v="83"/>
    <n v="167"/>
    <n v="84"/>
    <n v="83"/>
    <n v="167"/>
    <n v="15"/>
    <n v="13"/>
    <n v="28"/>
    <n v="18"/>
    <n v="10"/>
    <n v="28"/>
    <n v="18"/>
    <n v="10"/>
    <n v="28"/>
    <n v="16"/>
    <n v="13"/>
    <n v="29"/>
    <n v="15"/>
    <n v="13"/>
    <n v="28"/>
    <n v="12"/>
    <n v="14"/>
    <n v="26"/>
    <n v="14"/>
    <n v="16"/>
    <n v="30"/>
    <n v="14"/>
    <n v="13"/>
    <n v="27"/>
    <n v="89"/>
    <n v="79"/>
    <n v="16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0"/>
    <n v="0"/>
    <n v="0"/>
    <n v="9"/>
    <n v="0"/>
    <n v="6"/>
    <n v="1"/>
    <n v="1"/>
    <n v="1"/>
    <n v="1"/>
    <n v="1"/>
    <n v="1"/>
    <n v="0"/>
    <n v="6"/>
    <n v="8"/>
    <n v="6"/>
    <n v="1"/>
  </r>
  <r>
    <s v="08DPR2293G"/>
    <n v="1"/>
    <s v="MATUTINO"/>
    <s v="FRANCISCO GONZALEZ BOCANEGRA"/>
    <n v="8"/>
    <s v="CHIHUAHUA"/>
    <n v="8"/>
    <s v="CHIHUAHUA"/>
    <x v="0"/>
    <n v="65"/>
    <x v="11"/>
    <n v="5"/>
    <s v="BAHUICHIVO"/>
    <s v="CALLE BAHUICHIVO"/>
    <n v="0"/>
    <s v="PÚBLICO"/>
    <x v="0"/>
    <n v="2"/>
    <s v="BĂSICA"/>
    <n v="2"/>
    <x v="0"/>
    <n v="1"/>
    <x v="0"/>
    <n v="0"/>
    <s v="NO APLICA"/>
    <n v="0"/>
    <s v="NO APLICA"/>
    <s v="08FIZ0217K"/>
    <s v="08FJS0124A"/>
    <s v="08ADG0003E"/>
    <n v="0"/>
    <s v="I2020"/>
    <n v="91"/>
    <n v="76"/>
    <n v="167"/>
    <n v="91"/>
    <n v="76"/>
    <n v="167"/>
    <n v="18"/>
    <n v="17"/>
    <n v="35"/>
    <n v="12"/>
    <n v="16"/>
    <n v="28"/>
    <n v="12"/>
    <n v="16"/>
    <n v="28"/>
    <n v="14"/>
    <n v="12"/>
    <n v="26"/>
    <n v="9"/>
    <n v="8"/>
    <n v="17"/>
    <n v="12"/>
    <n v="14"/>
    <n v="26"/>
    <n v="19"/>
    <n v="13"/>
    <n v="32"/>
    <n v="19"/>
    <n v="14"/>
    <n v="33"/>
    <n v="85"/>
    <n v="77"/>
    <n v="162"/>
    <n v="1"/>
    <n v="1"/>
    <n v="1"/>
    <n v="1"/>
    <n v="2"/>
    <n v="1"/>
    <n v="0"/>
    <n v="7"/>
    <n v="0"/>
    <n v="0"/>
    <n v="0"/>
    <n v="1"/>
    <n v="1"/>
    <n v="0"/>
    <n v="0"/>
    <n v="0"/>
    <n v="2"/>
    <n v="5"/>
    <n v="0"/>
    <n v="0"/>
    <n v="0"/>
    <n v="0"/>
    <n v="0"/>
    <n v="0"/>
    <n v="0"/>
    <n v="0"/>
    <n v="0"/>
    <n v="0"/>
    <n v="2"/>
    <n v="0"/>
    <n v="0"/>
    <n v="11"/>
    <n v="2"/>
    <n v="5"/>
    <n v="1"/>
    <n v="1"/>
    <n v="1"/>
    <n v="1"/>
    <n v="2"/>
    <n v="1"/>
    <n v="0"/>
    <n v="7"/>
    <n v="14"/>
    <n v="7"/>
    <n v="1"/>
  </r>
  <r>
    <s v="08EPR0862T"/>
    <n v="2"/>
    <s v="VESPERTINO"/>
    <s v="LEONOR HERNANDEZ DE ORNELAS 2564"/>
    <n v="8"/>
    <s v="CHIHUAHUA"/>
    <n v="8"/>
    <s v="CHIHUAHUA"/>
    <x v="10"/>
    <n v="5"/>
    <x v="54"/>
    <n v="1"/>
    <s v="ASCENSIĂ“N"/>
    <s v="CALLE DURAZNO"/>
    <n v="0"/>
    <s v="PÚBLICO"/>
    <x v="1"/>
    <n v="2"/>
    <s v="BĂSICA"/>
    <n v="2"/>
    <x v="0"/>
    <n v="1"/>
    <x v="0"/>
    <n v="0"/>
    <s v="NO APLICA"/>
    <n v="0"/>
    <s v="NO APLICA"/>
    <s v="08FIZ0041M"/>
    <m/>
    <m/>
    <n v="0"/>
    <s v="I2020"/>
    <n v="95"/>
    <n v="77"/>
    <n v="172"/>
    <n v="95"/>
    <n v="76"/>
    <n v="171"/>
    <n v="9"/>
    <n v="7"/>
    <n v="16"/>
    <n v="8"/>
    <n v="10"/>
    <n v="18"/>
    <n v="8"/>
    <n v="10"/>
    <n v="18"/>
    <n v="15"/>
    <n v="17"/>
    <n v="32"/>
    <n v="25"/>
    <n v="15"/>
    <n v="40"/>
    <n v="11"/>
    <n v="6"/>
    <n v="17"/>
    <n v="16"/>
    <n v="14"/>
    <n v="30"/>
    <n v="19"/>
    <n v="18"/>
    <n v="37"/>
    <n v="94"/>
    <n v="80"/>
    <n v="174"/>
    <n v="1"/>
    <n v="1"/>
    <n v="1"/>
    <n v="1"/>
    <n v="1"/>
    <n v="0"/>
    <n v="1"/>
    <n v="6"/>
    <n v="0"/>
    <n v="0"/>
    <n v="0"/>
    <n v="1"/>
    <n v="0"/>
    <n v="0"/>
    <n v="0"/>
    <n v="0"/>
    <n v="4"/>
    <n v="2"/>
    <n v="0"/>
    <n v="0"/>
    <n v="2"/>
    <n v="0"/>
    <n v="0"/>
    <n v="0"/>
    <n v="0"/>
    <n v="0"/>
    <n v="0"/>
    <n v="0"/>
    <n v="1"/>
    <n v="0"/>
    <n v="0"/>
    <n v="10"/>
    <n v="4"/>
    <n v="2"/>
    <n v="1"/>
    <n v="1"/>
    <n v="1"/>
    <n v="1"/>
    <n v="1"/>
    <n v="0"/>
    <n v="1"/>
    <n v="6"/>
    <n v="12"/>
    <n v="8"/>
    <n v="1"/>
  </r>
  <r>
    <s v="08DPR2689Q"/>
    <n v="1"/>
    <s v="MATUTINO"/>
    <s v="JUAN RANGEL DE BIESMA"/>
    <n v="8"/>
    <s v="CHIHUAHUA"/>
    <n v="8"/>
    <s v="CHIHUAHUA"/>
    <x v="8"/>
    <n v="32"/>
    <x v="19"/>
    <n v="1"/>
    <s v="HIDALGO DEL PARRAL"/>
    <s v="CALLE MUNICIPIO DE JIMENEZ"/>
    <n v="0"/>
    <s v="PÚBLICO"/>
    <x v="0"/>
    <n v="2"/>
    <s v="BĂSICA"/>
    <n v="2"/>
    <x v="0"/>
    <n v="1"/>
    <x v="0"/>
    <n v="0"/>
    <s v="NO APLICA"/>
    <n v="0"/>
    <s v="NO APLICA"/>
    <s v="08FIZ0243I"/>
    <s v="08FJS0129W"/>
    <s v="08ADG0004D"/>
    <n v="0"/>
    <s v="I2020"/>
    <n v="83"/>
    <n v="77"/>
    <n v="160"/>
    <n v="81"/>
    <n v="77"/>
    <n v="158"/>
    <n v="9"/>
    <n v="16"/>
    <n v="25"/>
    <n v="17"/>
    <n v="14"/>
    <n v="31"/>
    <n v="17"/>
    <n v="14"/>
    <n v="31"/>
    <n v="20"/>
    <n v="10"/>
    <n v="30"/>
    <n v="18"/>
    <n v="11"/>
    <n v="29"/>
    <n v="15"/>
    <n v="15"/>
    <n v="30"/>
    <n v="11"/>
    <n v="14"/>
    <n v="25"/>
    <n v="14"/>
    <n v="19"/>
    <n v="33"/>
    <n v="95"/>
    <n v="83"/>
    <n v="17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PPR0048N"/>
    <n v="1"/>
    <s v="MATUTINO"/>
    <s v="CENTRO EDUCATIVO MONTESSORI A.C."/>
    <n v="8"/>
    <s v="CHIHUAHUA"/>
    <n v="8"/>
    <s v="CHIHUAHUA"/>
    <x v="7"/>
    <n v="19"/>
    <x v="21"/>
    <n v="1"/>
    <s v="CHIHUAHUA"/>
    <s v="CALLE CARBONEL"/>
    <n v="4108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93"/>
    <n v="85"/>
    <n v="178"/>
    <n v="92"/>
    <n v="85"/>
    <n v="177"/>
    <n v="15"/>
    <n v="12"/>
    <n v="27"/>
    <n v="15"/>
    <n v="15"/>
    <n v="30"/>
    <n v="15"/>
    <n v="15"/>
    <n v="30"/>
    <n v="11"/>
    <n v="14"/>
    <n v="25"/>
    <n v="10"/>
    <n v="13"/>
    <n v="23"/>
    <n v="15"/>
    <n v="8"/>
    <n v="23"/>
    <n v="20"/>
    <n v="14"/>
    <n v="34"/>
    <n v="6"/>
    <n v="12"/>
    <n v="18"/>
    <n v="77"/>
    <n v="76"/>
    <n v="153"/>
    <n v="1"/>
    <n v="1"/>
    <n v="1"/>
    <n v="1"/>
    <n v="2"/>
    <n v="1"/>
    <n v="0"/>
    <n v="7"/>
    <n v="0"/>
    <n v="1"/>
    <n v="0"/>
    <n v="0"/>
    <n v="0"/>
    <n v="0"/>
    <n v="0"/>
    <n v="0"/>
    <n v="0"/>
    <n v="6"/>
    <n v="0"/>
    <n v="0"/>
    <n v="1"/>
    <n v="0"/>
    <n v="1"/>
    <n v="1"/>
    <n v="0"/>
    <n v="0"/>
    <n v="0"/>
    <n v="1"/>
    <n v="2"/>
    <n v="4"/>
    <n v="0"/>
    <n v="17"/>
    <n v="0"/>
    <n v="7"/>
    <n v="1"/>
    <n v="1"/>
    <n v="1"/>
    <n v="1"/>
    <n v="2"/>
    <n v="1"/>
    <n v="0"/>
    <n v="7"/>
    <n v="9"/>
    <n v="8"/>
    <n v="1"/>
  </r>
  <r>
    <s v="08DPR0190X"/>
    <n v="1"/>
    <s v="MATUTINO"/>
    <s v="NARCISO BASSOLS"/>
    <n v="8"/>
    <s v="CHIHUAHUA"/>
    <n v="8"/>
    <s v="CHIHUAHUA"/>
    <x v="1"/>
    <n v="17"/>
    <x v="43"/>
    <n v="5"/>
    <s v="COLONIA ANĂHUAC"/>
    <s v="CALLE 17"/>
    <n v="0"/>
    <s v="PÚBLICO"/>
    <x v="0"/>
    <n v="2"/>
    <s v="BĂSICA"/>
    <n v="2"/>
    <x v="0"/>
    <n v="1"/>
    <x v="0"/>
    <n v="0"/>
    <s v="NO APLICA"/>
    <n v="0"/>
    <s v="NO APLICA"/>
    <s v="08FIZ0202I"/>
    <s v="08FJS0122C"/>
    <s v="08ADG0010O"/>
    <n v="0"/>
    <s v="I2020"/>
    <n v="90"/>
    <n v="79"/>
    <n v="169"/>
    <n v="88"/>
    <n v="79"/>
    <n v="167"/>
    <n v="12"/>
    <n v="13"/>
    <n v="25"/>
    <n v="13"/>
    <n v="12"/>
    <n v="25"/>
    <n v="13"/>
    <n v="13"/>
    <n v="26"/>
    <n v="15"/>
    <n v="14"/>
    <n v="29"/>
    <n v="16"/>
    <n v="16"/>
    <n v="32"/>
    <n v="15"/>
    <n v="14"/>
    <n v="29"/>
    <n v="19"/>
    <n v="13"/>
    <n v="32"/>
    <n v="15"/>
    <n v="11"/>
    <n v="26"/>
    <n v="93"/>
    <n v="81"/>
    <n v="17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PPR2088B"/>
    <n v="1"/>
    <s v="MATUTINO"/>
    <s v="COLEGIO GUADALUPANO DE CIUDAD JUAREZ"/>
    <n v="8"/>
    <s v="CHIHUAHUA"/>
    <n v="8"/>
    <s v="CHIHUAHUA"/>
    <x v="5"/>
    <n v="37"/>
    <x v="6"/>
    <n v="1"/>
    <s v="JUĂREZ"/>
    <s v="CALZADA DEL RIO"/>
    <n v="9293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84"/>
    <n v="89"/>
    <n v="173"/>
    <n v="84"/>
    <n v="89"/>
    <n v="173"/>
    <n v="9"/>
    <n v="14"/>
    <n v="23"/>
    <n v="15"/>
    <n v="19"/>
    <n v="34"/>
    <n v="15"/>
    <n v="19"/>
    <n v="34"/>
    <n v="15"/>
    <n v="11"/>
    <n v="26"/>
    <n v="14"/>
    <n v="14"/>
    <n v="28"/>
    <n v="11"/>
    <n v="14"/>
    <n v="25"/>
    <n v="12"/>
    <n v="13"/>
    <n v="25"/>
    <n v="17"/>
    <n v="12"/>
    <n v="29"/>
    <n v="84"/>
    <n v="83"/>
    <n v="167"/>
    <n v="0"/>
    <n v="1"/>
    <n v="0"/>
    <n v="0"/>
    <n v="0"/>
    <n v="0"/>
    <n v="3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1"/>
    <n v="2"/>
    <n v="0"/>
    <n v="1"/>
    <n v="0"/>
    <n v="10"/>
    <n v="0"/>
    <n v="4"/>
    <n v="0"/>
    <n v="1"/>
    <n v="0"/>
    <n v="0"/>
    <n v="0"/>
    <n v="0"/>
    <n v="3"/>
    <n v="4"/>
    <n v="7"/>
    <n v="7"/>
    <n v="1"/>
  </r>
  <r>
    <s v="08DPR2146X"/>
    <n v="1"/>
    <s v="MATUTINO"/>
    <s v="PABLO NERUDA"/>
    <n v="8"/>
    <s v="CHIHUAHUA"/>
    <n v="8"/>
    <s v="CHIHUAHUA"/>
    <x v="9"/>
    <n v="21"/>
    <x v="61"/>
    <n v="1"/>
    <s v="DELICIAS"/>
    <s v="AVENIDA 16 DE SEPTIEMBRE"/>
    <n v="0"/>
    <s v="PÚBLICO"/>
    <x v="0"/>
    <n v="2"/>
    <s v="BĂSICA"/>
    <n v="2"/>
    <x v="0"/>
    <n v="1"/>
    <x v="0"/>
    <n v="0"/>
    <s v="NO APLICA"/>
    <n v="0"/>
    <s v="NO APLICA"/>
    <s v="08FIZ0224U"/>
    <s v="08FJS0125Z"/>
    <s v="08ADG0057I"/>
    <n v="0"/>
    <s v="I2020"/>
    <n v="74"/>
    <n v="90"/>
    <n v="164"/>
    <n v="74"/>
    <n v="90"/>
    <n v="164"/>
    <n v="11"/>
    <n v="13"/>
    <n v="24"/>
    <n v="17"/>
    <n v="17"/>
    <n v="34"/>
    <n v="17"/>
    <n v="17"/>
    <n v="34"/>
    <n v="12"/>
    <n v="16"/>
    <n v="28"/>
    <n v="14"/>
    <n v="15"/>
    <n v="29"/>
    <n v="15"/>
    <n v="11"/>
    <n v="26"/>
    <n v="13"/>
    <n v="15"/>
    <n v="28"/>
    <n v="11"/>
    <n v="18"/>
    <n v="29"/>
    <n v="82"/>
    <n v="92"/>
    <n v="17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DPR2381A"/>
    <n v="1"/>
    <s v="MATUTINO"/>
    <s v="JUAN JOSE MARTINEZ EL PIPILA"/>
    <n v="8"/>
    <s v="CHIHUAHUA"/>
    <n v="8"/>
    <s v="CHIHUAHUA"/>
    <x v="5"/>
    <n v="37"/>
    <x v="6"/>
    <n v="1"/>
    <s v="JUĂREZ"/>
    <s v="CALLE JUAN BALDERAS"/>
    <n v="4750"/>
    <s v="PÚBLICO"/>
    <x v="0"/>
    <n v="2"/>
    <s v="BĂSICA"/>
    <n v="2"/>
    <x v="0"/>
    <n v="1"/>
    <x v="0"/>
    <n v="0"/>
    <s v="NO APLICA"/>
    <n v="0"/>
    <s v="NO APLICA"/>
    <s v="08FIZ0140M"/>
    <s v="08FJS0109I"/>
    <s v="08ADG0005C"/>
    <n v="0"/>
    <s v="I2020"/>
    <n v="90"/>
    <n v="82"/>
    <n v="172"/>
    <n v="90"/>
    <n v="82"/>
    <n v="172"/>
    <n v="11"/>
    <n v="16"/>
    <n v="27"/>
    <n v="9"/>
    <n v="10"/>
    <n v="19"/>
    <n v="9"/>
    <n v="10"/>
    <n v="19"/>
    <n v="18"/>
    <n v="7"/>
    <n v="25"/>
    <n v="18"/>
    <n v="17"/>
    <n v="35"/>
    <n v="12"/>
    <n v="15"/>
    <n v="27"/>
    <n v="22"/>
    <n v="18"/>
    <n v="40"/>
    <n v="10"/>
    <n v="14"/>
    <n v="24"/>
    <n v="89"/>
    <n v="81"/>
    <n v="170"/>
    <n v="1"/>
    <n v="1"/>
    <n v="1"/>
    <n v="1"/>
    <n v="2"/>
    <n v="1"/>
    <n v="0"/>
    <n v="7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1"/>
    <n v="0"/>
    <n v="0"/>
    <n v="9"/>
    <n v="2"/>
    <n v="5"/>
    <n v="1"/>
    <n v="1"/>
    <n v="1"/>
    <n v="1"/>
    <n v="2"/>
    <n v="1"/>
    <n v="0"/>
    <n v="7"/>
    <n v="10"/>
    <n v="7"/>
    <n v="1"/>
  </r>
  <r>
    <s v="08DPR2563J"/>
    <n v="1"/>
    <s v="MATUTINO"/>
    <s v="JOSE VASCONCELOS"/>
    <n v="8"/>
    <s v="CHIHUAHUA"/>
    <n v="8"/>
    <s v="CHIHUAHUA"/>
    <x v="6"/>
    <n v="29"/>
    <x v="7"/>
    <n v="1"/>
    <s v="GUADALUPE Y CALVO"/>
    <s v="CALLE PRADERAS"/>
    <n v="0"/>
    <s v="PÚBLICO"/>
    <x v="0"/>
    <n v="2"/>
    <s v="BĂSICA"/>
    <n v="2"/>
    <x v="0"/>
    <n v="1"/>
    <x v="0"/>
    <n v="0"/>
    <s v="NO APLICA"/>
    <n v="0"/>
    <s v="NO APLICA"/>
    <s v="08FIZ0261Y"/>
    <s v="08FJS0131K"/>
    <s v="08ADG0007A"/>
    <n v="0"/>
    <s v="I2020"/>
    <n v="101"/>
    <n v="74"/>
    <n v="175"/>
    <n v="101"/>
    <n v="74"/>
    <n v="175"/>
    <n v="13"/>
    <n v="18"/>
    <n v="31"/>
    <n v="10"/>
    <n v="12"/>
    <n v="22"/>
    <n v="10"/>
    <n v="12"/>
    <n v="22"/>
    <n v="14"/>
    <n v="12"/>
    <n v="26"/>
    <n v="16"/>
    <n v="13"/>
    <n v="29"/>
    <n v="19"/>
    <n v="13"/>
    <n v="32"/>
    <n v="21"/>
    <n v="7"/>
    <n v="28"/>
    <n v="19"/>
    <n v="10"/>
    <n v="29"/>
    <n v="99"/>
    <n v="67"/>
    <n v="166"/>
    <n v="1"/>
    <n v="1"/>
    <n v="1"/>
    <n v="1"/>
    <n v="1"/>
    <n v="1"/>
    <n v="0"/>
    <n v="6"/>
    <n v="0"/>
    <n v="0"/>
    <n v="1"/>
    <n v="0"/>
    <n v="1"/>
    <n v="1"/>
    <n v="0"/>
    <n v="0"/>
    <n v="2"/>
    <n v="4"/>
    <n v="0"/>
    <n v="0"/>
    <n v="0"/>
    <n v="0"/>
    <n v="0"/>
    <n v="0"/>
    <n v="0"/>
    <n v="0"/>
    <n v="0"/>
    <n v="0"/>
    <n v="0"/>
    <n v="0"/>
    <n v="0"/>
    <n v="9"/>
    <n v="2"/>
    <n v="4"/>
    <n v="1"/>
    <n v="1"/>
    <n v="1"/>
    <n v="1"/>
    <n v="1"/>
    <n v="1"/>
    <n v="0"/>
    <n v="6"/>
    <n v="13"/>
    <n v="6"/>
    <n v="1"/>
  </r>
  <r>
    <s v="08DPR0490U"/>
    <n v="1"/>
    <s v="MATUTINO"/>
    <s v="JESUS GONZALEZ ORTEGA"/>
    <n v="8"/>
    <s v="CHIHUAHUA"/>
    <n v="8"/>
    <s v="CHIHUAHUA"/>
    <x v="8"/>
    <n v="32"/>
    <x v="19"/>
    <n v="1"/>
    <s v="HIDALGO DEL PARRAL"/>
    <s v="CALLE MONTES URALES "/>
    <n v="0"/>
    <s v="PÚBLICO"/>
    <x v="0"/>
    <n v="2"/>
    <s v="BĂSICA"/>
    <n v="2"/>
    <x v="0"/>
    <n v="1"/>
    <x v="0"/>
    <n v="0"/>
    <s v="NO APLICA"/>
    <n v="0"/>
    <s v="NO APLICA"/>
    <s v="08FIZ0246F"/>
    <s v="08FJS0129W"/>
    <s v="08ADG0004D"/>
    <n v="0"/>
    <s v="I2020"/>
    <n v="91"/>
    <n v="72"/>
    <n v="163"/>
    <n v="91"/>
    <n v="72"/>
    <n v="163"/>
    <n v="8"/>
    <n v="8"/>
    <n v="16"/>
    <n v="9"/>
    <n v="21"/>
    <n v="30"/>
    <n v="9"/>
    <n v="21"/>
    <n v="30"/>
    <n v="17"/>
    <n v="11"/>
    <n v="28"/>
    <n v="26"/>
    <n v="21"/>
    <n v="47"/>
    <n v="12"/>
    <n v="9"/>
    <n v="21"/>
    <n v="15"/>
    <n v="14"/>
    <n v="29"/>
    <n v="13"/>
    <n v="12"/>
    <n v="25"/>
    <n v="92"/>
    <n v="88"/>
    <n v="180"/>
    <n v="1"/>
    <n v="1"/>
    <n v="2"/>
    <n v="1"/>
    <n v="1"/>
    <n v="1"/>
    <n v="0"/>
    <n v="7"/>
    <n v="0"/>
    <n v="0"/>
    <n v="1"/>
    <n v="0"/>
    <n v="0"/>
    <n v="0"/>
    <n v="0"/>
    <n v="0"/>
    <n v="1"/>
    <n v="6"/>
    <n v="0"/>
    <n v="0"/>
    <n v="1"/>
    <n v="1"/>
    <n v="0"/>
    <n v="0"/>
    <n v="0"/>
    <n v="0"/>
    <n v="0"/>
    <n v="0"/>
    <n v="0"/>
    <n v="1"/>
    <n v="0"/>
    <n v="11"/>
    <n v="1"/>
    <n v="6"/>
    <n v="1"/>
    <n v="1"/>
    <n v="2"/>
    <n v="1"/>
    <n v="1"/>
    <n v="1"/>
    <n v="0"/>
    <n v="7"/>
    <n v="11"/>
    <n v="7"/>
    <n v="1"/>
  </r>
  <r>
    <s v="08EPR0095S"/>
    <n v="1"/>
    <s v="MATUTINO"/>
    <s v="FRANCISCO VILLA 2550"/>
    <n v="8"/>
    <s v="CHIHUAHUA"/>
    <n v="8"/>
    <s v="CHIHUAHUA"/>
    <x v="1"/>
    <n v="31"/>
    <x v="1"/>
    <n v="1"/>
    <s v="VICENTE GUERRERO"/>
    <s v="CALLE 10 DE MAYO"/>
    <n v="0"/>
    <s v="PÚBLICO"/>
    <x v="1"/>
    <n v="2"/>
    <s v="BĂSICA"/>
    <n v="2"/>
    <x v="0"/>
    <n v="1"/>
    <x v="0"/>
    <n v="0"/>
    <s v="NO APLICA"/>
    <n v="0"/>
    <s v="NO APLICA"/>
    <s v="08FIZ0008E"/>
    <s v="08FJS0005N"/>
    <m/>
    <n v="0"/>
    <s v="I2020"/>
    <n v="98"/>
    <n v="84"/>
    <n v="182"/>
    <n v="96"/>
    <n v="84"/>
    <n v="180"/>
    <n v="13"/>
    <n v="20"/>
    <n v="33"/>
    <n v="5"/>
    <n v="9"/>
    <n v="14"/>
    <n v="5"/>
    <n v="9"/>
    <n v="14"/>
    <n v="22"/>
    <n v="14"/>
    <n v="36"/>
    <n v="12"/>
    <n v="9"/>
    <n v="21"/>
    <n v="12"/>
    <n v="10"/>
    <n v="22"/>
    <n v="17"/>
    <n v="23"/>
    <n v="40"/>
    <n v="21"/>
    <n v="8"/>
    <n v="29"/>
    <n v="89"/>
    <n v="73"/>
    <n v="162"/>
    <n v="1"/>
    <n v="2"/>
    <n v="1"/>
    <n v="1"/>
    <n v="2"/>
    <n v="1"/>
    <n v="0"/>
    <n v="8"/>
    <n v="0"/>
    <n v="0"/>
    <n v="0"/>
    <n v="1"/>
    <n v="0"/>
    <n v="0"/>
    <n v="0"/>
    <n v="0"/>
    <n v="0"/>
    <n v="7"/>
    <n v="0"/>
    <n v="0"/>
    <n v="2"/>
    <n v="0"/>
    <n v="0"/>
    <n v="1"/>
    <n v="0"/>
    <n v="0"/>
    <n v="0"/>
    <n v="0"/>
    <n v="1"/>
    <n v="0"/>
    <n v="0"/>
    <n v="12"/>
    <n v="0"/>
    <n v="7"/>
    <n v="1"/>
    <n v="2"/>
    <n v="1"/>
    <n v="1"/>
    <n v="2"/>
    <n v="0"/>
    <n v="0"/>
    <n v="7"/>
    <n v="11"/>
    <n v="8"/>
    <n v="1"/>
  </r>
  <r>
    <s v="08DPR0042O"/>
    <n v="1"/>
    <s v="MATUTINO"/>
    <s v="FELIPE ANGELES"/>
    <n v="8"/>
    <s v="CHIHUAHUA"/>
    <n v="8"/>
    <s v="CHIHUAHUA"/>
    <x v="7"/>
    <n v="19"/>
    <x v="21"/>
    <n v="1"/>
    <s v="CHIHUAHUA"/>
    <s v="CALLE DEFENSA POPULAR"/>
    <n v="0"/>
    <s v="PÚBLICO"/>
    <x v="0"/>
    <n v="2"/>
    <s v="BĂSICA"/>
    <n v="2"/>
    <x v="0"/>
    <n v="1"/>
    <x v="0"/>
    <n v="0"/>
    <s v="NO APLICA"/>
    <n v="0"/>
    <s v="NO APLICA"/>
    <s v="08FIZ0101K"/>
    <s v="08FJS0103O"/>
    <s v="08ADG0046C"/>
    <n v="0"/>
    <s v="I2020"/>
    <n v="82"/>
    <n v="93"/>
    <n v="175"/>
    <n v="82"/>
    <n v="93"/>
    <n v="175"/>
    <n v="14"/>
    <n v="9"/>
    <n v="23"/>
    <n v="11"/>
    <n v="14"/>
    <n v="25"/>
    <n v="12"/>
    <n v="14"/>
    <n v="26"/>
    <n v="13"/>
    <n v="20"/>
    <n v="33"/>
    <n v="13"/>
    <n v="13"/>
    <n v="26"/>
    <n v="15"/>
    <n v="18"/>
    <n v="33"/>
    <n v="13"/>
    <n v="14"/>
    <n v="27"/>
    <n v="12"/>
    <n v="17"/>
    <n v="29"/>
    <n v="78"/>
    <n v="96"/>
    <n v="17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R2607Q"/>
    <n v="1"/>
    <s v="MATUTINO"/>
    <s v="VICTOR HUGO RASCON BANDA"/>
    <n v="8"/>
    <s v="CHIHUAHUA"/>
    <n v="8"/>
    <s v="CHIHUAHUA"/>
    <x v="7"/>
    <n v="19"/>
    <x v="21"/>
    <n v="1"/>
    <s v="CHIHUAHUA"/>
    <s v="CALLE ARROYO DE LA PALMA "/>
    <n v="0"/>
    <s v="PÚBLICO"/>
    <x v="0"/>
    <n v="2"/>
    <s v="BĂSICA"/>
    <n v="2"/>
    <x v="0"/>
    <n v="1"/>
    <x v="0"/>
    <n v="0"/>
    <s v="NO APLICA"/>
    <n v="0"/>
    <s v="NO APLICA"/>
    <s v="08FIZ0114O"/>
    <s v="08FJS0105M"/>
    <s v="08ADG0046C"/>
    <n v="0"/>
    <s v="I2020"/>
    <n v="82"/>
    <n v="85"/>
    <n v="167"/>
    <n v="81"/>
    <n v="84"/>
    <n v="165"/>
    <n v="14"/>
    <n v="15"/>
    <n v="29"/>
    <n v="14"/>
    <n v="16"/>
    <n v="30"/>
    <n v="14"/>
    <n v="16"/>
    <n v="30"/>
    <n v="12"/>
    <n v="15"/>
    <n v="27"/>
    <n v="12"/>
    <n v="19"/>
    <n v="31"/>
    <n v="15"/>
    <n v="15"/>
    <n v="30"/>
    <n v="16"/>
    <n v="10"/>
    <n v="26"/>
    <n v="16"/>
    <n v="17"/>
    <n v="33"/>
    <n v="85"/>
    <n v="92"/>
    <n v="17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499L"/>
    <n v="1"/>
    <s v="MATUTINO"/>
    <s v="ALVARO OBREGON"/>
    <n v="8"/>
    <s v="CHIHUAHUA"/>
    <n v="8"/>
    <s v="CHIHUAHUA"/>
    <x v="8"/>
    <n v="60"/>
    <x v="56"/>
    <n v="29"/>
    <s v="PUNTO ALEGRE"/>
    <s v="CALLE PUNTO ALEGRE"/>
    <n v="0"/>
    <s v="PÚBLICO"/>
    <x v="0"/>
    <n v="2"/>
    <s v="BĂSICA"/>
    <n v="2"/>
    <x v="0"/>
    <n v="1"/>
    <x v="0"/>
    <n v="0"/>
    <s v="NO APLICA"/>
    <n v="0"/>
    <s v="NO APLICA"/>
    <s v="08FIZ0243I"/>
    <s v="08FJS0129W"/>
    <s v="08ADG0004D"/>
    <n v="0"/>
    <s v="I2020"/>
    <n v="84"/>
    <n v="85"/>
    <n v="169"/>
    <n v="84"/>
    <n v="85"/>
    <n v="169"/>
    <n v="10"/>
    <n v="15"/>
    <n v="25"/>
    <n v="14"/>
    <n v="16"/>
    <n v="30"/>
    <n v="14"/>
    <n v="16"/>
    <n v="30"/>
    <n v="14"/>
    <n v="16"/>
    <n v="30"/>
    <n v="10"/>
    <n v="16"/>
    <n v="26"/>
    <n v="16"/>
    <n v="13"/>
    <n v="29"/>
    <n v="18"/>
    <n v="13"/>
    <n v="31"/>
    <n v="14"/>
    <n v="16"/>
    <n v="30"/>
    <n v="86"/>
    <n v="90"/>
    <n v="17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7"/>
    <n v="6"/>
    <n v="1"/>
  </r>
  <r>
    <s v="08EPR0009F"/>
    <n v="1"/>
    <s v="MATUTINO"/>
    <s v="MIGUEL HIDALGO 2567"/>
    <n v="8"/>
    <s v="CHIHUAHUA"/>
    <n v="8"/>
    <s v="CHIHUAHUA"/>
    <x v="7"/>
    <n v="2"/>
    <x v="24"/>
    <n v="1"/>
    <s v="JUAN ALDAMA"/>
    <s v="CALLE IGNACIO RAMIREZ "/>
    <n v="0"/>
    <s v="PÚBLICO"/>
    <x v="1"/>
    <n v="2"/>
    <s v="BĂSICA"/>
    <n v="2"/>
    <x v="0"/>
    <n v="1"/>
    <x v="0"/>
    <n v="0"/>
    <s v="NO APLICA"/>
    <n v="0"/>
    <s v="NO APLICA"/>
    <s v="08FIZ0012R"/>
    <s v="08FJS0001R"/>
    <m/>
    <n v="0"/>
    <s v="I2020"/>
    <n v="89"/>
    <n v="80"/>
    <n v="169"/>
    <n v="89"/>
    <n v="80"/>
    <n v="169"/>
    <n v="19"/>
    <n v="11"/>
    <n v="30"/>
    <n v="19"/>
    <n v="8"/>
    <n v="27"/>
    <n v="19"/>
    <n v="8"/>
    <n v="27"/>
    <n v="15"/>
    <n v="15"/>
    <n v="30"/>
    <n v="14"/>
    <n v="16"/>
    <n v="30"/>
    <n v="13"/>
    <n v="10"/>
    <n v="23"/>
    <n v="15"/>
    <n v="19"/>
    <n v="34"/>
    <n v="15"/>
    <n v="14"/>
    <n v="29"/>
    <n v="91"/>
    <n v="82"/>
    <n v="17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2"/>
    <n v="2"/>
    <n v="0"/>
    <n v="0"/>
    <n v="0"/>
    <n v="2"/>
    <n v="0"/>
    <n v="0"/>
    <n v="15"/>
    <n v="0"/>
    <n v="6"/>
    <n v="1"/>
    <n v="1"/>
    <n v="1"/>
    <n v="1"/>
    <n v="1"/>
    <n v="1"/>
    <n v="0"/>
    <n v="6"/>
    <n v="6"/>
    <n v="6"/>
    <n v="1"/>
  </r>
  <r>
    <s v="08PPR0067B"/>
    <n v="1"/>
    <s v="MATUTINO"/>
    <s v="COLEGIO REGIONAL DE MEXICO UNIDAD ZARAGOZA"/>
    <n v="8"/>
    <s v="CHIHUAHUA"/>
    <n v="8"/>
    <s v="CHIHUAHUA"/>
    <x v="5"/>
    <n v="37"/>
    <x v="6"/>
    <n v="1"/>
    <s v="JUĂREZ"/>
    <s v="CALLE RAMIRO VEGA VALDEZ"/>
    <n v="860"/>
    <s v="PRIVADO"/>
    <x v="2"/>
    <n v="2"/>
    <s v="BĂSICA"/>
    <n v="2"/>
    <x v="0"/>
    <n v="1"/>
    <x v="0"/>
    <n v="0"/>
    <s v="NO APLICA"/>
    <n v="0"/>
    <s v="NO APLICA"/>
    <s v="08FIZ0040N"/>
    <m/>
    <m/>
    <n v="0"/>
    <s v="I2020"/>
    <n v="76"/>
    <n v="81"/>
    <n v="157"/>
    <n v="75"/>
    <n v="81"/>
    <n v="156"/>
    <n v="9"/>
    <n v="11"/>
    <n v="20"/>
    <n v="26"/>
    <n v="17"/>
    <n v="43"/>
    <n v="26"/>
    <n v="17"/>
    <n v="43"/>
    <n v="20"/>
    <n v="35"/>
    <n v="55"/>
    <n v="14"/>
    <n v="8"/>
    <n v="22"/>
    <n v="15"/>
    <n v="13"/>
    <n v="28"/>
    <n v="9"/>
    <n v="8"/>
    <n v="17"/>
    <n v="8"/>
    <n v="7"/>
    <n v="15"/>
    <n v="92"/>
    <n v="88"/>
    <n v="180"/>
    <n v="2"/>
    <n v="2"/>
    <n v="1"/>
    <n v="1"/>
    <n v="1"/>
    <n v="1"/>
    <n v="0"/>
    <n v="8"/>
    <n v="0"/>
    <n v="0"/>
    <n v="0"/>
    <n v="1"/>
    <n v="0"/>
    <n v="0"/>
    <n v="0"/>
    <n v="0"/>
    <n v="0"/>
    <n v="8"/>
    <n v="0"/>
    <n v="0"/>
    <n v="0"/>
    <n v="1"/>
    <n v="0"/>
    <n v="1"/>
    <n v="0"/>
    <n v="0"/>
    <n v="0"/>
    <n v="0"/>
    <n v="0"/>
    <n v="2"/>
    <n v="0"/>
    <n v="13"/>
    <n v="0"/>
    <n v="8"/>
    <n v="2"/>
    <n v="2"/>
    <n v="1"/>
    <n v="1"/>
    <n v="1"/>
    <n v="1"/>
    <n v="0"/>
    <n v="8"/>
    <n v="10"/>
    <n v="10"/>
    <n v="1"/>
  </r>
  <r>
    <s v="08EPR0234C"/>
    <n v="1"/>
    <s v="MATUTINO"/>
    <s v="HEROES DE LA CONSTITUCION 2129"/>
    <n v="8"/>
    <s v="CHIHUAHUA"/>
    <n v="8"/>
    <s v="CHIHUAHUA"/>
    <x v="8"/>
    <n v="32"/>
    <x v="19"/>
    <n v="1"/>
    <s v="HIDALGO DEL PARRAL"/>
    <s v="CALLE PRIMAVERA"/>
    <n v="38"/>
    <s v="PÚBLICO"/>
    <x v="1"/>
    <n v="2"/>
    <s v="BĂSICA"/>
    <n v="2"/>
    <x v="0"/>
    <n v="1"/>
    <x v="0"/>
    <n v="0"/>
    <s v="NO APLICA"/>
    <n v="0"/>
    <s v="NO APLICA"/>
    <s v="08FIZ0005H"/>
    <m/>
    <m/>
    <n v="0"/>
    <s v="I2020"/>
    <n v="84"/>
    <n v="73"/>
    <n v="157"/>
    <n v="84"/>
    <n v="73"/>
    <n v="157"/>
    <n v="15"/>
    <n v="12"/>
    <n v="27"/>
    <n v="18"/>
    <n v="22"/>
    <n v="40"/>
    <n v="18"/>
    <n v="22"/>
    <n v="40"/>
    <n v="13"/>
    <n v="12"/>
    <n v="25"/>
    <n v="13"/>
    <n v="11"/>
    <n v="24"/>
    <n v="18"/>
    <n v="20"/>
    <n v="38"/>
    <n v="9"/>
    <n v="15"/>
    <n v="24"/>
    <n v="22"/>
    <n v="7"/>
    <n v="29"/>
    <n v="93"/>
    <n v="87"/>
    <n v="180"/>
    <n v="2"/>
    <n v="1"/>
    <n v="1"/>
    <n v="2"/>
    <n v="1"/>
    <n v="1"/>
    <n v="0"/>
    <n v="8"/>
    <n v="0"/>
    <n v="0"/>
    <n v="1"/>
    <n v="0"/>
    <n v="0"/>
    <n v="0"/>
    <n v="0"/>
    <n v="0"/>
    <n v="0"/>
    <n v="7"/>
    <n v="0"/>
    <n v="0"/>
    <n v="0"/>
    <n v="1"/>
    <n v="2"/>
    <n v="0"/>
    <n v="0"/>
    <n v="0"/>
    <n v="0"/>
    <n v="0"/>
    <n v="1"/>
    <n v="0"/>
    <n v="0"/>
    <n v="12"/>
    <n v="0"/>
    <n v="7"/>
    <n v="2"/>
    <n v="1"/>
    <n v="1"/>
    <n v="2"/>
    <n v="0"/>
    <n v="1"/>
    <n v="0"/>
    <n v="7"/>
    <n v="8"/>
    <n v="8"/>
    <n v="1"/>
  </r>
  <r>
    <s v="08PPR2024R"/>
    <n v="1"/>
    <s v="MATUTINO"/>
    <s v="INSTITUTO BILINGÜE CONETL"/>
    <n v="8"/>
    <s v="CHIHUAHUA"/>
    <n v="8"/>
    <s v="CHIHUAHUA"/>
    <x v="5"/>
    <n v="37"/>
    <x v="6"/>
    <n v="1"/>
    <s v="JUĂREZ"/>
    <s v="CALLE SIMONA BARBA"/>
    <n v="6581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102"/>
    <n v="88"/>
    <n v="190"/>
    <n v="102"/>
    <n v="88"/>
    <n v="190"/>
    <n v="16"/>
    <n v="9"/>
    <n v="25"/>
    <n v="14"/>
    <n v="13"/>
    <n v="27"/>
    <n v="14"/>
    <n v="13"/>
    <n v="27"/>
    <n v="14"/>
    <n v="18"/>
    <n v="32"/>
    <n v="18"/>
    <n v="9"/>
    <n v="27"/>
    <n v="16"/>
    <n v="14"/>
    <n v="30"/>
    <n v="6"/>
    <n v="16"/>
    <n v="22"/>
    <n v="7"/>
    <n v="8"/>
    <n v="15"/>
    <n v="75"/>
    <n v="78"/>
    <n v="153"/>
    <n v="1"/>
    <n v="0"/>
    <n v="0"/>
    <n v="0"/>
    <n v="0"/>
    <n v="0"/>
    <n v="4"/>
    <n v="5"/>
    <n v="0"/>
    <n v="0"/>
    <n v="1"/>
    <n v="0"/>
    <n v="0"/>
    <n v="0"/>
    <n v="0"/>
    <n v="0"/>
    <n v="1"/>
    <n v="4"/>
    <n v="0"/>
    <n v="0"/>
    <n v="1"/>
    <n v="0"/>
    <n v="0"/>
    <n v="0"/>
    <n v="1"/>
    <n v="0"/>
    <n v="2"/>
    <n v="4"/>
    <n v="4"/>
    <n v="2"/>
    <n v="0"/>
    <n v="20"/>
    <n v="1"/>
    <n v="4"/>
    <n v="1"/>
    <n v="0"/>
    <n v="0"/>
    <n v="0"/>
    <n v="0"/>
    <n v="0"/>
    <n v="4"/>
    <n v="5"/>
    <n v="9"/>
    <n v="9"/>
    <n v="1"/>
  </r>
  <r>
    <s v="08DPR0204J"/>
    <n v="1"/>
    <s v="MATUTINO"/>
    <s v="FRANCISCO I. MADERO"/>
    <n v="8"/>
    <s v="CHIHUAHUA"/>
    <n v="8"/>
    <s v="CHIHUAHUA"/>
    <x v="1"/>
    <n v="48"/>
    <x v="31"/>
    <n v="55"/>
    <s v="SANTA CATALINA DE VILLELA (SANTA CATARINA)"/>
    <s v="CALLE SANTA CATALINA DE VILLELA (SANTA CATARINA)"/>
    <n v="0"/>
    <s v="PÚBLICO"/>
    <x v="0"/>
    <n v="2"/>
    <s v="BĂSICA"/>
    <n v="2"/>
    <x v="0"/>
    <n v="1"/>
    <x v="0"/>
    <n v="0"/>
    <s v="NO APLICA"/>
    <n v="0"/>
    <s v="NO APLICA"/>
    <s v="08FIZ0206E"/>
    <s v="08FJS0122C"/>
    <s v="08ADG0010O"/>
    <n v="0"/>
    <s v="I2020"/>
    <n v="93"/>
    <n v="78"/>
    <n v="171"/>
    <n v="93"/>
    <n v="78"/>
    <n v="171"/>
    <n v="9"/>
    <n v="11"/>
    <n v="20"/>
    <n v="9"/>
    <n v="14"/>
    <n v="23"/>
    <n v="9"/>
    <n v="14"/>
    <n v="23"/>
    <n v="15"/>
    <n v="11"/>
    <n v="26"/>
    <n v="11"/>
    <n v="15"/>
    <n v="26"/>
    <n v="15"/>
    <n v="9"/>
    <n v="24"/>
    <n v="20"/>
    <n v="19"/>
    <n v="39"/>
    <n v="24"/>
    <n v="15"/>
    <n v="39"/>
    <n v="94"/>
    <n v="83"/>
    <n v="177"/>
    <n v="1"/>
    <n v="1"/>
    <n v="1"/>
    <n v="1"/>
    <n v="2"/>
    <n v="2"/>
    <n v="0"/>
    <n v="8"/>
    <n v="0"/>
    <n v="0"/>
    <n v="0"/>
    <n v="1"/>
    <n v="0"/>
    <n v="0"/>
    <n v="0"/>
    <n v="0"/>
    <n v="4"/>
    <n v="4"/>
    <n v="0"/>
    <n v="0"/>
    <n v="1"/>
    <n v="0"/>
    <n v="0"/>
    <n v="0"/>
    <n v="0"/>
    <n v="0"/>
    <n v="0"/>
    <n v="0"/>
    <n v="0"/>
    <n v="1"/>
    <n v="0"/>
    <n v="11"/>
    <n v="4"/>
    <n v="4"/>
    <n v="1"/>
    <n v="1"/>
    <n v="1"/>
    <n v="1"/>
    <n v="2"/>
    <n v="2"/>
    <n v="0"/>
    <n v="8"/>
    <n v="11"/>
    <n v="10"/>
    <n v="1"/>
  </r>
  <r>
    <s v="08EPR0239Y"/>
    <n v="1"/>
    <s v="MATUTINO"/>
    <s v="CONCEPCION MELENDEZ 2100"/>
    <n v="8"/>
    <s v="CHIHUAHUA"/>
    <n v="8"/>
    <s v="CHIHUAHUA"/>
    <x v="8"/>
    <n v="32"/>
    <x v="19"/>
    <n v="1"/>
    <s v="HIDALGO DEL PARRAL"/>
    <s v="CALLE MANUEL FLORES APARTADO POSTAL 36"/>
    <n v="0"/>
    <s v="PÚBLICO"/>
    <x v="1"/>
    <n v="2"/>
    <s v="BĂSICA"/>
    <n v="2"/>
    <x v="0"/>
    <n v="1"/>
    <x v="0"/>
    <n v="0"/>
    <s v="NO APLICA"/>
    <n v="0"/>
    <s v="NO APLICA"/>
    <s v="08FIZ0005H"/>
    <m/>
    <m/>
    <n v="0"/>
    <s v="I2020"/>
    <n v="88"/>
    <n v="84"/>
    <n v="172"/>
    <n v="88"/>
    <n v="84"/>
    <n v="172"/>
    <n v="15"/>
    <n v="12"/>
    <n v="27"/>
    <n v="20"/>
    <n v="10"/>
    <n v="30"/>
    <n v="20"/>
    <n v="10"/>
    <n v="30"/>
    <n v="14"/>
    <n v="16"/>
    <n v="30"/>
    <n v="15"/>
    <n v="15"/>
    <n v="30"/>
    <n v="16"/>
    <n v="13"/>
    <n v="29"/>
    <n v="16"/>
    <n v="13"/>
    <n v="29"/>
    <n v="14"/>
    <n v="14"/>
    <n v="28"/>
    <n v="95"/>
    <n v="81"/>
    <n v="176"/>
    <n v="1"/>
    <n v="1"/>
    <n v="1"/>
    <n v="1"/>
    <n v="1"/>
    <n v="1"/>
    <n v="0"/>
    <n v="6"/>
    <n v="0"/>
    <n v="0"/>
    <n v="0"/>
    <n v="1"/>
    <n v="0"/>
    <n v="0"/>
    <n v="0"/>
    <n v="0"/>
    <n v="1"/>
    <n v="4"/>
    <n v="0"/>
    <n v="0"/>
    <n v="1"/>
    <n v="0"/>
    <n v="1"/>
    <n v="1"/>
    <n v="0"/>
    <n v="0"/>
    <n v="1"/>
    <n v="0"/>
    <n v="1"/>
    <n v="0"/>
    <n v="0"/>
    <n v="11"/>
    <n v="1"/>
    <n v="4"/>
    <n v="1"/>
    <n v="1"/>
    <n v="1"/>
    <n v="0"/>
    <n v="1"/>
    <n v="1"/>
    <n v="0"/>
    <n v="5"/>
    <n v="6"/>
    <n v="6"/>
    <n v="1"/>
  </r>
  <r>
    <s v="08EPR0587E"/>
    <n v="2"/>
    <s v="VESPERTINO"/>
    <s v="JOSE MARIA MORELOS Y PAVON 2223"/>
    <n v="8"/>
    <s v="CHIHUAHUA"/>
    <n v="8"/>
    <s v="CHIHUAHUA"/>
    <x v="5"/>
    <n v="37"/>
    <x v="6"/>
    <n v="1"/>
    <s v="JUĂREZ"/>
    <s v="CALLE RAMON RAYON"/>
    <n v="621"/>
    <s v="PÚBLICO"/>
    <x v="1"/>
    <n v="2"/>
    <s v="BĂSICA"/>
    <n v="2"/>
    <x v="0"/>
    <n v="1"/>
    <x v="0"/>
    <n v="0"/>
    <s v="NO APLICA"/>
    <n v="0"/>
    <s v="NO APLICA"/>
    <s v="08FIZ0003J"/>
    <s v="08FJS0003P"/>
    <m/>
    <n v="0"/>
    <s v="I2020"/>
    <n v="96"/>
    <n v="73"/>
    <n v="169"/>
    <n v="96"/>
    <n v="73"/>
    <n v="169"/>
    <n v="19"/>
    <n v="6"/>
    <n v="25"/>
    <n v="14"/>
    <n v="11"/>
    <n v="25"/>
    <n v="14"/>
    <n v="12"/>
    <n v="26"/>
    <n v="9"/>
    <n v="19"/>
    <n v="28"/>
    <n v="18"/>
    <n v="16"/>
    <n v="34"/>
    <n v="20"/>
    <n v="15"/>
    <n v="35"/>
    <n v="17"/>
    <n v="11"/>
    <n v="28"/>
    <n v="20"/>
    <n v="13"/>
    <n v="33"/>
    <n v="98"/>
    <n v="86"/>
    <n v="18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1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6"/>
    <n v="6"/>
    <n v="1"/>
  </r>
  <r>
    <s v="08EPR0085L"/>
    <n v="2"/>
    <s v="VESPERTINO"/>
    <s v="JOSE MARIA MORELOS Y PAVON 2336"/>
    <n v="8"/>
    <s v="CHIHUAHUA"/>
    <n v="8"/>
    <s v="CHIHUAHUA"/>
    <x v="7"/>
    <n v="2"/>
    <x v="24"/>
    <n v="1"/>
    <s v="JUAN ALDAMA"/>
    <s v="CALLE CARMEN SERDAN"/>
    <n v="0"/>
    <s v="PÚBLICO"/>
    <x v="1"/>
    <n v="2"/>
    <s v="BĂSICA"/>
    <n v="2"/>
    <x v="0"/>
    <n v="1"/>
    <x v="0"/>
    <n v="0"/>
    <s v="NO APLICA"/>
    <n v="0"/>
    <s v="NO APLICA"/>
    <s v="08FIZ0012R"/>
    <s v="08FJS0001R"/>
    <m/>
    <n v="0"/>
    <s v="I2020"/>
    <n v="104"/>
    <n v="80"/>
    <n v="184"/>
    <n v="103"/>
    <n v="79"/>
    <n v="182"/>
    <n v="27"/>
    <n v="15"/>
    <n v="42"/>
    <n v="8"/>
    <n v="10"/>
    <n v="18"/>
    <n v="8"/>
    <n v="10"/>
    <n v="18"/>
    <n v="12"/>
    <n v="14"/>
    <n v="26"/>
    <n v="10"/>
    <n v="15"/>
    <n v="25"/>
    <n v="19"/>
    <n v="15"/>
    <n v="34"/>
    <n v="20"/>
    <n v="16"/>
    <n v="36"/>
    <n v="16"/>
    <n v="7"/>
    <n v="23"/>
    <n v="85"/>
    <n v="77"/>
    <n v="162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1"/>
    <n v="1"/>
    <n v="0"/>
    <n v="1"/>
    <n v="0"/>
    <n v="0"/>
    <n v="0"/>
    <n v="1"/>
    <n v="0"/>
    <n v="0"/>
    <n v="11"/>
    <n v="2"/>
    <n v="4"/>
    <n v="1"/>
    <n v="1"/>
    <n v="1"/>
    <n v="1"/>
    <n v="1"/>
    <n v="1"/>
    <n v="0"/>
    <n v="6"/>
    <n v="19"/>
    <n v="6"/>
    <n v="1"/>
  </r>
  <r>
    <s v="08DPR0380O"/>
    <n v="1"/>
    <s v="MATUTINO"/>
    <s v="CENTRO REGIONAL DE EDUC. INT. BENITO JUAREZ"/>
    <n v="8"/>
    <s v="CHIHUAHUA"/>
    <n v="8"/>
    <s v="CHIHUAHUA"/>
    <x v="9"/>
    <n v="45"/>
    <x v="36"/>
    <n v="19"/>
    <s v="NUEVO SAN LUCAS"/>
    <s v="CALLE NIĂ‘OS HEROES"/>
    <n v="402"/>
    <s v="PÚBLICO"/>
    <x v="0"/>
    <n v="2"/>
    <s v="BĂSICA"/>
    <n v="2"/>
    <x v="0"/>
    <n v="1"/>
    <x v="0"/>
    <n v="0"/>
    <s v="NO APLICA"/>
    <n v="0"/>
    <s v="NO APLICA"/>
    <s v="08FIZ0222W"/>
    <s v="08FJS0125Z"/>
    <s v="08ADG0057I"/>
    <n v="0"/>
    <s v="I2020"/>
    <n v="95"/>
    <n v="84"/>
    <n v="179"/>
    <n v="95"/>
    <n v="84"/>
    <n v="179"/>
    <n v="14"/>
    <n v="10"/>
    <n v="24"/>
    <n v="6"/>
    <n v="15"/>
    <n v="21"/>
    <n v="6"/>
    <n v="15"/>
    <n v="21"/>
    <n v="18"/>
    <n v="30"/>
    <n v="48"/>
    <n v="16"/>
    <n v="12"/>
    <n v="28"/>
    <n v="16"/>
    <n v="12"/>
    <n v="28"/>
    <n v="11"/>
    <n v="10"/>
    <n v="21"/>
    <n v="19"/>
    <n v="11"/>
    <n v="30"/>
    <n v="86"/>
    <n v="90"/>
    <n v="176"/>
    <n v="1"/>
    <n v="2"/>
    <n v="1"/>
    <n v="1"/>
    <n v="1"/>
    <n v="1"/>
    <n v="0"/>
    <n v="7"/>
    <n v="0"/>
    <n v="0"/>
    <n v="1"/>
    <n v="0"/>
    <n v="0"/>
    <n v="0"/>
    <n v="0"/>
    <n v="0"/>
    <n v="2"/>
    <n v="5"/>
    <n v="0"/>
    <n v="0"/>
    <n v="1"/>
    <n v="0"/>
    <n v="0"/>
    <n v="0"/>
    <n v="0"/>
    <n v="0"/>
    <n v="0"/>
    <n v="0"/>
    <n v="1"/>
    <n v="0"/>
    <n v="0"/>
    <n v="10"/>
    <n v="2"/>
    <n v="5"/>
    <n v="1"/>
    <n v="2"/>
    <n v="1"/>
    <n v="1"/>
    <n v="1"/>
    <n v="1"/>
    <n v="0"/>
    <n v="7"/>
    <n v="7"/>
    <n v="7"/>
    <n v="1"/>
  </r>
  <r>
    <s v="08PPR0564Z"/>
    <n v="1"/>
    <s v="MATUTINO"/>
    <s v="GABRIELA MISTRAL"/>
    <n v="8"/>
    <s v="CHIHUAHUA"/>
    <n v="8"/>
    <s v="CHIHUAHUA"/>
    <x v="3"/>
    <n v="27"/>
    <x v="27"/>
    <n v="24"/>
    <s v="CIĂ‰NEGA DE NOROGACHI"/>
    <s v="CALLE NOROGACHI"/>
    <n v="0"/>
    <s v="PRIVADO"/>
    <x v="2"/>
    <n v="2"/>
    <s v="BĂSICA"/>
    <n v="2"/>
    <x v="0"/>
    <n v="1"/>
    <x v="0"/>
    <n v="0"/>
    <s v="NO APLICA"/>
    <n v="0"/>
    <s v="NO APLICA"/>
    <s v="08FIZ0011S"/>
    <s v="08FJS0004O"/>
    <s v="08ADG0011N"/>
    <n v="0"/>
    <s v="I2020"/>
    <n v="91"/>
    <n v="89"/>
    <n v="180"/>
    <n v="91"/>
    <n v="89"/>
    <n v="180"/>
    <n v="17"/>
    <n v="16"/>
    <n v="33"/>
    <n v="12"/>
    <n v="13"/>
    <n v="25"/>
    <n v="12"/>
    <n v="13"/>
    <n v="25"/>
    <n v="17"/>
    <n v="18"/>
    <n v="35"/>
    <n v="17"/>
    <n v="12"/>
    <n v="29"/>
    <n v="19"/>
    <n v="11"/>
    <n v="30"/>
    <n v="16"/>
    <n v="16"/>
    <n v="32"/>
    <n v="9"/>
    <n v="13"/>
    <n v="22"/>
    <n v="90"/>
    <n v="83"/>
    <n v="173"/>
    <n v="0"/>
    <n v="1"/>
    <n v="1"/>
    <n v="0"/>
    <n v="1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0"/>
    <n v="7"/>
    <n v="0"/>
    <n v="5"/>
    <n v="0"/>
    <n v="1"/>
    <n v="1"/>
    <n v="0"/>
    <n v="1"/>
    <n v="1"/>
    <n v="1"/>
    <n v="5"/>
    <n v="6"/>
    <n v="6"/>
    <n v="1"/>
  </r>
  <r>
    <s v="08EPR0590S"/>
    <n v="1"/>
    <s v="MATUTINO"/>
    <s v="ELISA DOSAMANTES VARELA 2378"/>
    <n v="8"/>
    <s v="CHIHUAHUA"/>
    <n v="8"/>
    <s v="CHIHUAHUA"/>
    <x v="5"/>
    <n v="37"/>
    <x v="6"/>
    <n v="1"/>
    <s v="JUĂREZ"/>
    <s v="CALLE TOLTECAS"/>
    <n v="6428"/>
    <s v="PÚBLICO"/>
    <x v="1"/>
    <n v="2"/>
    <s v="BĂSICA"/>
    <n v="2"/>
    <x v="0"/>
    <n v="1"/>
    <x v="0"/>
    <n v="0"/>
    <s v="NO APLICA"/>
    <n v="0"/>
    <s v="NO APLICA"/>
    <s v="08FIZ0039Y"/>
    <m/>
    <m/>
    <n v="0"/>
    <s v="I2020"/>
    <n v="100"/>
    <n v="78"/>
    <n v="178"/>
    <n v="100"/>
    <n v="78"/>
    <n v="178"/>
    <n v="11"/>
    <n v="10"/>
    <n v="21"/>
    <n v="11"/>
    <n v="12"/>
    <n v="23"/>
    <n v="11"/>
    <n v="13"/>
    <n v="24"/>
    <n v="20"/>
    <n v="19"/>
    <n v="39"/>
    <n v="12"/>
    <n v="11"/>
    <n v="23"/>
    <n v="10"/>
    <n v="14"/>
    <n v="24"/>
    <n v="20"/>
    <n v="15"/>
    <n v="35"/>
    <n v="22"/>
    <n v="10"/>
    <n v="32"/>
    <n v="95"/>
    <n v="82"/>
    <n v="177"/>
    <n v="1"/>
    <n v="2"/>
    <n v="1"/>
    <n v="1"/>
    <n v="1"/>
    <n v="1"/>
    <n v="0"/>
    <n v="7"/>
    <n v="0"/>
    <n v="0"/>
    <n v="1"/>
    <n v="0"/>
    <n v="0"/>
    <n v="0"/>
    <n v="0"/>
    <n v="0"/>
    <n v="2"/>
    <n v="5"/>
    <n v="0"/>
    <n v="0"/>
    <n v="2"/>
    <n v="1"/>
    <n v="0"/>
    <n v="0"/>
    <n v="0"/>
    <n v="0"/>
    <n v="0"/>
    <n v="0"/>
    <n v="0"/>
    <n v="0"/>
    <n v="0"/>
    <n v="11"/>
    <n v="2"/>
    <n v="5"/>
    <n v="1"/>
    <n v="2"/>
    <n v="1"/>
    <n v="1"/>
    <n v="1"/>
    <n v="1"/>
    <n v="0"/>
    <n v="7"/>
    <n v="9"/>
    <n v="7"/>
    <n v="1"/>
  </r>
  <r>
    <s v="08DPR1832G"/>
    <n v="2"/>
    <s v="VESPERTINO"/>
    <s v="FERNANDO AHUATZIN REYES"/>
    <n v="8"/>
    <s v="CHIHUAHUA"/>
    <n v="8"/>
    <s v="CHIHUAHUA"/>
    <x v="10"/>
    <n v="5"/>
    <x v="54"/>
    <n v="1"/>
    <s v="ASCENSIĂ“N"/>
    <s v="CALLE ALLENDE"/>
    <n v="1865"/>
    <s v="PÚBLICO"/>
    <x v="0"/>
    <n v="2"/>
    <s v="BĂSICA"/>
    <n v="2"/>
    <x v="0"/>
    <n v="1"/>
    <x v="0"/>
    <n v="0"/>
    <s v="NO APLICA"/>
    <n v="0"/>
    <s v="NO APLICA"/>
    <s v="08FIZ0188F"/>
    <s v="08FJS0119P"/>
    <s v="08ADG0013L"/>
    <n v="0"/>
    <s v="I2020"/>
    <n v="95"/>
    <n v="83"/>
    <n v="178"/>
    <n v="95"/>
    <n v="83"/>
    <n v="178"/>
    <n v="14"/>
    <n v="11"/>
    <n v="25"/>
    <n v="10"/>
    <n v="8"/>
    <n v="18"/>
    <n v="10"/>
    <n v="10"/>
    <n v="20"/>
    <n v="17"/>
    <n v="11"/>
    <n v="28"/>
    <n v="15"/>
    <n v="14"/>
    <n v="29"/>
    <n v="21"/>
    <n v="16"/>
    <n v="37"/>
    <n v="8"/>
    <n v="16"/>
    <n v="24"/>
    <n v="21"/>
    <n v="19"/>
    <n v="40"/>
    <n v="92"/>
    <n v="86"/>
    <n v="178"/>
    <n v="1"/>
    <n v="1"/>
    <n v="1"/>
    <n v="1"/>
    <n v="1"/>
    <n v="2"/>
    <n v="0"/>
    <n v="7"/>
    <n v="0"/>
    <n v="0"/>
    <n v="0"/>
    <n v="1"/>
    <n v="0"/>
    <n v="0"/>
    <n v="0"/>
    <n v="0"/>
    <n v="1"/>
    <n v="6"/>
    <n v="0"/>
    <n v="0"/>
    <n v="3"/>
    <n v="0"/>
    <n v="0"/>
    <n v="0"/>
    <n v="0"/>
    <n v="0"/>
    <n v="0"/>
    <n v="0"/>
    <n v="1"/>
    <n v="0"/>
    <n v="0"/>
    <n v="12"/>
    <n v="1"/>
    <n v="6"/>
    <n v="1"/>
    <n v="1"/>
    <n v="1"/>
    <n v="1"/>
    <n v="1"/>
    <n v="2"/>
    <n v="0"/>
    <n v="7"/>
    <n v="12"/>
    <n v="7"/>
    <n v="1"/>
  </r>
  <r>
    <s v="08EPR0207F"/>
    <n v="1"/>
    <s v="MATUTINO"/>
    <s v="BELISARIO DOMINGUEZ 2423"/>
    <n v="8"/>
    <s v="CHIHUAHUA"/>
    <n v="8"/>
    <s v="CHIHUAHUA"/>
    <x v="2"/>
    <n v="40"/>
    <x v="12"/>
    <n v="1"/>
    <s v="MADERA"/>
    <s v="CALLE PINABETE"/>
    <n v="3103"/>
    <s v="PÚBLICO"/>
    <x v="1"/>
    <n v="2"/>
    <s v="BĂSICA"/>
    <n v="2"/>
    <x v="0"/>
    <n v="1"/>
    <x v="0"/>
    <n v="0"/>
    <s v="NO APLICA"/>
    <n v="0"/>
    <s v="NO APLICA"/>
    <s v="08FIZ0024W"/>
    <s v="08FJS0005N"/>
    <m/>
    <n v="0"/>
    <s v="I2020"/>
    <n v="82"/>
    <n v="93"/>
    <n v="175"/>
    <n v="81"/>
    <n v="93"/>
    <n v="174"/>
    <n v="9"/>
    <n v="17"/>
    <n v="26"/>
    <n v="14"/>
    <n v="15"/>
    <n v="29"/>
    <n v="14"/>
    <n v="15"/>
    <n v="29"/>
    <n v="12"/>
    <n v="16"/>
    <n v="28"/>
    <n v="26"/>
    <n v="20"/>
    <n v="46"/>
    <n v="11"/>
    <n v="15"/>
    <n v="26"/>
    <n v="10"/>
    <n v="13"/>
    <n v="23"/>
    <n v="15"/>
    <n v="11"/>
    <n v="26"/>
    <n v="88"/>
    <n v="90"/>
    <n v="178"/>
    <n v="1"/>
    <n v="1"/>
    <n v="2"/>
    <n v="1"/>
    <n v="1"/>
    <n v="1"/>
    <n v="0"/>
    <n v="7"/>
    <n v="0"/>
    <n v="0"/>
    <n v="0"/>
    <n v="0"/>
    <n v="0"/>
    <n v="0"/>
    <n v="0"/>
    <n v="0"/>
    <n v="6"/>
    <n v="1"/>
    <n v="0"/>
    <n v="0"/>
    <n v="2"/>
    <n v="0"/>
    <n v="0"/>
    <n v="0"/>
    <n v="0"/>
    <n v="0"/>
    <n v="0"/>
    <n v="0"/>
    <n v="0"/>
    <n v="1"/>
    <n v="0"/>
    <n v="10"/>
    <n v="6"/>
    <n v="1"/>
    <n v="1"/>
    <n v="1"/>
    <n v="2"/>
    <n v="1"/>
    <n v="1"/>
    <n v="1"/>
    <n v="0"/>
    <n v="7"/>
    <n v="7"/>
    <n v="7"/>
    <n v="1"/>
  </r>
  <r>
    <s v="08EPR0323W"/>
    <n v="1"/>
    <s v="MATUTINO"/>
    <s v="CENTRO REGIONAL DE EDUC. INT. SANTOS DEGOLLADO 2075"/>
    <n v="8"/>
    <s v="CHIHUAHUA"/>
    <n v="8"/>
    <s v="CHIHUAHUA"/>
    <x v="2"/>
    <n v="43"/>
    <x v="38"/>
    <n v="1"/>
    <s v="MATACHĂŤ"/>
    <s v="CALLE F.QUINTANA"/>
    <n v="0"/>
    <s v="PÚBLICO"/>
    <x v="1"/>
    <n v="2"/>
    <s v="BĂSICA"/>
    <n v="2"/>
    <x v="0"/>
    <n v="1"/>
    <x v="0"/>
    <n v="0"/>
    <s v="NO APLICA"/>
    <n v="0"/>
    <s v="NO APLICA"/>
    <s v="08FIZ0008E"/>
    <s v="08FJS0005N"/>
    <m/>
    <n v="0"/>
    <s v="I2020"/>
    <n v="85"/>
    <n v="87"/>
    <n v="172"/>
    <n v="85"/>
    <n v="87"/>
    <n v="172"/>
    <n v="15"/>
    <n v="16"/>
    <n v="31"/>
    <n v="13"/>
    <n v="10"/>
    <n v="23"/>
    <n v="13"/>
    <n v="10"/>
    <n v="23"/>
    <n v="13"/>
    <n v="23"/>
    <n v="36"/>
    <n v="12"/>
    <n v="16"/>
    <n v="28"/>
    <n v="16"/>
    <n v="17"/>
    <n v="33"/>
    <n v="25"/>
    <n v="13"/>
    <n v="38"/>
    <n v="15"/>
    <n v="9"/>
    <n v="24"/>
    <n v="94"/>
    <n v="88"/>
    <n v="18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0"/>
    <n v="1"/>
    <n v="0"/>
    <n v="0"/>
    <n v="1"/>
    <n v="1"/>
    <n v="0"/>
    <n v="0"/>
    <n v="12"/>
    <n v="1"/>
    <n v="5"/>
    <n v="1"/>
    <n v="1"/>
    <n v="1"/>
    <n v="1"/>
    <n v="1"/>
    <n v="1"/>
    <n v="0"/>
    <n v="6"/>
    <n v="8"/>
    <n v="8"/>
    <n v="1"/>
  </r>
  <r>
    <s v="08EPR0355O"/>
    <n v="1"/>
    <s v="MATUTINO"/>
    <s v="LAZARO CARDENAS 2105"/>
    <n v="8"/>
    <s v="CHIHUAHUA"/>
    <n v="8"/>
    <s v="CHIHUAHUA"/>
    <x v="2"/>
    <n v="40"/>
    <x v="12"/>
    <n v="1"/>
    <s v="MADERA"/>
    <s v="CALLE INDEPENDENCIA"/>
    <n v="0"/>
    <s v="PÚBLICO"/>
    <x v="1"/>
    <n v="2"/>
    <s v="BĂSICA"/>
    <n v="2"/>
    <x v="0"/>
    <n v="1"/>
    <x v="0"/>
    <n v="0"/>
    <s v="NO APLICA"/>
    <n v="0"/>
    <s v="NO APLICA"/>
    <s v="08FIZ0024W"/>
    <s v="08FJS0005N"/>
    <m/>
    <n v="0"/>
    <s v="I2020"/>
    <n v="87"/>
    <n v="90"/>
    <n v="177"/>
    <n v="87"/>
    <n v="90"/>
    <n v="177"/>
    <n v="13"/>
    <n v="16"/>
    <n v="29"/>
    <n v="12"/>
    <n v="16"/>
    <n v="28"/>
    <n v="12"/>
    <n v="16"/>
    <n v="28"/>
    <n v="13"/>
    <n v="16"/>
    <n v="29"/>
    <n v="9"/>
    <n v="15"/>
    <n v="24"/>
    <n v="11"/>
    <n v="11"/>
    <n v="22"/>
    <n v="25"/>
    <n v="19"/>
    <n v="44"/>
    <n v="15"/>
    <n v="14"/>
    <n v="29"/>
    <n v="85"/>
    <n v="91"/>
    <n v="176"/>
    <n v="1"/>
    <n v="1"/>
    <n v="1"/>
    <n v="1"/>
    <n v="2"/>
    <n v="1"/>
    <n v="0"/>
    <n v="7"/>
    <n v="0"/>
    <n v="0"/>
    <n v="1"/>
    <n v="0"/>
    <n v="0"/>
    <n v="0"/>
    <n v="0"/>
    <n v="0"/>
    <n v="5"/>
    <n v="2"/>
    <n v="0"/>
    <n v="0"/>
    <n v="1"/>
    <n v="0"/>
    <n v="0"/>
    <n v="0"/>
    <n v="0"/>
    <n v="0"/>
    <n v="0"/>
    <n v="0"/>
    <n v="1"/>
    <n v="0"/>
    <n v="0"/>
    <n v="10"/>
    <n v="5"/>
    <n v="2"/>
    <n v="1"/>
    <n v="1"/>
    <n v="1"/>
    <n v="1"/>
    <n v="2"/>
    <n v="1"/>
    <n v="0"/>
    <n v="7"/>
    <n v="7"/>
    <n v="7"/>
    <n v="1"/>
  </r>
  <r>
    <s v="08EPR0184L"/>
    <n v="1"/>
    <s v="MATUTINO"/>
    <s v="CENTRO REGIONAL DE EDUC. INT. MARIA CHAVEZ ARBALLO 2167"/>
    <n v="8"/>
    <s v="CHIHUAHUA"/>
    <n v="8"/>
    <s v="CHIHUAHUA"/>
    <x v="7"/>
    <n v="24"/>
    <x v="18"/>
    <n v="1"/>
    <s v="SANTA ISABEL"/>
    <s v="CALLEJĂ“N LIBERTAD"/>
    <n v="0"/>
    <s v="PÚBLICO"/>
    <x v="1"/>
    <n v="2"/>
    <s v="BĂSICA"/>
    <n v="2"/>
    <x v="0"/>
    <n v="1"/>
    <x v="0"/>
    <n v="0"/>
    <s v="NO APLICA"/>
    <n v="0"/>
    <s v="NO APLICA"/>
    <s v="08FIZ0018L"/>
    <s v="08FJS0002Q"/>
    <m/>
    <n v="0"/>
    <s v="I2020"/>
    <n v="87"/>
    <n v="89"/>
    <n v="176"/>
    <n v="86"/>
    <n v="89"/>
    <n v="175"/>
    <n v="20"/>
    <n v="15"/>
    <n v="35"/>
    <n v="14"/>
    <n v="17"/>
    <n v="31"/>
    <n v="14"/>
    <n v="17"/>
    <n v="31"/>
    <n v="12"/>
    <n v="13"/>
    <n v="25"/>
    <n v="9"/>
    <n v="13"/>
    <n v="22"/>
    <n v="8"/>
    <n v="10"/>
    <n v="18"/>
    <n v="17"/>
    <n v="15"/>
    <n v="32"/>
    <n v="21"/>
    <n v="21"/>
    <n v="42"/>
    <n v="81"/>
    <n v="89"/>
    <n v="170"/>
    <n v="1"/>
    <n v="1"/>
    <n v="1"/>
    <n v="1"/>
    <n v="2"/>
    <n v="2"/>
    <n v="0"/>
    <n v="8"/>
    <n v="0"/>
    <n v="0"/>
    <n v="1"/>
    <n v="0"/>
    <n v="0"/>
    <n v="0"/>
    <n v="0"/>
    <n v="0"/>
    <n v="1"/>
    <n v="7"/>
    <n v="0"/>
    <n v="0"/>
    <n v="1"/>
    <n v="0"/>
    <n v="1"/>
    <n v="0"/>
    <n v="1"/>
    <n v="0"/>
    <n v="1"/>
    <n v="0"/>
    <n v="0"/>
    <n v="1"/>
    <n v="0"/>
    <n v="14"/>
    <n v="1"/>
    <n v="7"/>
    <n v="1"/>
    <n v="1"/>
    <n v="1"/>
    <n v="1"/>
    <n v="2"/>
    <n v="2"/>
    <n v="0"/>
    <n v="8"/>
    <n v="8"/>
    <n v="8"/>
    <n v="1"/>
  </r>
  <r>
    <s v="08DPR2321M"/>
    <n v="2"/>
    <s v="VESPERTINO"/>
    <s v="DIANA LAURA RIOJAS DE COLOSIO"/>
    <n v="8"/>
    <s v="CHIHUAHUA"/>
    <n v="8"/>
    <s v="CHIHUAHUA"/>
    <x v="5"/>
    <n v="37"/>
    <x v="6"/>
    <n v="1"/>
    <s v="JUĂREZ"/>
    <s v="CALLE FERNANDO PACHECO PARRA"/>
    <n v="0"/>
    <s v="PÚBLICO"/>
    <x v="0"/>
    <n v="2"/>
    <s v="BĂSICA"/>
    <n v="2"/>
    <x v="0"/>
    <n v="1"/>
    <x v="0"/>
    <n v="0"/>
    <s v="NO APLICA"/>
    <n v="0"/>
    <s v="NO APLICA"/>
    <s v="08FIZ0170G"/>
    <s v="08FJS0115T"/>
    <s v="08ADG0005C"/>
    <n v="0"/>
    <s v="I2020"/>
    <n v="84"/>
    <n v="96"/>
    <n v="180"/>
    <n v="84"/>
    <n v="96"/>
    <n v="180"/>
    <n v="18"/>
    <n v="9"/>
    <n v="27"/>
    <n v="11"/>
    <n v="14"/>
    <n v="25"/>
    <n v="11"/>
    <n v="14"/>
    <n v="25"/>
    <n v="9"/>
    <n v="19"/>
    <n v="28"/>
    <n v="11"/>
    <n v="13"/>
    <n v="24"/>
    <n v="17"/>
    <n v="17"/>
    <n v="34"/>
    <n v="17"/>
    <n v="17"/>
    <n v="34"/>
    <n v="11"/>
    <n v="23"/>
    <n v="34"/>
    <n v="76"/>
    <n v="103"/>
    <n v="179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1"/>
    <n v="0"/>
    <n v="0"/>
    <n v="0"/>
    <n v="0"/>
    <n v="0"/>
    <n v="0"/>
    <n v="1"/>
    <n v="0"/>
    <n v="0"/>
    <n v="10"/>
    <n v="4"/>
    <n v="2"/>
    <n v="1"/>
    <n v="1"/>
    <n v="1"/>
    <n v="1"/>
    <n v="1"/>
    <n v="1"/>
    <n v="0"/>
    <n v="6"/>
    <n v="6"/>
    <n v="6"/>
    <n v="1"/>
  </r>
  <r>
    <s v="08PPR2010O"/>
    <n v="1"/>
    <s v="MATUTINO"/>
    <s v="COLEGIO BILINGUE GESTALT"/>
    <n v="8"/>
    <s v="CHIHUAHUA"/>
    <n v="8"/>
    <s v="CHIHUAHUA"/>
    <x v="1"/>
    <n v="17"/>
    <x v="43"/>
    <n v="1"/>
    <s v="CUAUHTĂ‰MOC"/>
    <s v="CALLE OJINAGA"/>
    <n v="935"/>
    <s v="PRIVADO"/>
    <x v="2"/>
    <n v="2"/>
    <s v="BĂSICA"/>
    <n v="2"/>
    <x v="0"/>
    <n v="1"/>
    <x v="0"/>
    <n v="0"/>
    <s v="NO APLICA"/>
    <n v="0"/>
    <s v="NO APLICA"/>
    <s v="08FIZ0053R"/>
    <m/>
    <s v="08ADG0011N"/>
    <n v="0"/>
    <s v="I2020"/>
    <n v="97"/>
    <n v="81"/>
    <n v="178"/>
    <n v="97"/>
    <n v="81"/>
    <n v="178"/>
    <n v="13"/>
    <n v="11"/>
    <n v="24"/>
    <n v="15"/>
    <n v="12"/>
    <n v="27"/>
    <n v="15"/>
    <n v="12"/>
    <n v="27"/>
    <n v="12"/>
    <n v="16"/>
    <n v="28"/>
    <n v="15"/>
    <n v="16"/>
    <n v="31"/>
    <n v="20"/>
    <n v="11"/>
    <n v="31"/>
    <n v="21"/>
    <n v="18"/>
    <n v="39"/>
    <n v="14"/>
    <n v="9"/>
    <n v="23"/>
    <n v="97"/>
    <n v="82"/>
    <n v="179"/>
    <n v="0"/>
    <n v="0"/>
    <n v="0"/>
    <n v="0"/>
    <n v="0"/>
    <n v="1"/>
    <n v="5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1"/>
    <n v="0"/>
    <n v="5"/>
    <n v="0"/>
    <n v="4"/>
    <n v="0"/>
    <n v="18"/>
    <n v="0"/>
    <n v="6"/>
    <n v="0"/>
    <n v="0"/>
    <n v="0"/>
    <n v="0"/>
    <n v="0"/>
    <n v="1"/>
    <n v="5"/>
    <n v="6"/>
    <n v="6"/>
    <n v="6"/>
    <n v="1"/>
  </r>
  <r>
    <s v="08DPR2253F"/>
    <n v="1"/>
    <s v="MATUTINO"/>
    <s v="PABLO CALDERON FLORES"/>
    <n v="8"/>
    <s v="CHIHUAHUA"/>
    <n v="8"/>
    <s v="CHIHUAHUA"/>
    <x v="10"/>
    <n v="10"/>
    <x v="44"/>
    <n v="5"/>
    <s v="EJIDO BENITO JUĂREZ"/>
    <s v="CALLE EMILIANO ZAPATA"/>
    <n v="0"/>
    <s v="PÚBLICO"/>
    <x v="0"/>
    <n v="2"/>
    <s v="BĂSICA"/>
    <n v="2"/>
    <x v="0"/>
    <n v="1"/>
    <x v="0"/>
    <n v="0"/>
    <s v="NO APLICA"/>
    <n v="0"/>
    <s v="NO APLICA"/>
    <s v="08FIZ0186H"/>
    <s v="08FJS0119P"/>
    <s v="08ADG0013L"/>
    <n v="0"/>
    <s v="I2020"/>
    <n v="88"/>
    <n v="92"/>
    <n v="180"/>
    <n v="87"/>
    <n v="92"/>
    <n v="179"/>
    <n v="11"/>
    <n v="18"/>
    <n v="29"/>
    <n v="13"/>
    <n v="13"/>
    <n v="26"/>
    <n v="13"/>
    <n v="13"/>
    <n v="26"/>
    <n v="14"/>
    <n v="20"/>
    <n v="34"/>
    <n v="20"/>
    <n v="11"/>
    <n v="31"/>
    <n v="18"/>
    <n v="15"/>
    <n v="33"/>
    <n v="11"/>
    <n v="14"/>
    <n v="25"/>
    <n v="16"/>
    <n v="16"/>
    <n v="32"/>
    <n v="92"/>
    <n v="89"/>
    <n v="18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PPR0012Z"/>
    <n v="1"/>
    <s v="MATUTINO"/>
    <s v="REPABE RARAMURI"/>
    <n v="8"/>
    <s v="CHIHUAHUA"/>
    <n v="8"/>
    <s v="CHIHUAHUA"/>
    <x v="3"/>
    <n v="27"/>
    <x v="27"/>
    <n v="1"/>
    <s v="GUACHOCHI"/>
    <s v="PRIVADA DE JOHN F. KENNEDY "/>
    <n v="0"/>
    <s v="PRIVADO"/>
    <x v="2"/>
    <n v="2"/>
    <s v="BĂSICA"/>
    <n v="2"/>
    <x v="0"/>
    <n v="1"/>
    <x v="0"/>
    <n v="0"/>
    <s v="NO APLICA"/>
    <n v="0"/>
    <s v="NO APLICA"/>
    <s v="08FIZ0267S"/>
    <s v="08FJS0004O"/>
    <s v="08ADG0011N"/>
    <n v="0"/>
    <s v="I2020"/>
    <n v="76"/>
    <n v="109"/>
    <n v="185"/>
    <n v="76"/>
    <n v="109"/>
    <n v="185"/>
    <n v="8"/>
    <n v="20"/>
    <n v="28"/>
    <n v="16"/>
    <n v="16"/>
    <n v="32"/>
    <n v="16"/>
    <n v="16"/>
    <n v="32"/>
    <n v="19"/>
    <n v="18"/>
    <n v="37"/>
    <n v="12"/>
    <n v="17"/>
    <n v="29"/>
    <n v="10"/>
    <n v="15"/>
    <n v="25"/>
    <n v="12"/>
    <n v="13"/>
    <n v="25"/>
    <n v="6"/>
    <n v="15"/>
    <n v="21"/>
    <n v="75"/>
    <n v="94"/>
    <n v="169"/>
    <n v="0"/>
    <n v="0"/>
    <n v="0"/>
    <n v="0"/>
    <n v="0"/>
    <n v="0"/>
    <n v="6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1"/>
    <n v="0"/>
    <n v="1"/>
    <n v="4"/>
    <n v="0"/>
    <n v="13"/>
    <n v="1"/>
    <n v="5"/>
    <n v="0"/>
    <n v="0"/>
    <n v="0"/>
    <n v="0"/>
    <n v="0"/>
    <n v="0"/>
    <n v="6"/>
    <n v="6"/>
    <n v="12"/>
    <n v="12"/>
    <n v="1"/>
  </r>
  <r>
    <s v="08DPR0271H"/>
    <n v="1"/>
    <s v="MATUTINO"/>
    <s v="FRANCISCO ZARCO"/>
    <n v="8"/>
    <s v="CHIHUAHUA"/>
    <n v="8"/>
    <s v="CHIHUAHUA"/>
    <x v="5"/>
    <n v="37"/>
    <x v="6"/>
    <n v="1"/>
    <s v="JUĂREZ"/>
    <s v="CALLE CROMO"/>
    <n v="837"/>
    <s v="PÚBLICO"/>
    <x v="0"/>
    <n v="2"/>
    <s v="BĂSICA"/>
    <n v="2"/>
    <x v="0"/>
    <n v="1"/>
    <x v="0"/>
    <n v="0"/>
    <s v="NO APLICA"/>
    <n v="0"/>
    <s v="NO APLICA"/>
    <s v="08FIZ0137Z"/>
    <s v="08FJS0135G"/>
    <s v="08ADG0005C"/>
    <n v="0"/>
    <s v="I2020"/>
    <n v="89"/>
    <n v="94"/>
    <n v="183"/>
    <n v="88"/>
    <n v="93"/>
    <n v="181"/>
    <n v="11"/>
    <n v="19"/>
    <n v="30"/>
    <n v="10"/>
    <n v="14"/>
    <n v="24"/>
    <n v="10"/>
    <n v="14"/>
    <n v="24"/>
    <n v="15"/>
    <n v="14"/>
    <n v="29"/>
    <n v="17"/>
    <n v="14"/>
    <n v="31"/>
    <n v="16"/>
    <n v="13"/>
    <n v="29"/>
    <n v="15"/>
    <n v="15"/>
    <n v="30"/>
    <n v="16"/>
    <n v="19"/>
    <n v="35"/>
    <n v="89"/>
    <n v="89"/>
    <n v="178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1"/>
    <n v="1"/>
    <n v="1"/>
    <n v="1"/>
    <n v="1"/>
    <n v="2"/>
    <n v="0"/>
    <n v="7"/>
    <n v="8"/>
    <n v="8"/>
    <n v="1"/>
  </r>
  <r>
    <s v="08DPR2343Y"/>
    <n v="2"/>
    <s v="VESPERTINO"/>
    <s v="ARTURO GAMIZ"/>
    <n v="8"/>
    <s v="CHIHUAHUA"/>
    <n v="8"/>
    <s v="CHIHUAHUA"/>
    <x v="5"/>
    <n v="37"/>
    <x v="6"/>
    <n v="1"/>
    <s v="JUĂREZ"/>
    <s v="CALLE ARTURO GAMIZ"/>
    <n v="15"/>
    <s v="PÚBLICO"/>
    <x v="0"/>
    <n v="2"/>
    <s v="BĂSICA"/>
    <n v="2"/>
    <x v="0"/>
    <n v="1"/>
    <x v="0"/>
    <n v="0"/>
    <s v="NO APLICA"/>
    <n v="0"/>
    <s v="NO APLICA"/>
    <s v="08FIZ0168S"/>
    <s v="08FJS0115T"/>
    <s v="08ADG0005C"/>
    <n v="0"/>
    <s v="I2020"/>
    <n v="96"/>
    <n v="87"/>
    <n v="183"/>
    <n v="96"/>
    <n v="87"/>
    <n v="183"/>
    <n v="16"/>
    <n v="17"/>
    <n v="33"/>
    <n v="7"/>
    <n v="13"/>
    <n v="20"/>
    <n v="7"/>
    <n v="13"/>
    <n v="20"/>
    <n v="8"/>
    <n v="21"/>
    <n v="29"/>
    <n v="19"/>
    <n v="10"/>
    <n v="29"/>
    <n v="20"/>
    <n v="14"/>
    <n v="34"/>
    <n v="17"/>
    <n v="18"/>
    <n v="35"/>
    <n v="22"/>
    <n v="12"/>
    <n v="34"/>
    <n v="93"/>
    <n v="88"/>
    <n v="18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  <n v="1"/>
  </r>
  <r>
    <s v="08EPR0026W"/>
    <n v="1"/>
    <s v="MATUTINO"/>
    <s v="CENTRO REGIONAL DE EDUC. INT. JOSEFA ORTIZ DE DOMINGUEZ 2488"/>
    <n v="8"/>
    <s v="CHIHUAHUA"/>
    <n v="8"/>
    <s v="CHIHUAHUA"/>
    <x v="1"/>
    <n v="6"/>
    <x v="58"/>
    <n v="1"/>
    <s v="BACHĂŤNIVA"/>
    <s v="AVENIDA MORELOS"/>
    <n v="13"/>
    <s v="PÚBLICO"/>
    <x v="1"/>
    <n v="2"/>
    <s v="BĂSICA"/>
    <n v="2"/>
    <x v="0"/>
    <n v="1"/>
    <x v="0"/>
    <n v="0"/>
    <s v="NO APLICA"/>
    <n v="0"/>
    <s v="NO APLICA"/>
    <s v="08FIZ0009D"/>
    <s v="08FJS0005N"/>
    <m/>
    <n v="0"/>
    <s v="I2020"/>
    <n v="95"/>
    <n v="88"/>
    <n v="183"/>
    <n v="95"/>
    <n v="88"/>
    <n v="183"/>
    <n v="20"/>
    <n v="16"/>
    <n v="36"/>
    <n v="6"/>
    <n v="16"/>
    <n v="22"/>
    <n v="6"/>
    <n v="16"/>
    <n v="22"/>
    <n v="18"/>
    <n v="16"/>
    <n v="34"/>
    <n v="16"/>
    <n v="18"/>
    <n v="34"/>
    <n v="14"/>
    <n v="14"/>
    <n v="28"/>
    <n v="10"/>
    <n v="12"/>
    <n v="22"/>
    <n v="16"/>
    <n v="16"/>
    <n v="32"/>
    <n v="80"/>
    <n v="92"/>
    <n v="172"/>
    <n v="1"/>
    <n v="2"/>
    <n v="1"/>
    <n v="1"/>
    <n v="1"/>
    <n v="2"/>
    <n v="0"/>
    <n v="8"/>
    <n v="0"/>
    <n v="0"/>
    <n v="0"/>
    <n v="1"/>
    <n v="0"/>
    <n v="0"/>
    <n v="0"/>
    <n v="0"/>
    <n v="1"/>
    <n v="7"/>
    <n v="0"/>
    <n v="0"/>
    <n v="0"/>
    <n v="1"/>
    <n v="1"/>
    <n v="0"/>
    <n v="0"/>
    <n v="1"/>
    <n v="0"/>
    <n v="0"/>
    <n v="2"/>
    <n v="1"/>
    <n v="0"/>
    <n v="15"/>
    <n v="1"/>
    <n v="7"/>
    <n v="1"/>
    <n v="2"/>
    <n v="1"/>
    <n v="1"/>
    <n v="1"/>
    <n v="2"/>
    <n v="0"/>
    <n v="8"/>
    <n v="11"/>
    <n v="8"/>
    <n v="1"/>
  </r>
  <r>
    <s v="08EPR0382L"/>
    <n v="1"/>
    <s v="MATUTINO"/>
    <s v="PRIMERO DE MAYO 2355"/>
    <n v="8"/>
    <s v="CHIHUAHUA"/>
    <n v="8"/>
    <s v="CHIHUAHUA"/>
    <x v="9"/>
    <n v="55"/>
    <x v="46"/>
    <n v="11"/>
    <s v="CONGREGACIĂ“N ORTĂŤZ"/>
    <s v="AVENIDA MIGUEL HIDALGO"/>
    <n v="0"/>
    <s v="PÚBLICO"/>
    <x v="1"/>
    <n v="2"/>
    <s v="BĂSICA"/>
    <n v="2"/>
    <x v="0"/>
    <n v="1"/>
    <x v="0"/>
    <n v="0"/>
    <s v="NO APLICA"/>
    <n v="0"/>
    <s v="NO APLICA"/>
    <s v="08FIZ0002K"/>
    <m/>
    <m/>
    <n v="0"/>
    <s v="I2020"/>
    <n v="99"/>
    <n v="84"/>
    <n v="183"/>
    <n v="99"/>
    <n v="84"/>
    <n v="183"/>
    <n v="14"/>
    <n v="19"/>
    <n v="33"/>
    <n v="8"/>
    <n v="12"/>
    <n v="20"/>
    <n v="8"/>
    <n v="12"/>
    <n v="20"/>
    <n v="27"/>
    <n v="9"/>
    <n v="36"/>
    <n v="9"/>
    <n v="12"/>
    <n v="21"/>
    <n v="17"/>
    <n v="16"/>
    <n v="33"/>
    <n v="26"/>
    <n v="17"/>
    <n v="43"/>
    <n v="12"/>
    <n v="10"/>
    <n v="22"/>
    <n v="99"/>
    <n v="76"/>
    <n v="175"/>
    <n v="1"/>
    <n v="2"/>
    <n v="1"/>
    <n v="1"/>
    <n v="2"/>
    <n v="1"/>
    <n v="0"/>
    <n v="8"/>
    <n v="0"/>
    <n v="0"/>
    <n v="0"/>
    <n v="1"/>
    <n v="0"/>
    <n v="0"/>
    <n v="0"/>
    <n v="0"/>
    <n v="2"/>
    <n v="6"/>
    <n v="0"/>
    <n v="0"/>
    <n v="2"/>
    <n v="0"/>
    <n v="1"/>
    <n v="2"/>
    <n v="0"/>
    <n v="0"/>
    <n v="0"/>
    <n v="0"/>
    <n v="1"/>
    <n v="0"/>
    <n v="0"/>
    <n v="15"/>
    <n v="2"/>
    <n v="6"/>
    <n v="1"/>
    <n v="2"/>
    <n v="1"/>
    <n v="1"/>
    <n v="2"/>
    <n v="1"/>
    <n v="0"/>
    <n v="8"/>
    <n v="9"/>
    <n v="8"/>
    <n v="1"/>
  </r>
  <r>
    <s v="08PPR0133K"/>
    <n v="1"/>
    <s v="MATUTINO"/>
    <s v="COLEGIO PATRIA"/>
    <n v="8"/>
    <s v="CHIHUAHUA"/>
    <n v="8"/>
    <s v="CHIHUAHUA"/>
    <x v="7"/>
    <n v="19"/>
    <x v="21"/>
    <n v="1"/>
    <s v="CHIHUAHUA"/>
    <s v="CALLE JOSE MARIA MORELOS"/>
    <n v="501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85"/>
    <n v="89"/>
    <n v="174"/>
    <n v="85"/>
    <n v="89"/>
    <n v="174"/>
    <n v="11"/>
    <n v="6"/>
    <n v="17"/>
    <n v="19"/>
    <n v="18"/>
    <n v="37"/>
    <n v="19"/>
    <n v="18"/>
    <n v="37"/>
    <n v="14"/>
    <n v="20"/>
    <n v="34"/>
    <n v="16"/>
    <n v="17"/>
    <n v="33"/>
    <n v="14"/>
    <n v="13"/>
    <n v="27"/>
    <n v="16"/>
    <n v="16"/>
    <n v="32"/>
    <n v="14"/>
    <n v="13"/>
    <n v="27"/>
    <n v="93"/>
    <n v="97"/>
    <n v="19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1"/>
    <n v="0"/>
    <n v="0"/>
    <n v="1"/>
    <n v="3"/>
    <n v="0"/>
    <n v="14"/>
    <n v="0"/>
    <n v="6"/>
    <n v="1"/>
    <n v="1"/>
    <n v="1"/>
    <n v="1"/>
    <n v="1"/>
    <n v="1"/>
    <n v="0"/>
    <n v="6"/>
    <n v="6"/>
    <n v="6"/>
    <n v="1"/>
  </r>
  <r>
    <s v="08DPR2329E"/>
    <n v="1"/>
    <s v="MATUTINO"/>
    <s v="MA. OLIVIA CARDENAS REYES"/>
    <n v="8"/>
    <s v="CHIHUAHUA"/>
    <n v="8"/>
    <s v="CHIHUAHUA"/>
    <x v="5"/>
    <n v="37"/>
    <x v="6"/>
    <n v="1"/>
    <s v="JUĂREZ"/>
    <s v="CALLE ALBERTO ALVAREZ"/>
    <n v="10145"/>
    <s v="PÚBLICO"/>
    <x v="0"/>
    <n v="2"/>
    <s v="BĂSICA"/>
    <n v="2"/>
    <x v="0"/>
    <n v="1"/>
    <x v="0"/>
    <n v="0"/>
    <s v="NO APLICA"/>
    <n v="0"/>
    <s v="NO APLICA"/>
    <s v="08FIZ0166U"/>
    <s v="08FJS0114U"/>
    <s v="08ADG0005C"/>
    <n v="0"/>
    <s v="I2020"/>
    <n v="90"/>
    <n v="87"/>
    <n v="177"/>
    <n v="90"/>
    <n v="87"/>
    <n v="177"/>
    <n v="20"/>
    <n v="10"/>
    <n v="30"/>
    <n v="16"/>
    <n v="16"/>
    <n v="32"/>
    <n v="16"/>
    <n v="16"/>
    <n v="32"/>
    <n v="15"/>
    <n v="15"/>
    <n v="30"/>
    <n v="17"/>
    <n v="13"/>
    <n v="30"/>
    <n v="15"/>
    <n v="19"/>
    <n v="34"/>
    <n v="12"/>
    <n v="15"/>
    <n v="27"/>
    <n v="17"/>
    <n v="16"/>
    <n v="33"/>
    <n v="92"/>
    <n v="94"/>
    <n v="18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2277P"/>
    <n v="2"/>
    <s v="VESPERTINO"/>
    <s v="MOISES SOTENO GONZALEZ"/>
    <n v="8"/>
    <s v="CHIHUAHUA"/>
    <n v="8"/>
    <s v="CHIHUAHUA"/>
    <x v="5"/>
    <n v="37"/>
    <x v="6"/>
    <n v="1"/>
    <s v="JUĂREZ"/>
    <s v="CALLE TABASCO"/>
    <n v="0"/>
    <s v="PÚBLICO"/>
    <x v="0"/>
    <n v="2"/>
    <s v="BĂSICA"/>
    <n v="2"/>
    <x v="0"/>
    <n v="1"/>
    <x v="0"/>
    <n v="0"/>
    <s v="NO APLICA"/>
    <n v="0"/>
    <s v="NO APLICA"/>
    <s v="08FIZ0138Y"/>
    <s v="08FJS0109I"/>
    <s v="08ADG0005C"/>
    <n v="0"/>
    <s v="I2020"/>
    <n v="102"/>
    <n v="77"/>
    <n v="179"/>
    <n v="100"/>
    <n v="76"/>
    <n v="176"/>
    <n v="17"/>
    <n v="13"/>
    <n v="30"/>
    <n v="16"/>
    <n v="11"/>
    <n v="27"/>
    <n v="16"/>
    <n v="11"/>
    <n v="27"/>
    <n v="17"/>
    <n v="8"/>
    <n v="25"/>
    <n v="18"/>
    <n v="15"/>
    <n v="33"/>
    <n v="17"/>
    <n v="20"/>
    <n v="37"/>
    <n v="16"/>
    <n v="12"/>
    <n v="28"/>
    <n v="20"/>
    <n v="12"/>
    <n v="32"/>
    <n v="104"/>
    <n v="78"/>
    <n v="182"/>
    <n v="1"/>
    <n v="1"/>
    <n v="1"/>
    <n v="2"/>
    <n v="1"/>
    <n v="1"/>
    <n v="0"/>
    <n v="7"/>
    <n v="0"/>
    <n v="0"/>
    <n v="0"/>
    <n v="1"/>
    <n v="0"/>
    <n v="0"/>
    <n v="0"/>
    <n v="0"/>
    <n v="2"/>
    <n v="5"/>
    <n v="0"/>
    <n v="0"/>
    <n v="3"/>
    <n v="0"/>
    <n v="0"/>
    <n v="0"/>
    <n v="0"/>
    <n v="0"/>
    <n v="0"/>
    <n v="0"/>
    <n v="1"/>
    <n v="0"/>
    <n v="0"/>
    <n v="12"/>
    <n v="2"/>
    <n v="5"/>
    <n v="1"/>
    <n v="1"/>
    <n v="1"/>
    <n v="2"/>
    <n v="1"/>
    <n v="1"/>
    <n v="0"/>
    <n v="7"/>
    <n v="19"/>
    <n v="7"/>
    <n v="1"/>
  </r>
  <r>
    <s v="08DPR2611C"/>
    <n v="1"/>
    <s v="MATUTINO"/>
    <s v="SOCORRO RODRIGUEZ VASQUEZ"/>
    <n v="8"/>
    <s v="CHIHUAHUA"/>
    <n v="8"/>
    <s v="CHIHUAHUA"/>
    <x v="5"/>
    <n v="37"/>
    <x v="6"/>
    <n v="1"/>
    <s v="JUĂREZ"/>
    <s v="CALLE LICENCIADO CARLOS MORALES"/>
    <n v="0"/>
    <s v="PÚBLICO"/>
    <x v="0"/>
    <n v="2"/>
    <s v="BĂSICA"/>
    <n v="2"/>
    <x v="0"/>
    <n v="1"/>
    <x v="0"/>
    <n v="0"/>
    <s v="NO APLICA"/>
    <n v="0"/>
    <s v="NO APLICA"/>
    <s v="08FIZ0184J"/>
    <s v="08FJS0118Q"/>
    <s v="08ADG0005C"/>
    <n v="0"/>
    <s v="I2020"/>
    <n v="98"/>
    <n v="80"/>
    <n v="178"/>
    <n v="98"/>
    <n v="80"/>
    <n v="178"/>
    <n v="14"/>
    <n v="19"/>
    <n v="33"/>
    <n v="17"/>
    <n v="11"/>
    <n v="28"/>
    <n v="17"/>
    <n v="12"/>
    <n v="29"/>
    <n v="19"/>
    <n v="7"/>
    <n v="26"/>
    <n v="16"/>
    <n v="16"/>
    <n v="32"/>
    <n v="19"/>
    <n v="11"/>
    <n v="30"/>
    <n v="19"/>
    <n v="16"/>
    <n v="35"/>
    <n v="19"/>
    <n v="15"/>
    <n v="34"/>
    <n v="109"/>
    <n v="77"/>
    <n v="18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7"/>
    <n v="6"/>
    <n v="1"/>
  </r>
  <r>
    <s v="08DPR0289G"/>
    <n v="1"/>
    <s v="MATUTINO"/>
    <s v="LUIS VARGAS PINERA"/>
    <n v="8"/>
    <s v="CHIHUAHUA"/>
    <n v="8"/>
    <s v="CHIHUAHUA"/>
    <x v="5"/>
    <n v="37"/>
    <x v="6"/>
    <n v="1"/>
    <s v="JUĂREZ"/>
    <s v="CALLE ZEMPOALA"/>
    <n v="2617"/>
    <s v="PÚBLICO"/>
    <x v="0"/>
    <n v="2"/>
    <s v="BĂSICA"/>
    <n v="2"/>
    <x v="0"/>
    <n v="1"/>
    <x v="0"/>
    <n v="0"/>
    <s v="NO APLICA"/>
    <n v="0"/>
    <s v="NO APLICA"/>
    <s v="08FIZ0144I"/>
    <s v="08FJS0135G"/>
    <s v="08ADG0005C"/>
    <n v="0"/>
    <s v="I2020"/>
    <n v="79"/>
    <n v="103"/>
    <n v="182"/>
    <n v="79"/>
    <n v="103"/>
    <n v="182"/>
    <n v="10"/>
    <n v="18"/>
    <n v="28"/>
    <n v="20"/>
    <n v="11"/>
    <n v="31"/>
    <n v="20"/>
    <n v="11"/>
    <n v="31"/>
    <n v="16"/>
    <n v="14"/>
    <n v="30"/>
    <n v="14"/>
    <n v="16"/>
    <n v="30"/>
    <n v="11"/>
    <n v="19"/>
    <n v="30"/>
    <n v="13"/>
    <n v="18"/>
    <n v="31"/>
    <n v="13"/>
    <n v="18"/>
    <n v="31"/>
    <n v="87"/>
    <n v="96"/>
    <n v="18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392S"/>
    <n v="1"/>
    <s v="MATUTINO"/>
    <s v="20 DE NOVIEMBRE 2122"/>
    <n v="8"/>
    <s v="CHIHUAHUA"/>
    <n v="8"/>
    <s v="CHIHUAHUA"/>
    <x v="8"/>
    <n v="59"/>
    <x v="60"/>
    <n v="1"/>
    <s v="SAN FRANCISCO DEL ORO"/>
    <s v="CALLE BARRIO 12 DE OCTUBRE"/>
    <n v="0"/>
    <s v="PÚBLICO"/>
    <x v="1"/>
    <n v="2"/>
    <s v="BĂSICA"/>
    <n v="2"/>
    <x v="0"/>
    <n v="1"/>
    <x v="0"/>
    <n v="0"/>
    <s v="NO APLICA"/>
    <n v="0"/>
    <s v="NO APLICA"/>
    <s v="08FIZ0027T"/>
    <m/>
    <m/>
    <n v="0"/>
    <s v="I2020"/>
    <n v="90"/>
    <n v="98"/>
    <n v="188"/>
    <n v="90"/>
    <n v="98"/>
    <n v="188"/>
    <n v="15"/>
    <n v="20"/>
    <n v="35"/>
    <n v="10"/>
    <n v="16"/>
    <n v="26"/>
    <n v="10"/>
    <n v="16"/>
    <n v="26"/>
    <n v="15"/>
    <n v="10"/>
    <n v="25"/>
    <n v="8"/>
    <n v="12"/>
    <n v="20"/>
    <n v="14"/>
    <n v="15"/>
    <n v="29"/>
    <n v="17"/>
    <n v="17"/>
    <n v="34"/>
    <n v="19"/>
    <n v="17"/>
    <n v="36"/>
    <n v="83"/>
    <n v="87"/>
    <n v="170"/>
    <n v="1"/>
    <n v="1"/>
    <n v="1"/>
    <n v="1"/>
    <n v="2"/>
    <n v="2"/>
    <n v="0"/>
    <n v="8"/>
    <n v="0"/>
    <n v="0"/>
    <n v="0"/>
    <n v="1"/>
    <n v="0"/>
    <n v="0"/>
    <n v="0"/>
    <n v="0"/>
    <n v="1"/>
    <n v="7"/>
    <n v="0"/>
    <n v="0"/>
    <n v="1"/>
    <n v="1"/>
    <n v="1"/>
    <n v="0"/>
    <n v="0"/>
    <n v="0"/>
    <n v="0"/>
    <n v="0"/>
    <n v="0"/>
    <n v="1"/>
    <n v="0"/>
    <n v="13"/>
    <n v="1"/>
    <n v="7"/>
    <n v="1"/>
    <n v="1"/>
    <n v="1"/>
    <n v="1"/>
    <n v="2"/>
    <n v="2"/>
    <n v="0"/>
    <n v="8"/>
    <n v="13"/>
    <n v="8"/>
    <n v="1"/>
  </r>
  <r>
    <s v="08DPR0957H"/>
    <n v="1"/>
    <s v="MATUTINO"/>
    <s v="MIGUEL HIDALGO"/>
    <n v="8"/>
    <s v="CHIHUAHUA"/>
    <n v="8"/>
    <s v="CHIHUAHUA"/>
    <x v="1"/>
    <n v="17"/>
    <x v="43"/>
    <n v="113"/>
    <s v="LA QUEMADA"/>
    <s v="CALLE LA QUEMADA"/>
    <n v="0"/>
    <s v="PÚBLICO"/>
    <x v="0"/>
    <n v="2"/>
    <s v="BĂSICA"/>
    <n v="2"/>
    <x v="0"/>
    <n v="1"/>
    <x v="0"/>
    <n v="0"/>
    <s v="NO APLICA"/>
    <n v="0"/>
    <s v="NO APLICA"/>
    <s v="08FIZ0204G"/>
    <s v="08FJS0121D"/>
    <s v="08ADG0010O"/>
    <n v="0"/>
    <s v="I2020"/>
    <n v="93"/>
    <n v="84"/>
    <n v="177"/>
    <n v="93"/>
    <n v="84"/>
    <n v="177"/>
    <n v="9"/>
    <n v="11"/>
    <n v="20"/>
    <n v="11"/>
    <n v="19"/>
    <n v="30"/>
    <n v="11"/>
    <n v="19"/>
    <n v="30"/>
    <n v="19"/>
    <n v="16"/>
    <n v="35"/>
    <n v="22"/>
    <n v="13"/>
    <n v="35"/>
    <n v="12"/>
    <n v="11"/>
    <n v="23"/>
    <n v="16"/>
    <n v="15"/>
    <n v="31"/>
    <n v="19"/>
    <n v="19"/>
    <n v="38"/>
    <n v="99"/>
    <n v="93"/>
    <n v="192"/>
    <n v="1"/>
    <n v="1"/>
    <n v="1"/>
    <n v="1"/>
    <n v="1"/>
    <n v="2"/>
    <n v="0"/>
    <n v="7"/>
    <n v="0"/>
    <n v="1"/>
    <n v="0"/>
    <n v="0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6"/>
    <n v="1"/>
    <n v="1"/>
    <n v="1"/>
    <n v="1"/>
    <n v="1"/>
    <n v="2"/>
    <n v="0"/>
    <n v="7"/>
    <n v="7"/>
    <n v="7"/>
    <n v="1"/>
  </r>
  <r>
    <s v="08DPR1626Y"/>
    <n v="2"/>
    <s v="VESPERTINO"/>
    <s v="RAMON LOPEZ VELARDE"/>
    <n v="8"/>
    <s v="CHIHUAHUA"/>
    <n v="8"/>
    <s v="CHIHUAHUA"/>
    <x v="5"/>
    <n v="37"/>
    <x v="6"/>
    <n v="1"/>
    <s v="JUĂREZ"/>
    <s v="CALLE ARTEAGA"/>
    <n v="3469"/>
    <s v="PÚBLICO"/>
    <x v="0"/>
    <n v="2"/>
    <s v="BĂSICA"/>
    <n v="2"/>
    <x v="0"/>
    <n v="1"/>
    <x v="0"/>
    <n v="0"/>
    <s v="NO APLICA"/>
    <n v="0"/>
    <s v="NO APLICA"/>
    <s v="08FIZ0145H"/>
    <s v="08FJS0110Y"/>
    <s v="08ADG0005C"/>
    <n v="0"/>
    <s v="I2020"/>
    <n v="95"/>
    <n v="90"/>
    <n v="185"/>
    <n v="95"/>
    <n v="90"/>
    <n v="185"/>
    <n v="16"/>
    <n v="12"/>
    <n v="28"/>
    <n v="8"/>
    <n v="12"/>
    <n v="20"/>
    <n v="8"/>
    <n v="12"/>
    <n v="20"/>
    <n v="12"/>
    <n v="15"/>
    <n v="27"/>
    <n v="12"/>
    <n v="17"/>
    <n v="29"/>
    <n v="29"/>
    <n v="17"/>
    <n v="46"/>
    <n v="15"/>
    <n v="15"/>
    <n v="30"/>
    <n v="13"/>
    <n v="19"/>
    <n v="32"/>
    <n v="89"/>
    <n v="95"/>
    <n v="184"/>
    <n v="1"/>
    <n v="1"/>
    <n v="1"/>
    <n v="2"/>
    <n v="1"/>
    <n v="1"/>
    <n v="0"/>
    <n v="7"/>
    <n v="0"/>
    <n v="0"/>
    <n v="1"/>
    <n v="0"/>
    <n v="0"/>
    <n v="0"/>
    <n v="0"/>
    <n v="0"/>
    <n v="0"/>
    <n v="7"/>
    <n v="0"/>
    <n v="0"/>
    <n v="0"/>
    <n v="1"/>
    <n v="0"/>
    <n v="0"/>
    <n v="0"/>
    <n v="0"/>
    <n v="0"/>
    <n v="0"/>
    <n v="1"/>
    <n v="0"/>
    <n v="0"/>
    <n v="10"/>
    <n v="0"/>
    <n v="7"/>
    <n v="1"/>
    <n v="1"/>
    <n v="1"/>
    <n v="2"/>
    <n v="1"/>
    <n v="1"/>
    <n v="0"/>
    <n v="7"/>
    <n v="18"/>
    <n v="7"/>
    <n v="1"/>
  </r>
  <r>
    <s v="08DPR0437Z"/>
    <n v="1"/>
    <s v="MATUTINO"/>
    <s v="NETZAHUALCOYOTL"/>
    <n v="8"/>
    <s v="CHIHUAHUA"/>
    <n v="8"/>
    <s v="CHIHUAHUA"/>
    <x v="9"/>
    <n v="11"/>
    <x v="28"/>
    <n v="1"/>
    <s v="SANTA ROSALĂŤA DE CAMARGO"/>
    <s v="CALLE PROGRESO"/>
    <n v="119"/>
    <s v="PÚBLICO"/>
    <x v="0"/>
    <n v="2"/>
    <s v="BĂSICA"/>
    <n v="2"/>
    <x v="0"/>
    <n v="1"/>
    <x v="0"/>
    <n v="0"/>
    <s v="NO APLICA"/>
    <n v="0"/>
    <s v="NO APLICA"/>
    <s v="08FIZ0232C"/>
    <s v="08FJS0127Y"/>
    <s v="08ADG0057I"/>
    <n v="0"/>
    <s v="I2020"/>
    <n v="99"/>
    <n v="86"/>
    <n v="185"/>
    <n v="99"/>
    <n v="85"/>
    <n v="184"/>
    <n v="21"/>
    <n v="21"/>
    <n v="42"/>
    <n v="11"/>
    <n v="17"/>
    <n v="28"/>
    <n v="11"/>
    <n v="17"/>
    <n v="28"/>
    <n v="24"/>
    <n v="15"/>
    <n v="39"/>
    <n v="18"/>
    <n v="9"/>
    <n v="27"/>
    <n v="13"/>
    <n v="16"/>
    <n v="29"/>
    <n v="12"/>
    <n v="16"/>
    <n v="28"/>
    <n v="12"/>
    <n v="12"/>
    <n v="24"/>
    <n v="90"/>
    <n v="85"/>
    <n v="175"/>
    <n v="1"/>
    <n v="2"/>
    <n v="1"/>
    <n v="1"/>
    <n v="1"/>
    <n v="1"/>
    <n v="0"/>
    <n v="7"/>
    <n v="0"/>
    <n v="0"/>
    <n v="0"/>
    <n v="1"/>
    <n v="0"/>
    <n v="0"/>
    <n v="0"/>
    <n v="0"/>
    <n v="3"/>
    <n v="4"/>
    <n v="0"/>
    <n v="0"/>
    <n v="1"/>
    <n v="0"/>
    <n v="0"/>
    <n v="0"/>
    <n v="0"/>
    <n v="0"/>
    <n v="0"/>
    <n v="0"/>
    <n v="0"/>
    <n v="1"/>
    <n v="0"/>
    <n v="10"/>
    <n v="3"/>
    <n v="4"/>
    <n v="1"/>
    <n v="2"/>
    <n v="1"/>
    <n v="1"/>
    <n v="1"/>
    <n v="1"/>
    <n v="0"/>
    <n v="7"/>
    <n v="14"/>
    <n v="7"/>
    <n v="1"/>
  </r>
  <r>
    <s v="08EPR0286I"/>
    <n v="1"/>
    <s v="MATUTINO"/>
    <s v="FELIX U. GOMEZ 2506"/>
    <n v="8"/>
    <s v="CHIHUAHUA"/>
    <n v="8"/>
    <s v="CHIHUAHUA"/>
    <x v="5"/>
    <n v="37"/>
    <x v="6"/>
    <n v="1"/>
    <s v="JUĂREZ"/>
    <s v="CALZADA HERMANOS ESCOBAR "/>
    <n v="0"/>
    <s v="PÚBLICO"/>
    <x v="1"/>
    <n v="2"/>
    <s v="BĂSICA"/>
    <n v="2"/>
    <x v="0"/>
    <n v="1"/>
    <x v="0"/>
    <n v="0"/>
    <s v="NO APLICA"/>
    <n v="0"/>
    <s v="NO APLICA"/>
    <s v="08FIZ0028S"/>
    <s v="08FJS0003P"/>
    <m/>
    <n v="0"/>
    <s v="I2020"/>
    <n v="82"/>
    <n v="89"/>
    <n v="171"/>
    <n v="82"/>
    <n v="89"/>
    <n v="171"/>
    <n v="8"/>
    <n v="15"/>
    <n v="23"/>
    <n v="23"/>
    <n v="14"/>
    <n v="37"/>
    <n v="24"/>
    <n v="14"/>
    <n v="38"/>
    <n v="11"/>
    <n v="13"/>
    <n v="24"/>
    <n v="14"/>
    <n v="13"/>
    <n v="27"/>
    <n v="13"/>
    <n v="13"/>
    <n v="26"/>
    <n v="15"/>
    <n v="26"/>
    <n v="41"/>
    <n v="23"/>
    <n v="15"/>
    <n v="38"/>
    <n v="100"/>
    <n v="94"/>
    <n v="194"/>
    <n v="2"/>
    <n v="1"/>
    <n v="1"/>
    <n v="1"/>
    <n v="2"/>
    <n v="0"/>
    <n v="1"/>
    <n v="8"/>
    <n v="0"/>
    <n v="0"/>
    <n v="0"/>
    <n v="1"/>
    <n v="0"/>
    <n v="0"/>
    <n v="0"/>
    <n v="0"/>
    <n v="2"/>
    <n v="6"/>
    <n v="0"/>
    <n v="0"/>
    <n v="0"/>
    <n v="1"/>
    <n v="0"/>
    <n v="1"/>
    <n v="0"/>
    <n v="0"/>
    <n v="0"/>
    <n v="0"/>
    <n v="1"/>
    <n v="0"/>
    <n v="0"/>
    <n v="12"/>
    <n v="2"/>
    <n v="6"/>
    <n v="2"/>
    <n v="1"/>
    <n v="1"/>
    <n v="1"/>
    <n v="2"/>
    <n v="0"/>
    <n v="1"/>
    <n v="8"/>
    <n v="8"/>
    <n v="8"/>
    <n v="1"/>
  </r>
  <r>
    <s v="08DPR0151V"/>
    <n v="1"/>
    <s v="MATUTINO"/>
    <s v="FELIX FERNANDEZ"/>
    <n v="8"/>
    <s v="CHIHUAHUA"/>
    <n v="8"/>
    <s v="CHIHUAHUA"/>
    <x v="1"/>
    <n v="31"/>
    <x v="1"/>
    <n v="128"/>
    <s v="TOMOCHI"/>
    <s v="CALLE CRUZ CHĂVEZ"/>
    <n v="0"/>
    <s v="PÚBLICO"/>
    <x v="0"/>
    <n v="2"/>
    <s v="BĂSICA"/>
    <n v="2"/>
    <x v="0"/>
    <n v="1"/>
    <x v="0"/>
    <n v="0"/>
    <s v="NO APLICA"/>
    <n v="0"/>
    <s v="NO APLICA"/>
    <s v="08FIZ0209B"/>
    <s v="08FJS0123B"/>
    <s v="08ADG0003E"/>
    <n v="0"/>
    <s v="I2020"/>
    <n v="100"/>
    <n v="87"/>
    <n v="187"/>
    <n v="100"/>
    <n v="87"/>
    <n v="187"/>
    <n v="16"/>
    <n v="16"/>
    <n v="32"/>
    <n v="16"/>
    <n v="8"/>
    <n v="24"/>
    <n v="16"/>
    <n v="8"/>
    <n v="24"/>
    <n v="18"/>
    <n v="11"/>
    <n v="29"/>
    <n v="17"/>
    <n v="20"/>
    <n v="37"/>
    <n v="15"/>
    <n v="14"/>
    <n v="29"/>
    <n v="21"/>
    <n v="17"/>
    <n v="38"/>
    <n v="14"/>
    <n v="8"/>
    <n v="22"/>
    <n v="101"/>
    <n v="78"/>
    <n v="179"/>
    <n v="1"/>
    <n v="1"/>
    <n v="2"/>
    <n v="1"/>
    <n v="2"/>
    <n v="1"/>
    <n v="0"/>
    <n v="8"/>
    <n v="0"/>
    <n v="0"/>
    <n v="0"/>
    <n v="1"/>
    <n v="0"/>
    <n v="1"/>
    <n v="0"/>
    <n v="0"/>
    <n v="1"/>
    <n v="7"/>
    <n v="0"/>
    <n v="0"/>
    <n v="0"/>
    <n v="1"/>
    <n v="0"/>
    <n v="0"/>
    <n v="0"/>
    <n v="0"/>
    <n v="0"/>
    <n v="0"/>
    <n v="1"/>
    <n v="1"/>
    <n v="0"/>
    <n v="13"/>
    <n v="1"/>
    <n v="7"/>
    <n v="1"/>
    <n v="1"/>
    <n v="2"/>
    <n v="1"/>
    <n v="2"/>
    <n v="1"/>
    <n v="0"/>
    <n v="8"/>
    <n v="12"/>
    <n v="8"/>
    <n v="1"/>
  </r>
  <r>
    <s v="08DPR2603U"/>
    <n v="1"/>
    <s v="MATUTINO"/>
    <s v="ALFONSO HERNANDEZ IRIGOYEN"/>
    <n v="8"/>
    <s v="CHIHUAHUA"/>
    <n v="8"/>
    <s v="CHIHUAHUA"/>
    <x v="7"/>
    <n v="19"/>
    <x v="21"/>
    <n v="1"/>
    <s v="CHIHUAHUA"/>
    <s v="CALLE MINA LA PAZ"/>
    <n v="0"/>
    <s v="PÚBLICO"/>
    <x v="0"/>
    <n v="2"/>
    <s v="BĂSICA"/>
    <n v="2"/>
    <x v="0"/>
    <n v="1"/>
    <x v="0"/>
    <n v="0"/>
    <s v="NO APLICA"/>
    <n v="0"/>
    <s v="NO APLICA"/>
    <s v="08FIZ0270F"/>
    <s v="08FJS0134H"/>
    <s v="08ADG0046C"/>
    <n v="0"/>
    <s v="I2020"/>
    <n v="103"/>
    <n v="82"/>
    <n v="185"/>
    <n v="103"/>
    <n v="82"/>
    <n v="185"/>
    <n v="18"/>
    <n v="12"/>
    <n v="30"/>
    <n v="17"/>
    <n v="13"/>
    <n v="30"/>
    <n v="17"/>
    <n v="13"/>
    <n v="30"/>
    <n v="17"/>
    <n v="14"/>
    <n v="31"/>
    <n v="15"/>
    <n v="17"/>
    <n v="32"/>
    <n v="19"/>
    <n v="12"/>
    <n v="31"/>
    <n v="17"/>
    <n v="13"/>
    <n v="30"/>
    <n v="17"/>
    <n v="14"/>
    <n v="31"/>
    <n v="102"/>
    <n v="83"/>
    <n v="185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2"/>
    <n v="0"/>
    <n v="0"/>
    <n v="10"/>
    <n v="3"/>
    <n v="3"/>
    <n v="1"/>
    <n v="1"/>
    <n v="1"/>
    <n v="1"/>
    <n v="1"/>
    <n v="1"/>
    <n v="0"/>
    <n v="6"/>
    <n v="7"/>
    <n v="6"/>
    <n v="1"/>
  </r>
  <r>
    <s v="08DPB0536Y"/>
    <n v="4"/>
    <s v="DISCONTINUO"/>
    <s v="BENITO JUAREZ"/>
    <n v="8"/>
    <s v="CHIHUAHUA"/>
    <n v="8"/>
    <s v="CHIHUAHUA"/>
    <x v="0"/>
    <n v="9"/>
    <x v="2"/>
    <n v="168"/>
    <s v="SAN IGNACIO DE ARARECO"/>
    <s v="CALLE SAN IGNACIO DE ARARECO"/>
    <n v="0"/>
    <s v="PÚBLICO"/>
    <x v="0"/>
    <n v="2"/>
    <s v="BĂSICA"/>
    <n v="2"/>
    <x v="0"/>
    <n v="3"/>
    <x v="1"/>
    <n v="0"/>
    <s v="NO APLICA"/>
    <n v="0"/>
    <s v="NO APLICA"/>
    <s v="08FZI0029R"/>
    <s v="08FJI0002J"/>
    <s v="08ADG0003E"/>
    <n v="0"/>
    <s v="I2020"/>
    <n v="101"/>
    <n v="92"/>
    <n v="193"/>
    <n v="101"/>
    <n v="91"/>
    <n v="192"/>
    <n v="23"/>
    <n v="20"/>
    <n v="43"/>
    <n v="17"/>
    <n v="7"/>
    <n v="24"/>
    <n v="17"/>
    <n v="7"/>
    <n v="24"/>
    <n v="12"/>
    <n v="13"/>
    <n v="25"/>
    <n v="16"/>
    <n v="13"/>
    <n v="29"/>
    <n v="21"/>
    <n v="17"/>
    <n v="38"/>
    <n v="10"/>
    <n v="13"/>
    <n v="23"/>
    <n v="14"/>
    <n v="16"/>
    <n v="30"/>
    <n v="90"/>
    <n v="79"/>
    <n v="169"/>
    <n v="1"/>
    <n v="1"/>
    <n v="2"/>
    <n v="2"/>
    <n v="1"/>
    <n v="2"/>
    <n v="0"/>
    <n v="9"/>
    <n v="0"/>
    <n v="0"/>
    <n v="0"/>
    <n v="1"/>
    <n v="0"/>
    <n v="0"/>
    <n v="0"/>
    <n v="0"/>
    <n v="5"/>
    <n v="4"/>
    <n v="0"/>
    <n v="0"/>
    <m/>
    <m/>
    <m/>
    <m/>
    <m/>
    <m/>
    <m/>
    <m/>
    <n v="1"/>
    <n v="0"/>
    <n v="0"/>
    <n v="11"/>
    <n v="5"/>
    <n v="4"/>
    <n v="1"/>
    <n v="1"/>
    <n v="2"/>
    <n v="2"/>
    <n v="1"/>
    <n v="2"/>
    <n v="0"/>
    <n v="9"/>
    <n v="9"/>
    <n v="9"/>
    <n v="1"/>
  </r>
  <r>
    <s v="08DPR0165Y"/>
    <n v="4"/>
    <s v="DISCONTINUO"/>
    <s v="FRANCISCO J. MUJICA"/>
    <n v="8"/>
    <s v="CHIHUAHUA"/>
    <n v="8"/>
    <s v="CHIHUAHUA"/>
    <x v="0"/>
    <n v="65"/>
    <x v="11"/>
    <n v="1506"/>
    <s v="GUAGUEYVO"/>
    <s v="CALLE GUAGUEYVO"/>
    <n v="0"/>
    <s v="PÚBLICO"/>
    <x v="0"/>
    <n v="2"/>
    <s v="BĂSICA"/>
    <n v="2"/>
    <x v="0"/>
    <n v="1"/>
    <x v="0"/>
    <n v="0"/>
    <s v="NO APLICA"/>
    <n v="0"/>
    <s v="NO APLICA"/>
    <s v="08FIZ0215M"/>
    <s v="08FJS0124A"/>
    <s v="08ADG0003E"/>
    <n v="0"/>
    <s v="I2020"/>
    <n v="103"/>
    <n v="94"/>
    <n v="197"/>
    <n v="103"/>
    <n v="94"/>
    <n v="197"/>
    <n v="13"/>
    <n v="24"/>
    <n v="37"/>
    <n v="7"/>
    <n v="8"/>
    <n v="15"/>
    <n v="7"/>
    <n v="8"/>
    <n v="15"/>
    <n v="19"/>
    <n v="19"/>
    <n v="38"/>
    <n v="17"/>
    <n v="11"/>
    <n v="28"/>
    <n v="14"/>
    <n v="12"/>
    <n v="26"/>
    <n v="28"/>
    <n v="11"/>
    <n v="39"/>
    <n v="12"/>
    <n v="17"/>
    <n v="29"/>
    <n v="97"/>
    <n v="78"/>
    <n v="175"/>
    <n v="1"/>
    <n v="2"/>
    <n v="1"/>
    <n v="1"/>
    <n v="2"/>
    <n v="1"/>
    <n v="0"/>
    <n v="8"/>
    <n v="1"/>
    <n v="0"/>
    <n v="0"/>
    <n v="0"/>
    <n v="0"/>
    <n v="0"/>
    <n v="0"/>
    <n v="0"/>
    <n v="4"/>
    <n v="3"/>
    <n v="0"/>
    <n v="0"/>
    <n v="0"/>
    <n v="0"/>
    <n v="0"/>
    <n v="0"/>
    <n v="0"/>
    <n v="0"/>
    <n v="0"/>
    <n v="0"/>
    <n v="0"/>
    <n v="0"/>
    <n v="0"/>
    <n v="8"/>
    <n v="5"/>
    <n v="3"/>
    <n v="1"/>
    <n v="2"/>
    <n v="1"/>
    <n v="1"/>
    <n v="2"/>
    <n v="1"/>
    <n v="0"/>
    <n v="8"/>
    <n v="10"/>
    <n v="8"/>
    <n v="1"/>
  </r>
  <r>
    <s v="08PPR1774L"/>
    <n v="1"/>
    <s v="MATUTINO"/>
    <s v="INSTITUTO BILINGUE MEXICO MODERNO"/>
    <n v="8"/>
    <s v="CHIHUAHUA"/>
    <n v="8"/>
    <s v="CHIHUAHUA"/>
    <x v="7"/>
    <n v="19"/>
    <x v="21"/>
    <n v="1"/>
    <s v="CHIHUAHUA"/>
    <s v="PROLONGACIĂ“N GONZALEZ COSSIO"/>
    <n v="9903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89"/>
    <n v="95"/>
    <n v="184"/>
    <n v="89"/>
    <n v="95"/>
    <n v="184"/>
    <n v="18"/>
    <n v="16"/>
    <n v="34"/>
    <n v="11"/>
    <n v="17"/>
    <n v="28"/>
    <n v="11"/>
    <n v="17"/>
    <n v="28"/>
    <n v="13"/>
    <n v="15"/>
    <n v="28"/>
    <n v="16"/>
    <n v="15"/>
    <n v="31"/>
    <n v="14"/>
    <n v="10"/>
    <n v="24"/>
    <n v="11"/>
    <n v="15"/>
    <n v="26"/>
    <n v="18"/>
    <n v="19"/>
    <n v="37"/>
    <n v="83"/>
    <n v="91"/>
    <n v="174"/>
    <n v="0"/>
    <n v="0"/>
    <n v="0"/>
    <n v="0"/>
    <n v="0"/>
    <n v="0"/>
    <n v="6"/>
    <n v="6"/>
    <n v="0"/>
    <n v="0"/>
    <n v="1"/>
    <n v="0"/>
    <n v="0"/>
    <n v="0"/>
    <n v="0"/>
    <n v="0"/>
    <n v="0"/>
    <n v="6"/>
    <n v="0"/>
    <n v="0"/>
    <n v="1"/>
    <n v="1"/>
    <n v="1"/>
    <n v="0"/>
    <n v="1"/>
    <n v="0"/>
    <n v="3"/>
    <n v="4"/>
    <n v="3"/>
    <n v="8"/>
    <n v="0"/>
    <n v="29"/>
    <n v="0"/>
    <n v="6"/>
    <n v="0"/>
    <n v="0"/>
    <n v="0"/>
    <n v="0"/>
    <n v="0"/>
    <n v="0"/>
    <n v="6"/>
    <n v="6"/>
    <n v="12"/>
    <n v="12"/>
    <n v="1"/>
  </r>
  <r>
    <s v="08DPR1918M"/>
    <n v="1"/>
    <s v="MATUTINO"/>
    <s v="CHIHUAHUA"/>
    <n v="8"/>
    <s v="CHIHUAHUA"/>
    <n v="8"/>
    <s v="CHIHUAHUA"/>
    <x v="5"/>
    <n v="37"/>
    <x v="6"/>
    <n v="1"/>
    <s v="JUĂREZ"/>
    <s v="CALLE GENERAL TREVIĂ‘O"/>
    <n v="0"/>
    <s v="PÚBLICO"/>
    <x v="0"/>
    <n v="2"/>
    <s v="BĂSICA"/>
    <n v="2"/>
    <x v="0"/>
    <n v="1"/>
    <x v="0"/>
    <n v="0"/>
    <s v="NO APLICA"/>
    <n v="0"/>
    <s v="NO APLICA"/>
    <s v="08FIZ0146G"/>
    <s v="08FJS0110Y"/>
    <s v="08ADG0005C"/>
    <n v="0"/>
    <s v="I2020"/>
    <n v="110"/>
    <n v="87"/>
    <n v="197"/>
    <n v="110"/>
    <n v="87"/>
    <n v="197"/>
    <n v="19"/>
    <n v="14"/>
    <n v="33"/>
    <n v="10"/>
    <n v="7"/>
    <n v="17"/>
    <n v="11"/>
    <n v="7"/>
    <n v="18"/>
    <n v="19"/>
    <n v="17"/>
    <n v="36"/>
    <n v="22"/>
    <n v="12"/>
    <n v="34"/>
    <n v="19"/>
    <n v="16"/>
    <n v="35"/>
    <n v="8"/>
    <n v="16"/>
    <n v="24"/>
    <n v="19"/>
    <n v="12"/>
    <n v="31"/>
    <n v="98"/>
    <n v="80"/>
    <n v="17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12"/>
    <n v="12"/>
    <n v="1"/>
  </r>
  <r>
    <s v="08DPR0923R"/>
    <n v="1"/>
    <s v="MATUTINO"/>
    <s v="UNIDAD NACIONAL"/>
    <n v="8"/>
    <s v="CHIHUAHUA"/>
    <n v="8"/>
    <s v="CHIHUAHUA"/>
    <x v="5"/>
    <n v="37"/>
    <x v="6"/>
    <n v="633"/>
    <s v="SAMALAYUCA"/>
    <s v="CALLE NICOLAS BRAVO"/>
    <n v="0"/>
    <s v="PÚBLICO"/>
    <x v="0"/>
    <n v="2"/>
    <s v="BĂSICA"/>
    <n v="2"/>
    <x v="0"/>
    <n v="1"/>
    <x v="0"/>
    <n v="0"/>
    <s v="NO APLICA"/>
    <n v="0"/>
    <s v="NO APLICA"/>
    <s v="08FIZ0176A"/>
    <s v="08FJS0116S"/>
    <s v="08ADG0005C"/>
    <n v="0"/>
    <s v="I2020"/>
    <n v="92"/>
    <n v="87"/>
    <n v="179"/>
    <n v="92"/>
    <n v="87"/>
    <n v="179"/>
    <n v="14"/>
    <n v="12"/>
    <n v="26"/>
    <n v="22"/>
    <n v="15"/>
    <n v="37"/>
    <n v="22"/>
    <n v="16"/>
    <n v="38"/>
    <n v="19"/>
    <n v="13"/>
    <n v="32"/>
    <n v="15"/>
    <n v="16"/>
    <n v="31"/>
    <n v="10"/>
    <n v="19"/>
    <n v="29"/>
    <n v="16"/>
    <n v="14"/>
    <n v="30"/>
    <n v="15"/>
    <n v="13"/>
    <n v="28"/>
    <n v="97"/>
    <n v="91"/>
    <n v="188"/>
    <n v="2"/>
    <n v="2"/>
    <n v="1"/>
    <n v="1"/>
    <n v="1"/>
    <n v="1"/>
    <n v="0"/>
    <n v="8"/>
    <n v="0"/>
    <n v="1"/>
    <n v="0"/>
    <n v="0"/>
    <n v="0"/>
    <n v="0"/>
    <n v="0"/>
    <n v="0"/>
    <n v="1"/>
    <n v="6"/>
    <n v="0"/>
    <n v="0"/>
    <n v="0"/>
    <n v="0"/>
    <n v="0"/>
    <n v="0"/>
    <n v="0"/>
    <n v="0"/>
    <n v="0"/>
    <n v="0"/>
    <n v="1"/>
    <n v="0"/>
    <n v="0"/>
    <n v="9"/>
    <n v="1"/>
    <n v="7"/>
    <n v="2"/>
    <n v="2"/>
    <n v="1"/>
    <n v="1"/>
    <n v="1"/>
    <n v="1"/>
    <n v="0"/>
    <n v="8"/>
    <n v="12"/>
    <n v="8"/>
    <n v="1"/>
  </r>
  <r>
    <s v="08DPR1107O"/>
    <n v="1"/>
    <s v="MATUTINO"/>
    <s v="LAZARO CARDENAS"/>
    <n v="8"/>
    <s v="CHIHUAHUA"/>
    <n v="8"/>
    <s v="CHIHUAHUA"/>
    <x v="5"/>
    <n v="37"/>
    <x v="6"/>
    <n v="1"/>
    <s v="JUĂREZ"/>
    <s v="CALLE CHICHIMECAS"/>
    <n v="1450"/>
    <s v="PÚBLICO"/>
    <x v="0"/>
    <n v="2"/>
    <s v="BĂSICA"/>
    <n v="2"/>
    <x v="0"/>
    <n v="1"/>
    <x v="0"/>
    <n v="0"/>
    <s v="NO APLICA"/>
    <n v="0"/>
    <s v="NO APLICA"/>
    <s v="08FIZ0159K"/>
    <s v="08FJS0113V"/>
    <s v="08ADG0005C"/>
    <n v="0"/>
    <s v="I2020"/>
    <n v="96"/>
    <n v="92"/>
    <n v="188"/>
    <n v="96"/>
    <n v="92"/>
    <n v="188"/>
    <n v="16"/>
    <n v="16"/>
    <n v="32"/>
    <n v="11"/>
    <n v="16"/>
    <n v="27"/>
    <n v="11"/>
    <n v="16"/>
    <n v="27"/>
    <n v="16"/>
    <n v="17"/>
    <n v="33"/>
    <n v="16"/>
    <n v="17"/>
    <n v="33"/>
    <n v="19"/>
    <n v="11"/>
    <n v="30"/>
    <n v="10"/>
    <n v="18"/>
    <n v="28"/>
    <n v="19"/>
    <n v="14"/>
    <n v="33"/>
    <n v="91"/>
    <n v="93"/>
    <n v="18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2"/>
    <n v="6"/>
    <n v="1"/>
  </r>
  <r>
    <s v="08DPR1636E"/>
    <n v="1"/>
    <s v="MATUTINO"/>
    <s v="CENTRO REGIONAL DE EDUC. INT. IGNACIO ZARAGOZA"/>
    <n v="8"/>
    <s v="CHIHUAHUA"/>
    <n v="8"/>
    <s v="CHIHUAHUA"/>
    <x v="7"/>
    <n v="19"/>
    <x v="21"/>
    <n v="276"/>
    <s v="COLONIA NUEVO DELICIAS"/>
    <s v="CALLE NUEVO DELICIAS"/>
    <n v="0"/>
    <s v="PÚBLICO"/>
    <x v="0"/>
    <n v="2"/>
    <s v="BĂSICA"/>
    <n v="2"/>
    <x v="0"/>
    <n v="1"/>
    <x v="0"/>
    <n v="0"/>
    <s v="NO APLICA"/>
    <n v="0"/>
    <s v="NO APLICA"/>
    <s v="08FIZ0130F"/>
    <s v="08FJS0108J"/>
    <s v="08ADG0046C"/>
    <n v="0"/>
    <s v="I2020"/>
    <n v="98"/>
    <n v="87"/>
    <n v="185"/>
    <n v="97"/>
    <n v="86"/>
    <n v="183"/>
    <n v="21"/>
    <n v="14"/>
    <n v="35"/>
    <n v="22"/>
    <n v="12"/>
    <n v="34"/>
    <n v="23"/>
    <n v="12"/>
    <n v="35"/>
    <n v="19"/>
    <n v="14"/>
    <n v="33"/>
    <n v="15"/>
    <n v="15"/>
    <n v="30"/>
    <n v="16"/>
    <n v="12"/>
    <n v="28"/>
    <n v="13"/>
    <n v="18"/>
    <n v="31"/>
    <n v="15"/>
    <n v="13"/>
    <n v="28"/>
    <n v="101"/>
    <n v="84"/>
    <n v="18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8"/>
    <n v="6"/>
    <n v="1"/>
  </r>
  <r>
    <s v="08DPR2421L"/>
    <n v="1"/>
    <s v="MATUTINO"/>
    <s v="PEDRO LEAL RODRIGUEZ"/>
    <n v="8"/>
    <s v="CHIHUAHUA"/>
    <n v="8"/>
    <s v="CHIHUAHUA"/>
    <x v="7"/>
    <n v="19"/>
    <x v="21"/>
    <n v="1"/>
    <s v="CHIHUAHUA"/>
    <s v="CALLE MINA LA NEGRITA"/>
    <n v="6935"/>
    <s v="PÚBLICO"/>
    <x v="0"/>
    <n v="2"/>
    <s v="BĂSICA"/>
    <n v="2"/>
    <x v="0"/>
    <n v="1"/>
    <x v="0"/>
    <n v="0"/>
    <s v="NO APLICA"/>
    <n v="0"/>
    <s v="NO APLICA"/>
    <s v="08FIZ0104H"/>
    <s v="08FJS0103O"/>
    <s v="08ADG0046C"/>
    <n v="0"/>
    <s v="I2020"/>
    <n v="84"/>
    <n v="95"/>
    <n v="179"/>
    <n v="84"/>
    <n v="95"/>
    <n v="179"/>
    <n v="15"/>
    <n v="13"/>
    <n v="28"/>
    <n v="19"/>
    <n v="15"/>
    <n v="34"/>
    <n v="19"/>
    <n v="15"/>
    <n v="34"/>
    <n v="16"/>
    <n v="10"/>
    <n v="26"/>
    <n v="14"/>
    <n v="17"/>
    <n v="31"/>
    <n v="13"/>
    <n v="18"/>
    <n v="31"/>
    <n v="21"/>
    <n v="23"/>
    <n v="44"/>
    <n v="9"/>
    <n v="16"/>
    <n v="25"/>
    <n v="92"/>
    <n v="99"/>
    <n v="191"/>
    <n v="1"/>
    <n v="1"/>
    <n v="1"/>
    <n v="1"/>
    <n v="2"/>
    <n v="1"/>
    <n v="0"/>
    <n v="7"/>
    <n v="0"/>
    <n v="0"/>
    <n v="0"/>
    <n v="1"/>
    <n v="0"/>
    <n v="0"/>
    <n v="0"/>
    <n v="0"/>
    <n v="5"/>
    <n v="2"/>
    <n v="0"/>
    <n v="0"/>
    <n v="1"/>
    <n v="2"/>
    <n v="0"/>
    <n v="0"/>
    <n v="0"/>
    <n v="0"/>
    <n v="0"/>
    <n v="0"/>
    <n v="0"/>
    <n v="2"/>
    <n v="0"/>
    <n v="13"/>
    <n v="5"/>
    <n v="2"/>
    <n v="1"/>
    <n v="1"/>
    <n v="1"/>
    <n v="1"/>
    <n v="2"/>
    <n v="1"/>
    <n v="0"/>
    <n v="7"/>
    <n v="7"/>
    <n v="7"/>
    <n v="1"/>
  </r>
  <r>
    <s v="08DPR0160C"/>
    <n v="1"/>
    <s v="MATUTINO"/>
    <s v="GUILLERMO PRIETO"/>
    <n v="8"/>
    <s v="CHIHUAHUA"/>
    <n v="8"/>
    <s v="CHIHUAHUA"/>
    <x v="6"/>
    <n v="29"/>
    <x v="7"/>
    <n v="1"/>
    <s v="GUADALUPE Y CALVO"/>
    <s v="CALLE LERDO"/>
    <n v="7"/>
    <s v="PÚBLICO"/>
    <x v="0"/>
    <n v="2"/>
    <s v="BĂSICA"/>
    <n v="2"/>
    <x v="0"/>
    <n v="1"/>
    <x v="0"/>
    <n v="0"/>
    <s v="NO APLICA"/>
    <n v="0"/>
    <s v="NO APLICA"/>
    <s v="08FIZ0256M"/>
    <s v="08FJS0131K"/>
    <s v="08ADG0007A"/>
    <n v="0"/>
    <s v="I2020"/>
    <n v="106"/>
    <n v="83"/>
    <n v="189"/>
    <n v="106"/>
    <n v="83"/>
    <n v="189"/>
    <n v="14"/>
    <n v="18"/>
    <n v="32"/>
    <n v="10"/>
    <n v="13"/>
    <n v="23"/>
    <n v="10"/>
    <n v="13"/>
    <n v="23"/>
    <n v="15"/>
    <n v="17"/>
    <n v="32"/>
    <n v="23"/>
    <n v="15"/>
    <n v="38"/>
    <n v="15"/>
    <n v="10"/>
    <n v="25"/>
    <n v="30"/>
    <n v="10"/>
    <n v="40"/>
    <n v="12"/>
    <n v="14"/>
    <n v="26"/>
    <n v="105"/>
    <n v="79"/>
    <n v="184"/>
    <n v="1"/>
    <n v="1"/>
    <n v="2"/>
    <n v="1"/>
    <n v="2"/>
    <n v="1"/>
    <n v="0"/>
    <n v="8"/>
    <n v="0"/>
    <n v="0"/>
    <n v="0"/>
    <n v="1"/>
    <n v="0"/>
    <n v="0"/>
    <n v="0"/>
    <n v="0"/>
    <n v="3"/>
    <n v="5"/>
    <n v="0"/>
    <n v="0"/>
    <n v="1"/>
    <n v="0"/>
    <n v="0"/>
    <n v="0"/>
    <n v="0"/>
    <n v="0"/>
    <n v="0"/>
    <n v="0"/>
    <n v="1"/>
    <n v="0"/>
    <n v="0"/>
    <n v="11"/>
    <n v="3"/>
    <n v="5"/>
    <n v="1"/>
    <n v="1"/>
    <n v="2"/>
    <n v="1"/>
    <n v="2"/>
    <n v="1"/>
    <n v="0"/>
    <n v="8"/>
    <n v="9"/>
    <n v="8"/>
    <n v="1"/>
  </r>
  <r>
    <s v="08PPR2098I"/>
    <n v="1"/>
    <s v="MATUTINO"/>
    <s v="COLEGIO REAL CHIHUAHUENSE"/>
    <n v="8"/>
    <s v="CHIHUAHUA"/>
    <n v="8"/>
    <s v="CHIHUAHUA"/>
    <x v="7"/>
    <n v="19"/>
    <x v="21"/>
    <n v="1"/>
    <s v="CHIHUAHUA"/>
    <s v="CALLE BUROCRATA FEDERAL"/>
    <n v="7809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109"/>
    <n v="93"/>
    <n v="202"/>
    <n v="109"/>
    <n v="93"/>
    <n v="202"/>
    <n v="17"/>
    <n v="14"/>
    <n v="31"/>
    <n v="13"/>
    <n v="10"/>
    <n v="23"/>
    <n v="13"/>
    <n v="10"/>
    <n v="23"/>
    <n v="16"/>
    <n v="15"/>
    <n v="31"/>
    <n v="14"/>
    <n v="13"/>
    <n v="27"/>
    <n v="13"/>
    <n v="12"/>
    <n v="25"/>
    <n v="13"/>
    <n v="19"/>
    <n v="32"/>
    <n v="22"/>
    <n v="10"/>
    <n v="32"/>
    <n v="91"/>
    <n v="79"/>
    <n v="170"/>
    <n v="0"/>
    <n v="0"/>
    <n v="0"/>
    <n v="0"/>
    <n v="0"/>
    <n v="0"/>
    <n v="6"/>
    <n v="6"/>
    <n v="0"/>
    <n v="1"/>
    <n v="0"/>
    <n v="0"/>
    <n v="0"/>
    <n v="0"/>
    <n v="0"/>
    <n v="0"/>
    <n v="1"/>
    <n v="4"/>
    <n v="0"/>
    <n v="0"/>
    <n v="0"/>
    <n v="1"/>
    <n v="1"/>
    <n v="0"/>
    <n v="0"/>
    <n v="0"/>
    <n v="1"/>
    <n v="5"/>
    <n v="1"/>
    <n v="1"/>
    <n v="0"/>
    <n v="16"/>
    <n v="1"/>
    <n v="5"/>
    <n v="0"/>
    <n v="0"/>
    <n v="0"/>
    <n v="0"/>
    <n v="0"/>
    <n v="0"/>
    <n v="6"/>
    <n v="6"/>
    <n v="12"/>
    <n v="12"/>
    <n v="1"/>
  </r>
  <r>
    <s v="08DPR2339L"/>
    <n v="2"/>
    <s v="VESPERTINO"/>
    <s v="KUIRA"/>
    <n v="8"/>
    <s v="CHIHUAHUA"/>
    <n v="8"/>
    <s v="CHIHUAHUA"/>
    <x v="5"/>
    <n v="37"/>
    <x v="6"/>
    <n v="1"/>
    <s v="JUĂREZ"/>
    <s v="CALLE EJIDO MADERA"/>
    <n v="0"/>
    <s v="PÚBLICO"/>
    <x v="0"/>
    <n v="2"/>
    <s v="BĂSICA"/>
    <n v="2"/>
    <x v="0"/>
    <n v="1"/>
    <x v="0"/>
    <n v="0"/>
    <s v="NO APLICA"/>
    <n v="0"/>
    <s v="NO APLICA"/>
    <s v="08FIZ0180N"/>
    <s v="08FJS0132J"/>
    <s v="08ADG0005C"/>
    <n v="0"/>
    <s v="I2020"/>
    <n v="102"/>
    <n v="94"/>
    <n v="196"/>
    <n v="102"/>
    <n v="94"/>
    <n v="196"/>
    <n v="22"/>
    <n v="18"/>
    <n v="40"/>
    <n v="10"/>
    <n v="10"/>
    <n v="20"/>
    <n v="10"/>
    <n v="12"/>
    <n v="22"/>
    <n v="20"/>
    <n v="13"/>
    <n v="33"/>
    <n v="16"/>
    <n v="14"/>
    <n v="30"/>
    <n v="20"/>
    <n v="14"/>
    <n v="34"/>
    <n v="13"/>
    <n v="19"/>
    <n v="32"/>
    <n v="13"/>
    <n v="14"/>
    <n v="27"/>
    <n v="92"/>
    <n v="86"/>
    <n v="178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1"/>
    <n v="0"/>
    <n v="0"/>
    <n v="0"/>
    <n v="0"/>
    <n v="0"/>
    <n v="0"/>
    <n v="0"/>
    <n v="1"/>
    <n v="0"/>
    <n v="0"/>
    <n v="8"/>
    <n v="4"/>
    <n v="2"/>
    <n v="1"/>
    <n v="1"/>
    <n v="1"/>
    <n v="1"/>
    <n v="1"/>
    <n v="1"/>
    <n v="0"/>
    <n v="6"/>
    <n v="18"/>
    <n v="6"/>
    <n v="1"/>
  </r>
  <r>
    <s v="08PPR2131Z"/>
    <n v="1"/>
    <s v="MATUTINO"/>
    <s v="COLEGIO INGLES DE DURANGO"/>
    <n v="8"/>
    <s v="CHIHUAHUA"/>
    <n v="8"/>
    <s v="CHIHUAHUA"/>
    <x v="5"/>
    <n v="37"/>
    <x v="6"/>
    <n v="1"/>
    <s v="JUĂREZ"/>
    <s v="PROLONGACIĂ“N AVENIDA TOMAS FERNANDEZ"/>
    <n v="11201"/>
    <s v="PRIVADO"/>
    <x v="2"/>
    <n v="2"/>
    <s v="BĂSICA"/>
    <n v="2"/>
    <x v="0"/>
    <n v="1"/>
    <x v="0"/>
    <n v="0"/>
    <s v="NO APLICA"/>
    <n v="0"/>
    <s v="NO APLICA"/>
    <s v="08FIZ0172E"/>
    <s v="08FJS0115T"/>
    <s v="08ADG0011N"/>
    <n v="0"/>
    <s v="I2020"/>
    <n v="123"/>
    <n v="87"/>
    <n v="210"/>
    <n v="123"/>
    <n v="87"/>
    <n v="210"/>
    <n v="17"/>
    <n v="18"/>
    <n v="35"/>
    <n v="19"/>
    <n v="12"/>
    <n v="31"/>
    <n v="19"/>
    <n v="12"/>
    <n v="31"/>
    <n v="13"/>
    <n v="7"/>
    <n v="20"/>
    <n v="16"/>
    <n v="12"/>
    <n v="28"/>
    <n v="17"/>
    <n v="16"/>
    <n v="33"/>
    <n v="18"/>
    <n v="8"/>
    <n v="26"/>
    <n v="12"/>
    <n v="13"/>
    <n v="25"/>
    <n v="95"/>
    <n v="68"/>
    <n v="163"/>
    <n v="0"/>
    <n v="1"/>
    <n v="1"/>
    <n v="0"/>
    <n v="1"/>
    <n v="1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10"/>
    <n v="0"/>
    <n v="6"/>
    <n v="0"/>
    <n v="1"/>
    <n v="1"/>
    <n v="0"/>
    <n v="1"/>
    <n v="1"/>
    <n v="2"/>
    <n v="6"/>
    <n v="8"/>
    <n v="8"/>
    <n v="1"/>
  </r>
  <r>
    <s v="08EPR0816H"/>
    <n v="1"/>
    <s v="MATUTINO"/>
    <s v="OCTAVIO PAZ 2754"/>
    <n v="8"/>
    <s v="CHIHUAHUA"/>
    <n v="8"/>
    <s v="CHIHUAHUA"/>
    <x v="5"/>
    <n v="1"/>
    <x v="8"/>
    <n v="1"/>
    <s v="MIGUEL AHUMADA"/>
    <s v="AVENIDA SAN LUIS "/>
    <n v="0"/>
    <s v="PÚBLICO"/>
    <x v="1"/>
    <n v="2"/>
    <s v="BĂSICA"/>
    <n v="2"/>
    <x v="0"/>
    <n v="1"/>
    <x v="0"/>
    <n v="0"/>
    <s v="NO APLICA"/>
    <n v="0"/>
    <s v="NO APLICA"/>
    <s v="08FIZ0028S"/>
    <m/>
    <m/>
    <n v="0"/>
    <s v="I2020"/>
    <n v="87"/>
    <n v="96"/>
    <n v="183"/>
    <n v="87"/>
    <n v="95"/>
    <n v="182"/>
    <n v="14"/>
    <n v="12"/>
    <n v="26"/>
    <n v="12"/>
    <n v="20"/>
    <n v="32"/>
    <n v="12"/>
    <n v="20"/>
    <n v="32"/>
    <n v="13"/>
    <n v="9"/>
    <n v="22"/>
    <n v="12"/>
    <n v="24"/>
    <n v="36"/>
    <n v="21"/>
    <n v="16"/>
    <n v="37"/>
    <n v="9"/>
    <n v="15"/>
    <n v="24"/>
    <n v="16"/>
    <n v="22"/>
    <n v="38"/>
    <n v="83"/>
    <n v="106"/>
    <n v="189"/>
    <n v="1"/>
    <n v="1"/>
    <n v="2"/>
    <n v="2"/>
    <n v="1"/>
    <n v="2"/>
    <n v="0"/>
    <n v="9"/>
    <n v="1"/>
    <n v="0"/>
    <n v="0"/>
    <n v="0"/>
    <n v="0"/>
    <n v="0"/>
    <n v="0"/>
    <n v="0"/>
    <n v="1"/>
    <n v="7"/>
    <n v="0"/>
    <n v="0"/>
    <n v="3"/>
    <n v="0"/>
    <n v="0"/>
    <n v="0"/>
    <n v="0"/>
    <n v="0"/>
    <n v="0"/>
    <n v="0"/>
    <n v="1"/>
    <n v="0"/>
    <n v="0"/>
    <n v="13"/>
    <n v="2"/>
    <n v="7"/>
    <n v="1"/>
    <n v="1"/>
    <n v="2"/>
    <n v="2"/>
    <n v="1"/>
    <n v="2"/>
    <n v="0"/>
    <n v="9"/>
    <n v="9"/>
    <n v="9"/>
    <n v="1"/>
  </r>
  <r>
    <s v="08EPR0708Z"/>
    <n v="1"/>
    <s v="MATUTINO"/>
    <s v="SOR JUANA INES DE LA CRUZ 2650"/>
    <n v="8"/>
    <s v="CHIHUAHUA"/>
    <n v="8"/>
    <s v="CHIHUAHUA"/>
    <x v="9"/>
    <n v="21"/>
    <x v="61"/>
    <n v="1"/>
    <s v="DELICIAS"/>
    <s v="CALLE LUIS BRIBIESCAS"/>
    <n v="0"/>
    <s v="PÚBLICO"/>
    <x v="1"/>
    <n v="2"/>
    <s v="BĂSICA"/>
    <n v="2"/>
    <x v="0"/>
    <n v="1"/>
    <x v="0"/>
    <n v="0"/>
    <s v="NO APLICA"/>
    <n v="0"/>
    <s v="NO APLICA"/>
    <s v="08FIZ0017M"/>
    <m/>
    <m/>
    <n v="0"/>
    <s v="I2020"/>
    <n v="103"/>
    <n v="90"/>
    <n v="193"/>
    <n v="101"/>
    <n v="88"/>
    <n v="189"/>
    <n v="21"/>
    <n v="18"/>
    <n v="39"/>
    <n v="11"/>
    <n v="16"/>
    <n v="27"/>
    <n v="11"/>
    <n v="16"/>
    <n v="27"/>
    <n v="14"/>
    <n v="9"/>
    <n v="23"/>
    <n v="19"/>
    <n v="24"/>
    <n v="43"/>
    <n v="17"/>
    <n v="20"/>
    <n v="37"/>
    <n v="19"/>
    <n v="11"/>
    <n v="30"/>
    <n v="14"/>
    <n v="5"/>
    <n v="19"/>
    <n v="94"/>
    <n v="85"/>
    <n v="179"/>
    <n v="1"/>
    <n v="1"/>
    <n v="0"/>
    <n v="2"/>
    <n v="1"/>
    <n v="1"/>
    <n v="1"/>
    <n v="7"/>
    <n v="0"/>
    <n v="0"/>
    <n v="0"/>
    <n v="1"/>
    <n v="0"/>
    <n v="0"/>
    <n v="0"/>
    <n v="0"/>
    <n v="1"/>
    <n v="6"/>
    <n v="0"/>
    <n v="0"/>
    <n v="4"/>
    <n v="0"/>
    <n v="1"/>
    <n v="0"/>
    <n v="0"/>
    <n v="1"/>
    <n v="0"/>
    <n v="1"/>
    <n v="1"/>
    <n v="0"/>
    <n v="0"/>
    <n v="16"/>
    <n v="1"/>
    <n v="6"/>
    <n v="1"/>
    <n v="1"/>
    <n v="0"/>
    <n v="2"/>
    <n v="1"/>
    <n v="1"/>
    <n v="1"/>
    <n v="7"/>
    <n v="12"/>
    <n v="8"/>
    <n v="1"/>
  </r>
  <r>
    <s v="08PPR1833K"/>
    <n v="1"/>
    <s v="MATUTINO"/>
    <s v="INSTITUTO VISION MEXICO"/>
    <n v="8"/>
    <s v="CHIHUAHUA"/>
    <n v="8"/>
    <s v="CHIHUAHUA"/>
    <x v="5"/>
    <n v="37"/>
    <x v="6"/>
    <n v="1"/>
    <s v="JUĂREZ"/>
    <s v="PROLONGACIĂ“N VICENTE GUERRERO"/>
    <n v="8951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92"/>
    <n v="103"/>
    <n v="195"/>
    <n v="92"/>
    <n v="103"/>
    <n v="195"/>
    <n v="15"/>
    <n v="16"/>
    <n v="31"/>
    <n v="7"/>
    <n v="20"/>
    <n v="27"/>
    <n v="7"/>
    <n v="20"/>
    <n v="27"/>
    <n v="14"/>
    <n v="11"/>
    <n v="25"/>
    <n v="19"/>
    <n v="13"/>
    <n v="32"/>
    <n v="15"/>
    <n v="16"/>
    <n v="31"/>
    <n v="12"/>
    <n v="21"/>
    <n v="33"/>
    <n v="16"/>
    <n v="19"/>
    <n v="35"/>
    <n v="83"/>
    <n v="100"/>
    <n v="183"/>
    <n v="0"/>
    <n v="0"/>
    <n v="0"/>
    <n v="0"/>
    <n v="0"/>
    <n v="0"/>
    <n v="5"/>
    <n v="5"/>
    <n v="0"/>
    <n v="0"/>
    <n v="1"/>
    <n v="0"/>
    <n v="0"/>
    <n v="0"/>
    <n v="0"/>
    <n v="1"/>
    <n v="1"/>
    <n v="4"/>
    <n v="0"/>
    <n v="0"/>
    <n v="0"/>
    <n v="1"/>
    <n v="0"/>
    <n v="0"/>
    <n v="0"/>
    <n v="0"/>
    <n v="1"/>
    <n v="3"/>
    <n v="1"/>
    <n v="0"/>
    <n v="0"/>
    <n v="13"/>
    <n v="1"/>
    <n v="4"/>
    <n v="0"/>
    <n v="0"/>
    <n v="0"/>
    <n v="0"/>
    <n v="0"/>
    <n v="0"/>
    <n v="5"/>
    <n v="5"/>
    <n v="12"/>
    <n v="12"/>
    <n v="1"/>
  </r>
  <r>
    <s v="08PPR2109Y"/>
    <n v="1"/>
    <s v="MATUTINO"/>
    <s v="COLEGIO BILINGUE MILEMA"/>
    <n v="8"/>
    <s v="CHIHUAHUA"/>
    <n v="8"/>
    <s v="CHIHUAHUA"/>
    <x v="5"/>
    <n v="37"/>
    <x v="6"/>
    <n v="1"/>
    <s v="JUĂREZ"/>
    <s v="CAMINO EL POTRERO"/>
    <n v="875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102"/>
    <n v="99"/>
    <n v="201"/>
    <n v="102"/>
    <n v="99"/>
    <n v="201"/>
    <n v="11"/>
    <n v="21"/>
    <n v="32"/>
    <n v="14"/>
    <n v="10"/>
    <n v="24"/>
    <n v="14"/>
    <n v="10"/>
    <n v="24"/>
    <n v="12"/>
    <n v="12"/>
    <n v="24"/>
    <n v="15"/>
    <n v="18"/>
    <n v="33"/>
    <n v="17"/>
    <n v="10"/>
    <n v="27"/>
    <n v="14"/>
    <n v="15"/>
    <n v="29"/>
    <n v="23"/>
    <n v="11"/>
    <n v="34"/>
    <n v="95"/>
    <n v="76"/>
    <n v="171"/>
    <n v="0"/>
    <n v="1"/>
    <n v="0"/>
    <n v="0"/>
    <n v="1"/>
    <n v="0"/>
    <n v="4"/>
    <n v="6"/>
    <n v="0"/>
    <n v="0"/>
    <n v="0"/>
    <n v="1"/>
    <n v="0"/>
    <n v="0"/>
    <n v="0"/>
    <n v="0"/>
    <n v="0"/>
    <n v="6"/>
    <n v="0"/>
    <n v="0"/>
    <n v="3"/>
    <n v="1"/>
    <n v="1"/>
    <n v="0"/>
    <n v="0"/>
    <n v="0"/>
    <n v="1"/>
    <n v="4"/>
    <n v="1"/>
    <n v="7"/>
    <n v="0"/>
    <n v="25"/>
    <n v="0"/>
    <n v="6"/>
    <n v="0"/>
    <n v="1"/>
    <n v="0"/>
    <n v="0"/>
    <n v="1"/>
    <n v="0"/>
    <n v="4"/>
    <n v="6"/>
    <n v="12"/>
    <n v="12"/>
    <n v="1"/>
  </r>
  <r>
    <s v="08DPR1404O"/>
    <n v="1"/>
    <s v="MATUTINO"/>
    <s v="MARIANO ESCOBEDO"/>
    <n v="8"/>
    <s v="CHIHUAHUA"/>
    <n v="8"/>
    <s v="CHIHUAHUA"/>
    <x v="7"/>
    <n v="19"/>
    <x v="21"/>
    <n v="1"/>
    <s v="CHIHUAHUA"/>
    <s v="CALLE SESENTA"/>
    <n v="0"/>
    <s v="PÚBLICO"/>
    <x v="0"/>
    <n v="2"/>
    <s v="BĂSICA"/>
    <n v="2"/>
    <x v="0"/>
    <n v="1"/>
    <x v="0"/>
    <n v="0"/>
    <s v="NO APLICA"/>
    <n v="0"/>
    <s v="NO APLICA"/>
    <s v="08FIZ0129Q"/>
    <s v="08FJS0101Q"/>
    <s v="08ADG0046C"/>
    <n v="0"/>
    <s v="I2020"/>
    <n v="105"/>
    <n v="87"/>
    <n v="192"/>
    <n v="105"/>
    <n v="87"/>
    <n v="192"/>
    <n v="13"/>
    <n v="14"/>
    <n v="27"/>
    <n v="14"/>
    <n v="11"/>
    <n v="25"/>
    <n v="14"/>
    <n v="11"/>
    <n v="25"/>
    <n v="15"/>
    <n v="5"/>
    <n v="20"/>
    <n v="14"/>
    <n v="17"/>
    <n v="31"/>
    <n v="22"/>
    <n v="20"/>
    <n v="42"/>
    <n v="16"/>
    <n v="12"/>
    <n v="28"/>
    <n v="23"/>
    <n v="17"/>
    <n v="40"/>
    <n v="104"/>
    <n v="82"/>
    <n v="186"/>
    <n v="1"/>
    <n v="1"/>
    <n v="2"/>
    <n v="2"/>
    <n v="1"/>
    <n v="2"/>
    <n v="0"/>
    <n v="9"/>
    <n v="0"/>
    <n v="0"/>
    <n v="0"/>
    <n v="1"/>
    <n v="0"/>
    <n v="0"/>
    <n v="0"/>
    <n v="0"/>
    <n v="2"/>
    <n v="7"/>
    <n v="0"/>
    <n v="0"/>
    <n v="0"/>
    <n v="2"/>
    <n v="0"/>
    <n v="0"/>
    <n v="0"/>
    <n v="0"/>
    <n v="0"/>
    <n v="0"/>
    <n v="1"/>
    <n v="0"/>
    <n v="0"/>
    <n v="13"/>
    <n v="2"/>
    <n v="7"/>
    <n v="1"/>
    <n v="1"/>
    <n v="2"/>
    <n v="2"/>
    <n v="1"/>
    <n v="2"/>
    <n v="0"/>
    <n v="9"/>
    <n v="9"/>
    <n v="9"/>
    <n v="1"/>
  </r>
  <r>
    <s v="08DPR0833Z"/>
    <n v="2"/>
    <s v="VESPERTINO"/>
    <s v="JAIME TORRES BODET"/>
    <n v="8"/>
    <s v="CHIHUAHUA"/>
    <n v="8"/>
    <s v="CHIHUAHUA"/>
    <x v="5"/>
    <n v="37"/>
    <x v="6"/>
    <n v="1"/>
    <s v="JUĂREZ"/>
    <s v="CALLE RODHESIA"/>
    <n v="0"/>
    <s v="PÚBLICO"/>
    <x v="0"/>
    <n v="2"/>
    <s v="BĂSICA"/>
    <n v="2"/>
    <x v="0"/>
    <n v="1"/>
    <x v="0"/>
    <n v="0"/>
    <s v="NO APLICA"/>
    <n v="0"/>
    <s v="NO APLICA"/>
    <s v="08FIZ0165V"/>
    <s v="08FJS0114U"/>
    <s v="08ADG0005C"/>
    <n v="0"/>
    <s v="I2020"/>
    <n v="103"/>
    <n v="88"/>
    <n v="191"/>
    <n v="100"/>
    <n v="86"/>
    <n v="186"/>
    <n v="17"/>
    <n v="15"/>
    <n v="32"/>
    <n v="9"/>
    <n v="20"/>
    <n v="29"/>
    <n v="9"/>
    <n v="21"/>
    <n v="30"/>
    <n v="16"/>
    <n v="17"/>
    <n v="33"/>
    <n v="22"/>
    <n v="10"/>
    <n v="32"/>
    <n v="15"/>
    <n v="18"/>
    <n v="33"/>
    <n v="12"/>
    <n v="15"/>
    <n v="27"/>
    <n v="23"/>
    <n v="12"/>
    <n v="35"/>
    <n v="97"/>
    <n v="93"/>
    <n v="19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6"/>
    <n v="6"/>
    <n v="1"/>
  </r>
  <r>
    <s v="08DPR2493E"/>
    <n v="2"/>
    <s v="VESPERTINO"/>
    <s v="LUIS GARCIA GUZMAN"/>
    <n v="8"/>
    <s v="CHIHUAHUA"/>
    <n v="8"/>
    <s v="CHIHUAHUA"/>
    <x v="5"/>
    <n v="37"/>
    <x v="6"/>
    <n v="1"/>
    <s v="JUĂREZ"/>
    <s v="CALLE RANCHO EL BERRENDO"/>
    <n v="0"/>
    <s v="PÚBLICO"/>
    <x v="0"/>
    <n v="2"/>
    <s v="BĂSICA"/>
    <n v="2"/>
    <x v="0"/>
    <n v="1"/>
    <x v="0"/>
    <n v="0"/>
    <s v="NO APLICA"/>
    <n v="0"/>
    <s v="NO APLICA"/>
    <s v="08FIZ0173D"/>
    <s v="08FJS0116S"/>
    <s v="08ADG0005C"/>
    <n v="0"/>
    <s v="I2020"/>
    <n v="89"/>
    <n v="104"/>
    <n v="193"/>
    <n v="89"/>
    <n v="104"/>
    <n v="193"/>
    <n v="10"/>
    <n v="24"/>
    <n v="34"/>
    <n v="13"/>
    <n v="13"/>
    <n v="26"/>
    <n v="13"/>
    <n v="13"/>
    <n v="26"/>
    <n v="15"/>
    <n v="17"/>
    <n v="32"/>
    <n v="14"/>
    <n v="14"/>
    <n v="28"/>
    <n v="12"/>
    <n v="11"/>
    <n v="23"/>
    <n v="23"/>
    <n v="22"/>
    <n v="45"/>
    <n v="16"/>
    <n v="15"/>
    <n v="31"/>
    <n v="93"/>
    <n v="92"/>
    <n v="185"/>
    <n v="1"/>
    <n v="1"/>
    <n v="1"/>
    <n v="1"/>
    <n v="2"/>
    <n v="1"/>
    <n v="0"/>
    <n v="7"/>
    <n v="0"/>
    <n v="0"/>
    <n v="1"/>
    <n v="0"/>
    <n v="0"/>
    <n v="0"/>
    <n v="0"/>
    <n v="0"/>
    <n v="3"/>
    <n v="4"/>
    <n v="0"/>
    <n v="0"/>
    <n v="1"/>
    <n v="0"/>
    <n v="0"/>
    <n v="0"/>
    <n v="0"/>
    <n v="0"/>
    <n v="0"/>
    <n v="0"/>
    <n v="1"/>
    <n v="0"/>
    <n v="0"/>
    <n v="10"/>
    <n v="3"/>
    <n v="4"/>
    <n v="1"/>
    <n v="1"/>
    <n v="1"/>
    <n v="1"/>
    <n v="2"/>
    <n v="1"/>
    <n v="0"/>
    <n v="7"/>
    <n v="13"/>
    <n v="7"/>
    <n v="1"/>
  </r>
  <r>
    <s v="08DPR2241A"/>
    <n v="1"/>
    <s v="MATUTINO"/>
    <s v="EXPROPIACION PETROLERA"/>
    <n v="8"/>
    <s v="CHIHUAHUA"/>
    <n v="8"/>
    <s v="CHIHUAHUA"/>
    <x v="1"/>
    <n v="17"/>
    <x v="43"/>
    <n v="1"/>
    <s v="CUAUHTĂ‰MOC"/>
    <s v="CALLE EXPROPIACION PETROLERA"/>
    <n v="799"/>
    <s v="PÚBLICO"/>
    <x v="0"/>
    <n v="2"/>
    <s v="BĂSICA"/>
    <n v="2"/>
    <x v="0"/>
    <n v="1"/>
    <x v="0"/>
    <n v="0"/>
    <s v="NO APLICA"/>
    <n v="0"/>
    <s v="NO APLICA"/>
    <s v="08FIZ0200K"/>
    <s v="08FJS0122C"/>
    <s v="08ADG0010O"/>
    <n v="0"/>
    <s v="I2020"/>
    <n v="95"/>
    <n v="99"/>
    <n v="194"/>
    <n v="95"/>
    <n v="99"/>
    <n v="194"/>
    <n v="10"/>
    <n v="22"/>
    <n v="32"/>
    <n v="16"/>
    <n v="10"/>
    <n v="26"/>
    <n v="16"/>
    <n v="10"/>
    <n v="26"/>
    <n v="18"/>
    <n v="13"/>
    <n v="31"/>
    <n v="17"/>
    <n v="13"/>
    <n v="30"/>
    <n v="12"/>
    <n v="20"/>
    <n v="32"/>
    <n v="25"/>
    <n v="15"/>
    <n v="40"/>
    <n v="14"/>
    <n v="14"/>
    <n v="28"/>
    <n v="102"/>
    <n v="85"/>
    <n v="187"/>
    <n v="1"/>
    <n v="1"/>
    <n v="1"/>
    <n v="1"/>
    <n v="2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0"/>
    <n v="10"/>
    <n v="1"/>
    <n v="6"/>
    <n v="1"/>
    <n v="1"/>
    <n v="1"/>
    <n v="1"/>
    <n v="2"/>
    <n v="1"/>
    <n v="0"/>
    <n v="7"/>
    <n v="7"/>
    <n v="7"/>
    <n v="1"/>
  </r>
  <r>
    <s v="08DPR2521K"/>
    <n v="1"/>
    <s v="MATUTINO"/>
    <s v="SOCORRO RIVERA"/>
    <n v="8"/>
    <s v="CHIHUAHUA"/>
    <n v="8"/>
    <s v="CHIHUAHUA"/>
    <x v="5"/>
    <n v="37"/>
    <x v="6"/>
    <n v="1"/>
    <s v="JUĂREZ"/>
    <s v="CALLE AZABACHE"/>
    <n v="0"/>
    <s v="PÚBLICO"/>
    <x v="0"/>
    <n v="2"/>
    <s v="BĂSICA"/>
    <n v="2"/>
    <x v="0"/>
    <n v="1"/>
    <x v="0"/>
    <n v="0"/>
    <s v="NO APLICA"/>
    <n v="0"/>
    <s v="NO APLICA"/>
    <s v="08FIZ0184J"/>
    <s v="08FJS0118Q"/>
    <s v="08ADG0005C"/>
    <n v="0"/>
    <s v="I2020"/>
    <n v="99"/>
    <n v="103"/>
    <n v="202"/>
    <n v="99"/>
    <n v="103"/>
    <n v="202"/>
    <n v="15"/>
    <n v="18"/>
    <n v="33"/>
    <n v="15"/>
    <n v="5"/>
    <n v="20"/>
    <n v="15"/>
    <n v="6"/>
    <n v="21"/>
    <n v="15"/>
    <n v="19"/>
    <n v="34"/>
    <n v="13"/>
    <n v="15"/>
    <n v="28"/>
    <n v="13"/>
    <n v="22"/>
    <n v="35"/>
    <n v="20"/>
    <n v="14"/>
    <n v="34"/>
    <n v="18"/>
    <n v="17"/>
    <n v="35"/>
    <n v="94"/>
    <n v="93"/>
    <n v="18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DPR2620K"/>
    <n v="1"/>
    <s v="MATUTINO"/>
    <s v="RARAMURI"/>
    <n v="8"/>
    <s v="CHIHUAHUA"/>
    <n v="8"/>
    <s v="CHIHUAHUA"/>
    <x v="5"/>
    <n v="37"/>
    <x v="6"/>
    <n v="1"/>
    <s v="JUĂREZ"/>
    <s v="CALLE REAL DEL DESIERTO"/>
    <n v="0"/>
    <s v="PÚBLICO"/>
    <x v="0"/>
    <n v="2"/>
    <s v="BĂSICA"/>
    <n v="2"/>
    <x v="0"/>
    <n v="1"/>
    <x v="0"/>
    <n v="0"/>
    <s v="NO APLICA"/>
    <n v="0"/>
    <s v="NO APLICA"/>
    <s v="08FIZ0264V"/>
    <s v="08FJS0117R"/>
    <s v="08ADG0005C"/>
    <n v="0"/>
    <s v="I2020"/>
    <n v="91"/>
    <n v="103"/>
    <n v="194"/>
    <n v="91"/>
    <n v="103"/>
    <n v="194"/>
    <n v="17"/>
    <n v="17"/>
    <n v="34"/>
    <n v="17"/>
    <n v="14"/>
    <n v="31"/>
    <n v="17"/>
    <n v="14"/>
    <n v="31"/>
    <n v="12"/>
    <n v="19"/>
    <n v="31"/>
    <n v="12"/>
    <n v="19"/>
    <n v="31"/>
    <n v="16"/>
    <n v="15"/>
    <n v="31"/>
    <n v="15"/>
    <n v="18"/>
    <n v="33"/>
    <n v="21"/>
    <n v="14"/>
    <n v="35"/>
    <n v="93"/>
    <n v="99"/>
    <n v="192"/>
    <n v="1"/>
    <n v="1"/>
    <n v="1"/>
    <n v="1"/>
    <n v="1"/>
    <n v="1"/>
    <n v="0"/>
    <n v="6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1"/>
    <n v="1"/>
    <n v="1"/>
    <n v="1"/>
    <n v="1"/>
    <n v="0"/>
    <n v="0"/>
    <n v="5"/>
    <n v="6"/>
    <n v="6"/>
    <n v="1"/>
  </r>
  <r>
    <s v="08PPR0021G"/>
    <n v="1"/>
    <s v="MATUTINO"/>
    <s v="INSTITUTO TERESA DE AVILA A.C."/>
    <n v="8"/>
    <s v="CHIHUAHUA"/>
    <n v="8"/>
    <s v="CHIHUAHUA"/>
    <x v="5"/>
    <n v="37"/>
    <x v="6"/>
    <n v="1"/>
    <s v="JUĂREZ"/>
    <s v="CALLE BOSQUES DE JACARANDAS"/>
    <n v="781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86"/>
    <n v="110"/>
    <n v="196"/>
    <n v="86"/>
    <n v="110"/>
    <n v="196"/>
    <n v="9"/>
    <n v="25"/>
    <n v="34"/>
    <n v="12"/>
    <n v="15"/>
    <n v="27"/>
    <n v="12"/>
    <n v="15"/>
    <n v="27"/>
    <n v="9"/>
    <n v="17"/>
    <n v="26"/>
    <n v="12"/>
    <n v="15"/>
    <n v="27"/>
    <n v="12"/>
    <n v="3"/>
    <n v="15"/>
    <n v="26"/>
    <n v="23"/>
    <n v="49"/>
    <n v="14"/>
    <n v="20"/>
    <n v="34"/>
    <n v="85"/>
    <n v="93"/>
    <n v="178"/>
    <n v="0"/>
    <n v="0"/>
    <n v="0"/>
    <n v="1"/>
    <n v="0"/>
    <n v="0"/>
    <n v="5"/>
    <n v="6"/>
    <n v="0"/>
    <n v="0"/>
    <n v="0"/>
    <n v="1"/>
    <n v="0"/>
    <n v="0"/>
    <n v="0"/>
    <n v="0"/>
    <n v="0"/>
    <n v="6"/>
    <n v="0"/>
    <n v="0"/>
    <n v="1"/>
    <n v="0"/>
    <n v="1"/>
    <n v="0"/>
    <n v="1"/>
    <n v="1"/>
    <n v="1"/>
    <n v="6"/>
    <n v="1"/>
    <n v="7"/>
    <n v="0"/>
    <n v="26"/>
    <n v="0"/>
    <n v="6"/>
    <n v="0"/>
    <n v="0"/>
    <n v="0"/>
    <n v="1"/>
    <n v="0"/>
    <n v="0"/>
    <n v="5"/>
    <n v="6"/>
    <n v="16"/>
    <n v="12"/>
    <n v="1"/>
  </r>
  <r>
    <s v="08EPR0041O"/>
    <n v="2"/>
    <s v="VESPERTINO"/>
    <s v="JOSE MARIA MORELOS Y PAVON 2361"/>
    <n v="8"/>
    <s v="CHIHUAHUA"/>
    <n v="8"/>
    <s v="CHIHUAHUA"/>
    <x v="5"/>
    <n v="37"/>
    <x v="6"/>
    <n v="1"/>
    <s v="JUĂREZ"/>
    <s v="CALLE TOPOLOBAMPO"/>
    <n v="0"/>
    <s v="PÚBLICO"/>
    <x v="1"/>
    <n v="2"/>
    <s v="BĂSICA"/>
    <n v="2"/>
    <x v="0"/>
    <n v="1"/>
    <x v="0"/>
    <n v="0"/>
    <s v="NO APLICA"/>
    <n v="0"/>
    <s v="NO APLICA"/>
    <s v="08FIZ0032E"/>
    <s v="08FJS0003P"/>
    <m/>
    <n v="0"/>
    <s v="I2020"/>
    <n v="112"/>
    <n v="89"/>
    <n v="201"/>
    <n v="110"/>
    <n v="89"/>
    <n v="199"/>
    <n v="21"/>
    <n v="15"/>
    <n v="36"/>
    <n v="12"/>
    <n v="9"/>
    <n v="21"/>
    <n v="13"/>
    <n v="9"/>
    <n v="22"/>
    <n v="14"/>
    <n v="13"/>
    <n v="27"/>
    <n v="18"/>
    <n v="11"/>
    <n v="29"/>
    <n v="22"/>
    <n v="16"/>
    <n v="38"/>
    <n v="12"/>
    <n v="17"/>
    <n v="29"/>
    <n v="24"/>
    <n v="15"/>
    <n v="39"/>
    <n v="103"/>
    <n v="81"/>
    <n v="184"/>
    <n v="1"/>
    <n v="1"/>
    <n v="1"/>
    <n v="2"/>
    <n v="1"/>
    <n v="2"/>
    <n v="0"/>
    <n v="8"/>
    <n v="0"/>
    <n v="0"/>
    <n v="1"/>
    <n v="0"/>
    <n v="0"/>
    <n v="0"/>
    <n v="0"/>
    <n v="0"/>
    <n v="3"/>
    <n v="5"/>
    <n v="0"/>
    <n v="0"/>
    <n v="1"/>
    <n v="0"/>
    <n v="0"/>
    <n v="0"/>
    <n v="0"/>
    <n v="0"/>
    <n v="0"/>
    <n v="0"/>
    <n v="0"/>
    <n v="0"/>
    <n v="0"/>
    <n v="10"/>
    <n v="3"/>
    <n v="5"/>
    <n v="1"/>
    <n v="1"/>
    <n v="1"/>
    <n v="2"/>
    <n v="1"/>
    <n v="2"/>
    <n v="0"/>
    <n v="8"/>
    <n v="11"/>
    <n v="8"/>
    <n v="1"/>
  </r>
  <r>
    <s v="08DPR2681Y"/>
    <n v="2"/>
    <s v="VESPERTINO"/>
    <s v="GLORIAS DEL DEPORTE"/>
    <n v="8"/>
    <s v="CHIHUAHUA"/>
    <n v="8"/>
    <s v="CHIHUAHUA"/>
    <x v="9"/>
    <n v="21"/>
    <x v="61"/>
    <n v="1"/>
    <s v="DELICIAS"/>
    <s v="CALLE MANUEL GALLEGOS"/>
    <n v="0"/>
    <s v="PÚBLICO"/>
    <x v="0"/>
    <n v="2"/>
    <s v="BĂSICA"/>
    <n v="2"/>
    <x v="0"/>
    <n v="1"/>
    <x v="0"/>
    <n v="0"/>
    <s v="NO APLICA"/>
    <n v="0"/>
    <s v="NO APLICA"/>
    <s v="08FIZ0224U"/>
    <s v="08FJS0125Z"/>
    <s v="08ADG0057I"/>
    <n v="0"/>
    <s v="I2020"/>
    <n v="94"/>
    <n v="99"/>
    <n v="193"/>
    <n v="93"/>
    <n v="99"/>
    <n v="192"/>
    <n v="9"/>
    <n v="17"/>
    <n v="26"/>
    <n v="10"/>
    <n v="12"/>
    <n v="22"/>
    <n v="10"/>
    <n v="13"/>
    <n v="23"/>
    <n v="21"/>
    <n v="27"/>
    <n v="48"/>
    <n v="21"/>
    <n v="20"/>
    <n v="41"/>
    <n v="18"/>
    <n v="12"/>
    <n v="30"/>
    <n v="13"/>
    <n v="11"/>
    <n v="24"/>
    <n v="14"/>
    <n v="14"/>
    <n v="28"/>
    <n v="97"/>
    <n v="97"/>
    <n v="194"/>
    <n v="2"/>
    <n v="2"/>
    <n v="2"/>
    <n v="1"/>
    <n v="1"/>
    <n v="1"/>
    <n v="0"/>
    <n v="9"/>
    <n v="0"/>
    <n v="0"/>
    <n v="0"/>
    <n v="1"/>
    <n v="0"/>
    <n v="0"/>
    <n v="0"/>
    <n v="0"/>
    <n v="3"/>
    <n v="6"/>
    <n v="0"/>
    <n v="0"/>
    <n v="1"/>
    <n v="0"/>
    <n v="0"/>
    <n v="0"/>
    <n v="0"/>
    <n v="0"/>
    <n v="0"/>
    <n v="0"/>
    <n v="1"/>
    <n v="0"/>
    <n v="0"/>
    <n v="12"/>
    <n v="3"/>
    <n v="6"/>
    <n v="2"/>
    <n v="2"/>
    <n v="2"/>
    <n v="1"/>
    <n v="1"/>
    <n v="1"/>
    <n v="0"/>
    <n v="9"/>
    <n v="11"/>
    <n v="11"/>
    <n v="1"/>
  </r>
  <r>
    <s v="08EPR0758H"/>
    <n v="2"/>
    <s v="VESPERTINO"/>
    <s v="ELISA DOSAMANTES 2691"/>
    <n v="8"/>
    <s v="CHIHUAHUA"/>
    <n v="8"/>
    <s v="CHIHUAHUA"/>
    <x v="5"/>
    <n v="37"/>
    <x v="6"/>
    <n v="1"/>
    <s v="JUĂREZ"/>
    <s v="CALLE TOLTECAS"/>
    <n v="6428"/>
    <s v="PÚBLICO"/>
    <x v="1"/>
    <n v="2"/>
    <s v="BĂSICA"/>
    <n v="2"/>
    <x v="0"/>
    <n v="1"/>
    <x v="0"/>
    <n v="0"/>
    <s v="NO APLICA"/>
    <n v="0"/>
    <s v="NO APLICA"/>
    <s v="08FIZ0039Y"/>
    <m/>
    <m/>
    <n v="0"/>
    <s v="I2020"/>
    <n v="102"/>
    <n v="95"/>
    <n v="197"/>
    <n v="97"/>
    <n v="91"/>
    <n v="188"/>
    <n v="13"/>
    <n v="20"/>
    <n v="33"/>
    <n v="9"/>
    <n v="9"/>
    <n v="18"/>
    <n v="9"/>
    <n v="10"/>
    <n v="19"/>
    <n v="11"/>
    <n v="12"/>
    <n v="23"/>
    <n v="24"/>
    <n v="20"/>
    <n v="44"/>
    <n v="21"/>
    <n v="22"/>
    <n v="43"/>
    <n v="13"/>
    <n v="10"/>
    <n v="23"/>
    <n v="25"/>
    <n v="15"/>
    <n v="40"/>
    <n v="103"/>
    <n v="89"/>
    <n v="192"/>
    <n v="1"/>
    <n v="1"/>
    <n v="2"/>
    <n v="2"/>
    <n v="1"/>
    <n v="2"/>
    <n v="0"/>
    <n v="9"/>
    <n v="0"/>
    <n v="0"/>
    <n v="1"/>
    <n v="0"/>
    <n v="0"/>
    <n v="0"/>
    <n v="0"/>
    <n v="0"/>
    <n v="2"/>
    <n v="7"/>
    <n v="0"/>
    <n v="0"/>
    <n v="3"/>
    <n v="2"/>
    <n v="0"/>
    <n v="0"/>
    <n v="1"/>
    <n v="0"/>
    <n v="0"/>
    <n v="0"/>
    <n v="1"/>
    <n v="0"/>
    <n v="0"/>
    <n v="17"/>
    <n v="2"/>
    <n v="7"/>
    <n v="1"/>
    <n v="1"/>
    <n v="2"/>
    <n v="2"/>
    <n v="1"/>
    <n v="2"/>
    <n v="0"/>
    <n v="9"/>
    <n v="9"/>
    <n v="9"/>
    <n v="1"/>
  </r>
  <r>
    <s v="08DPR0780K"/>
    <n v="2"/>
    <s v="VESPERTINO"/>
    <s v="PASCUAL ORTIZ RUBIO"/>
    <n v="8"/>
    <s v="CHIHUAHUA"/>
    <n v="8"/>
    <s v="CHIHUAHUA"/>
    <x v="5"/>
    <n v="37"/>
    <x v="6"/>
    <n v="1"/>
    <s v="JUĂREZ"/>
    <s v="CALLE NEPTUNO"/>
    <n v="1623"/>
    <s v="PÚBLICO"/>
    <x v="0"/>
    <n v="2"/>
    <s v="BĂSICA"/>
    <n v="2"/>
    <x v="0"/>
    <n v="1"/>
    <x v="0"/>
    <n v="0"/>
    <s v="NO APLICA"/>
    <n v="0"/>
    <s v="NO APLICA"/>
    <s v="08FIZ0168S"/>
    <s v="08FJS0115T"/>
    <s v="08ADG0005C"/>
    <n v="0"/>
    <s v="I2020"/>
    <n v="113"/>
    <n v="80"/>
    <n v="193"/>
    <n v="113"/>
    <n v="80"/>
    <n v="193"/>
    <n v="16"/>
    <n v="12"/>
    <n v="28"/>
    <n v="9"/>
    <n v="9"/>
    <n v="18"/>
    <n v="9"/>
    <n v="9"/>
    <n v="18"/>
    <n v="18"/>
    <n v="13"/>
    <n v="31"/>
    <n v="14"/>
    <n v="12"/>
    <n v="26"/>
    <n v="16"/>
    <n v="15"/>
    <n v="31"/>
    <n v="21"/>
    <n v="28"/>
    <n v="49"/>
    <n v="29"/>
    <n v="17"/>
    <n v="46"/>
    <n v="107"/>
    <n v="94"/>
    <n v="201"/>
    <n v="1"/>
    <n v="1"/>
    <n v="1"/>
    <n v="1"/>
    <n v="2"/>
    <n v="2"/>
    <n v="0"/>
    <n v="8"/>
    <n v="0"/>
    <n v="0"/>
    <n v="1"/>
    <n v="0"/>
    <n v="0"/>
    <n v="0"/>
    <n v="0"/>
    <n v="0"/>
    <n v="0"/>
    <n v="8"/>
    <n v="0"/>
    <n v="0"/>
    <n v="2"/>
    <n v="0"/>
    <n v="0"/>
    <n v="0"/>
    <n v="0"/>
    <n v="0"/>
    <n v="0"/>
    <n v="0"/>
    <n v="1"/>
    <n v="0"/>
    <n v="0"/>
    <n v="12"/>
    <n v="0"/>
    <n v="8"/>
    <n v="1"/>
    <n v="1"/>
    <n v="1"/>
    <n v="1"/>
    <n v="2"/>
    <n v="2"/>
    <n v="0"/>
    <n v="8"/>
    <n v="8"/>
    <n v="8"/>
    <n v="1"/>
  </r>
  <r>
    <s v="08DPR0064Z"/>
    <n v="1"/>
    <s v="MATUTINO"/>
    <s v="SARH"/>
    <n v="8"/>
    <s v="CHIHUAHUA"/>
    <n v="8"/>
    <s v="CHIHUAHUA"/>
    <x v="7"/>
    <n v="19"/>
    <x v="21"/>
    <n v="1"/>
    <s v="CHIHUAHUA"/>
    <s v="CALLE VERACRUZ"/>
    <n v="0"/>
    <s v="PÚBLICO"/>
    <x v="0"/>
    <n v="2"/>
    <s v="BĂSICA"/>
    <n v="2"/>
    <x v="0"/>
    <n v="1"/>
    <x v="0"/>
    <n v="0"/>
    <s v="NO APLICA"/>
    <n v="0"/>
    <s v="NO APLICA"/>
    <s v="08FIZ0111R"/>
    <s v="08FJS0105M"/>
    <s v="08ADG0046C"/>
    <n v="0"/>
    <s v="I2020"/>
    <n v="111"/>
    <n v="88"/>
    <n v="199"/>
    <n v="111"/>
    <n v="88"/>
    <n v="199"/>
    <n v="16"/>
    <n v="14"/>
    <n v="30"/>
    <n v="7"/>
    <n v="8"/>
    <n v="15"/>
    <n v="7"/>
    <n v="8"/>
    <n v="15"/>
    <n v="17"/>
    <n v="12"/>
    <n v="29"/>
    <n v="24"/>
    <n v="14"/>
    <n v="38"/>
    <n v="17"/>
    <n v="13"/>
    <n v="30"/>
    <n v="17"/>
    <n v="22"/>
    <n v="39"/>
    <n v="23"/>
    <n v="19"/>
    <n v="42"/>
    <n v="105"/>
    <n v="88"/>
    <n v="193"/>
    <n v="1"/>
    <n v="1"/>
    <n v="2"/>
    <n v="1"/>
    <n v="2"/>
    <n v="2"/>
    <n v="0"/>
    <n v="9"/>
    <n v="0"/>
    <n v="0"/>
    <n v="0"/>
    <n v="1"/>
    <n v="0"/>
    <n v="0"/>
    <n v="0"/>
    <n v="1"/>
    <n v="3"/>
    <n v="6"/>
    <n v="0"/>
    <n v="0"/>
    <n v="1"/>
    <n v="0"/>
    <n v="0"/>
    <n v="0"/>
    <n v="0"/>
    <n v="0"/>
    <n v="0"/>
    <n v="0"/>
    <n v="1"/>
    <n v="2"/>
    <n v="0"/>
    <n v="15"/>
    <n v="3"/>
    <n v="6"/>
    <n v="1"/>
    <n v="1"/>
    <n v="2"/>
    <n v="1"/>
    <n v="2"/>
    <n v="2"/>
    <n v="0"/>
    <n v="9"/>
    <n v="9"/>
    <n v="9"/>
    <n v="1"/>
  </r>
  <r>
    <s v="08EPR0531C"/>
    <n v="2"/>
    <s v="VESPERTINO"/>
    <s v="FRANCISCO VILLA 2195"/>
    <n v="8"/>
    <s v="CHIHUAHUA"/>
    <n v="8"/>
    <s v="CHIHUAHUA"/>
    <x v="7"/>
    <n v="19"/>
    <x v="21"/>
    <n v="1"/>
    <s v="CHIHUAHUA"/>
    <s v="CALLE EFREN VALDEZ"/>
    <n v="8604"/>
    <s v="PÚBLICO"/>
    <x v="1"/>
    <n v="2"/>
    <s v="BĂSICA"/>
    <n v="2"/>
    <x v="0"/>
    <n v="1"/>
    <x v="0"/>
    <n v="0"/>
    <s v="NO APLICA"/>
    <n v="0"/>
    <s v="NO APLICA"/>
    <s v="08FIZ0050U"/>
    <s v="08FJS0002Q"/>
    <m/>
    <n v="0"/>
    <s v="I2020"/>
    <n v="98"/>
    <n v="105"/>
    <n v="203"/>
    <n v="98"/>
    <n v="105"/>
    <n v="203"/>
    <n v="21"/>
    <n v="26"/>
    <n v="47"/>
    <n v="16"/>
    <n v="7"/>
    <n v="23"/>
    <n v="18"/>
    <n v="7"/>
    <n v="25"/>
    <n v="17"/>
    <n v="14"/>
    <n v="31"/>
    <n v="12"/>
    <n v="18"/>
    <n v="30"/>
    <n v="17"/>
    <n v="12"/>
    <n v="29"/>
    <n v="7"/>
    <n v="20"/>
    <n v="27"/>
    <n v="22"/>
    <n v="15"/>
    <n v="37"/>
    <n v="93"/>
    <n v="86"/>
    <n v="179"/>
    <n v="1"/>
    <n v="1"/>
    <n v="1"/>
    <n v="1"/>
    <n v="1"/>
    <n v="2"/>
    <n v="0"/>
    <n v="7"/>
    <n v="0"/>
    <n v="0"/>
    <n v="0"/>
    <n v="1"/>
    <n v="0"/>
    <n v="0"/>
    <n v="0"/>
    <n v="0"/>
    <n v="4"/>
    <n v="3"/>
    <n v="0"/>
    <n v="0"/>
    <n v="2"/>
    <n v="0"/>
    <n v="0"/>
    <n v="2"/>
    <n v="1"/>
    <n v="1"/>
    <n v="0"/>
    <n v="0"/>
    <n v="1"/>
    <n v="0"/>
    <n v="0"/>
    <n v="15"/>
    <n v="4"/>
    <n v="3"/>
    <n v="1"/>
    <n v="1"/>
    <n v="1"/>
    <n v="1"/>
    <n v="1"/>
    <n v="2"/>
    <n v="0"/>
    <n v="7"/>
    <n v="12"/>
    <n v="7"/>
    <n v="1"/>
  </r>
  <r>
    <s v="08EPR0748A"/>
    <n v="1"/>
    <s v="MATUTINO"/>
    <s v="CENTRO REGIONAL DE EDUC. INT. EMILIANO ZAPATA 2698"/>
    <n v="8"/>
    <s v="CHIHUAHUA"/>
    <n v="8"/>
    <s v="CHIHUAHUA"/>
    <x v="1"/>
    <n v="48"/>
    <x v="31"/>
    <n v="61"/>
    <s v="EL TERRERO"/>
    <s v="CALLE EL TERRERO"/>
    <n v="0"/>
    <s v="PÚBLICO"/>
    <x v="1"/>
    <n v="2"/>
    <s v="BĂSICA"/>
    <n v="2"/>
    <x v="0"/>
    <n v="1"/>
    <x v="0"/>
    <n v="0"/>
    <s v="NO APLICA"/>
    <n v="0"/>
    <s v="NO APLICA"/>
    <s v="08FIZ0016N"/>
    <s v="08FJS0005N"/>
    <m/>
    <n v="0"/>
    <s v="I2020"/>
    <n v="101"/>
    <n v="97"/>
    <n v="198"/>
    <n v="101"/>
    <n v="97"/>
    <n v="198"/>
    <n v="25"/>
    <n v="15"/>
    <n v="40"/>
    <n v="17"/>
    <n v="20"/>
    <n v="37"/>
    <n v="17"/>
    <n v="21"/>
    <n v="38"/>
    <n v="13"/>
    <n v="12"/>
    <n v="25"/>
    <n v="14"/>
    <n v="16"/>
    <n v="30"/>
    <n v="12"/>
    <n v="12"/>
    <n v="24"/>
    <n v="11"/>
    <n v="9"/>
    <n v="20"/>
    <n v="21"/>
    <n v="20"/>
    <n v="41"/>
    <n v="88"/>
    <n v="90"/>
    <n v="178"/>
    <n v="2"/>
    <n v="1"/>
    <n v="1"/>
    <n v="1"/>
    <n v="1"/>
    <n v="2"/>
    <n v="0"/>
    <n v="8"/>
    <n v="0"/>
    <n v="0"/>
    <n v="0"/>
    <n v="1"/>
    <n v="0"/>
    <n v="0"/>
    <n v="0"/>
    <n v="0"/>
    <n v="2"/>
    <n v="6"/>
    <n v="0"/>
    <n v="0"/>
    <n v="1"/>
    <n v="0"/>
    <n v="0"/>
    <n v="1"/>
    <n v="2"/>
    <n v="0"/>
    <n v="0"/>
    <n v="0"/>
    <n v="0"/>
    <n v="0"/>
    <n v="0"/>
    <n v="13"/>
    <n v="2"/>
    <n v="6"/>
    <n v="2"/>
    <n v="1"/>
    <n v="1"/>
    <n v="1"/>
    <n v="1"/>
    <n v="2"/>
    <n v="0"/>
    <n v="8"/>
    <n v="14"/>
    <n v="14"/>
    <n v="1"/>
  </r>
  <r>
    <s v="08PPR0009L"/>
    <n v="1"/>
    <s v="MATUTINO"/>
    <s v="JOSEFA VILLEGAS OROZCO"/>
    <n v="8"/>
    <s v="CHIHUAHUA"/>
    <n v="8"/>
    <s v="CHIHUAHUA"/>
    <x v="5"/>
    <n v="37"/>
    <x v="6"/>
    <n v="1"/>
    <s v="JUĂREZ"/>
    <s v="CALLE TETZALEZ"/>
    <n v="182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98"/>
    <n v="105"/>
    <n v="203"/>
    <n v="98"/>
    <n v="105"/>
    <n v="203"/>
    <n v="19"/>
    <n v="14"/>
    <n v="33"/>
    <n v="16"/>
    <n v="14"/>
    <n v="30"/>
    <n v="16"/>
    <n v="15"/>
    <n v="31"/>
    <n v="13"/>
    <n v="19"/>
    <n v="32"/>
    <n v="17"/>
    <n v="14"/>
    <n v="31"/>
    <n v="12"/>
    <n v="21"/>
    <n v="33"/>
    <n v="12"/>
    <n v="15"/>
    <n v="27"/>
    <n v="13"/>
    <n v="17"/>
    <n v="30"/>
    <n v="83"/>
    <n v="101"/>
    <n v="184"/>
    <n v="2"/>
    <n v="1"/>
    <n v="1"/>
    <n v="1"/>
    <n v="1"/>
    <n v="1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1"/>
    <n v="0"/>
    <n v="1"/>
    <n v="0"/>
    <n v="3"/>
    <n v="0"/>
    <n v="14"/>
    <n v="0"/>
    <n v="7"/>
    <n v="2"/>
    <n v="1"/>
    <n v="1"/>
    <n v="1"/>
    <n v="1"/>
    <n v="1"/>
    <n v="0"/>
    <n v="7"/>
    <n v="10"/>
    <n v="6"/>
    <n v="1"/>
  </r>
  <r>
    <s v="08DPR0320Z"/>
    <n v="1"/>
    <s v="MATUTINO"/>
    <s v="JUAN AREVALO GARDOQUI"/>
    <n v="8"/>
    <s v="CHIHUAHUA"/>
    <n v="8"/>
    <s v="CHIHUAHUA"/>
    <x v="7"/>
    <n v="19"/>
    <x v="21"/>
    <n v="1"/>
    <s v="CHIHUAHUA"/>
    <s v="AVENIDA MARIA ELENA HERNANDEZ "/>
    <n v="0"/>
    <s v="PÚBLICO"/>
    <x v="0"/>
    <n v="2"/>
    <s v="BĂSICA"/>
    <n v="2"/>
    <x v="0"/>
    <n v="1"/>
    <x v="0"/>
    <n v="0"/>
    <s v="NO APLICA"/>
    <n v="0"/>
    <s v="NO APLICA"/>
    <s v="08FIZ0122X"/>
    <s v="08FJS0107K"/>
    <s v="08ADG0046C"/>
    <n v="0"/>
    <s v="I2020"/>
    <n v="105"/>
    <n v="99"/>
    <n v="204"/>
    <n v="105"/>
    <n v="99"/>
    <n v="204"/>
    <n v="27"/>
    <n v="19"/>
    <n v="46"/>
    <n v="11"/>
    <n v="11"/>
    <n v="22"/>
    <n v="11"/>
    <n v="11"/>
    <n v="22"/>
    <n v="15"/>
    <n v="13"/>
    <n v="28"/>
    <n v="16"/>
    <n v="19"/>
    <n v="35"/>
    <n v="20"/>
    <n v="13"/>
    <n v="33"/>
    <n v="14"/>
    <n v="14"/>
    <n v="28"/>
    <n v="13"/>
    <n v="17"/>
    <n v="30"/>
    <n v="89"/>
    <n v="87"/>
    <n v="176"/>
    <n v="1"/>
    <n v="1"/>
    <n v="2"/>
    <n v="2"/>
    <n v="1"/>
    <n v="2"/>
    <n v="0"/>
    <n v="9"/>
    <n v="0"/>
    <n v="0"/>
    <n v="1"/>
    <n v="0"/>
    <n v="0"/>
    <n v="0"/>
    <n v="0"/>
    <n v="1"/>
    <n v="4"/>
    <n v="5"/>
    <n v="0"/>
    <n v="0"/>
    <n v="0"/>
    <n v="1"/>
    <n v="0"/>
    <n v="0"/>
    <n v="0"/>
    <n v="0"/>
    <n v="0"/>
    <n v="1"/>
    <n v="2"/>
    <n v="0"/>
    <n v="0"/>
    <n v="15"/>
    <n v="4"/>
    <n v="5"/>
    <n v="1"/>
    <n v="1"/>
    <n v="2"/>
    <n v="2"/>
    <n v="1"/>
    <n v="2"/>
    <n v="0"/>
    <n v="9"/>
    <n v="14"/>
    <n v="9"/>
    <n v="1"/>
  </r>
  <r>
    <s v="08DPR0664U"/>
    <n v="1"/>
    <s v="MATUTINO"/>
    <s v="JAIME BUSTILLOS BUSTILLOS"/>
    <n v="8"/>
    <s v="CHIHUAHUA"/>
    <n v="8"/>
    <s v="CHIHUAHUA"/>
    <x v="7"/>
    <n v="19"/>
    <x v="21"/>
    <n v="1"/>
    <s v="CHIHUAHUA"/>
    <s v="CALLE RIO OKAVANGO"/>
    <n v="0"/>
    <s v="PÚBLICO"/>
    <x v="0"/>
    <n v="2"/>
    <s v="BĂSICA"/>
    <n v="2"/>
    <x v="0"/>
    <n v="1"/>
    <x v="0"/>
    <n v="0"/>
    <s v="NO APLICA"/>
    <n v="0"/>
    <s v="NO APLICA"/>
    <s v="08FIZ0130F"/>
    <s v="08FJS0108J"/>
    <s v="08ADG0046C"/>
    <n v="0"/>
    <s v="I2020"/>
    <n v="102"/>
    <n v="94"/>
    <n v="196"/>
    <n v="102"/>
    <n v="93"/>
    <n v="195"/>
    <n v="13"/>
    <n v="15"/>
    <n v="28"/>
    <n v="13"/>
    <n v="17"/>
    <n v="30"/>
    <n v="13"/>
    <n v="17"/>
    <n v="30"/>
    <n v="20"/>
    <n v="15"/>
    <n v="35"/>
    <n v="21"/>
    <n v="14"/>
    <n v="35"/>
    <n v="16"/>
    <n v="18"/>
    <n v="34"/>
    <n v="14"/>
    <n v="18"/>
    <n v="32"/>
    <n v="18"/>
    <n v="16"/>
    <n v="34"/>
    <n v="102"/>
    <n v="98"/>
    <n v="200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2"/>
    <n v="4"/>
    <n v="1"/>
    <n v="1"/>
    <n v="1"/>
    <n v="1"/>
    <n v="1"/>
    <n v="1"/>
    <n v="0"/>
    <n v="6"/>
    <n v="6"/>
    <n v="6"/>
    <n v="1"/>
  </r>
  <r>
    <s v="08DPR0461Z"/>
    <n v="1"/>
    <s v="MATUTINO"/>
    <s v="JOSE MARTI"/>
    <n v="8"/>
    <s v="CHIHUAHUA"/>
    <n v="8"/>
    <s v="CHIHUAHUA"/>
    <x v="5"/>
    <n v="37"/>
    <x v="6"/>
    <n v="1"/>
    <s v="JUĂREZ"/>
    <s v="CALLE KILOMETRO 17 CARRETERA PANAMERICANA"/>
    <n v="0"/>
    <s v="PÚBLICO"/>
    <x v="0"/>
    <n v="2"/>
    <s v="BĂSICA"/>
    <n v="2"/>
    <x v="0"/>
    <n v="1"/>
    <x v="0"/>
    <n v="0"/>
    <s v="NO APLICA"/>
    <n v="0"/>
    <s v="NO APLICA"/>
    <s v="08FIZ0165V"/>
    <s v="08FJS0114U"/>
    <s v="08ADG0005C"/>
    <n v="0"/>
    <s v="I2020"/>
    <n v="103"/>
    <n v="90"/>
    <n v="193"/>
    <n v="103"/>
    <n v="90"/>
    <n v="193"/>
    <n v="11"/>
    <n v="17"/>
    <n v="28"/>
    <n v="11"/>
    <n v="15"/>
    <n v="26"/>
    <n v="11"/>
    <n v="15"/>
    <n v="26"/>
    <n v="10"/>
    <n v="9"/>
    <n v="19"/>
    <n v="17"/>
    <n v="9"/>
    <n v="26"/>
    <n v="21"/>
    <n v="16"/>
    <n v="37"/>
    <n v="25"/>
    <n v="26"/>
    <n v="51"/>
    <n v="23"/>
    <n v="17"/>
    <n v="40"/>
    <n v="107"/>
    <n v="92"/>
    <n v="199"/>
    <n v="1"/>
    <n v="1"/>
    <n v="1"/>
    <n v="1"/>
    <n v="2"/>
    <n v="2"/>
    <n v="0"/>
    <n v="8"/>
    <n v="0"/>
    <n v="0"/>
    <n v="0"/>
    <n v="1"/>
    <n v="0"/>
    <n v="0"/>
    <n v="0"/>
    <n v="0"/>
    <n v="2"/>
    <n v="6"/>
    <n v="0"/>
    <n v="0"/>
    <n v="1"/>
    <n v="0"/>
    <n v="0"/>
    <n v="0"/>
    <n v="0"/>
    <n v="0"/>
    <n v="0"/>
    <n v="0"/>
    <n v="1"/>
    <n v="0"/>
    <n v="0"/>
    <n v="11"/>
    <n v="2"/>
    <n v="6"/>
    <n v="1"/>
    <n v="1"/>
    <n v="1"/>
    <n v="1"/>
    <n v="2"/>
    <n v="2"/>
    <n v="0"/>
    <n v="8"/>
    <n v="13"/>
    <n v="8"/>
    <n v="1"/>
  </r>
  <r>
    <s v="08DPR0430F"/>
    <n v="1"/>
    <s v="MATUTINO"/>
    <s v="MARIA DE LA CRUZ REYES"/>
    <n v="8"/>
    <s v="CHIHUAHUA"/>
    <n v="8"/>
    <s v="CHIHUAHUA"/>
    <x v="8"/>
    <n v="32"/>
    <x v="19"/>
    <n v="1"/>
    <s v="HIDALGO DEL PARRAL"/>
    <s v="PROLONGACIĂ“N COLON"/>
    <n v="6"/>
    <s v="PÚBLICO"/>
    <x v="0"/>
    <n v="2"/>
    <s v="BĂSICA"/>
    <n v="2"/>
    <x v="0"/>
    <n v="1"/>
    <x v="0"/>
    <n v="0"/>
    <s v="NO APLICA"/>
    <n v="0"/>
    <s v="NO APLICA"/>
    <s v="08FIZ0247E"/>
    <s v="08FJS0129W"/>
    <s v="08ADG0004D"/>
    <n v="0"/>
    <s v="I2020"/>
    <n v="110"/>
    <n v="98"/>
    <n v="208"/>
    <n v="110"/>
    <n v="98"/>
    <n v="208"/>
    <n v="18"/>
    <n v="22"/>
    <n v="40"/>
    <n v="9"/>
    <n v="9"/>
    <n v="18"/>
    <n v="9"/>
    <n v="9"/>
    <n v="18"/>
    <n v="17"/>
    <n v="17"/>
    <n v="34"/>
    <n v="15"/>
    <n v="9"/>
    <n v="24"/>
    <n v="29"/>
    <n v="15"/>
    <n v="44"/>
    <n v="13"/>
    <n v="23"/>
    <n v="36"/>
    <n v="16"/>
    <n v="11"/>
    <n v="27"/>
    <n v="99"/>
    <n v="84"/>
    <n v="183"/>
    <n v="1"/>
    <n v="1"/>
    <n v="1"/>
    <n v="2"/>
    <n v="2"/>
    <n v="1"/>
    <n v="0"/>
    <n v="8"/>
    <n v="0"/>
    <n v="0"/>
    <n v="1"/>
    <n v="0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0"/>
    <n v="11"/>
    <n v="1"/>
    <n v="7"/>
    <n v="1"/>
    <n v="1"/>
    <n v="1"/>
    <n v="2"/>
    <n v="2"/>
    <n v="1"/>
    <n v="0"/>
    <n v="8"/>
    <n v="12"/>
    <n v="12"/>
    <n v="1"/>
  </r>
  <r>
    <s v="08DPR1633H"/>
    <n v="1"/>
    <s v="MATUTINO"/>
    <s v="FRISCO"/>
    <n v="8"/>
    <s v="CHIHUAHUA"/>
    <n v="8"/>
    <s v="CHIHUAHUA"/>
    <x v="8"/>
    <n v="59"/>
    <x v="60"/>
    <n v="1"/>
    <s v="SAN FRANCISCO DEL ORO"/>
    <s v="NINGUNO NINGUNO"/>
    <n v="0"/>
    <s v="PÚBLICO"/>
    <x v="0"/>
    <n v="2"/>
    <s v="BĂSICA"/>
    <n v="2"/>
    <x v="0"/>
    <n v="1"/>
    <x v="0"/>
    <n v="0"/>
    <s v="NO APLICA"/>
    <n v="0"/>
    <s v="NO APLICA"/>
    <s v="08FIZ0243I"/>
    <s v="08FJS0129W"/>
    <s v="08ADG0004D"/>
    <n v="0"/>
    <s v="I2020"/>
    <n v="96"/>
    <n v="97"/>
    <n v="193"/>
    <n v="96"/>
    <n v="97"/>
    <n v="193"/>
    <n v="8"/>
    <n v="15"/>
    <n v="23"/>
    <n v="13"/>
    <n v="13"/>
    <n v="26"/>
    <n v="13"/>
    <n v="14"/>
    <n v="27"/>
    <n v="25"/>
    <n v="20"/>
    <n v="45"/>
    <n v="14"/>
    <n v="16"/>
    <n v="30"/>
    <n v="25"/>
    <n v="20"/>
    <n v="45"/>
    <n v="11"/>
    <n v="14"/>
    <n v="25"/>
    <n v="18"/>
    <n v="15"/>
    <n v="33"/>
    <n v="106"/>
    <n v="99"/>
    <n v="205"/>
    <n v="1"/>
    <n v="2"/>
    <n v="1"/>
    <n v="2"/>
    <n v="1"/>
    <n v="1"/>
    <n v="0"/>
    <n v="8"/>
    <n v="0"/>
    <n v="0"/>
    <n v="0"/>
    <n v="1"/>
    <n v="0"/>
    <n v="0"/>
    <n v="0"/>
    <n v="0"/>
    <n v="4"/>
    <n v="4"/>
    <n v="0"/>
    <n v="0"/>
    <n v="2"/>
    <n v="0"/>
    <n v="0"/>
    <n v="0"/>
    <n v="0"/>
    <n v="0"/>
    <n v="0"/>
    <n v="0"/>
    <n v="1"/>
    <n v="0"/>
    <n v="0"/>
    <n v="12"/>
    <n v="4"/>
    <n v="4"/>
    <n v="1"/>
    <n v="2"/>
    <n v="1"/>
    <n v="2"/>
    <n v="1"/>
    <n v="1"/>
    <n v="0"/>
    <n v="8"/>
    <n v="8"/>
    <n v="8"/>
    <n v="1"/>
  </r>
  <r>
    <s v="08PPR2060W"/>
    <n v="1"/>
    <s v="MATUTINO"/>
    <s v="INSTITUTO ROMA"/>
    <n v="8"/>
    <s v="CHIHUAHUA"/>
    <n v="8"/>
    <s v="CHIHUAHUA"/>
    <x v="5"/>
    <n v="37"/>
    <x v="6"/>
    <n v="1"/>
    <s v="JUĂREZ"/>
    <s v="CALLE SIERRA DE LOS CONEJOS"/>
    <n v="6800"/>
    <s v="PRIVADO"/>
    <x v="2"/>
    <n v="2"/>
    <s v="BĂSICA"/>
    <n v="2"/>
    <x v="0"/>
    <n v="1"/>
    <x v="0"/>
    <n v="0"/>
    <s v="NO APLICA"/>
    <n v="0"/>
    <s v="NO APLICA"/>
    <s v="08FIZ0151S"/>
    <s v="08FJS0111X"/>
    <s v="08ADG0005C"/>
    <n v="0"/>
    <s v="I2020"/>
    <n v="98"/>
    <n v="117"/>
    <n v="215"/>
    <n v="97"/>
    <n v="117"/>
    <n v="214"/>
    <n v="16"/>
    <n v="17"/>
    <n v="33"/>
    <n v="16"/>
    <n v="11"/>
    <n v="27"/>
    <n v="16"/>
    <n v="11"/>
    <n v="27"/>
    <n v="16"/>
    <n v="20"/>
    <n v="36"/>
    <n v="10"/>
    <n v="14"/>
    <n v="24"/>
    <n v="17"/>
    <n v="16"/>
    <n v="33"/>
    <n v="18"/>
    <n v="20"/>
    <n v="38"/>
    <n v="9"/>
    <n v="9"/>
    <n v="18"/>
    <n v="86"/>
    <n v="90"/>
    <n v="176"/>
    <n v="1"/>
    <n v="2"/>
    <n v="1"/>
    <n v="2"/>
    <n v="2"/>
    <n v="1"/>
    <n v="0"/>
    <n v="9"/>
    <n v="0"/>
    <n v="0"/>
    <n v="0"/>
    <n v="1"/>
    <n v="0"/>
    <n v="0"/>
    <n v="0"/>
    <n v="0"/>
    <n v="1"/>
    <n v="8"/>
    <n v="0"/>
    <n v="0"/>
    <n v="0"/>
    <n v="1"/>
    <n v="0"/>
    <n v="0"/>
    <n v="0"/>
    <n v="0"/>
    <n v="0"/>
    <n v="0"/>
    <n v="0"/>
    <n v="0"/>
    <n v="0"/>
    <n v="11"/>
    <n v="1"/>
    <n v="8"/>
    <n v="1"/>
    <n v="2"/>
    <n v="1"/>
    <n v="2"/>
    <n v="2"/>
    <n v="1"/>
    <n v="0"/>
    <n v="9"/>
    <n v="12"/>
    <n v="9"/>
    <n v="1"/>
  </r>
  <r>
    <s v="08DPR0188I"/>
    <n v="1"/>
    <s v="MATUTINO"/>
    <s v="MARGARITA MAZA DE JUAREZ"/>
    <n v="8"/>
    <s v="CHIHUAHUA"/>
    <n v="8"/>
    <s v="CHIHUAHUA"/>
    <x v="7"/>
    <n v="19"/>
    <x v="21"/>
    <n v="1"/>
    <s v="CHIHUAHUA"/>
    <s v="CALLE 104"/>
    <n v="2011"/>
    <s v="PÚBLICO"/>
    <x v="0"/>
    <n v="2"/>
    <s v="BĂSICA"/>
    <n v="2"/>
    <x v="0"/>
    <n v="1"/>
    <x v="0"/>
    <n v="0"/>
    <s v="NO APLICA"/>
    <n v="0"/>
    <s v="NO APLICA"/>
    <s v="08FIZ0108D"/>
    <s v="08FJS0104N"/>
    <s v="08ADG0046C"/>
    <n v="0"/>
    <s v="I2020"/>
    <n v="88"/>
    <n v="109"/>
    <n v="197"/>
    <n v="88"/>
    <n v="109"/>
    <n v="197"/>
    <n v="9"/>
    <n v="22"/>
    <n v="31"/>
    <n v="18"/>
    <n v="15"/>
    <n v="33"/>
    <n v="18"/>
    <n v="15"/>
    <n v="33"/>
    <n v="10"/>
    <n v="17"/>
    <n v="27"/>
    <n v="15"/>
    <n v="23"/>
    <n v="38"/>
    <n v="14"/>
    <n v="12"/>
    <n v="26"/>
    <n v="19"/>
    <n v="12"/>
    <n v="31"/>
    <n v="22"/>
    <n v="18"/>
    <n v="40"/>
    <n v="98"/>
    <n v="97"/>
    <n v="195"/>
    <n v="1"/>
    <n v="1"/>
    <n v="2"/>
    <n v="1"/>
    <n v="1"/>
    <n v="2"/>
    <n v="0"/>
    <n v="8"/>
    <n v="0"/>
    <n v="0"/>
    <n v="0"/>
    <n v="1"/>
    <n v="0"/>
    <n v="0"/>
    <n v="0"/>
    <n v="0"/>
    <n v="3"/>
    <n v="5"/>
    <n v="0"/>
    <n v="0"/>
    <n v="1"/>
    <n v="1"/>
    <n v="0"/>
    <n v="0"/>
    <n v="0"/>
    <n v="0"/>
    <n v="0"/>
    <n v="0"/>
    <n v="1"/>
    <n v="0"/>
    <n v="0"/>
    <n v="12"/>
    <n v="3"/>
    <n v="5"/>
    <n v="1"/>
    <n v="1"/>
    <n v="2"/>
    <n v="1"/>
    <n v="1"/>
    <n v="2"/>
    <n v="0"/>
    <n v="8"/>
    <n v="8"/>
    <n v="8"/>
    <n v="1"/>
  </r>
  <r>
    <s v="08EPR0256O"/>
    <n v="1"/>
    <s v="MATUTINO"/>
    <s v="MARIANO JIMENEZ 2192"/>
    <n v="8"/>
    <s v="CHIHUAHUA"/>
    <n v="8"/>
    <s v="CHIHUAHUA"/>
    <x v="8"/>
    <n v="36"/>
    <x v="30"/>
    <n v="1"/>
    <s v="JOSĂ‰ MARIANO JIMĂ‰NEZ"/>
    <s v="CALLE INDEPENDENCIA"/>
    <n v="100"/>
    <s v="PÚBLICO"/>
    <x v="1"/>
    <n v="2"/>
    <s v="BĂSICA"/>
    <n v="2"/>
    <x v="0"/>
    <n v="1"/>
    <x v="0"/>
    <n v="0"/>
    <s v="NO APLICA"/>
    <n v="0"/>
    <s v="NO APLICA"/>
    <s v="08FIZ0015O"/>
    <m/>
    <m/>
    <n v="0"/>
    <s v="I2020"/>
    <n v="100"/>
    <n v="83"/>
    <n v="183"/>
    <n v="100"/>
    <n v="83"/>
    <n v="183"/>
    <n v="15"/>
    <n v="11"/>
    <n v="26"/>
    <n v="22"/>
    <n v="22"/>
    <n v="44"/>
    <n v="23"/>
    <n v="23"/>
    <n v="46"/>
    <n v="16"/>
    <n v="14"/>
    <n v="30"/>
    <n v="12"/>
    <n v="15"/>
    <n v="27"/>
    <n v="19"/>
    <n v="9"/>
    <n v="28"/>
    <n v="23"/>
    <n v="23"/>
    <n v="46"/>
    <n v="18"/>
    <n v="14"/>
    <n v="32"/>
    <n v="111"/>
    <n v="98"/>
    <n v="209"/>
    <n v="2"/>
    <n v="1"/>
    <n v="1"/>
    <n v="1"/>
    <n v="2"/>
    <n v="1"/>
    <n v="0"/>
    <n v="8"/>
    <n v="0"/>
    <n v="0"/>
    <n v="0"/>
    <n v="1"/>
    <n v="0"/>
    <n v="0"/>
    <n v="0"/>
    <n v="0"/>
    <n v="3"/>
    <n v="4"/>
    <n v="0"/>
    <n v="0"/>
    <n v="0"/>
    <n v="0"/>
    <n v="0"/>
    <n v="1"/>
    <n v="0"/>
    <n v="0"/>
    <n v="0"/>
    <n v="0"/>
    <n v="1"/>
    <n v="0"/>
    <n v="0"/>
    <n v="10"/>
    <n v="3"/>
    <n v="4"/>
    <n v="2"/>
    <n v="1"/>
    <n v="0"/>
    <n v="1"/>
    <n v="2"/>
    <n v="1"/>
    <n v="0"/>
    <n v="7"/>
    <n v="9"/>
    <n v="9"/>
    <n v="1"/>
  </r>
  <r>
    <s v="08EPR0726P"/>
    <n v="1"/>
    <s v="MATUTINO"/>
    <s v="BERNARDINO LOYA GALLEGOS 2673"/>
    <n v="8"/>
    <s v="CHIHUAHUA"/>
    <n v="8"/>
    <s v="CHIHUAHUA"/>
    <x v="7"/>
    <n v="19"/>
    <x v="21"/>
    <n v="1"/>
    <s v="CHIHUAHUA"/>
    <s v="CALLE 72"/>
    <n v="4804"/>
    <s v="PÚBLICO"/>
    <x v="1"/>
    <n v="2"/>
    <s v="BĂSICA"/>
    <n v="2"/>
    <x v="0"/>
    <n v="1"/>
    <x v="0"/>
    <n v="0"/>
    <s v="NO APLICA"/>
    <n v="0"/>
    <s v="NO APLICA"/>
    <s v="08FIZ0050U"/>
    <s v="08FJS0002Q"/>
    <m/>
    <n v="0"/>
    <s v="I2020"/>
    <n v="107"/>
    <n v="97"/>
    <n v="204"/>
    <n v="107"/>
    <n v="97"/>
    <n v="204"/>
    <n v="10"/>
    <n v="20"/>
    <n v="30"/>
    <n v="13"/>
    <n v="13"/>
    <n v="26"/>
    <n v="13"/>
    <n v="13"/>
    <n v="26"/>
    <n v="18"/>
    <n v="16"/>
    <n v="34"/>
    <n v="24"/>
    <n v="15"/>
    <n v="39"/>
    <n v="8"/>
    <n v="16"/>
    <n v="24"/>
    <n v="17"/>
    <n v="5"/>
    <n v="22"/>
    <n v="25"/>
    <n v="20"/>
    <n v="45"/>
    <n v="105"/>
    <n v="85"/>
    <n v="190"/>
    <n v="1"/>
    <n v="2"/>
    <n v="2"/>
    <n v="1"/>
    <n v="1"/>
    <n v="2"/>
    <n v="0"/>
    <n v="9"/>
    <n v="0"/>
    <n v="0"/>
    <n v="0"/>
    <n v="1"/>
    <n v="0"/>
    <n v="0"/>
    <n v="0"/>
    <n v="0"/>
    <n v="2"/>
    <n v="7"/>
    <n v="0"/>
    <n v="0"/>
    <n v="1"/>
    <n v="1"/>
    <n v="2"/>
    <n v="2"/>
    <n v="0"/>
    <n v="0"/>
    <n v="0"/>
    <n v="0"/>
    <n v="1"/>
    <n v="0"/>
    <n v="0"/>
    <n v="17"/>
    <n v="2"/>
    <n v="7"/>
    <n v="1"/>
    <n v="2"/>
    <n v="2"/>
    <n v="1"/>
    <n v="1"/>
    <n v="2"/>
    <n v="0"/>
    <n v="9"/>
    <n v="9"/>
    <n v="9"/>
    <n v="1"/>
  </r>
  <r>
    <s v="08DPR0706C"/>
    <n v="1"/>
    <s v="MATUTINO"/>
    <s v="MIGUEL LERDO DE TEJADA"/>
    <n v="8"/>
    <s v="CHIHUAHUA"/>
    <n v="8"/>
    <s v="CHIHUAHUA"/>
    <x v="9"/>
    <n v="21"/>
    <x v="61"/>
    <n v="1"/>
    <s v="DELICIAS"/>
    <s v="CALLE COLONIA HIDALGO"/>
    <n v="2"/>
    <s v="PÚBLICO"/>
    <x v="0"/>
    <n v="2"/>
    <s v="BĂSICA"/>
    <n v="2"/>
    <x v="0"/>
    <n v="1"/>
    <x v="0"/>
    <n v="0"/>
    <s v="NO APLICA"/>
    <n v="0"/>
    <s v="NO APLICA"/>
    <s v="08FIZ0224U"/>
    <s v="08FJS0125Z"/>
    <s v="08ADG0057I"/>
    <n v="0"/>
    <s v="I2020"/>
    <n v="119"/>
    <n v="80"/>
    <n v="199"/>
    <n v="114"/>
    <n v="78"/>
    <n v="192"/>
    <n v="25"/>
    <n v="14"/>
    <n v="39"/>
    <n v="13"/>
    <n v="18"/>
    <n v="31"/>
    <n v="13"/>
    <n v="18"/>
    <n v="31"/>
    <n v="13"/>
    <n v="11"/>
    <n v="24"/>
    <n v="24"/>
    <n v="22"/>
    <n v="46"/>
    <n v="16"/>
    <n v="10"/>
    <n v="26"/>
    <n v="25"/>
    <n v="15"/>
    <n v="40"/>
    <n v="15"/>
    <n v="10"/>
    <n v="25"/>
    <n v="106"/>
    <n v="86"/>
    <n v="192"/>
    <n v="2"/>
    <n v="1"/>
    <n v="2"/>
    <n v="1"/>
    <n v="2"/>
    <n v="1"/>
    <n v="0"/>
    <n v="9"/>
    <n v="0"/>
    <n v="0"/>
    <n v="1"/>
    <n v="0"/>
    <n v="0"/>
    <n v="1"/>
    <n v="0"/>
    <n v="1"/>
    <n v="0"/>
    <n v="9"/>
    <n v="0"/>
    <n v="0"/>
    <n v="2"/>
    <n v="0"/>
    <n v="0"/>
    <n v="0"/>
    <n v="0"/>
    <n v="0"/>
    <n v="0"/>
    <n v="0"/>
    <n v="2"/>
    <n v="1"/>
    <n v="0"/>
    <n v="17"/>
    <n v="0"/>
    <n v="9"/>
    <n v="2"/>
    <n v="1"/>
    <n v="2"/>
    <n v="1"/>
    <n v="2"/>
    <n v="1"/>
    <n v="0"/>
    <n v="9"/>
    <n v="12"/>
    <n v="9"/>
    <n v="1"/>
  </r>
  <r>
    <s v="08EPR0537X"/>
    <n v="1"/>
    <s v="MATUTINO"/>
    <s v="CONSTITUCION 2514"/>
    <n v="8"/>
    <s v="CHIHUAHUA"/>
    <n v="8"/>
    <s v="CHIHUAHUA"/>
    <x v="5"/>
    <n v="37"/>
    <x v="6"/>
    <n v="1"/>
    <s v="JUĂREZ"/>
    <s v="CALLE FRANCISCO R. ALMADA"/>
    <n v="1032"/>
    <s v="PÚBLICO"/>
    <x v="1"/>
    <n v="2"/>
    <s v="BĂSICA"/>
    <n v="2"/>
    <x v="0"/>
    <n v="1"/>
    <x v="0"/>
    <n v="0"/>
    <s v="NO APLICA"/>
    <n v="0"/>
    <s v="NO APLICA"/>
    <s v="08FIZ0032E"/>
    <s v="08FJS0003P"/>
    <m/>
    <n v="0"/>
    <s v="I2020"/>
    <n v="111"/>
    <n v="102"/>
    <n v="213"/>
    <n v="102"/>
    <n v="102"/>
    <n v="204"/>
    <n v="21"/>
    <n v="11"/>
    <n v="32"/>
    <n v="8"/>
    <n v="10"/>
    <n v="18"/>
    <n v="8"/>
    <n v="10"/>
    <n v="18"/>
    <n v="18"/>
    <n v="18"/>
    <n v="36"/>
    <n v="15"/>
    <n v="11"/>
    <n v="26"/>
    <n v="19"/>
    <n v="23"/>
    <n v="42"/>
    <n v="24"/>
    <n v="19"/>
    <n v="43"/>
    <n v="15"/>
    <n v="15"/>
    <n v="30"/>
    <n v="99"/>
    <n v="96"/>
    <n v="195"/>
    <n v="1"/>
    <n v="1"/>
    <n v="1"/>
    <n v="1"/>
    <n v="2"/>
    <n v="1"/>
    <n v="1"/>
    <n v="8"/>
    <n v="0"/>
    <n v="1"/>
    <n v="0"/>
    <n v="0"/>
    <n v="0"/>
    <n v="0"/>
    <n v="0"/>
    <n v="0"/>
    <n v="2"/>
    <n v="5"/>
    <n v="0"/>
    <n v="0"/>
    <n v="2"/>
    <n v="0"/>
    <n v="0"/>
    <n v="0"/>
    <n v="0"/>
    <n v="0"/>
    <n v="0"/>
    <n v="0"/>
    <n v="1"/>
    <n v="0"/>
    <n v="0"/>
    <n v="11"/>
    <n v="2"/>
    <n v="6"/>
    <n v="1"/>
    <n v="1"/>
    <n v="1"/>
    <n v="1"/>
    <n v="2"/>
    <n v="1"/>
    <n v="1"/>
    <n v="8"/>
    <n v="9"/>
    <n v="8"/>
    <n v="1"/>
  </r>
  <r>
    <s v="08DPR0644G"/>
    <n v="1"/>
    <s v="MATUTINO"/>
    <s v="CENTRO REGIONAL DE EDUC. INT. HEROE DE NACOZARI"/>
    <n v="8"/>
    <s v="CHIHUAHUA"/>
    <n v="8"/>
    <s v="CHIHUAHUA"/>
    <x v="8"/>
    <n v="67"/>
    <x v="45"/>
    <n v="12"/>
    <s v="COLONIA GALVĂN (RANCHO OCHO)"/>
    <s v="CALLE CONOCIDO"/>
    <n v="0"/>
    <s v="PÚBLICO"/>
    <x v="0"/>
    <n v="2"/>
    <s v="BĂSICA"/>
    <n v="2"/>
    <x v="0"/>
    <n v="1"/>
    <x v="0"/>
    <n v="0"/>
    <s v="NO APLICA"/>
    <n v="0"/>
    <s v="NO APLICA"/>
    <s v="08FIZ0240L"/>
    <s v="08FJS0128X"/>
    <s v="08ADG0004D"/>
    <n v="0"/>
    <s v="I2020"/>
    <n v="103"/>
    <n v="98"/>
    <n v="201"/>
    <n v="103"/>
    <n v="98"/>
    <n v="201"/>
    <n v="12"/>
    <n v="16"/>
    <n v="28"/>
    <n v="12"/>
    <n v="13"/>
    <n v="25"/>
    <n v="12"/>
    <n v="13"/>
    <n v="25"/>
    <n v="12"/>
    <n v="18"/>
    <n v="30"/>
    <n v="30"/>
    <n v="17"/>
    <n v="47"/>
    <n v="20"/>
    <n v="16"/>
    <n v="36"/>
    <n v="16"/>
    <n v="11"/>
    <n v="27"/>
    <n v="15"/>
    <n v="20"/>
    <n v="35"/>
    <n v="105"/>
    <n v="95"/>
    <n v="200"/>
    <n v="1"/>
    <n v="1"/>
    <n v="2"/>
    <n v="2"/>
    <n v="1"/>
    <n v="2"/>
    <n v="0"/>
    <n v="9"/>
    <n v="0"/>
    <n v="0"/>
    <n v="1"/>
    <n v="0"/>
    <n v="0"/>
    <n v="0"/>
    <n v="0"/>
    <n v="0"/>
    <n v="3"/>
    <n v="6"/>
    <n v="0"/>
    <n v="0"/>
    <n v="1"/>
    <n v="0"/>
    <n v="0"/>
    <n v="0"/>
    <n v="0"/>
    <n v="0"/>
    <n v="0"/>
    <n v="0"/>
    <n v="1"/>
    <n v="0"/>
    <n v="0"/>
    <n v="12"/>
    <n v="3"/>
    <n v="6"/>
    <n v="1"/>
    <n v="1"/>
    <n v="2"/>
    <n v="2"/>
    <n v="1"/>
    <n v="2"/>
    <n v="0"/>
    <n v="9"/>
    <n v="9"/>
    <n v="9"/>
    <n v="1"/>
  </r>
  <r>
    <s v="08DPR2113F"/>
    <n v="1"/>
    <s v="MATUTINO"/>
    <s v="CENTRO REGIONAL DE EDUC. INT. PEDRO GARCIA CONDE"/>
    <n v="8"/>
    <s v="CHIHUAHUA"/>
    <n v="8"/>
    <s v="CHIHUAHUA"/>
    <x v="1"/>
    <n v="6"/>
    <x v="58"/>
    <n v="1"/>
    <s v="BACHĂŤNIVA"/>
    <s v="CALLE 33"/>
    <n v="0"/>
    <s v="PÚBLICO"/>
    <x v="0"/>
    <n v="2"/>
    <s v="BĂSICA"/>
    <n v="2"/>
    <x v="0"/>
    <n v="1"/>
    <x v="0"/>
    <n v="0"/>
    <s v="NO APLICA"/>
    <n v="0"/>
    <s v="NO APLICA"/>
    <s v="08FIZ0204G"/>
    <s v="08FJS0121D"/>
    <s v="08ADG0010O"/>
    <n v="0"/>
    <s v="I2020"/>
    <n v="98"/>
    <n v="97"/>
    <n v="195"/>
    <n v="98"/>
    <n v="97"/>
    <n v="195"/>
    <n v="22"/>
    <n v="13"/>
    <n v="35"/>
    <n v="24"/>
    <n v="17"/>
    <n v="41"/>
    <n v="24"/>
    <n v="17"/>
    <n v="41"/>
    <n v="19"/>
    <n v="17"/>
    <n v="36"/>
    <n v="12"/>
    <n v="18"/>
    <n v="30"/>
    <n v="15"/>
    <n v="12"/>
    <n v="27"/>
    <n v="16"/>
    <n v="21"/>
    <n v="37"/>
    <n v="12"/>
    <n v="11"/>
    <n v="23"/>
    <n v="98"/>
    <n v="96"/>
    <n v="194"/>
    <n v="2"/>
    <n v="2"/>
    <n v="1"/>
    <n v="1"/>
    <n v="2"/>
    <n v="1"/>
    <n v="0"/>
    <n v="9"/>
    <n v="0"/>
    <n v="0"/>
    <n v="1"/>
    <n v="0"/>
    <n v="0"/>
    <n v="0"/>
    <n v="0"/>
    <n v="0"/>
    <n v="2"/>
    <n v="7"/>
    <n v="0"/>
    <n v="0"/>
    <n v="0"/>
    <n v="1"/>
    <n v="0"/>
    <n v="0"/>
    <n v="0"/>
    <n v="1"/>
    <n v="0"/>
    <n v="1"/>
    <n v="0"/>
    <n v="1"/>
    <n v="0"/>
    <n v="14"/>
    <n v="2"/>
    <n v="7"/>
    <n v="2"/>
    <n v="2"/>
    <n v="1"/>
    <n v="1"/>
    <n v="2"/>
    <n v="1"/>
    <n v="0"/>
    <n v="9"/>
    <n v="9"/>
    <n v="9"/>
    <n v="1"/>
  </r>
  <r>
    <s v="08EPR0524T"/>
    <n v="2"/>
    <s v="VESPERTINO"/>
    <s v="CLUB DE LEONES 2328"/>
    <n v="8"/>
    <s v="CHIHUAHUA"/>
    <n v="8"/>
    <s v="CHIHUAHUA"/>
    <x v="5"/>
    <n v="37"/>
    <x v="6"/>
    <n v="1"/>
    <s v="JUĂREZ"/>
    <s v="CALLE DALIAS"/>
    <n v="0"/>
    <s v="PÚBLICO"/>
    <x v="1"/>
    <n v="2"/>
    <s v="BĂSICA"/>
    <n v="2"/>
    <x v="0"/>
    <n v="1"/>
    <x v="0"/>
    <n v="0"/>
    <s v="NO APLICA"/>
    <n v="0"/>
    <s v="NO APLICA"/>
    <s v="08FIZ0020Z"/>
    <s v="08FJS0003P"/>
    <m/>
    <n v="0"/>
    <s v="I2020"/>
    <n v="99"/>
    <n v="111"/>
    <n v="210"/>
    <n v="91"/>
    <n v="102"/>
    <n v="193"/>
    <n v="18"/>
    <n v="29"/>
    <n v="47"/>
    <n v="13"/>
    <n v="10"/>
    <n v="23"/>
    <n v="13"/>
    <n v="10"/>
    <n v="23"/>
    <n v="14"/>
    <n v="12"/>
    <n v="26"/>
    <n v="19"/>
    <n v="21"/>
    <n v="40"/>
    <n v="21"/>
    <n v="16"/>
    <n v="37"/>
    <n v="15"/>
    <n v="13"/>
    <n v="28"/>
    <n v="19"/>
    <n v="19"/>
    <n v="38"/>
    <n v="101"/>
    <n v="91"/>
    <n v="192"/>
    <n v="1"/>
    <n v="1"/>
    <n v="2"/>
    <n v="0"/>
    <n v="1"/>
    <n v="0"/>
    <n v="2"/>
    <n v="7"/>
    <n v="1"/>
    <n v="0"/>
    <n v="0"/>
    <n v="0"/>
    <n v="0"/>
    <n v="0"/>
    <n v="0"/>
    <n v="0"/>
    <n v="0"/>
    <n v="6"/>
    <n v="0"/>
    <n v="0"/>
    <n v="3"/>
    <n v="1"/>
    <n v="0"/>
    <n v="1"/>
    <n v="0"/>
    <n v="0"/>
    <n v="0"/>
    <n v="0"/>
    <n v="1"/>
    <n v="0"/>
    <n v="0"/>
    <n v="13"/>
    <n v="1"/>
    <n v="6"/>
    <n v="1"/>
    <n v="1"/>
    <n v="2"/>
    <n v="0"/>
    <n v="1"/>
    <n v="0"/>
    <n v="2"/>
    <n v="7"/>
    <n v="15"/>
    <n v="9"/>
    <n v="1"/>
  </r>
  <r>
    <s v="08DPR1896R"/>
    <n v="1"/>
    <s v="MATUTINO"/>
    <s v="IGNACIO JOSE ALLENDE"/>
    <n v="8"/>
    <s v="CHIHUAHUA"/>
    <n v="8"/>
    <s v="CHIHUAHUA"/>
    <x v="5"/>
    <n v="37"/>
    <x v="6"/>
    <n v="1"/>
    <s v="JUĂREZ"/>
    <s v="CALLE MARIANO MATAMOROS"/>
    <n v="5750"/>
    <s v="PÚBLICO"/>
    <x v="0"/>
    <n v="2"/>
    <s v="BĂSICA"/>
    <n v="2"/>
    <x v="0"/>
    <n v="1"/>
    <x v="0"/>
    <n v="0"/>
    <s v="NO APLICA"/>
    <n v="0"/>
    <s v="NO APLICA"/>
    <s v="08FIZ0140M"/>
    <s v="08FJS0109I"/>
    <s v="08ADG0005C"/>
    <n v="0"/>
    <s v="I2020"/>
    <n v="94"/>
    <n v="98"/>
    <n v="192"/>
    <n v="94"/>
    <n v="98"/>
    <n v="192"/>
    <n v="14"/>
    <n v="15"/>
    <n v="29"/>
    <n v="19"/>
    <n v="24"/>
    <n v="43"/>
    <n v="19"/>
    <n v="24"/>
    <n v="43"/>
    <n v="18"/>
    <n v="24"/>
    <n v="42"/>
    <n v="13"/>
    <n v="15"/>
    <n v="28"/>
    <n v="20"/>
    <n v="12"/>
    <n v="32"/>
    <n v="16"/>
    <n v="14"/>
    <n v="30"/>
    <n v="15"/>
    <n v="15"/>
    <n v="30"/>
    <n v="101"/>
    <n v="104"/>
    <n v="205"/>
    <n v="2"/>
    <n v="2"/>
    <n v="1"/>
    <n v="1"/>
    <n v="1"/>
    <n v="1"/>
    <n v="0"/>
    <n v="8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9"/>
    <n v="1"/>
    <n v="6"/>
    <n v="2"/>
    <n v="2"/>
    <n v="1"/>
    <n v="0"/>
    <n v="1"/>
    <n v="1"/>
    <n v="0"/>
    <n v="7"/>
    <n v="8"/>
    <n v="8"/>
    <n v="1"/>
  </r>
  <r>
    <s v="08PPR0174K"/>
    <n v="1"/>
    <s v="MATUTINO"/>
    <s v="COLEGIO LA PAZ A.C."/>
    <n v="8"/>
    <s v="CHIHUAHUA"/>
    <n v="8"/>
    <s v="CHIHUAHUA"/>
    <x v="9"/>
    <n v="21"/>
    <x v="61"/>
    <n v="1"/>
    <s v="DELICIAS"/>
    <s v="CALLE CUARTA ORIENTE"/>
    <n v="416"/>
    <s v="PRIVADO"/>
    <x v="2"/>
    <n v="2"/>
    <s v="BĂSICA"/>
    <n v="2"/>
    <x v="0"/>
    <n v="1"/>
    <x v="0"/>
    <n v="0"/>
    <s v="NO APLICA"/>
    <n v="0"/>
    <s v="NO APLICA"/>
    <s v="08FIZ0017M"/>
    <m/>
    <s v="08ADG0011N"/>
    <n v="0"/>
    <s v="I2020"/>
    <n v="107"/>
    <n v="89"/>
    <n v="196"/>
    <n v="107"/>
    <n v="89"/>
    <n v="196"/>
    <n v="16"/>
    <n v="12"/>
    <n v="28"/>
    <n v="24"/>
    <n v="16"/>
    <n v="40"/>
    <n v="24"/>
    <n v="16"/>
    <n v="40"/>
    <n v="18"/>
    <n v="6"/>
    <n v="24"/>
    <n v="15"/>
    <n v="12"/>
    <n v="27"/>
    <n v="19"/>
    <n v="12"/>
    <n v="31"/>
    <n v="20"/>
    <n v="23"/>
    <n v="43"/>
    <n v="15"/>
    <n v="14"/>
    <n v="29"/>
    <n v="111"/>
    <n v="83"/>
    <n v="194"/>
    <n v="0"/>
    <n v="2"/>
    <n v="0"/>
    <n v="0"/>
    <n v="0"/>
    <n v="2"/>
    <n v="4"/>
    <n v="8"/>
    <n v="0"/>
    <n v="0"/>
    <n v="0"/>
    <n v="1"/>
    <n v="0"/>
    <n v="0"/>
    <n v="0"/>
    <n v="0"/>
    <n v="1"/>
    <n v="7"/>
    <n v="0"/>
    <n v="0"/>
    <n v="0"/>
    <n v="1"/>
    <n v="2"/>
    <n v="0"/>
    <n v="0"/>
    <n v="1"/>
    <n v="2"/>
    <n v="5"/>
    <n v="0"/>
    <n v="3"/>
    <n v="0"/>
    <n v="23"/>
    <n v="1"/>
    <n v="7"/>
    <n v="0"/>
    <n v="2"/>
    <n v="0"/>
    <n v="0"/>
    <n v="0"/>
    <n v="2"/>
    <n v="4"/>
    <n v="8"/>
    <n v="12"/>
    <n v="12"/>
    <n v="1"/>
  </r>
  <r>
    <s v="08DPB0577Y"/>
    <n v="4"/>
    <s v="DISCONTINUO"/>
    <s v="MIGUEL HIDALGO"/>
    <n v="8"/>
    <s v="CHIHUAHUA"/>
    <n v="8"/>
    <s v="CHIHUAHUA"/>
    <x v="0"/>
    <n v="65"/>
    <x v="11"/>
    <n v="808"/>
    <s v="PIEDRAS VERDES (TRIGUITO)"/>
    <s v="CALLE PIEDRAS VERDES (TRIGUITO)"/>
    <n v="0"/>
    <s v="PÚBLICO"/>
    <x v="0"/>
    <n v="2"/>
    <s v="BĂSICA"/>
    <n v="2"/>
    <x v="0"/>
    <n v="3"/>
    <x v="1"/>
    <n v="0"/>
    <s v="NO APLICA"/>
    <n v="0"/>
    <s v="NO APLICA"/>
    <s v="08FZI0014P"/>
    <s v="08FJI0005G"/>
    <s v="08ADG0003E"/>
    <n v="0"/>
    <s v="I2020"/>
    <n v="113"/>
    <n v="88"/>
    <n v="201"/>
    <n v="113"/>
    <n v="88"/>
    <n v="201"/>
    <n v="26"/>
    <n v="15"/>
    <n v="41"/>
    <n v="6"/>
    <n v="16"/>
    <n v="22"/>
    <n v="6"/>
    <n v="17"/>
    <n v="23"/>
    <n v="19"/>
    <n v="11"/>
    <n v="30"/>
    <n v="15"/>
    <n v="17"/>
    <n v="32"/>
    <n v="25"/>
    <n v="18"/>
    <n v="43"/>
    <n v="25"/>
    <n v="13"/>
    <n v="38"/>
    <n v="13"/>
    <n v="20"/>
    <n v="33"/>
    <n v="103"/>
    <n v="96"/>
    <n v="199"/>
    <n v="1"/>
    <n v="1"/>
    <n v="1"/>
    <n v="2"/>
    <n v="2"/>
    <n v="2"/>
    <n v="0"/>
    <n v="9"/>
    <n v="0"/>
    <n v="1"/>
    <n v="0"/>
    <n v="0"/>
    <n v="0"/>
    <n v="0"/>
    <n v="0"/>
    <n v="0"/>
    <n v="4"/>
    <n v="4"/>
    <n v="0"/>
    <n v="0"/>
    <m/>
    <m/>
    <m/>
    <m/>
    <m/>
    <m/>
    <m/>
    <m/>
    <n v="0"/>
    <n v="0"/>
    <n v="0"/>
    <n v="9"/>
    <n v="4"/>
    <n v="5"/>
    <n v="1"/>
    <n v="1"/>
    <n v="1"/>
    <n v="2"/>
    <n v="2"/>
    <n v="2"/>
    <n v="0"/>
    <n v="9"/>
    <n v="9"/>
    <n v="9"/>
    <n v="1"/>
  </r>
  <r>
    <s v="08DPR2548R"/>
    <n v="1"/>
    <s v="MATUTINO"/>
    <s v="MANUEL BERNARDO AGUIRRE"/>
    <n v="8"/>
    <s v="CHIHUAHUA"/>
    <n v="8"/>
    <s v="CHIHUAHUA"/>
    <x v="6"/>
    <n v="29"/>
    <x v="7"/>
    <n v="1"/>
    <s v="GUADALUPE Y CALVO"/>
    <s v="CALLEJĂ“N NIĂ‘OS HEROES "/>
    <n v="0"/>
    <s v="PÚBLICO"/>
    <x v="0"/>
    <n v="2"/>
    <s v="BĂSICA"/>
    <n v="2"/>
    <x v="0"/>
    <n v="1"/>
    <x v="0"/>
    <n v="0"/>
    <s v="NO APLICA"/>
    <n v="0"/>
    <s v="NO APLICA"/>
    <s v="08FIZ0256M"/>
    <s v="08FJS0131K"/>
    <s v="08ADG0007A"/>
    <n v="0"/>
    <s v="I2020"/>
    <n v="96"/>
    <n v="108"/>
    <n v="204"/>
    <n v="96"/>
    <n v="108"/>
    <n v="204"/>
    <n v="9"/>
    <n v="24"/>
    <n v="33"/>
    <n v="16"/>
    <n v="15"/>
    <n v="31"/>
    <n v="16"/>
    <n v="15"/>
    <n v="31"/>
    <n v="19"/>
    <n v="15"/>
    <n v="34"/>
    <n v="15"/>
    <n v="19"/>
    <n v="34"/>
    <n v="11"/>
    <n v="17"/>
    <n v="28"/>
    <n v="13"/>
    <n v="17"/>
    <n v="30"/>
    <n v="27"/>
    <n v="14"/>
    <n v="41"/>
    <n v="101"/>
    <n v="97"/>
    <n v="198"/>
    <n v="1"/>
    <n v="1"/>
    <n v="1"/>
    <n v="1"/>
    <n v="1"/>
    <n v="2"/>
    <n v="0"/>
    <n v="7"/>
    <n v="0"/>
    <n v="0"/>
    <n v="1"/>
    <n v="0"/>
    <n v="1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1"/>
    <n v="1"/>
    <n v="6"/>
    <n v="1"/>
    <n v="1"/>
    <n v="1"/>
    <n v="1"/>
    <n v="1"/>
    <n v="2"/>
    <n v="0"/>
    <n v="7"/>
    <n v="8"/>
    <n v="7"/>
    <n v="1"/>
  </r>
  <r>
    <s v="08DPR2390I"/>
    <n v="1"/>
    <s v="MATUTINO"/>
    <s v="VICENTE GUERRERO"/>
    <n v="8"/>
    <s v="CHIHUAHUA"/>
    <n v="8"/>
    <s v="CHIHUAHUA"/>
    <x v="3"/>
    <n v="27"/>
    <x v="27"/>
    <n v="1"/>
    <s v="GUACHOCHI"/>
    <s v="CALLE GIRASOL"/>
    <n v="0"/>
    <s v="PÚBLICO"/>
    <x v="0"/>
    <n v="2"/>
    <s v="BĂSICA"/>
    <n v="2"/>
    <x v="0"/>
    <n v="1"/>
    <x v="0"/>
    <n v="0"/>
    <s v="NO APLICA"/>
    <n v="0"/>
    <s v="NO APLICA"/>
    <s v="08FIZ0250S"/>
    <s v="08FJS0130L"/>
    <s v="08ADG0006B"/>
    <n v="0"/>
    <s v="I2020"/>
    <n v="98"/>
    <n v="109"/>
    <n v="207"/>
    <n v="98"/>
    <n v="109"/>
    <n v="207"/>
    <n v="14"/>
    <n v="18"/>
    <n v="32"/>
    <n v="11"/>
    <n v="9"/>
    <n v="20"/>
    <n v="11"/>
    <n v="9"/>
    <n v="20"/>
    <n v="21"/>
    <n v="22"/>
    <n v="43"/>
    <n v="12"/>
    <n v="22"/>
    <n v="34"/>
    <n v="13"/>
    <n v="13"/>
    <n v="26"/>
    <n v="19"/>
    <n v="11"/>
    <n v="30"/>
    <n v="18"/>
    <n v="23"/>
    <n v="41"/>
    <n v="94"/>
    <n v="100"/>
    <n v="194"/>
    <n v="1"/>
    <n v="2"/>
    <n v="2"/>
    <n v="1"/>
    <n v="2"/>
    <n v="2"/>
    <n v="0"/>
    <n v="10"/>
    <n v="0"/>
    <n v="0"/>
    <n v="1"/>
    <n v="0"/>
    <n v="0"/>
    <n v="1"/>
    <n v="0"/>
    <n v="0"/>
    <n v="4"/>
    <n v="6"/>
    <n v="0"/>
    <n v="0"/>
    <n v="1"/>
    <n v="0"/>
    <n v="0"/>
    <n v="0"/>
    <n v="0"/>
    <n v="0"/>
    <n v="0"/>
    <n v="0"/>
    <n v="2"/>
    <n v="0"/>
    <n v="0"/>
    <n v="15"/>
    <n v="4"/>
    <n v="6"/>
    <n v="1"/>
    <n v="2"/>
    <n v="2"/>
    <n v="1"/>
    <n v="2"/>
    <n v="2"/>
    <n v="0"/>
    <n v="10"/>
    <n v="11"/>
    <n v="10"/>
    <n v="1"/>
  </r>
  <r>
    <s v="08DPR1395X"/>
    <n v="1"/>
    <s v="MATUTINO"/>
    <s v="MANUEL ACUNA"/>
    <n v="8"/>
    <s v="CHIHUAHUA"/>
    <n v="8"/>
    <s v="CHIHUAHUA"/>
    <x v="8"/>
    <n v="32"/>
    <x v="19"/>
    <n v="1"/>
    <s v="HIDALGO DEL PARRAL"/>
    <s v="CALLE PEDRO DE LILLE"/>
    <n v="0"/>
    <s v="PÚBLICO"/>
    <x v="0"/>
    <n v="2"/>
    <s v="BĂSICA"/>
    <n v="2"/>
    <x v="0"/>
    <n v="1"/>
    <x v="0"/>
    <n v="0"/>
    <s v="NO APLICA"/>
    <n v="0"/>
    <s v="NO APLICA"/>
    <s v="08FIZ0247E"/>
    <s v="08FJS0129W"/>
    <s v="08ADG0004D"/>
    <n v="0"/>
    <s v="I2020"/>
    <n v="108"/>
    <n v="83"/>
    <n v="191"/>
    <n v="108"/>
    <n v="83"/>
    <n v="191"/>
    <n v="14"/>
    <n v="14"/>
    <n v="28"/>
    <n v="19"/>
    <n v="17"/>
    <n v="36"/>
    <n v="19"/>
    <n v="17"/>
    <n v="36"/>
    <n v="20"/>
    <n v="15"/>
    <n v="35"/>
    <n v="18"/>
    <n v="16"/>
    <n v="34"/>
    <n v="19"/>
    <n v="13"/>
    <n v="32"/>
    <n v="20"/>
    <n v="13"/>
    <n v="33"/>
    <n v="19"/>
    <n v="20"/>
    <n v="39"/>
    <n v="115"/>
    <n v="94"/>
    <n v="209"/>
    <n v="1"/>
    <n v="2"/>
    <n v="1"/>
    <n v="1"/>
    <n v="1"/>
    <n v="2"/>
    <n v="0"/>
    <n v="8"/>
    <n v="0"/>
    <n v="1"/>
    <n v="0"/>
    <n v="0"/>
    <n v="0"/>
    <n v="0"/>
    <n v="0"/>
    <n v="0"/>
    <n v="0"/>
    <n v="7"/>
    <n v="0"/>
    <n v="0"/>
    <n v="0"/>
    <n v="1"/>
    <n v="0"/>
    <n v="0"/>
    <n v="0"/>
    <n v="1"/>
    <n v="0"/>
    <n v="1"/>
    <n v="1"/>
    <n v="1"/>
    <n v="0"/>
    <n v="13"/>
    <n v="0"/>
    <n v="8"/>
    <n v="1"/>
    <n v="2"/>
    <n v="1"/>
    <n v="1"/>
    <n v="1"/>
    <n v="2"/>
    <n v="0"/>
    <n v="8"/>
    <n v="9"/>
    <n v="8"/>
    <n v="1"/>
  </r>
  <r>
    <s v="08PPR2124Q"/>
    <n v="1"/>
    <s v="MATUTINO"/>
    <s v="INSTITUTO ADELA DE CORNEJO IV SIGLOS"/>
    <n v="8"/>
    <s v="CHIHUAHUA"/>
    <n v="8"/>
    <s v="CHIHUAHUA"/>
    <x v="5"/>
    <n v="37"/>
    <x v="6"/>
    <n v="1"/>
    <s v="JUĂREZ"/>
    <s v="CALZADA DEL RIO"/>
    <n v="995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101"/>
    <n v="103"/>
    <n v="204"/>
    <n v="101"/>
    <n v="103"/>
    <n v="204"/>
    <n v="11"/>
    <n v="19"/>
    <n v="30"/>
    <n v="12"/>
    <n v="18"/>
    <n v="30"/>
    <n v="12"/>
    <n v="18"/>
    <n v="30"/>
    <n v="18"/>
    <n v="9"/>
    <n v="27"/>
    <n v="15"/>
    <n v="18"/>
    <n v="33"/>
    <n v="19"/>
    <n v="28"/>
    <n v="47"/>
    <n v="15"/>
    <n v="15"/>
    <n v="30"/>
    <n v="17"/>
    <n v="19"/>
    <n v="36"/>
    <n v="96"/>
    <n v="107"/>
    <n v="203"/>
    <n v="1"/>
    <n v="2"/>
    <n v="0"/>
    <n v="0"/>
    <n v="0"/>
    <n v="0"/>
    <n v="2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1"/>
    <n v="2"/>
    <n v="0"/>
    <n v="0"/>
    <n v="0"/>
    <n v="11"/>
    <n v="1"/>
    <n v="4"/>
    <n v="1"/>
    <n v="2"/>
    <n v="0"/>
    <n v="0"/>
    <n v="0"/>
    <n v="0"/>
    <n v="2"/>
    <n v="5"/>
    <n v="10"/>
    <n v="10"/>
    <n v="1"/>
  </r>
  <r>
    <s v="08EPR0824Q"/>
    <n v="2"/>
    <s v="VESPERTINO"/>
    <s v="AGUSTIN MELGAR 2763"/>
    <n v="8"/>
    <s v="CHIHUAHUA"/>
    <n v="8"/>
    <s v="CHIHUAHUA"/>
    <x v="7"/>
    <n v="19"/>
    <x v="21"/>
    <n v="1"/>
    <s v="CHIHUAHUA"/>
    <s v="CALLE FERNANDO BAEZA"/>
    <n v="0"/>
    <s v="PÚBLICO"/>
    <x v="1"/>
    <n v="2"/>
    <s v="BĂSICA"/>
    <n v="2"/>
    <x v="0"/>
    <n v="1"/>
    <x v="0"/>
    <n v="0"/>
    <s v="NO APLICA"/>
    <n v="0"/>
    <s v="NO APLICA"/>
    <s v="08FIZ0043K"/>
    <s v="08FJS0001R"/>
    <m/>
    <n v="0"/>
    <s v="I2020"/>
    <n v="110"/>
    <n v="92"/>
    <n v="202"/>
    <n v="109"/>
    <n v="91"/>
    <n v="200"/>
    <n v="22"/>
    <n v="17"/>
    <n v="39"/>
    <n v="16"/>
    <n v="11"/>
    <n v="27"/>
    <n v="16"/>
    <n v="11"/>
    <n v="27"/>
    <n v="16"/>
    <n v="13"/>
    <n v="29"/>
    <n v="17"/>
    <n v="11"/>
    <n v="28"/>
    <n v="15"/>
    <n v="9"/>
    <n v="24"/>
    <n v="18"/>
    <n v="20"/>
    <n v="38"/>
    <n v="24"/>
    <n v="27"/>
    <n v="51"/>
    <n v="106"/>
    <n v="91"/>
    <n v="197"/>
    <n v="1"/>
    <n v="1"/>
    <n v="1"/>
    <n v="1"/>
    <n v="2"/>
    <n v="2"/>
    <n v="0"/>
    <n v="8"/>
    <n v="0"/>
    <n v="0"/>
    <n v="1"/>
    <n v="0"/>
    <n v="0"/>
    <n v="0"/>
    <n v="0"/>
    <n v="0"/>
    <n v="2"/>
    <n v="6"/>
    <n v="0"/>
    <n v="0"/>
    <n v="0"/>
    <n v="1"/>
    <n v="0"/>
    <n v="2"/>
    <n v="0"/>
    <n v="1"/>
    <n v="0"/>
    <n v="0"/>
    <n v="2"/>
    <n v="0"/>
    <n v="0"/>
    <n v="15"/>
    <n v="2"/>
    <n v="6"/>
    <n v="1"/>
    <n v="1"/>
    <n v="1"/>
    <n v="1"/>
    <n v="2"/>
    <n v="2"/>
    <n v="0"/>
    <n v="8"/>
    <n v="14"/>
    <n v="8"/>
    <n v="1"/>
  </r>
  <r>
    <s v="08DPR2360O"/>
    <n v="1"/>
    <s v="MATUTINO"/>
    <s v="FRANCISCO I. MADERO"/>
    <n v="8"/>
    <s v="CHIHUAHUA"/>
    <n v="8"/>
    <s v="CHIHUAHUA"/>
    <x v="5"/>
    <n v="37"/>
    <x v="6"/>
    <n v="1"/>
    <s v="JUĂREZ"/>
    <s v="CALLE FUENTE DE HERCULES"/>
    <n v="7214"/>
    <s v="PÚBLICO"/>
    <x v="0"/>
    <n v="2"/>
    <s v="BĂSICA"/>
    <n v="2"/>
    <x v="0"/>
    <n v="1"/>
    <x v="0"/>
    <n v="0"/>
    <s v="NO APLICA"/>
    <n v="0"/>
    <s v="NO APLICA"/>
    <s v="08FIZ0170G"/>
    <s v="08FJS0115T"/>
    <s v="08ADG0005C"/>
    <n v="0"/>
    <s v="I2020"/>
    <n v="100"/>
    <n v="108"/>
    <n v="208"/>
    <n v="100"/>
    <n v="108"/>
    <n v="208"/>
    <n v="16"/>
    <n v="17"/>
    <n v="33"/>
    <n v="15"/>
    <n v="8"/>
    <n v="23"/>
    <n v="15"/>
    <n v="8"/>
    <n v="23"/>
    <n v="19"/>
    <n v="12"/>
    <n v="31"/>
    <n v="16"/>
    <n v="16"/>
    <n v="32"/>
    <n v="16"/>
    <n v="26"/>
    <n v="42"/>
    <n v="21"/>
    <n v="19"/>
    <n v="40"/>
    <n v="14"/>
    <n v="15"/>
    <n v="29"/>
    <n v="101"/>
    <n v="96"/>
    <n v="197"/>
    <n v="1"/>
    <n v="1"/>
    <n v="2"/>
    <n v="2"/>
    <n v="2"/>
    <n v="1"/>
    <n v="0"/>
    <n v="9"/>
    <n v="0"/>
    <n v="0"/>
    <n v="0"/>
    <n v="1"/>
    <n v="0"/>
    <n v="0"/>
    <n v="0"/>
    <n v="0"/>
    <n v="2"/>
    <n v="7"/>
    <n v="0"/>
    <n v="0"/>
    <n v="0"/>
    <n v="1"/>
    <n v="0"/>
    <n v="0"/>
    <n v="0"/>
    <n v="0"/>
    <n v="0"/>
    <n v="0"/>
    <n v="0"/>
    <n v="1"/>
    <n v="0"/>
    <n v="12"/>
    <n v="2"/>
    <n v="7"/>
    <n v="1"/>
    <n v="1"/>
    <n v="2"/>
    <n v="2"/>
    <n v="2"/>
    <n v="1"/>
    <n v="0"/>
    <n v="9"/>
    <n v="11"/>
    <n v="9"/>
    <n v="1"/>
  </r>
  <r>
    <s v="08DPR2632P"/>
    <n v="2"/>
    <s v="VESPERTINO"/>
    <s v="RARAMURI"/>
    <n v="8"/>
    <s v="CHIHUAHUA"/>
    <n v="8"/>
    <s v="CHIHUAHUA"/>
    <x v="5"/>
    <n v="37"/>
    <x v="6"/>
    <n v="1"/>
    <s v="JUĂREZ"/>
    <s v="CALLE REAL DEL DESIERTO"/>
    <n v="0"/>
    <s v="PÚBLICO"/>
    <x v="0"/>
    <n v="2"/>
    <s v="BĂSICA"/>
    <n v="2"/>
    <x v="0"/>
    <n v="1"/>
    <x v="0"/>
    <n v="0"/>
    <s v="NO APLICA"/>
    <n v="0"/>
    <s v="NO APLICA"/>
    <s v="08FIZ0264V"/>
    <s v="08FJS0117R"/>
    <s v="08ADG0005C"/>
    <n v="0"/>
    <s v="I2020"/>
    <n v="105"/>
    <n v="102"/>
    <n v="207"/>
    <n v="105"/>
    <n v="102"/>
    <n v="207"/>
    <n v="19"/>
    <n v="15"/>
    <n v="34"/>
    <n v="13"/>
    <n v="18"/>
    <n v="31"/>
    <n v="13"/>
    <n v="18"/>
    <n v="31"/>
    <n v="19"/>
    <n v="15"/>
    <n v="34"/>
    <n v="18"/>
    <n v="17"/>
    <n v="35"/>
    <n v="21"/>
    <n v="14"/>
    <n v="35"/>
    <n v="15"/>
    <n v="20"/>
    <n v="35"/>
    <n v="13"/>
    <n v="21"/>
    <n v="34"/>
    <n v="99"/>
    <n v="105"/>
    <n v="204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EPR0277A"/>
    <n v="1"/>
    <s v="MATUTINO"/>
    <s v="JESUS URUETA 2029"/>
    <n v="8"/>
    <s v="CHIHUAHUA"/>
    <n v="8"/>
    <s v="CHIHUAHUA"/>
    <x v="5"/>
    <n v="37"/>
    <x v="6"/>
    <n v="1"/>
    <s v="JUĂREZ"/>
    <s v="CALLE 20 DE NOVIEMBRE"/>
    <n v="0"/>
    <s v="PÚBLICO"/>
    <x v="1"/>
    <n v="2"/>
    <s v="BĂSICA"/>
    <n v="2"/>
    <x v="0"/>
    <n v="1"/>
    <x v="0"/>
    <n v="0"/>
    <s v="NO APLICA"/>
    <n v="0"/>
    <s v="NO APLICA"/>
    <s v="08FIZ0004I"/>
    <s v="08FJS0003P"/>
    <m/>
    <n v="0"/>
    <s v="I2020"/>
    <n v="104"/>
    <n v="109"/>
    <n v="213"/>
    <n v="104"/>
    <n v="109"/>
    <n v="213"/>
    <n v="20"/>
    <n v="18"/>
    <n v="38"/>
    <n v="9"/>
    <n v="8"/>
    <n v="17"/>
    <n v="9"/>
    <n v="8"/>
    <n v="17"/>
    <n v="10"/>
    <n v="16"/>
    <n v="26"/>
    <n v="19"/>
    <n v="18"/>
    <n v="37"/>
    <n v="21"/>
    <n v="17"/>
    <n v="38"/>
    <n v="7"/>
    <n v="21"/>
    <n v="28"/>
    <n v="26"/>
    <n v="23"/>
    <n v="49"/>
    <n v="92"/>
    <n v="103"/>
    <n v="195"/>
    <n v="1"/>
    <n v="1"/>
    <n v="2"/>
    <n v="2"/>
    <n v="1"/>
    <n v="2"/>
    <n v="0"/>
    <n v="9"/>
    <n v="0"/>
    <n v="0"/>
    <n v="1"/>
    <n v="0"/>
    <n v="0"/>
    <n v="0"/>
    <n v="0"/>
    <n v="0"/>
    <n v="4"/>
    <n v="5"/>
    <n v="0"/>
    <n v="0"/>
    <n v="1"/>
    <n v="0"/>
    <n v="1"/>
    <n v="0"/>
    <n v="0"/>
    <n v="0"/>
    <n v="0"/>
    <n v="0"/>
    <n v="2"/>
    <n v="0"/>
    <n v="0"/>
    <n v="14"/>
    <n v="4"/>
    <n v="5"/>
    <n v="1"/>
    <n v="1"/>
    <n v="2"/>
    <n v="2"/>
    <n v="1"/>
    <n v="2"/>
    <n v="0"/>
    <n v="9"/>
    <n v="9"/>
    <n v="9"/>
    <n v="1"/>
  </r>
  <r>
    <s v="08DPR0606D"/>
    <n v="2"/>
    <s v="VESPERTINO"/>
    <s v="FRANCISCO L. URQUIZO"/>
    <n v="8"/>
    <s v="CHIHUAHUA"/>
    <n v="8"/>
    <s v="CHIHUAHUA"/>
    <x v="5"/>
    <n v="37"/>
    <x v="6"/>
    <n v="1"/>
    <s v="JUĂREZ"/>
    <s v="CALLE PASEO DON BOSCO"/>
    <n v="5450"/>
    <s v="PÚBLICO"/>
    <x v="0"/>
    <n v="2"/>
    <s v="BĂSICA"/>
    <n v="2"/>
    <x v="0"/>
    <n v="1"/>
    <x v="0"/>
    <n v="0"/>
    <s v="NO APLICA"/>
    <n v="0"/>
    <s v="NO APLICA"/>
    <s v="08FIZ0146G"/>
    <s v="08FJS0110Y"/>
    <s v="08ADG0005C"/>
    <n v="0"/>
    <s v="I2020"/>
    <n v="115"/>
    <n v="94"/>
    <n v="209"/>
    <n v="115"/>
    <n v="94"/>
    <n v="209"/>
    <n v="27"/>
    <n v="13"/>
    <n v="40"/>
    <n v="10"/>
    <n v="15"/>
    <n v="25"/>
    <n v="12"/>
    <n v="15"/>
    <n v="27"/>
    <n v="19"/>
    <n v="13"/>
    <n v="32"/>
    <n v="14"/>
    <n v="18"/>
    <n v="32"/>
    <n v="22"/>
    <n v="22"/>
    <n v="44"/>
    <n v="19"/>
    <n v="14"/>
    <n v="33"/>
    <n v="16"/>
    <n v="17"/>
    <n v="33"/>
    <n v="102"/>
    <n v="99"/>
    <n v="201"/>
    <n v="1"/>
    <n v="1"/>
    <n v="1"/>
    <n v="2"/>
    <n v="1"/>
    <n v="1"/>
    <n v="0"/>
    <n v="7"/>
    <n v="0"/>
    <n v="0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9"/>
    <n v="0"/>
    <n v="7"/>
    <n v="1"/>
    <n v="1"/>
    <n v="1"/>
    <n v="2"/>
    <n v="1"/>
    <n v="1"/>
    <n v="0"/>
    <n v="7"/>
    <n v="12"/>
    <n v="7"/>
    <n v="1"/>
  </r>
  <r>
    <s v="08DPB0576Z"/>
    <n v="4"/>
    <s v="DISCONTINUO"/>
    <s v="NIÑO TEPEHUANO"/>
    <n v="8"/>
    <s v="CHIHUAHUA"/>
    <n v="8"/>
    <s v="CHIHUAHUA"/>
    <x v="6"/>
    <n v="29"/>
    <x v="7"/>
    <n v="15"/>
    <s v="BABORIGAME"/>
    <s v="NINGUNO NINGUNO"/>
    <n v="0"/>
    <s v="PÚBLICO"/>
    <x v="0"/>
    <n v="2"/>
    <s v="BĂSICA"/>
    <n v="2"/>
    <x v="0"/>
    <n v="3"/>
    <x v="1"/>
    <n v="0"/>
    <s v="NO APLICA"/>
    <n v="0"/>
    <s v="NO APLICA"/>
    <s v="08FZI0028S"/>
    <s v="08FJI0010S"/>
    <s v="08ADG0007A"/>
    <n v="0"/>
    <s v="I2020"/>
    <n v="111"/>
    <n v="88"/>
    <n v="199"/>
    <n v="111"/>
    <n v="88"/>
    <n v="199"/>
    <n v="21"/>
    <n v="17"/>
    <n v="38"/>
    <n v="19"/>
    <n v="14"/>
    <n v="33"/>
    <n v="20"/>
    <n v="14"/>
    <n v="34"/>
    <n v="31"/>
    <n v="14"/>
    <n v="45"/>
    <n v="19"/>
    <n v="18"/>
    <n v="37"/>
    <n v="12"/>
    <n v="14"/>
    <n v="26"/>
    <n v="17"/>
    <n v="14"/>
    <n v="31"/>
    <n v="16"/>
    <n v="18"/>
    <n v="34"/>
    <n v="115"/>
    <n v="92"/>
    <n v="207"/>
    <n v="1"/>
    <n v="2"/>
    <n v="2"/>
    <n v="1"/>
    <n v="1"/>
    <n v="1"/>
    <n v="0"/>
    <n v="8"/>
    <n v="1"/>
    <n v="0"/>
    <n v="0"/>
    <n v="0"/>
    <n v="0"/>
    <n v="0"/>
    <n v="0"/>
    <n v="0"/>
    <n v="0"/>
    <n v="7"/>
    <n v="0"/>
    <n v="0"/>
    <m/>
    <m/>
    <m/>
    <m/>
    <m/>
    <m/>
    <m/>
    <m/>
    <n v="0"/>
    <n v="2"/>
    <n v="0"/>
    <n v="10"/>
    <n v="1"/>
    <n v="7"/>
    <n v="1"/>
    <n v="2"/>
    <n v="2"/>
    <n v="1"/>
    <n v="1"/>
    <n v="1"/>
    <n v="0"/>
    <n v="8"/>
    <n v="9"/>
    <n v="8"/>
    <n v="1"/>
  </r>
  <r>
    <s v="08EPR0743F"/>
    <n v="1"/>
    <s v="MATUTINO"/>
    <s v="CUAUHTEMOC 2689"/>
    <n v="8"/>
    <s v="CHIHUAHUA"/>
    <n v="8"/>
    <s v="CHIHUAHUA"/>
    <x v="1"/>
    <n v="17"/>
    <x v="43"/>
    <n v="1"/>
    <s v="CUAUHTĂ‰MOC"/>
    <s v="CALLE 3A"/>
    <n v="0"/>
    <s v="PÚBLICO"/>
    <x v="1"/>
    <n v="2"/>
    <s v="BĂSICA"/>
    <n v="2"/>
    <x v="0"/>
    <n v="1"/>
    <x v="0"/>
    <n v="0"/>
    <s v="NO APLICA"/>
    <n v="0"/>
    <s v="NO APLICA"/>
    <s v="08FIZ0053R"/>
    <s v="08FJS0005N"/>
    <m/>
    <n v="0"/>
    <s v="I2020"/>
    <n v="94"/>
    <n v="105"/>
    <n v="199"/>
    <n v="94"/>
    <n v="105"/>
    <n v="199"/>
    <n v="9"/>
    <n v="13"/>
    <n v="22"/>
    <n v="16"/>
    <n v="13"/>
    <n v="29"/>
    <n v="16"/>
    <n v="13"/>
    <n v="29"/>
    <n v="21"/>
    <n v="14"/>
    <n v="35"/>
    <n v="21"/>
    <n v="23"/>
    <n v="44"/>
    <n v="16"/>
    <n v="13"/>
    <n v="29"/>
    <n v="16"/>
    <n v="22"/>
    <n v="38"/>
    <n v="11"/>
    <n v="24"/>
    <n v="35"/>
    <n v="101"/>
    <n v="109"/>
    <n v="210"/>
    <n v="1"/>
    <n v="2"/>
    <n v="2"/>
    <n v="1"/>
    <n v="2"/>
    <n v="2"/>
    <n v="0"/>
    <n v="10"/>
    <n v="0"/>
    <n v="0"/>
    <n v="1"/>
    <n v="0"/>
    <n v="0"/>
    <n v="0"/>
    <n v="0"/>
    <n v="0"/>
    <n v="1"/>
    <n v="9"/>
    <n v="0"/>
    <n v="0"/>
    <n v="2"/>
    <n v="0"/>
    <n v="1"/>
    <n v="1"/>
    <n v="1"/>
    <n v="0"/>
    <n v="0"/>
    <n v="2"/>
    <n v="1"/>
    <n v="0"/>
    <n v="0"/>
    <n v="19"/>
    <n v="1"/>
    <n v="9"/>
    <n v="1"/>
    <n v="2"/>
    <n v="2"/>
    <n v="1"/>
    <n v="2"/>
    <n v="2"/>
    <n v="0"/>
    <n v="10"/>
    <n v="9"/>
    <n v="9"/>
    <n v="1"/>
  </r>
  <r>
    <s v="08EPR0010V"/>
    <n v="1"/>
    <s v="MATUTINO"/>
    <s v="IGNACIO ALLENDE 2190"/>
    <n v="8"/>
    <s v="CHIHUAHUA"/>
    <n v="8"/>
    <s v="CHIHUAHUA"/>
    <x v="8"/>
    <n v="3"/>
    <x v="16"/>
    <n v="1"/>
    <s v="VALLE DE IGNACIO ALLENDE"/>
    <s v="CALLE OCAMPO"/>
    <n v="10"/>
    <s v="PÚBLICO"/>
    <x v="1"/>
    <n v="2"/>
    <s v="BĂSICA"/>
    <n v="2"/>
    <x v="0"/>
    <n v="1"/>
    <x v="0"/>
    <n v="0"/>
    <s v="NO APLICA"/>
    <n v="0"/>
    <s v="NO APLICA"/>
    <s v="08FIZ0005H"/>
    <m/>
    <m/>
    <n v="0"/>
    <s v="I2020"/>
    <n v="98"/>
    <n v="104"/>
    <n v="202"/>
    <n v="98"/>
    <n v="104"/>
    <n v="202"/>
    <n v="9"/>
    <n v="26"/>
    <n v="35"/>
    <n v="16"/>
    <n v="12"/>
    <n v="28"/>
    <n v="16"/>
    <n v="13"/>
    <n v="29"/>
    <n v="14"/>
    <n v="21"/>
    <n v="35"/>
    <n v="14"/>
    <n v="13"/>
    <n v="27"/>
    <n v="24"/>
    <n v="17"/>
    <n v="41"/>
    <n v="22"/>
    <n v="21"/>
    <n v="43"/>
    <n v="18"/>
    <n v="13"/>
    <n v="31"/>
    <n v="108"/>
    <n v="98"/>
    <n v="206"/>
    <n v="1"/>
    <n v="1"/>
    <n v="1"/>
    <n v="2"/>
    <n v="2"/>
    <n v="1"/>
    <n v="0"/>
    <n v="8"/>
    <n v="0"/>
    <n v="0"/>
    <n v="1"/>
    <n v="0"/>
    <n v="0"/>
    <n v="0"/>
    <n v="0"/>
    <n v="0"/>
    <n v="2"/>
    <n v="6"/>
    <n v="0"/>
    <n v="0"/>
    <n v="0"/>
    <n v="1"/>
    <n v="0"/>
    <n v="1"/>
    <n v="0"/>
    <n v="1"/>
    <n v="0"/>
    <n v="0"/>
    <n v="2"/>
    <n v="0"/>
    <n v="0"/>
    <n v="14"/>
    <n v="2"/>
    <n v="6"/>
    <n v="1"/>
    <n v="1"/>
    <n v="1"/>
    <n v="2"/>
    <n v="2"/>
    <n v="1"/>
    <n v="0"/>
    <n v="8"/>
    <n v="13"/>
    <n v="8"/>
    <n v="1"/>
  </r>
  <r>
    <s v="08PPR1831M"/>
    <n v="1"/>
    <s v="MATUTINO"/>
    <s v="COLEGIO IBEROAMERICANO DE MEXICO"/>
    <n v="8"/>
    <s v="CHIHUAHUA"/>
    <n v="8"/>
    <s v="CHIHUAHUA"/>
    <x v="5"/>
    <n v="37"/>
    <x v="6"/>
    <n v="1"/>
    <s v="JUĂREZ"/>
    <s v="AVENIDA VICTOR HUGO"/>
    <n v="1109"/>
    <s v="PRIVADO"/>
    <x v="2"/>
    <n v="2"/>
    <s v="BĂSICA"/>
    <n v="2"/>
    <x v="0"/>
    <n v="1"/>
    <x v="0"/>
    <n v="0"/>
    <s v="NO APLICA"/>
    <n v="0"/>
    <s v="NO APLICA"/>
    <s v="08FIZ0040N"/>
    <m/>
    <s v="08ADG0005C"/>
    <n v="0"/>
    <s v="I2020"/>
    <n v="99"/>
    <n v="97"/>
    <n v="196"/>
    <n v="98"/>
    <n v="97"/>
    <n v="195"/>
    <n v="11"/>
    <n v="19"/>
    <n v="30"/>
    <n v="24"/>
    <n v="12"/>
    <n v="36"/>
    <n v="24"/>
    <n v="12"/>
    <n v="36"/>
    <n v="22"/>
    <n v="17"/>
    <n v="39"/>
    <n v="21"/>
    <n v="24"/>
    <n v="45"/>
    <n v="20"/>
    <n v="13"/>
    <n v="33"/>
    <n v="13"/>
    <n v="14"/>
    <n v="27"/>
    <n v="15"/>
    <n v="15"/>
    <n v="30"/>
    <n v="115"/>
    <n v="95"/>
    <n v="210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2"/>
    <n v="1"/>
    <n v="5"/>
    <n v="2"/>
    <n v="2"/>
    <n v="0"/>
    <n v="21"/>
    <n v="0"/>
    <n v="6"/>
    <n v="0"/>
    <n v="0"/>
    <n v="0"/>
    <n v="0"/>
    <n v="0"/>
    <n v="0"/>
    <n v="6"/>
    <n v="6"/>
    <n v="12"/>
    <n v="12"/>
    <n v="1"/>
  </r>
  <r>
    <s v="08DPR2368G"/>
    <n v="1"/>
    <s v="MATUTINO"/>
    <s v="ANAHUAC"/>
    <n v="8"/>
    <s v="CHIHUAHUA"/>
    <n v="8"/>
    <s v="CHIHUAHUA"/>
    <x v="5"/>
    <n v="37"/>
    <x v="6"/>
    <n v="1"/>
    <s v="JUĂREZ"/>
    <s v="CALLE MALVAVISCO"/>
    <n v="0"/>
    <s v="PÚBLICO"/>
    <x v="0"/>
    <n v="2"/>
    <s v="BĂSICA"/>
    <n v="2"/>
    <x v="0"/>
    <n v="1"/>
    <x v="0"/>
    <n v="0"/>
    <s v="NO APLICA"/>
    <n v="0"/>
    <s v="NO APLICA"/>
    <s v="08FIZ0170G"/>
    <s v="08FJS0115T"/>
    <s v="08ADG0005C"/>
    <n v="0"/>
    <s v="I2020"/>
    <n v="118"/>
    <n v="84"/>
    <n v="202"/>
    <n v="118"/>
    <n v="84"/>
    <n v="202"/>
    <n v="13"/>
    <n v="7"/>
    <n v="20"/>
    <n v="10"/>
    <n v="15"/>
    <n v="25"/>
    <n v="10"/>
    <n v="15"/>
    <n v="25"/>
    <n v="25"/>
    <n v="16"/>
    <n v="41"/>
    <n v="18"/>
    <n v="20"/>
    <n v="38"/>
    <n v="21"/>
    <n v="20"/>
    <n v="41"/>
    <n v="21"/>
    <n v="13"/>
    <n v="34"/>
    <n v="25"/>
    <n v="10"/>
    <n v="35"/>
    <n v="120"/>
    <n v="94"/>
    <n v="214"/>
    <n v="1"/>
    <n v="2"/>
    <n v="2"/>
    <n v="2"/>
    <n v="1"/>
    <n v="2"/>
    <n v="0"/>
    <n v="10"/>
    <n v="0"/>
    <n v="0"/>
    <n v="1"/>
    <n v="0"/>
    <n v="0"/>
    <n v="0"/>
    <n v="0"/>
    <n v="0"/>
    <n v="2"/>
    <n v="8"/>
    <n v="0"/>
    <n v="0"/>
    <n v="2"/>
    <n v="0"/>
    <n v="0"/>
    <n v="0"/>
    <n v="0"/>
    <n v="0"/>
    <n v="0"/>
    <n v="0"/>
    <n v="1"/>
    <n v="0"/>
    <n v="0"/>
    <n v="14"/>
    <n v="2"/>
    <n v="8"/>
    <n v="1"/>
    <n v="2"/>
    <n v="2"/>
    <n v="2"/>
    <n v="1"/>
    <n v="2"/>
    <n v="0"/>
    <n v="10"/>
    <n v="10"/>
    <n v="10"/>
    <n v="1"/>
  </r>
  <r>
    <s v="08DPR2475P"/>
    <n v="1"/>
    <s v="MATUTINO"/>
    <s v="ASARCO"/>
    <n v="8"/>
    <s v="CHIHUAHUA"/>
    <n v="8"/>
    <s v="CHIHUAHUA"/>
    <x v="8"/>
    <n v="60"/>
    <x v="56"/>
    <n v="1"/>
    <s v="SANTA BĂRBARA"/>
    <s v="CALLE GĂ“MEZ FARĂŤAS"/>
    <n v="0"/>
    <s v="PÚBLICO"/>
    <x v="0"/>
    <n v="2"/>
    <s v="BĂSICA"/>
    <n v="2"/>
    <x v="0"/>
    <n v="1"/>
    <x v="0"/>
    <n v="0"/>
    <s v="NO APLICA"/>
    <n v="0"/>
    <s v="NO APLICA"/>
    <s v="08FIZ0243I"/>
    <s v="08FJS0129W"/>
    <s v="08ADG0004D"/>
    <n v="0"/>
    <s v="I2020"/>
    <n v="108"/>
    <n v="90"/>
    <n v="198"/>
    <n v="108"/>
    <n v="90"/>
    <n v="198"/>
    <n v="13"/>
    <n v="14"/>
    <n v="27"/>
    <n v="15"/>
    <n v="15"/>
    <n v="30"/>
    <n v="15"/>
    <n v="15"/>
    <n v="30"/>
    <n v="17"/>
    <n v="15"/>
    <n v="32"/>
    <n v="25"/>
    <n v="20"/>
    <n v="45"/>
    <n v="22"/>
    <n v="13"/>
    <n v="35"/>
    <n v="21"/>
    <n v="14"/>
    <n v="35"/>
    <n v="17"/>
    <n v="16"/>
    <n v="33"/>
    <n v="117"/>
    <n v="93"/>
    <n v="210"/>
    <n v="1"/>
    <n v="1"/>
    <n v="2"/>
    <n v="2"/>
    <n v="1"/>
    <n v="2"/>
    <n v="0"/>
    <n v="9"/>
    <n v="1"/>
    <n v="0"/>
    <n v="0"/>
    <n v="0"/>
    <n v="0"/>
    <n v="0"/>
    <n v="0"/>
    <n v="0"/>
    <n v="1"/>
    <n v="7"/>
    <n v="0"/>
    <n v="0"/>
    <n v="1"/>
    <n v="0"/>
    <n v="0"/>
    <n v="0"/>
    <n v="0"/>
    <n v="0"/>
    <n v="0"/>
    <n v="0"/>
    <n v="4"/>
    <n v="0"/>
    <n v="0"/>
    <n v="14"/>
    <n v="2"/>
    <n v="7"/>
    <n v="1"/>
    <n v="1"/>
    <n v="2"/>
    <n v="2"/>
    <n v="1"/>
    <n v="2"/>
    <n v="0"/>
    <n v="9"/>
    <n v="24"/>
    <n v="9"/>
    <n v="1"/>
  </r>
  <r>
    <s v="08PPR0361E"/>
    <n v="1"/>
    <s v="MATUTINO"/>
    <s v="INSTITUTO EDUCATIVO S.M.S.C."/>
    <n v="8"/>
    <s v="CHIHUAHUA"/>
    <n v="8"/>
    <s v="CHIHUAHUA"/>
    <x v="5"/>
    <n v="37"/>
    <x v="6"/>
    <n v="1"/>
    <s v="JUĂREZ"/>
    <s v="CAMINO VIEJO A SAN JOSE"/>
    <n v="8971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112"/>
    <n v="112"/>
    <n v="224"/>
    <n v="112"/>
    <n v="112"/>
    <n v="224"/>
    <n v="26"/>
    <n v="15"/>
    <n v="41"/>
    <n v="8"/>
    <n v="16"/>
    <n v="24"/>
    <n v="8"/>
    <n v="16"/>
    <n v="24"/>
    <n v="13"/>
    <n v="15"/>
    <n v="28"/>
    <n v="7"/>
    <n v="14"/>
    <n v="21"/>
    <n v="12"/>
    <n v="15"/>
    <n v="27"/>
    <n v="21"/>
    <n v="21"/>
    <n v="42"/>
    <n v="20"/>
    <n v="19"/>
    <n v="39"/>
    <n v="81"/>
    <n v="100"/>
    <n v="181"/>
    <n v="1"/>
    <n v="0"/>
    <n v="1"/>
    <n v="0"/>
    <n v="0"/>
    <n v="0"/>
    <n v="4"/>
    <n v="6"/>
    <n v="0"/>
    <n v="0"/>
    <n v="0"/>
    <n v="1"/>
    <n v="0"/>
    <n v="0"/>
    <n v="0"/>
    <n v="0"/>
    <n v="0"/>
    <n v="6"/>
    <n v="0"/>
    <n v="0"/>
    <n v="2"/>
    <n v="1"/>
    <n v="0"/>
    <n v="0"/>
    <n v="0"/>
    <n v="0"/>
    <n v="3"/>
    <n v="6"/>
    <n v="0"/>
    <n v="5"/>
    <n v="0"/>
    <n v="24"/>
    <n v="0"/>
    <n v="6"/>
    <n v="1"/>
    <n v="0"/>
    <n v="1"/>
    <n v="0"/>
    <n v="0"/>
    <n v="0"/>
    <n v="4"/>
    <n v="6"/>
    <n v="12"/>
    <n v="12"/>
    <n v="1"/>
  </r>
  <r>
    <s v="08EPR0493Q"/>
    <n v="1"/>
    <s v="MATUTINO"/>
    <s v="ADOLFO LOPEZ MATEOS 2299"/>
    <n v="8"/>
    <s v="CHIHUAHUA"/>
    <n v="8"/>
    <s v="CHIHUAHUA"/>
    <x v="7"/>
    <n v="19"/>
    <x v="21"/>
    <n v="1"/>
    <s v="CHIHUAHUA"/>
    <s v="CALLE AMAPOLAS"/>
    <n v="4001"/>
    <s v="PÚBLICO"/>
    <x v="1"/>
    <n v="2"/>
    <s v="BĂSICA"/>
    <n v="2"/>
    <x v="0"/>
    <n v="1"/>
    <x v="0"/>
    <n v="0"/>
    <s v="NO APLICA"/>
    <n v="0"/>
    <s v="NO APLICA"/>
    <s v="08FIZ0026U"/>
    <s v="08FJS0002Q"/>
    <m/>
    <n v="0"/>
    <s v="I2020"/>
    <n v="89"/>
    <n v="104"/>
    <n v="193"/>
    <n v="89"/>
    <n v="104"/>
    <n v="193"/>
    <n v="11"/>
    <n v="18"/>
    <n v="29"/>
    <n v="19"/>
    <n v="25"/>
    <n v="44"/>
    <n v="19"/>
    <n v="25"/>
    <n v="44"/>
    <n v="13"/>
    <n v="23"/>
    <n v="36"/>
    <n v="12"/>
    <n v="13"/>
    <n v="25"/>
    <n v="15"/>
    <n v="14"/>
    <n v="29"/>
    <n v="19"/>
    <n v="17"/>
    <n v="36"/>
    <n v="21"/>
    <n v="17"/>
    <n v="38"/>
    <n v="99"/>
    <n v="109"/>
    <n v="208"/>
    <n v="2"/>
    <n v="2"/>
    <n v="1"/>
    <n v="1"/>
    <n v="2"/>
    <n v="2"/>
    <n v="0"/>
    <n v="10"/>
    <n v="0"/>
    <n v="0"/>
    <n v="1"/>
    <n v="0"/>
    <n v="0"/>
    <n v="0"/>
    <n v="0"/>
    <n v="0"/>
    <n v="1"/>
    <n v="9"/>
    <n v="0"/>
    <n v="0"/>
    <n v="1"/>
    <n v="0"/>
    <n v="0"/>
    <n v="2"/>
    <n v="0"/>
    <n v="0"/>
    <n v="0"/>
    <n v="0"/>
    <n v="1"/>
    <n v="1"/>
    <n v="0"/>
    <n v="16"/>
    <n v="1"/>
    <n v="9"/>
    <n v="2"/>
    <n v="2"/>
    <n v="1"/>
    <n v="1"/>
    <n v="2"/>
    <n v="2"/>
    <n v="0"/>
    <n v="10"/>
    <n v="12"/>
    <n v="10"/>
    <n v="1"/>
  </r>
  <r>
    <s v="08DPR0092W"/>
    <n v="1"/>
    <s v="MATUTINO"/>
    <s v="AGUSTIN FARABUNDO MARTI"/>
    <n v="8"/>
    <s v="CHIHUAHUA"/>
    <n v="8"/>
    <s v="CHIHUAHUA"/>
    <x v="9"/>
    <n v="45"/>
    <x v="36"/>
    <n v="1"/>
    <s v="PEDRO MEOQUI"/>
    <s v="CALLE DOCTOR PABLO GOMEZ"/>
    <n v="0"/>
    <s v="PÚBLICO"/>
    <x v="0"/>
    <n v="2"/>
    <s v="BĂSICA"/>
    <n v="2"/>
    <x v="0"/>
    <n v="1"/>
    <x v="0"/>
    <n v="0"/>
    <s v="NO APLICA"/>
    <n v="0"/>
    <s v="NO APLICA"/>
    <s v="08FIZ0221X"/>
    <s v="08FJS0125Z"/>
    <s v="08ADG0057I"/>
    <n v="0"/>
    <s v="I2020"/>
    <n v="93"/>
    <n v="116"/>
    <n v="209"/>
    <n v="93"/>
    <n v="116"/>
    <n v="209"/>
    <n v="15"/>
    <n v="18"/>
    <n v="33"/>
    <n v="16"/>
    <n v="12"/>
    <n v="28"/>
    <n v="16"/>
    <n v="12"/>
    <n v="28"/>
    <n v="13"/>
    <n v="32"/>
    <n v="45"/>
    <n v="18"/>
    <n v="22"/>
    <n v="40"/>
    <n v="18"/>
    <n v="19"/>
    <n v="37"/>
    <n v="14"/>
    <n v="11"/>
    <n v="25"/>
    <n v="10"/>
    <n v="16"/>
    <n v="26"/>
    <n v="89"/>
    <n v="112"/>
    <n v="201"/>
    <n v="2"/>
    <n v="2"/>
    <n v="2"/>
    <n v="2"/>
    <n v="1"/>
    <n v="1"/>
    <n v="0"/>
    <n v="10"/>
    <n v="0"/>
    <n v="0"/>
    <n v="0"/>
    <n v="1"/>
    <n v="0"/>
    <n v="0"/>
    <n v="0"/>
    <n v="0"/>
    <n v="4"/>
    <n v="6"/>
    <n v="0"/>
    <n v="0"/>
    <n v="1"/>
    <n v="1"/>
    <n v="0"/>
    <n v="0"/>
    <n v="0"/>
    <n v="0"/>
    <n v="0"/>
    <n v="0"/>
    <n v="1"/>
    <n v="0"/>
    <n v="0"/>
    <n v="14"/>
    <n v="4"/>
    <n v="6"/>
    <n v="2"/>
    <n v="2"/>
    <n v="2"/>
    <n v="2"/>
    <n v="1"/>
    <n v="1"/>
    <n v="0"/>
    <n v="10"/>
    <n v="10"/>
    <n v="10"/>
    <n v="1"/>
  </r>
  <r>
    <s v="08EPR0331E"/>
    <n v="1"/>
    <s v="MATUTINO"/>
    <s v="JOSE T CUELLAR 2485"/>
    <n v="8"/>
    <s v="CHIHUAHUA"/>
    <n v="8"/>
    <s v="CHIHUAHUA"/>
    <x v="9"/>
    <n v="38"/>
    <x v="63"/>
    <n v="1"/>
    <s v="JULIMES"/>
    <s v="CALLE ZARAGOZA"/>
    <n v="1"/>
    <s v="PÚBLICO"/>
    <x v="1"/>
    <n v="2"/>
    <s v="BĂSICA"/>
    <n v="2"/>
    <x v="0"/>
    <n v="1"/>
    <x v="0"/>
    <n v="0"/>
    <s v="NO APLICA"/>
    <n v="0"/>
    <s v="NO APLICA"/>
    <s v="08FIZ0002K"/>
    <m/>
    <m/>
    <n v="0"/>
    <s v="I2020"/>
    <n v="105"/>
    <n v="95"/>
    <n v="200"/>
    <n v="104"/>
    <n v="94"/>
    <n v="198"/>
    <n v="17"/>
    <n v="16"/>
    <n v="33"/>
    <n v="20"/>
    <n v="16"/>
    <n v="36"/>
    <n v="20"/>
    <n v="16"/>
    <n v="36"/>
    <n v="18"/>
    <n v="21"/>
    <n v="39"/>
    <n v="15"/>
    <n v="6"/>
    <n v="21"/>
    <n v="18"/>
    <n v="17"/>
    <n v="35"/>
    <n v="16"/>
    <n v="19"/>
    <n v="35"/>
    <n v="22"/>
    <n v="18"/>
    <n v="40"/>
    <n v="109"/>
    <n v="97"/>
    <n v="206"/>
    <n v="1"/>
    <n v="2"/>
    <n v="1"/>
    <n v="1"/>
    <n v="2"/>
    <n v="2"/>
    <n v="0"/>
    <n v="9"/>
    <n v="0"/>
    <n v="0"/>
    <n v="1"/>
    <n v="0"/>
    <n v="0"/>
    <n v="0"/>
    <n v="0"/>
    <n v="0"/>
    <n v="2"/>
    <n v="7"/>
    <n v="0"/>
    <n v="0"/>
    <n v="2"/>
    <n v="0"/>
    <n v="1"/>
    <n v="0"/>
    <n v="0"/>
    <n v="1"/>
    <n v="0"/>
    <n v="0"/>
    <n v="2"/>
    <n v="0"/>
    <n v="0"/>
    <n v="16"/>
    <n v="2"/>
    <n v="7"/>
    <n v="1"/>
    <n v="2"/>
    <n v="1"/>
    <n v="1"/>
    <n v="2"/>
    <n v="2"/>
    <n v="0"/>
    <n v="9"/>
    <n v="14"/>
    <n v="11"/>
    <n v="1"/>
  </r>
  <r>
    <s v="08DPR2685U"/>
    <n v="2"/>
    <s v="VESPERTINO"/>
    <s v="SAN FRANCISCO DEL ORO"/>
    <n v="8"/>
    <s v="CHIHUAHUA"/>
    <n v="8"/>
    <s v="CHIHUAHUA"/>
    <x v="5"/>
    <n v="37"/>
    <x v="6"/>
    <n v="1"/>
    <s v="JUĂREZ"/>
    <s v="CALLE PRADERAS DEL SOL"/>
    <n v="0"/>
    <s v="PÚBLICO"/>
    <x v="0"/>
    <n v="2"/>
    <s v="BĂSICA"/>
    <n v="2"/>
    <x v="0"/>
    <n v="1"/>
    <x v="0"/>
    <n v="0"/>
    <s v="NO APLICA"/>
    <n v="0"/>
    <s v="NO APLICA"/>
    <s v="08FIZ0185I"/>
    <s v="08FJS0118Q"/>
    <s v="08ADG0005C"/>
    <n v="0"/>
    <s v="I2020"/>
    <n v="113"/>
    <n v="98"/>
    <n v="211"/>
    <n v="113"/>
    <n v="98"/>
    <n v="211"/>
    <n v="21"/>
    <n v="15"/>
    <n v="36"/>
    <n v="16"/>
    <n v="15"/>
    <n v="31"/>
    <n v="16"/>
    <n v="15"/>
    <n v="31"/>
    <n v="19"/>
    <n v="16"/>
    <n v="35"/>
    <n v="15"/>
    <n v="19"/>
    <n v="34"/>
    <n v="24"/>
    <n v="13"/>
    <n v="37"/>
    <n v="17"/>
    <n v="18"/>
    <n v="35"/>
    <n v="17"/>
    <n v="18"/>
    <n v="35"/>
    <n v="108"/>
    <n v="99"/>
    <n v="20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PPR2086D"/>
    <n v="1"/>
    <s v="MATUTINO"/>
    <s v="COLEGIO HISPANO INGLES"/>
    <n v="8"/>
    <s v="CHIHUAHUA"/>
    <n v="8"/>
    <s v="CHIHUAHUA"/>
    <x v="5"/>
    <n v="37"/>
    <x v="6"/>
    <n v="1"/>
    <s v="JUĂREZ"/>
    <s v="CALLE SIMONA BARBA"/>
    <n v="5449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110"/>
    <n v="113"/>
    <n v="223"/>
    <n v="110"/>
    <n v="113"/>
    <n v="223"/>
    <n v="17"/>
    <n v="15"/>
    <n v="32"/>
    <n v="19"/>
    <n v="17"/>
    <n v="36"/>
    <n v="19"/>
    <n v="17"/>
    <n v="36"/>
    <n v="11"/>
    <n v="14"/>
    <n v="25"/>
    <n v="12"/>
    <n v="16"/>
    <n v="28"/>
    <n v="16"/>
    <n v="16"/>
    <n v="32"/>
    <n v="18"/>
    <n v="17"/>
    <n v="35"/>
    <n v="22"/>
    <n v="14"/>
    <n v="36"/>
    <n v="98"/>
    <n v="94"/>
    <n v="192"/>
    <n v="0"/>
    <n v="0"/>
    <n v="0"/>
    <n v="1"/>
    <n v="0"/>
    <n v="1"/>
    <n v="4"/>
    <n v="6"/>
    <n v="0"/>
    <n v="1"/>
    <n v="0"/>
    <n v="0"/>
    <n v="0"/>
    <n v="0"/>
    <n v="0"/>
    <n v="0"/>
    <n v="1"/>
    <n v="4"/>
    <n v="0"/>
    <n v="0"/>
    <n v="1"/>
    <n v="0"/>
    <n v="1"/>
    <n v="0"/>
    <n v="0"/>
    <n v="0"/>
    <n v="3"/>
    <n v="1"/>
    <n v="0"/>
    <n v="0"/>
    <n v="0"/>
    <n v="12"/>
    <n v="1"/>
    <n v="5"/>
    <n v="0"/>
    <n v="0"/>
    <n v="0"/>
    <n v="1"/>
    <n v="0"/>
    <n v="1"/>
    <n v="4"/>
    <n v="6"/>
    <n v="11"/>
    <n v="11"/>
    <n v="1"/>
  </r>
  <r>
    <s v="08DPR0439X"/>
    <n v="1"/>
    <s v="MATUTINO"/>
    <s v="HEROES DE CHAPULTEPEC"/>
    <n v="8"/>
    <s v="CHIHUAHUA"/>
    <n v="8"/>
    <s v="CHIHUAHUA"/>
    <x v="0"/>
    <n v="51"/>
    <x v="15"/>
    <n v="149"/>
    <s v="HUAJUMAR (SAN ISIDRO HUAJUMAR)"/>
    <s v="NINGUNO NINGUNO"/>
    <n v="0"/>
    <s v="PÚBLICO"/>
    <x v="0"/>
    <n v="2"/>
    <s v="BĂSICA"/>
    <n v="2"/>
    <x v="0"/>
    <n v="1"/>
    <x v="0"/>
    <n v="0"/>
    <s v="NO APLICA"/>
    <n v="0"/>
    <s v="NO APLICA"/>
    <s v="08FIZ0212P"/>
    <s v="08FJS0123B"/>
    <s v="08ADG0003E"/>
    <n v="0"/>
    <s v="I2020"/>
    <n v="116"/>
    <n v="98"/>
    <n v="214"/>
    <n v="116"/>
    <n v="98"/>
    <n v="214"/>
    <n v="17"/>
    <n v="16"/>
    <n v="33"/>
    <n v="13"/>
    <n v="16"/>
    <n v="29"/>
    <n v="13"/>
    <n v="16"/>
    <n v="29"/>
    <n v="19"/>
    <n v="11"/>
    <n v="30"/>
    <n v="13"/>
    <n v="17"/>
    <n v="30"/>
    <n v="14"/>
    <n v="17"/>
    <n v="31"/>
    <n v="21"/>
    <n v="17"/>
    <n v="38"/>
    <n v="27"/>
    <n v="17"/>
    <n v="44"/>
    <n v="107"/>
    <n v="95"/>
    <n v="202"/>
    <n v="1"/>
    <n v="1"/>
    <n v="2"/>
    <n v="1"/>
    <n v="2"/>
    <n v="2"/>
    <n v="0"/>
    <n v="9"/>
    <n v="0"/>
    <n v="0"/>
    <n v="1"/>
    <n v="0"/>
    <n v="0"/>
    <n v="0"/>
    <n v="0"/>
    <n v="0"/>
    <n v="2"/>
    <n v="7"/>
    <n v="0"/>
    <n v="0"/>
    <n v="1"/>
    <n v="0"/>
    <n v="0"/>
    <n v="0"/>
    <n v="0"/>
    <n v="0"/>
    <n v="0"/>
    <n v="0"/>
    <n v="2"/>
    <n v="0"/>
    <n v="0"/>
    <n v="13"/>
    <n v="2"/>
    <n v="7"/>
    <n v="1"/>
    <n v="1"/>
    <n v="2"/>
    <n v="1"/>
    <n v="2"/>
    <n v="2"/>
    <n v="0"/>
    <n v="9"/>
    <n v="9"/>
    <n v="9"/>
    <n v="1"/>
  </r>
  <r>
    <s v="08DPR0082P"/>
    <n v="1"/>
    <s v="MATUTINO"/>
    <s v="JOSE MA. MORELOS"/>
    <n v="8"/>
    <s v="CHIHUAHUA"/>
    <n v="8"/>
    <s v="CHIHUAHUA"/>
    <x v="7"/>
    <n v="19"/>
    <x v="21"/>
    <n v="1"/>
    <s v="CHIHUAHUA"/>
    <s v="CALLE NUEVA REVOLUCION"/>
    <n v="0"/>
    <s v="PÚBLICO"/>
    <x v="0"/>
    <n v="2"/>
    <s v="BĂSICA"/>
    <n v="2"/>
    <x v="0"/>
    <n v="1"/>
    <x v="0"/>
    <n v="0"/>
    <s v="NO APLICA"/>
    <n v="0"/>
    <s v="NO APLICA"/>
    <s v="08FIZ0116M"/>
    <s v="08FJS0106L"/>
    <s v="08ADG0046C"/>
    <n v="0"/>
    <s v="I2020"/>
    <n v="105"/>
    <n v="106"/>
    <n v="211"/>
    <n v="105"/>
    <n v="106"/>
    <n v="211"/>
    <n v="14"/>
    <n v="15"/>
    <n v="29"/>
    <n v="14"/>
    <n v="13"/>
    <n v="27"/>
    <n v="14"/>
    <n v="13"/>
    <n v="27"/>
    <n v="20"/>
    <n v="21"/>
    <n v="41"/>
    <n v="20"/>
    <n v="16"/>
    <n v="36"/>
    <n v="16"/>
    <n v="25"/>
    <n v="41"/>
    <n v="17"/>
    <n v="16"/>
    <n v="33"/>
    <n v="16"/>
    <n v="12"/>
    <n v="28"/>
    <n v="103"/>
    <n v="103"/>
    <n v="206"/>
    <n v="1"/>
    <n v="2"/>
    <n v="2"/>
    <n v="2"/>
    <n v="2"/>
    <n v="1"/>
    <n v="0"/>
    <n v="10"/>
    <n v="0"/>
    <n v="0"/>
    <n v="0"/>
    <n v="1"/>
    <n v="0"/>
    <n v="1"/>
    <n v="0"/>
    <n v="0"/>
    <n v="3"/>
    <n v="7"/>
    <n v="0"/>
    <n v="0"/>
    <n v="1"/>
    <n v="0"/>
    <n v="0"/>
    <n v="0"/>
    <n v="0"/>
    <n v="0"/>
    <n v="0"/>
    <n v="0"/>
    <n v="1"/>
    <n v="1"/>
    <n v="0"/>
    <n v="15"/>
    <n v="3"/>
    <n v="7"/>
    <n v="1"/>
    <n v="2"/>
    <n v="2"/>
    <n v="2"/>
    <n v="2"/>
    <n v="1"/>
    <n v="0"/>
    <n v="10"/>
    <n v="11"/>
    <n v="11"/>
    <n v="1"/>
  </r>
  <r>
    <s v="08EPR0807Z"/>
    <n v="1"/>
    <s v="MATUTINO"/>
    <s v="SALVADOR MARTINEZ PRIETO 2749"/>
    <n v="8"/>
    <s v="CHIHUAHUA"/>
    <n v="8"/>
    <s v="CHIHUAHUA"/>
    <x v="5"/>
    <n v="37"/>
    <x v="6"/>
    <n v="1"/>
    <s v="JUĂREZ"/>
    <s v="CALLE FERNANDO PACHECO PARRA"/>
    <n v="0"/>
    <s v="PÚBLICO"/>
    <x v="1"/>
    <n v="2"/>
    <s v="BĂSICA"/>
    <n v="2"/>
    <x v="0"/>
    <n v="1"/>
    <x v="0"/>
    <n v="0"/>
    <s v="NO APLICA"/>
    <n v="0"/>
    <s v="NO APLICA"/>
    <s v="08FIZ0034C"/>
    <s v="08FJS0003P"/>
    <m/>
    <n v="0"/>
    <s v="I2020"/>
    <n v="111"/>
    <n v="102"/>
    <n v="213"/>
    <n v="111"/>
    <n v="102"/>
    <n v="213"/>
    <n v="19"/>
    <n v="21"/>
    <n v="40"/>
    <n v="14"/>
    <n v="17"/>
    <n v="31"/>
    <n v="15"/>
    <n v="17"/>
    <n v="32"/>
    <n v="13"/>
    <n v="15"/>
    <n v="28"/>
    <n v="13"/>
    <n v="14"/>
    <n v="27"/>
    <n v="23"/>
    <n v="21"/>
    <n v="44"/>
    <n v="23"/>
    <n v="13"/>
    <n v="36"/>
    <n v="19"/>
    <n v="15"/>
    <n v="34"/>
    <n v="106"/>
    <n v="95"/>
    <n v="201"/>
    <n v="1"/>
    <n v="1"/>
    <n v="1"/>
    <n v="2"/>
    <n v="2"/>
    <n v="1"/>
    <n v="0"/>
    <n v="8"/>
    <n v="0"/>
    <n v="0"/>
    <n v="1"/>
    <n v="0"/>
    <n v="0"/>
    <n v="0"/>
    <n v="0"/>
    <n v="0"/>
    <n v="1"/>
    <n v="7"/>
    <n v="0"/>
    <n v="0"/>
    <n v="1"/>
    <n v="0"/>
    <n v="0"/>
    <n v="1"/>
    <n v="0"/>
    <n v="0"/>
    <n v="0"/>
    <n v="0"/>
    <n v="1"/>
    <n v="0"/>
    <n v="0"/>
    <n v="12"/>
    <n v="1"/>
    <n v="7"/>
    <n v="1"/>
    <n v="1"/>
    <n v="1"/>
    <n v="2"/>
    <n v="2"/>
    <n v="1"/>
    <n v="0"/>
    <n v="8"/>
    <n v="12"/>
    <n v="8"/>
    <n v="1"/>
  </r>
  <r>
    <s v="08DPR1382T"/>
    <n v="2"/>
    <s v="VESPERTINO"/>
    <s v="IGNACIO MANUEL ALTAMIRANO"/>
    <n v="8"/>
    <s v="CHIHUAHUA"/>
    <n v="8"/>
    <s v="CHIHUAHUA"/>
    <x v="5"/>
    <n v="37"/>
    <x v="6"/>
    <n v="1"/>
    <s v="JUĂREZ"/>
    <s v="CALLE MARMOL "/>
    <n v="0"/>
    <s v="PÚBLICO"/>
    <x v="0"/>
    <n v="2"/>
    <s v="BĂSICA"/>
    <n v="2"/>
    <x v="0"/>
    <n v="1"/>
    <x v="0"/>
    <n v="0"/>
    <s v="NO APLICA"/>
    <n v="0"/>
    <s v="NO APLICA"/>
    <s v="08FIZ0156N"/>
    <s v="08FJS0112W"/>
    <s v="08ADG0005C"/>
    <n v="0"/>
    <s v="I2020"/>
    <n v="115"/>
    <n v="101"/>
    <n v="216"/>
    <n v="115"/>
    <n v="100"/>
    <n v="215"/>
    <n v="22"/>
    <n v="17"/>
    <n v="39"/>
    <n v="9"/>
    <n v="14"/>
    <n v="23"/>
    <n v="9"/>
    <n v="14"/>
    <n v="23"/>
    <n v="20"/>
    <n v="14"/>
    <n v="34"/>
    <n v="18"/>
    <n v="16"/>
    <n v="34"/>
    <n v="21"/>
    <n v="21"/>
    <n v="42"/>
    <n v="19"/>
    <n v="19"/>
    <n v="38"/>
    <n v="16"/>
    <n v="13"/>
    <n v="29"/>
    <n v="103"/>
    <n v="97"/>
    <n v="200"/>
    <n v="1"/>
    <n v="2"/>
    <n v="2"/>
    <n v="2"/>
    <n v="2"/>
    <n v="1"/>
    <n v="0"/>
    <n v="10"/>
    <n v="0"/>
    <n v="0"/>
    <n v="1"/>
    <n v="0"/>
    <n v="0"/>
    <n v="0"/>
    <n v="0"/>
    <n v="0"/>
    <n v="4"/>
    <n v="6"/>
    <n v="0"/>
    <n v="0"/>
    <n v="0"/>
    <n v="1"/>
    <n v="0"/>
    <n v="0"/>
    <n v="0"/>
    <n v="0"/>
    <n v="0"/>
    <n v="0"/>
    <n v="1"/>
    <n v="0"/>
    <n v="0"/>
    <n v="13"/>
    <n v="4"/>
    <n v="6"/>
    <n v="1"/>
    <n v="2"/>
    <n v="2"/>
    <n v="2"/>
    <n v="2"/>
    <n v="1"/>
    <n v="0"/>
    <n v="10"/>
    <n v="12"/>
    <n v="10"/>
    <n v="1"/>
  </r>
  <r>
    <s v="08DPR0769O"/>
    <n v="1"/>
    <s v="MATUTINO"/>
    <s v="OSCAR SOTO MAYNEZ"/>
    <n v="8"/>
    <s v="CHIHUAHUA"/>
    <n v="8"/>
    <s v="CHIHUAHUA"/>
    <x v="1"/>
    <n v="48"/>
    <x v="31"/>
    <n v="65"/>
    <s v="SANTA ANA"/>
    <s v="CALLE PARALELO"/>
    <n v="202"/>
    <s v="PÚBLICO"/>
    <x v="0"/>
    <n v="2"/>
    <s v="BĂSICA"/>
    <n v="2"/>
    <x v="0"/>
    <n v="1"/>
    <x v="0"/>
    <n v="0"/>
    <s v="NO APLICA"/>
    <n v="0"/>
    <s v="NO APLICA"/>
    <s v="08FIZ0205F"/>
    <s v="08FJS0122C"/>
    <s v="08ADG0010O"/>
    <n v="0"/>
    <s v="I2020"/>
    <n v="122"/>
    <n v="94"/>
    <n v="216"/>
    <n v="121"/>
    <n v="94"/>
    <n v="215"/>
    <n v="20"/>
    <n v="14"/>
    <n v="34"/>
    <n v="8"/>
    <n v="12"/>
    <n v="20"/>
    <n v="8"/>
    <n v="12"/>
    <n v="20"/>
    <n v="16"/>
    <n v="9"/>
    <n v="25"/>
    <n v="28"/>
    <n v="18"/>
    <n v="46"/>
    <n v="26"/>
    <n v="20"/>
    <n v="46"/>
    <n v="25"/>
    <n v="21"/>
    <n v="46"/>
    <n v="10"/>
    <n v="14"/>
    <n v="24"/>
    <n v="113"/>
    <n v="94"/>
    <n v="207"/>
    <n v="1"/>
    <n v="1"/>
    <n v="2"/>
    <n v="2"/>
    <n v="2"/>
    <n v="1"/>
    <n v="0"/>
    <n v="9"/>
    <n v="0"/>
    <n v="0"/>
    <n v="0"/>
    <n v="1"/>
    <n v="0"/>
    <n v="0"/>
    <n v="0"/>
    <n v="0"/>
    <n v="5"/>
    <n v="4"/>
    <n v="0"/>
    <n v="0"/>
    <n v="1"/>
    <n v="0"/>
    <n v="0"/>
    <n v="0"/>
    <n v="0"/>
    <n v="0"/>
    <n v="0"/>
    <n v="0"/>
    <n v="1"/>
    <n v="0"/>
    <n v="0"/>
    <n v="12"/>
    <n v="5"/>
    <n v="4"/>
    <n v="1"/>
    <n v="1"/>
    <n v="2"/>
    <n v="2"/>
    <n v="2"/>
    <n v="1"/>
    <n v="0"/>
    <n v="9"/>
    <n v="10"/>
    <n v="9"/>
    <n v="1"/>
  </r>
  <r>
    <s v="08DPR1229Z"/>
    <n v="1"/>
    <s v="MATUTINO"/>
    <s v="ADOLFO LOPEZ MATEOS"/>
    <n v="8"/>
    <s v="CHIHUAHUA"/>
    <n v="8"/>
    <s v="CHIHUAHUA"/>
    <x v="9"/>
    <n v="21"/>
    <x v="61"/>
    <n v="1"/>
    <s v="DELICIAS"/>
    <s v="CALLE PLAZA VENUSTIANO CARRANZA "/>
    <n v="0"/>
    <s v="PÚBLICO"/>
    <x v="0"/>
    <n v="2"/>
    <s v="BĂSICA"/>
    <n v="2"/>
    <x v="0"/>
    <n v="1"/>
    <x v="0"/>
    <n v="0"/>
    <s v="NO APLICA"/>
    <n v="0"/>
    <s v="NO APLICA"/>
    <s v="08FIZ0229P"/>
    <s v="08FJS0126Z"/>
    <s v="08ADG0057I"/>
    <n v="0"/>
    <s v="I2020"/>
    <n v="107"/>
    <n v="100"/>
    <n v="207"/>
    <n v="107"/>
    <n v="100"/>
    <n v="207"/>
    <n v="19"/>
    <n v="11"/>
    <n v="30"/>
    <n v="12"/>
    <n v="21"/>
    <n v="33"/>
    <n v="12"/>
    <n v="21"/>
    <n v="33"/>
    <n v="18"/>
    <n v="17"/>
    <n v="35"/>
    <n v="12"/>
    <n v="11"/>
    <n v="23"/>
    <n v="24"/>
    <n v="30"/>
    <n v="54"/>
    <n v="21"/>
    <n v="13"/>
    <n v="34"/>
    <n v="11"/>
    <n v="24"/>
    <n v="35"/>
    <n v="98"/>
    <n v="116"/>
    <n v="214"/>
    <n v="1"/>
    <n v="2"/>
    <n v="1"/>
    <n v="2"/>
    <n v="1"/>
    <n v="1"/>
    <n v="0"/>
    <n v="8"/>
    <n v="0"/>
    <n v="0"/>
    <n v="1"/>
    <n v="0"/>
    <n v="0"/>
    <n v="0"/>
    <n v="0"/>
    <n v="0"/>
    <n v="1"/>
    <n v="7"/>
    <n v="0"/>
    <n v="0"/>
    <n v="1"/>
    <n v="1"/>
    <n v="0"/>
    <n v="0"/>
    <n v="0"/>
    <n v="0"/>
    <n v="0"/>
    <n v="0"/>
    <n v="1"/>
    <n v="0"/>
    <n v="0"/>
    <n v="12"/>
    <n v="1"/>
    <n v="7"/>
    <n v="1"/>
    <n v="2"/>
    <n v="1"/>
    <n v="2"/>
    <n v="1"/>
    <n v="1"/>
    <n v="0"/>
    <n v="8"/>
    <n v="9"/>
    <n v="8"/>
    <n v="1"/>
  </r>
  <r>
    <s v="08DPR2107V"/>
    <n v="2"/>
    <s v="VESPERTINO"/>
    <s v="ALVARO OBREGON"/>
    <n v="8"/>
    <s v="CHIHUAHUA"/>
    <n v="8"/>
    <s v="CHIHUAHUA"/>
    <x v="9"/>
    <n v="21"/>
    <x v="61"/>
    <n v="1"/>
    <s v="DELICIAS"/>
    <s v="CALLE EUGENIO ZAPATA"/>
    <n v="400"/>
    <s v="PÚBLICO"/>
    <x v="0"/>
    <n v="2"/>
    <s v="BĂSICA"/>
    <n v="2"/>
    <x v="0"/>
    <n v="1"/>
    <x v="0"/>
    <n v="0"/>
    <s v="NO APLICA"/>
    <n v="0"/>
    <s v="NO APLICA"/>
    <s v="08FIZ0229P"/>
    <s v="08FJS0126Z"/>
    <s v="08ADG0057I"/>
    <n v="0"/>
    <s v="I2020"/>
    <n v="108"/>
    <n v="109"/>
    <n v="217"/>
    <n v="108"/>
    <n v="109"/>
    <n v="217"/>
    <n v="26"/>
    <n v="18"/>
    <n v="44"/>
    <n v="13"/>
    <n v="11"/>
    <n v="24"/>
    <n v="13"/>
    <n v="11"/>
    <n v="24"/>
    <n v="12"/>
    <n v="16"/>
    <n v="28"/>
    <n v="21"/>
    <n v="20"/>
    <n v="41"/>
    <n v="21"/>
    <n v="20"/>
    <n v="41"/>
    <n v="17"/>
    <n v="21"/>
    <n v="38"/>
    <n v="14"/>
    <n v="15"/>
    <n v="29"/>
    <n v="98"/>
    <n v="103"/>
    <n v="201"/>
    <n v="1"/>
    <n v="1"/>
    <n v="2"/>
    <n v="2"/>
    <n v="2"/>
    <n v="1"/>
    <n v="0"/>
    <n v="9"/>
    <n v="0"/>
    <n v="0"/>
    <n v="1"/>
    <n v="0"/>
    <n v="0"/>
    <n v="0"/>
    <n v="0"/>
    <n v="0"/>
    <n v="5"/>
    <n v="4"/>
    <n v="0"/>
    <n v="0"/>
    <n v="1"/>
    <n v="2"/>
    <n v="0"/>
    <n v="0"/>
    <n v="0"/>
    <n v="0"/>
    <n v="0"/>
    <n v="0"/>
    <n v="1"/>
    <n v="0"/>
    <n v="0"/>
    <n v="14"/>
    <n v="5"/>
    <n v="4"/>
    <n v="1"/>
    <n v="1"/>
    <n v="2"/>
    <n v="2"/>
    <n v="2"/>
    <n v="1"/>
    <n v="0"/>
    <n v="9"/>
    <n v="9"/>
    <n v="9"/>
    <n v="1"/>
  </r>
  <r>
    <s v="08EPR0454O"/>
    <n v="1"/>
    <s v="MATUTINO"/>
    <s v="DOLORES TORRES SERVIN 2110"/>
    <n v="8"/>
    <s v="CHIHUAHUA"/>
    <n v="8"/>
    <s v="CHIHUAHUA"/>
    <x v="8"/>
    <n v="32"/>
    <x v="19"/>
    <n v="1"/>
    <s v="HIDALGO DEL PARRAL"/>
    <s v="CALLE JOSE MARTI"/>
    <n v="0"/>
    <s v="PÚBLICO"/>
    <x v="1"/>
    <n v="2"/>
    <s v="BĂSICA"/>
    <n v="2"/>
    <x v="0"/>
    <n v="1"/>
    <x v="0"/>
    <n v="0"/>
    <s v="NO APLICA"/>
    <n v="0"/>
    <s v="NO APLICA"/>
    <s v="08FIZ0005H"/>
    <m/>
    <m/>
    <n v="0"/>
    <s v="I2020"/>
    <n v="104"/>
    <n v="92"/>
    <n v="196"/>
    <n v="104"/>
    <n v="92"/>
    <n v="196"/>
    <n v="15"/>
    <n v="12"/>
    <n v="27"/>
    <n v="25"/>
    <n v="19"/>
    <n v="44"/>
    <n v="25"/>
    <n v="19"/>
    <n v="44"/>
    <n v="21"/>
    <n v="19"/>
    <n v="40"/>
    <n v="19"/>
    <n v="19"/>
    <n v="38"/>
    <n v="17"/>
    <n v="15"/>
    <n v="32"/>
    <n v="25"/>
    <n v="14"/>
    <n v="39"/>
    <n v="9"/>
    <n v="15"/>
    <n v="24"/>
    <n v="116"/>
    <n v="101"/>
    <n v="217"/>
    <n v="2"/>
    <n v="2"/>
    <n v="2"/>
    <n v="1"/>
    <n v="2"/>
    <n v="1"/>
    <n v="0"/>
    <n v="10"/>
    <n v="0"/>
    <n v="0"/>
    <n v="0"/>
    <n v="1"/>
    <n v="0"/>
    <n v="0"/>
    <n v="0"/>
    <n v="0"/>
    <n v="3"/>
    <n v="7"/>
    <n v="0"/>
    <n v="0"/>
    <n v="1"/>
    <n v="0"/>
    <n v="1"/>
    <n v="1"/>
    <n v="0"/>
    <n v="0"/>
    <n v="0"/>
    <n v="1"/>
    <n v="1"/>
    <n v="0"/>
    <n v="0"/>
    <n v="16"/>
    <n v="3"/>
    <n v="7"/>
    <n v="2"/>
    <n v="2"/>
    <n v="2"/>
    <n v="1"/>
    <n v="2"/>
    <n v="1"/>
    <n v="0"/>
    <n v="10"/>
    <n v="13"/>
    <n v="10"/>
    <n v="1"/>
  </r>
  <r>
    <s v="08DPR0770D"/>
    <n v="1"/>
    <s v="MATUTINO"/>
    <s v="LAZARO CARDENAS"/>
    <n v="8"/>
    <s v="CHIHUAHUA"/>
    <n v="8"/>
    <s v="CHIHUAHUA"/>
    <x v="1"/>
    <n v="48"/>
    <x v="31"/>
    <n v="65"/>
    <s v="SANTA ANA"/>
    <s v="CALLE VENEZUELA"/>
    <n v="2"/>
    <s v="PÚBLICO"/>
    <x v="0"/>
    <n v="2"/>
    <s v="BĂSICA"/>
    <n v="2"/>
    <x v="0"/>
    <n v="1"/>
    <x v="0"/>
    <n v="0"/>
    <s v="NO APLICA"/>
    <n v="0"/>
    <s v="NO APLICA"/>
    <s v="08FIZ0205F"/>
    <s v="08FJS0122C"/>
    <s v="08ADG0010O"/>
    <n v="0"/>
    <s v="I2020"/>
    <n v="106"/>
    <n v="109"/>
    <n v="215"/>
    <n v="106"/>
    <n v="109"/>
    <n v="215"/>
    <n v="20"/>
    <n v="22"/>
    <n v="42"/>
    <n v="16"/>
    <n v="16"/>
    <n v="32"/>
    <n v="16"/>
    <n v="16"/>
    <n v="32"/>
    <n v="17"/>
    <n v="29"/>
    <n v="46"/>
    <n v="17"/>
    <n v="10"/>
    <n v="27"/>
    <n v="14"/>
    <n v="12"/>
    <n v="26"/>
    <n v="12"/>
    <n v="16"/>
    <n v="28"/>
    <n v="25"/>
    <n v="18"/>
    <n v="43"/>
    <n v="101"/>
    <n v="101"/>
    <n v="202"/>
    <n v="2"/>
    <n v="2"/>
    <n v="1"/>
    <n v="1"/>
    <n v="1"/>
    <n v="2"/>
    <n v="0"/>
    <n v="9"/>
    <n v="0"/>
    <n v="0"/>
    <n v="1"/>
    <n v="0"/>
    <n v="0"/>
    <n v="0"/>
    <n v="0"/>
    <n v="0"/>
    <n v="2"/>
    <n v="7"/>
    <n v="0"/>
    <n v="0"/>
    <n v="1"/>
    <n v="1"/>
    <n v="0"/>
    <n v="0"/>
    <n v="0"/>
    <n v="0"/>
    <n v="0"/>
    <n v="0"/>
    <n v="0"/>
    <n v="1"/>
    <n v="0"/>
    <n v="13"/>
    <n v="2"/>
    <n v="7"/>
    <n v="2"/>
    <n v="2"/>
    <n v="1"/>
    <n v="1"/>
    <n v="1"/>
    <n v="2"/>
    <n v="0"/>
    <n v="9"/>
    <n v="9"/>
    <n v="9"/>
    <n v="1"/>
  </r>
  <r>
    <s v="08DPR2210H"/>
    <n v="2"/>
    <s v="VESPERTINO"/>
    <s v="JUAN DE LA BARRERA"/>
    <n v="8"/>
    <s v="CHIHUAHUA"/>
    <n v="8"/>
    <s v="CHIHUAHUA"/>
    <x v="5"/>
    <n v="37"/>
    <x v="6"/>
    <n v="1"/>
    <s v="JUĂREZ"/>
    <s v="CALLE ISAL IRLANDA"/>
    <n v="0"/>
    <s v="PÚBLICO"/>
    <x v="0"/>
    <n v="2"/>
    <s v="BĂSICA"/>
    <n v="2"/>
    <x v="0"/>
    <n v="1"/>
    <x v="0"/>
    <n v="0"/>
    <s v="NO APLICA"/>
    <n v="0"/>
    <s v="NO APLICA"/>
    <s v="08FIZ0139X"/>
    <s v="08FJS0109I"/>
    <s v="08ADG0005C"/>
    <n v="0"/>
    <s v="I2020"/>
    <n v="103"/>
    <n v="117"/>
    <n v="220"/>
    <n v="103"/>
    <n v="117"/>
    <n v="220"/>
    <n v="13"/>
    <n v="20"/>
    <n v="33"/>
    <n v="12"/>
    <n v="10"/>
    <n v="22"/>
    <n v="12"/>
    <n v="11"/>
    <n v="23"/>
    <n v="8"/>
    <n v="17"/>
    <n v="25"/>
    <n v="25"/>
    <n v="23"/>
    <n v="48"/>
    <n v="20"/>
    <n v="22"/>
    <n v="42"/>
    <n v="16"/>
    <n v="19"/>
    <n v="35"/>
    <n v="15"/>
    <n v="17"/>
    <n v="32"/>
    <n v="96"/>
    <n v="109"/>
    <n v="205"/>
    <n v="1"/>
    <n v="1"/>
    <n v="2"/>
    <n v="2"/>
    <n v="2"/>
    <n v="1"/>
    <n v="0"/>
    <n v="9"/>
    <n v="0"/>
    <n v="0"/>
    <n v="1"/>
    <n v="0"/>
    <n v="0"/>
    <n v="0"/>
    <n v="0"/>
    <n v="0"/>
    <n v="4"/>
    <n v="5"/>
    <n v="0"/>
    <n v="0"/>
    <n v="0"/>
    <n v="1"/>
    <n v="0"/>
    <n v="0"/>
    <n v="0"/>
    <n v="0"/>
    <n v="0"/>
    <n v="0"/>
    <n v="1"/>
    <n v="0"/>
    <n v="0"/>
    <n v="12"/>
    <n v="4"/>
    <n v="5"/>
    <n v="1"/>
    <n v="1"/>
    <n v="2"/>
    <n v="2"/>
    <n v="2"/>
    <n v="1"/>
    <n v="0"/>
    <n v="9"/>
    <n v="18"/>
    <n v="9"/>
    <n v="1"/>
  </r>
  <r>
    <s v="08DPR1566Z"/>
    <n v="1"/>
    <s v="MATUTINO"/>
    <s v="ABRAHAM GONZALEZ"/>
    <n v="8"/>
    <s v="CHIHUAHUA"/>
    <n v="8"/>
    <s v="CHIHUAHUA"/>
    <x v="9"/>
    <n v="21"/>
    <x v="61"/>
    <n v="1"/>
    <s v="DELICIAS"/>
    <s v="AVENIDA 21 PONIENTE"/>
    <n v="0"/>
    <s v="PÚBLICO"/>
    <x v="0"/>
    <n v="2"/>
    <s v="BĂSICA"/>
    <n v="2"/>
    <x v="0"/>
    <n v="1"/>
    <x v="0"/>
    <n v="0"/>
    <s v="NO APLICA"/>
    <n v="0"/>
    <s v="NO APLICA"/>
    <s v="08FIZ0227R"/>
    <s v="08FJS0126Z"/>
    <s v="08ADG0057I"/>
    <n v="0"/>
    <s v="I2020"/>
    <n v="110"/>
    <n v="104"/>
    <n v="214"/>
    <n v="110"/>
    <n v="104"/>
    <n v="214"/>
    <n v="15"/>
    <n v="19"/>
    <n v="34"/>
    <n v="9"/>
    <n v="13"/>
    <n v="22"/>
    <n v="9"/>
    <n v="13"/>
    <n v="22"/>
    <n v="19"/>
    <n v="16"/>
    <n v="35"/>
    <n v="26"/>
    <n v="21"/>
    <n v="47"/>
    <n v="18"/>
    <n v="20"/>
    <n v="38"/>
    <n v="17"/>
    <n v="21"/>
    <n v="38"/>
    <n v="19"/>
    <n v="12"/>
    <n v="31"/>
    <n v="108"/>
    <n v="103"/>
    <n v="211"/>
    <n v="1"/>
    <n v="1"/>
    <n v="2"/>
    <n v="2"/>
    <n v="2"/>
    <n v="1"/>
    <n v="0"/>
    <n v="9"/>
    <n v="0"/>
    <n v="0"/>
    <n v="0"/>
    <n v="1"/>
    <n v="1"/>
    <n v="0"/>
    <n v="1"/>
    <n v="0"/>
    <n v="2"/>
    <n v="7"/>
    <n v="0"/>
    <n v="0"/>
    <n v="1"/>
    <n v="0"/>
    <n v="0"/>
    <n v="0"/>
    <n v="0"/>
    <n v="0"/>
    <n v="0"/>
    <n v="0"/>
    <n v="1"/>
    <n v="0"/>
    <n v="0"/>
    <n v="14"/>
    <n v="2"/>
    <n v="7"/>
    <n v="1"/>
    <n v="1"/>
    <n v="2"/>
    <n v="2"/>
    <n v="2"/>
    <n v="1"/>
    <n v="0"/>
    <n v="9"/>
    <n v="13"/>
    <n v="9"/>
    <n v="1"/>
  </r>
  <r>
    <s v="08DPR0391U"/>
    <n v="1"/>
    <s v="MATUTINO"/>
    <s v="JESUS GARCIA"/>
    <n v="8"/>
    <s v="CHIHUAHUA"/>
    <n v="8"/>
    <s v="CHIHUAHUA"/>
    <x v="1"/>
    <n v="31"/>
    <x v="1"/>
    <n v="394"/>
    <s v="LA JUNTA"/>
    <s v="CALLE DR. LUIS MOYA "/>
    <n v="0"/>
    <s v="PÚBLICO"/>
    <x v="0"/>
    <n v="2"/>
    <s v="BĂSICA"/>
    <n v="2"/>
    <x v="0"/>
    <n v="1"/>
    <x v="0"/>
    <n v="0"/>
    <s v="NO APLICA"/>
    <n v="0"/>
    <s v="NO APLICA"/>
    <s v="08FIZ0207D"/>
    <s v="08FJS0123B"/>
    <s v="08ADG0003E"/>
    <n v="0"/>
    <s v="I2020"/>
    <n v="123"/>
    <n v="89"/>
    <n v="212"/>
    <n v="123"/>
    <n v="89"/>
    <n v="212"/>
    <n v="16"/>
    <n v="14"/>
    <n v="30"/>
    <n v="13"/>
    <n v="19"/>
    <n v="32"/>
    <n v="13"/>
    <n v="19"/>
    <n v="32"/>
    <n v="25"/>
    <n v="14"/>
    <n v="39"/>
    <n v="22"/>
    <n v="11"/>
    <n v="33"/>
    <n v="19"/>
    <n v="16"/>
    <n v="35"/>
    <n v="24"/>
    <n v="16"/>
    <n v="40"/>
    <n v="14"/>
    <n v="15"/>
    <n v="29"/>
    <n v="117"/>
    <n v="91"/>
    <n v="208"/>
    <n v="1"/>
    <n v="2"/>
    <n v="2"/>
    <n v="2"/>
    <n v="2"/>
    <n v="1"/>
    <n v="0"/>
    <n v="10"/>
    <n v="0"/>
    <n v="0"/>
    <n v="0"/>
    <n v="1"/>
    <n v="0"/>
    <n v="0"/>
    <n v="0"/>
    <n v="0"/>
    <n v="3"/>
    <n v="7"/>
    <n v="0"/>
    <n v="0"/>
    <n v="1"/>
    <n v="0"/>
    <n v="0"/>
    <n v="0"/>
    <n v="0"/>
    <n v="0"/>
    <n v="0"/>
    <n v="0"/>
    <n v="1"/>
    <n v="0"/>
    <n v="0"/>
    <n v="13"/>
    <n v="3"/>
    <n v="7"/>
    <n v="1"/>
    <n v="2"/>
    <n v="2"/>
    <n v="2"/>
    <n v="2"/>
    <n v="1"/>
    <n v="0"/>
    <n v="10"/>
    <n v="15"/>
    <n v="15"/>
    <n v="1"/>
  </r>
  <r>
    <s v="08DPR1388N"/>
    <n v="1"/>
    <s v="MATUTINO"/>
    <s v="FORD 114"/>
    <n v="8"/>
    <s v="CHIHUAHUA"/>
    <n v="8"/>
    <s v="CHIHUAHUA"/>
    <x v="9"/>
    <n v="21"/>
    <x v="61"/>
    <n v="1"/>
    <s v="DELICIAS"/>
    <s v="AVENIDA DEL PARQUE ORIENTE "/>
    <n v="0"/>
    <s v="PÚBLICO"/>
    <x v="0"/>
    <n v="2"/>
    <s v="BĂSICA"/>
    <n v="2"/>
    <x v="0"/>
    <n v="1"/>
    <x v="0"/>
    <n v="0"/>
    <s v="NO APLICA"/>
    <n v="0"/>
    <s v="NO APLICA"/>
    <s v="08FIZ0229P"/>
    <s v="08FJS0126Z"/>
    <s v="08ADG0057I"/>
    <n v="0"/>
    <s v="I2020"/>
    <n v="104"/>
    <n v="109"/>
    <n v="213"/>
    <n v="104"/>
    <n v="109"/>
    <n v="213"/>
    <n v="19"/>
    <n v="14"/>
    <n v="33"/>
    <n v="16"/>
    <n v="17"/>
    <n v="33"/>
    <n v="16"/>
    <n v="17"/>
    <n v="33"/>
    <n v="15"/>
    <n v="15"/>
    <n v="30"/>
    <n v="16"/>
    <n v="25"/>
    <n v="41"/>
    <n v="18"/>
    <n v="11"/>
    <n v="29"/>
    <n v="27"/>
    <n v="23"/>
    <n v="50"/>
    <n v="12"/>
    <n v="17"/>
    <n v="29"/>
    <n v="104"/>
    <n v="108"/>
    <n v="212"/>
    <n v="1"/>
    <n v="1"/>
    <n v="2"/>
    <n v="1"/>
    <n v="2"/>
    <n v="1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0"/>
    <n v="1"/>
    <n v="0"/>
    <n v="11"/>
    <n v="0"/>
    <n v="8"/>
    <n v="1"/>
    <n v="1"/>
    <n v="2"/>
    <n v="1"/>
    <n v="2"/>
    <n v="1"/>
    <n v="0"/>
    <n v="8"/>
    <n v="8"/>
    <n v="8"/>
    <n v="1"/>
  </r>
  <r>
    <s v="08DPR2678K"/>
    <n v="2"/>
    <s v="VESPERTINO"/>
    <s v="JOSE SANTOS VALDEZ"/>
    <n v="8"/>
    <s v="CHIHUAHUA"/>
    <n v="8"/>
    <s v="CHIHUAHUA"/>
    <x v="5"/>
    <n v="37"/>
    <x v="6"/>
    <n v="1"/>
    <s v="JUĂREZ"/>
    <s v="BOULEVARD VILLAS DE ALCALA"/>
    <n v="0"/>
    <s v="PÚBLICO"/>
    <x v="0"/>
    <n v="2"/>
    <s v="BĂSICA"/>
    <n v="2"/>
    <x v="0"/>
    <n v="1"/>
    <x v="0"/>
    <n v="0"/>
    <s v="NO APLICA"/>
    <n v="0"/>
    <s v="NO APLICA"/>
    <s v="08FIZ0038Z"/>
    <s v="08FJS0117R"/>
    <s v="08ADG0005C"/>
    <n v="0"/>
    <s v="I2020"/>
    <n v="102"/>
    <n v="105"/>
    <n v="207"/>
    <n v="102"/>
    <n v="105"/>
    <n v="207"/>
    <n v="16"/>
    <n v="18"/>
    <n v="34"/>
    <n v="26"/>
    <n v="13"/>
    <n v="39"/>
    <n v="29"/>
    <n v="14"/>
    <n v="43"/>
    <n v="18"/>
    <n v="16"/>
    <n v="34"/>
    <n v="25"/>
    <n v="14"/>
    <n v="39"/>
    <n v="16"/>
    <n v="17"/>
    <n v="33"/>
    <n v="11"/>
    <n v="23"/>
    <n v="34"/>
    <n v="18"/>
    <n v="15"/>
    <n v="33"/>
    <n v="117"/>
    <n v="99"/>
    <n v="216"/>
    <n v="2"/>
    <n v="1"/>
    <n v="2"/>
    <n v="1"/>
    <n v="1"/>
    <n v="1"/>
    <n v="0"/>
    <n v="8"/>
    <n v="0"/>
    <n v="0"/>
    <n v="0"/>
    <n v="1"/>
    <n v="0"/>
    <n v="0"/>
    <n v="0"/>
    <n v="0"/>
    <n v="4"/>
    <n v="4"/>
    <n v="0"/>
    <n v="0"/>
    <n v="0"/>
    <n v="0"/>
    <n v="0"/>
    <n v="0"/>
    <n v="0"/>
    <n v="0"/>
    <n v="0"/>
    <n v="0"/>
    <n v="0"/>
    <n v="0"/>
    <n v="0"/>
    <n v="9"/>
    <n v="4"/>
    <n v="4"/>
    <n v="2"/>
    <n v="1"/>
    <n v="2"/>
    <n v="1"/>
    <n v="1"/>
    <n v="1"/>
    <n v="0"/>
    <n v="8"/>
    <n v="9"/>
    <n v="8"/>
    <n v="1"/>
  </r>
  <r>
    <s v="08DPR2358Z"/>
    <n v="1"/>
    <s v="MATUTINO"/>
    <s v="LUIS DONALDO COLOSIO MURRIETA"/>
    <n v="8"/>
    <s v="CHIHUAHUA"/>
    <n v="8"/>
    <s v="CHIHUAHUA"/>
    <x v="7"/>
    <n v="19"/>
    <x v="21"/>
    <n v="1"/>
    <s v="CHIHUAHUA"/>
    <s v="CALLE 44"/>
    <n v="4219"/>
    <s v="PÚBLICO"/>
    <x v="0"/>
    <n v="2"/>
    <s v="BĂSICA"/>
    <n v="2"/>
    <x v="0"/>
    <n v="1"/>
    <x v="0"/>
    <n v="0"/>
    <s v="NO APLICA"/>
    <n v="0"/>
    <s v="NO APLICA"/>
    <s v="08FIZ0107E"/>
    <s v="08FJS0102P"/>
    <s v="08ADG0046C"/>
    <n v="0"/>
    <s v="I2020"/>
    <n v="124"/>
    <n v="92"/>
    <n v="216"/>
    <n v="124"/>
    <n v="92"/>
    <n v="216"/>
    <n v="25"/>
    <n v="17"/>
    <n v="42"/>
    <n v="9"/>
    <n v="17"/>
    <n v="26"/>
    <n v="10"/>
    <n v="17"/>
    <n v="27"/>
    <n v="18"/>
    <n v="12"/>
    <n v="30"/>
    <n v="27"/>
    <n v="15"/>
    <n v="42"/>
    <n v="16"/>
    <n v="15"/>
    <n v="31"/>
    <n v="16"/>
    <n v="9"/>
    <n v="25"/>
    <n v="24"/>
    <n v="24"/>
    <n v="48"/>
    <n v="111"/>
    <n v="92"/>
    <n v="203"/>
    <n v="1"/>
    <n v="2"/>
    <n v="2"/>
    <n v="2"/>
    <n v="1"/>
    <n v="2"/>
    <n v="0"/>
    <n v="10"/>
    <n v="0"/>
    <n v="0"/>
    <n v="1"/>
    <n v="0"/>
    <n v="0"/>
    <n v="1"/>
    <n v="0"/>
    <n v="0"/>
    <n v="0"/>
    <n v="10"/>
    <n v="0"/>
    <n v="0"/>
    <n v="0"/>
    <n v="1"/>
    <n v="0"/>
    <n v="0"/>
    <n v="0"/>
    <n v="0"/>
    <n v="0"/>
    <n v="0"/>
    <n v="1"/>
    <n v="1"/>
    <n v="0"/>
    <n v="15"/>
    <n v="0"/>
    <n v="10"/>
    <n v="1"/>
    <n v="2"/>
    <n v="2"/>
    <n v="2"/>
    <n v="1"/>
    <n v="2"/>
    <n v="0"/>
    <n v="10"/>
    <n v="13"/>
    <n v="13"/>
    <n v="1"/>
  </r>
  <r>
    <s v="08PPR0062G"/>
    <n v="1"/>
    <s v="MATUTINO"/>
    <s v="COLEGIO ALSUPERARTE"/>
    <n v="8"/>
    <s v="CHIHUAHUA"/>
    <n v="8"/>
    <s v="CHIHUAHUA"/>
    <x v="7"/>
    <n v="19"/>
    <x v="21"/>
    <n v="1"/>
    <s v="CHIHUAHUA"/>
    <s v="CALLE DESIERTO DE MOJAVE"/>
    <n v="0"/>
    <s v="PRIVADO"/>
    <x v="2"/>
    <n v="2"/>
    <s v="BĂSICA"/>
    <n v="2"/>
    <x v="0"/>
    <n v="1"/>
    <x v="0"/>
    <n v="0"/>
    <s v="NO APLICA"/>
    <n v="0"/>
    <s v="NO APLICA"/>
    <s v="08FIZ0045I"/>
    <m/>
    <s v="08ADG0046C"/>
    <n v="0"/>
    <s v="I2020"/>
    <n v="93"/>
    <n v="92"/>
    <n v="185"/>
    <n v="93"/>
    <n v="92"/>
    <n v="185"/>
    <n v="0"/>
    <n v="0"/>
    <n v="0"/>
    <n v="19"/>
    <n v="39"/>
    <n v="58"/>
    <n v="19"/>
    <n v="41"/>
    <n v="60"/>
    <n v="26"/>
    <n v="35"/>
    <n v="61"/>
    <n v="32"/>
    <n v="30"/>
    <n v="62"/>
    <n v="34"/>
    <n v="28"/>
    <n v="62"/>
    <n v="0"/>
    <n v="0"/>
    <n v="0"/>
    <n v="0"/>
    <n v="0"/>
    <n v="0"/>
    <n v="111"/>
    <n v="134"/>
    <n v="245"/>
    <n v="2"/>
    <n v="2"/>
    <n v="2"/>
    <n v="2"/>
    <n v="0"/>
    <n v="0"/>
    <n v="0"/>
    <n v="8"/>
    <n v="0"/>
    <n v="0"/>
    <n v="0"/>
    <n v="1"/>
    <n v="0"/>
    <n v="1"/>
    <n v="0"/>
    <n v="0"/>
    <n v="0"/>
    <n v="8"/>
    <n v="0"/>
    <n v="0"/>
    <n v="1"/>
    <n v="0"/>
    <n v="1"/>
    <n v="0"/>
    <n v="0"/>
    <n v="0"/>
    <n v="0"/>
    <n v="1"/>
    <n v="0"/>
    <n v="0"/>
    <n v="0"/>
    <n v="13"/>
    <n v="0"/>
    <n v="8"/>
    <n v="2"/>
    <n v="2"/>
    <n v="2"/>
    <n v="2"/>
    <n v="0"/>
    <n v="0"/>
    <n v="0"/>
    <n v="8"/>
    <n v="8"/>
    <n v="8"/>
    <n v="1"/>
  </r>
  <r>
    <s v="08PPR1820G"/>
    <n v="1"/>
    <s v="MATUTINO"/>
    <s v="CENTRO EDUCATIVO MI MUNDO"/>
    <n v="8"/>
    <s v="CHIHUAHUA"/>
    <n v="8"/>
    <s v="CHIHUAHUA"/>
    <x v="7"/>
    <n v="19"/>
    <x v="21"/>
    <n v="1"/>
    <s v="CHIHUAHUA"/>
    <s v="CALLE 25"/>
    <n v="2502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94"/>
    <n v="104"/>
    <n v="198"/>
    <n v="94"/>
    <n v="104"/>
    <n v="198"/>
    <n v="7"/>
    <n v="13"/>
    <n v="20"/>
    <n v="23"/>
    <n v="27"/>
    <n v="50"/>
    <n v="23"/>
    <n v="27"/>
    <n v="50"/>
    <n v="16"/>
    <n v="23"/>
    <n v="39"/>
    <n v="15"/>
    <n v="22"/>
    <n v="37"/>
    <n v="16"/>
    <n v="9"/>
    <n v="25"/>
    <n v="13"/>
    <n v="19"/>
    <n v="32"/>
    <n v="19"/>
    <n v="14"/>
    <n v="33"/>
    <n v="102"/>
    <n v="114"/>
    <n v="216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0"/>
    <n v="1"/>
    <n v="0"/>
    <n v="1"/>
    <n v="0"/>
    <n v="0"/>
    <n v="0"/>
    <n v="3"/>
    <n v="0"/>
    <n v="1"/>
    <n v="0"/>
    <n v="19"/>
    <n v="0"/>
    <n v="12"/>
    <n v="2"/>
    <n v="2"/>
    <n v="2"/>
    <n v="2"/>
    <n v="2"/>
    <n v="2"/>
    <n v="0"/>
    <n v="12"/>
    <n v="12"/>
    <n v="12"/>
    <n v="1"/>
  </r>
  <r>
    <s v="08DPR0608B"/>
    <n v="1"/>
    <s v="MATUTINO"/>
    <s v="CENTRO REGIONAL DE EDUC. INT. LAZARO CARDENAS"/>
    <n v="8"/>
    <s v="CHIHUAHUA"/>
    <n v="8"/>
    <s v="CHIHUAHUA"/>
    <x v="7"/>
    <n v="26"/>
    <x v="66"/>
    <n v="18"/>
    <s v="LA PAZ"/>
    <s v="CALLE LA PAZ"/>
    <n v="0"/>
    <s v="PÚBLICO"/>
    <x v="0"/>
    <n v="2"/>
    <s v="BĂSICA"/>
    <n v="2"/>
    <x v="0"/>
    <n v="1"/>
    <x v="0"/>
    <n v="0"/>
    <s v="NO APLICA"/>
    <n v="0"/>
    <s v="NO APLICA"/>
    <s v="08FIZ0134B"/>
    <s v="08FJS0104N"/>
    <s v="08ADG0046C"/>
    <n v="0"/>
    <s v="I2020"/>
    <n v="120"/>
    <n v="82"/>
    <n v="202"/>
    <n v="120"/>
    <n v="82"/>
    <n v="202"/>
    <n v="9"/>
    <n v="17"/>
    <n v="26"/>
    <n v="11"/>
    <n v="26"/>
    <n v="37"/>
    <n v="11"/>
    <n v="27"/>
    <n v="38"/>
    <n v="20"/>
    <n v="12"/>
    <n v="32"/>
    <n v="29"/>
    <n v="7"/>
    <n v="36"/>
    <n v="17"/>
    <n v="21"/>
    <n v="38"/>
    <n v="28"/>
    <n v="10"/>
    <n v="38"/>
    <n v="22"/>
    <n v="16"/>
    <n v="38"/>
    <n v="127"/>
    <n v="93"/>
    <n v="220"/>
    <n v="2"/>
    <n v="1"/>
    <n v="2"/>
    <n v="2"/>
    <n v="2"/>
    <n v="2"/>
    <n v="0"/>
    <n v="11"/>
    <n v="0"/>
    <n v="0"/>
    <n v="0"/>
    <n v="1"/>
    <n v="0"/>
    <n v="0"/>
    <n v="0"/>
    <n v="0"/>
    <n v="5"/>
    <n v="6"/>
    <n v="0"/>
    <n v="0"/>
    <n v="1"/>
    <n v="1"/>
    <n v="0"/>
    <n v="0"/>
    <n v="0"/>
    <n v="0"/>
    <n v="0"/>
    <n v="0"/>
    <n v="1"/>
    <n v="0"/>
    <n v="0"/>
    <n v="15"/>
    <n v="5"/>
    <n v="6"/>
    <n v="2"/>
    <n v="1"/>
    <n v="2"/>
    <n v="2"/>
    <n v="2"/>
    <n v="2"/>
    <n v="0"/>
    <n v="11"/>
    <n v="12"/>
    <n v="11"/>
    <n v="1"/>
  </r>
  <r>
    <s v="08PPR0180V"/>
    <n v="1"/>
    <s v="MATUTINO"/>
    <s v="LA ESPERANZA"/>
    <n v="8"/>
    <s v="CHIHUAHUA"/>
    <n v="8"/>
    <s v="CHIHUAHUA"/>
    <x v="1"/>
    <n v="17"/>
    <x v="43"/>
    <n v="143"/>
    <s v="CAMPO 101"/>
    <s v="CALLE MARTIN LUTHER CAMPO MENONITA 101 A.P. 52"/>
    <n v="23"/>
    <s v="PRIVADO"/>
    <x v="2"/>
    <n v="2"/>
    <s v="BĂSICA"/>
    <n v="2"/>
    <x v="0"/>
    <n v="1"/>
    <x v="0"/>
    <n v="0"/>
    <s v="NO APLICA"/>
    <n v="0"/>
    <s v="NO APLICA"/>
    <s v="08FIZ0204G"/>
    <s v="08FJS0121D"/>
    <s v="08ADG0010O"/>
    <n v="0"/>
    <s v="I2020"/>
    <n v="117"/>
    <n v="102"/>
    <n v="219"/>
    <n v="117"/>
    <n v="102"/>
    <n v="219"/>
    <n v="21"/>
    <n v="16"/>
    <n v="37"/>
    <n v="12"/>
    <n v="9"/>
    <n v="21"/>
    <n v="12"/>
    <n v="9"/>
    <n v="21"/>
    <n v="21"/>
    <n v="18"/>
    <n v="39"/>
    <n v="20"/>
    <n v="19"/>
    <n v="39"/>
    <n v="16"/>
    <n v="22"/>
    <n v="38"/>
    <n v="17"/>
    <n v="13"/>
    <n v="30"/>
    <n v="22"/>
    <n v="17"/>
    <n v="39"/>
    <n v="108"/>
    <n v="98"/>
    <n v="206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0"/>
    <n v="0"/>
    <n v="0"/>
    <n v="0"/>
    <n v="0"/>
    <n v="0"/>
    <n v="0"/>
    <n v="0"/>
    <n v="0"/>
    <n v="0"/>
    <n v="13"/>
    <n v="1"/>
    <n v="11"/>
    <n v="2"/>
    <n v="2"/>
    <n v="2"/>
    <n v="2"/>
    <n v="2"/>
    <n v="2"/>
    <n v="0"/>
    <n v="12"/>
    <n v="12"/>
    <n v="12"/>
    <n v="1"/>
  </r>
  <r>
    <s v="08DPR0090Y"/>
    <n v="1"/>
    <s v="MATUTINO"/>
    <s v="ROTARIA 6 FRANCISCO JOSE PRIETO"/>
    <n v="8"/>
    <s v="CHIHUAHUA"/>
    <n v="8"/>
    <s v="CHIHUAHUA"/>
    <x v="7"/>
    <n v="19"/>
    <x v="21"/>
    <n v="1"/>
    <s v="CHIHUAHUA"/>
    <s v="CALLE 54"/>
    <n v="0"/>
    <s v="PÚBLICO"/>
    <x v="0"/>
    <n v="2"/>
    <s v="BĂSICA"/>
    <n v="2"/>
    <x v="0"/>
    <n v="1"/>
    <x v="0"/>
    <n v="0"/>
    <s v="NO APLICA"/>
    <n v="0"/>
    <s v="NO APLICA"/>
    <s v="08FIZ0107E"/>
    <s v="08FJS0102P"/>
    <s v="08ADG0046C"/>
    <n v="0"/>
    <s v="I2020"/>
    <n v="97"/>
    <n v="101"/>
    <n v="198"/>
    <n v="97"/>
    <n v="100"/>
    <n v="197"/>
    <n v="8"/>
    <n v="19"/>
    <n v="27"/>
    <n v="21"/>
    <n v="24"/>
    <n v="45"/>
    <n v="21"/>
    <n v="24"/>
    <n v="45"/>
    <n v="12"/>
    <n v="12"/>
    <n v="24"/>
    <n v="14"/>
    <n v="22"/>
    <n v="36"/>
    <n v="26"/>
    <n v="17"/>
    <n v="43"/>
    <n v="15"/>
    <n v="14"/>
    <n v="29"/>
    <n v="25"/>
    <n v="21"/>
    <n v="46"/>
    <n v="113"/>
    <n v="110"/>
    <n v="223"/>
    <n v="2"/>
    <n v="1"/>
    <n v="2"/>
    <n v="2"/>
    <n v="1"/>
    <n v="2"/>
    <n v="0"/>
    <n v="10"/>
    <n v="0"/>
    <n v="0"/>
    <n v="1"/>
    <n v="0"/>
    <n v="0"/>
    <n v="0"/>
    <n v="0"/>
    <n v="0"/>
    <n v="1"/>
    <n v="9"/>
    <n v="0"/>
    <n v="0"/>
    <n v="1"/>
    <n v="0"/>
    <n v="0"/>
    <n v="0"/>
    <n v="0"/>
    <n v="0"/>
    <n v="0"/>
    <n v="0"/>
    <n v="1"/>
    <n v="1"/>
    <n v="0"/>
    <n v="14"/>
    <n v="1"/>
    <n v="9"/>
    <n v="2"/>
    <n v="1"/>
    <n v="2"/>
    <n v="2"/>
    <n v="1"/>
    <n v="2"/>
    <n v="0"/>
    <n v="10"/>
    <n v="13"/>
    <n v="10"/>
    <n v="1"/>
  </r>
  <r>
    <s v="08PPR0043S"/>
    <n v="1"/>
    <s v="MATUTINO"/>
    <s v="COLEGIO DEL VALLE"/>
    <n v="8"/>
    <s v="CHIHUAHUA"/>
    <n v="8"/>
    <s v="CHIHUAHUA"/>
    <x v="5"/>
    <n v="37"/>
    <x v="6"/>
    <n v="1"/>
    <s v="JUĂREZ"/>
    <s v="CAMINO VIEJO A SAN JOSE"/>
    <n v="8251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128"/>
    <n v="115"/>
    <n v="243"/>
    <n v="128"/>
    <n v="115"/>
    <n v="243"/>
    <n v="31"/>
    <n v="23"/>
    <n v="54"/>
    <n v="12"/>
    <n v="9"/>
    <n v="21"/>
    <n v="12"/>
    <n v="9"/>
    <n v="21"/>
    <n v="10"/>
    <n v="19"/>
    <n v="29"/>
    <n v="15"/>
    <n v="18"/>
    <n v="33"/>
    <n v="15"/>
    <n v="13"/>
    <n v="28"/>
    <n v="14"/>
    <n v="17"/>
    <n v="31"/>
    <n v="22"/>
    <n v="18"/>
    <n v="40"/>
    <n v="88"/>
    <n v="94"/>
    <n v="182"/>
    <n v="0"/>
    <n v="0"/>
    <n v="0"/>
    <n v="0"/>
    <n v="0"/>
    <n v="0"/>
    <n v="5"/>
    <n v="5"/>
    <n v="0"/>
    <n v="0"/>
    <n v="1"/>
    <n v="0"/>
    <n v="0"/>
    <n v="0"/>
    <n v="0"/>
    <n v="0"/>
    <n v="0"/>
    <n v="5"/>
    <n v="0"/>
    <n v="0"/>
    <n v="0"/>
    <n v="1"/>
    <n v="0"/>
    <n v="1"/>
    <n v="1"/>
    <n v="0"/>
    <n v="0"/>
    <n v="4"/>
    <n v="1"/>
    <n v="1"/>
    <n v="0"/>
    <n v="15"/>
    <n v="0"/>
    <n v="5"/>
    <n v="0"/>
    <n v="0"/>
    <n v="0"/>
    <n v="0"/>
    <n v="0"/>
    <n v="0"/>
    <n v="5"/>
    <n v="5"/>
    <n v="12"/>
    <n v="10"/>
    <n v="1"/>
  </r>
  <r>
    <s v="08EPR0764S"/>
    <n v="1"/>
    <s v="MATUTINO"/>
    <s v="INSURGENTES 2723"/>
    <n v="8"/>
    <s v="CHIHUAHUA"/>
    <n v="8"/>
    <s v="CHIHUAHUA"/>
    <x v="7"/>
    <n v="19"/>
    <x v="21"/>
    <n v="1"/>
    <s v="CHIHUAHUA"/>
    <s v="CALLE DIONISIO PEREZ"/>
    <n v="824"/>
    <s v="PÚBLICO"/>
    <x v="1"/>
    <n v="2"/>
    <s v="BĂSICA"/>
    <n v="2"/>
    <x v="0"/>
    <n v="1"/>
    <x v="0"/>
    <n v="0"/>
    <s v="NO APLICA"/>
    <n v="0"/>
    <s v="NO APLICA"/>
    <s v="08FIZ0043K"/>
    <s v="08FJS0001R"/>
    <m/>
    <n v="0"/>
    <s v="I2020"/>
    <n v="121"/>
    <n v="101"/>
    <n v="222"/>
    <n v="120"/>
    <n v="101"/>
    <n v="221"/>
    <n v="21"/>
    <n v="16"/>
    <n v="37"/>
    <n v="11"/>
    <n v="11"/>
    <n v="22"/>
    <n v="11"/>
    <n v="11"/>
    <n v="22"/>
    <n v="22"/>
    <n v="6"/>
    <n v="28"/>
    <n v="16"/>
    <n v="18"/>
    <n v="34"/>
    <n v="15"/>
    <n v="20"/>
    <n v="35"/>
    <n v="27"/>
    <n v="19"/>
    <n v="46"/>
    <n v="19"/>
    <n v="21"/>
    <n v="40"/>
    <n v="110"/>
    <n v="95"/>
    <n v="205"/>
    <n v="1"/>
    <n v="1"/>
    <n v="2"/>
    <n v="2"/>
    <n v="2"/>
    <n v="2"/>
    <n v="0"/>
    <n v="10"/>
    <n v="0"/>
    <n v="0"/>
    <n v="0"/>
    <n v="1"/>
    <n v="0"/>
    <n v="0"/>
    <n v="0"/>
    <n v="0"/>
    <n v="7"/>
    <n v="3"/>
    <n v="0"/>
    <n v="0"/>
    <n v="1"/>
    <n v="1"/>
    <n v="0"/>
    <n v="1"/>
    <n v="0"/>
    <n v="1"/>
    <n v="0"/>
    <n v="0"/>
    <n v="1"/>
    <n v="1"/>
    <n v="0"/>
    <n v="17"/>
    <n v="7"/>
    <n v="3"/>
    <n v="1"/>
    <n v="1"/>
    <n v="2"/>
    <n v="2"/>
    <n v="2"/>
    <n v="2"/>
    <n v="0"/>
    <n v="10"/>
    <n v="11"/>
    <n v="11"/>
    <n v="1"/>
  </r>
  <r>
    <s v="08EPR0340M"/>
    <n v="1"/>
    <s v="MATUTINO"/>
    <s v="JUVENTINO ROSAS 2210"/>
    <n v="8"/>
    <s v="CHIHUAHUA"/>
    <n v="8"/>
    <s v="CHIHUAHUA"/>
    <x v="0"/>
    <n v="47"/>
    <x v="20"/>
    <n v="1"/>
    <s v="MORIS"/>
    <s v="CALLE MORIS"/>
    <n v="0"/>
    <s v="PÚBLICO"/>
    <x v="1"/>
    <n v="2"/>
    <s v="BĂSICA"/>
    <n v="2"/>
    <x v="0"/>
    <n v="1"/>
    <x v="0"/>
    <n v="0"/>
    <s v="NO APLICA"/>
    <n v="0"/>
    <s v="NO APLICA"/>
    <s v="08FIZ0035B"/>
    <s v="08FJS0005N"/>
    <m/>
    <n v="0"/>
    <s v="I2020"/>
    <n v="121"/>
    <n v="106"/>
    <n v="227"/>
    <n v="120"/>
    <n v="105"/>
    <n v="225"/>
    <n v="19"/>
    <n v="17"/>
    <n v="36"/>
    <n v="10"/>
    <n v="9"/>
    <n v="19"/>
    <n v="10"/>
    <n v="9"/>
    <n v="19"/>
    <n v="26"/>
    <n v="17"/>
    <n v="43"/>
    <n v="19"/>
    <n v="25"/>
    <n v="44"/>
    <n v="20"/>
    <n v="17"/>
    <n v="37"/>
    <n v="12"/>
    <n v="10"/>
    <n v="22"/>
    <n v="20"/>
    <n v="20"/>
    <n v="40"/>
    <n v="107"/>
    <n v="98"/>
    <n v="205"/>
    <n v="1"/>
    <n v="2"/>
    <n v="2"/>
    <n v="2"/>
    <n v="1"/>
    <n v="2"/>
    <n v="0"/>
    <n v="10"/>
    <n v="0"/>
    <n v="0"/>
    <n v="1"/>
    <n v="0"/>
    <n v="0"/>
    <n v="0"/>
    <n v="0"/>
    <n v="0"/>
    <n v="1"/>
    <n v="9"/>
    <n v="0"/>
    <n v="0"/>
    <n v="1"/>
    <n v="0"/>
    <n v="0"/>
    <n v="0"/>
    <n v="0"/>
    <n v="0"/>
    <n v="0"/>
    <n v="0"/>
    <n v="1"/>
    <n v="0"/>
    <n v="0"/>
    <n v="13"/>
    <n v="1"/>
    <n v="9"/>
    <n v="1"/>
    <n v="2"/>
    <n v="2"/>
    <n v="2"/>
    <n v="1"/>
    <n v="2"/>
    <n v="0"/>
    <n v="10"/>
    <n v="11"/>
    <n v="10"/>
    <n v="1"/>
  </r>
  <r>
    <s v="08EPR0224W"/>
    <n v="1"/>
    <s v="MATUTINO"/>
    <s v="ONCE DE JULIO 2491"/>
    <n v="8"/>
    <s v="CHIHUAHUA"/>
    <n v="8"/>
    <s v="CHIHUAHUA"/>
    <x v="8"/>
    <n v="32"/>
    <x v="19"/>
    <n v="1"/>
    <s v="HIDALGO DEL PARRAL"/>
    <s v="CALLE PAVORREAL"/>
    <n v="29"/>
    <s v="PÚBLICO"/>
    <x v="1"/>
    <n v="2"/>
    <s v="BĂSICA"/>
    <n v="2"/>
    <x v="0"/>
    <n v="1"/>
    <x v="0"/>
    <n v="0"/>
    <s v="NO APLICA"/>
    <n v="0"/>
    <s v="NO APLICA"/>
    <s v="08FIZ0267S"/>
    <m/>
    <m/>
    <n v="0"/>
    <s v="I2020"/>
    <n v="126"/>
    <n v="86"/>
    <n v="212"/>
    <n v="126"/>
    <n v="86"/>
    <n v="212"/>
    <n v="16"/>
    <n v="11"/>
    <n v="27"/>
    <n v="15"/>
    <n v="14"/>
    <n v="29"/>
    <n v="15"/>
    <n v="14"/>
    <n v="29"/>
    <n v="27"/>
    <n v="23"/>
    <n v="50"/>
    <n v="26"/>
    <n v="14"/>
    <n v="40"/>
    <n v="26"/>
    <n v="18"/>
    <n v="44"/>
    <n v="20"/>
    <n v="12"/>
    <n v="32"/>
    <n v="15"/>
    <n v="9"/>
    <n v="24"/>
    <n v="129"/>
    <n v="90"/>
    <n v="219"/>
    <n v="1"/>
    <n v="2"/>
    <n v="2"/>
    <n v="2"/>
    <n v="1"/>
    <n v="1"/>
    <n v="0"/>
    <n v="9"/>
    <n v="0"/>
    <n v="0"/>
    <n v="0"/>
    <n v="1"/>
    <n v="0"/>
    <n v="0"/>
    <n v="0"/>
    <n v="0"/>
    <n v="4"/>
    <n v="5"/>
    <n v="0"/>
    <n v="0"/>
    <n v="3"/>
    <n v="0"/>
    <n v="2"/>
    <n v="0"/>
    <n v="1"/>
    <n v="1"/>
    <n v="0"/>
    <n v="0"/>
    <n v="1"/>
    <n v="0"/>
    <n v="0"/>
    <n v="18"/>
    <n v="4"/>
    <n v="5"/>
    <n v="1"/>
    <n v="2"/>
    <n v="2"/>
    <n v="2"/>
    <n v="1"/>
    <n v="1"/>
    <n v="0"/>
    <n v="9"/>
    <n v="9"/>
    <n v="9"/>
    <n v="1"/>
  </r>
  <r>
    <s v="08DPR2332S"/>
    <n v="2"/>
    <s v="VESPERTINO"/>
    <s v="APOSTOLES DEL AGRARISMO"/>
    <n v="8"/>
    <s v="CHIHUAHUA"/>
    <n v="8"/>
    <s v="CHIHUAHUA"/>
    <x v="5"/>
    <n v="37"/>
    <x v="6"/>
    <n v="1"/>
    <s v="JUĂREZ"/>
    <s v="CALLE FRAY GARCIA DE SAN FRANCISCO"/>
    <n v="0"/>
    <s v="PÚBLICO"/>
    <x v="0"/>
    <n v="2"/>
    <s v="BĂSICA"/>
    <n v="2"/>
    <x v="0"/>
    <n v="1"/>
    <x v="0"/>
    <n v="0"/>
    <s v="NO APLICA"/>
    <n v="0"/>
    <s v="NO APLICA"/>
    <s v="08FIZ0138Y"/>
    <s v="08FJS0109I"/>
    <s v="08ADG0005C"/>
    <n v="0"/>
    <s v="I2020"/>
    <n v="113"/>
    <n v="109"/>
    <n v="222"/>
    <n v="113"/>
    <n v="109"/>
    <n v="222"/>
    <n v="25"/>
    <n v="14"/>
    <n v="39"/>
    <n v="11"/>
    <n v="17"/>
    <n v="28"/>
    <n v="11"/>
    <n v="17"/>
    <n v="28"/>
    <n v="18"/>
    <n v="22"/>
    <n v="40"/>
    <n v="21"/>
    <n v="24"/>
    <n v="45"/>
    <n v="17"/>
    <n v="16"/>
    <n v="33"/>
    <n v="14"/>
    <n v="18"/>
    <n v="32"/>
    <n v="16"/>
    <n v="14"/>
    <n v="30"/>
    <n v="97"/>
    <n v="111"/>
    <n v="208"/>
    <n v="2"/>
    <n v="2"/>
    <n v="2"/>
    <n v="1"/>
    <n v="1"/>
    <n v="1"/>
    <n v="0"/>
    <n v="9"/>
    <n v="0"/>
    <n v="0"/>
    <n v="1"/>
    <n v="0"/>
    <n v="0"/>
    <n v="0"/>
    <n v="0"/>
    <n v="0"/>
    <n v="1"/>
    <n v="8"/>
    <n v="0"/>
    <n v="0"/>
    <n v="0"/>
    <n v="0"/>
    <n v="0"/>
    <n v="0"/>
    <n v="0"/>
    <n v="0"/>
    <n v="0"/>
    <n v="0"/>
    <n v="1"/>
    <n v="0"/>
    <n v="0"/>
    <n v="11"/>
    <n v="1"/>
    <n v="8"/>
    <n v="2"/>
    <n v="2"/>
    <n v="2"/>
    <n v="1"/>
    <n v="1"/>
    <n v="1"/>
    <n v="0"/>
    <n v="9"/>
    <n v="12"/>
    <n v="9"/>
    <n v="1"/>
  </r>
  <r>
    <s v="08DPR2417Z"/>
    <n v="1"/>
    <s v="MATUTINO"/>
    <s v="CARLOS URQUIDI GAYTAN"/>
    <n v="8"/>
    <s v="CHIHUAHUA"/>
    <n v="8"/>
    <s v="CHIHUAHUA"/>
    <x v="1"/>
    <n v="17"/>
    <x v="43"/>
    <n v="1"/>
    <s v="CUAUHTĂ‰MOC"/>
    <s v="CALLE VALLE HONDO"/>
    <n v="0"/>
    <s v="PÚBLICO"/>
    <x v="0"/>
    <n v="2"/>
    <s v="BĂSICA"/>
    <n v="2"/>
    <x v="0"/>
    <n v="1"/>
    <x v="0"/>
    <n v="0"/>
    <s v="NO APLICA"/>
    <n v="0"/>
    <s v="NO APLICA"/>
    <s v="08FIZ0197N"/>
    <s v="08FJS0121D"/>
    <s v="08ADG0010O"/>
    <n v="0"/>
    <s v="I2020"/>
    <n v="117"/>
    <n v="110"/>
    <n v="227"/>
    <n v="117"/>
    <n v="110"/>
    <n v="227"/>
    <n v="19"/>
    <n v="21"/>
    <n v="40"/>
    <n v="9"/>
    <n v="10"/>
    <n v="19"/>
    <n v="9"/>
    <n v="10"/>
    <n v="19"/>
    <n v="20"/>
    <n v="18"/>
    <n v="38"/>
    <n v="25"/>
    <n v="12"/>
    <n v="37"/>
    <n v="21"/>
    <n v="19"/>
    <n v="40"/>
    <n v="18"/>
    <n v="11"/>
    <n v="29"/>
    <n v="13"/>
    <n v="28"/>
    <n v="41"/>
    <n v="106"/>
    <n v="98"/>
    <n v="204"/>
    <n v="1"/>
    <n v="2"/>
    <n v="2"/>
    <n v="2"/>
    <n v="1"/>
    <n v="2"/>
    <n v="0"/>
    <n v="10"/>
    <n v="0"/>
    <n v="0"/>
    <n v="0"/>
    <n v="1"/>
    <n v="0"/>
    <n v="1"/>
    <n v="0"/>
    <n v="0"/>
    <n v="1"/>
    <n v="9"/>
    <n v="0"/>
    <n v="0"/>
    <n v="1"/>
    <n v="1"/>
    <n v="0"/>
    <n v="0"/>
    <n v="0"/>
    <n v="0"/>
    <n v="0"/>
    <n v="0"/>
    <n v="1"/>
    <n v="0"/>
    <n v="0"/>
    <n v="15"/>
    <n v="1"/>
    <n v="9"/>
    <n v="1"/>
    <n v="2"/>
    <n v="2"/>
    <n v="2"/>
    <n v="1"/>
    <n v="2"/>
    <n v="0"/>
    <n v="10"/>
    <n v="10"/>
    <n v="10"/>
    <n v="1"/>
  </r>
  <r>
    <s v="08DPR2499Z"/>
    <n v="1"/>
    <s v="MATUTINO"/>
    <s v="FORD 190"/>
    <n v="8"/>
    <s v="CHIHUAHUA"/>
    <n v="8"/>
    <s v="CHIHUAHUA"/>
    <x v="8"/>
    <n v="32"/>
    <x v="19"/>
    <n v="1"/>
    <s v="HIDALGO DEL PARRAL"/>
    <s v="CALLE ALBERTO VAZQUEZ DEL MERCADO"/>
    <n v="0"/>
    <s v="PÚBLICO"/>
    <x v="0"/>
    <n v="2"/>
    <s v="BĂSICA"/>
    <n v="2"/>
    <x v="0"/>
    <n v="1"/>
    <x v="0"/>
    <n v="0"/>
    <s v="NO APLICA"/>
    <n v="0"/>
    <s v="NO APLICA"/>
    <s v="08FIZ0245G"/>
    <s v="08FJS0129W"/>
    <s v="08ADG0004D"/>
    <n v="0"/>
    <s v="I2020"/>
    <n v="117"/>
    <n v="106"/>
    <n v="223"/>
    <n v="117"/>
    <n v="106"/>
    <n v="223"/>
    <n v="34"/>
    <n v="15"/>
    <n v="49"/>
    <n v="14"/>
    <n v="16"/>
    <n v="30"/>
    <n v="14"/>
    <n v="16"/>
    <n v="30"/>
    <n v="14"/>
    <n v="15"/>
    <n v="29"/>
    <n v="17"/>
    <n v="14"/>
    <n v="31"/>
    <n v="21"/>
    <n v="22"/>
    <n v="43"/>
    <n v="14"/>
    <n v="25"/>
    <n v="39"/>
    <n v="15"/>
    <n v="15"/>
    <n v="30"/>
    <n v="95"/>
    <n v="107"/>
    <n v="202"/>
    <n v="2"/>
    <n v="1"/>
    <n v="1"/>
    <n v="2"/>
    <n v="2"/>
    <n v="1"/>
    <n v="0"/>
    <n v="9"/>
    <n v="0"/>
    <n v="0"/>
    <n v="1"/>
    <n v="0"/>
    <n v="0"/>
    <n v="0"/>
    <n v="0"/>
    <n v="0"/>
    <n v="1"/>
    <n v="8"/>
    <n v="0"/>
    <n v="0"/>
    <n v="1"/>
    <n v="0"/>
    <n v="0"/>
    <n v="0"/>
    <n v="0"/>
    <n v="0"/>
    <n v="0"/>
    <n v="0"/>
    <n v="1"/>
    <n v="0"/>
    <n v="0"/>
    <n v="12"/>
    <n v="1"/>
    <n v="8"/>
    <n v="2"/>
    <n v="1"/>
    <n v="1"/>
    <n v="2"/>
    <n v="2"/>
    <n v="1"/>
    <n v="0"/>
    <n v="9"/>
    <n v="9"/>
    <n v="9"/>
    <n v="1"/>
  </r>
  <r>
    <s v="08DPR2512C"/>
    <n v="1"/>
    <s v="MATUTINO"/>
    <s v="ACAMAPICHTLI"/>
    <n v="8"/>
    <s v="CHIHUAHUA"/>
    <n v="8"/>
    <s v="CHIHUAHUA"/>
    <x v="5"/>
    <n v="37"/>
    <x v="6"/>
    <n v="1"/>
    <s v="JUĂREZ"/>
    <s v="CALLE JARDINES DEL VALLE"/>
    <n v="741"/>
    <s v="PÚBLICO"/>
    <x v="0"/>
    <n v="2"/>
    <s v="BĂSICA"/>
    <n v="2"/>
    <x v="0"/>
    <n v="1"/>
    <x v="0"/>
    <n v="0"/>
    <s v="NO APLICA"/>
    <n v="0"/>
    <s v="NO APLICA"/>
    <s v="08FIZ0168S"/>
    <s v="08FJS0115T"/>
    <s v="08ADG0005C"/>
    <n v="0"/>
    <s v="I2020"/>
    <n v="104"/>
    <n v="116"/>
    <n v="220"/>
    <n v="104"/>
    <n v="116"/>
    <n v="220"/>
    <n v="21"/>
    <n v="16"/>
    <n v="37"/>
    <n v="14"/>
    <n v="17"/>
    <n v="31"/>
    <n v="14"/>
    <n v="17"/>
    <n v="31"/>
    <n v="15"/>
    <n v="19"/>
    <n v="34"/>
    <n v="19"/>
    <n v="11"/>
    <n v="30"/>
    <n v="24"/>
    <n v="31"/>
    <n v="55"/>
    <n v="15"/>
    <n v="20"/>
    <n v="35"/>
    <n v="13"/>
    <n v="18"/>
    <n v="31"/>
    <n v="100"/>
    <n v="116"/>
    <n v="216"/>
    <n v="1"/>
    <n v="1"/>
    <n v="1"/>
    <n v="2"/>
    <n v="1"/>
    <n v="1"/>
    <n v="0"/>
    <n v="7"/>
    <n v="0"/>
    <n v="0"/>
    <n v="1"/>
    <n v="0"/>
    <n v="0"/>
    <n v="0"/>
    <n v="0"/>
    <n v="0"/>
    <n v="2"/>
    <n v="5"/>
    <n v="0"/>
    <n v="0"/>
    <n v="0"/>
    <n v="1"/>
    <n v="0"/>
    <n v="0"/>
    <n v="0"/>
    <n v="0"/>
    <n v="0"/>
    <n v="0"/>
    <n v="1"/>
    <n v="0"/>
    <n v="0"/>
    <n v="10"/>
    <n v="2"/>
    <n v="5"/>
    <n v="1"/>
    <n v="1"/>
    <n v="1"/>
    <n v="2"/>
    <n v="1"/>
    <n v="1"/>
    <n v="0"/>
    <n v="7"/>
    <n v="7"/>
    <n v="7"/>
    <n v="1"/>
  </r>
  <r>
    <s v="08PPR0523Z"/>
    <n v="1"/>
    <s v="MATUTINO"/>
    <s v="COLEGIO GIL ESPARZA A.C."/>
    <n v="8"/>
    <s v="CHIHUAHUA"/>
    <n v="8"/>
    <s v="CHIHUAHUA"/>
    <x v="7"/>
    <n v="19"/>
    <x v="21"/>
    <n v="1"/>
    <s v="CHIHUAHUA"/>
    <s v="CALLE 10A"/>
    <n v="2410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108"/>
    <n v="117"/>
    <n v="225"/>
    <n v="108"/>
    <n v="117"/>
    <n v="225"/>
    <n v="20"/>
    <n v="14"/>
    <n v="34"/>
    <n v="19"/>
    <n v="8"/>
    <n v="27"/>
    <n v="19"/>
    <n v="8"/>
    <n v="27"/>
    <n v="22"/>
    <n v="16"/>
    <n v="38"/>
    <n v="12"/>
    <n v="20"/>
    <n v="32"/>
    <n v="25"/>
    <n v="21"/>
    <n v="46"/>
    <n v="18"/>
    <n v="19"/>
    <n v="37"/>
    <n v="8"/>
    <n v="16"/>
    <n v="24"/>
    <n v="104"/>
    <n v="100"/>
    <n v="204"/>
    <n v="2"/>
    <n v="2"/>
    <n v="2"/>
    <n v="2"/>
    <n v="2"/>
    <n v="1"/>
    <n v="0"/>
    <n v="11"/>
    <n v="0"/>
    <n v="0"/>
    <n v="0"/>
    <n v="1"/>
    <n v="0"/>
    <n v="0"/>
    <n v="0"/>
    <n v="1"/>
    <n v="1"/>
    <n v="10"/>
    <n v="0"/>
    <n v="0"/>
    <n v="0"/>
    <n v="1"/>
    <n v="0"/>
    <n v="1"/>
    <n v="0"/>
    <n v="0"/>
    <n v="1"/>
    <n v="0"/>
    <n v="0"/>
    <n v="1"/>
    <n v="0"/>
    <n v="17"/>
    <n v="1"/>
    <n v="10"/>
    <n v="2"/>
    <n v="2"/>
    <n v="2"/>
    <n v="2"/>
    <n v="2"/>
    <n v="1"/>
    <n v="0"/>
    <n v="11"/>
    <n v="11"/>
    <n v="11"/>
    <n v="1"/>
  </r>
  <r>
    <s v="08EPR0001N"/>
    <n v="1"/>
    <s v="MATUTINO"/>
    <s v="MIGUEL AHUMADA 2037"/>
    <n v="8"/>
    <s v="CHIHUAHUA"/>
    <n v="8"/>
    <s v="CHIHUAHUA"/>
    <x v="5"/>
    <n v="1"/>
    <x v="8"/>
    <n v="1"/>
    <s v="MIGUEL AHUMADA"/>
    <s v="AVENIDA SAN LUIS "/>
    <n v="0"/>
    <s v="PÚBLICO"/>
    <x v="1"/>
    <n v="2"/>
    <s v="BĂSICA"/>
    <n v="2"/>
    <x v="0"/>
    <n v="1"/>
    <x v="0"/>
    <n v="0"/>
    <s v="NO APLICA"/>
    <n v="0"/>
    <s v="NO APLICA"/>
    <s v="08FIZ0028S"/>
    <m/>
    <m/>
    <n v="0"/>
    <s v="I2020"/>
    <n v="103"/>
    <n v="113"/>
    <n v="216"/>
    <n v="103"/>
    <n v="113"/>
    <n v="216"/>
    <n v="27"/>
    <n v="19"/>
    <n v="46"/>
    <n v="17"/>
    <n v="19"/>
    <n v="36"/>
    <n v="17"/>
    <n v="19"/>
    <n v="36"/>
    <n v="14"/>
    <n v="10"/>
    <n v="24"/>
    <n v="10"/>
    <n v="19"/>
    <n v="29"/>
    <n v="14"/>
    <n v="25"/>
    <n v="39"/>
    <n v="20"/>
    <n v="21"/>
    <n v="41"/>
    <n v="16"/>
    <n v="20"/>
    <n v="36"/>
    <n v="91"/>
    <n v="114"/>
    <n v="205"/>
    <n v="2"/>
    <n v="1"/>
    <n v="1"/>
    <n v="2"/>
    <n v="2"/>
    <n v="2"/>
    <n v="0"/>
    <n v="10"/>
    <n v="0"/>
    <n v="0"/>
    <n v="0"/>
    <n v="1"/>
    <n v="0"/>
    <n v="0"/>
    <n v="0"/>
    <n v="0"/>
    <n v="4"/>
    <n v="6"/>
    <n v="0"/>
    <n v="0"/>
    <n v="2"/>
    <n v="0"/>
    <n v="0"/>
    <n v="0"/>
    <n v="0"/>
    <n v="0"/>
    <n v="0"/>
    <n v="0"/>
    <n v="1"/>
    <n v="0"/>
    <n v="0"/>
    <n v="14"/>
    <n v="4"/>
    <n v="6"/>
    <n v="2"/>
    <n v="1"/>
    <n v="1"/>
    <n v="2"/>
    <n v="2"/>
    <n v="2"/>
    <n v="0"/>
    <n v="10"/>
    <n v="14"/>
    <n v="10"/>
    <n v="1"/>
  </r>
  <r>
    <s v="08DPR0317M"/>
    <n v="1"/>
    <s v="MATUTINO"/>
    <s v="PORFIRIO PARRA"/>
    <n v="8"/>
    <s v="CHIHUAHUA"/>
    <n v="8"/>
    <s v="CHIHUAHUA"/>
    <x v="5"/>
    <n v="37"/>
    <x v="6"/>
    <n v="1"/>
    <s v="JUĂREZ"/>
    <s v="CALLE PLATA SUR"/>
    <n v="1263"/>
    <s v="PÚBLICO"/>
    <x v="0"/>
    <n v="2"/>
    <s v="BĂSICA"/>
    <n v="2"/>
    <x v="0"/>
    <n v="1"/>
    <x v="0"/>
    <n v="0"/>
    <s v="NO APLICA"/>
    <n v="0"/>
    <s v="NO APLICA"/>
    <s v="08FIZ0153Q"/>
    <s v="08FJS0135G"/>
    <s v="08ADG0005C"/>
    <n v="0"/>
    <s v="I2020"/>
    <n v="116"/>
    <n v="96"/>
    <n v="212"/>
    <n v="115"/>
    <n v="96"/>
    <n v="211"/>
    <n v="16"/>
    <n v="19"/>
    <n v="35"/>
    <n v="16"/>
    <n v="13"/>
    <n v="29"/>
    <n v="17"/>
    <n v="13"/>
    <n v="30"/>
    <n v="27"/>
    <n v="22"/>
    <n v="49"/>
    <n v="13"/>
    <n v="13"/>
    <n v="26"/>
    <n v="20"/>
    <n v="19"/>
    <n v="39"/>
    <n v="27"/>
    <n v="16"/>
    <n v="43"/>
    <n v="18"/>
    <n v="14"/>
    <n v="32"/>
    <n v="122"/>
    <n v="97"/>
    <n v="219"/>
    <n v="2"/>
    <n v="2"/>
    <n v="1"/>
    <n v="2"/>
    <n v="2"/>
    <n v="1"/>
    <n v="0"/>
    <n v="10"/>
    <n v="0"/>
    <n v="0"/>
    <n v="1"/>
    <n v="0"/>
    <n v="0"/>
    <n v="0"/>
    <n v="0"/>
    <n v="0"/>
    <n v="3"/>
    <n v="7"/>
    <n v="0"/>
    <n v="0"/>
    <n v="0"/>
    <n v="1"/>
    <n v="0"/>
    <n v="0"/>
    <n v="0"/>
    <n v="0"/>
    <n v="0"/>
    <n v="0"/>
    <n v="0"/>
    <n v="1"/>
    <n v="0"/>
    <n v="13"/>
    <n v="3"/>
    <n v="7"/>
    <n v="2"/>
    <n v="2"/>
    <n v="1"/>
    <n v="2"/>
    <n v="2"/>
    <n v="1"/>
    <n v="0"/>
    <n v="10"/>
    <n v="16"/>
    <n v="10"/>
    <n v="1"/>
  </r>
  <r>
    <s v="08EPR0844D"/>
    <n v="2"/>
    <s v="VESPERTINO"/>
    <s v="JESUS REYES HEROLES 2784"/>
    <n v="8"/>
    <s v="CHIHUAHUA"/>
    <n v="8"/>
    <s v="CHIHUAHUA"/>
    <x v="7"/>
    <n v="19"/>
    <x v="21"/>
    <n v="1"/>
    <s v="CHIHUAHUA"/>
    <s v="CALLE GUSTAVO FLAUBERT"/>
    <n v="0"/>
    <s v="PÚBLICO"/>
    <x v="1"/>
    <n v="2"/>
    <s v="BĂSICA"/>
    <n v="2"/>
    <x v="0"/>
    <n v="1"/>
    <x v="0"/>
    <n v="0"/>
    <s v="NO APLICA"/>
    <n v="0"/>
    <s v="NO APLICA"/>
    <s v="08FIZ0048F"/>
    <s v="08FJS0001R"/>
    <m/>
    <n v="0"/>
    <s v="I2020"/>
    <n v="109"/>
    <n v="101"/>
    <n v="210"/>
    <n v="109"/>
    <n v="101"/>
    <n v="210"/>
    <n v="12"/>
    <n v="13"/>
    <n v="25"/>
    <n v="9"/>
    <n v="21"/>
    <n v="30"/>
    <n v="9"/>
    <n v="22"/>
    <n v="31"/>
    <n v="17"/>
    <n v="24"/>
    <n v="41"/>
    <n v="20"/>
    <n v="19"/>
    <n v="39"/>
    <n v="24"/>
    <n v="25"/>
    <n v="49"/>
    <n v="19"/>
    <n v="13"/>
    <n v="32"/>
    <n v="18"/>
    <n v="11"/>
    <n v="29"/>
    <n v="107"/>
    <n v="114"/>
    <n v="221"/>
    <n v="1"/>
    <n v="2"/>
    <n v="2"/>
    <n v="2"/>
    <n v="1"/>
    <n v="1"/>
    <n v="0"/>
    <n v="9"/>
    <n v="0"/>
    <n v="0"/>
    <n v="0"/>
    <n v="1"/>
    <n v="0"/>
    <n v="0"/>
    <n v="0"/>
    <n v="0"/>
    <n v="3"/>
    <n v="6"/>
    <n v="0"/>
    <n v="0"/>
    <n v="3"/>
    <n v="1"/>
    <n v="1"/>
    <n v="3"/>
    <n v="0"/>
    <n v="0"/>
    <n v="0"/>
    <n v="0"/>
    <n v="1"/>
    <n v="0"/>
    <n v="0"/>
    <n v="19"/>
    <n v="3"/>
    <n v="6"/>
    <n v="1"/>
    <n v="2"/>
    <n v="2"/>
    <n v="2"/>
    <n v="1"/>
    <n v="1"/>
    <n v="0"/>
    <n v="9"/>
    <n v="18"/>
    <n v="18"/>
    <n v="1"/>
  </r>
  <r>
    <s v="08EPR0396O"/>
    <n v="1"/>
    <s v="MATUTINO"/>
    <s v="MACLOVIO HERRERA 2124"/>
    <n v="8"/>
    <s v="CHIHUAHUA"/>
    <n v="8"/>
    <s v="CHIHUAHUA"/>
    <x v="8"/>
    <n v="60"/>
    <x v="56"/>
    <n v="1"/>
    <s v="SANTA BĂRBARA"/>
    <s v="CALLE FLORES MAGON "/>
    <n v="0"/>
    <s v="PÚBLICO"/>
    <x v="1"/>
    <n v="2"/>
    <s v="BĂSICA"/>
    <n v="2"/>
    <x v="0"/>
    <n v="1"/>
    <x v="0"/>
    <n v="0"/>
    <s v="NO APLICA"/>
    <n v="0"/>
    <s v="NO APLICA"/>
    <s v="08FIZ0027T"/>
    <m/>
    <m/>
    <n v="0"/>
    <s v="I2020"/>
    <n v="98"/>
    <n v="109"/>
    <n v="207"/>
    <n v="94"/>
    <n v="107"/>
    <n v="201"/>
    <n v="20"/>
    <n v="16"/>
    <n v="36"/>
    <n v="18"/>
    <n v="25"/>
    <n v="43"/>
    <n v="18"/>
    <n v="25"/>
    <n v="43"/>
    <n v="14"/>
    <n v="26"/>
    <n v="40"/>
    <n v="19"/>
    <n v="15"/>
    <n v="34"/>
    <n v="16"/>
    <n v="13"/>
    <n v="29"/>
    <n v="27"/>
    <n v="20"/>
    <n v="47"/>
    <n v="9"/>
    <n v="20"/>
    <n v="29"/>
    <n v="103"/>
    <n v="119"/>
    <n v="222"/>
    <n v="2"/>
    <n v="2"/>
    <n v="1"/>
    <n v="1"/>
    <n v="2"/>
    <n v="1"/>
    <n v="0"/>
    <n v="9"/>
    <n v="0"/>
    <n v="0"/>
    <n v="0"/>
    <n v="1"/>
    <n v="0"/>
    <n v="0"/>
    <n v="0"/>
    <n v="0"/>
    <n v="3"/>
    <n v="6"/>
    <n v="0"/>
    <n v="0"/>
    <n v="1"/>
    <n v="0"/>
    <n v="0"/>
    <n v="2"/>
    <n v="0"/>
    <n v="0"/>
    <n v="0"/>
    <n v="0"/>
    <n v="0"/>
    <n v="0"/>
    <n v="0"/>
    <n v="13"/>
    <n v="3"/>
    <n v="6"/>
    <n v="2"/>
    <n v="2"/>
    <n v="1"/>
    <n v="1"/>
    <n v="2"/>
    <n v="1"/>
    <n v="0"/>
    <n v="9"/>
    <n v="12"/>
    <n v="9"/>
    <n v="1"/>
  </r>
  <r>
    <s v="08DPR0791Q"/>
    <n v="1"/>
    <s v="MATUTINO"/>
    <s v="FRANCISCO GONZALEZ BOCANEGRA"/>
    <n v="8"/>
    <s v="CHIHUAHUA"/>
    <n v="8"/>
    <s v="CHIHUAHUA"/>
    <x v="7"/>
    <n v="19"/>
    <x v="21"/>
    <n v="1"/>
    <s v="CHIHUAHUA"/>
    <s v="CALLE GABINO BARREDA"/>
    <n v="4105"/>
    <s v="PÚBLICO"/>
    <x v="0"/>
    <n v="2"/>
    <s v="BĂSICA"/>
    <n v="2"/>
    <x v="0"/>
    <n v="1"/>
    <x v="0"/>
    <n v="0"/>
    <s v="NO APLICA"/>
    <n v="0"/>
    <s v="NO APLICA"/>
    <s v="08FIZ0118K"/>
    <s v="08FJS0106L"/>
    <s v="08ADG0046C"/>
    <n v="0"/>
    <s v="I2020"/>
    <n v="112"/>
    <n v="106"/>
    <n v="218"/>
    <n v="112"/>
    <n v="106"/>
    <n v="218"/>
    <n v="21"/>
    <n v="14"/>
    <n v="35"/>
    <n v="13"/>
    <n v="12"/>
    <n v="25"/>
    <n v="13"/>
    <n v="12"/>
    <n v="25"/>
    <n v="10"/>
    <n v="22"/>
    <n v="32"/>
    <n v="22"/>
    <n v="11"/>
    <n v="33"/>
    <n v="24"/>
    <n v="14"/>
    <n v="38"/>
    <n v="17"/>
    <n v="25"/>
    <n v="42"/>
    <n v="23"/>
    <n v="21"/>
    <n v="44"/>
    <n v="109"/>
    <n v="105"/>
    <n v="214"/>
    <n v="1"/>
    <n v="2"/>
    <n v="2"/>
    <n v="2"/>
    <n v="2"/>
    <n v="2"/>
    <n v="0"/>
    <n v="11"/>
    <n v="0"/>
    <n v="0"/>
    <n v="1"/>
    <n v="0"/>
    <n v="0"/>
    <n v="1"/>
    <n v="0"/>
    <n v="0"/>
    <n v="2"/>
    <n v="9"/>
    <n v="0"/>
    <n v="0"/>
    <n v="0"/>
    <n v="1"/>
    <n v="0"/>
    <n v="0"/>
    <n v="0"/>
    <n v="0"/>
    <n v="0"/>
    <n v="0"/>
    <n v="1"/>
    <n v="1"/>
    <n v="0"/>
    <n v="16"/>
    <n v="2"/>
    <n v="9"/>
    <n v="1"/>
    <n v="2"/>
    <n v="2"/>
    <n v="2"/>
    <n v="2"/>
    <n v="2"/>
    <n v="0"/>
    <n v="11"/>
    <n v="12"/>
    <n v="11"/>
    <n v="1"/>
  </r>
  <r>
    <s v="08PPR2008Z"/>
    <n v="1"/>
    <s v="MATUTINO"/>
    <s v="COLEGIO BELEN BILINGUE"/>
    <n v="8"/>
    <s v="CHIHUAHUA"/>
    <n v="8"/>
    <s v="CHIHUAHUA"/>
    <x v="7"/>
    <n v="19"/>
    <x v="21"/>
    <n v="1"/>
    <s v="CHIHUAHUA"/>
    <s v="PERIFĂ‰RICO DE LA JUVENTUD"/>
    <n v="7109"/>
    <s v="PRIVADO"/>
    <x v="2"/>
    <n v="2"/>
    <s v="BĂSICA"/>
    <n v="2"/>
    <x v="0"/>
    <n v="1"/>
    <x v="0"/>
    <n v="0"/>
    <s v="NO APLICA"/>
    <n v="0"/>
    <s v="NO APLICA"/>
    <s v="08FIZ0112Q"/>
    <s v="08FJS0105M"/>
    <s v="08ADG0046C"/>
    <n v="0"/>
    <s v="I2020"/>
    <n v="112"/>
    <n v="123"/>
    <n v="235"/>
    <n v="112"/>
    <n v="123"/>
    <n v="235"/>
    <n v="17"/>
    <n v="25"/>
    <n v="42"/>
    <n v="18"/>
    <n v="15"/>
    <n v="33"/>
    <n v="18"/>
    <n v="15"/>
    <n v="33"/>
    <n v="17"/>
    <n v="19"/>
    <n v="36"/>
    <n v="23"/>
    <n v="18"/>
    <n v="41"/>
    <n v="13"/>
    <n v="16"/>
    <n v="29"/>
    <n v="12"/>
    <n v="19"/>
    <n v="31"/>
    <n v="17"/>
    <n v="7"/>
    <n v="24"/>
    <n v="100"/>
    <n v="94"/>
    <n v="194"/>
    <n v="0"/>
    <n v="0"/>
    <n v="0"/>
    <n v="1"/>
    <n v="0"/>
    <n v="0"/>
    <n v="5"/>
    <n v="6"/>
    <n v="0"/>
    <n v="0"/>
    <n v="0"/>
    <n v="1"/>
    <n v="0"/>
    <n v="0"/>
    <n v="0"/>
    <n v="0"/>
    <n v="2"/>
    <n v="4"/>
    <n v="0"/>
    <n v="0"/>
    <n v="2"/>
    <n v="0"/>
    <n v="0"/>
    <n v="1"/>
    <n v="0"/>
    <n v="1"/>
    <n v="2"/>
    <n v="4"/>
    <n v="0"/>
    <n v="4"/>
    <n v="0"/>
    <n v="21"/>
    <n v="2"/>
    <n v="4"/>
    <n v="0"/>
    <n v="0"/>
    <n v="0"/>
    <n v="1"/>
    <n v="0"/>
    <n v="0"/>
    <n v="5"/>
    <n v="6"/>
    <n v="11"/>
    <n v="11"/>
    <n v="1"/>
  </r>
  <r>
    <s v="08DPR0624T"/>
    <n v="1"/>
    <s v="MATUTINO"/>
    <s v="LIBERACION"/>
    <n v="8"/>
    <s v="CHIHUAHUA"/>
    <n v="8"/>
    <s v="CHIHUAHUA"/>
    <x v="7"/>
    <n v="19"/>
    <x v="21"/>
    <n v="1"/>
    <s v="CHIHUAHUA"/>
    <s v="CALLE JOSE MARIA MATA"/>
    <n v="0"/>
    <s v="PÚBLICO"/>
    <x v="0"/>
    <n v="2"/>
    <s v="BĂSICA"/>
    <n v="2"/>
    <x v="0"/>
    <n v="1"/>
    <x v="0"/>
    <n v="0"/>
    <s v="NO APLICA"/>
    <n v="0"/>
    <s v="NO APLICA"/>
    <s v="08FIZ0119J"/>
    <s v="08FJS0106L"/>
    <s v="08ADG0046C"/>
    <n v="0"/>
    <s v="I2020"/>
    <n v="106"/>
    <n v="101"/>
    <n v="207"/>
    <n v="106"/>
    <n v="101"/>
    <n v="207"/>
    <n v="16"/>
    <n v="11"/>
    <n v="27"/>
    <n v="20"/>
    <n v="21"/>
    <n v="41"/>
    <n v="20"/>
    <n v="21"/>
    <n v="41"/>
    <n v="22"/>
    <n v="17"/>
    <n v="39"/>
    <n v="5"/>
    <n v="14"/>
    <n v="19"/>
    <n v="25"/>
    <n v="23"/>
    <n v="48"/>
    <n v="19"/>
    <n v="17"/>
    <n v="36"/>
    <n v="19"/>
    <n v="21"/>
    <n v="40"/>
    <n v="110"/>
    <n v="113"/>
    <n v="223"/>
    <n v="2"/>
    <n v="2"/>
    <n v="1"/>
    <n v="2"/>
    <n v="2"/>
    <n v="2"/>
    <n v="0"/>
    <n v="11"/>
    <n v="0"/>
    <n v="0"/>
    <n v="0"/>
    <n v="1"/>
    <n v="0"/>
    <n v="1"/>
    <n v="0"/>
    <n v="0"/>
    <n v="3"/>
    <n v="8"/>
    <n v="0"/>
    <n v="0"/>
    <n v="0"/>
    <n v="1"/>
    <n v="0"/>
    <n v="0"/>
    <n v="0"/>
    <n v="0"/>
    <n v="0"/>
    <n v="0"/>
    <n v="1"/>
    <n v="1"/>
    <n v="0"/>
    <n v="16"/>
    <n v="3"/>
    <n v="8"/>
    <n v="2"/>
    <n v="2"/>
    <n v="1"/>
    <n v="2"/>
    <n v="2"/>
    <n v="2"/>
    <n v="0"/>
    <n v="11"/>
    <n v="11"/>
    <n v="11"/>
    <n v="1"/>
  </r>
  <r>
    <s v="08DPR2369F"/>
    <n v="1"/>
    <s v="MATUTINO"/>
    <s v="VALENTIN GOMEZ FARIAS"/>
    <n v="8"/>
    <s v="CHIHUAHUA"/>
    <n v="8"/>
    <s v="CHIHUAHUA"/>
    <x v="5"/>
    <n v="37"/>
    <x v="6"/>
    <n v="1"/>
    <s v="JUĂREZ"/>
    <s v="CALLE ISLA SAN ESTEBAN"/>
    <n v="205"/>
    <s v="PÚBLICO"/>
    <x v="0"/>
    <n v="2"/>
    <s v="BĂSICA"/>
    <n v="2"/>
    <x v="0"/>
    <n v="1"/>
    <x v="0"/>
    <n v="0"/>
    <s v="NO APLICA"/>
    <n v="0"/>
    <s v="NO APLICA"/>
    <s v="08FIZ0139X"/>
    <s v="08FJS0109I"/>
    <s v="08ADG0005C"/>
    <n v="0"/>
    <s v="I2020"/>
    <n v="115"/>
    <n v="95"/>
    <n v="210"/>
    <n v="115"/>
    <n v="95"/>
    <n v="210"/>
    <n v="28"/>
    <n v="25"/>
    <n v="53"/>
    <n v="30"/>
    <n v="20"/>
    <n v="50"/>
    <n v="30"/>
    <n v="20"/>
    <n v="50"/>
    <n v="20"/>
    <n v="11"/>
    <n v="31"/>
    <n v="15"/>
    <n v="20"/>
    <n v="35"/>
    <n v="19"/>
    <n v="15"/>
    <n v="34"/>
    <n v="16"/>
    <n v="14"/>
    <n v="30"/>
    <n v="21"/>
    <n v="11"/>
    <n v="32"/>
    <n v="121"/>
    <n v="91"/>
    <n v="212"/>
    <n v="2"/>
    <n v="1"/>
    <n v="2"/>
    <n v="1"/>
    <n v="1"/>
    <n v="1"/>
    <n v="0"/>
    <n v="8"/>
    <n v="0"/>
    <n v="0"/>
    <n v="1"/>
    <n v="0"/>
    <n v="0"/>
    <n v="0"/>
    <n v="0"/>
    <n v="0"/>
    <n v="4"/>
    <n v="4"/>
    <n v="0"/>
    <n v="0"/>
    <n v="0"/>
    <n v="0"/>
    <n v="0"/>
    <n v="0"/>
    <n v="0"/>
    <n v="0"/>
    <n v="0"/>
    <n v="0"/>
    <n v="1"/>
    <n v="0"/>
    <n v="0"/>
    <n v="10"/>
    <n v="4"/>
    <n v="4"/>
    <n v="2"/>
    <n v="1"/>
    <n v="2"/>
    <n v="1"/>
    <n v="1"/>
    <n v="1"/>
    <n v="0"/>
    <n v="8"/>
    <n v="8"/>
    <n v="8"/>
    <n v="1"/>
  </r>
  <r>
    <s v="08DPR0673B"/>
    <n v="1"/>
    <s v="MATUTINO"/>
    <s v="2 DE ABRIL"/>
    <n v="8"/>
    <s v="CHIHUAHUA"/>
    <n v="8"/>
    <s v="CHIHUAHUA"/>
    <x v="7"/>
    <n v="19"/>
    <x v="21"/>
    <n v="263"/>
    <s v="GUADALUPE"/>
    <s v="CALLE LUIS AGUILAR"/>
    <n v="0"/>
    <s v="PÚBLICO"/>
    <x v="0"/>
    <n v="2"/>
    <s v="BĂSICA"/>
    <n v="2"/>
    <x v="0"/>
    <n v="1"/>
    <x v="0"/>
    <n v="0"/>
    <s v="NO APLICA"/>
    <n v="0"/>
    <s v="NO APLICA"/>
    <s v="08FIZ0129Q"/>
    <s v="08FJS0101Q"/>
    <s v="08ADG0046C"/>
    <n v="0"/>
    <s v="I2020"/>
    <n v="110"/>
    <n v="108"/>
    <n v="218"/>
    <n v="110"/>
    <n v="108"/>
    <n v="218"/>
    <n v="24"/>
    <n v="32"/>
    <n v="56"/>
    <n v="25"/>
    <n v="15"/>
    <n v="40"/>
    <n v="25"/>
    <n v="15"/>
    <n v="40"/>
    <n v="16"/>
    <n v="13"/>
    <n v="29"/>
    <n v="26"/>
    <n v="18"/>
    <n v="44"/>
    <n v="15"/>
    <n v="15"/>
    <n v="30"/>
    <n v="12"/>
    <n v="21"/>
    <n v="33"/>
    <n v="19"/>
    <n v="13"/>
    <n v="32"/>
    <n v="113"/>
    <n v="95"/>
    <n v="208"/>
    <n v="2"/>
    <n v="1"/>
    <n v="2"/>
    <n v="1"/>
    <n v="1"/>
    <n v="1"/>
    <n v="0"/>
    <n v="8"/>
    <n v="0"/>
    <n v="0"/>
    <n v="0"/>
    <n v="1"/>
    <n v="0"/>
    <n v="0"/>
    <n v="0"/>
    <n v="0"/>
    <n v="3"/>
    <n v="5"/>
    <n v="0"/>
    <n v="0"/>
    <n v="0"/>
    <n v="1"/>
    <n v="0"/>
    <n v="0"/>
    <n v="0"/>
    <n v="0"/>
    <n v="0"/>
    <n v="0"/>
    <n v="1"/>
    <n v="0"/>
    <n v="0"/>
    <n v="11"/>
    <n v="3"/>
    <n v="5"/>
    <n v="2"/>
    <n v="1"/>
    <n v="2"/>
    <n v="1"/>
    <n v="1"/>
    <n v="1"/>
    <n v="0"/>
    <n v="8"/>
    <n v="8"/>
    <n v="8"/>
    <n v="1"/>
  </r>
  <r>
    <s v="08EPR0700H"/>
    <n v="4"/>
    <s v="DISCONTINUO"/>
    <s v="EMILIANO ZAPATA 2638 'FORD 146'"/>
    <n v="8"/>
    <s v="CHIHUAHUA"/>
    <n v="8"/>
    <s v="CHIHUAHUA"/>
    <x v="10"/>
    <n v="5"/>
    <x v="54"/>
    <n v="1"/>
    <s v="ASCENSIĂ“N"/>
    <s v="CALLE PASEO DE LA MESILLA"/>
    <n v="0"/>
    <s v="PÚBLICO"/>
    <x v="1"/>
    <n v="2"/>
    <s v="BĂSICA"/>
    <n v="2"/>
    <x v="0"/>
    <n v="1"/>
    <x v="0"/>
    <n v="0"/>
    <s v="NO APLICA"/>
    <n v="0"/>
    <s v="NO APLICA"/>
    <s v="08FIZ0041M"/>
    <s v="08FJS0004O"/>
    <m/>
    <n v="0"/>
    <s v="I2020"/>
    <n v="114"/>
    <n v="106"/>
    <n v="220"/>
    <n v="114"/>
    <n v="106"/>
    <n v="220"/>
    <n v="19"/>
    <n v="14"/>
    <n v="33"/>
    <n v="18"/>
    <n v="10"/>
    <n v="28"/>
    <n v="18"/>
    <n v="10"/>
    <n v="28"/>
    <n v="17"/>
    <n v="21"/>
    <n v="38"/>
    <n v="16"/>
    <n v="19"/>
    <n v="35"/>
    <n v="28"/>
    <n v="17"/>
    <n v="45"/>
    <n v="16"/>
    <n v="18"/>
    <n v="34"/>
    <n v="16"/>
    <n v="24"/>
    <n v="40"/>
    <n v="111"/>
    <n v="109"/>
    <n v="220"/>
    <n v="1"/>
    <n v="2"/>
    <n v="1"/>
    <n v="2"/>
    <n v="1"/>
    <n v="2"/>
    <n v="0"/>
    <n v="9"/>
    <n v="0"/>
    <n v="0"/>
    <n v="0"/>
    <n v="1"/>
    <n v="0"/>
    <n v="0"/>
    <n v="0"/>
    <n v="0"/>
    <n v="3"/>
    <n v="6"/>
    <n v="0"/>
    <n v="0"/>
    <n v="2"/>
    <n v="0"/>
    <n v="0"/>
    <n v="0"/>
    <n v="0"/>
    <n v="0"/>
    <n v="0"/>
    <n v="0"/>
    <n v="2"/>
    <n v="0"/>
    <n v="0"/>
    <n v="14"/>
    <n v="3"/>
    <n v="6"/>
    <n v="1"/>
    <n v="2"/>
    <n v="1"/>
    <n v="2"/>
    <n v="1"/>
    <n v="2"/>
    <n v="0"/>
    <n v="9"/>
    <n v="12"/>
    <n v="9"/>
    <n v="1"/>
  </r>
  <r>
    <s v="08EPR0159M"/>
    <n v="1"/>
    <s v="MATUTINO"/>
    <s v="JOSE MARIA PONCE DE LEON 2325"/>
    <n v="8"/>
    <s v="CHIHUAHUA"/>
    <n v="8"/>
    <s v="CHIHUAHUA"/>
    <x v="7"/>
    <n v="19"/>
    <x v="21"/>
    <n v="1"/>
    <s v="CHIHUAHUA"/>
    <s v="AVENIDA HIDALGO"/>
    <n v="1514"/>
    <s v="PÚBLICO"/>
    <x v="1"/>
    <n v="2"/>
    <s v="BĂSICA"/>
    <n v="2"/>
    <x v="0"/>
    <n v="1"/>
    <x v="0"/>
    <n v="0"/>
    <s v="NO APLICA"/>
    <n v="0"/>
    <s v="NO APLICA"/>
    <s v="08FIZ0019K"/>
    <s v="08FJS0002Q"/>
    <m/>
    <n v="0"/>
    <s v="I2020"/>
    <n v="104"/>
    <n v="107"/>
    <n v="211"/>
    <n v="104"/>
    <n v="107"/>
    <n v="211"/>
    <n v="14"/>
    <n v="19"/>
    <n v="33"/>
    <n v="19"/>
    <n v="17"/>
    <n v="36"/>
    <n v="19"/>
    <n v="17"/>
    <n v="36"/>
    <n v="10"/>
    <n v="16"/>
    <n v="26"/>
    <n v="22"/>
    <n v="17"/>
    <n v="39"/>
    <n v="20"/>
    <n v="16"/>
    <n v="36"/>
    <n v="21"/>
    <n v="23"/>
    <n v="44"/>
    <n v="17"/>
    <n v="20"/>
    <n v="37"/>
    <n v="109"/>
    <n v="109"/>
    <n v="218"/>
    <n v="2"/>
    <n v="1"/>
    <n v="2"/>
    <n v="2"/>
    <n v="2"/>
    <n v="2"/>
    <n v="0"/>
    <n v="11"/>
    <n v="0"/>
    <n v="0"/>
    <n v="1"/>
    <n v="1"/>
    <n v="0"/>
    <n v="0"/>
    <n v="0"/>
    <n v="0"/>
    <n v="3"/>
    <n v="8"/>
    <n v="0"/>
    <n v="0"/>
    <n v="1"/>
    <n v="0"/>
    <n v="0"/>
    <n v="2"/>
    <n v="0"/>
    <n v="1"/>
    <n v="0"/>
    <n v="0"/>
    <n v="1"/>
    <n v="1"/>
    <n v="0"/>
    <n v="19"/>
    <n v="3"/>
    <n v="8"/>
    <n v="2"/>
    <n v="1"/>
    <n v="2"/>
    <n v="2"/>
    <n v="2"/>
    <n v="2"/>
    <n v="0"/>
    <n v="11"/>
    <n v="19"/>
    <n v="11"/>
    <n v="1"/>
  </r>
  <r>
    <s v="08PPR1840U"/>
    <n v="1"/>
    <s v="MATUTINO"/>
    <s v="INSTITUTO VALLADOLID"/>
    <n v="8"/>
    <s v="CHIHUAHUA"/>
    <n v="8"/>
    <s v="CHIHUAHUA"/>
    <x v="7"/>
    <n v="19"/>
    <x v="21"/>
    <n v="1"/>
    <s v="CHIHUAHUA"/>
    <s v="AVENIDA PALESTINA"/>
    <n v="10702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118"/>
    <n v="100"/>
    <n v="218"/>
    <n v="118"/>
    <n v="100"/>
    <n v="218"/>
    <n v="15"/>
    <n v="16"/>
    <n v="31"/>
    <n v="28"/>
    <n v="24"/>
    <n v="52"/>
    <n v="28"/>
    <n v="25"/>
    <n v="53"/>
    <n v="22"/>
    <n v="18"/>
    <n v="40"/>
    <n v="20"/>
    <n v="14"/>
    <n v="34"/>
    <n v="12"/>
    <n v="13"/>
    <n v="25"/>
    <n v="10"/>
    <n v="15"/>
    <n v="25"/>
    <n v="21"/>
    <n v="13"/>
    <n v="34"/>
    <n v="113"/>
    <n v="98"/>
    <n v="211"/>
    <n v="2"/>
    <n v="2"/>
    <n v="1"/>
    <n v="1"/>
    <n v="1"/>
    <n v="1"/>
    <n v="0"/>
    <n v="8"/>
    <n v="0"/>
    <n v="0"/>
    <n v="0"/>
    <n v="1"/>
    <n v="0"/>
    <n v="0"/>
    <n v="0"/>
    <n v="0"/>
    <n v="1"/>
    <n v="7"/>
    <n v="0"/>
    <n v="0"/>
    <n v="0"/>
    <n v="2"/>
    <n v="2"/>
    <n v="0"/>
    <n v="1"/>
    <n v="0"/>
    <n v="0"/>
    <n v="2"/>
    <n v="1"/>
    <n v="4"/>
    <n v="0"/>
    <n v="21"/>
    <n v="1"/>
    <n v="7"/>
    <n v="2"/>
    <n v="2"/>
    <n v="1"/>
    <n v="1"/>
    <n v="1"/>
    <n v="1"/>
    <n v="0"/>
    <n v="8"/>
    <n v="8"/>
    <n v="8"/>
    <n v="1"/>
  </r>
  <r>
    <s v="08DPR1175L"/>
    <n v="1"/>
    <s v="MATUTINO"/>
    <s v="SALVADOR ALLENDE"/>
    <n v="8"/>
    <s v="CHIHUAHUA"/>
    <n v="8"/>
    <s v="CHIHUAHUA"/>
    <x v="7"/>
    <n v="19"/>
    <x v="21"/>
    <n v="1"/>
    <s v="CHIHUAHUA"/>
    <s v="CALLE PARACAIDISTAS"/>
    <n v="0"/>
    <s v="PÚBLICO"/>
    <x v="0"/>
    <n v="2"/>
    <s v="BĂSICA"/>
    <n v="2"/>
    <x v="0"/>
    <n v="1"/>
    <x v="0"/>
    <n v="0"/>
    <s v="NO APLICA"/>
    <n v="0"/>
    <s v="NO APLICA"/>
    <s v="08FIZ0121Y"/>
    <s v="08FJS0107K"/>
    <s v="08ADG0046C"/>
    <n v="0"/>
    <s v="I2020"/>
    <n v="119"/>
    <n v="99"/>
    <n v="218"/>
    <n v="118"/>
    <n v="99"/>
    <n v="217"/>
    <n v="20"/>
    <n v="11"/>
    <n v="31"/>
    <n v="17"/>
    <n v="15"/>
    <n v="32"/>
    <n v="17"/>
    <n v="15"/>
    <n v="32"/>
    <n v="17"/>
    <n v="15"/>
    <n v="32"/>
    <n v="24"/>
    <n v="19"/>
    <n v="43"/>
    <n v="25"/>
    <n v="21"/>
    <n v="46"/>
    <n v="17"/>
    <n v="15"/>
    <n v="32"/>
    <n v="16"/>
    <n v="21"/>
    <n v="37"/>
    <n v="116"/>
    <n v="106"/>
    <n v="222"/>
    <n v="1"/>
    <n v="1"/>
    <n v="2"/>
    <n v="2"/>
    <n v="1"/>
    <n v="2"/>
    <n v="0"/>
    <n v="9"/>
    <n v="0"/>
    <n v="0"/>
    <n v="1"/>
    <n v="0"/>
    <n v="1"/>
    <n v="0"/>
    <n v="0"/>
    <n v="0"/>
    <n v="2"/>
    <n v="7"/>
    <n v="0"/>
    <n v="0"/>
    <n v="1"/>
    <n v="0"/>
    <n v="0"/>
    <n v="0"/>
    <n v="0"/>
    <n v="0"/>
    <n v="0"/>
    <n v="0"/>
    <n v="1"/>
    <n v="1"/>
    <n v="0"/>
    <n v="14"/>
    <n v="2"/>
    <n v="7"/>
    <n v="1"/>
    <n v="1"/>
    <n v="2"/>
    <n v="2"/>
    <n v="1"/>
    <n v="2"/>
    <n v="0"/>
    <n v="9"/>
    <n v="15"/>
    <n v="9"/>
    <n v="1"/>
  </r>
  <r>
    <s v="08DPR2674O"/>
    <n v="1"/>
    <s v="MATUTINO"/>
    <s v="HUEJOTITAN"/>
    <n v="8"/>
    <s v="CHIHUAHUA"/>
    <n v="8"/>
    <s v="CHIHUAHUA"/>
    <x v="5"/>
    <n v="37"/>
    <x v="6"/>
    <n v="1"/>
    <s v="JUĂREZ"/>
    <s v="CALLE PRADERAS DEL SOL"/>
    <n v="0"/>
    <s v="PÚBLICO"/>
    <x v="0"/>
    <n v="2"/>
    <s v="BĂSICA"/>
    <n v="2"/>
    <x v="0"/>
    <n v="1"/>
    <x v="0"/>
    <n v="0"/>
    <s v="NO APLICA"/>
    <n v="0"/>
    <s v="NO APLICA"/>
    <s v="08FIZ0185I"/>
    <s v="08FJS0118Q"/>
    <s v="08ADG0005C"/>
    <n v="0"/>
    <s v="I2020"/>
    <n v="116"/>
    <n v="108"/>
    <n v="224"/>
    <n v="116"/>
    <n v="108"/>
    <n v="224"/>
    <n v="17"/>
    <n v="21"/>
    <n v="38"/>
    <n v="15"/>
    <n v="20"/>
    <n v="35"/>
    <n v="15"/>
    <n v="20"/>
    <n v="35"/>
    <n v="23"/>
    <n v="12"/>
    <n v="35"/>
    <n v="19"/>
    <n v="20"/>
    <n v="39"/>
    <n v="12"/>
    <n v="26"/>
    <n v="38"/>
    <n v="23"/>
    <n v="16"/>
    <n v="39"/>
    <n v="23"/>
    <n v="12"/>
    <n v="35"/>
    <n v="115"/>
    <n v="106"/>
    <n v="2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EPR0540K"/>
    <n v="1"/>
    <s v="MATUTINO"/>
    <s v="CINCO DE SEPTIEMBRE 2091"/>
    <n v="8"/>
    <s v="CHIHUAHUA"/>
    <n v="8"/>
    <s v="CHIHUAHUA"/>
    <x v="5"/>
    <n v="37"/>
    <x v="6"/>
    <n v="1"/>
    <s v="JUĂREZ"/>
    <s v="CALLE MARIA MARTINEZ"/>
    <n v="0"/>
    <s v="PÚBLICO"/>
    <x v="1"/>
    <n v="2"/>
    <s v="BĂSICA"/>
    <n v="2"/>
    <x v="0"/>
    <n v="1"/>
    <x v="0"/>
    <n v="0"/>
    <s v="NO APLICA"/>
    <n v="0"/>
    <s v="NO APLICA"/>
    <s v="08FIZ0020Z"/>
    <s v="08FJS0003P"/>
    <m/>
    <n v="0"/>
    <s v="I2020"/>
    <n v="109"/>
    <n v="114"/>
    <n v="223"/>
    <n v="107"/>
    <n v="112"/>
    <n v="219"/>
    <n v="21"/>
    <n v="19"/>
    <n v="40"/>
    <n v="10"/>
    <n v="19"/>
    <n v="29"/>
    <n v="10"/>
    <n v="20"/>
    <n v="30"/>
    <n v="16"/>
    <n v="13"/>
    <n v="29"/>
    <n v="22"/>
    <n v="14"/>
    <n v="36"/>
    <n v="17"/>
    <n v="27"/>
    <n v="44"/>
    <n v="21"/>
    <n v="19"/>
    <n v="40"/>
    <n v="14"/>
    <n v="23"/>
    <n v="37"/>
    <n v="100"/>
    <n v="116"/>
    <n v="216"/>
    <n v="1"/>
    <n v="1"/>
    <n v="2"/>
    <n v="2"/>
    <n v="2"/>
    <n v="2"/>
    <n v="0"/>
    <n v="10"/>
    <n v="0"/>
    <n v="0"/>
    <n v="0"/>
    <n v="1"/>
    <n v="0"/>
    <n v="0"/>
    <n v="0"/>
    <n v="0"/>
    <n v="1"/>
    <n v="9"/>
    <n v="0"/>
    <n v="0"/>
    <n v="1"/>
    <n v="0"/>
    <n v="1"/>
    <n v="0"/>
    <n v="0"/>
    <n v="0"/>
    <n v="0"/>
    <n v="0"/>
    <n v="1"/>
    <n v="0"/>
    <n v="0"/>
    <n v="14"/>
    <n v="1"/>
    <n v="9"/>
    <n v="1"/>
    <n v="1"/>
    <n v="2"/>
    <n v="2"/>
    <n v="2"/>
    <n v="2"/>
    <n v="0"/>
    <n v="10"/>
    <n v="12"/>
    <n v="10"/>
    <n v="1"/>
  </r>
  <r>
    <s v="08DPR0187J"/>
    <n v="1"/>
    <s v="MATUTINO"/>
    <s v="IGNACIO ZARAGOZA"/>
    <n v="8"/>
    <s v="CHIHUAHUA"/>
    <n v="8"/>
    <s v="CHIHUAHUA"/>
    <x v="3"/>
    <n v="27"/>
    <x v="27"/>
    <n v="90"/>
    <s v="SAMACHIQUE"/>
    <s v="CALLE SAMACHIQUE"/>
    <n v="0"/>
    <s v="PÚBLICO"/>
    <x v="0"/>
    <n v="2"/>
    <s v="BĂSICA"/>
    <n v="2"/>
    <x v="0"/>
    <n v="1"/>
    <x v="0"/>
    <n v="0"/>
    <s v="NO APLICA"/>
    <n v="0"/>
    <s v="NO APLICA"/>
    <s v="08FIZ0215M"/>
    <s v="08FJS0124A"/>
    <s v="08ADG0003E"/>
    <n v="0"/>
    <s v="I2020"/>
    <n v="112"/>
    <n v="96"/>
    <n v="208"/>
    <n v="111"/>
    <n v="96"/>
    <n v="207"/>
    <n v="18"/>
    <n v="16"/>
    <n v="34"/>
    <n v="20"/>
    <n v="23"/>
    <n v="43"/>
    <n v="20"/>
    <n v="23"/>
    <n v="43"/>
    <n v="27"/>
    <n v="20"/>
    <n v="47"/>
    <n v="23"/>
    <n v="17"/>
    <n v="40"/>
    <n v="15"/>
    <n v="18"/>
    <n v="33"/>
    <n v="16"/>
    <n v="20"/>
    <n v="36"/>
    <n v="15"/>
    <n v="11"/>
    <n v="26"/>
    <n v="116"/>
    <n v="109"/>
    <n v="225"/>
    <n v="2"/>
    <n v="2"/>
    <n v="2"/>
    <n v="2"/>
    <n v="2"/>
    <n v="1"/>
    <n v="0"/>
    <n v="11"/>
    <n v="0"/>
    <n v="0"/>
    <n v="1"/>
    <n v="0"/>
    <n v="0"/>
    <n v="0"/>
    <n v="0"/>
    <n v="0"/>
    <n v="5"/>
    <n v="6"/>
    <n v="0"/>
    <n v="0"/>
    <n v="0"/>
    <n v="0"/>
    <n v="0"/>
    <n v="0"/>
    <n v="0"/>
    <n v="0"/>
    <n v="0"/>
    <n v="0"/>
    <n v="1"/>
    <n v="0"/>
    <n v="0"/>
    <n v="13"/>
    <n v="5"/>
    <n v="6"/>
    <n v="2"/>
    <n v="2"/>
    <n v="2"/>
    <n v="2"/>
    <n v="2"/>
    <n v="1"/>
    <n v="0"/>
    <n v="11"/>
    <n v="12"/>
    <n v="11"/>
    <n v="1"/>
  </r>
  <r>
    <s v="08DPR0526S"/>
    <n v="1"/>
    <s v="MATUTINO"/>
    <s v="CENTRO REGIONAL DE EDUC. INT. EMILIANO ZAPATA"/>
    <n v="8"/>
    <s v="CHIHUAHUA"/>
    <n v="8"/>
    <s v="CHIHUAHUA"/>
    <x v="9"/>
    <n v="62"/>
    <x v="40"/>
    <n v="15"/>
    <s v="EL INDIO"/>
    <s v="CALLE EL INDIO"/>
    <n v="0"/>
    <s v="PÚBLICO"/>
    <x v="0"/>
    <n v="2"/>
    <s v="BĂSICA"/>
    <n v="2"/>
    <x v="0"/>
    <n v="1"/>
    <x v="0"/>
    <n v="0"/>
    <s v="NO APLICA"/>
    <n v="0"/>
    <s v="NO APLICA"/>
    <s v="08FIZ0231D"/>
    <s v="08FJS0127Y"/>
    <s v="08ADG0057I"/>
    <n v="0"/>
    <s v="I2020"/>
    <n v="97"/>
    <n v="117"/>
    <n v="214"/>
    <n v="97"/>
    <n v="117"/>
    <n v="214"/>
    <n v="13"/>
    <n v="23"/>
    <n v="36"/>
    <n v="16"/>
    <n v="18"/>
    <n v="34"/>
    <n v="16"/>
    <n v="18"/>
    <n v="34"/>
    <n v="14"/>
    <n v="21"/>
    <n v="35"/>
    <n v="13"/>
    <n v="18"/>
    <n v="31"/>
    <n v="19"/>
    <n v="20"/>
    <n v="39"/>
    <n v="22"/>
    <n v="22"/>
    <n v="44"/>
    <n v="18"/>
    <n v="19"/>
    <n v="37"/>
    <n v="102"/>
    <n v="118"/>
    <n v="220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EPR0508B"/>
    <n v="1"/>
    <s v="MATUTINO"/>
    <s v="CENTRO REGIONAL DE EDUC. INT. MARIANO MATAMOROS 2106"/>
    <n v="8"/>
    <s v="CHIHUAHUA"/>
    <n v="8"/>
    <s v="CHIHUAHUA"/>
    <x v="8"/>
    <n v="44"/>
    <x v="35"/>
    <n v="1"/>
    <s v="MARIANO MATAMOROS"/>
    <s v="AVENIDA MARIANO MATAMOROS"/>
    <n v="11"/>
    <s v="PÚBLICO"/>
    <x v="1"/>
    <n v="2"/>
    <s v="BĂSICA"/>
    <n v="2"/>
    <x v="0"/>
    <n v="1"/>
    <x v="0"/>
    <n v="0"/>
    <s v="NO APLICA"/>
    <n v="0"/>
    <s v="NO APLICA"/>
    <s v="08FIZ0005H"/>
    <m/>
    <m/>
    <n v="0"/>
    <s v="I2020"/>
    <n v="113"/>
    <n v="105"/>
    <n v="218"/>
    <n v="112"/>
    <n v="105"/>
    <n v="217"/>
    <n v="17"/>
    <n v="13"/>
    <n v="30"/>
    <n v="13"/>
    <n v="19"/>
    <n v="32"/>
    <n v="13"/>
    <n v="19"/>
    <n v="32"/>
    <n v="11"/>
    <n v="13"/>
    <n v="24"/>
    <n v="24"/>
    <n v="25"/>
    <n v="49"/>
    <n v="22"/>
    <n v="21"/>
    <n v="43"/>
    <n v="26"/>
    <n v="22"/>
    <n v="48"/>
    <n v="18"/>
    <n v="14"/>
    <n v="32"/>
    <n v="114"/>
    <n v="114"/>
    <n v="228"/>
    <n v="1"/>
    <n v="1"/>
    <n v="2"/>
    <n v="2"/>
    <n v="2"/>
    <n v="1"/>
    <n v="0"/>
    <n v="9"/>
    <n v="0"/>
    <n v="0"/>
    <n v="1"/>
    <n v="0"/>
    <n v="0"/>
    <n v="0"/>
    <n v="0"/>
    <n v="0"/>
    <n v="2"/>
    <n v="7"/>
    <n v="0"/>
    <n v="0"/>
    <n v="0"/>
    <n v="1"/>
    <n v="0"/>
    <n v="1"/>
    <n v="0"/>
    <n v="0"/>
    <n v="0"/>
    <n v="1"/>
    <n v="0"/>
    <n v="1"/>
    <n v="0"/>
    <n v="14"/>
    <n v="2"/>
    <n v="7"/>
    <n v="1"/>
    <n v="1"/>
    <n v="2"/>
    <n v="2"/>
    <n v="2"/>
    <n v="1"/>
    <n v="0"/>
    <n v="9"/>
    <n v="8"/>
    <n v="8"/>
    <n v="1"/>
  </r>
  <r>
    <s v="08PPR0139E"/>
    <n v="1"/>
    <s v="MATUTINO"/>
    <s v="INSTITUTO EDUCATIVO MORELOS"/>
    <n v="8"/>
    <s v="CHIHUAHUA"/>
    <n v="8"/>
    <s v="CHIHUAHUA"/>
    <x v="7"/>
    <n v="19"/>
    <x v="21"/>
    <n v="1"/>
    <s v="CHIHUAHUA"/>
    <s v="CALLE 26"/>
    <n v="4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109"/>
    <n v="102"/>
    <n v="211"/>
    <n v="109"/>
    <n v="102"/>
    <n v="211"/>
    <n v="17"/>
    <n v="13"/>
    <n v="30"/>
    <n v="16"/>
    <n v="17"/>
    <n v="33"/>
    <n v="16"/>
    <n v="17"/>
    <n v="33"/>
    <n v="14"/>
    <n v="19"/>
    <n v="33"/>
    <n v="21"/>
    <n v="20"/>
    <n v="41"/>
    <n v="23"/>
    <n v="16"/>
    <n v="39"/>
    <n v="24"/>
    <n v="24"/>
    <n v="48"/>
    <n v="13"/>
    <n v="17"/>
    <n v="30"/>
    <n v="111"/>
    <n v="113"/>
    <n v="224"/>
    <n v="1"/>
    <n v="2"/>
    <n v="2"/>
    <n v="1"/>
    <n v="2"/>
    <n v="2"/>
    <n v="1"/>
    <n v="11"/>
    <n v="0"/>
    <n v="0"/>
    <n v="0"/>
    <n v="1"/>
    <n v="0"/>
    <n v="0"/>
    <n v="0"/>
    <n v="1"/>
    <n v="0"/>
    <n v="11"/>
    <n v="0"/>
    <n v="0"/>
    <n v="1"/>
    <n v="0"/>
    <n v="0"/>
    <n v="1"/>
    <n v="0"/>
    <n v="1"/>
    <n v="0"/>
    <n v="1"/>
    <n v="0"/>
    <n v="8"/>
    <n v="0"/>
    <n v="25"/>
    <n v="0"/>
    <n v="11"/>
    <n v="1"/>
    <n v="2"/>
    <n v="2"/>
    <n v="1"/>
    <n v="2"/>
    <n v="2"/>
    <n v="1"/>
    <n v="11"/>
    <n v="13"/>
    <n v="12"/>
    <n v="1"/>
  </r>
  <r>
    <s v="08EPR0226U"/>
    <n v="1"/>
    <s v="MATUTINO"/>
    <s v="OCHO DE MAYO 2099"/>
    <n v="8"/>
    <s v="CHIHUAHUA"/>
    <n v="8"/>
    <s v="CHIHUAHUA"/>
    <x v="8"/>
    <n v="32"/>
    <x v="19"/>
    <n v="1"/>
    <s v="HIDALGO DEL PARRAL"/>
    <s v="PROLONGACIĂ“N OJINAGA "/>
    <n v="0"/>
    <s v="PÚBLICO"/>
    <x v="1"/>
    <n v="2"/>
    <s v="BĂSICA"/>
    <n v="2"/>
    <x v="0"/>
    <n v="1"/>
    <x v="0"/>
    <n v="0"/>
    <s v="NO APLICA"/>
    <n v="0"/>
    <s v="NO APLICA"/>
    <s v="08FIZ0005H"/>
    <m/>
    <m/>
    <n v="0"/>
    <s v="I2020"/>
    <n v="121"/>
    <n v="106"/>
    <n v="227"/>
    <n v="121"/>
    <n v="106"/>
    <n v="227"/>
    <n v="22"/>
    <n v="18"/>
    <n v="40"/>
    <n v="15"/>
    <n v="14"/>
    <n v="29"/>
    <n v="15"/>
    <n v="14"/>
    <n v="29"/>
    <n v="27"/>
    <n v="18"/>
    <n v="45"/>
    <n v="17"/>
    <n v="19"/>
    <n v="36"/>
    <n v="12"/>
    <n v="16"/>
    <n v="28"/>
    <n v="23"/>
    <n v="19"/>
    <n v="42"/>
    <n v="19"/>
    <n v="14"/>
    <n v="33"/>
    <n v="113"/>
    <n v="100"/>
    <n v="213"/>
    <n v="1"/>
    <n v="2"/>
    <n v="2"/>
    <n v="1"/>
    <n v="2"/>
    <n v="1"/>
    <n v="0"/>
    <n v="9"/>
    <n v="0"/>
    <n v="0"/>
    <n v="0"/>
    <n v="1"/>
    <n v="0"/>
    <n v="0"/>
    <n v="0"/>
    <n v="0"/>
    <n v="2"/>
    <n v="7"/>
    <n v="0"/>
    <n v="0"/>
    <n v="2"/>
    <n v="0"/>
    <n v="1"/>
    <n v="1"/>
    <n v="0"/>
    <n v="0"/>
    <n v="0"/>
    <n v="2"/>
    <n v="1"/>
    <n v="0"/>
    <n v="0"/>
    <n v="17"/>
    <n v="2"/>
    <n v="7"/>
    <n v="1"/>
    <n v="2"/>
    <n v="2"/>
    <n v="1"/>
    <n v="2"/>
    <n v="1"/>
    <n v="0"/>
    <n v="9"/>
    <n v="12"/>
    <n v="10"/>
    <n v="1"/>
  </r>
  <r>
    <s v="08EPR0254Q"/>
    <n v="1"/>
    <s v="MATUTINO"/>
    <s v="SALVADOR L MALLEN 2317"/>
    <n v="8"/>
    <s v="CHIHUAHUA"/>
    <n v="8"/>
    <s v="CHIHUAHUA"/>
    <x v="8"/>
    <n v="36"/>
    <x v="30"/>
    <n v="1"/>
    <s v="JOSĂ‰ MARIANO JIMĂ‰NEZ"/>
    <s v="CALLE 5 DE MAYO"/>
    <n v="70"/>
    <s v="PÚBLICO"/>
    <x v="1"/>
    <n v="2"/>
    <s v="BĂSICA"/>
    <n v="2"/>
    <x v="0"/>
    <n v="1"/>
    <x v="0"/>
    <n v="0"/>
    <s v="NO APLICA"/>
    <n v="0"/>
    <s v="NO APLICA"/>
    <s v="08FIZ0015O"/>
    <m/>
    <m/>
    <n v="0"/>
    <s v="I2020"/>
    <n v="118"/>
    <n v="110"/>
    <n v="228"/>
    <n v="117"/>
    <n v="110"/>
    <n v="227"/>
    <n v="22"/>
    <n v="20"/>
    <n v="42"/>
    <n v="14"/>
    <n v="15"/>
    <n v="29"/>
    <n v="14"/>
    <n v="15"/>
    <n v="29"/>
    <n v="19"/>
    <n v="8"/>
    <n v="27"/>
    <n v="20"/>
    <n v="21"/>
    <n v="41"/>
    <n v="20"/>
    <n v="31"/>
    <n v="51"/>
    <n v="11"/>
    <n v="14"/>
    <n v="25"/>
    <n v="26"/>
    <n v="14"/>
    <n v="40"/>
    <n v="110"/>
    <n v="103"/>
    <n v="213"/>
    <n v="1"/>
    <n v="1"/>
    <n v="2"/>
    <n v="2"/>
    <n v="1"/>
    <n v="2"/>
    <n v="0"/>
    <n v="9"/>
    <n v="0"/>
    <n v="0"/>
    <n v="0"/>
    <n v="1"/>
    <n v="0"/>
    <n v="0"/>
    <n v="0"/>
    <n v="0"/>
    <n v="2"/>
    <n v="7"/>
    <n v="0"/>
    <n v="0"/>
    <n v="2"/>
    <n v="1"/>
    <n v="1"/>
    <n v="1"/>
    <n v="0"/>
    <n v="0"/>
    <n v="0"/>
    <n v="0"/>
    <n v="1"/>
    <n v="0"/>
    <n v="0"/>
    <n v="16"/>
    <n v="2"/>
    <n v="7"/>
    <n v="1"/>
    <n v="1"/>
    <n v="2"/>
    <n v="2"/>
    <n v="1"/>
    <n v="2"/>
    <n v="0"/>
    <n v="9"/>
    <n v="12"/>
    <n v="9"/>
    <n v="1"/>
  </r>
  <r>
    <s v="08DPR0616K"/>
    <n v="1"/>
    <s v="MATUTINO"/>
    <s v="IGNACIO RAMOS PENA"/>
    <n v="8"/>
    <s v="CHIHUAHUA"/>
    <n v="8"/>
    <s v="CHIHUAHUA"/>
    <x v="5"/>
    <n v="37"/>
    <x v="6"/>
    <n v="1"/>
    <s v="JUĂREZ"/>
    <s v="CALLE TERCERA"/>
    <n v="1810"/>
    <s v="PÚBLICO"/>
    <x v="0"/>
    <n v="2"/>
    <s v="BĂSICA"/>
    <n v="2"/>
    <x v="0"/>
    <n v="1"/>
    <x v="0"/>
    <n v="0"/>
    <s v="NO APLICA"/>
    <n v="0"/>
    <s v="NO APLICA"/>
    <s v="08FIZ0164W"/>
    <s v="08FJS0114U"/>
    <s v="08ADG0005C"/>
    <n v="0"/>
    <s v="I2020"/>
    <n v="108"/>
    <n v="120"/>
    <n v="228"/>
    <n v="104"/>
    <n v="119"/>
    <n v="223"/>
    <n v="14"/>
    <n v="23"/>
    <n v="37"/>
    <n v="15"/>
    <n v="19"/>
    <n v="34"/>
    <n v="15"/>
    <n v="19"/>
    <n v="34"/>
    <n v="20"/>
    <n v="22"/>
    <n v="42"/>
    <n v="23"/>
    <n v="22"/>
    <n v="45"/>
    <n v="15"/>
    <n v="13"/>
    <n v="28"/>
    <n v="16"/>
    <n v="16"/>
    <n v="32"/>
    <n v="16"/>
    <n v="19"/>
    <n v="35"/>
    <n v="105"/>
    <n v="111"/>
    <n v="216"/>
    <n v="2"/>
    <n v="2"/>
    <n v="2"/>
    <n v="1"/>
    <n v="1"/>
    <n v="2"/>
    <n v="0"/>
    <n v="10"/>
    <n v="0"/>
    <n v="0"/>
    <n v="1"/>
    <n v="0"/>
    <n v="0"/>
    <n v="0"/>
    <n v="0"/>
    <n v="0"/>
    <n v="1"/>
    <n v="9"/>
    <n v="0"/>
    <n v="0"/>
    <n v="0"/>
    <n v="2"/>
    <n v="0"/>
    <n v="0"/>
    <n v="0"/>
    <n v="0"/>
    <n v="0"/>
    <n v="0"/>
    <n v="1"/>
    <n v="0"/>
    <n v="0"/>
    <n v="14"/>
    <n v="1"/>
    <n v="9"/>
    <n v="2"/>
    <n v="2"/>
    <n v="2"/>
    <n v="1"/>
    <n v="1"/>
    <n v="2"/>
    <n v="0"/>
    <n v="10"/>
    <n v="11"/>
    <n v="10"/>
    <n v="1"/>
  </r>
  <r>
    <s v="08EPR0381M"/>
    <n v="1"/>
    <s v="MATUTINO"/>
    <s v="MANUEL AGUILAR SAENZ 2052"/>
    <n v="8"/>
    <s v="CHIHUAHUA"/>
    <n v="8"/>
    <s v="CHIHUAHUA"/>
    <x v="9"/>
    <n v="55"/>
    <x v="46"/>
    <n v="1"/>
    <s v="SANTA CRUZ DE ROSALES"/>
    <s v="CALLE 5 DE MAYO"/>
    <n v="102"/>
    <s v="PÚBLICO"/>
    <x v="1"/>
    <n v="2"/>
    <s v="BĂSICA"/>
    <n v="2"/>
    <x v="0"/>
    <n v="1"/>
    <x v="0"/>
    <n v="0"/>
    <s v="NO APLICA"/>
    <n v="0"/>
    <s v="NO APLICA"/>
    <s v="08FIZ0017M"/>
    <m/>
    <m/>
    <n v="0"/>
    <s v="I2020"/>
    <n v="109"/>
    <n v="106"/>
    <n v="215"/>
    <n v="105"/>
    <n v="106"/>
    <n v="211"/>
    <n v="23"/>
    <n v="19"/>
    <n v="42"/>
    <n v="18"/>
    <n v="20"/>
    <n v="38"/>
    <n v="19"/>
    <n v="21"/>
    <n v="40"/>
    <n v="9"/>
    <n v="15"/>
    <n v="24"/>
    <n v="20"/>
    <n v="17"/>
    <n v="37"/>
    <n v="22"/>
    <n v="19"/>
    <n v="41"/>
    <n v="20"/>
    <n v="20"/>
    <n v="40"/>
    <n v="21"/>
    <n v="20"/>
    <n v="41"/>
    <n v="111"/>
    <n v="112"/>
    <n v="223"/>
    <n v="2"/>
    <n v="1"/>
    <n v="1"/>
    <n v="2"/>
    <n v="2"/>
    <n v="2"/>
    <n v="0"/>
    <n v="10"/>
    <n v="0"/>
    <n v="0"/>
    <n v="1"/>
    <n v="0"/>
    <n v="0"/>
    <n v="0"/>
    <n v="0"/>
    <n v="0"/>
    <n v="2"/>
    <n v="8"/>
    <n v="0"/>
    <n v="0"/>
    <n v="2"/>
    <n v="0"/>
    <n v="1"/>
    <n v="1"/>
    <n v="0"/>
    <n v="0"/>
    <n v="0"/>
    <n v="1"/>
    <n v="1"/>
    <n v="0"/>
    <n v="0"/>
    <n v="17"/>
    <n v="2"/>
    <n v="8"/>
    <n v="2"/>
    <n v="1"/>
    <n v="1"/>
    <n v="2"/>
    <n v="2"/>
    <n v="2"/>
    <n v="0"/>
    <n v="10"/>
    <n v="11"/>
    <n v="11"/>
    <n v="1"/>
  </r>
  <r>
    <s v="08DPR2347U"/>
    <n v="1"/>
    <s v="MATUTINO"/>
    <s v="JOSE TRISTAN DE LA CRUZ"/>
    <n v="8"/>
    <s v="CHIHUAHUA"/>
    <n v="8"/>
    <s v="CHIHUAHUA"/>
    <x v="5"/>
    <n v="37"/>
    <x v="6"/>
    <n v="1"/>
    <s v="JUĂREZ"/>
    <s v="CALLE LOTOS"/>
    <n v="0"/>
    <s v="PÚBLICO"/>
    <x v="0"/>
    <n v="2"/>
    <s v="BĂSICA"/>
    <n v="2"/>
    <x v="0"/>
    <n v="1"/>
    <x v="0"/>
    <n v="0"/>
    <s v="NO APLICA"/>
    <n v="0"/>
    <s v="NO APLICA"/>
    <s v="08FIZ0167T"/>
    <s v="08FJS0114U"/>
    <s v="08ADG0005C"/>
    <n v="0"/>
    <s v="I2020"/>
    <n v="115"/>
    <n v="110"/>
    <n v="225"/>
    <n v="115"/>
    <n v="110"/>
    <n v="225"/>
    <n v="19"/>
    <n v="16"/>
    <n v="35"/>
    <n v="14"/>
    <n v="21"/>
    <n v="35"/>
    <n v="14"/>
    <n v="21"/>
    <n v="35"/>
    <n v="26"/>
    <n v="26"/>
    <n v="52"/>
    <n v="24"/>
    <n v="11"/>
    <n v="35"/>
    <n v="16"/>
    <n v="19"/>
    <n v="35"/>
    <n v="14"/>
    <n v="21"/>
    <n v="35"/>
    <n v="17"/>
    <n v="19"/>
    <n v="36"/>
    <n v="111"/>
    <n v="117"/>
    <n v="228"/>
    <n v="1"/>
    <n v="2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0"/>
    <n v="10"/>
    <n v="1"/>
    <n v="6"/>
    <n v="1"/>
    <n v="2"/>
    <n v="1"/>
    <n v="1"/>
    <n v="1"/>
    <n v="1"/>
    <n v="0"/>
    <n v="7"/>
    <n v="8"/>
    <n v="7"/>
    <n v="1"/>
  </r>
  <r>
    <s v="08DPR2608P"/>
    <n v="1"/>
    <s v="MATUTINO"/>
    <s v="ELISA BARBARA SIXTU URQUIZA"/>
    <n v="8"/>
    <s v="CHIHUAHUA"/>
    <n v="8"/>
    <s v="CHIHUAHUA"/>
    <x v="7"/>
    <n v="19"/>
    <x v="21"/>
    <n v="1"/>
    <s v="CHIHUAHUA"/>
    <s v="CALLE OLIVO NEGRO"/>
    <n v="0"/>
    <s v="PÚBLICO"/>
    <x v="0"/>
    <n v="2"/>
    <s v="BĂSICA"/>
    <n v="2"/>
    <x v="0"/>
    <n v="1"/>
    <x v="0"/>
    <n v="0"/>
    <s v="NO APLICA"/>
    <n v="0"/>
    <s v="NO APLICA"/>
    <s v="08FIZ0271E"/>
    <s v="08FJS0134H"/>
    <s v="08ADG0046C"/>
    <n v="0"/>
    <s v="I2020"/>
    <n v="108"/>
    <n v="120"/>
    <n v="228"/>
    <n v="108"/>
    <n v="120"/>
    <n v="228"/>
    <n v="12"/>
    <n v="17"/>
    <n v="29"/>
    <n v="21"/>
    <n v="10"/>
    <n v="31"/>
    <n v="21"/>
    <n v="10"/>
    <n v="31"/>
    <n v="13"/>
    <n v="16"/>
    <n v="29"/>
    <n v="16"/>
    <n v="13"/>
    <n v="29"/>
    <n v="14"/>
    <n v="16"/>
    <n v="30"/>
    <n v="24"/>
    <n v="30"/>
    <n v="54"/>
    <n v="27"/>
    <n v="29"/>
    <n v="56"/>
    <n v="115"/>
    <n v="114"/>
    <n v="229"/>
    <n v="1"/>
    <n v="1"/>
    <n v="1"/>
    <n v="1"/>
    <n v="2"/>
    <n v="2"/>
    <n v="0"/>
    <n v="8"/>
    <n v="0"/>
    <n v="0"/>
    <n v="0"/>
    <n v="1"/>
    <n v="0"/>
    <n v="0"/>
    <n v="0"/>
    <n v="0"/>
    <n v="3"/>
    <n v="5"/>
    <n v="0"/>
    <n v="0"/>
    <n v="1"/>
    <n v="1"/>
    <n v="0"/>
    <n v="0"/>
    <n v="0"/>
    <n v="0"/>
    <n v="0"/>
    <n v="0"/>
    <n v="0"/>
    <n v="1"/>
    <n v="0"/>
    <n v="12"/>
    <n v="3"/>
    <n v="5"/>
    <n v="1"/>
    <n v="1"/>
    <n v="1"/>
    <n v="1"/>
    <n v="2"/>
    <n v="2"/>
    <n v="0"/>
    <n v="8"/>
    <n v="8"/>
    <n v="8"/>
    <n v="1"/>
  </r>
  <r>
    <s v="08DPR0951N"/>
    <n v="1"/>
    <s v="MATUTINO"/>
    <s v="IGNACIO ZARAGOZA"/>
    <n v="8"/>
    <s v="CHIHUAHUA"/>
    <n v="8"/>
    <s v="CHIHUAHUA"/>
    <x v="8"/>
    <n v="67"/>
    <x v="45"/>
    <n v="1"/>
    <s v="VALLE DE ZARAGOZA"/>
    <s v="CALLE JUAREZ"/>
    <n v="29"/>
    <s v="PÚBLICO"/>
    <x v="0"/>
    <n v="2"/>
    <s v="BĂSICA"/>
    <n v="2"/>
    <x v="0"/>
    <n v="1"/>
    <x v="0"/>
    <n v="0"/>
    <s v="NO APLICA"/>
    <n v="0"/>
    <s v="NO APLICA"/>
    <s v="08FIZ0240L"/>
    <s v="08FJS0128X"/>
    <s v="08ADG0004D"/>
    <n v="0"/>
    <s v="I2020"/>
    <n v="112"/>
    <n v="114"/>
    <n v="226"/>
    <n v="112"/>
    <n v="113"/>
    <n v="225"/>
    <n v="21"/>
    <n v="22"/>
    <n v="43"/>
    <n v="15"/>
    <n v="19"/>
    <n v="34"/>
    <n v="15"/>
    <n v="19"/>
    <n v="34"/>
    <n v="10"/>
    <n v="17"/>
    <n v="27"/>
    <n v="18"/>
    <n v="21"/>
    <n v="39"/>
    <n v="24"/>
    <n v="15"/>
    <n v="39"/>
    <n v="21"/>
    <n v="20"/>
    <n v="41"/>
    <n v="16"/>
    <n v="21"/>
    <n v="37"/>
    <n v="104"/>
    <n v="113"/>
    <n v="217"/>
    <n v="2"/>
    <n v="2"/>
    <n v="2"/>
    <n v="2"/>
    <n v="1"/>
    <n v="2"/>
    <n v="0"/>
    <n v="11"/>
    <n v="0"/>
    <n v="0"/>
    <n v="1"/>
    <n v="0"/>
    <n v="0"/>
    <n v="0"/>
    <n v="0"/>
    <n v="0"/>
    <n v="5"/>
    <n v="6"/>
    <n v="0"/>
    <n v="0"/>
    <n v="2"/>
    <n v="0"/>
    <n v="0"/>
    <n v="0"/>
    <n v="1"/>
    <n v="0"/>
    <n v="0"/>
    <n v="0"/>
    <n v="1"/>
    <n v="0"/>
    <n v="0"/>
    <n v="16"/>
    <n v="5"/>
    <n v="6"/>
    <n v="2"/>
    <n v="2"/>
    <n v="2"/>
    <n v="2"/>
    <n v="1"/>
    <n v="2"/>
    <n v="0"/>
    <n v="11"/>
    <n v="12"/>
    <n v="12"/>
    <n v="1"/>
  </r>
  <r>
    <s v="08DPR0717I"/>
    <n v="1"/>
    <s v="MATUTINO"/>
    <s v="LEYES DE REFORMA"/>
    <n v="8"/>
    <s v="CHIHUAHUA"/>
    <n v="8"/>
    <s v="CHIHUAHUA"/>
    <x v="2"/>
    <n v="40"/>
    <x v="12"/>
    <n v="113"/>
    <s v="EL LARGO"/>
    <s v="NINGUNO NINGUNO"/>
    <n v="0"/>
    <s v="PÚBLICO"/>
    <x v="0"/>
    <n v="2"/>
    <s v="BĂSICA"/>
    <n v="2"/>
    <x v="0"/>
    <n v="1"/>
    <x v="0"/>
    <n v="0"/>
    <s v="NO APLICA"/>
    <n v="0"/>
    <s v="NO APLICA"/>
    <s v="08FIZ0194Q"/>
    <s v="08FJS0120E"/>
    <s v="08ADG0055K"/>
    <n v="0"/>
    <s v="I2020"/>
    <n v="116"/>
    <n v="104"/>
    <n v="220"/>
    <n v="114"/>
    <n v="104"/>
    <n v="218"/>
    <n v="20"/>
    <n v="15"/>
    <n v="35"/>
    <n v="21"/>
    <n v="17"/>
    <n v="38"/>
    <n v="22"/>
    <n v="17"/>
    <n v="39"/>
    <n v="19"/>
    <n v="19"/>
    <n v="38"/>
    <n v="16"/>
    <n v="20"/>
    <n v="36"/>
    <n v="16"/>
    <n v="19"/>
    <n v="35"/>
    <n v="24"/>
    <n v="16"/>
    <n v="40"/>
    <n v="18"/>
    <n v="18"/>
    <n v="36"/>
    <n v="115"/>
    <n v="109"/>
    <n v="224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EPR0394Q"/>
    <n v="1"/>
    <s v="MATUTINO"/>
    <s v="BENITO JUAREZ 2125"/>
    <n v="8"/>
    <s v="CHIHUAHUA"/>
    <n v="8"/>
    <s v="CHIHUAHUA"/>
    <x v="8"/>
    <n v="60"/>
    <x v="56"/>
    <n v="1"/>
    <s v="SANTA BĂRBARA"/>
    <s v="CALLE RIVA PALACIO"/>
    <n v="5"/>
    <s v="PÚBLICO"/>
    <x v="1"/>
    <n v="2"/>
    <s v="BĂSICA"/>
    <n v="2"/>
    <x v="0"/>
    <n v="1"/>
    <x v="0"/>
    <n v="0"/>
    <s v="NO APLICA"/>
    <n v="0"/>
    <s v="NO APLICA"/>
    <s v="08FIZ0027T"/>
    <m/>
    <m/>
    <n v="0"/>
    <s v="I2020"/>
    <n v="111"/>
    <n v="113"/>
    <n v="224"/>
    <n v="107"/>
    <n v="109"/>
    <n v="216"/>
    <n v="17"/>
    <n v="17"/>
    <n v="34"/>
    <n v="26"/>
    <n v="13"/>
    <n v="39"/>
    <n v="26"/>
    <n v="13"/>
    <n v="39"/>
    <n v="14"/>
    <n v="14"/>
    <n v="28"/>
    <n v="23"/>
    <n v="20"/>
    <n v="43"/>
    <n v="15"/>
    <n v="23"/>
    <n v="38"/>
    <n v="18"/>
    <n v="17"/>
    <n v="35"/>
    <n v="21"/>
    <n v="23"/>
    <n v="44"/>
    <n v="117"/>
    <n v="110"/>
    <n v="227"/>
    <n v="2"/>
    <n v="1"/>
    <n v="2"/>
    <n v="2"/>
    <n v="2"/>
    <n v="2"/>
    <n v="0"/>
    <n v="11"/>
    <n v="0"/>
    <n v="0"/>
    <n v="1"/>
    <n v="0"/>
    <n v="0"/>
    <n v="0"/>
    <n v="0"/>
    <n v="0"/>
    <n v="2"/>
    <n v="9"/>
    <n v="0"/>
    <n v="0"/>
    <n v="1"/>
    <n v="0"/>
    <n v="0"/>
    <n v="1"/>
    <n v="0"/>
    <n v="0"/>
    <n v="0"/>
    <n v="0"/>
    <n v="1"/>
    <n v="1"/>
    <n v="0"/>
    <n v="16"/>
    <n v="2"/>
    <n v="9"/>
    <n v="2"/>
    <n v="1"/>
    <n v="2"/>
    <n v="2"/>
    <n v="2"/>
    <n v="2"/>
    <n v="0"/>
    <n v="11"/>
    <n v="11"/>
    <n v="11"/>
    <n v="1"/>
  </r>
  <r>
    <s v="08DPR1632I"/>
    <n v="1"/>
    <s v="MATUTINO"/>
    <s v="JOSE MA MORELOS Y PAVON"/>
    <n v="8"/>
    <s v="CHIHUAHUA"/>
    <n v="8"/>
    <s v="CHIHUAHUA"/>
    <x v="9"/>
    <n v="21"/>
    <x v="61"/>
    <n v="291"/>
    <s v="COLONIA MORELOS (CUATRO VIENTOS)"/>
    <s v="CALLE JIMENEZ"/>
    <n v="0"/>
    <s v="PÚBLICO"/>
    <x v="0"/>
    <n v="2"/>
    <s v="BĂSICA"/>
    <n v="2"/>
    <x v="0"/>
    <n v="1"/>
    <x v="0"/>
    <n v="0"/>
    <s v="NO APLICA"/>
    <n v="0"/>
    <s v="NO APLICA"/>
    <s v="08FIZ0230E"/>
    <s v="08FJS0126Z"/>
    <s v="08ADG0057I"/>
    <n v="0"/>
    <s v="I2020"/>
    <n v="118"/>
    <n v="114"/>
    <n v="232"/>
    <n v="118"/>
    <n v="114"/>
    <n v="232"/>
    <n v="21"/>
    <n v="18"/>
    <n v="39"/>
    <n v="11"/>
    <n v="9"/>
    <n v="20"/>
    <n v="11"/>
    <n v="9"/>
    <n v="20"/>
    <n v="19"/>
    <n v="27"/>
    <n v="46"/>
    <n v="28"/>
    <n v="17"/>
    <n v="45"/>
    <n v="22"/>
    <n v="22"/>
    <n v="44"/>
    <n v="13"/>
    <n v="16"/>
    <n v="29"/>
    <n v="19"/>
    <n v="19"/>
    <n v="38"/>
    <n v="112"/>
    <n v="110"/>
    <n v="222"/>
    <n v="1"/>
    <n v="2"/>
    <n v="2"/>
    <n v="2"/>
    <n v="2"/>
    <n v="2"/>
    <n v="0"/>
    <n v="11"/>
    <n v="0"/>
    <n v="0"/>
    <n v="1"/>
    <n v="0"/>
    <n v="0"/>
    <n v="1"/>
    <n v="0"/>
    <n v="0"/>
    <n v="5"/>
    <n v="6"/>
    <n v="0"/>
    <n v="0"/>
    <n v="1"/>
    <n v="0"/>
    <n v="0"/>
    <n v="0"/>
    <n v="0"/>
    <n v="0"/>
    <n v="0"/>
    <n v="0"/>
    <n v="1"/>
    <n v="1"/>
    <n v="0"/>
    <n v="16"/>
    <n v="5"/>
    <n v="6"/>
    <n v="1"/>
    <n v="2"/>
    <n v="2"/>
    <n v="2"/>
    <n v="2"/>
    <n v="2"/>
    <n v="0"/>
    <n v="11"/>
    <n v="12"/>
    <n v="11"/>
    <n v="1"/>
  </r>
  <r>
    <s v="08EPR0633Z"/>
    <n v="1"/>
    <s v="MATUTINO"/>
    <s v="ALFREDO CHAVEZ AMPARAN 2134"/>
    <n v="8"/>
    <s v="CHIHUAHUA"/>
    <n v="8"/>
    <s v="CHIHUAHUA"/>
    <x v="7"/>
    <n v="19"/>
    <x v="21"/>
    <n v="1"/>
    <s v="CHIHUAHUA"/>
    <s v="CALLE 24 DE FEBRERO"/>
    <n v="1700"/>
    <s v="PÚBLICO"/>
    <x v="1"/>
    <n v="2"/>
    <s v="BĂSICA"/>
    <n v="2"/>
    <x v="0"/>
    <n v="1"/>
    <x v="0"/>
    <n v="0"/>
    <s v="NO APLICA"/>
    <n v="0"/>
    <s v="NO APLICA"/>
    <s v="08FIZ0026U"/>
    <s v="08FJS0002Q"/>
    <m/>
    <n v="0"/>
    <s v="I2020"/>
    <n v="110"/>
    <n v="112"/>
    <n v="222"/>
    <n v="110"/>
    <n v="112"/>
    <n v="222"/>
    <n v="18"/>
    <n v="22"/>
    <n v="40"/>
    <n v="18"/>
    <n v="20"/>
    <n v="38"/>
    <n v="18"/>
    <n v="20"/>
    <n v="38"/>
    <n v="19"/>
    <n v="13"/>
    <n v="32"/>
    <n v="21"/>
    <n v="17"/>
    <n v="38"/>
    <n v="16"/>
    <n v="20"/>
    <n v="36"/>
    <n v="17"/>
    <n v="21"/>
    <n v="38"/>
    <n v="20"/>
    <n v="20"/>
    <n v="40"/>
    <n v="111"/>
    <n v="111"/>
    <n v="222"/>
    <n v="2"/>
    <n v="1"/>
    <n v="2"/>
    <n v="2"/>
    <n v="2"/>
    <n v="2"/>
    <n v="0"/>
    <n v="11"/>
    <n v="0"/>
    <n v="0"/>
    <n v="0"/>
    <n v="1"/>
    <n v="0"/>
    <n v="0"/>
    <n v="0"/>
    <n v="0"/>
    <n v="5"/>
    <n v="6"/>
    <n v="0"/>
    <n v="0"/>
    <n v="1"/>
    <n v="1"/>
    <n v="0"/>
    <n v="2"/>
    <n v="0"/>
    <n v="0"/>
    <n v="0"/>
    <n v="0"/>
    <n v="1"/>
    <n v="1"/>
    <n v="0"/>
    <n v="18"/>
    <n v="5"/>
    <n v="6"/>
    <n v="2"/>
    <n v="1"/>
    <n v="2"/>
    <n v="2"/>
    <n v="2"/>
    <n v="2"/>
    <n v="0"/>
    <n v="11"/>
    <n v="12"/>
    <n v="12"/>
    <n v="1"/>
  </r>
  <r>
    <s v="08PPR2120U"/>
    <n v="1"/>
    <s v="MATUTINO"/>
    <s v="COLEGIO REGIONAL DE MEXICO CENTRO"/>
    <n v="8"/>
    <s v="CHIHUAHUA"/>
    <n v="8"/>
    <s v="CHIHUAHUA"/>
    <x v="5"/>
    <n v="37"/>
    <x v="6"/>
    <n v="1"/>
    <s v="JUĂREZ"/>
    <s v="CALLE COYOACAN"/>
    <n v="2736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109"/>
    <n v="107"/>
    <n v="216"/>
    <n v="109"/>
    <n v="107"/>
    <n v="216"/>
    <n v="16"/>
    <n v="6"/>
    <n v="22"/>
    <n v="31"/>
    <n v="29"/>
    <n v="60"/>
    <n v="31"/>
    <n v="29"/>
    <n v="60"/>
    <n v="20"/>
    <n v="25"/>
    <n v="45"/>
    <n v="19"/>
    <n v="20"/>
    <n v="39"/>
    <n v="20"/>
    <n v="26"/>
    <n v="46"/>
    <n v="7"/>
    <n v="16"/>
    <n v="23"/>
    <n v="10"/>
    <n v="9"/>
    <n v="19"/>
    <n v="107"/>
    <n v="125"/>
    <n v="232"/>
    <n v="2"/>
    <n v="0"/>
    <n v="2"/>
    <n v="0"/>
    <n v="1"/>
    <n v="1"/>
    <n v="2"/>
    <n v="8"/>
    <n v="0"/>
    <n v="0"/>
    <n v="0"/>
    <n v="1"/>
    <n v="0"/>
    <n v="0"/>
    <n v="0"/>
    <n v="0"/>
    <n v="0"/>
    <n v="8"/>
    <n v="0"/>
    <n v="0"/>
    <n v="1"/>
    <n v="0"/>
    <n v="0"/>
    <n v="1"/>
    <n v="0"/>
    <n v="1"/>
    <n v="1"/>
    <n v="0"/>
    <n v="0"/>
    <n v="2"/>
    <n v="0"/>
    <n v="15"/>
    <n v="0"/>
    <n v="8"/>
    <n v="2"/>
    <n v="0"/>
    <n v="2"/>
    <n v="0"/>
    <n v="1"/>
    <n v="1"/>
    <n v="2"/>
    <n v="8"/>
    <n v="12"/>
    <n v="10"/>
    <n v="1"/>
  </r>
  <r>
    <s v="08DPR1756R"/>
    <n v="1"/>
    <s v="MATUTINO"/>
    <s v="FRANCISCO I. MADERO"/>
    <n v="8"/>
    <s v="CHIHUAHUA"/>
    <n v="8"/>
    <s v="CHIHUAHUA"/>
    <x v="3"/>
    <n v="27"/>
    <x v="27"/>
    <n v="1"/>
    <s v="GUACHOCHI"/>
    <s v="CALLE FRANCISCO I MADERO"/>
    <n v="0"/>
    <s v="PÚBLICO"/>
    <x v="0"/>
    <n v="2"/>
    <s v="BĂSICA"/>
    <n v="2"/>
    <x v="0"/>
    <n v="1"/>
    <x v="0"/>
    <n v="0"/>
    <s v="NO APLICA"/>
    <n v="0"/>
    <s v="NO APLICA"/>
    <s v="08FIZ0250S"/>
    <s v="08FJS0130L"/>
    <s v="08ADG0006B"/>
    <n v="0"/>
    <s v="I2020"/>
    <n v="118"/>
    <n v="112"/>
    <n v="230"/>
    <n v="117"/>
    <n v="112"/>
    <n v="229"/>
    <n v="18"/>
    <n v="20"/>
    <n v="38"/>
    <n v="14"/>
    <n v="14"/>
    <n v="28"/>
    <n v="14"/>
    <n v="14"/>
    <n v="28"/>
    <n v="15"/>
    <n v="21"/>
    <n v="36"/>
    <n v="20"/>
    <n v="16"/>
    <n v="36"/>
    <n v="26"/>
    <n v="13"/>
    <n v="39"/>
    <n v="16"/>
    <n v="20"/>
    <n v="36"/>
    <n v="20"/>
    <n v="26"/>
    <n v="46"/>
    <n v="111"/>
    <n v="110"/>
    <n v="221"/>
    <n v="2"/>
    <n v="2"/>
    <n v="2"/>
    <n v="2"/>
    <n v="2"/>
    <n v="2"/>
    <n v="0"/>
    <n v="12"/>
    <n v="0"/>
    <n v="0"/>
    <n v="0"/>
    <n v="1"/>
    <n v="0"/>
    <n v="1"/>
    <n v="0"/>
    <n v="0"/>
    <n v="6"/>
    <n v="6"/>
    <n v="0"/>
    <n v="0"/>
    <n v="2"/>
    <n v="0"/>
    <n v="0"/>
    <n v="0"/>
    <n v="0"/>
    <n v="0"/>
    <n v="0"/>
    <n v="0"/>
    <n v="1"/>
    <n v="1"/>
    <n v="0"/>
    <n v="18"/>
    <n v="6"/>
    <n v="6"/>
    <n v="2"/>
    <n v="2"/>
    <n v="2"/>
    <n v="2"/>
    <n v="2"/>
    <n v="2"/>
    <n v="0"/>
    <n v="12"/>
    <n v="12"/>
    <n v="12"/>
    <n v="1"/>
  </r>
  <r>
    <s v="08EPR0252S"/>
    <n v="2"/>
    <s v="VESPERTINO"/>
    <s v="REVOLUCION MEXICANA 2586"/>
    <n v="8"/>
    <s v="CHIHUAHUA"/>
    <n v="8"/>
    <s v="CHIHUAHUA"/>
    <x v="5"/>
    <n v="37"/>
    <x v="6"/>
    <n v="1"/>
    <s v="JUĂREZ"/>
    <s v="CALLE GILBERTO LIMON"/>
    <n v="3710"/>
    <s v="PÚBLICO"/>
    <x v="1"/>
    <n v="2"/>
    <s v="BĂSICA"/>
    <n v="2"/>
    <x v="0"/>
    <n v="1"/>
    <x v="0"/>
    <n v="0"/>
    <s v="NO APLICA"/>
    <n v="0"/>
    <s v="NO APLICA"/>
    <s v="08FIZ0039Y"/>
    <m/>
    <m/>
    <n v="0"/>
    <s v="I2020"/>
    <n v="110"/>
    <n v="122"/>
    <n v="232"/>
    <n v="108"/>
    <n v="121"/>
    <n v="229"/>
    <n v="17"/>
    <n v="21"/>
    <n v="38"/>
    <n v="13"/>
    <n v="18"/>
    <n v="31"/>
    <n v="14"/>
    <n v="18"/>
    <n v="32"/>
    <n v="8"/>
    <n v="13"/>
    <n v="21"/>
    <n v="20"/>
    <n v="21"/>
    <n v="41"/>
    <n v="21"/>
    <n v="22"/>
    <n v="43"/>
    <n v="25"/>
    <n v="21"/>
    <n v="46"/>
    <n v="16"/>
    <n v="21"/>
    <n v="37"/>
    <n v="104"/>
    <n v="116"/>
    <n v="220"/>
    <n v="1"/>
    <n v="1"/>
    <n v="2"/>
    <n v="2"/>
    <n v="2"/>
    <n v="2"/>
    <n v="0"/>
    <n v="10"/>
    <n v="0"/>
    <n v="0"/>
    <n v="1"/>
    <n v="0"/>
    <n v="0"/>
    <n v="0"/>
    <n v="0"/>
    <n v="0"/>
    <n v="1"/>
    <n v="9"/>
    <n v="0"/>
    <n v="0"/>
    <n v="4"/>
    <n v="1"/>
    <n v="1"/>
    <n v="0"/>
    <n v="0"/>
    <n v="0"/>
    <n v="0"/>
    <n v="0"/>
    <n v="2"/>
    <n v="0"/>
    <n v="0"/>
    <n v="19"/>
    <n v="1"/>
    <n v="9"/>
    <n v="1"/>
    <n v="1"/>
    <n v="2"/>
    <n v="2"/>
    <n v="2"/>
    <n v="2"/>
    <n v="0"/>
    <n v="10"/>
    <n v="17"/>
    <n v="10"/>
    <n v="1"/>
  </r>
  <r>
    <s v="08EPR0294R"/>
    <n v="1"/>
    <s v="MATUTINO"/>
    <s v="21 DE MARZO 2473"/>
    <n v="8"/>
    <s v="CHIHUAHUA"/>
    <n v="8"/>
    <s v="CHIHUAHUA"/>
    <x v="5"/>
    <n v="37"/>
    <x v="6"/>
    <n v="1"/>
    <s v="JUĂREZ"/>
    <s v="CALLE PASEO TRIUNFO DE LA REPUBLICA"/>
    <n v="6160"/>
    <s v="PÚBLICO"/>
    <x v="1"/>
    <n v="2"/>
    <s v="BĂSICA"/>
    <n v="2"/>
    <x v="0"/>
    <n v="1"/>
    <x v="0"/>
    <n v="0"/>
    <s v="NO APLICA"/>
    <n v="0"/>
    <s v="NO APLICA"/>
    <s v="08FIZ0004I"/>
    <s v="08FJS0003P"/>
    <m/>
    <n v="0"/>
    <s v="I2020"/>
    <n v="125"/>
    <n v="118"/>
    <n v="243"/>
    <n v="125"/>
    <n v="118"/>
    <n v="243"/>
    <n v="35"/>
    <n v="30"/>
    <n v="65"/>
    <n v="14"/>
    <n v="11"/>
    <n v="25"/>
    <n v="14"/>
    <n v="11"/>
    <n v="25"/>
    <n v="18"/>
    <n v="16"/>
    <n v="34"/>
    <n v="12"/>
    <n v="16"/>
    <n v="28"/>
    <n v="26"/>
    <n v="21"/>
    <n v="47"/>
    <n v="17"/>
    <n v="11"/>
    <n v="28"/>
    <n v="19"/>
    <n v="24"/>
    <n v="43"/>
    <n v="106"/>
    <n v="99"/>
    <n v="205"/>
    <n v="1"/>
    <n v="1"/>
    <n v="1"/>
    <n v="2"/>
    <n v="1"/>
    <n v="2"/>
    <n v="0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1"/>
    <n v="0"/>
    <n v="0"/>
    <n v="0"/>
    <n v="1"/>
    <n v="0"/>
    <n v="13"/>
    <n v="0"/>
    <n v="8"/>
    <n v="1"/>
    <n v="1"/>
    <n v="1"/>
    <n v="2"/>
    <n v="1"/>
    <n v="2"/>
    <n v="0"/>
    <n v="8"/>
    <n v="14"/>
    <n v="8"/>
    <n v="1"/>
  </r>
  <r>
    <s v="08EPR0292T"/>
    <n v="1"/>
    <s v="MATUTINO"/>
    <s v="CENTRO ESCOLAR REVOLUCION 2288"/>
    <n v="8"/>
    <s v="CHIHUAHUA"/>
    <n v="8"/>
    <s v="CHIHUAHUA"/>
    <x v="5"/>
    <n v="37"/>
    <x v="6"/>
    <n v="1"/>
    <s v="JUĂREZ"/>
    <s v="CALLE RAFAEL VELARDE SUR"/>
    <n v="754"/>
    <s v="PÚBLICO"/>
    <x v="1"/>
    <n v="2"/>
    <s v="BĂSICA"/>
    <n v="2"/>
    <x v="0"/>
    <n v="1"/>
    <x v="0"/>
    <n v="0"/>
    <s v="NO APLICA"/>
    <n v="0"/>
    <s v="NO APLICA"/>
    <s v="08FIZ0032E"/>
    <s v="08FJS0003P"/>
    <m/>
    <n v="0"/>
    <s v="I2020"/>
    <n v="120"/>
    <n v="115"/>
    <n v="235"/>
    <n v="120"/>
    <n v="114"/>
    <n v="234"/>
    <n v="19"/>
    <n v="18"/>
    <n v="37"/>
    <n v="9"/>
    <n v="15"/>
    <n v="24"/>
    <n v="9"/>
    <n v="15"/>
    <n v="24"/>
    <n v="16"/>
    <n v="20"/>
    <n v="36"/>
    <n v="20"/>
    <n v="17"/>
    <n v="37"/>
    <n v="27"/>
    <n v="13"/>
    <n v="40"/>
    <n v="21"/>
    <n v="21"/>
    <n v="42"/>
    <n v="18"/>
    <n v="24"/>
    <n v="42"/>
    <n v="111"/>
    <n v="110"/>
    <n v="221"/>
    <n v="1"/>
    <n v="1"/>
    <n v="2"/>
    <n v="2"/>
    <n v="1"/>
    <n v="2"/>
    <n v="1"/>
    <n v="10"/>
    <n v="1"/>
    <n v="0"/>
    <n v="0"/>
    <n v="0"/>
    <n v="0"/>
    <n v="0"/>
    <n v="0"/>
    <n v="0"/>
    <n v="1"/>
    <n v="8"/>
    <n v="0"/>
    <n v="0"/>
    <n v="3"/>
    <n v="0"/>
    <n v="1"/>
    <n v="0"/>
    <n v="1"/>
    <n v="0"/>
    <n v="0"/>
    <n v="0"/>
    <n v="1"/>
    <n v="1"/>
    <n v="0"/>
    <n v="17"/>
    <n v="2"/>
    <n v="8"/>
    <n v="1"/>
    <n v="1"/>
    <n v="2"/>
    <n v="2"/>
    <n v="1"/>
    <n v="2"/>
    <n v="1"/>
    <n v="10"/>
    <n v="25"/>
    <n v="11"/>
    <n v="1"/>
  </r>
  <r>
    <s v="08DPR2306U"/>
    <n v="1"/>
    <s v="MATUTINO"/>
    <s v="EMILIANO ZAPATA"/>
    <n v="8"/>
    <s v="CHIHUAHUA"/>
    <n v="8"/>
    <s v="CHIHUAHUA"/>
    <x v="1"/>
    <n v="17"/>
    <x v="43"/>
    <n v="1"/>
    <s v="CUAUHTĂ‰MOC"/>
    <s v="AVENIDA FLORES MAGON "/>
    <n v="0"/>
    <s v="PÚBLICO"/>
    <x v="0"/>
    <n v="2"/>
    <s v="BĂSICA"/>
    <n v="2"/>
    <x v="0"/>
    <n v="1"/>
    <x v="0"/>
    <n v="0"/>
    <s v="NO APLICA"/>
    <n v="0"/>
    <s v="NO APLICA"/>
    <s v="08FIZ0200K"/>
    <s v="08FJS0122C"/>
    <s v="08ADG0010O"/>
    <n v="0"/>
    <s v="I2020"/>
    <n v="114"/>
    <n v="119"/>
    <n v="233"/>
    <n v="113"/>
    <n v="116"/>
    <n v="229"/>
    <n v="18"/>
    <n v="13"/>
    <n v="31"/>
    <n v="20"/>
    <n v="12"/>
    <n v="32"/>
    <n v="20"/>
    <n v="12"/>
    <n v="32"/>
    <n v="11"/>
    <n v="18"/>
    <n v="29"/>
    <n v="19"/>
    <n v="25"/>
    <n v="44"/>
    <n v="14"/>
    <n v="12"/>
    <n v="26"/>
    <n v="29"/>
    <n v="21"/>
    <n v="50"/>
    <n v="26"/>
    <n v="26"/>
    <n v="52"/>
    <n v="119"/>
    <n v="114"/>
    <n v="233"/>
    <n v="1"/>
    <n v="1"/>
    <n v="2"/>
    <n v="1"/>
    <n v="2"/>
    <n v="2"/>
    <n v="0"/>
    <n v="9"/>
    <n v="0"/>
    <n v="0"/>
    <n v="1"/>
    <n v="0"/>
    <n v="0"/>
    <n v="0"/>
    <n v="0"/>
    <n v="0"/>
    <n v="1"/>
    <n v="8"/>
    <n v="0"/>
    <n v="0"/>
    <n v="1"/>
    <n v="0"/>
    <n v="0"/>
    <n v="0"/>
    <n v="0"/>
    <n v="0"/>
    <n v="0"/>
    <n v="0"/>
    <n v="0"/>
    <n v="1"/>
    <n v="0"/>
    <n v="12"/>
    <n v="1"/>
    <n v="8"/>
    <n v="1"/>
    <n v="1"/>
    <n v="2"/>
    <n v="1"/>
    <n v="2"/>
    <n v="2"/>
    <n v="0"/>
    <n v="9"/>
    <n v="10"/>
    <n v="9"/>
    <n v="1"/>
  </r>
  <r>
    <s v="08DPR0672C"/>
    <n v="1"/>
    <s v="MATUTINO"/>
    <s v="FELIPE ANGELES"/>
    <n v="8"/>
    <s v="CHIHUAHUA"/>
    <n v="8"/>
    <s v="CHIHUAHUA"/>
    <x v="7"/>
    <n v="19"/>
    <x v="21"/>
    <n v="1"/>
    <s v="CHIHUAHUA"/>
    <s v="CALLE LAZARO CARDENAS"/>
    <n v="325"/>
    <s v="PÚBLICO"/>
    <x v="0"/>
    <n v="2"/>
    <s v="BĂSICA"/>
    <n v="2"/>
    <x v="0"/>
    <n v="1"/>
    <x v="0"/>
    <n v="0"/>
    <s v="NO APLICA"/>
    <n v="0"/>
    <s v="NO APLICA"/>
    <s v="08FIZ0122X"/>
    <s v="08FJS0107K"/>
    <s v="08ADG0046C"/>
    <n v="0"/>
    <s v="I2020"/>
    <n v="125"/>
    <n v="106"/>
    <n v="231"/>
    <n v="125"/>
    <n v="106"/>
    <n v="231"/>
    <n v="17"/>
    <n v="24"/>
    <n v="41"/>
    <n v="14"/>
    <n v="14"/>
    <n v="28"/>
    <n v="14"/>
    <n v="14"/>
    <n v="28"/>
    <n v="23"/>
    <n v="16"/>
    <n v="39"/>
    <n v="27"/>
    <n v="15"/>
    <n v="42"/>
    <n v="22"/>
    <n v="15"/>
    <n v="37"/>
    <n v="19"/>
    <n v="15"/>
    <n v="34"/>
    <n v="22"/>
    <n v="19"/>
    <n v="41"/>
    <n v="127"/>
    <n v="94"/>
    <n v="221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1"/>
    <n v="0"/>
    <n v="0"/>
    <n v="0"/>
    <n v="0"/>
    <n v="0"/>
    <n v="0"/>
    <n v="1"/>
    <n v="2"/>
    <n v="0"/>
    <n v="0"/>
    <n v="18"/>
    <n v="1"/>
    <n v="11"/>
    <n v="2"/>
    <n v="2"/>
    <n v="2"/>
    <n v="2"/>
    <n v="2"/>
    <n v="2"/>
    <n v="0"/>
    <n v="12"/>
    <n v="18"/>
    <n v="12"/>
    <n v="1"/>
  </r>
  <r>
    <s v="08DPR0109F"/>
    <n v="1"/>
    <s v="MATUTINO"/>
    <s v="IGNACIO ALLENDE"/>
    <n v="8"/>
    <s v="CHIHUAHUA"/>
    <n v="8"/>
    <s v="CHIHUAHUA"/>
    <x v="5"/>
    <n v="37"/>
    <x v="6"/>
    <n v="1"/>
    <s v="JUĂREZ"/>
    <s v="CALLE CENTENO"/>
    <n v="12"/>
    <s v="PÚBLICO"/>
    <x v="0"/>
    <n v="2"/>
    <s v="BĂSICA"/>
    <n v="2"/>
    <x v="0"/>
    <n v="1"/>
    <x v="0"/>
    <n v="0"/>
    <s v="NO APLICA"/>
    <n v="0"/>
    <s v="NO APLICA"/>
    <s v="08FIZ0162Y"/>
    <s v="08FJS0113V"/>
    <s v="08ADG0005C"/>
    <n v="0"/>
    <s v="I2020"/>
    <n v="124"/>
    <n v="107"/>
    <n v="231"/>
    <n v="124"/>
    <n v="107"/>
    <n v="231"/>
    <n v="23"/>
    <n v="22"/>
    <n v="45"/>
    <n v="19"/>
    <n v="11"/>
    <n v="30"/>
    <n v="19"/>
    <n v="11"/>
    <n v="30"/>
    <n v="18"/>
    <n v="12"/>
    <n v="30"/>
    <n v="24"/>
    <n v="23"/>
    <n v="47"/>
    <n v="16"/>
    <n v="22"/>
    <n v="38"/>
    <n v="19"/>
    <n v="14"/>
    <n v="33"/>
    <n v="29"/>
    <n v="19"/>
    <n v="48"/>
    <n v="125"/>
    <n v="101"/>
    <n v="226"/>
    <n v="1"/>
    <n v="1"/>
    <n v="2"/>
    <n v="2"/>
    <n v="2"/>
    <n v="2"/>
    <n v="0"/>
    <n v="10"/>
    <n v="0"/>
    <n v="0"/>
    <n v="0"/>
    <n v="1"/>
    <n v="0"/>
    <n v="1"/>
    <n v="0"/>
    <n v="0"/>
    <n v="0"/>
    <n v="10"/>
    <n v="0"/>
    <n v="0"/>
    <n v="1"/>
    <n v="1"/>
    <n v="0"/>
    <n v="0"/>
    <n v="0"/>
    <n v="0"/>
    <n v="0"/>
    <n v="0"/>
    <n v="0"/>
    <n v="1"/>
    <n v="0"/>
    <n v="15"/>
    <n v="0"/>
    <n v="10"/>
    <n v="1"/>
    <n v="1"/>
    <n v="2"/>
    <n v="2"/>
    <n v="2"/>
    <n v="2"/>
    <n v="0"/>
    <n v="10"/>
    <n v="12"/>
    <n v="10"/>
    <n v="1"/>
  </r>
  <r>
    <s v="08DPR0674A"/>
    <n v="1"/>
    <s v="MATUTINO"/>
    <s v="MARTIN LOPEZ"/>
    <n v="8"/>
    <s v="CHIHUAHUA"/>
    <n v="8"/>
    <s v="CHIHUAHUA"/>
    <x v="7"/>
    <n v="19"/>
    <x v="21"/>
    <n v="1"/>
    <s v="CHIHUAHUA"/>
    <s v="CALLE MIGUEL TRILLO"/>
    <n v="0"/>
    <s v="PÚBLICO"/>
    <x v="0"/>
    <n v="2"/>
    <s v="BĂSICA"/>
    <n v="2"/>
    <x v="0"/>
    <n v="1"/>
    <x v="0"/>
    <n v="0"/>
    <s v="NO APLICA"/>
    <n v="0"/>
    <s v="NO APLICA"/>
    <s v="08FIZ0121Y"/>
    <s v="08FJS0107K"/>
    <s v="08ADG0046C"/>
    <n v="0"/>
    <s v="I2020"/>
    <n v="130"/>
    <n v="94"/>
    <n v="224"/>
    <n v="128"/>
    <n v="93"/>
    <n v="221"/>
    <n v="21"/>
    <n v="19"/>
    <n v="40"/>
    <n v="20"/>
    <n v="23"/>
    <n v="43"/>
    <n v="21"/>
    <n v="23"/>
    <n v="44"/>
    <n v="24"/>
    <n v="10"/>
    <n v="34"/>
    <n v="19"/>
    <n v="22"/>
    <n v="41"/>
    <n v="21"/>
    <n v="10"/>
    <n v="31"/>
    <n v="22"/>
    <n v="22"/>
    <n v="44"/>
    <n v="20"/>
    <n v="16"/>
    <n v="36"/>
    <n v="127"/>
    <n v="103"/>
    <n v="230"/>
    <n v="2"/>
    <n v="2"/>
    <n v="2"/>
    <n v="1"/>
    <n v="2"/>
    <n v="2"/>
    <n v="0"/>
    <n v="11"/>
    <n v="0"/>
    <n v="0"/>
    <n v="1"/>
    <n v="0"/>
    <n v="0"/>
    <n v="0"/>
    <n v="0"/>
    <n v="0"/>
    <n v="4"/>
    <n v="7"/>
    <n v="0"/>
    <n v="0"/>
    <n v="1"/>
    <n v="0"/>
    <n v="0"/>
    <n v="0"/>
    <n v="0"/>
    <n v="0"/>
    <n v="0"/>
    <n v="0"/>
    <n v="0"/>
    <n v="2"/>
    <n v="0"/>
    <n v="15"/>
    <n v="4"/>
    <n v="7"/>
    <n v="2"/>
    <n v="2"/>
    <n v="2"/>
    <n v="1"/>
    <n v="2"/>
    <n v="2"/>
    <n v="0"/>
    <n v="11"/>
    <n v="12"/>
    <n v="11"/>
    <n v="1"/>
  </r>
  <r>
    <s v="08EPR0486G"/>
    <n v="1"/>
    <s v="MATUTINO"/>
    <s v="CENTRO REGIONAL DE EDUC. INT. JOSE JOAQUIN FERNANDEZ DE LIZARDI 2329"/>
    <n v="8"/>
    <s v="CHIHUAHUA"/>
    <n v="8"/>
    <s v="CHIHUAHUA"/>
    <x v="1"/>
    <n v="48"/>
    <x v="31"/>
    <n v="61"/>
    <s v="EL TERRERO"/>
    <s v="AVENIDA NIĂ‘OS HEROES "/>
    <n v="404"/>
    <s v="PÚBLICO"/>
    <x v="1"/>
    <n v="2"/>
    <s v="BĂSICA"/>
    <n v="2"/>
    <x v="0"/>
    <n v="1"/>
    <x v="0"/>
    <n v="0"/>
    <s v="NO APLICA"/>
    <n v="0"/>
    <s v="NO APLICA"/>
    <s v="08FIZ0016N"/>
    <s v="08FJS0005N"/>
    <m/>
    <n v="0"/>
    <s v="I2020"/>
    <n v="121"/>
    <n v="110"/>
    <n v="231"/>
    <n v="119"/>
    <n v="109"/>
    <n v="228"/>
    <n v="23"/>
    <n v="15"/>
    <n v="38"/>
    <n v="18"/>
    <n v="13"/>
    <n v="31"/>
    <n v="18"/>
    <n v="13"/>
    <n v="31"/>
    <n v="21"/>
    <n v="15"/>
    <n v="36"/>
    <n v="17"/>
    <n v="20"/>
    <n v="37"/>
    <n v="22"/>
    <n v="18"/>
    <n v="40"/>
    <n v="14"/>
    <n v="22"/>
    <n v="36"/>
    <n v="28"/>
    <n v="22"/>
    <n v="50"/>
    <n v="120"/>
    <n v="110"/>
    <n v="230"/>
    <n v="2"/>
    <n v="2"/>
    <n v="1"/>
    <n v="1"/>
    <n v="2"/>
    <n v="2"/>
    <n v="0"/>
    <n v="10"/>
    <n v="0"/>
    <n v="0"/>
    <n v="0"/>
    <n v="1"/>
    <n v="0"/>
    <n v="0"/>
    <n v="0"/>
    <n v="0"/>
    <n v="2"/>
    <n v="8"/>
    <n v="0"/>
    <n v="0"/>
    <n v="1"/>
    <n v="0"/>
    <n v="1"/>
    <n v="1"/>
    <n v="1"/>
    <n v="0"/>
    <n v="0"/>
    <n v="1"/>
    <n v="2"/>
    <n v="0"/>
    <n v="0"/>
    <n v="18"/>
    <n v="2"/>
    <n v="8"/>
    <n v="2"/>
    <n v="2"/>
    <n v="1"/>
    <n v="1"/>
    <n v="2"/>
    <n v="2"/>
    <n v="0"/>
    <n v="10"/>
    <n v="16"/>
    <n v="11"/>
    <n v="1"/>
  </r>
  <r>
    <s v="08PPR2012M"/>
    <n v="1"/>
    <s v="MATUTINO"/>
    <s v="COLEGIO MUNDO BILINGUE"/>
    <n v="8"/>
    <s v="CHIHUAHUA"/>
    <n v="8"/>
    <s v="CHIHUAHUA"/>
    <x v="7"/>
    <n v="19"/>
    <x v="21"/>
    <n v="1"/>
    <s v="CHIHUAHUA"/>
    <s v="CALLE MIRAFLORES"/>
    <n v="1800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147"/>
    <n v="112"/>
    <n v="259"/>
    <n v="147"/>
    <n v="112"/>
    <n v="259"/>
    <n v="24"/>
    <n v="12"/>
    <n v="36"/>
    <n v="16"/>
    <n v="19"/>
    <n v="35"/>
    <n v="16"/>
    <n v="19"/>
    <n v="35"/>
    <n v="19"/>
    <n v="19"/>
    <n v="38"/>
    <n v="21"/>
    <n v="17"/>
    <n v="38"/>
    <n v="14"/>
    <n v="13"/>
    <n v="27"/>
    <n v="19"/>
    <n v="14"/>
    <n v="33"/>
    <n v="18"/>
    <n v="13"/>
    <n v="31"/>
    <n v="107"/>
    <n v="95"/>
    <n v="202"/>
    <n v="2"/>
    <n v="0"/>
    <n v="0"/>
    <n v="0"/>
    <n v="0"/>
    <n v="0"/>
    <n v="5"/>
    <n v="7"/>
    <n v="0"/>
    <n v="0"/>
    <n v="0"/>
    <n v="1"/>
    <n v="0"/>
    <n v="0"/>
    <n v="0"/>
    <n v="1"/>
    <n v="0"/>
    <n v="7"/>
    <n v="0"/>
    <n v="0"/>
    <n v="2"/>
    <n v="1"/>
    <n v="1"/>
    <n v="0"/>
    <n v="0"/>
    <n v="1"/>
    <n v="0"/>
    <n v="5"/>
    <n v="1"/>
    <n v="2"/>
    <n v="0"/>
    <n v="22"/>
    <n v="0"/>
    <n v="7"/>
    <n v="2"/>
    <n v="0"/>
    <n v="0"/>
    <n v="0"/>
    <n v="0"/>
    <n v="0"/>
    <n v="5"/>
    <n v="7"/>
    <n v="12"/>
    <n v="12"/>
    <n v="1"/>
  </r>
  <r>
    <s v="08DPR2519W"/>
    <n v="2"/>
    <s v="VESPERTINO"/>
    <s v="MOCTEZUMA XOCOYOTZIN"/>
    <n v="8"/>
    <s v="CHIHUAHUA"/>
    <n v="8"/>
    <s v="CHIHUAHUA"/>
    <x v="5"/>
    <n v="37"/>
    <x v="6"/>
    <n v="1"/>
    <s v="JUĂREZ"/>
    <s v="AVENIDA LUCHA"/>
    <n v="0"/>
    <s v="PÚBLICO"/>
    <x v="0"/>
    <n v="2"/>
    <s v="BĂSICA"/>
    <n v="2"/>
    <x v="0"/>
    <n v="1"/>
    <x v="0"/>
    <n v="0"/>
    <s v="NO APLICA"/>
    <n v="0"/>
    <s v="NO APLICA"/>
    <s v="08FIZ0182L"/>
    <s v="08FJS0118Q"/>
    <s v="08ADG0005C"/>
    <n v="0"/>
    <s v="I2020"/>
    <n v="117"/>
    <n v="121"/>
    <n v="238"/>
    <n v="117"/>
    <n v="121"/>
    <n v="238"/>
    <n v="21"/>
    <n v="27"/>
    <n v="48"/>
    <n v="19"/>
    <n v="16"/>
    <n v="35"/>
    <n v="19"/>
    <n v="16"/>
    <n v="35"/>
    <n v="21"/>
    <n v="28"/>
    <n v="49"/>
    <n v="19"/>
    <n v="18"/>
    <n v="37"/>
    <n v="15"/>
    <n v="14"/>
    <n v="29"/>
    <n v="23"/>
    <n v="12"/>
    <n v="35"/>
    <n v="21"/>
    <n v="18"/>
    <n v="39"/>
    <n v="118"/>
    <n v="106"/>
    <n v="224"/>
    <n v="1"/>
    <n v="2"/>
    <n v="1"/>
    <n v="1"/>
    <n v="1"/>
    <n v="2"/>
    <n v="0"/>
    <n v="8"/>
    <n v="0"/>
    <n v="0"/>
    <n v="0"/>
    <n v="1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0"/>
    <n v="11"/>
    <n v="1"/>
    <n v="7"/>
    <n v="1"/>
    <n v="2"/>
    <n v="1"/>
    <n v="1"/>
    <n v="1"/>
    <n v="2"/>
    <n v="0"/>
    <n v="8"/>
    <n v="8"/>
    <n v="8"/>
    <n v="1"/>
  </r>
  <r>
    <s v="08DPR1431L"/>
    <n v="1"/>
    <s v="MATUTINO"/>
    <s v="LEONA VICARIO"/>
    <n v="8"/>
    <s v="CHIHUAHUA"/>
    <n v="8"/>
    <s v="CHIHUAHUA"/>
    <x v="7"/>
    <n v="19"/>
    <x v="21"/>
    <n v="1"/>
    <s v="CHIHUAHUA"/>
    <s v="CALLE PARACAIDISTAS"/>
    <n v="0"/>
    <s v="PÚBLICO"/>
    <x v="0"/>
    <n v="2"/>
    <s v="BĂSICA"/>
    <n v="2"/>
    <x v="0"/>
    <n v="1"/>
    <x v="0"/>
    <n v="0"/>
    <s v="NO APLICA"/>
    <n v="0"/>
    <s v="NO APLICA"/>
    <s v="08FIZ0124V"/>
    <s v="08FJS0107K"/>
    <s v="08ADG0046C"/>
    <n v="0"/>
    <s v="I2020"/>
    <n v="126"/>
    <n v="113"/>
    <n v="239"/>
    <n v="126"/>
    <n v="112"/>
    <n v="238"/>
    <n v="23"/>
    <n v="23"/>
    <n v="46"/>
    <n v="22"/>
    <n v="14"/>
    <n v="36"/>
    <n v="22"/>
    <n v="14"/>
    <n v="36"/>
    <n v="20"/>
    <n v="16"/>
    <n v="36"/>
    <n v="16"/>
    <n v="19"/>
    <n v="35"/>
    <n v="15"/>
    <n v="21"/>
    <n v="36"/>
    <n v="27"/>
    <n v="11"/>
    <n v="38"/>
    <n v="20"/>
    <n v="13"/>
    <n v="33"/>
    <n v="120"/>
    <n v="94"/>
    <n v="214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7"/>
    <n v="12"/>
    <n v="1"/>
  </r>
  <r>
    <s v="08DPR1814R"/>
    <n v="1"/>
    <s v="MATUTINO"/>
    <s v="CONSTITUCION"/>
    <n v="8"/>
    <s v="CHIHUAHUA"/>
    <n v="8"/>
    <s v="CHIHUAHUA"/>
    <x v="10"/>
    <n v="10"/>
    <x v="44"/>
    <n v="82"/>
    <s v="CONSTITUCIĂ“N"/>
    <s v="CALLE BENITO JUAREZ"/>
    <n v="0"/>
    <s v="PÚBLICO"/>
    <x v="0"/>
    <n v="2"/>
    <s v="BĂSICA"/>
    <n v="2"/>
    <x v="0"/>
    <n v="1"/>
    <x v="0"/>
    <n v="0"/>
    <s v="NO APLICA"/>
    <n v="0"/>
    <s v="NO APLICA"/>
    <s v="08FIZ0186H"/>
    <s v="08FJS0119P"/>
    <s v="08ADG0013L"/>
    <n v="0"/>
    <s v="I2020"/>
    <n v="116"/>
    <n v="114"/>
    <n v="230"/>
    <n v="116"/>
    <n v="114"/>
    <n v="230"/>
    <n v="21"/>
    <n v="17"/>
    <n v="38"/>
    <n v="18"/>
    <n v="14"/>
    <n v="32"/>
    <n v="18"/>
    <n v="14"/>
    <n v="32"/>
    <n v="19"/>
    <n v="26"/>
    <n v="45"/>
    <n v="22"/>
    <n v="25"/>
    <n v="47"/>
    <n v="23"/>
    <n v="16"/>
    <n v="39"/>
    <n v="17"/>
    <n v="10"/>
    <n v="27"/>
    <n v="23"/>
    <n v="21"/>
    <n v="44"/>
    <n v="122"/>
    <n v="112"/>
    <n v="234"/>
    <n v="2"/>
    <n v="2"/>
    <n v="2"/>
    <n v="2"/>
    <n v="1"/>
    <n v="2"/>
    <n v="0"/>
    <n v="11"/>
    <n v="0"/>
    <n v="0"/>
    <n v="0"/>
    <n v="1"/>
    <n v="0"/>
    <n v="0"/>
    <n v="0"/>
    <n v="1"/>
    <n v="1"/>
    <n v="10"/>
    <n v="0"/>
    <n v="0"/>
    <n v="1"/>
    <n v="0"/>
    <n v="0"/>
    <n v="0"/>
    <n v="0"/>
    <n v="0"/>
    <n v="0"/>
    <n v="0"/>
    <n v="1"/>
    <n v="0"/>
    <n v="0"/>
    <n v="15"/>
    <n v="1"/>
    <n v="10"/>
    <n v="2"/>
    <n v="2"/>
    <n v="2"/>
    <n v="2"/>
    <n v="1"/>
    <n v="2"/>
    <n v="0"/>
    <n v="11"/>
    <n v="11"/>
    <n v="10"/>
    <n v="1"/>
  </r>
  <r>
    <s v="08DPR0534A"/>
    <n v="1"/>
    <s v="MATUTINO"/>
    <s v="EMILIANO ZAPATA"/>
    <n v="8"/>
    <s v="CHIHUAHUA"/>
    <n v="8"/>
    <s v="CHIHUAHUA"/>
    <x v="9"/>
    <n v="62"/>
    <x v="40"/>
    <n v="22"/>
    <s v="NAICA"/>
    <s v="CALLE VICENTE GUERRERO"/>
    <n v="116"/>
    <s v="PÚBLICO"/>
    <x v="0"/>
    <n v="2"/>
    <s v="BĂSICA"/>
    <n v="2"/>
    <x v="0"/>
    <n v="1"/>
    <x v="0"/>
    <n v="0"/>
    <s v="NO APLICA"/>
    <n v="0"/>
    <s v="NO APLICA"/>
    <s v="08FIZ0234A"/>
    <s v="08FJS0127Y"/>
    <s v="08ADG0057I"/>
    <n v="0"/>
    <s v="I2020"/>
    <n v="119"/>
    <n v="119"/>
    <n v="238"/>
    <n v="119"/>
    <n v="119"/>
    <n v="238"/>
    <n v="16"/>
    <n v="20"/>
    <n v="36"/>
    <n v="18"/>
    <n v="13"/>
    <n v="31"/>
    <n v="18"/>
    <n v="13"/>
    <n v="31"/>
    <n v="22"/>
    <n v="15"/>
    <n v="37"/>
    <n v="24"/>
    <n v="25"/>
    <n v="49"/>
    <n v="17"/>
    <n v="18"/>
    <n v="35"/>
    <n v="21"/>
    <n v="23"/>
    <n v="44"/>
    <n v="18"/>
    <n v="16"/>
    <n v="34"/>
    <n v="120"/>
    <n v="110"/>
    <n v="230"/>
    <n v="2"/>
    <n v="1"/>
    <n v="2"/>
    <n v="2"/>
    <n v="1"/>
    <n v="2"/>
    <n v="0"/>
    <n v="10"/>
    <n v="0"/>
    <n v="0"/>
    <n v="0"/>
    <n v="1"/>
    <n v="0"/>
    <n v="1"/>
    <n v="0"/>
    <n v="0"/>
    <n v="2"/>
    <n v="8"/>
    <n v="0"/>
    <n v="0"/>
    <n v="1"/>
    <n v="0"/>
    <n v="0"/>
    <n v="0"/>
    <n v="0"/>
    <n v="0"/>
    <n v="0"/>
    <n v="0"/>
    <n v="0"/>
    <n v="2"/>
    <n v="0"/>
    <n v="15"/>
    <n v="2"/>
    <n v="8"/>
    <n v="2"/>
    <n v="1"/>
    <n v="2"/>
    <n v="2"/>
    <n v="1"/>
    <n v="2"/>
    <n v="0"/>
    <n v="10"/>
    <n v="12"/>
    <n v="12"/>
    <n v="1"/>
  </r>
  <r>
    <s v="08PPR1786Q"/>
    <n v="1"/>
    <s v="MATUTINO"/>
    <s v="COLEGIO EVEREST CHIHUAHUA"/>
    <n v="8"/>
    <s v="CHIHUAHUA"/>
    <n v="8"/>
    <s v="CHIHUAHUA"/>
    <x v="7"/>
    <n v="19"/>
    <x v="21"/>
    <n v="1"/>
    <s v="CHIHUAHUA"/>
    <s v="AVENIDA COLEGIO"/>
    <n v="2000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128"/>
    <n v="108"/>
    <n v="236"/>
    <n v="128"/>
    <n v="108"/>
    <n v="236"/>
    <n v="18"/>
    <n v="15"/>
    <n v="33"/>
    <n v="22"/>
    <n v="15"/>
    <n v="37"/>
    <n v="22"/>
    <n v="15"/>
    <n v="37"/>
    <n v="26"/>
    <n v="18"/>
    <n v="44"/>
    <n v="25"/>
    <n v="12"/>
    <n v="37"/>
    <n v="15"/>
    <n v="19"/>
    <n v="34"/>
    <n v="16"/>
    <n v="17"/>
    <n v="33"/>
    <n v="26"/>
    <n v="23"/>
    <n v="49"/>
    <n v="130"/>
    <n v="104"/>
    <n v="234"/>
    <n v="0"/>
    <n v="0"/>
    <n v="0"/>
    <n v="0"/>
    <n v="0"/>
    <n v="0"/>
    <n v="6"/>
    <n v="6"/>
    <n v="0"/>
    <n v="0"/>
    <n v="0"/>
    <n v="1"/>
    <n v="0"/>
    <n v="0"/>
    <n v="0"/>
    <n v="0"/>
    <n v="2"/>
    <n v="4"/>
    <n v="0"/>
    <n v="0"/>
    <n v="1"/>
    <n v="1"/>
    <n v="0"/>
    <n v="2"/>
    <n v="0"/>
    <n v="1"/>
    <n v="3"/>
    <n v="3"/>
    <n v="0"/>
    <n v="0"/>
    <n v="0"/>
    <n v="18"/>
    <n v="2"/>
    <n v="4"/>
    <n v="0"/>
    <n v="0"/>
    <n v="0"/>
    <n v="0"/>
    <n v="0"/>
    <n v="0"/>
    <n v="6"/>
    <n v="6"/>
    <n v="12"/>
    <n v="12"/>
    <n v="1"/>
  </r>
  <r>
    <s v="08EPR0349D"/>
    <n v="1"/>
    <s v="MATUTINO"/>
    <s v="CENTRO REGIONAL DE EDUC. INT. MANUEL DOBLADO 2077"/>
    <n v="8"/>
    <s v="CHIHUAHUA"/>
    <n v="8"/>
    <s v="CHIHUAHUA"/>
    <x v="1"/>
    <n v="48"/>
    <x v="31"/>
    <n v="1"/>
    <s v="NAMIQUIPA"/>
    <s v="CALLE LOPEZ MATEOS"/>
    <n v="3"/>
    <s v="PÚBLICO"/>
    <x v="1"/>
    <n v="2"/>
    <s v="BĂSICA"/>
    <n v="2"/>
    <x v="0"/>
    <n v="1"/>
    <x v="0"/>
    <n v="0"/>
    <s v="NO APLICA"/>
    <n v="0"/>
    <s v="NO APLICA"/>
    <s v="08FIZ0016N"/>
    <s v="08FJS0005N"/>
    <m/>
    <n v="0"/>
    <s v="I2020"/>
    <n v="113"/>
    <n v="120"/>
    <n v="233"/>
    <n v="111"/>
    <n v="119"/>
    <n v="230"/>
    <n v="10"/>
    <n v="19"/>
    <n v="29"/>
    <n v="22"/>
    <n v="16"/>
    <n v="38"/>
    <n v="22"/>
    <n v="16"/>
    <n v="38"/>
    <n v="18"/>
    <n v="17"/>
    <n v="35"/>
    <n v="19"/>
    <n v="21"/>
    <n v="40"/>
    <n v="21"/>
    <n v="23"/>
    <n v="44"/>
    <n v="19"/>
    <n v="21"/>
    <n v="40"/>
    <n v="22"/>
    <n v="16"/>
    <n v="38"/>
    <n v="121"/>
    <n v="114"/>
    <n v="235"/>
    <n v="1"/>
    <n v="2"/>
    <n v="2"/>
    <n v="2"/>
    <n v="2"/>
    <n v="2"/>
    <n v="0"/>
    <n v="11"/>
    <n v="1"/>
    <n v="0"/>
    <n v="0"/>
    <n v="0"/>
    <n v="0"/>
    <n v="0"/>
    <n v="0"/>
    <n v="0"/>
    <n v="1"/>
    <n v="9"/>
    <n v="0"/>
    <n v="0"/>
    <n v="0"/>
    <n v="1"/>
    <n v="1"/>
    <n v="0"/>
    <n v="1"/>
    <n v="0"/>
    <n v="0"/>
    <n v="0"/>
    <n v="2"/>
    <n v="0"/>
    <n v="0"/>
    <n v="16"/>
    <n v="2"/>
    <n v="9"/>
    <n v="1"/>
    <n v="2"/>
    <n v="2"/>
    <n v="2"/>
    <n v="2"/>
    <n v="2"/>
    <n v="0"/>
    <n v="11"/>
    <n v="14"/>
    <n v="11"/>
    <n v="1"/>
  </r>
  <r>
    <s v="08DPR2307T"/>
    <n v="2"/>
    <s v="VESPERTINO"/>
    <s v="PABLO GALEANA"/>
    <n v="8"/>
    <s v="CHIHUAHUA"/>
    <n v="8"/>
    <s v="CHIHUAHUA"/>
    <x v="5"/>
    <n v="37"/>
    <x v="6"/>
    <n v="1"/>
    <s v="JUĂREZ"/>
    <s v="CALLE CORAL"/>
    <n v="8013"/>
    <s v="PÚBLICO"/>
    <x v="0"/>
    <n v="2"/>
    <s v="BĂSICA"/>
    <n v="2"/>
    <x v="0"/>
    <n v="1"/>
    <x v="0"/>
    <n v="0"/>
    <s v="NO APLICA"/>
    <n v="0"/>
    <s v="NO APLICA"/>
    <s v="08FIZ0156N"/>
    <s v="08FJS0112W"/>
    <s v="08ADG0005C"/>
    <n v="0"/>
    <s v="I2020"/>
    <n v="130"/>
    <n v="113"/>
    <n v="243"/>
    <n v="129"/>
    <n v="113"/>
    <n v="242"/>
    <n v="26"/>
    <n v="12"/>
    <n v="38"/>
    <n v="11"/>
    <n v="11"/>
    <n v="22"/>
    <n v="11"/>
    <n v="12"/>
    <n v="23"/>
    <n v="21"/>
    <n v="29"/>
    <n v="50"/>
    <n v="13"/>
    <n v="10"/>
    <n v="23"/>
    <n v="21"/>
    <n v="24"/>
    <n v="45"/>
    <n v="29"/>
    <n v="18"/>
    <n v="47"/>
    <n v="21"/>
    <n v="19"/>
    <n v="40"/>
    <n v="116"/>
    <n v="112"/>
    <n v="228"/>
    <n v="2"/>
    <n v="2"/>
    <n v="1"/>
    <n v="2"/>
    <n v="2"/>
    <n v="2"/>
    <n v="0"/>
    <n v="11"/>
    <n v="0"/>
    <n v="0"/>
    <n v="1"/>
    <n v="0"/>
    <n v="0"/>
    <n v="0"/>
    <n v="0"/>
    <n v="0"/>
    <n v="5"/>
    <n v="6"/>
    <n v="0"/>
    <n v="0"/>
    <n v="3"/>
    <n v="1"/>
    <n v="0"/>
    <n v="0"/>
    <n v="0"/>
    <n v="0"/>
    <n v="0"/>
    <n v="0"/>
    <n v="1"/>
    <n v="0"/>
    <n v="0"/>
    <n v="17"/>
    <n v="5"/>
    <n v="6"/>
    <n v="2"/>
    <n v="2"/>
    <n v="1"/>
    <n v="2"/>
    <n v="2"/>
    <n v="2"/>
    <n v="0"/>
    <n v="11"/>
    <n v="13"/>
    <n v="11"/>
    <n v="1"/>
  </r>
  <r>
    <s v="08EPR0141N"/>
    <n v="1"/>
    <s v="MATUTINO"/>
    <s v="MELCHOR GUASPE 2450"/>
    <n v="8"/>
    <s v="CHIHUAHUA"/>
    <n v="8"/>
    <s v="CHIHUAHUA"/>
    <x v="7"/>
    <n v="19"/>
    <x v="21"/>
    <n v="1"/>
    <s v="CHIHUAHUA"/>
    <s v="CALLE 3A"/>
    <n v="3013"/>
    <s v="PÚBLICO"/>
    <x v="1"/>
    <n v="2"/>
    <s v="BĂSICA"/>
    <n v="2"/>
    <x v="0"/>
    <n v="1"/>
    <x v="0"/>
    <n v="0"/>
    <s v="NO APLICA"/>
    <n v="0"/>
    <s v="NO APLICA"/>
    <s v="08FIZ0019K"/>
    <s v="08FJS0002Q"/>
    <m/>
    <n v="0"/>
    <s v="I2020"/>
    <n v="124"/>
    <n v="115"/>
    <n v="239"/>
    <n v="124"/>
    <n v="115"/>
    <n v="239"/>
    <n v="31"/>
    <n v="24"/>
    <n v="55"/>
    <n v="15"/>
    <n v="14"/>
    <n v="29"/>
    <n v="15"/>
    <n v="14"/>
    <n v="29"/>
    <n v="17"/>
    <n v="18"/>
    <n v="35"/>
    <n v="16"/>
    <n v="20"/>
    <n v="36"/>
    <n v="25"/>
    <n v="22"/>
    <n v="47"/>
    <n v="30"/>
    <n v="17"/>
    <n v="47"/>
    <n v="15"/>
    <n v="16"/>
    <n v="31"/>
    <n v="118"/>
    <n v="107"/>
    <n v="225"/>
    <n v="1"/>
    <n v="0"/>
    <n v="2"/>
    <n v="2"/>
    <n v="2"/>
    <n v="1"/>
    <n v="1"/>
    <n v="9"/>
    <n v="0"/>
    <n v="1"/>
    <n v="0"/>
    <n v="0"/>
    <n v="0"/>
    <n v="0"/>
    <n v="0"/>
    <n v="0"/>
    <n v="2"/>
    <n v="6"/>
    <n v="0"/>
    <n v="0"/>
    <n v="2"/>
    <n v="0"/>
    <n v="0"/>
    <n v="2"/>
    <n v="0"/>
    <n v="0"/>
    <n v="0"/>
    <n v="0"/>
    <n v="1"/>
    <n v="1"/>
    <n v="0"/>
    <n v="15"/>
    <n v="2"/>
    <n v="7"/>
    <n v="1"/>
    <n v="0"/>
    <n v="2"/>
    <n v="2"/>
    <n v="2"/>
    <n v="1"/>
    <n v="1"/>
    <n v="9"/>
    <n v="10"/>
    <n v="10"/>
    <n v="1"/>
  </r>
  <r>
    <s v="08EPR0686E"/>
    <n v="1"/>
    <s v="MATUTINO"/>
    <s v="NIÑOS HEROES 2625"/>
    <n v="8"/>
    <s v="CHIHUAHUA"/>
    <n v="8"/>
    <s v="CHIHUAHUA"/>
    <x v="0"/>
    <n v="9"/>
    <x v="2"/>
    <n v="169"/>
    <s v="SAN JUANITO"/>
    <s v="CALLE ENCINO"/>
    <n v="0"/>
    <s v="PÚBLICO"/>
    <x v="1"/>
    <n v="2"/>
    <s v="BĂSICA"/>
    <n v="2"/>
    <x v="0"/>
    <n v="1"/>
    <x v="0"/>
    <n v="0"/>
    <s v="NO APLICA"/>
    <n v="0"/>
    <s v="NO APLICA"/>
    <s v="08FIZ0011S"/>
    <s v="08FJS0005N"/>
    <m/>
    <n v="0"/>
    <s v="I2020"/>
    <n v="112"/>
    <n v="130"/>
    <n v="242"/>
    <n v="112"/>
    <n v="130"/>
    <n v="242"/>
    <n v="23"/>
    <n v="25"/>
    <n v="48"/>
    <n v="14"/>
    <n v="14"/>
    <n v="28"/>
    <n v="14"/>
    <n v="14"/>
    <n v="28"/>
    <n v="22"/>
    <n v="20"/>
    <n v="42"/>
    <n v="13"/>
    <n v="23"/>
    <n v="36"/>
    <n v="13"/>
    <n v="21"/>
    <n v="34"/>
    <n v="21"/>
    <n v="18"/>
    <n v="39"/>
    <n v="18"/>
    <n v="23"/>
    <n v="41"/>
    <n v="101"/>
    <n v="119"/>
    <n v="220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1"/>
    <n v="0"/>
    <n v="0"/>
    <n v="1"/>
    <n v="1"/>
    <n v="0"/>
    <n v="0"/>
    <n v="1"/>
    <n v="0"/>
    <n v="2"/>
    <n v="0"/>
    <n v="19"/>
    <n v="5"/>
    <n v="7"/>
    <n v="2"/>
    <n v="2"/>
    <n v="2"/>
    <n v="2"/>
    <n v="2"/>
    <n v="2"/>
    <n v="0"/>
    <n v="12"/>
    <n v="12"/>
    <n v="12"/>
    <n v="1"/>
  </r>
  <r>
    <s v="08DPR2415A"/>
    <n v="1"/>
    <s v="MATUTINO"/>
    <s v="MOCTEZUMA"/>
    <n v="8"/>
    <s v="CHIHUAHUA"/>
    <n v="8"/>
    <s v="CHIHUAHUA"/>
    <x v="5"/>
    <n v="37"/>
    <x v="6"/>
    <n v="1"/>
    <s v="JUĂREZ"/>
    <s v="CALLE BOSQUES DE DURAZNO"/>
    <n v="8650"/>
    <s v="PÚBLICO"/>
    <x v="0"/>
    <n v="2"/>
    <s v="BĂSICA"/>
    <n v="2"/>
    <x v="0"/>
    <n v="1"/>
    <x v="0"/>
    <n v="0"/>
    <s v="NO APLICA"/>
    <n v="0"/>
    <s v="NO APLICA"/>
    <s v="08FIZ0172E"/>
    <s v="08FJS0115T"/>
    <s v="08ADG0005C"/>
    <n v="0"/>
    <s v="I2020"/>
    <n v="120"/>
    <n v="115"/>
    <n v="235"/>
    <n v="120"/>
    <n v="115"/>
    <n v="235"/>
    <n v="13"/>
    <n v="19"/>
    <n v="32"/>
    <n v="16"/>
    <n v="15"/>
    <n v="31"/>
    <n v="17"/>
    <n v="15"/>
    <n v="32"/>
    <n v="17"/>
    <n v="19"/>
    <n v="36"/>
    <n v="18"/>
    <n v="12"/>
    <n v="30"/>
    <n v="15"/>
    <n v="18"/>
    <n v="33"/>
    <n v="35"/>
    <n v="22"/>
    <n v="57"/>
    <n v="25"/>
    <n v="32"/>
    <n v="57"/>
    <n v="127"/>
    <n v="118"/>
    <n v="245"/>
    <n v="1"/>
    <n v="1"/>
    <n v="1"/>
    <n v="1"/>
    <n v="2"/>
    <n v="2"/>
    <n v="0"/>
    <n v="8"/>
    <n v="0"/>
    <n v="0"/>
    <n v="1"/>
    <n v="0"/>
    <n v="0"/>
    <n v="1"/>
    <n v="0"/>
    <n v="0"/>
    <n v="0"/>
    <n v="8"/>
    <n v="0"/>
    <n v="0"/>
    <n v="1"/>
    <n v="0"/>
    <n v="0"/>
    <n v="0"/>
    <n v="0"/>
    <n v="0"/>
    <n v="0"/>
    <n v="0"/>
    <n v="0"/>
    <n v="1"/>
    <n v="0"/>
    <n v="12"/>
    <n v="0"/>
    <n v="8"/>
    <n v="1"/>
    <n v="1"/>
    <n v="1"/>
    <n v="1"/>
    <n v="2"/>
    <n v="2"/>
    <n v="0"/>
    <n v="8"/>
    <n v="8"/>
    <n v="8"/>
    <n v="1"/>
  </r>
  <r>
    <s v="08EPR0624S"/>
    <n v="1"/>
    <s v="MATUTINO"/>
    <s v="NICOLAS BRAVO 2291"/>
    <n v="8"/>
    <s v="CHIHUAHUA"/>
    <n v="8"/>
    <s v="CHIHUAHUA"/>
    <x v="9"/>
    <n v="21"/>
    <x v="61"/>
    <n v="108"/>
    <s v="COLONIA NICOLĂS BRAVO (KILĂ“METRO NOVENTA Y DOS)"/>
    <s v="CALLE JOSE RAMIREZ"/>
    <n v="0"/>
    <s v="PÚBLICO"/>
    <x v="1"/>
    <n v="2"/>
    <s v="BĂSICA"/>
    <n v="2"/>
    <x v="0"/>
    <n v="1"/>
    <x v="0"/>
    <n v="0"/>
    <s v="NO APLICA"/>
    <n v="0"/>
    <s v="NO APLICA"/>
    <s v="08FIZ0047G"/>
    <m/>
    <m/>
    <n v="0"/>
    <s v="I2020"/>
    <n v="124"/>
    <n v="102"/>
    <n v="226"/>
    <n v="123"/>
    <n v="101"/>
    <n v="224"/>
    <n v="14"/>
    <n v="18"/>
    <n v="32"/>
    <n v="19"/>
    <n v="23"/>
    <n v="42"/>
    <n v="19"/>
    <n v="23"/>
    <n v="42"/>
    <n v="21"/>
    <n v="15"/>
    <n v="36"/>
    <n v="25"/>
    <n v="13"/>
    <n v="38"/>
    <n v="24"/>
    <n v="22"/>
    <n v="46"/>
    <n v="17"/>
    <n v="22"/>
    <n v="39"/>
    <n v="24"/>
    <n v="14"/>
    <n v="38"/>
    <n v="130"/>
    <n v="109"/>
    <n v="239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1"/>
    <n v="2"/>
    <n v="0"/>
    <n v="0"/>
    <n v="0"/>
    <n v="0"/>
    <n v="2"/>
    <n v="0"/>
    <n v="0"/>
    <n v="19"/>
    <n v="1"/>
    <n v="11"/>
    <n v="2"/>
    <n v="2"/>
    <n v="2"/>
    <n v="2"/>
    <n v="2"/>
    <n v="2"/>
    <n v="0"/>
    <n v="12"/>
    <n v="12"/>
    <n v="12"/>
    <n v="1"/>
  </r>
  <r>
    <s v="08DPR1912S"/>
    <n v="1"/>
    <s v="MATUTINO"/>
    <s v="JAIME TORRES BODET"/>
    <n v="8"/>
    <s v="CHIHUAHUA"/>
    <n v="8"/>
    <s v="CHIHUAHUA"/>
    <x v="2"/>
    <n v="25"/>
    <x v="14"/>
    <n v="1"/>
    <s v="VALENTĂŤN GĂ“MEZ FARĂŤAS"/>
    <s v="CALLE 13A "/>
    <n v="0"/>
    <s v="PÚBLICO"/>
    <x v="0"/>
    <n v="2"/>
    <s v="BĂSICA"/>
    <n v="2"/>
    <x v="0"/>
    <n v="1"/>
    <x v="0"/>
    <n v="0"/>
    <s v="NO APLICA"/>
    <n v="0"/>
    <s v="NO APLICA"/>
    <s v="08FIZ0195P"/>
    <s v="08FJS0120E"/>
    <s v="08ADG0055K"/>
    <n v="0"/>
    <s v="I2020"/>
    <n v="124"/>
    <n v="114"/>
    <n v="238"/>
    <n v="124"/>
    <n v="114"/>
    <n v="238"/>
    <n v="23"/>
    <n v="23"/>
    <n v="46"/>
    <n v="19"/>
    <n v="14"/>
    <n v="33"/>
    <n v="20"/>
    <n v="14"/>
    <n v="34"/>
    <n v="24"/>
    <n v="17"/>
    <n v="41"/>
    <n v="17"/>
    <n v="20"/>
    <n v="37"/>
    <n v="17"/>
    <n v="17"/>
    <n v="34"/>
    <n v="24"/>
    <n v="18"/>
    <n v="42"/>
    <n v="20"/>
    <n v="19"/>
    <n v="39"/>
    <n v="122"/>
    <n v="105"/>
    <n v="227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1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1099W"/>
    <n v="1"/>
    <s v="MATUTINO"/>
    <s v="CENTRO REGIONAL DE EDUC. INT. MARTIN LOPEZ"/>
    <n v="8"/>
    <s v="CHIHUAHUA"/>
    <n v="8"/>
    <s v="CHIHUAHUA"/>
    <x v="7"/>
    <n v="19"/>
    <x v="21"/>
    <n v="253"/>
    <s v="EL CHARCO"/>
    <s v="CALLE EL CHARCO"/>
    <n v="0"/>
    <s v="PÚBLICO"/>
    <x v="0"/>
    <n v="2"/>
    <s v="BĂSICA"/>
    <n v="2"/>
    <x v="0"/>
    <n v="1"/>
    <x v="0"/>
    <n v="0"/>
    <s v="NO APLICA"/>
    <n v="0"/>
    <s v="NO APLICA"/>
    <s v="08FIZ0134B"/>
    <s v="08FJS0104N"/>
    <s v="08ADG0046C"/>
    <n v="0"/>
    <s v="I2020"/>
    <n v="123"/>
    <n v="107"/>
    <n v="230"/>
    <n v="122"/>
    <n v="107"/>
    <n v="229"/>
    <n v="18"/>
    <n v="18"/>
    <n v="36"/>
    <n v="20"/>
    <n v="19"/>
    <n v="39"/>
    <n v="20"/>
    <n v="19"/>
    <n v="39"/>
    <n v="25"/>
    <n v="19"/>
    <n v="44"/>
    <n v="17"/>
    <n v="21"/>
    <n v="38"/>
    <n v="25"/>
    <n v="17"/>
    <n v="42"/>
    <n v="22"/>
    <n v="16"/>
    <n v="38"/>
    <n v="18"/>
    <n v="19"/>
    <n v="37"/>
    <n v="127"/>
    <n v="111"/>
    <n v="238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1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EPR0019M"/>
    <n v="1"/>
    <s v="MATUTINO"/>
    <s v="20 DE NOVIEMBRE 2170"/>
    <n v="8"/>
    <s v="CHIHUAHUA"/>
    <n v="8"/>
    <s v="CHIHUAHUA"/>
    <x v="7"/>
    <n v="4"/>
    <x v="64"/>
    <n v="1"/>
    <s v="SANTA EULALIA"/>
    <s v="CALLE ZARAGOZA"/>
    <n v="0"/>
    <s v="PÚBLICO"/>
    <x v="1"/>
    <n v="2"/>
    <s v="BĂSICA"/>
    <n v="2"/>
    <x v="0"/>
    <n v="1"/>
    <x v="0"/>
    <n v="0"/>
    <s v="NO APLICA"/>
    <n v="0"/>
    <s v="NO APLICA"/>
    <s v="08FIZ0052S"/>
    <s v="08FJS0002Q"/>
    <m/>
    <n v="0"/>
    <s v="I2020"/>
    <n v="124"/>
    <n v="114"/>
    <n v="238"/>
    <n v="124"/>
    <n v="114"/>
    <n v="238"/>
    <n v="11"/>
    <n v="20"/>
    <n v="31"/>
    <n v="20"/>
    <n v="13"/>
    <n v="33"/>
    <n v="20"/>
    <n v="13"/>
    <n v="33"/>
    <n v="32"/>
    <n v="21"/>
    <n v="53"/>
    <n v="15"/>
    <n v="12"/>
    <n v="27"/>
    <n v="19"/>
    <n v="31"/>
    <n v="50"/>
    <n v="31"/>
    <n v="18"/>
    <n v="49"/>
    <n v="15"/>
    <n v="17"/>
    <n v="32"/>
    <n v="132"/>
    <n v="112"/>
    <n v="244"/>
    <n v="1"/>
    <n v="2"/>
    <n v="1"/>
    <n v="2"/>
    <n v="2"/>
    <n v="1"/>
    <n v="0"/>
    <n v="9"/>
    <n v="0"/>
    <n v="0"/>
    <n v="1"/>
    <n v="0"/>
    <n v="0"/>
    <n v="0"/>
    <n v="0"/>
    <n v="0"/>
    <n v="1"/>
    <n v="8"/>
    <n v="0"/>
    <n v="0"/>
    <n v="1"/>
    <n v="1"/>
    <n v="0"/>
    <n v="2"/>
    <n v="0"/>
    <n v="0"/>
    <n v="0"/>
    <n v="0"/>
    <n v="0"/>
    <n v="1"/>
    <n v="0"/>
    <n v="15"/>
    <n v="1"/>
    <n v="8"/>
    <n v="1"/>
    <n v="2"/>
    <n v="1"/>
    <n v="2"/>
    <n v="2"/>
    <n v="1"/>
    <n v="0"/>
    <n v="9"/>
    <n v="9"/>
    <n v="9"/>
    <n v="1"/>
  </r>
  <r>
    <s v="08DPR1524A"/>
    <n v="1"/>
    <s v="MATUTINO"/>
    <s v="5 DE MAYO"/>
    <n v="8"/>
    <s v="CHIHUAHUA"/>
    <n v="8"/>
    <s v="CHIHUAHUA"/>
    <x v="6"/>
    <n v="29"/>
    <x v="7"/>
    <n v="15"/>
    <s v="BABORIGAME"/>
    <s v="NINGUNO NINGUNO"/>
    <n v="0"/>
    <s v="PÚBLICO"/>
    <x v="0"/>
    <n v="2"/>
    <s v="BĂSICA"/>
    <n v="2"/>
    <x v="0"/>
    <n v="1"/>
    <x v="0"/>
    <n v="0"/>
    <s v="NO APLICA"/>
    <n v="0"/>
    <s v="NO APLICA"/>
    <s v="08FIZ0255N"/>
    <s v="08FJS0131K"/>
    <s v="08ADG0007A"/>
    <n v="0"/>
    <s v="I2020"/>
    <n v="107"/>
    <n v="124"/>
    <n v="231"/>
    <n v="107"/>
    <n v="124"/>
    <n v="231"/>
    <n v="19"/>
    <n v="20"/>
    <n v="39"/>
    <n v="21"/>
    <n v="20"/>
    <n v="41"/>
    <n v="21"/>
    <n v="20"/>
    <n v="41"/>
    <n v="17"/>
    <n v="27"/>
    <n v="44"/>
    <n v="15"/>
    <n v="19"/>
    <n v="34"/>
    <n v="16"/>
    <n v="21"/>
    <n v="37"/>
    <n v="22"/>
    <n v="17"/>
    <n v="39"/>
    <n v="22"/>
    <n v="22"/>
    <n v="44"/>
    <n v="113"/>
    <n v="126"/>
    <n v="23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EPR0563V"/>
    <n v="1"/>
    <s v="MATUTINO"/>
    <s v="PLAN DE GUADALUPE 2278"/>
    <n v="8"/>
    <s v="CHIHUAHUA"/>
    <n v="8"/>
    <s v="CHIHUAHUA"/>
    <x v="0"/>
    <n v="9"/>
    <x v="2"/>
    <n v="34"/>
    <s v="CREEL"/>
    <s v="CALLE TERMINAL"/>
    <n v="302"/>
    <s v="PÚBLICO"/>
    <x v="1"/>
    <n v="2"/>
    <s v="BĂSICA"/>
    <n v="2"/>
    <x v="0"/>
    <n v="1"/>
    <x v="0"/>
    <n v="0"/>
    <s v="NO APLICA"/>
    <n v="0"/>
    <s v="NO APLICA"/>
    <s v="08FIZ0011S"/>
    <s v="08FJS0005N"/>
    <m/>
    <n v="0"/>
    <s v="I2020"/>
    <n v="132"/>
    <n v="99"/>
    <n v="231"/>
    <n v="132"/>
    <n v="99"/>
    <n v="231"/>
    <n v="23"/>
    <n v="8"/>
    <n v="31"/>
    <n v="16"/>
    <n v="16"/>
    <n v="32"/>
    <n v="16"/>
    <n v="18"/>
    <n v="34"/>
    <n v="21"/>
    <n v="21"/>
    <n v="42"/>
    <n v="27"/>
    <n v="21"/>
    <n v="48"/>
    <n v="21"/>
    <n v="20"/>
    <n v="41"/>
    <n v="22"/>
    <n v="18"/>
    <n v="40"/>
    <n v="24"/>
    <n v="20"/>
    <n v="44"/>
    <n v="131"/>
    <n v="118"/>
    <n v="249"/>
    <n v="2"/>
    <n v="2"/>
    <n v="2"/>
    <n v="0"/>
    <n v="2"/>
    <n v="0"/>
    <n v="2"/>
    <n v="10"/>
    <n v="0"/>
    <n v="0"/>
    <n v="1"/>
    <n v="0"/>
    <n v="0"/>
    <n v="0"/>
    <n v="0"/>
    <n v="0"/>
    <n v="2"/>
    <n v="8"/>
    <n v="0"/>
    <n v="0"/>
    <n v="2"/>
    <n v="0"/>
    <n v="0"/>
    <n v="1"/>
    <n v="1"/>
    <n v="0"/>
    <n v="0"/>
    <n v="0"/>
    <n v="3"/>
    <n v="0"/>
    <n v="0"/>
    <n v="18"/>
    <n v="2"/>
    <n v="8"/>
    <n v="2"/>
    <n v="2"/>
    <n v="2"/>
    <n v="0"/>
    <n v="2"/>
    <n v="0"/>
    <n v="2"/>
    <n v="10"/>
    <n v="13"/>
    <n v="12"/>
    <n v="1"/>
  </r>
  <r>
    <s v="08DPR2634N"/>
    <n v="2"/>
    <s v="VESPERTINO"/>
    <s v="PRIMARIA FEDERALIZADA"/>
    <n v="8"/>
    <s v="CHIHUAHUA"/>
    <n v="8"/>
    <s v="CHIHUAHUA"/>
    <x v="5"/>
    <n v="37"/>
    <x v="6"/>
    <n v="1"/>
    <s v="JUĂREZ"/>
    <s v="CALLE VALLE DE BENASQUE"/>
    <n v="0"/>
    <s v="PÚBLICO"/>
    <x v="0"/>
    <n v="2"/>
    <s v="BĂSICA"/>
    <n v="2"/>
    <x v="0"/>
    <n v="1"/>
    <x v="0"/>
    <n v="0"/>
    <s v="NO APLICA"/>
    <n v="0"/>
    <s v="NO APLICA"/>
    <s v="08FIZ0265U"/>
    <s v="08FJS0133I"/>
    <s v="08ADG0005C"/>
    <n v="0"/>
    <s v="I2020"/>
    <n v="131"/>
    <n v="109"/>
    <n v="240"/>
    <n v="131"/>
    <n v="109"/>
    <n v="240"/>
    <n v="13"/>
    <n v="22"/>
    <n v="35"/>
    <n v="13"/>
    <n v="19"/>
    <n v="32"/>
    <n v="13"/>
    <n v="19"/>
    <n v="32"/>
    <n v="29"/>
    <n v="15"/>
    <n v="44"/>
    <n v="31"/>
    <n v="23"/>
    <n v="54"/>
    <n v="20"/>
    <n v="15"/>
    <n v="35"/>
    <n v="18"/>
    <n v="21"/>
    <n v="39"/>
    <n v="19"/>
    <n v="15"/>
    <n v="34"/>
    <n v="130"/>
    <n v="108"/>
    <n v="238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1"/>
    <n v="0"/>
    <n v="0"/>
    <n v="0"/>
    <n v="0"/>
    <n v="0"/>
    <n v="0"/>
    <n v="0"/>
    <n v="0"/>
    <n v="0"/>
    <n v="0"/>
    <n v="15"/>
    <n v="2"/>
    <n v="10"/>
    <n v="2"/>
    <n v="2"/>
    <n v="2"/>
    <n v="2"/>
    <n v="2"/>
    <n v="2"/>
    <n v="0"/>
    <n v="12"/>
    <n v="12"/>
    <n v="12"/>
    <n v="1"/>
  </r>
  <r>
    <s v="08EPR0096R"/>
    <n v="1"/>
    <s v="MATUTINO"/>
    <s v="CENTRO REGIONAL DE EDUC. INT. ADOLFO LOPEZ MATEOS 2387"/>
    <n v="8"/>
    <s v="CHIHUAHUA"/>
    <n v="8"/>
    <s v="CHIHUAHUA"/>
    <x v="1"/>
    <n v="31"/>
    <x v="1"/>
    <n v="1"/>
    <s v="VICENTE GUERRERO"/>
    <s v="CALLE SAN RAFAEL"/>
    <n v="0"/>
    <s v="PÚBLICO"/>
    <x v="1"/>
    <n v="2"/>
    <s v="BĂSICA"/>
    <n v="2"/>
    <x v="0"/>
    <n v="1"/>
    <x v="0"/>
    <n v="0"/>
    <s v="NO APLICA"/>
    <n v="0"/>
    <s v="NO APLICA"/>
    <s v="08FIZ0008E"/>
    <s v="08FJS0005N"/>
    <m/>
    <n v="0"/>
    <s v="I2020"/>
    <n v="118"/>
    <n v="115"/>
    <n v="233"/>
    <n v="114"/>
    <n v="114"/>
    <n v="228"/>
    <n v="23"/>
    <n v="14"/>
    <n v="37"/>
    <n v="20"/>
    <n v="15"/>
    <n v="35"/>
    <n v="20"/>
    <n v="15"/>
    <n v="35"/>
    <n v="17"/>
    <n v="24"/>
    <n v="41"/>
    <n v="23"/>
    <n v="22"/>
    <n v="45"/>
    <n v="17"/>
    <n v="24"/>
    <n v="41"/>
    <n v="23"/>
    <n v="17"/>
    <n v="40"/>
    <n v="21"/>
    <n v="20"/>
    <n v="41"/>
    <n v="121"/>
    <n v="122"/>
    <n v="243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0"/>
    <n v="1"/>
    <n v="0"/>
    <n v="1"/>
    <n v="0"/>
    <n v="1"/>
    <n v="2"/>
    <n v="0"/>
    <n v="0"/>
    <n v="19"/>
    <n v="4"/>
    <n v="8"/>
    <n v="2"/>
    <n v="2"/>
    <n v="2"/>
    <n v="2"/>
    <n v="2"/>
    <n v="2"/>
    <n v="0"/>
    <n v="12"/>
    <n v="12"/>
    <n v="12"/>
    <n v="1"/>
  </r>
  <r>
    <s v="08DPR1816P"/>
    <n v="1"/>
    <s v="MATUTINO"/>
    <s v="INSURGENTES"/>
    <n v="8"/>
    <s v="CHIHUAHUA"/>
    <n v="8"/>
    <s v="CHIHUAHUA"/>
    <x v="7"/>
    <n v="19"/>
    <x v="21"/>
    <n v="1"/>
    <s v="CHIHUAHUA"/>
    <s v="CALLE MOMBACHO"/>
    <n v="0"/>
    <s v="PÚBLICO"/>
    <x v="0"/>
    <n v="2"/>
    <s v="BĂSICA"/>
    <n v="2"/>
    <x v="0"/>
    <n v="1"/>
    <x v="0"/>
    <n v="0"/>
    <s v="NO APLICA"/>
    <n v="0"/>
    <s v="NO APLICA"/>
    <s v="08FIZ0112Q"/>
    <s v="08FJS0105M"/>
    <s v="08ADG0046C"/>
    <n v="0"/>
    <s v="I2020"/>
    <n v="147"/>
    <n v="106"/>
    <n v="253"/>
    <n v="147"/>
    <n v="106"/>
    <n v="253"/>
    <n v="26"/>
    <n v="21"/>
    <n v="47"/>
    <n v="13"/>
    <n v="9"/>
    <n v="22"/>
    <n v="13"/>
    <n v="9"/>
    <n v="22"/>
    <n v="23"/>
    <n v="24"/>
    <n v="47"/>
    <n v="20"/>
    <n v="16"/>
    <n v="36"/>
    <n v="27"/>
    <n v="18"/>
    <n v="45"/>
    <n v="28"/>
    <n v="18"/>
    <n v="46"/>
    <n v="19"/>
    <n v="9"/>
    <n v="28"/>
    <n v="130"/>
    <n v="94"/>
    <n v="224"/>
    <n v="2"/>
    <n v="2"/>
    <n v="2"/>
    <n v="2"/>
    <n v="2"/>
    <n v="1"/>
    <n v="0"/>
    <n v="11"/>
    <n v="0"/>
    <n v="0"/>
    <n v="1"/>
    <n v="0"/>
    <n v="0"/>
    <n v="1"/>
    <n v="0"/>
    <n v="0"/>
    <n v="3"/>
    <n v="8"/>
    <n v="0"/>
    <n v="0"/>
    <n v="1"/>
    <n v="1"/>
    <n v="0"/>
    <n v="0"/>
    <n v="0"/>
    <n v="0"/>
    <n v="0"/>
    <n v="0"/>
    <n v="1"/>
    <n v="1"/>
    <n v="0"/>
    <n v="17"/>
    <n v="3"/>
    <n v="8"/>
    <n v="2"/>
    <n v="2"/>
    <n v="2"/>
    <n v="2"/>
    <n v="2"/>
    <n v="1"/>
    <n v="0"/>
    <n v="11"/>
    <n v="14"/>
    <n v="12"/>
    <n v="1"/>
  </r>
  <r>
    <s v="08DPR2378N"/>
    <n v="1"/>
    <s v="MATUTINO"/>
    <s v="JEAN PIAGET"/>
    <n v="8"/>
    <s v="CHIHUAHUA"/>
    <n v="8"/>
    <s v="CHIHUAHUA"/>
    <x v="5"/>
    <n v="37"/>
    <x v="6"/>
    <n v="1"/>
    <s v="JUĂREZ"/>
    <s v="CALLE LA CUSTE "/>
    <n v="0"/>
    <s v="PÚBLICO"/>
    <x v="0"/>
    <n v="2"/>
    <s v="BĂSICA"/>
    <n v="2"/>
    <x v="0"/>
    <n v="1"/>
    <x v="0"/>
    <n v="0"/>
    <s v="NO APLICA"/>
    <n v="0"/>
    <s v="NO APLICA"/>
    <s v="08FIZ0182L"/>
    <s v="08FJS0118Q"/>
    <s v="08ADG0005C"/>
    <n v="0"/>
    <s v="I2020"/>
    <n v="124"/>
    <n v="125"/>
    <n v="249"/>
    <n v="124"/>
    <n v="125"/>
    <n v="249"/>
    <n v="20"/>
    <n v="24"/>
    <n v="44"/>
    <n v="20"/>
    <n v="10"/>
    <n v="30"/>
    <n v="20"/>
    <n v="10"/>
    <n v="30"/>
    <n v="17"/>
    <n v="17"/>
    <n v="34"/>
    <n v="26"/>
    <n v="24"/>
    <n v="50"/>
    <n v="24"/>
    <n v="23"/>
    <n v="47"/>
    <n v="14"/>
    <n v="18"/>
    <n v="32"/>
    <n v="21"/>
    <n v="19"/>
    <n v="40"/>
    <n v="122"/>
    <n v="111"/>
    <n v="233"/>
    <n v="2"/>
    <n v="1"/>
    <n v="2"/>
    <n v="2"/>
    <n v="1"/>
    <n v="1"/>
    <n v="0"/>
    <n v="9"/>
    <n v="0"/>
    <n v="0"/>
    <n v="0"/>
    <n v="1"/>
    <n v="0"/>
    <n v="0"/>
    <n v="0"/>
    <n v="0"/>
    <n v="1"/>
    <n v="8"/>
    <n v="0"/>
    <n v="0"/>
    <n v="1"/>
    <n v="0"/>
    <n v="0"/>
    <n v="0"/>
    <n v="0"/>
    <n v="0"/>
    <n v="0"/>
    <n v="0"/>
    <n v="1"/>
    <n v="0"/>
    <n v="0"/>
    <n v="12"/>
    <n v="1"/>
    <n v="8"/>
    <n v="2"/>
    <n v="1"/>
    <n v="2"/>
    <n v="2"/>
    <n v="1"/>
    <n v="1"/>
    <n v="0"/>
    <n v="9"/>
    <n v="9"/>
    <n v="9"/>
    <n v="1"/>
  </r>
  <r>
    <s v="08PPR2108Z"/>
    <n v="1"/>
    <s v="MATUTINO"/>
    <s v="COLEGIO HELEN ADAMS KELLER"/>
    <n v="8"/>
    <s v="CHIHUAHUA"/>
    <n v="8"/>
    <s v="CHIHUAHUA"/>
    <x v="5"/>
    <n v="37"/>
    <x v="6"/>
    <n v="1"/>
    <s v="JUĂREZ"/>
    <s v="CALLE VENUZTIANO CARRANZA"/>
    <n v="721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126"/>
    <n v="148"/>
    <n v="274"/>
    <n v="126"/>
    <n v="148"/>
    <n v="274"/>
    <n v="10"/>
    <n v="13"/>
    <n v="23"/>
    <n v="18"/>
    <n v="22"/>
    <n v="40"/>
    <n v="18"/>
    <n v="22"/>
    <n v="40"/>
    <n v="22"/>
    <n v="22"/>
    <n v="44"/>
    <n v="18"/>
    <n v="16"/>
    <n v="34"/>
    <n v="21"/>
    <n v="19"/>
    <n v="40"/>
    <n v="15"/>
    <n v="18"/>
    <n v="33"/>
    <n v="9"/>
    <n v="17"/>
    <n v="26"/>
    <n v="103"/>
    <n v="114"/>
    <n v="217"/>
    <n v="0"/>
    <n v="0"/>
    <n v="0"/>
    <n v="0"/>
    <n v="1"/>
    <n v="0"/>
    <n v="5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3"/>
    <n v="0"/>
    <n v="1"/>
    <n v="0"/>
    <n v="11"/>
    <n v="2"/>
    <n v="4"/>
    <n v="0"/>
    <n v="0"/>
    <n v="0"/>
    <n v="0"/>
    <n v="1"/>
    <n v="0"/>
    <n v="5"/>
    <n v="6"/>
    <n v="12"/>
    <n v="10"/>
    <n v="1"/>
  </r>
  <r>
    <s v="08DPR1284S"/>
    <n v="1"/>
    <s v="MATUTINO"/>
    <s v="CENTRO REGIONAL DE EDUC. INT. BENITO JUAREZ"/>
    <n v="8"/>
    <s v="CHIHUAHUA"/>
    <n v="8"/>
    <s v="CHIHUAHUA"/>
    <x v="7"/>
    <n v="61"/>
    <x v="13"/>
    <n v="1"/>
    <s v="SAN FRANCISCO JAVIER DE SATEVĂ“"/>
    <s v="CALLE OJINAGA"/>
    <n v="0"/>
    <s v="PÚBLICO"/>
    <x v="0"/>
    <n v="2"/>
    <s v="BĂSICA"/>
    <n v="2"/>
    <x v="0"/>
    <n v="1"/>
    <x v="0"/>
    <n v="0"/>
    <s v="NO APLICA"/>
    <n v="0"/>
    <s v="NO APLICA"/>
    <s v="08FIZ0136Z"/>
    <s v="08FJS0102P"/>
    <s v="08ADG0046C"/>
    <n v="0"/>
    <s v="I2020"/>
    <n v="123"/>
    <n v="119"/>
    <n v="242"/>
    <n v="123"/>
    <n v="119"/>
    <n v="242"/>
    <n v="27"/>
    <n v="25"/>
    <n v="52"/>
    <n v="15"/>
    <n v="23"/>
    <n v="38"/>
    <n v="15"/>
    <n v="23"/>
    <n v="38"/>
    <n v="22"/>
    <n v="14"/>
    <n v="36"/>
    <n v="15"/>
    <n v="21"/>
    <n v="36"/>
    <n v="18"/>
    <n v="20"/>
    <n v="38"/>
    <n v="23"/>
    <n v="17"/>
    <n v="40"/>
    <n v="18"/>
    <n v="19"/>
    <n v="37"/>
    <n v="111"/>
    <n v="114"/>
    <n v="225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6"/>
    <n v="12"/>
    <n v="1"/>
  </r>
  <r>
    <s v="08DPR2235Q"/>
    <n v="1"/>
    <s v="MATUTINO"/>
    <s v="AGUSTIN MENDEZ ROSAS"/>
    <n v="8"/>
    <s v="CHIHUAHUA"/>
    <n v="8"/>
    <s v="CHIHUAHUA"/>
    <x v="9"/>
    <n v="21"/>
    <x v="61"/>
    <n v="1"/>
    <s v="DELICIAS"/>
    <s v="PRIVADA GONZALEZ COSSIO"/>
    <n v="1032"/>
    <s v="PÚBLICO"/>
    <x v="0"/>
    <n v="2"/>
    <s v="BĂSICA"/>
    <n v="2"/>
    <x v="0"/>
    <n v="1"/>
    <x v="0"/>
    <n v="0"/>
    <s v="NO APLICA"/>
    <n v="0"/>
    <s v="NO APLICA"/>
    <s v="08FIZ0226S"/>
    <s v="08FJS0126Z"/>
    <s v="08ADG0057I"/>
    <n v="0"/>
    <s v="I2020"/>
    <n v="130"/>
    <n v="121"/>
    <n v="251"/>
    <n v="129"/>
    <n v="121"/>
    <n v="250"/>
    <n v="23"/>
    <n v="22"/>
    <n v="45"/>
    <n v="9"/>
    <n v="14"/>
    <n v="23"/>
    <n v="9"/>
    <n v="14"/>
    <n v="23"/>
    <n v="24"/>
    <n v="18"/>
    <n v="42"/>
    <n v="18"/>
    <n v="23"/>
    <n v="41"/>
    <n v="20"/>
    <n v="20"/>
    <n v="40"/>
    <n v="22"/>
    <n v="17"/>
    <n v="39"/>
    <n v="22"/>
    <n v="21"/>
    <n v="43"/>
    <n v="115"/>
    <n v="113"/>
    <n v="22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EPR0728N"/>
    <n v="2"/>
    <s v="VESPERTINO"/>
    <s v="JOSE VASCONCELOS 2675"/>
    <n v="8"/>
    <s v="CHIHUAHUA"/>
    <n v="8"/>
    <s v="CHIHUAHUA"/>
    <x v="7"/>
    <n v="19"/>
    <x v="21"/>
    <n v="1"/>
    <s v="CHIHUAHUA"/>
    <s v="CALLE DIEGO DE VELAZQUEZ"/>
    <n v="8200"/>
    <s v="PÚBLICO"/>
    <x v="1"/>
    <n v="2"/>
    <s v="BĂSICA"/>
    <n v="2"/>
    <x v="0"/>
    <n v="1"/>
    <x v="0"/>
    <n v="0"/>
    <s v="NO APLICA"/>
    <n v="0"/>
    <s v="NO APLICA"/>
    <s v="08FIZ0018L"/>
    <s v="08FJS0002Q"/>
    <m/>
    <n v="0"/>
    <s v="I2020"/>
    <n v="128"/>
    <n v="116"/>
    <n v="244"/>
    <n v="128"/>
    <n v="116"/>
    <n v="244"/>
    <n v="21"/>
    <n v="21"/>
    <n v="42"/>
    <n v="18"/>
    <n v="11"/>
    <n v="29"/>
    <n v="19"/>
    <n v="12"/>
    <n v="31"/>
    <n v="25"/>
    <n v="16"/>
    <n v="41"/>
    <n v="18"/>
    <n v="16"/>
    <n v="34"/>
    <n v="24"/>
    <n v="16"/>
    <n v="40"/>
    <n v="23"/>
    <n v="25"/>
    <n v="48"/>
    <n v="16"/>
    <n v="22"/>
    <n v="38"/>
    <n v="125"/>
    <n v="107"/>
    <n v="232"/>
    <n v="1"/>
    <n v="2"/>
    <n v="2"/>
    <n v="2"/>
    <n v="2"/>
    <n v="2"/>
    <n v="0"/>
    <n v="11"/>
    <n v="0"/>
    <n v="0"/>
    <n v="0"/>
    <n v="1"/>
    <n v="0"/>
    <n v="0"/>
    <n v="0"/>
    <n v="0"/>
    <n v="1"/>
    <n v="10"/>
    <n v="0"/>
    <n v="0"/>
    <n v="4"/>
    <n v="1"/>
    <n v="2"/>
    <n v="0"/>
    <n v="0"/>
    <n v="0"/>
    <n v="0"/>
    <n v="0"/>
    <n v="2"/>
    <n v="0"/>
    <n v="0"/>
    <n v="21"/>
    <n v="1"/>
    <n v="10"/>
    <n v="1"/>
    <n v="2"/>
    <n v="2"/>
    <n v="2"/>
    <n v="2"/>
    <n v="2"/>
    <n v="0"/>
    <n v="11"/>
    <n v="17"/>
    <n v="11"/>
    <n v="1"/>
  </r>
  <r>
    <s v="08DPR0017P"/>
    <n v="1"/>
    <s v="MATUTINO"/>
    <s v="GUADALUPE VICTORIA"/>
    <n v="8"/>
    <s v="CHIHUAHUA"/>
    <n v="8"/>
    <s v="CHIHUAHUA"/>
    <x v="8"/>
    <n v="36"/>
    <x v="30"/>
    <n v="1"/>
    <s v="JOSĂ‰ MARIANO JIMĂ‰NEZ"/>
    <s v="CALLE 16 DE SEPTIEMBRE"/>
    <n v="505"/>
    <s v="PÚBLICO"/>
    <x v="0"/>
    <n v="2"/>
    <s v="BĂSICA"/>
    <n v="2"/>
    <x v="0"/>
    <n v="1"/>
    <x v="0"/>
    <n v="0"/>
    <s v="NO APLICA"/>
    <n v="0"/>
    <s v="NO APLICA"/>
    <s v="08FIZ0237Y"/>
    <s v="08FJS0128X"/>
    <s v="08ADG0004D"/>
    <n v="0"/>
    <s v="I2020"/>
    <n v="125"/>
    <n v="110"/>
    <n v="235"/>
    <n v="125"/>
    <n v="110"/>
    <n v="235"/>
    <n v="29"/>
    <n v="14"/>
    <n v="43"/>
    <n v="22"/>
    <n v="16"/>
    <n v="38"/>
    <n v="22"/>
    <n v="16"/>
    <n v="38"/>
    <n v="15"/>
    <n v="19"/>
    <n v="34"/>
    <n v="20"/>
    <n v="17"/>
    <n v="37"/>
    <n v="29"/>
    <n v="26"/>
    <n v="55"/>
    <n v="17"/>
    <n v="23"/>
    <n v="40"/>
    <n v="21"/>
    <n v="15"/>
    <n v="36"/>
    <n v="124"/>
    <n v="116"/>
    <n v="240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1"/>
    <n v="0"/>
    <n v="0"/>
    <n v="0"/>
    <n v="0"/>
    <n v="0"/>
    <n v="0"/>
    <n v="0"/>
    <n v="1"/>
    <n v="1"/>
    <n v="0"/>
    <n v="16"/>
    <n v="6"/>
    <n v="6"/>
    <n v="2"/>
    <n v="2"/>
    <n v="2"/>
    <n v="2"/>
    <n v="2"/>
    <n v="2"/>
    <n v="0"/>
    <n v="12"/>
    <n v="12"/>
    <n v="12"/>
    <n v="1"/>
  </r>
  <r>
    <s v="08EPR0134D"/>
    <n v="1"/>
    <s v="MATUTINO"/>
    <s v="PASCUAL OROZCO 2525"/>
    <n v="8"/>
    <s v="CHIHUAHUA"/>
    <n v="8"/>
    <s v="CHIHUAHUA"/>
    <x v="7"/>
    <n v="19"/>
    <x v="21"/>
    <n v="1"/>
    <s v="CHIHUAHUA"/>
    <s v="AVENIDA ZARCO"/>
    <n v="3200"/>
    <s v="PÚBLICO"/>
    <x v="1"/>
    <n v="2"/>
    <s v="BĂSICA"/>
    <n v="2"/>
    <x v="0"/>
    <n v="1"/>
    <x v="0"/>
    <n v="0"/>
    <s v="NO APLICA"/>
    <n v="0"/>
    <s v="NO APLICA"/>
    <s v="08FIZ0026U"/>
    <s v="08FJS0002Q"/>
    <m/>
    <n v="0"/>
    <s v="I2020"/>
    <n v="132"/>
    <n v="109"/>
    <n v="241"/>
    <n v="132"/>
    <n v="109"/>
    <n v="241"/>
    <n v="26"/>
    <n v="16"/>
    <n v="42"/>
    <n v="17"/>
    <n v="15"/>
    <n v="32"/>
    <n v="18"/>
    <n v="15"/>
    <n v="33"/>
    <n v="23"/>
    <n v="18"/>
    <n v="41"/>
    <n v="23"/>
    <n v="21"/>
    <n v="44"/>
    <n v="27"/>
    <n v="16"/>
    <n v="43"/>
    <n v="22"/>
    <n v="18"/>
    <n v="40"/>
    <n v="17"/>
    <n v="20"/>
    <n v="37"/>
    <n v="130"/>
    <n v="108"/>
    <n v="238"/>
    <n v="1"/>
    <n v="2"/>
    <n v="2"/>
    <n v="2"/>
    <n v="2"/>
    <n v="2"/>
    <n v="0"/>
    <n v="11"/>
    <n v="0"/>
    <n v="0"/>
    <n v="1"/>
    <n v="0"/>
    <n v="0"/>
    <n v="0"/>
    <n v="0"/>
    <n v="0"/>
    <n v="0"/>
    <n v="11"/>
    <n v="0"/>
    <n v="0"/>
    <n v="0"/>
    <n v="1"/>
    <n v="1"/>
    <n v="2"/>
    <n v="0"/>
    <n v="0"/>
    <n v="0"/>
    <n v="1"/>
    <n v="1"/>
    <n v="1"/>
    <n v="0"/>
    <n v="19"/>
    <n v="0"/>
    <n v="11"/>
    <n v="1"/>
    <n v="2"/>
    <n v="2"/>
    <n v="2"/>
    <n v="2"/>
    <n v="2"/>
    <n v="0"/>
    <n v="11"/>
    <n v="12"/>
    <n v="12"/>
    <n v="1"/>
  </r>
  <r>
    <s v="08DPR0014S"/>
    <n v="1"/>
    <s v="MATUTINO"/>
    <s v="FRANCISCO I. MADERO"/>
    <n v="8"/>
    <s v="CHIHUAHUA"/>
    <n v="8"/>
    <s v="CHIHUAHUA"/>
    <x v="10"/>
    <n v="50"/>
    <x v="65"/>
    <n v="1"/>
    <s v="NUEVO CASAS GRANDES"/>
    <s v="CALLE ALONDIGA DE GRANADITAS"/>
    <n v="3104"/>
    <s v="PÚBLICO"/>
    <x v="0"/>
    <n v="2"/>
    <s v="BĂSICA"/>
    <n v="2"/>
    <x v="0"/>
    <n v="1"/>
    <x v="0"/>
    <n v="0"/>
    <s v="NO APLICA"/>
    <n v="0"/>
    <s v="NO APLICA"/>
    <s v="08FIZ0192S"/>
    <s v="08FJS0119P"/>
    <s v="08ADG0013L"/>
    <n v="0"/>
    <s v="I2020"/>
    <n v="116"/>
    <n v="124"/>
    <n v="240"/>
    <n v="115"/>
    <n v="124"/>
    <n v="239"/>
    <n v="19"/>
    <n v="21"/>
    <n v="40"/>
    <n v="17"/>
    <n v="19"/>
    <n v="36"/>
    <n v="17"/>
    <n v="19"/>
    <n v="36"/>
    <n v="21"/>
    <n v="23"/>
    <n v="44"/>
    <n v="20"/>
    <n v="20"/>
    <n v="40"/>
    <n v="19"/>
    <n v="18"/>
    <n v="37"/>
    <n v="16"/>
    <n v="16"/>
    <n v="32"/>
    <n v="23"/>
    <n v="27"/>
    <n v="50"/>
    <n v="116"/>
    <n v="123"/>
    <n v="239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EPR0721U"/>
    <n v="1"/>
    <s v="MATUTINO"/>
    <s v="FRANCISCO J. MUJICA 2681"/>
    <n v="8"/>
    <s v="CHIHUAHUA"/>
    <n v="8"/>
    <s v="CHIHUAHUA"/>
    <x v="5"/>
    <n v="37"/>
    <x v="6"/>
    <n v="1"/>
    <s v="JUĂREZ"/>
    <s v="CALLE SIERRA BUENAVISTA"/>
    <n v="0"/>
    <s v="PÚBLICO"/>
    <x v="1"/>
    <n v="2"/>
    <s v="BĂSICA"/>
    <n v="2"/>
    <x v="0"/>
    <n v="1"/>
    <x v="0"/>
    <n v="0"/>
    <s v="NO APLICA"/>
    <n v="0"/>
    <s v="NO APLICA"/>
    <s v="08FIZ0039Y"/>
    <m/>
    <m/>
    <n v="0"/>
    <s v="I2020"/>
    <n v="129"/>
    <n v="117"/>
    <n v="246"/>
    <n v="128"/>
    <n v="117"/>
    <n v="245"/>
    <n v="26"/>
    <n v="19"/>
    <n v="45"/>
    <n v="13"/>
    <n v="15"/>
    <n v="28"/>
    <n v="13"/>
    <n v="15"/>
    <n v="28"/>
    <n v="26"/>
    <n v="21"/>
    <n v="47"/>
    <n v="18"/>
    <n v="16"/>
    <n v="34"/>
    <n v="15"/>
    <n v="26"/>
    <n v="41"/>
    <n v="29"/>
    <n v="13"/>
    <n v="42"/>
    <n v="19"/>
    <n v="28"/>
    <n v="47"/>
    <n v="120"/>
    <n v="119"/>
    <n v="239"/>
    <n v="1"/>
    <n v="2"/>
    <n v="0"/>
    <n v="2"/>
    <n v="2"/>
    <n v="2"/>
    <n v="1"/>
    <n v="10"/>
    <n v="0"/>
    <n v="0"/>
    <n v="0"/>
    <n v="1"/>
    <n v="0"/>
    <n v="0"/>
    <n v="0"/>
    <n v="0"/>
    <n v="3"/>
    <n v="7"/>
    <n v="0"/>
    <n v="0"/>
    <n v="1"/>
    <n v="0"/>
    <n v="2"/>
    <n v="0"/>
    <n v="0"/>
    <n v="0"/>
    <n v="0"/>
    <n v="0"/>
    <n v="2"/>
    <n v="0"/>
    <n v="0"/>
    <n v="16"/>
    <n v="3"/>
    <n v="7"/>
    <n v="1"/>
    <n v="2"/>
    <n v="0"/>
    <n v="2"/>
    <n v="2"/>
    <n v="2"/>
    <n v="1"/>
    <n v="10"/>
    <n v="12"/>
    <n v="11"/>
    <n v="1"/>
  </r>
  <r>
    <s v="08EPR0639U"/>
    <n v="1"/>
    <s v="MATUTINO"/>
    <s v="FRANCISCO I. MADERO 2053"/>
    <n v="8"/>
    <s v="CHIHUAHUA"/>
    <n v="8"/>
    <s v="CHIHUAHUA"/>
    <x v="5"/>
    <n v="37"/>
    <x v="6"/>
    <n v="1"/>
    <s v="JUĂREZ"/>
    <s v="CALLE ESPEJO"/>
    <n v="0"/>
    <s v="PÚBLICO"/>
    <x v="1"/>
    <n v="2"/>
    <s v="BĂSICA"/>
    <n v="2"/>
    <x v="0"/>
    <n v="1"/>
    <x v="0"/>
    <n v="0"/>
    <s v="NO APLICA"/>
    <n v="0"/>
    <s v="NO APLICA"/>
    <s v="08FIZ0004I"/>
    <s v="08FJS0003P"/>
    <m/>
    <n v="0"/>
    <s v="I2020"/>
    <n v="115"/>
    <n v="121"/>
    <n v="236"/>
    <n v="115"/>
    <n v="120"/>
    <n v="235"/>
    <n v="22"/>
    <n v="24"/>
    <n v="46"/>
    <n v="28"/>
    <n v="19"/>
    <n v="47"/>
    <n v="28"/>
    <n v="20"/>
    <n v="48"/>
    <n v="15"/>
    <n v="22"/>
    <n v="37"/>
    <n v="24"/>
    <n v="23"/>
    <n v="47"/>
    <n v="14"/>
    <n v="18"/>
    <n v="32"/>
    <n v="23"/>
    <n v="15"/>
    <n v="38"/>
    <n v="19"/>
    <n v="19"/>
    <n v="38"/>
    <n v="123"/>
    <n v="117"/>
    <n v="240"/>
    <n v="2"/>
    <n v="1"/>
    <n v="2"/>
    <n v="1"/>
    <n v="2"/>
    <n v="2"/>
    <n v="0"/>
    <n v="10"/>
    <n v="0"/>
    <n v="0"/>
    <n v="0"/>
    <n v="1"/>
    <n v="0"/>
    <n v="0"/>
    <n v="0"/>
    <n v="0"/>
    <n v="2"/>
    <n v="8"/>
    <n v="0"/>
    <n v="0"/>
    <n v="1"/>
    <n v="1"/>
    <n v="1"/>
    <n v="1"/>
    <n v="0"/>
    <n v="0"/>
    <n v="0"/>
    <n v="0"/>
    <n v="1"/>
    <n v="0"/>
    <n v="0"/>
    <n v="16"/>
    <n v="2"/>
    <n v="8"/>
    <n v="2"/>
    <n v="1"/>
    <n v="2"/>
    <n v="1"/>
    <n v="2"/>
    <n v="2"/>
    <n v="0"/>
    <n v="10"/>
    <n v="10"/>
    <n v="10"/>
    <n v="1"/>
  </r>
  <r>
    <s v="08PPR1802R"/>
    <n v="1"/>
    <s v="MATUTINO"/>
    <s v="CENTRO DE EDUCACION INNOVATIVA ELIZABETH SETON"/>
    <n v="8"/>
    <s v="CHIHUAHUA"/>
    <n v="8"/>
    <s v="CHIHUAHUA"/>
    <x v="7"/>
    <n v="19"/>
    <x v="21"/>
    <n v="1"/>
    <s v="CHIHUAHUA"/>
    <s v="RETORNO HACIENDAS DEL VALLE"/>
    <n v="6721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95"/>
    <n v="148"/>
    <n v="243"/>
    <n v="95"/>
    <n v="148"/>
    <n v="243"/>
    <n v="19"/>
    <n v="24"/>
    <n v="43"/>
    <n v="22"/>
    <n v="14"/>
    <n v="36"/>
    <n v="22"/>
    <n v="14"/>
    <n v="36"/>
    <n v="19"/>
    <n v="23"/>
    <n v="42"/>
    <n v="12"/>
    <n v="26"/>
    <n v="38"/>
    <n v="21"/>
    <n v="26"/>
    <n v="47"/>
    <n v="13"/>
    <n v="21"/>
    <n v="34"/>
    <n v="13"/>
    <n v="21"/>
    <n v="34"/>
    <n v="100"/>
    <n v="131"/>
    <n v="231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1"/>
    <n v="1"/>
    <n v="1"/>
    <n v="0"/>
    <n v="2"/>
    <n v="4"/>
    <n v="1"/>
    <n v="2"/>
    <n v="0"/>
    <n v="26"/>
    <n v="2"/>
    <n v="10"/>
    <n v="2"/>
    <n v="2"/>
    <n v="2"/>
    <n v="2"/>
    <n v="2"/>
    <n v="2"/>
    <n v="0"/>
    <n v="12"/>
    <n v="12"/>
    <n v="12"/>
    <n v="1"/>
  </r>
  <r>
    <s v="08EPR0553O"/>
    <n v="1"/>
    <s v="MATUTINO"/>
    <s v="FRANCISCO R ALMADA 2357"/>
    <n v="8"/>
    <s v="CHIHUAHUA"/>
    <n v="8"/>
    <s v="CHIHUAHUA"/>
    <x v="7"/>
    <n v="19"/>
    <x v="21"/>
    <n v="1"/>
    <s v="CHIHUAHUA"/>
    <s v="CALLE SAMANIEGO"/>
    <n v="4810"/>
    <s v="PÚBLICO"/>
    <x v="1"/>
    <n v="2"/>
    <s v="BĂSICA"/>
    <n v="2"/>
    <x v="0"/>
    <n v="1"/>
    <x v="0"/>
    <n v="0"/>
    <s v="NO APLICA"/>
    <n v="0"/>
    <s v="NO APLICA"/>
    <s v="08FIZ0051T"/>
    <s v="08FJS0002Q"/>
    <m/>
    <n v="0"/>
    <s v="I2020"/>
    <n v="138"/>
    <n v="103"/>
    <n v="241"/>
    <n v="138"/>
    <n v="103"/>
    <n v="241"/>
    <n v="28"/>
    <n v="17"/>
    <n v="45"/>
    <n v="16"/>
    <n v="21"/>
    <n v="37"/>
    <n v="16"/>
    <n v="23"/>
    <n v="39"/>
    <n v="24"/>
    <n v="19"/>
    <n v="43"/>
    <n v="20"/>
    <n v="18"/>
    <n v="38"/>
    <n v="15"/>
    <n v="18"/>
    <n v="33"/>
    <n v="22"/>
    <n v="18"/>
    <n v="40"/>
    <n v="31"/>
    <n v="14"/>
    <n v="45"/>
    <n v="128"/>
    <n v="110"/>
    <n v="238"/>
    <n v="2"/>
    <n v="2"/>
    <n v="2"/>
    <n v="1"/>
    <n v="2"/>
    <n v="2"/>
    <n v="0"/>
    <n v="11"/>
    <n v="0"/>
    <n v="0"/>
    <n v="0"/>
    <n v="1"/>
    <n v="0"/>
    <n v="0"/>
    <n v="0"/>
    <n v="0"/>
    <n v="1"/>
    <n v="10"/>
    <n v="0"/>
    <n v="0"/>
    <n v="1"/>
    <n v="0"/>
    <n v="2"/>
    <n v="1"/>
    <n v="0"/>
    <n v="0"/>
    <n v="0"/>
    <n v="0"/>
    <n v="0"/>
    <n v="2"/>
    <n v="0"/>
    <n v="18"/>
    <n v="1"/>
    <n v="10"/>
    <n v="2"/>
    <n v="2"/>
    <n v="2"/>
    <n v="1"/>
    <n v="2"/>
    <n v="2"/>
    <n v="0"/>
    <n v="11"/>
    <n v="12"/>
    <n v="11"/>
    <n v="1"/>
  </r>
  <r>
    <s v="08DPR0926O"/>
    <n v="1"/>
    <s v="MATUTINO"/>
    <s v="DIVISION DEL NORTE"/>
    <n v="8"/>
    <s v="CHIHUAHUA"/>
    <n v="8"/>
    <s v="CHIHUAHUA"/>
    <x v="7"/>
    <n v="19"/>
    <x v="21"/>
    <n v="1"/>
    <s v="CHIHUAHUA"/>
    <s v="AVENIDA ZARAGOZA"/>
    <n v="0"/>
    <s v="PÚBLICO"/>
    <x v="0"/>
    <n v="2"/>
    <s v="BĂSICA"/>
    <n v="2"/>
    <x v="0"/>
    <n v="1"/>
    <x v="0"/>
    <n v="0"/>
    <s v="NO APLICA"/>
    <n v="0"/>
    <s v="NO APLICA"/>
    <s v="08FIZ0115N"/>
    <s v="08FJS0106L"/>
    <s v="08ADG0046C"/>
    <n v="0"/>
    <s v="I2020"/>
    <n v="111"/>
    <n v="124"/>
    <n v="235"/>
    <n v="111"/>
    <n v="124"/>
    <n v="235"/>
    <n v="17"/>
    <n v="16"/>
    <n v="33"/>
    <n v="25"/>
    <n v="15"/>
    <n v="40"/>
    <n v="25"/>
    <n v="15"/>
    <n v="40"/>
    <n v="19"/>
    <n v="26"/>
    <n v="45"/>
    <n v="17"/>
    <n v="15"/>
    <n v="32"/>
    <n v="14"/>
    <n v="27"/>
    <n v="41"/>
    <n v="24"/>
    <n v="15"/>
    <n v="39"/>
    <n v="21"/>
    <n v="31"/>
    <n v="52"/>
    <n v="120"/>
    <n v="129"/>
    <n v="249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EPR0491S"/>
    <n v="1"/>
    <s v="MATUTINO"/>
    <s v="INDUSTRIA FORESTAL 2179"/>
    <n v="8"/>
    <s v="CHIHUAHUA"/>
    <n v="8"/>
    <s v="CHIHUAHUA"/>
    <x v="7"/>
    <n v="19"/>
    <x v="21"/>
    <n v="1"/>
    <s v="CHIHUAHUA"/>
    <s v="CALLE 60A"/>
    <n v="5003"/>
    <s v="PÚBLICO"/>
    <x v="1"/>
    <n v="2"/>
    <s v="BĂSICA"/>
    <n v="2"/>
    <x v="0"/>
    <n v="1"/>
    <x v="0"/>
    <n v="0"/>
    <s v="NO APLICA"/>
    <n v="0"/>
    <s v="NO APLICA"/>
    <s v="08FIZ0026U"/>
    <s v="08FJS0002Q"/>
    <m/>
    <n v="0"/>
    <s v="I2020"/>
    <n v="132"/>
    <n v="122"/>
    <n v="254"/>
    <n v="132"/>
    <n v="122"/>
    <n v="254"/>
    <n v="27"/>
    <n v="20"/>
    <n v="47"/>
    <n v="9"/>
    <n v="15"/>
    <n v="24"/>
    <n v="11"/>
    <n v="15"/>
    <n v="26"/>
    <n v="22"/>
    <n v="14"/>
    <n v="36"/>
    <n v="21"/>
    <n v="16"/>
    <n v="37"/>
    <n v="21"/>
    <n v="25"/>
    <n v="46"/>
    <n v="24"/>
    <n v="17"/>
    <n v="41"/>
    <n v="17"/>
    <n v="30"/>
    <n v="47"/>
    <n v="116"/>
    <n v="117"/>
    <n v="233"/>
    <n v="1"/>
    <n v="2"/>
    <n v="2"/>
    <n v="2"/>
    <n v="2"/>
    <n v="2"/>
    <n v="0"/>
    <n v="11"/>
    <n v="0"/>
    <n v="1"/>
    <n v="0"/>
    <n v="0"/>
    <n v="0"/>
    <n v="0"/>
    <n v="0"/>
    <n v="0"/>
    <n v="4"/>
    <n v="6"/>
    <n v="0"/>
    <n v="0"/>
    <n v="2"/>
    <n v="0"/>
    <n v="0"/>
    <n v="3"/>
    <n v="0"/>
    <n v="0"/>
    <n v="0"/>
    <n v="0"/>
    <n v="2"/>
    <n v="1"/>
    <n v="0"/>
    <n v="19"/>
    <n v="4"/>
    <n v="7"/>
    <n v="1"/>
    <n v="2"/>
    <n v="2"/>
    <n v="2"/>
    <n v="2"/>
    <n v="2"/>
    <n v="0"/>
    <n v="11"/>
    <n v="12"/>
    <n v="11"/>
    <n v="1"/>
  </r>
  <r>
    <s v="08DPR2371U"/>
    <n v="1"/>
    <s v="MATUTINO"/>
    <s v="CENTRO REGIONAL DE EDUC. INT. CENTRO PILOTO PIRE"/>
    <n v="8"/>
    <s v="CHIHUAHUA"/>
    <n v="8"/>
    <s v="CHIHUAHUA"/>
    <x v="1"/>
    <n v="17"/>
    <x v="43"/>
    <n v="11"/>
    <s v="BUSTILLOS"/>
    <s v="CALLE EJIDO FABELA"/>
    <n v="0"/>
    <s v="PÚBLICO"/>
    <x v="0"/>
    <n v="2"/>
    <s v="BĂSICA"/>
    <n v="2"/>
    <x v="0"/>
    <n v="1"/>
    <x v="0"/>
    <n v="0"/>
    <s v="NO APLICA"/>
    <n v="0"/>
    <s v="NO APLICA"/>
    <s v="08FIZ0202I"/>
    <s v="08FJS0122C"/>
    <s v="08ADG0010O"/>
    <n v="0"/>
    <s v="I2020"/>
    <n v="112"/>
    <n v="128"/>
    <n v="240"/>
    <n v="112"/>
    <n v="127"/>
    <n v="239"/>
    <n v="19"/>
    <n v="20"/>
    <n v="39"/>
    <n v="18"/>
    <n v="19"/>
    <n v="37"/>
    <n v="18"/>
    <n v="19"/>
    <n v="37"/>
    <n v="20"/>
    <n v="24"/>
    <n v="44"/>
    <n v="20"/>
    <n v="19"/>
    <n v="39"/>
    <n v="22"/>
    <n v="13"/>
    <n v="35"/>
    <n v="16"/>
    <n v="25"/>
    <n v="41"/>
    <n v="24"/>
    <n v="24"/>
    <n v="48"/>
    <n v="120"/>
    <n v="124"/>
    <n v="244"/>
    <n v="2"/>
    <n v="2"/>
    <n v="1"/>
    <n v="2"/>
    <n v="2"/>
    <n v="2"/>
    <n v="0"/>
    <n v="11"/>
    <n v="0"/>
    <n v="0"/>
    <n v="0"/>
    <n v="1"/>
    <n v="0"/>
    <n v="0"/>
    <n v="0"/>
    <n v="0"/>
    <n v="1"/>
    <n v="10"/>
    <n v="0"/>
    <n v="0"/>
    <n v="1"/>
    <n v="1"/>
    <n v="0"/>
    <n v="0"/>
    <n v="0"/>
    <n v="0"/>
    <n v="0"/>
    <n v="0"/>
    <n v="3"/>
    <n v="5"/>
    <n v="0"/>
    <n v="22"/>
    <n v="1"/>
    <n v="10"/>
    <n v="2"/>
    <n v="2"/>
    <n v="1"/>
    <n v="2"/>
    <n v="2"/>
    <n v="2"/>
    <n v="0"/>
    <n v="11"/>
    <n v="16"/>
    <n v="12"/>
    <n v="1"/>
  </r>
  <r>
    <s v="08DPR2323K"/>
    <n v="2"/>
    <s v="VESPERTINO"/>
    <s v="HEROES REVOLUCIONARIOS"/>
    <n v="8"/>
    <s v="CHIHUAHUA"/>
    <n v="8"/>
    <s v="CHIHUAHUA"/>
    <x v="9"/>
    <n v="21"/>
    <x v="61"/>
    <n v="1"/>
    <s v="DELICIAS"/>
    <s v="AVENIDA DIVISION DEL NORTE "/>
    <n v="0"/>
    <s v="PÚBLICO"/>
    <x v="0"/>
    <n v="2"/>
    <s v="BĂSICA"/>
    <n v="2"/>
    <x v="0"/>
    <n v="1"/>
    <x v="0"/>
    <n v="0"/>
    <s v="NO APLICA"/>
    <n v="0"/>
    <s v="NO APLICA"/>
    <s v="08FIZ0225T"/>
    <s v="08FJS0125Z"/>
    <s v="08ADG0057I"/>
    <n v="0"/>
    <s v="I2020"/>
    <n v="126"/>
    <n v="126"/>
    <n v="252"/>
    <n v="126"/>
    <n v="126"/>
    <n v="252"/>
    <n v="13"/>
    <n v="13"/>
    <n v="26"/>
    <n v="15"/>
    <n v="13"/>
    <n v="28"/>
    <n v="15"/>
    <n v="13"/>
    <n v="28"/>
    <n v="19"/>
    <n v="20"/>
    <n v="39"/>
    <n v="33"/>
    <n v="29"/>
    <n v="62"/>
    <n v="25"/>
    <n v="24"/>
    <n v="49"/>
    <n v="21"/>
    <n v="17"/>
    <n v="38"/>
    <n v="13"/>
    <n v="20"/>
    <n v="33"/>
    <n v="126"/>
    <n v="123"/>
    <n v="249"/>
    <n v="1"/>
    <n v="2"/>
    <n v="2"/>
    <n v="2"/>
    <n v="2"/>
    <n v="1"/>
    <n v="0"/>
    <n v="10"/>
    <n v="0"/>
    <n v="0"/>
    <n v="1"/>
    <n v="0"/>
    <n v="0"/>
    <n v="0"/>
    <n v="0"/>
    <n v="0"/>
    <n v="3"/>
    <n v="7"/>
    <n v="0"/>
    <n v="0"/>
    <n v="3"/>
    <n v="0"/>
    <n v="0"/>
    <n v="0"/>
    <n v="0"/>
    <n v="0"/>
    <n v="0"/>
    <n v="0"/>
    <n v="1"/>
    <n v="0"/>
    <n v="0"/>
    <n v="15"/>
    <n v="3"/>
    <n v="7"/>
    <n v="1"/>
    <n v="2"/>
    <n v="2"/>
    <n v="2"/>
    <n v="2"/>
    <n v="1"/>
    <n v="0"/>
    <n v="10"/>
    <n v="12"/>
    <n v="10"/>
    <n v="1"/>
  </r>
  <r>
    <s v="08DPR1028B"/>
    <n v="1"/>
    <s v="MATUTINO"/>
    <s v="IGNACIO LOPEZ RAYON"/>
    <n v="8"/>
    <s v="CHIHUAHUA"/>
    <n v="8"/>
    <s v="CHIHUAHUA"/>
    <x v="10"/>
    <n v="50"/>
    <x v="65"/>
    <n v="1"/>
    <s v="NUEVO CASAS GRANDES"/>
    <s v="CALLE AYUNTAMIENTO"/>
    <n v="1102"/>
    <s v="PÚBLICO"/>
    <x v="0"/>
    <n v="2"/>
    <s v="BĂSICA"/>
    <n v="2"/>
    <x v="0"/>
    <n v="1"/>
    <x v="0"/>
    <n v="0"/>
    <s v="NO APLICA"/>
    <n v="0"/>
    <s v="NO APLICA"/>
    <s v="08FIZ0191T"/>
    <s v="08FJS0119P"/>
    <s v="08ADG0013L"/>
    <n v="0"/>
    <s v="I2020"/>
    <n v="118"/>
    <n v="122"/>
    <n v="240"/>
    <n v="118"/>
    <n v="122"/>
    <n v="240"/>
    <n v="15"/>
    <n v="24"/>
    <n v="39"/>
    <n v="18"/>
    <n v="21"/>
    <n v="39"/>
    <n v="20"/>
    <n v="21"/>
    <n v="41"/>
    <n v="28"/>
    <n v="15"/>
    <n v="43"/>
    <n v="20"/>
    <n v="16"/>
    <n v="36"/>
    <n v="20"/>
    <n v="24"/>
    <n v="44"/>
    <n v="22"/>
    <n v="16"/>
    <n v="38"/>
    <n v="17"/>
    <n v="25"/>
    <n v="42"/>
    <n v="127"/>
    <n v="117"/>
    <n v="244"/>
    <n v="2"/>
    <n v="2"/>
    <n v="2"/>
    <n v="2"/>
    <n v="2"/>
    <n v="2"/>
    <n v="0"/>
    <n v="12"/>
    <n v="0"/>
    <n v="0"/>
    <n v="0"/>
    <n v="1"/>
    <n v="1"/>
    <n v="0"/>
    <n v="0"/>
    <n v="0"/>
    <n v="8"/>
    <n v="4"/>
    <n v="0"/>
    <n v="0"/>
    <n v="1"/>
    <n v="0"/>
    <n v="0"/>
    <n v="0"/>
    <n v="0"/>
    <n v="0"/>
    <n v="0"/>
    <n v="0"/>
    <n v="1"/>
    <n v="1"/>
    <n v="0"/>
    <n v="17"/>
    <n v="8"/>
    <n v="4"/>
    <n v="2"/>
    <n v="2"/>
    <n v="2"/>
    <n v="2"/>
    <n v="2"/>
    <n v="2"/>
    <n v="0"/>
    <n v="12"/>
    <n v="17"/>
    <n v="12"/>
    <n v="1"/>
  </r>
  <r>
    <s v="08EPR0057P"/>
    <n v="1"/>
    <s v="MATUTINO"/>
    <s v="RAFAEL RAMIREZ 2006"/>
    <n v="8"/>
    <s v="CHIHUAHUA"/>
    <n v="8"/>
    <s v="CHIHUAHUA"/>
    <x v="7"/>
    <n v="19"/>
    <x v="21"/>
    <n v="1"/>
    <s v="CHIHUAHUA"/>
    <s v="CALLE 94"/>
    <n v="0"/>
    <s v="PÚBLICO"/>
    <x v="1"/>
    <n v="2"/>
    <s v="BĂSICA"/>
    <n v="2"/>
    <x v="0"/>
    <n v="1"/>
    <x v="0"/>
    <n v="0"/>
    <s v="NO APLICA"/>
    <n v="0"/>
    <s v="NO APLICA"/>
    <s v="08FIZ0050U"/>
    <s v="08FJS0002Q"/>
    <m/>
    <n v="0"/>
    <s v="I2020"/>
    <n v="120"/>
    <n v="119"/>
    <n v="239"/>
    <n v="120"/>
    <n v="119"/>
    <n v="239"/>
    <n v="22"/>
    <n v="24"/>
    <n v="46"/>
    <n v="20"/>
    <n v="19"/>
    <n v="39"/>
    <n v="20"/>
    <n v="19"/>
    <n v="39"/>
    <n v="19"/>
    <n v="26"/>
    <n v="45"/>
    <n v="21"/>
    <n v="8"/>
    <n v="29"/>
    <n v="20"/>
    <n v="28"/>
    <n v="48"/>
    <n v="27"/>
    <n v="17"/>
    <n v="44"/>
    <n v="15"/>
    <n v="24"/>
    <n v="39"/>
    <n v="122"/>
    <n v="122"/>
    <n v="244"/>
    <n v="2"/>
    <n v="2"/>
    <n v="1"/>
    <n v="2"/>
    <n v="2"/>
    <n v="2"/>
    <n v="0"/>
    <n v="11"/>
    <n v="0"/>
    <n v="0"/>
    <n v="0"/>
    <n v="1"/>
    <n v="0"/>
    <n v="0"/>
    <n v="0"/>
    <n v="0"/>
    <n v="3"/>
    <n v="8"/>
    <n v="0"/>
    <n v="0"/>
    <n v="2"/>
    <n v="0"/>
    <n v="1"/>
    <n v="2"/>
    <n v="0"/>
    <n v="0"/>
    <n v="0"/>
    <n v="0"/>
    <n v="1"/>
    <n v="1"/>
    <n v="0"/>
    <n v="19"/>
    <n v="3"/>
    <n v="8"/>
    <n v="2"/>
    <n v="2"/>
    <n v="1"/>
    <n v="2"/>
    <n v="2"/>
    <n v="2"/>
    <n v="0"/>
    <n v="11"/>
    <n v="11"/>
    <n v="11"/>
    <n v="1"/>
  </r>
  <r>
    <s v="08EPR0548C"/>
    <n v="1"/>
    <s v="MATUTINO"/>
    <s v="JUAN DE DIOS PEZA 2507"/>
    <n v="8"/>
    <s v="CHIHUAHUA"/>
    <n v="8"/>
    <s v="CHIHUAHUA"/>
    <x v="10"/>
    <n v="23"/>
    <x v="52"/>
    <n v="37"/>
    <s v="ABDENAGO C. GARCĂŤA (LAGUNITAS)"/>
    <s v="CALLE JUAN DE DIOS PEZA"/>
    <n v="217"/>
    <s v="PÚBLICO"/>
    <x v="1"/>
    <n v="2"/>
    <s v="BĂSICA"/>
    <n v="2"/>
    <x v="0"/>
    <n v="1"/>
    <x v="0"/>
    <n v="0"/>
    <s v="NO APLICA"/>
    <n v="0"/>
    <s v="NO APLICA"/>
    <s v="08FIZ0021Z"/>
    <s v="08FJS0004O"/>
    <m/>
    <n v="0"/>
    <s v="I2020"/>
    <n v="144"/>
    <n v="115"/>
    <n v="259"/>
    <n v="144"/>
    <n v="115"/>
    <n v="259"/>
    <n v="20"/>
    <n v="16"/>
    <n v="36"/>
    <n v="8"/>
    <n v="10"/>
    <n v="18"/>
    <n v="8"/>
    <n v="11"/>
    <n v="19"/>
    <n v="28"/>
    <n v="21"/>
    <n v="49"/>
    <n v="27"/>
    <n v="21"/>
    <n v="48"/>
    <n v="25"/>
    <n v="24"/>
    <n v="49"/>
    <n v="23"/>
    <n v="15"/>
    <n v="38"/>
    <n v="21"/>
    <n v="18"/>
    <n v="39"/>
    <n v="132"/>
    <n v="110"/>
    <n v="242"/>
    <n v="1"/>
    <n v="2"/>
    <n v="2"/>
    <n v="2"/>
    <n v="2"/>
    <n v="2"/>
    <n v="0"/>
    <n v="11"/>
    <n v="0"/>
    <n v="0"/>
    <n v="0"/>
    <n v="1"/>
    <n v="0"/>
    <n v="0"/>
    <n v="0"/>
    <n v="0"/>
    <n v="1"/>
    <n v="10"/>
    <n v="0"/>
    <n v="0"/>
    <n v="0"/>
    <n v="1"/>
    <n v="0"/>
    <n v="0"/>
    <n v="0"/>
    <n v="0"/>
    <n v="0"/>
    <n v="0"/>
    <n v="0"/>
    <n v="1"/>
    <n v="0"/>
    <n v="14"/>
    <n v="1"/>
    <n v="10"/>
    <n v="1"/>
    <n v="2"/>
    <n v="2"/>
    <n v="2"/>
    <n v="2"/>
    <n v="2"/>
    <n v="0"/>
    <n v="11"/>
    <n v="11"/>
    <n v="11"/>
    <n v="1"/>
  </r>
  <r>
    <s v="08DPB0176C"/>
    <n v="1"/>
    <s v="MATUTINO"/>
    <s v="JOSESITO AGUIRRE"/>
    <n v="8"/>
    <s v="CHIHUAHUA"/>
    <n v="8"/>
    <s v="CHIHUAHUA"/>
    <x v="3"/>
    <n v="27"/>
    <x v="27"/>
    <n v="47"/>
    <s v="HUIZAROCHI"/>
    <s v="CAMINO SALIDA A SINFOROSA"/>
    <n v="0"/>
    <s v="PÚBLICO"/>
    <x v="0"/>
    <n v="2"/>
    <s v="BĂSICA"/>
    <n v="2"/>
    <x v="0"/>
    <n v="3"/>
    <x v="1"/>
    <n v="0"/>
    <s v="NO APLICA"/>
    <n v="0"/>
    <s v="NO APLICA"/>
    <s v="08FZI0005H"/>
    <s v="08FJI0003I"/>
    <s v="08ADG0006B"/>
    <n v="0"/>
    <s v="I2020"/>
    <n v="123"/>
    <n v="122"/>
    <n v="245"/>
    <n v="123"/>
    <n v="122"/>
    <n v="245"/>
    <n v="22"/>
    <n v="19"/>
    <n v="41"/>
    <n v="17"/>
    <n v="21"/>
    <n v="38"/>
    <n v="17"/>
    <n v="21"/>
    <n v="38"/>
    <n v="15"/>
    <n v="20"/>
    <n v="35"/>
    <n v="21"/>
    <n v="24"/>
    <n v="45"/>
    <n v="25"/>
    <n v="17"/>
    <n v="42"/>
    <n v="21"/>
    <n v="23"/>
    <n v="44"/>
    <n v="19"/>
    <n v="19"/>
    <n v="38"/>
    <n v="118"/>
    <n v="124"/>
    <n v="242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m/>
    <m/>
    <m/>
    <m/>
    <m/>
    <m/>
    <m/>
    <m/>
    <n v="1"/>
    <n v="0"/>
    <n v="0"/>
    <n v="14"/>
    <n v="4"/>
    <n v="8"/>
    <n v="2"/>
    <n v="2"/>
    <n v="2"/>
    <n v="2"/>
    <n v="2"/>
    <n v="2"/>
    <n v="0"/>
    <n v="12"/>
    <n v="13"/>
    <n v="13"/>
    <n v="1"/>
  </r>
  <r>
    <s v="08DPR1812T"/>
    <n v="1"/>
    <s v="MATUTINO"/>
    <s v="MELCHOR OCAMPO"/>
    <n v="8"/>
    <s v="CHIHUAHUA"/>
    <n v="8"/>
    <s v="CHIHUAHUA"/>
    <x v="9"/>
    <n v="21"/>
    <x v="61"/>
    <n v="1"/>
    <s v="DELICIAS"/>
    <s v="CALLE 36"/>
    <n v="0"/>
    <s v="PÚBLICO"/>
    <x v="0"/>
    <n v="2"/>
    <s v="BĂSICA"/>
    <n v="2"/>
    <x v="0"/>
    <n v="1"/>
    <x v="0"/>
    <n v="0"/>
    <s v="NO APLICA"/>
    <n v="0"/>
    <s v="NO APLICA"/>
    <s v="08FIZ0224U"/>
    <s v="08FJS0125Z"/>
    <s v="08ADG0057I"/>
    <n v="0"/>
    <s v="I2020"/>
    <n v="130"/>
    <n v="116"/>
    <n v="246"/>
    <n v="129"/>
    <n v="114"/>
    <n v="243"/>
    <n v="12"/>
    <n v="15"/>
    <n v="27"/>
    <n v="22"/>
    <n v="15"/>
    <n v="37"/>
    <n v="22"/>
    <n v="18"/>
    <n v="40"/>
    <n v="22"/>
    <n v="16"/>
    <n v="38"/>
    <n v="21"/>
    <n v="16"/>
    <n v="37"/>
    <n v="25"/>
    <n v="25"/>
    <n v="50"/>
    <n v="15"/>
    <n v="25"/>
    <n v="40"/>
    <n v="26"/>
    <n v="20"/>
    <n v="46"/>
    <n v="131"/>
    <n v="120"/>
    <n v="251"/>
    <n v="1"/>
    <n v="2"/>
    <n v="1"/>
    <n v="2"/>
    <n v="2"/>
    <n v="2"/>
    <n v="1"/>
    <n v="11"/>
    <n v="0"/>
    <n v="0"/>
    <n v="0"/>
    <n v="1"/>
    <n v="0"/>
    <n v="1"/>
    <n v="0"/>
    <n v="0"/>
    <n v="1"/>
    <n v="10"/>
    <n v="0"/>
    <n v="0"/>
    <n v="2"/>
    <n v="0"/>
    <n v="0"/>
    <n v="0"/>
    <n v="0"/>
    <n v="0"/>
    <n v="0"/>
    <n v="0"/>
    <n v="1"/>
    <n v="0"/>
    <n v="0"/>
    <n v="16"/>
    <n v="1"/>
    <n v="10"/>
    <n v="1"/>
    <n v="2"/>
    <n v="1"/>
    <n v="2"/>
    <n v="2"/>
    <n v="2"/>
    <n v="1"/>
    <n v="11"/>
    <n v="12"/>
    <n v="12"/>
    <n v="1"/>
  </r>
  <r>
    <s v="08EPR0679V"/>
    <n v="1"/>
    <s v="MATUTINO"/>
    <s v="RAMON LOPEZ VELARDE 2618"/>
    <n v="8"/>
    <s v="CHIHUAHUA"/>
    <n v="8"/>
    <s v="CHIHUAHUA"/>
    <x v="10"/>
    <n v="50"/>
    <x v="65"/>
    <n v="1"/>
    <s v="NUEVO CASAS GRANDES"/>
    <s v="CALLE H"/>
    <n v="0"/>
    <s v="PÚBLICO"/>
    <x v="1"/>
    <n v="2"/>
    <s v="BĂSICA"/>
    <n v="2"/>
    <x v="0"/>
    <n v="1"/>
    <x v="0"/>
    <n v="0"/>
    <s v="NO APLICA"/>
    <n v="0"/>
    <s v="NO APLICA"/>
    <s v="08FIZ0054Q"/>
    <s v="08FJS0004O"/>
    <s v="08ADG0001G"/>
    <n v="0"/>
    <s v="I2020"/>
    <n v="139"/>
    <n v="109"/>
    <n v="248"/>
    <n v="136"/>
    <n v="108"/>
    <n v="244"/>
    <n v="25"/>
    <n v="17"/>
    <n v="42"/>
    <n v="12"/>
    <n v="19"/>
    <n v="31"/>
    <n v="12"/>
    <n v="19"/>
    <n v="31"/>
    <n v="24"/>
    <n v="24"/>
    <n v="48"/>
    <n v="26"/>
    <n v="21"/>
    <n v="47"/>
    <n v="20"/>
    <n v="21"/>
    <n v="41"/>
    <n v="28"/>
    <n v="13"/>
    <n v="41"/>
    <n v="21"/>
    <n v="18"/>
    <n v="39"/>
    <n v="131"/>
    <n v="116"/>
    <n v="247"/>
    <n v="2"/>
    <n v="0"/>
    <n v="2"/>
    <n v="2"/>
    <n v="2"/>
    <n v="2"/>
    <n v="1"/>
    <n v="11"/>
    <n v="0"/>
    <n v="0"/>
    <n v="0"/>
    <n v="1"/>
    <n v="0"/>
    <n v="0"/>
    <n v="0"/>
    <n v="0"/>
    <n v="3"/>
    <n v="8"/>
    <n v="0"/>
    <n v="0"/>
    <n v="1"/>
    <n v="0"/>
    <n v="0"/>
    <n v="1"/>
    <n v="0"/>
    <n v="0"/>
    <n v="0"/>
    <n v="0"/>
    <n v="2"/>
    <n v="0"/>
    <n v="0"/>
    <n v="16"/>
    <n v="3"/>
    <n v="8"/>
    <n v="2"/>
    <n v="0"/>
    <n v="2"/>
    <n v="2"/>
    <n v="2"/>
    <n v="2"/>
    <n v="1"/>
    <n v="11"/>
    <n v="12"/>
    <n v="12"/>
    <n v="1"/>
  </r>
  <r>
    <s v="08PPR2052N"/>
    <n v="1"/>
    <s v="MATUTINO"/>
    <s v="COLEGIO AMERICANO MISIONES"/>
    <n v="8"/>
    <s v="CHIHUAHUA"/>
    <n v="8"/>
    <s v="CHIHUAHUA"/>
    <x v="5"/>
    <n v="37"/>
    <x v="6"/>
    <n v="1"/>
    <s v="JUĂREZ"/>
    <s v="CALLE PASEO DE LA VICTORIA"/>
    <n v="8051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122"/>
    <n v="138"/>
    <n v="260"/>
    <n v="122"/>
    <n v="138"/>
    <n v="260"/>
    <n v="18"/>
    <n v="22"/>
    <n v="40"/>
    <n v="22"/>
    <n v="25"/>
    <n v="47"/>
    <n v="22"/>
    <n v="25"/>
    <n v="47"/>
    <n v="16"/>
    <n v="26"/>
    <n v="42"/>
    <n v="19"/>
    <n v="20"/>
    <n v="39"/>
    <n v="20"/>
    <n v="18"/>
    <n v="38"/>
    <n v="18"/>
    <n v="14"/>
    <n v="32"/>
    <n v="17"/>
    <n v="17"/>
    <n v="34"/>
    <n v="112"/>
    <n v="120"/>
    <n v="232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7"/>
    <n v="0"/>
    <n v="3"/>
    <n v="0"/>
    <n v="19"/>
    <n v="0"/>
    <n v="6"/>
    <n v="0"/>
    <n v="0"/>
    <n v="0"/>
    <n v="0"/>
    <n v="0"/>
    <n v="0"/>
    <n v="6"/>
    <n v="6"/>
    <n v="12"/>
    <n v="12"/>
    <n v="1"/>
  </r>
  <r>
    <s v="08DPR1142U"/>
    <n v="1"/>
    <s v="MATUTINO"/>
    <s v="NIÑOS HEROES"/>
    <n v="8"/>
    <s v="CHIHUAHUA"/>
    <n v="8"/>
    <s v="CHIHUAHUA"/>
    <x v="7"/>
    <n v="19"/>
    <x v="21"/>
    <n v="1"/>
    <s v="CHIHUAHUA"/>
    <s v="CALLE RIO AROS"/>
    <n v="0"/>
    <s v="PÚBLICO"/>
    <x v="0"/>
    <n v="2"/>
    <s v="BĂSICA"/>
    <n v="2"/>
    <x v="0"/>
    <n v="1"/>
    <x v="0"/>
    <n v="0"/>
    <s v="NO APLICA"/>
    <n v="0"/>
    <s v="NO APLICA"/>
    <s v="08FIZ0120Z"/>
    <s v="08FJS0107K"/>
    <s v="08ADG0046C"/>
    <n v="0"/>
    <s v="I2020"/>
    <n v="134"/>
    <n v="118"/>
    <n v="252"/>
    <n v="134"/>
    <n v="118"/>
    <n v="252"/>
    <n v="21"/>
    <n v="26"/>
    <n v="47"/>
    <n v="20"/>
    <n v="12"/>
    <n v="32"/>
    <n v="20"/>
    <n v="12"/>
    <n v="32"/>
    <n v="21"/>
    <n v="22"/>
    <n v="43"/>
    <n v="17"/>
    <n v="14"/>
    <n v="31"/>
    <n v="28"/>
    <n v="17"/>
    <n v="45"/>
    <n v="26"/>
    <n v="23"/>
    <n v="49"/>
    <n v="20"/>
    <n v="22"/>
    <n v="42"/>
    <n v="132"/>
    <n v="110"/>
    <n v="242"/>
    <n v="2"/>
    <n v="2"/>
    <n v="1"/>
    <n v="2"/>
    <n v="2"/>
    <n v="2"/>
    <n v="0"/>
    <n v="11"/>
    <n v="1"/>
    <n v="0"/>
    <n v="0"/>
    <n v="1"/>
    <n v="0"/>
    <n v="0"/>
    <n v="0"/>
    <n v="0"/>
    <n v="5"/>
    <n v="5"/>
    <n v="0"/>
    <n v="0"/>
    <n v="1"/>
    <n v="0"/>
    <n v="0"/>
    <n v="0"/>
    <n v="0"/>
    <n v="0"/>
    <n v="0"/>
    <n v="0"/>
    <n v="0"/>
    <n v="2"/>
    <n v="0"/>
    <n v="15"/>
    <n v="6"/>
    <n v="5"/>
    <n v="2"/>
    <n v="2"/>
    <n v="1"/>
    <n v="2"/>
    <n v="2"/>
    <n v="2"/>
    <n v="0"/>
    <n v="11"/>
    <n v="11"/>
    <n v="11"/>
    <n v="1"/>
  </r>
  <r>
    <s v="08EPR0405F"/>
    <n v="1"/>
    <s v="MATUTINO"/>
    <s v="NIÑOS HEROES 2266"/>
    <n v="8"/>
    <s v="CHIHUAHUA"/>
    <n v="8"/>
    <s v="CHIHUAHUA"/>
    <x v="9"/>
    <n v="62"/>
    <x v="40"/>
    <n v="41"/>
    <s v="LAS VARAS"/>
    <s v="CALLE LAS VARAS"/>
    <n v="0"/>
    <s v="PÚBLICO"/>
    <x v="1"/>
    <n v="2"/>
    <s v="BĂSICA"/>
    <n v="2"/>
    <x v="0"/>
    <n v="1"/>
    <x v="0"/>
    <n v="0"/>
    <s v="NO APLICA"/>
    <n v="0"/>
    <s v="NO APLICA"/>
    <s v="08FIZ0025V"/>
    <m/>
    <m/>
    <n v="0"/>
    <s v="I2020"/>
    <n v="115"/>
    <n v="134"/>
    <n v="249"/>
    <n v="114"/>
    <n v="133"/>
    <n v="247"/>
    <n v="19"/>
    <n v="20"/>
    <n v="39"/>
    <n v="17"/>
    <n v="16"/>
    <n v="33"/>
    <n v="19"/>
    <n v="17"/>
    <n v="36"/>
    <n v="24"/>
    <n v="19"/>
    <n v="43"/>
    <n v="21"/>
    <n v="20"/>
    <n v="41"/>
    <n v="15"/>
    <n v="30"/>
    <n v="45"/>
    <n v="20"/>
    <n v="19"/>
    <n v="39"/>
    <n v="19"/>
    <n v="24"/>
    <n v="43"/>
    <n v="118"/>
    <n v="129"/>
    <n v="247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PPR0034K"/>
    <n v="1"/>
    <s v="MATUTINO"/>
    <s v="CUAUHTEMOC"/>
    <n v="8"/>
    <s v="CHIHUAHUA"/>
    <n v="8"/>
    <s v="CHIHUAHUA"/>
    <x v="1"/>
    <n v="17"/>
    <x v="43"/>
    <n v="1"/>
    <s v="CUAUHTĂ‰MOC"/>
    <s v="CALLE HIDALGO"/>
    <n v="1579"/>
    <s v="PRIVADO"/>
    <x v="2"/>
    <n v="2"/>
    <s v="BĂSICA"/>
    <n v="2"/>
    <x v="0"/>
    <n v="1"/>
    <x v="0"/>
    <n v="0"/>
    <s v="NO APLICA"/>
    <n v="0"/>
    <s v="NO APLICA"/>
    <s v="08FIZ0009D"/>
    <s v="08FJS0004O"/>
    <s v="08ADG0011N"/>
    <n v="0"/>
    <s v="I2020"/>
    <n v="130"/>
    <n v="130"/>
    <n v="260"/>
    <n v="130"/>
    <n v="130"/>
    <n v="260"/>
    <n v="22"/>
    <n v="24"/>
    <n v="46"/>
    <n v="21"/>
    <n v="17"/>
    <n v="38"/>
    <n v="22"/>
    <n v="17"/>
    <n v="39"/>
    <n v="17"/>
    <n v="25"/>
    <n v="42"/>
    <n v="28"/>
    <n v="16"/>
    <n v="44"/>
    <n v="24"/>
    <n v="15"/>
    <n v="39"/>
    <n v="20"/>
    <n v="17"/>
    <n v="37"/>
    <n v="16"/>
    <n v="20"/>
    <n v="36"/>
    <n v="127"/>
    <n v="110"/>
    <n v="237"/>
    <n v="2"/>
    <n v="0"/>
    <n v="0"/>
    <n v="0"/>
    <n v="0"/>
    <n v="2"/>
    <n v="4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1"/>
    <n v="0"/>
    <n v="2"/>
    <n v="0"/>
    <n v="3"/>
    <n v="0"/>
    <n v="17"/>
    <n v="0"/>
    <n v="8"/>
    <n v="2"/>
    <n v="0"/>
    <n v="0"/>
    <n v="0"/>
    <n v="0"/>
    <n v="2"/>
    <n v="4"/>
    <n v="8"/>
    <n v="6"/>
    <n v="6"/>
    <n v="1"/>
  </r>
  <r>
    <s v="08PPR0122E"/>
    <n v="1"/>
    <s v="MATUTINO"/>
    <s v="COLEGIO PALMORE"/>
    <n v="8"/>
    <s v="CHIHUAHUA"/>
    <n v="8"/>
    <s v="CHIHUAHUA"/>
    <x v="7"/>
    <n v="19"/>
    <x v="21"/>
    <n v="1"/>
    <s v="CHIHUAHUA"/>
    <s v="CALLE 24"/>
    <n v="1200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141"/>
    <n v="118"/>
    <n v="259"/>
    <n v="141"/>
    <n v="118"/>
    <n v="259"/>
    <n v="27"/>
    <n v="24"/>
    <n v="51"/>
    <n v="26"/>
    <n v="20"/>
    <n v="46"/>
    <n v="27"/>
    <n v="20"/>
    <n v="47"/>
    <n v="20"/>
    <n v="16"/>
    <n v="36"/>
    <n v="19"/>
    <n v="21"/>
    <n v="40"/>
    <n v="18"/>
    <n v="16"/>
    <n v="34"/>
    <n v="25"/>
    <n v="20"/>
    <n v="45"/>
    <n v="12"/>
    <n v="17"/>
    <n v="29"/>
    <n v="121"/>
    <n v="110"/>
    <n v="231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0"/>
    <n v="0"/>
    <n v="0"/>
    <n v="1"/>
    <n v="0"/>
    <n v="1"/>
    <n v="1"/>
    <n v="5"/>
    <n v="0"/>
    <n v="4"/>
    <n v="0"/>
    <n v="19"/>
    <n v="0"/>
    <n v="6"/>
    <n v="0"/>
    <n v="0"/>
    <n v="0"/>
    <n v="0"/>
    <n v="0"/>
    <n v="0"/>
    <n v="6"/>
    <n v="6"/>
    <n v="12"/>
    <n v="12"/>
    <n v="1"/>
  </r>
  <r>
    <s v="08PPR1844Q"/>
    <n v="1"/>
    <s v="MATUTINO"/>
    <s v="COLEGIO PANAMERICANO DE NUEVO CASAS GRANDES"/>
    <n v="8"/>
    <s v="CHIHUAHUA"/>
    <n v="8"/>
    <s v="CHIHUAHUA"/>
    <x v="10"/>
    <n v="50"/>
    <x v="65"/>
    <n v="1"/>
    <s v="NUEVO CASAS GRANDES"/>
    <s v="CALLE JOAQUĂŤN TERRAZAS"/>
    <n v="502"/>
    <s v="PRIVADO"/>
    <x v="2"/>
    <n v="2"/>
    <s v="BĂSICA"/>
    <n v="2"/>
    <x v="0"/>
    <n v="1"/>
    <x v="0"/>
    <n v="0"/>
    <s v="NO APLICA"/>
    <n v="0"/>
    <s v="NO APLICA"/>
    <s v="08FIZ0054Q"/>
    <m/>
    <s v="08ADG0011N"/>
    <n v="0"/>
    <s v="I2020"/>
    <n v="139"/>
    <n v="139"/>
    <n v="278"/>
    <n v="139"/>
    <n v="139"/>
    <n v="278"/>
    <n v="19"/>
    <n v="24"/>
    <n v="43"/>
    <n v="14"/>
    <n v="21"/>
    <n v="35"/>
    <n v="14"/>
    <n v="22"/>
    <n v="36"/>
    <n v="15"/>
    <n v="25"/>
    <n v="40"/>
    <n v="18"/>
    <n v="20"/>
    <n v="38"/>
    <n v="19"/>
    <n v="11"/>
    <n v="30"/>
    <n v="22"/>
    <n v="15"/>
    <n v="37"/>
    <n v="21"/>
    <n v="19"/>
    <n v="40"/>
    <n v="109"/>
    <n v="112"/>
    <n v="221"/>
    <n v="0"/>
    <n v="0"/>
    <n v="0"/>
    <n v="0"/>
    <n v="0"/>
    <n v="0"/>
    <n v="6"/>
    <n v="6"/>
    <n v="0"/>
    <n v="0"/>
    <n v="0"/>
    <n v="1"/>
    <n v="0"/>
    <n v="0"/>
    <n v="0"/>
    <n v="1"/>
    <n v="0"/>
    <n v="6"/>
    <n v="0"/>
    <n v="0"/>
    <n v="2"/>
    <n v="0"/>
    <n v="0"/>
    <n v="0"/>
    <n v="0"/>
    <n v="1"/>
    <n v="2"/>
    <n v="5"/>
    <n v="2"/>
    <n v="2"/>
    <n v="0"/>
    <n v="22"/>
    <n v="0"/>
    <n v="6"/>
    <n v="0"/>
    <n v="0"/>
    <n v="0"/>
    <n v="0"/>
    <n v="0"/>
    <n v="0"/>
    <n v="6"/>
    <n v="6"/>
    <n v="14"/>
    <n v="12"/>
    <n v="1"/>
  </r>
  <r>
    <s v="08DPR2554B"/>
    <n v="1"/>
    <s v="MATUTINO"/>
    <s v="PAQUIME"/>
    <n v="8"/>
    <s v="CHIHUAHUA"/>
    <n v="8"/>
    <s v="CHIHUAHUA"/>
    <x v="5"/>
    <n v="37"/>
    <x v="6"/>
    <n v="1"/>
    <s v="JUĂREZ"/>
    <s v="CALLE QUINTA"/>
    <n v="0"/>
    <s v="PÚBLICO"/>
    <x v="0"/>
    <n v="2"/>
    <s v="BĂSICA"/>
    <n v="2"/>
    <x v="0"/>
    <n v="1"/>
    <x v="0"/>
    <n v="0"/>
    <s v="NO APLICA"/>
    <n v="0"/>
    <s v="NO APLICA"/>
    <s v="08FIZ0184J"/>
    <s v="08FJS0118Q"/>
    <s v="08ADG0005C"/>
    <n v="0"/>
    <s v="I2020"/>
    <n v="131"/>
    <n v="124"/>
    <n v="255"/>
    <n v="131"/>
    <n v="124"/>
    <n v="255"/>
    <n v="21"/>
    <n v="19"/>
    <n v="40"/>
    <n v="16"/>
    <n v="18"/>
    <n v="34"/>
    <n v="16"/>
    <n v="18"/>
    <n v="34"/>
    <n v="20"/>
    <n v="15"/>
    <n v="35"/>
    <n v="21"/>
    <n v="14"/>
    <n v="35"/>
    <n v="24"/>
    <n v="20"/>
    <n v="44"/>
    <n v="23"/>
    <n v="29"/>
    <n v="52"/>
    <n v="19"/>
    <n v="31"/>
    <n v="50"/>
    <n v="123"/>
    <n v="127"/>
    <n v="250"/>
    <n v="1"/>
    <n v="1"/>
    <n v="1"/>
    <n v="2"/>
    <n v="2"/>
    <n v="2"/>
    <n v="0"/>
    <n v="9"/>
    <n v="0"/>
    <n v="0"/>
    <n v="1"/>
    <n v="0"/>
    <n v="0"/>
    <n v="0"/>
    <n v="0"/>
    <n v="0"/>
    <n v="4"/>
    <n v="5"/>
    <n v="0"/>
    <n v="0"/>
    <n v="0"/>
    <n v="0"/>
    <n v="0"/>
    <n v="0"/>
    <n v="0"/>
    <n v="0"/>
    <n v="0"/>
    <n v="0"/>
    <n v="1"/>
    <n v="0"/>
    <n v="0"/>
    <n v="11"/>
    <n v="4"/>
    <n v="5"/>
    <n v="1"/>
    <n v="1"/>
    <n v="1"/>
    <n v="2"/>
    <n v="2"/>
    <n v="2"/>
    <n v="0"/>
    <n v="9"/>
    <n v="9"/>
    <n v="9"/>
    <n v="1"/>
  </r>
  <r>
    <s v="08DPR1442R"/>
    <n v="1"/>
    <s v="MATUTINO"/>
    <s v="FERNANDO MONTES DE OCA"/>
    <n v="8"/>
    <s v="CHIHUAHUA"/>
    <n v="8"/>
    <s v="CHIHUAHUA"/>
    <x v="0"/>
    <n v="9"/>
    <x v="2"/>
    <n v="169"/>
    <s v="SAN JUANITO"/>
    <s v="PRIVADA FELIPE ANGELES"/>
    <n v="0"/>
    <s v="PÚBLICO"/>
    <x v="0"/>
    <n v="2"/>
    <s v="BĂSICA"/>
    <n v="2"/>
    <x v="0"/>
    <n v="1"/>
    <x v="0"/>
    <n v="0"/>
    <s v="NO APLICA"/>
    <n v="0"/>
    <s v="NO APLICA"/>
    <s v="08FIZ0213O"/>
    <s v="08FJS0123B"/>
    <s v="08ADG0003E"/>
    <n v="0"/>
    <s v="I2020"/>
    <n v="128"/>
    <n v="110"/>
    <n v="238"/>
    <n v="128"/>
    <n v="110"/>
    <n v="238"/>
    <n v="21"/>
    <n v="13"/>
    <n v="34"/>
    <n v="20"/>
    <n v="23"/>
    <n v="43"/>
    <n v="20"/>
    <n v="23"/>
    <n v="43"/>
    <n v="23"/>
    <n v="18"/>
    <n v="41"/>
    <n v="22"/>
    <n v="18"/>
    <n v="40"/>
    <n v="21"/>
    <n v="29"/>
    <n v="50"/>
    <n v="22"/>
    <n v="18"/>
    <n v="40"/>
    <n v="24"/>
    <n v="20"/>
    <n v="44"/>
    <n v="132"/>
    <n v="126"/>
    <n v="258"/>
    <n v="2"/>
    <n v="2"/>
    <n v="2"/>
    <n v="2"/>
    <n v="2"/>
    <n v="2"/>
    <n v="0"/>
    <n v="12"/>
    <n v="0"/>
    <n v="0"/>
    <n v="1"/>
    <n v="0"/>
    <n v="0"/>
    <n v="1"/>
    <n v="1"/>
    <n v="0"/>
    <n v="6"/>
    <n v="6"/>
    <n v="0"/>
    <n v="0"/>
    <n v="1"/>
    <n v="1"/>
    <n v="0"/>
    <n v="0"/>
    <n v="0"/>
    <n v="0"/>
    <n v="0"/>
    <n v="0"/>
    <n v="0"/>
    <n v="1"/>
    <n v="0"/>
    <n v="18"/>
    <n v="6"/>
    <n v="6"/>
    <n v="2"/>
    <n v="2"/>
    <n v="2"/>
    <n v="2"/>
    <n v="2"/>
    <n v="2"/>
    <n v="0"/>
    <n v="12"/>
    <n v="13"/>
    <n v="12"/>
    <n v="1"/>
  </r>
  <r>
    <s v="08PPR1791B"/>
    <n v="1"/>
    <s v="MATUTINO"/>
    <s v="INSTITUTO HAMILTON"/>
    <n v="8"/>
    <s v="CHIHUAHUA"/>
    <n v="8"/>
    <s v="CHIHUAHUA"/>
    <x v="7"/>
    <n v="19"/>
    <x v="21"/>
    <n v="1"/>
    <s v="CHIHUAHUA"/>
    <s v="CALLE ZEUS"/>
    <n v="2901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132"/>
    <n v="123"/>
    <n v="255"/>
    <n v="132"/>
    <n v="123"/>
    <n v="255"/>
    <n v="19"/>
    <n v="14"/>
    <n v="33"/>
    <n v="19"/>
    <n v="15"/>
    <n v="34"/>
    <n v="19"/>
    <n v="15"/>
    <n v="34"/>
    <n v="23"/>
    <n v="19"/>
    <n v="42"/>
    <n v="23"/>
    <n v="24"/>
    <n v="47"/>
    <n v="21"/>
    <n v="21"/>
    <n v="42"/>
    <n v="22"/>
    <n v="21"/>
    <n v="43"/>
    <n v="22"/>
    <n v="18"/>
    <n v="40"/>
    <n v="130"/>
    <n v="118"/>
    <n v="248"/>
    <n v="2"/>
    <n v="0"/>
    <n v="0"/>
    <n v="0"/>
    <n v="0"/>
    <n v="0"/>
    <n v="5"/>
    <n v="7"/>
    <n v="0"/>
    <n v="0"/>
    <n v="0"/>
    <n v="1"/>
    <n v="0"/>
    <n v="0"/>
    <n v="0"/>
    <n v="0"/>
    <n v="0"/>
    <n v="7"/>
    <n v="0"/>
    <n v="0"/>
    <n v="1"/>
    <n v="0"/>
    <n v="0"/>
    <n v="1"/>
    <n v="2"/>
    <n v="0"/>
    <n v="0"/>
    <n v="7"/>
    <n v="5"/>
    <n v="4"/>
    <n v="0"/>
    <n v="28"/>
    <n v="0"/>
    <n v="7"/>
    <n v="2"/>
    <n v="0"/>
    <n v="0"/>
    <n v="0"/>
    <n v="0"/>
    <n v="0"/>
    <n v="5"/>
    <n v="7"/>
    <n v="12"/>
    <n v="12"/>
    <n v="1"/>
  </r>
  <r>
    <s v="08DPR1656S"/>
    <n v="1"/>
    <s v="MATUTINO"/>
    <s v="CENTRO REGIONAL DE EDUC. INT. AÑO INTERNACIONAL DEL NIÑO"/>
    <n v="8"/>
    <s v="CHIHUAHUA"/>
    <n v="8"/>
    <s v="CHIHUAHUA"/>
    <x v="8"/>
    <n v="44"/>
    <x v="35"/>
    <n v="1"/>
    <s v="MARIANO MATAMOROS"/>
    <s v="CALLE ACACIAS"/>
    <n v="0"/>
    <s v="PÚBLICO"/>
    <x v="0"/>
    <n v="2"/>
    <s v="BĂSICA"/>
    <n v="2"/>
    <x v="0"/>
    <n v="1"/>
    <x v="0"/>
    <n v="0"/>
    <s v="NO APLICA"/>
    <n v="0"/>
    <s v="NO APLICA"/>
    <s v="08FIZ0241K"/>
    <s v="08FJS0128X"/>
    <s v="08ADG0004D"/>
    <n v="0"/>
    <s v="I2020"/>
    <n v="137"/>
    <n v="114"/>
    <n v="251"/>
    <n v="137"/>
    <n v="114"/>
    <n v="251"/>
    <n v="25"/>
    <n v="22"/>
    <n v="47"/>
    <n v="24"/>
    <n v="12"/>
    <n v="36"/>
    <n v="25"/>
    <n v="12"/>
    <n v="37"/>
    <n v="27"/>
    <n v="23"/>
    <n v="50"/>
    <n v="27"/>
    <n v="15"/>
    <n v="42"/>
    <n v="15"/>
    <n v="23"/>
    <n v="38"/>
    <n v="25"/>
    <n v="18"/>
    <n v="43"/>
    <n v="17"/>
    <n v="15"/>
    <n v="32"/>
    <n v="136"/>
    <n v="106"/>
    <n v="242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1"/>
    <n v="0"/>
    <n v="1"/>
    <n v="1"/>
    <n v="0"/>
    <n v="0"/>
    <n v="18"/>
    <n v="1"/>
    <n v="11"/>
    <n v="2"/>
    <n v="2"/>
    <n v="2"/>
    <n v="2"/>
    <n v="2"/>
    <n v="2"/>
    <n v="0"/>
    <n v="12"/>
    <n v="14"/>
    <n v="14"/>
    <n v="1"/>
  </r>
  <r>
    <s v="08EPR0753M"/>
    <n v="2"/>
    <s v="VESPERTINO"/>
    <s v="CUAUHTEMOC 2680"/>
    <n v="8"/>
    <s v="CHIHUAHUA"/>
    <n v="8"/>
    <s v="CHIHUAHUA"/>
    <x v="5"/>
    <n v="37"/>
    <x v="6"/>
    <n v="1"/>
    <s v="JUĂREZ"/>
    <s v="CALLE CUTZAMALA"/>
    <n v="0"/>
    <s v="PÚBLICO"/>
    <x v="1"/>
    <n v="2"/>
    <s v="BĂSICA"/>
    <n v="2"/>
    <x v="0"/>
    <n v="1"/>
    <x v="0"/>
    <n v="0"/>
    <s v="NO APLICA"/>
    <n v="0"/>
    <s v="NO APLICA"/>
    <s v="08FIZ0034C"/>
    <s v="08FJS0003P"/>
    <m/>
    <n v="0"/>
    <s v="I2020"/>
    <n v="148"/>
    <n v="107"/>
    <n v="255"/>
    <n v="148"/>
    <n v="107"/>
    <n v="255"/>
    <n v="31"/>
    <n v="22"/>
    <n v="53"/>
    <n v="12"/>
    <n v="16"/>
    <n v="28"/>
    <n v="13"/>
    <n v="16"/>
    <n v="29"/>
    <n v="18"/>
    <n v="17"/>
    <n v="35"/>
    <n v="21"/>
    <n v="18"/>
    <n v="39"/>
    <n v="32"/>
    <n v="17"/>
    <n v="49"/>
    <n v="29"/>
    <n v="16"/>
    <n v="45"/>
    <n v="24"/>
    <n v="22"/>
    <n v="46"/>
    <n v="137"/>
    <n v="106"/>
    <n v="243"/>
    <n v="1"/>
    <n v="1"/>
    <n v="2"/>
    <n v="2"/>
    <n v="2"/>
    <n v="2"/>
    <n v="0"/>
    <n v="10"/>
    <n v="0"/>
    <n v="0"/>
    <n v="1"/>
    <n v="0"/>
    <n v="0"/>
    <n v="0"/>
    <n v="0"/>
    <n v="0"/>
    <n v="4"/>
    <n v="6"/>
    <n v="0"/>
    <n v="0"/>
    <n v="2"/>
    <n v="2"/>
    <n v="2"/>
    <n v="0"/>
    <n v="0"/>
    <n v="0"/>
    <n v="0"/>
    <n v="0"/>
    <n v="2"/>
    <n v="0"/>
    <n v="0"/>
    <n v="19"/>
    <n v="4"/>
    <n v="6"/>
    <n v="1"/>
    <n v="1"/>
    <n v="2"/>
    <n v="2"/>
    <n v="2"/>
    <n v="2"/>
    <n v="0"/>
    <n v="10"/>
    <n v="10"/>
    <n v="10"/>
    <n v="1"/>
  </r>
  <r>
    <s v="08DPR0693P"/>
    <n v="1"/>
    <s v="MATUTINO"/>
    <s v="EMILIANO ZAPATA"/>
    <n v="8"/>
    <s v="CHIHUAHUA"/>
    <n v="8"/>
    <s v="CHIHUAHUA"/>
    <x v="9"/>
    <n v="21"/>
    <x v="61"/>
    <n v="1"/>
    <s v="DELICIAS"/>
    <s v="CALLE 24 DE FEBRERO"/>
    <n v="0"/>
    <s v="PÚBLICO"/>
    <x v="0"/>
    <n v="2"/>
    <s v="BĂSICA"/>
    <n v="2"/>
    <x v="0"/>
    <n v="1"/>
    <x v="0"/>
    <n v="0"/>
    <s v="NO APLICA"/>
    <n v="0"/>
    <s v="NO APLICA"/>
    <s v="08FIZ0229P"/>
    <s v="08FJS0126Z"/>
    <s v="08ADG0057I"/>
    <n v="0"/>
    <s v="I2020"/>
    <n v="107"/>
    <n v="133"/>
    <n v="240"/>
    <n v="107"/>
    <n v="133"/>
    <n v="240"/>
    <n v="23"/>
    <n v="16"/>
    <n v="39"/>
    <n v="25"/>
    <n v="21"/>
    <n v="46"/>
    <n v="25"/>
    <n v="21"/>
    <n v="46"/>
    <n v="11"/>
    <n v="19"/>
    <n v="30"/>
    <n v="19"/>
    <n v="28"/>
    <n v="47"/>
    <n v="23"/>
    <n v="27"/>
    <n v="50"/>
    <n v="19"/>
    <n v="19"/>
    <n v="38"/>
    <n v="21"/>
    <n v="22"/>
    <n v="43"/>
    <n v="118"/>
    <n v="136"/>
    <n v="25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2"/>
    <n v="12"/>
    <n v="1"/>
  </r>
  <r>
    <s v="08DPR0636Y"/>
    <n v="1"/>
    <s v="MATUTINO"/>
    <s v="CENTRO REGIONAL DE EDUC. INT. ANGEL TRIAS"/>
    <n v="8"/>
    <s v="CHIHUAHUA"/>
    <n v="8"/>
    <s v="CHIHUAHUA"/>
    <x v="7"/>
    <n v="24"/>
    <x v="18"/>
    <n v="1"/>
    <s v="SANTA ISABEL"/>
    <s v="CALLE INDEPENDENCIA"/>
    <n v="112"/>
    <s v="PÚBLICO"/>
    <x v="0"/>
    <n v="2"/>
    <s v="BĂSICA"/>
    <n v="2"/>
    <x v="0"/>
    <n v="1"/>
    <x v="0"/>
    <n v="0"/>
    <s v="NO APLICA"/>
    <n v="0"/>
    <s v="NO APLICA"/>
    <s v="08FIZ0134B"/>
    <s v="08FJS0104N"/>
    <s v="08ADG0046C"/>
    <n v="0"/>
    <s v="I2020"/>
    <n v="132"/>
    <n v="118"/>
    <n v="250"/>
    <n v="132"/>
    <n v="118"/>
    <n v="250"/>
    <n v="20"/>
    <n v="20"/>
    <n v="40"/>
    <n v="16"/>
    <n v="16"/>
    <n v="32"/>
    <n v="16"/>
    <n v="16"/>
    <n v="32"/>
    <n v="19"/>
    <n v="20"/>
    <n v="39"/>
    <n v="34"/>
    <n v="22"/>
    <n v="56"/>
    <n v="18"/>
    <n v="27"/>
    <n v="45"/>
    <n v="21"/>
    <n v="18"/>
    <n v="39"/>
    <n v="21"/>
    <n v="19"/>
    <n v="40"/>
    <n v="129"/>
    <n v="122"/>
    <n v="251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0"/>
    <n v="0"/>
    <n v="0"/>
    <n v="0"/>
    <n v="0"/>
    <n v="3"/>
    <n v="0"/>
    <n v="0"/>
    <n v="17"/>
    <n v="2"/>
    <n v="10"/>
    <n v="2"/>
    <n v="2"/>
    <n v="2"/>
    <n v="2"/>
    <n v="2"/>
    <n v="2"/>
    <n v="0"/>
    <n v="12"/>
    <n v="12"/>
    <n v="12"/>
    <n v="1"/>
  </r>
  <r>
    <s v="08EPR0327S"/>
    <n v="1"/>
    <s v="MATUTINO"/>
    <s v="5 DE FEBRERO 2311"/>
    <n v="8"/>
    <s v="CHIHUAHUA"/>
    <n v="8"/>
    <s v="CHIHUAHUA"/>
    <x v="9"/>
    <n v="45"/>
    <x v="36"/>
    <n v="7"/>
    <s v="ESTACIĂ“N CONSUELO"/>
    <s v="CALLE HIPOLITO GONZALEZ "/>
    <n v="0"/>
    <s v="PÚBLICO"/>
    <x v="1"/>
    <n v="2"/>
    <s v="BĂSICA"/>
    <n v="2"/>
    <x v="0"/>
    <n v="1"/>
    <x v="0"/>
    <n v="0"/>
    <s v="NO APLICA"/>
    <n v="0"/>
    <s v="NO APLICA"/>
    <s v="08FIZ0002K"/>
    <m/>
    <m/>
    <n v="0"/>
    <s v="I2020"/>
    <n v="140"/>
    <n v="114"/>
    <n v="254"/>
    <n v="140"/>
    <n v="114"/>
    <n v="254"/>
    <n v="15"/>
    <n v="17"/>
    <n v="32"/>
    <n v="13"/>
    <n v="14"/>
    <n v="27"/>
    <n v="13"/>
    <n v="16"/>
    <n v="29"/>
    <n v="19"/>
    <n v="20"/>
    <n v="39"/>
    <n v="28"/>
    <n v="17"/>
    <n v="45"/>
    <n v="29"/>
    <n v="24"/>
    <n v="53"/>
    <n v="18"/>
    <n v="24"/>
    <n v="42"/>
    <n v="31"/>
    <n v="15"/>
    <n v="46"/>
    <n v="138"/>
    <n v="116"/>
    <n v="254"/>
    <n v="1"/>
    <n v="2"/>
    <n v="2"/>
    <n v="2"/>
    <n v="2"/>
    <n v="2"/>
    <n v="0"/>
    <n v="11"/>
    <n v="0"/>
    <n v="0"/>
    <n v="0"/>
    <n v="1"/>
    <n v="0"/>
    <n v="0"/>
    <n v="0"/>
    <n v="0"/>
    <n v="0"/>
    <n v="11"/>
    <n v="0"/>
    <n v="0"/>
    <n v="2"/>
    <n v="0"/>
    <n v="2"/>
    <n v="1"/>
    <n v="0"/>
    <n v="0"/>
    <n v="0"/>
    <n v="0"/>
    <n v="2"/>
    <n v="0"/>
    <n v="0"/>
    <n v="19"/>
    <n v="0"/>
    <n v="11"/>
    <n v="1"/>
    <n v="2"/>
    <n v="2"/>
    <n v="2"/>
    <n v="2"/>
    <n v="2"/>
    <n v="0"/>
    <n v="11"/>
    <n v="12"/>
    <n v="12"/>
    <n v="1"/>
  </r>
  <r>
    <s v="08DPR2205W"/>
    <n v="2"/>
    <s v="VESPERTINO"/>
    <s v="GABRIELA MISTRAL"/>
    <n v="8"/>
    <s v="CHIHUAHUA"/>
    <n v="8"/>
    <s v="CHIHUAHUA"/>
    <x v="10"/>
    <n v="50"/>
    <x v="65"/>
    <n v="1"/>
    <s v="NUEVO CASAS GRANDES"/>
    <s v="CALLE PARIS"/>
    <n v="5101"/>
    <s v="PÚBLICO"/>
    <x v="0"/>
    <n v="2"/>
    <s v="BĂSICA"/>
    <n v="2"/>
    <x v="0"/>
    <n v="1"/>
    <x v="0"/>
    <n v="0"/>
    <s v="NO APLICA"/>
    <n v="0"/>
    <s v="NO APLICA"/>
    <s v="08FIZ0191T"/>
    <s v="08FJS0119P"/>
    <s v="08ADG0013L"/>
    <n v="0"/>
    <s v="I2020"/>
    <n v="137"/>
    <n v="110"/>
    <n v="247"/>
    <n v="137"/>
    <n v="110"/>
    <n v="247"/>
    <n v="20"/>
    <n v="11"/>
    <n v="31"/>
    <n v="19"/>
    <n v="19"/>
    <n v="38"/>
    <n v="19"/>
    <n v="20"/>
    <n v="39"/>
    <n v="30"/>
    <n v="26"/>
    <n v="56"/>
    <n v="21"/>
    <n v="19"/>
    <n v="40"/>
    <n v="24"/>
    <n v="19"/>
    <n v="43"/>
    <n v="19"/>
    <n v="23"/>
    <n v="42"/>
    <n v="16"/>
    <n v="19"/>
    <n v="35"/>
    <n v="129"/>
    <n v="126"/>
    <n v="255"/>
    <n v="2"/>
    <n v="2"/>
    <n v="2"/>
    <n v="2"/>
    <n v="2"/>
    <n v="2"/>
    <n v="0"/>
    <n v="12"/>
    <n v="0"/>
    <n v="0"/>
    <n v="0"/>
    <n v="1"/>
    <n v="0"/>
    <n v="1"/>
    <n v="0"/>
    <n v="0"/>
    <n v="6"/>
    <n v="6"/>
    <n v="0"/>
    <n v="0"/>
    <n v="3"/>
    <n v="1"/>
    <n v="0"/>
    <n v="0"/>
    <n v="0"/>
    <n v="0"/>
    <n v="0"/>
    <n v="0"/>
    <n v="1"/>
    <n v="0"/>
    <n v="0"/>
    <n v="19"/>
    <n v="6"/>
    <n v="6"/>
    <n v="2"/>
    <n v="2"/>
    <n v="2"/>
    <n v="2"/>
    <n v="2"/>
    <n v="2"/>
    <n v="0"/>
    <n v="12"/>
    <n v="13"/>
    <n v="12"/>
    <n v="1"/>
  </r>
  <r>
    <s v="08EPR0225V"/>
    <n v="1"/>
    <s v="MATUTINO"/>
    <s v="TOMAS FERNANDEZ BLANCO 2112"/>
    <n v="8"/>
    <s v="CHIHUAHUA"/>
    <n v="8"/>
    <s v="CHIHUAHUA"/>
    <x v="8"/>
    <n v="32"/>
    <x v="19"/>
    <n v="1"/>
    <s v="HIDALGO DEL PARRAL"/>
    <s v="CALLE BARTOLOME DE MEDINA"/>
    <n v="0"/>
    <s v="PÚBLICO"/>
    <x v="1"/>
    <n v="2"/>
    <s v="BĂSICA"/>
    <n v="2"/>
    <x v="0"/>
    <n v="1"/>
    <x v="0"/>
    <n v="0"/>
    <s v="NO APLICA"/>
    <n v="0"/>
    <s v="NO APLICA"/>
    <s v="08FIZ0005H"/>
    <m/>
    <m/>
    <n v="0"/>
    <s v="I2020"/>
    <n v="106"/>
    <n v="129"/>
    <n v="235"/>
    <n v="106"/>
    <n v="127"/>
    <n v="233"/>
    <n v="27"/>
    <n v="23"/>
    <n v="50"/>
    <n v="24"/>
    <n v="30"/>
    <n v="54"/>
    <n v="24"/>
    <n v="30"/>
    <n v="54"/>
    <n v="19"/>
    <n v="28"/>
    <n v="47"/>
    <n v="10"/>
    <n v="20"/>
    <n v="30"/>
    <n v="23"/>
    <n v="23"/>
    <n v="46"/>
    <n v="14"/>
    <n v="21"/>
    <n v="35"/>
    <n v="17"/>
    <n v="27"/>
    <n v="44"/>
    <n v="107"/>
    <n v="149"/>
    <n v="256"/>
    <n v="2"/>
    <n v="2"/>
    <n v="1"/>
    <n v="2"/>
    <n v="1"/>
    <n v="2"/>
    <n v="0"/>
    <n v="10"/>
    <n v="0"/>
    <n v="0"/>
    <n v="0"/>
    <n v="1"/>
    <n v="0"/>
    <n v="0"/>
    <n v="0"/>
    <n v="0"/>
    <n v="5"/>
    <n v="5"/>
    <n v="0"/>
    <n v="0"/>
    <n v="0"/>
    <n v="2"/>
    <n v="1"/>
    <n v="1"/>
    <n v="0"/>
    <n v="0"/>
    <n v="0"/>
    <n v="0"/>
    <n v="1"/>
    <n v="0"/>
    <n v="0"/>
    <n v="16"/>
    <n v="5"/>
    <n v="5"/>
    <n v="2"/>
    <n v="2"/>
    <n v="1"/>
    <n v="2"/>
    <n v="1"/>
    <n v="2"/>
    <n v="0"/>
    <n v="10"/>
    <n v="10"/>
    <n v="10"/>
    <n v="1"/>
  </r>
  <r>
    <s v="08EPR0298N"/>
    <n v="1"/>
    <s v="MATUTINO"/>
    <s v="FRAY TORIBIO BENAVENTE 2032"/>
    <n v="8"/>
    <s v="CHIHUAHUA"/>
    <n v="8"/>
    <s v="CHIHUAHUA"/>
    <x v="5"/>
    <n v="37"/>
    <x v="6"/>
    <n v="1"/>
    <s v="JUĂREZ"/>
    <s v="CALLE VICENTE GUERRERO"/>
    <n v="1589"/>
    <s v="PÚBLICO"/>
    <x v="1"/>
    <n v="2"/>
    <s v="BĂSICA"/>
    <n v="2"/>
    <x v="0"/>
    <n v="1"/>
    <x v="0"/>
    <n v="0"/>
    <s v="NO APLICA"/>
    <n v="0"/>
    <s v="NO APLICA"/>
    <s v="08FIZ0028S"/>
    <s v="08FJS0003P"/>
    <m/>
    <n v="0"/>
    <s v="I2020"/>
    <n v="134"/>
    <n v="115"/>
    <n v="249"/>
    <n v="131"/>
    <n v="113"/>
    <n v="244"/>
    <n v="24"/>
    <n v="22"/>
    <n v="46"/>
    <n v="13"/>
    <n v="18"/>
    <n v="31"/>
    <n v="14"/>
    <n v="18"/>
    <n v="32"/>
    <n v="24"/>
    <n v="14"/>
    <n v="38"/>
    <n v="28"/>
    <n v="18"/>
    <n v="46"/>
    <n v="21"/>
    <n v="32"/>
    <n v="53"/>
    <n v="20"/>
    <n v="23"/>
    <n v="43"/>
    <n v="25"/>
    <n v="20"/>
    <n v="45"/>
    <n v="132"/>
    <n v="125"/>
    <n v="257"/>
    <n v="1"/>
    <n v="2"/>
    <n v="2"/>
    <n v="2"/>
    <n v="2"/>
    <n v="2"/>
    <n v="0"/>
    <n v="11"/>
    <n v="0"/>
    <n v="1"/>
    <n v="0"/>
    <n v="0"/>
    <n v="0"/>
    <n v="0"/>
    <n v="0"/>
    <n v="0"/>
    <n v="2"/>
    <n v="8"/>
    <n v="0"/>
    <n v="0"/>
    <n v="1"/>
    <n v="0"/>
    <n v="0"/>
    <n v="1"/>
    <n v="0"/>
    <n v="0"/>
    <n v="0"/>
    <n v="0"/>
    <n v="1"/>
    <n v="1"/>
    <n v="0"/>
    <n v="15"/>
    <n v="2"/>
    <n v="9"/>
    <n v="1"/>
    <n v="2"/>
    <n v="2"/>
    <n v="2"/>
    <n v="2"/>
    <n v="2"/>
    <n v="0"/>
    <n v="11"/>
    <n v="12"/>
    <n v="11"/>
    <n v="1"/>
  </r>
  <r>
    <s v="08EPR0214P"/>
    <n v="1"/>
    <s v="MATUTINO"/>
    <s v="SRIA. DE COMU. Y OBRAS PUBLICAS 2252"/>
    <n v="8"/>
    <s v="CHIHUAHUA"/>
    <n v="8"/>
    <s v="CHIHUAHUA"/>
    <x v="1"/>
    <n v="31"/>
    <x v="1"/>
    <n v="3"/>
    <s v="LA JUNTA"/>
    <s v="CALLE JESUS GARCIA "/>
    <n v="0"/>
    <s v="PÚBLICO"/>
    <x v="1"/>
    <n v="2"/>
    <s v="BĂSICA"/>
    <n v="2"/>
    <x v="0"/>
    <n v="1"/>
    <x v="0"/>
    <n v="0"/>
    <s v="NO APLICA"/>
    <n v="0"/>
    <s v="NO APLICA"/>
    <s v="08FIZ0008E"/>
    <s v="08FJS0005N"/>
    <m/>
    <n v="0"/>
    <s v="I2020"/>
    <n v="123"/>
    <n v="128"/>
    <n v="251"/>
    <n v="123"/>
    <n v="128"/>
    <n v="251"/>
    <n v="26"/>
    <n v="17"/>
    <n v="43"/>
    <n v="21"/>
    <n v="18"/>
    <n v="39"/>
    <n v="21"/>
    <n v="18"/>
    <n v="39"/>
    <n v="19"/>
    <n v="24"/>
    <n v="43"/>
    <n v="21"/>
    <n v="20"/>
    <n v="41"/>
    <n v="19"/>
    <n v="23"/>
    <n v="42"/>
    <n v="20"/>
    <n v="23"/>
    <n v="43"/>
    <n v="20"/>
    <n v="20"/>
    <n v="40"/>
    <n v="120"/>
    <n v="128"/>
    <n v="248"/>
    <n v="2"/>
    <n v="2"/>
    <n v="1"/>
    <n v="2"/>
    <n v="2"/>
    <n v="2"/>
    <n v="0"/>
    <n v="11"/>
    <n v="0"/>
    <n v="0"/>
    <n v="1"/>
    <n v="0"/>
    <n v="0"/>
    <n v="0"/>
    <n v="0"/>
    <n v="0"/>
    <n v="3"/>
    <n v="8"/>
    <n v="0"/>
    <n v="0"/>
    <n v="2"/>
    <n v="0"/>
    <n v="0"/>
    <n v="2"/>
    <n v="0"/>
    <n v="0"/>
    <n v="0"/>
    <n v="0"/>
    <n v="2"/>
    <n v="0"/>
    <n v="0"/>
    <n v="18"/>
    <n v="3"/>
    <n v="8"/>
    <n v="2"/>
    <n v="2"/>
    <n v="1"/>
    <n v="2"/>
    <n v="2"/>
    <n v="2"/>
    <n v="0"/>
    <n v="11"/>
    <n v="14"/>
    <n v="14"/>
    <n v="1"/>
  </r>
  <r>
    <s v="08DPR0411R"/>
    <n v="1"/>
    <s v="MATUTINO"/>
    <s v="MIGUEL HIDALGO"/>
    <n v="8"/>
    <s v="CHIHUAHUA"/>
    <n v="8"/>
    <s v="CHIHUAHUA"/>
    <x v="1"/>
    <n v="48"/>
    <x v="31"/>
    <n v="43"/>
    <s v="EL MOLINO"/>
    <s v="AVENIDA 16 DE SEPTIEMBRE "/>
    <n v="301"/>
    <s v="PÚBLICO"/>
    <x v="0"/>
    <n v="2"/>
    <s v="BĂSICA"/>
    <n v="2"/>
    <x v="0"/>
    <n v="1"/>
    <x v="0"/>
    <n v="0"/>
    <s v="NO APLICA"/>
    <n v="0"/>
    <s v="NO APLICA"/>
    <s v="08FIZ0205F"/>
    <s v="08FJS0122C"/>
    <s v="08ADG0010O"/>
    <n v="0"/>
    <s v="I2020"/>
    <n v="121"/>
    <n v="126"/>
    <n v="247"/>
    <n v="121"/>
    <n v="126"/>
    <n v="247"/>
    <n v="21"/>
    <n v="25"/>
    <n v="46"/>
    <n v="21"/>
    <n v="23"/>
    <n v="44"/>
    <n v="21"/>
    <n v="23"/>
    <n v="44"/>
    <n v="17"/>
    <n v="28"/>
    <n v="45"/>
    <n v="21"/>
    <n v="20"/>
    <n v="41"/>
    <n v="20"/>
    <n v="18"/>
    <n v="38"/>
    <n v="23"/>
    <n v="17"/>
    <n v="40"/>
    <n v="22"/>
    <n v="19"/>
    <n v="41"/>
    <n v="124"/>
    <n v="125"/>
    <n v="24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4"/>
    <n v="12"/>
    <n v="1"/>
  </r>
  <r>
    <s v="08EPR0192U"/>
    <n v="1"/>
    <s v="MATUTINO"/>
    <s v="CENTRO REGIONAL DE EDUC. INT. 12 DE OCTUBRE 2368"/>
    <n v="8"/>
    <s v="CHIHUAHUA"/>
    <n v="8"/>
    <s v="CHIHUAHUA"/>
    <x v="1"/>
    <n v="31"/>
    <x v="1"/>
    <n v="3"/>
    <s v="LA JUNTA"/>
    <s v="CALLE 16 DE SEPTIEMBRE"/>
    <n v="0"/>
    <s v="PÚBLICO"/>
    <x v="1"/>
    <n v="2"/>
    <s v="BĂSICA"/>
    <n v="2"/>
    <x v="0"/>
    <n v="1"/>
    <x v="0"/>
    <n v="0"/>
    <s v="NO APLICA"/>
    <n v="0"/>
    <s v="NO APLICA"/>
    <s v="08FIZ0008E"/>
    <s v="08FJS0005N"/>
    <m/>
    <n v="0"/>
    <s v="I2020"/>
    <n v="115"/>
    <n v="123"/>
    <n v="238"/>
    <n v="115"/>
    <n v="123"/>
    <n v="238"/>
    <n v="15"/>
    <n v="17"/>
    <n v="32"/>
    <n v="30"/>
    <n v="11"/>
    <n v="41"/>
    <n v="32"/>
    <n v="12"/>
    <n v="44"/>
    <n v="17"/>
    <n v="25"/>
    <n v="42"/>
    <n v="31"/>
    <n v="26"/>
    <n v="57"/>
    <n v="17"/>
    <n v="19"/>
    <n v="36"/>
    <n v="24"/>
    <n v="23"/>
    <n v="47"/>
    <n v="17"/>
    <n v="24"/>
    <n v="41"/>
    <n v="138"/>
    <n v="129"/>
    <n v="267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2"/>
    <n v="0"/>
    <n v="0"/>
    <n v="1"/>
    <n v="0"/>
    <n v="1"/>
    <n v="0"/>
    <n v="1"/>
    <n v="1"/>
    <n v="1"/>
    <n v="0"/>
    <n v="20"/>
    <n v="5"/>
    <n v="7"/>
    <n v="2"/>
    <n v="2"/>
    <n v="2"/>
    <n v="2"/>
    <n v="2"/>
    <n v="2"/>
    <n v="0"/>
    <n v="12"/>
    <n v="12"/>
    <n v="12"/>
    <n v="1"/>
  </r>
  <r>
    <s v="08DPR2285Y"/>
    <n v="2"/>
    <s v="VESPERTINO"/>
    <s v="NORAHUA"/>
    <n v="8"/>
    <s v="CHIHUAHUA"/>
    <n v="8"/>
    <s v="CHIHUAHUA"/>
    <x v="5"/>
    <n v="37"/>
    <x v="6"/>
    <n v="1"/>
    <s v="JUĂREZ"/>
    <s v="CALLE ARMANDO GONZĂLEZ SOTO"/>
    <n v="0"/>
    <s v="PÚBLICO"/>
    <x v="0"/>
    <n v="2"/>
    <s v="BĂSICA"/>
    <n v="2"/>
    <x v="0"/>
    <n v="1"/>
    <x v="0"/>
    <n v="0"/>
    <s v="NO APLICA"/>
    <n v="0"/>
    <s v="NO APLICA"/>
    <s v="08FIZ0171F"/>
    <s v="08FJS0115T"/>
    <s v="08ADG0005C"/>
    <n v="0"/>
    <s v="I2020"/>
    <n v="132"/>
    <n v="122"/>
    <n v="254"/>
    <n v="132"/>
    <n v="122"/>
    <n v="254"/>
    <n v="21"/>
    <n v="18"/>
    <n v="39"/>
    <n v="24"/>
    <n v="13"/>
    <n v="37"/>
    <n v="24"/>
    <n v="13"/>
    <n v="37"/>
    <n v="28"/>
    <n v="21"/>
    <n v="49"/>
    <n v="29"/>
    <n v="18"/>
    <n v="47"/>
    <n v="15"/>
    <n v="17"/>
    <n v="32"/>
    <n v="18"/>
    <n v="17"/>
    <n v="35"/>
    <n v="27"/>
    <n v="24"/>
    <n v="51"/>
    <n v="141"/>
    <n v="110"/>
    <n v="251"/>
    <n v="2"/>
    <n v="2"/>
    <n v="2"/>
    <n v="2"/>
    <n v="2"/>
    <n v="2"/>
    <n v="0"/>
    <n v="12"/>
    <n v="0"/>
    <n v="0"/>
    <n v="1"/>
    <n v="0"/>
    <n v="1"/>
    <n v="0"/>
    <n v="0"/>
    <n v="1"/>
    <n v="3"/>
    <n v="9"/>
    <n v="0"/>
    <n v="0"/>
    <n v="1"/>
    <n v="1"/>
    <n v="0"/>
    <n v="0"/>
    <n v="0"/>
    <n v="0"/>
    <n v="0"/>
    <n v="0"/>
    <n v="0"/>
    <n v="1"/>
    <n v="0"/>
    <n v="18"/>
    <n v="3"/>
    <n v="9"/>
    <n v="2"/>
    <n v="2"/>
    <n v="2"/>
    <n v="2"/>
    <n v="2"/>
    <n v="2"/>
    <n v="0"/>
    <n v="12"/>
    <n v="13"/>
    <n v="12"/>
    <n v="1"/>
  </r>
  <r>
    <s v="08DPR1969T"/>
    <n v="1"/>
    <s v="MATUTINO"/>
    <s v="2 DE OCTUBRE"/>
    <n v="8"/>
    <s v="CHIHUAHUA"/>
    <n v="8"/>
    <s v="CHIHUAHUA"/>
    <x v="7"/>
    <n v="19"/>
    <x v="21"/>
    <n v="1"/>
    <s v="CHIHUAHUA"/>
    <s v="CALLE ANDRES FIGUEROA"/>
    <n v="71"/>
    <s v="PÚBLICO"/>
    <x v="0"/>
    <n v="2"/>
    <s v="BĂSICA"/>
    <n v="2"/>
    <x v="0"/>
    <n v="1"/>
    <x v="0"/>
    <n v="0"/>
    <s v="NO APLICA"/>
    <n v="0"/>
    <s v="NO APLICA"/>
    <s v="08FIZ0104H"/>
    <s v="08FJS0103O"/>
    <s v="08ADG0046C"/>
    <n v="0"/>
    <s v="I2020"/>
    <n v="143"/>
    <n v="109"/>
    <n v="252"/>
    <n v="143"/>
    <n v="109"/>
    <n v="252"/>
    <n v="18"/>
    <n v="23"/>
    <n v="41"/>
    <n v="19"/>
    <n v="16"/>
    <n v="35"/>
    <n v="19"/>
    <n v="16"/>
    <n v="35"/>
    <n v="30"/>
    <n v="13"/>
    <n v="43"/>
    <n v="31"/>
    <n v="20"/>
    <n v="51"/>
    <n v="26"/>
    <n v="23"/>
    <n v="49"/>
    <n v="24"/>
    <n v="21"/>
    <n v="45"/>
    <n v="16"/>
    <n v="17"/>
    <n v="33"/>
    <n v="146"/>
    <n v="110"/>
    <n v="256"/>
    <n v="1"/>
    <n v="2"/>
    <n v="2"/>
    <n v="2"/>
    <n v="2"/>
    <n v="2"/>
    <n v="0"/>
    <n v="11"/>
    <n v="0"/>
    <n v="1"/>
    <n v="0"/>
    <n v="0"/>
    <n v="0"/>
    <n v="1"/>
    <n v="0"/>
    <n v="0"/>
    <n v="4"/>
    <n v="6"/>
    <n v="0"/>
    <n v="0"/>
    <n v="0"/>
    <n v="1"/>
    <n v="0"/>
    <n v="0"/>
    <n v="0"/>
    <n v="0"/>
    <n v="0"/>
    <n v="0"/>
    <n v="0"/>
    <n v="3"/>
    <n v="0"/>
    <n v="16"/>
    <n v="4"/>
    <n v="7"/>
    <n v="1"/>
    <n v="2"/>
    <n v="2"/>
    <n v="2"/>
    <n v="2"/>
    <n v="2"/>
    <n v="0"/>
    <n v="11"/>
    <n v="12"/>
    <n v="12"/>
    <n v="1"/>
  </r>
  <r>
    <s v="08EPR0253R"/>
    <n v="2"/>
    <s v="VESPERTINO"/>
    <s v="MEXICO LEALTAD 2588"/>
    <n v="8"/>
    <s v="CHIHUAHUA"/>
    <n v="8"/>
    <s v="CHIHUAHUA"/>
    <x v="5"/>
    <n v="37"/>
    <x v="6"/>
    <n v="1"/>
    <s v="JUĂREZ"/>
    <s v="AVENIDA GRANJERO "/>
    <n v="0"/>
    <s v="PÚBLICO"/>
    <x v="1"/>
    <n v="2"/>
    <s v="BĂSICA"/>
    <n v="2"/>
    <x v="0"/>
    <n v="1"/>
    <x v="0"/>
    <n v="0"/>
    <s v="NO APLICA"/>
    <n v="0"/>
    <s v="NO APLICA"/>
    <s v="08FIZ0046H"/>
    <m/>
    <m/>
    <n v="0"/>
    <s v="I2020"/>
    <n v="128"/>
    <n v="147"/>
    <n v="275"/>
    <n v="128"/>
    <n v="147"/>
    <n v="275"/>
    <n v="27"/>
    <n v="22"/>
    <n v="49"/>
    <n v="10"/>
    <n v="12"/>
    <n v="22"/>
    <n v="10"/>
    <n v="12"/>
    <n v="22"/>
    <n v="19"/>
    <n v="24"/>
    <n v="43"/>
    <n v="23"/>
    <n v="19"/>
    <n v="42"/>
    <n v="24"/>
    <n v="23"/>
    <n v="47"/>
    <n v="18"/>
    <n v="30"/>
    <n v="48"/>
    <n v="13"/>
    <n v="26"/>
    <n v="39"/>
    <n v="107"/>
    <n v="134"/>
    <n v="241"/>
    <n v="1"/>
    <n v="1"/>
    <n v="2"/>
    <n v="1"/>
    <n v="2"/>
    <n v="2"/>
    <n v="0"/>
    <n v="9"/>
    <n v="0"/>
    <n v="0"/>
    <n v="1"/>
    <n v="0"/>
    <n v="0"/>
    <n v="0"/>
    <n v="0"/>
    <n v="0"/>
    <n v="3"/>
    <n v="5"/>
    <n v="0"/>
    <n v="0"/>
    <n v="3"/>
    <n v="0"/>
    <n v="0"/>
    <n v="1"/>
    <n v="0"/>
    <n v="0"/>
    <n v="0"/>
    <n v="0"/>
    <n v="0"/>
    <n v="0"/>
    <n v="0"/>
    <n v="13"/>
    <n v="3"/>
    <n v="5"/>
    <n v="0"/>
    <n v="1"/>
    <n v="2"/>
    <n v="1"/>
    <n v="2"/>
    <n v="2"/>
    <n v="0"/>
    <n v="8"/>
    <n v="12"/>
    <n v="12"/>
    <n v="1"/>
  </r>
  <r>
    <s v="08DPR0978U"/>
    <n v="1"/>
    <s v="MATUTINO"/>
    <s v="NICOLAS BRAVO"/>
    <n v="8"/>
    <s v="CHIHUAHUA"/>
    <n v="8"/>
    <s v="CHIHUAHUA"/>
    <x v="3"/>
    <n v="7"/>
    <x v="25"/>
    <n v="135"/>
    <s v="EJIDO EL VERGEL"/>
    <s v="CALLE EL VERGEL (EJIDO EL VERGEL)"/>
    <n v="0"/>
    <s v="PÚBLICO"/>
    <x v="0"/>
    <n v="2"/>
    <s v="BĂSICA"/>
    <n v="2"/>
    <x v="0"/>
    <n v="1"/>
    <x v="0"/>
    <n v="0"/>
    <s v="NO APLICA"/>
    <n v="0"/>
    <s v="NO APLICA"/>
    <s v="08FIZ0249C"/>
    <s v="08FJS0130L"/>
    <s v="08ADG0006B"/>
    <n v="0"/>
    <s v="I2020"/>
    <n v="119"/>
    <n v="136"/>
    <n v="255"/>
    <n v="119"/>
    <n v="136"/>
    <n v="255"/>
    <n v="30"/>
    <n v="16"/>
    <n v="46"/>
    <n v="21"/>
    <n v="18"/>
    <n v="39"/>
    <n v="21"/>
    <n v="18"/>
    <n v="39"/>
    <n v="17"/>
    <n v="21"/>
    <n v="38"/>
    <n v="9"/>
    <n v="26"/>
    <n v="35"/>
    <n v="21"/>
    <n v="29"/>
    <n v="50"/>
    <n v="26"/>
    <n v="22"/>
    <n v="48"/>
    <n v="17"/>
    <n v="22"/>
    <n v="39"/>
    <n v="111"/>
    <n v="138"/>
    <n v="249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0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  <n v="1"/>
  </r>
  <r>
    <s v="08DPR1179H"/>
    <n v="1"/>
    <s v="MATUTINO"/>
    <s v="RICARDO FLORES MAGON"/>
    <n v="8"/>
    <s v="CHIHUAHUA"/>
    <n v="8"/>
    <s v="CHIHUAHUA"/>
    <x v="1"/>
    <n v="17"/>
    <x v="43"/>
    <n v="1"/>
    <s v="CUAUHTĂ‰MOC"/>
    <s v="CALLE GOMEZ FARIAS"/>
    <n v="550"/>
    <s v="PÚBLICO"/>
    <x v="0"/>
    <n v="2"/>
    <s v="BĂSICA"/>
    <n v="2"/>
    <x v="0"/>
    <n v="1"/>
    <x v="0"/>
    <n v="0"/>
    <s v="NO APLICA"/>
    <n v="0"/>
    <s v="NO APLICA"/>
    <s v="08FIZ0201J"/>
    <s v="08FJS0122C"/>
    <s v="08ADG0010O"/>
    <n v="0"/>
    <s v="I2020"/>
    <n v="132"/>
    <n v="124"/>
    <n v="256"/>
    <n v="132"/>
    <n v="124"/>
    <n v="256"/>
    <n v="21"/>
    <n v="23"/>
    <n v="44"/>
    <n v="20"/>
    <n v="20"/>
    <n v="40"/>
    <n v="20"/>
    <n v="20"/>
    <n v="40"/>
    <n v="23"/>
    <n v="19"/>
    <n v="42"/>
    <n v="19"/>
    <n v="26"/>
    <n v="45"/>
    <n v="15"/>
    <n v="19"/>
    <n v="34"/>
    <n v="25"/>
    <n v="17"/>
    <n v="42"/>
    <n v="26"/>
    <n v="19"/>
    <n v="45"/>
    <n v="128"/>
    <n v="120"/>
    <n v="24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4"/>
    <n v="12"/>
    <n v="1"/>
  </r>
  <r>
    <s v="08PPR0005P"/>
    <n v="1"/>
    <s v="MATUTINO"/>
    <s v="COLEGIO INDEPENDENCIA"/>
    <n v="8"/>
    <s v="CHIHUAHUA"/>
    <n v="8"/>
    <s v="CHIHUAHUA"/>
    <x v="5"/>
    <n v="37"/>
    <x v="6"/>
    <n v="1"/>
    <s v="JUĂREZ"/>
    <s v="CALLE DE LA LABRANZA"/>
    <n v="743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145"/>
    <n v="129"/>
    <n v="274"/>
    <n v="145"/>
    <n v="129"/>
    <n v="274"/>
    <n v="21"/>
    <n v="25"/>
    <n v="46"/>
    <n v="12"/>
    <n v="17"/>
    <n v="29"/>
    <n v="12"/>
    <n v="17"/>
    <n v="29"/>
    <n v="19"/>
    <n v="21"/>
    <n v="40"/>
    <n v="27"/>
    <n v="19"/>
    <n v="46"/>
    <n v="25"/>
    <n v="22"/>
    <n v="47"/>
    <n v="16"/>
    <n v="14"/>
    <n v="30"/>
    <n v="25"/>
    <n v="22"/>
    <n v="47"/>
    <n v="124"/>
    <n v="115"/>
    <n v="239"/>
    <n v="0"/>
    <n v="0"/>
    <n v="0"/>
    <n v="0"/>
    <n v="0"/>
    <n v="0"/>
    <n v="6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1"/>
    <n v="1"/>
    <n v="5"/>
    <n v="5"/>
    <n v="4"/>
    <n v="0"/>
    <n v="23"/>
    <n v="2"/>
    <n v="4"/>
    <n v="0"/>
    <n v="0"/>
    <n v="0"/>
    <n v="0"/>
    <n v="0"/>
    <n v="0"/>
    <n v="6"/>
    <n v="6"/>
    <n v="12"/>
    <n v="12"/>
    <n v="1"/>
  </r>
  <r>
    <s v="08DPR0425U"/>
    <n v="1"/>
    <s v="MATUTINO"/>
    <s v="JOSE MARIA MORELOS"/>
    <n v="8"/>
    <s v="CHIHUAHUA"/>
    <n v="8"/>
    <s v="CHIHUAHUA"/>
    <x v="10"/>
    <n v="50"/>
    <x v="65"/>
    <n v="1"/>
    <s v="NUEVO CASAS GRANDES"/>
    <s v="CALLE NACIONES UNIDAS"/>
    <n v="0"/>
    <s v="PÚBLICO"/>
    <x v="0"/>
    <n v="2"/>
    <s v="BĂSICA"/>
    <n v="2"/>
    <x v="0"/>
    <n v="1"/>
    <x v="0"/>
    <n v="0"/>
    <s v="NO APLICA"/>
    <n v="0"/>
    <s v="NO APLICA"/>
    <s v="08FIZ0190U"/>
    <s v="08FJS0119P"/>
    <s v="08ADG0013L"/>
    <n v="0"/>
    <s v="I2020"/>
    <n v="122"/>
    <n v="128"/>
    <n v="250"/>
    <n v="122"/>
    <n v="128"/>
    <n v="250"/>
    <n v="18"/>
    <n v="23"/>
    <n v="41"/>
    <n v="21"/>
    <n v="19"/>
    <n v="40"/>
    <n v="21"/>
    <n v="19"/>
    <n v="40"/>
    <n v="19"/>
    <n v="24"/>
    <n v="43"/>
    <n v="32"/>
    <n v="23"/>
    <n v="55"/>
    <n v="16"/>
    <n v="16"/>
    <n v="32"/>
    <n v="20"/>
    <n v="21"/>
    <n v="41"/>
    <n v="21"/>
    <n v="27"/>
    <n v="48"/>
    <n v="129"/>
    <n v="130"/>
    <n v="259"/>
    <n v="2"/>
    <n v="2"/>
    <n v="2"/>
    <n v="1"/>
    <n v="2"/>
    <n v="2"/>
    <n v="0"/>
    <n v="11"/>
    <n v="0"/>
    <n v="0"/>
    <n v="1"/>
    <n v="0"/>
    <n v="0"/>
    <n v="0"/>
    <n v="0"/>
    <n v="0"/>
    <n v="3"/>
    <n v="8"/>
    <n v="0"/>
    <n v="0"/>
    <n v="1"/>
    <n v="0"/>
    <n v="0"/>
    <n v="0"/>
    <n v="0"/>
    <n v="0"/>
    <n v="0"/>
    <n v="0"/>
    <n v="1"/>
    <n v="0"/>
    <n v="0"/>
    <n v="14"/>
    <n v="3"/>
    <n v="8"/>
    <n v="2"/>
    <n v="2"/>
    <n v="2"/>
    <n v="1"/>
    <n v="2"/>
    <n v="2"/>
    <n v="0"/>
    <n v="11"/>
    <n v="12"/>
    <n v="11"/>
    <n v="1"/>
  </r>
  <r>
    <s v="08PPR2121T"/>
    <n v="1"/>
    <s v="MATUTINO"/>
    <s v="COLEGIO REGIONAL DE MEXICO"/>
    <n v="8"/>
    <s v="CHIHUAHUA"/>
    <n v="8"/>
    <s v="CHIHUAHUA"/>
    <x v="5"/>
    <n v="37"/>
    <x v="6"/>
    <n v="1"/>
    <s v="JUĂREZ"/>
    <s v="CALLE MONTE MAYOR"/>
    <n v="4117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127"/>
    <n v="127"/>
    <n v="254"/>
    <n v="127"/>
    <n v="127"/>
    <n v="254"/>
    <n v="16"/>
    <n v="18"/>
    <n v="34"/>
    <n v="32"/>
    <n v="17"/>
    <n v="49"/>
    <n v="32"/>
    <n v="17"/>
    <n v="49"/>
    <n v="15"/>
    <n v="23"/>
    <n v="38"/>
    <n v="38"/>
    <n v="21"/>
    <n v="59"/>
    <n v="16"/>
    <n v="19"/>
    <n v="35"/>
    <n v="21"/>
    <n v="21"/>
    <n v="42"/>
    <n v="17"/>
    <n v="13"/>
    <n v="30"/>
    <n v="139"/>
    <n v="114"/>
    <n v="253"/>
    <n v="2"/>
    <n v="2"/>
    <n v="2"/>
    <n v="2"/>
    <n v="2"/>
    <n v="1"/>
    <n v="0"/>
    <n v="11"/>
    <n v="0"/>
    <n v="0"/>
    <n v="0"/>
    <n v="1"/>
    <n v="0"/>
    <n v="0"/>
    <n v="0"/>
    <n v="0"/>
    <n v="0"/>
    <n v="11"/>
    <n v="0"/>
    <n v="0"/>
    <n v="0"/>
    <n v="1"/>
    <n v="1"/>
    <n v="0"/>
    <n v="0"/>
    <n v="0"/>
    <n v="0"/>
    <n v="1"/>
    <n v="0"/>
    <n v="2"/>
    <n v="0"/>
    <n v="17"/>
    <n v="0"/>
    <n v="11"/>
    <n v="2"/>
    <n v="2"/>
    <n v="2"/>
    <n v="2"/>
    <n v="2"/>
    <n v="1"/>
    <n v="0"/>
    <n v="11"/>
    <n v="11"/>
    <n v="10"/>
    <n v="1"/>
  </r>
  <r>
    <s v="08DPR0040Q"/>
    <n v="1"/>
    <s v="MATUTINO"/>
    <s v="LUIS SALCIDO LIZARRAGA"/>
    <n v="8"/>
    <s v="CHIHUAHUA"/>
    <n v="8"/>
    <s v="CHIHUAHUA"/>
    <x v="5"/>
    <n v="37"/>
    <x v="6"/>
    <n v="1"/>
    <s v="JUĂREZ"/>
    <s v="CALLE DANIEL DELGADO"/>
    <n v="7856"/>
    <s v="PÚBLICO"/>
    <x v="0"/>
    <n v="2"/>
    <s v="BĂSICA"/>
    <n v="2"/>
    <x v="0"/>
    <n v="1"/>
    <x v="0"/>
    <n v="0"/>
    <s v="NO APLICA"/>
    <n v="0"/>
    <s v="NO APLICA"/>
    <s v="08FIZ0151S"/>
    <s v="08FJS0111X"/>
    <s v="08ADG0005C"/>
    <n v="0"/>
    <s v="I2020"/>
    <n v="121"/>
    <n v="135"/>
    <n v="256"/>
    <n v="121"/>
    <n v="135"/>
    <n v="256"/>
    <n v="19"/>
    <n v="30"/>
    <n v="49"/>
    <n v="17"/>
    <n v="20"/>
    <n v="37"/>
    <n v="17"/>
    <n v="21"/>
    <n v="38"/>
    <n v="12"/>
    <n v="28"/>
    <n v="40"/>
    <n v="22"/>
    <n v="17"/>
    <n v="39"/>
    <n v="24"/>
    <n v="20"/>
    <n v="44"/>
    <n v="19"/>
    <n v="24"/>
    <n v="43"/>
    <n v="30"/>
    <n v="16"/>
    <n v="46"/>
    <n v="124"/>
    <n v="126"/>
    <n v="250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  <n v="1"/>
  </r>
  <r>
    <s v="08PPR0013Y"/>
    <n v="1"/>
    <s v="MATUTINO"/>
    <s v="COLEGIO MONTESSORI DE CHIHUAHUA A.C."/>
    <n v="8"/>
    <s v="CHIHUAHUA"/>
    <n v="8"/>
    <s v="CHIHUAHUA"/>
    <x v="7"/>
    <n v="19"/>
    <x v="21"/>
    <n v="1"/>
    <s v="CHIHUAHUA"/>
    <s v="CALLE LATERAL PERIFĂ‰RICO DE LA JUVENTUD"/>
    <n v="7507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118"/>
    <n v="138"/>
    <n v="256"/>
    <n v="117"/>
    <n v="137"/>
    <n v="254"/>
    <n v="24"/>
    <n v="15"/>
    <n v="39"/>
    <n v="17"/>
    <n v="19"/>
    <n v="36"/>
    <n v="17"/>
    <n v="19"/>
    <n v="36"/>
    <n v="19"/>
    <n v="19"/>
    <n v="38"/>
    <n v="27"/>
    <n v="28"/>
    <n v="55"/>
    <n v="14"/>
    <n v="18"/>
    <n v="32"/>
    <n v="12"/>
    <n v="32"/>
    <n v="44"/>
    <n v="22"/>
    <n v="25"/>
    <n v="47"/>
    <n v="111"/>
    <n v="141"/>
    <n v="252"/>
    <n v="0"/>
    <n v="0"/>
    <n v="0"/>
    <n v="0"/>
    <n v="0"/>
    <n v="1"/>
    <n v="8"/>
    <n v="9"/>
    <n v="0"/>
    <n v="0"/>
    <n v="1"/>
    <n v="0"/>
    <n v="0"/>
    <n v="0"/>
    <n v="0"/>
    <n v="0"/>
    <n v="0"/>
    <n v="9"/>
    <n v="0"/>
    <n v="0"/>
    <n v="1"/>
    <n v="0"/>
    <n v="2"/>
    <n v="2"/>
    <n v="1"/>
    <n v="0"/>
    <n v="0"/>
    <n v="4"/>
    <n v="5"/>
    <n v="12"/>
    <n v="0"/>
    <n v="37"/>
    <n v="0"/>
    <n v="9"/>
    <n v="0"/>
    <n v="0"/>
    <n v="0"/>
    <n v="0"/>
    <n v="0"/>
    <n v="1"/>
    <n v="8"/>
    <n v="9"/>
    <n v="8"/>
    <n v="8"/>
    <n v="1"/>
  </r>
  <r>
    <s v="08EPR0853L"/>
    <n v="2"/>
    <s v="VESPERTINO"/>
    <s v="TORIBIO ORTEGA 2789"/>
    <n v="8"/>
    <s v="CHIHUAHUA"/>
    <n v="8"/>
    <s v="CHIHUAHUA"/>
    <x v="7"/>
    <n v="19"/>
    <x v="21"/>
    <n v="1"/>
    <s v="CHIHUAHUA"/>
    <s v="CALLE 17 DE ABRIL"/>
    <n v="0"/>
    <s v="PÚBLICO"/>
    <x v="1"/>
    <n v="2"/>
    <s v="BĂSICA"/>
    <n v="2"/>
    <x v="0"/>
    <n v="1"/>
    <x v="0"/>
    <n v="0"/>
    <s v="NO APLICA"/>
    <n v="0"/>
    <s v="NO APLICA"/>
    <s v="08FIZ0026U"/>
    <s v="08FJS0002Q"/>
    <m/>
    <n v="0"/>
    <s v="I2020"/>
    <n v="135"/>
    <n v="139"/>
    <n v="274"/>
    <n v="133"/>
    <n v="139"/>
    <n v="272"/>
    <n v="22"/>
    <n v="24"/>
    <n v="46"/>
    <n v="12"/>
    <n v="9"/>
    <n v="21"/>
    <n v="13"/>
    <n v="9"/>
    <n v="22"/>
    <n v="11"/>
    <n v="25"/>
    <n v="36"/>
    <n v="30"/>
    <n v="17"/>
    <n v="47"/>
    <n v="23"/>
    <n v="25"/>
    <n v="48"/>
    <n v="22"/>
    <n v="13"/>
    <n v="35"/>
    <n v="23"/>
    <n v="30"/>
    <n v="53"/>
    <n v="122"/>
    <n v="119"/>
    <n v="241"/>
    <n v="1"/>
    <n v="2"/>
    <n v="2"/>
    <n v="2"/>
    <n v="2"/>
    <n v="2"/>
    <n v="0"/>
    <n v="11"/>
    <n v="0"/>
    <n v="0"/>
    <n v="0"/>
    <n v="1"/>
    <n v="0"/>
    <n v="0"/>
    <n v="0"/>
    <n v="0"/>
    <n v="1"/>
    <n v="10"/>
    <n v="0"/>
    <n v="0"/>
    <n v="4"/>
    <n v="1"/>
    <n v="1"/>
    <n v="3"/>
    <n v="0"/>
    <n v="0"/>
    <n v="0"/>
    <n v="0"/>
    <n v="2"/>
    <n v="0"/>
    <n v="0"/>
    <n v="23"/>
    <n v="1"/>
    <n v="10"/>
    <n v="1"/>
    <n v="2"/>
    <n v="2"/>
    <n v="2"/>
    <n v="2"/>
    <n v="2"/>
    <n v="0"/>
    <n v="11"/>
    <n v="12"/>
    <n v="12"/>
    <n v="1"/>
  </r>
  <r>
    <s v="08DPB0689B"/>
    <n v="1"/>
    <s v="MATUTINO"/>
    <s v="MAURICIO CORREDOR"/>
    <n v="8"/>
    <s v="CHIHUAHUA"/>
    <n v="8"/>
    <s v="CHIHUAHUA"/>
    <x v="1"/>
    <n v="17"/>
    <x v="43"/>
    <n v="1"/>
    <s v="CUAUHTĂ‰MOC"/>
    <s v="CALLE JORGE CASTILLO CABRERA"/>
    <n v="0"/>
    <s v="PÚBLICO"/>
    <x v="0"/>
    <n v="2"/>
    <s v="BĂSICA"/>
    <n v="2"/>
    <x v="0"/>
    <n v="3"/>
    <x v="1"/>
    <n v="0"/>
    <s v="NO APLICA"/>
    <n v="0"/>
    <s v="NO APLICA"/>
    <m/>
    <s v="08FJI0009C"/>
    <s v="08ADG0010O"/>
    <n v="0"/>
    <s v="I2020"/>
    <n v="151"/>
    <n v="115"/>
    <n v="266"/>
    <n v="151"/>
    <n v="115"/>
    <n v="266"/>
    <n v="25"/>
    <n v="19"/>
    <n v="44"/>
    <n v="13"/>
    <n v="21"/>
    <n v="34"/>
    <n v="14"/>
    <n v="21"/>
    <n v="35"/>
    <n v="30"/>
    <n v="16"/>
    <n v="46"/>
    <n v="19"/>
    <n v="9"/>
    <n v="28"/>
    <n v="18"/>
    <n v="28"/>
    <n v="46"/>
    <n v="26"/>
    <n v="25"/>
    <n v="51"/>
    <n v="28"/>
    <n v="16"/>
    <n v="44"/>
    <n v="135"/>
    <n v="115"/>
    <n v="250"/>
    <n v="2"/>
    <n v="2"/>
    <n v="1"/>
    <n v="2"/>
    <n v="2"/>
    <n v="2"/>
    <n v="0"/>
    <n v="11"/>
    <n v="0"/>
    <n v="0"/>
    <n v="1"/>
    <n v="0"/>
    <n v="0"/>
    <n v="0"/>
    <n v="0"/>
    <n v="0"/>
    <n v="4"/>
    <n v="7"/>
    <n v="0"/>
    <n v="0"/>
    <m/>
    <m/>
    <m/>
    <m/>
    <m/>
    <m/>
    <m/>
    <m/>
    <n v="0"/>
    <n v="0"/>
    <n v="0"/>
    <n v="12"/>
    <n v="4"/>
    <n v="7"/>
    <n v="2"/>
    <n v="2"/>
    <n v="1"/>
    <n v="2"/>
    <n v="2"/>
    <n v="2"/>
    <n v="0"/>
    <n v="11"/>
    <n v="10"/>
    <n v="10"/>
    <n v="1"/>
  </r>
  <r>
    <s v="08EPR0533A"/>
    <n v="2"/>
    <s v="VESPERTINO"/>
    <s v="CARMEN ROMANO DE LOPEZ PORTILLO 2014"/>
    <n v="8"/>
    <s v="CHIHUAHUA"/>
    <n v="8"/>
    <s v="CHIHUAHUA"/>
    <x v="7"/>
    <n v="19"/>
    <x v="21"/>
    <n v="1"/>
    <s v="CHIHUAHUA"/>
    <s v="AVENIDA TECNOLOGICO"/>
    <n v="2907"/>
    <s v="PÚBLICO"/>
    <x v="1"/>
    <n v="2"/>
    <s v="BĂSICA"/>
    <n v="2"/>
    <x v="0"/>
    <n v="1"/>
    <x v="0"/>
    <n v="0"/>
    <s v="NO APLICA"/>
    <n v="0"/>
    <s v="NO APLICA"/>
    <s v="08FIZ0031F"/>
    <s v="08FJS0001R"/>
    <m/>
    <n v="0"/>
    <s v="I2020"/>
    <n v="134"/>
    <n v="115"/>
    <n v="249"/>
    <n v="134"/>
    <n v="114"/>
    <n v="248"/>
    <n v="31"/>
    <n v="18"/>
    <n v="49"/>
    <n v="15"/>
    <n v="24"/>
    <n v="39"/>
    <n v="15"/>
    <n v="24"/>
    <n v="39"/>
    <n v="26"/>
    <n v="24"/>
    <n v="50"/>
    <n v="25"/>
    <n v="18"/>
    <n v="43"/>
    <n v="21"/>
    <n v="19"/>
    <n v="40"/>
    <n v="24"/>
    <n v="23"/>
    <n v="47"/>
    <n v="16"/>
    <n v="21"/>
    <n v="37"/>
    <n v="127"/>
    <n v="129"/>
    <n v="256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1"/>
    <n v="0"/>
    <n v="2"/>
    <n v="0"/>
    <n v="1"/>
    <n v="0"/>
    <n v="0"/>
    <n v="2"/>
    <n v="0"/>
    <n v="0"/>
    <n v="21"/>
    <n v="3"/>
    <n v="9"/>
    <n v="2"/>
    <n v="2"/>
    <n v="2"/>
    <n v="2"/>
    <n v="2"/>
    <n v="2"/>
    <n v="0"/>
    <n v="12"/>
    <n v="12"/>
    <n v="12"/>
    <n v="1"/>
  </r>
  <r>
    <s v="08EPR0773Z"/>
    <n v="1"/>
    <s v="MATUTINO"/>
    <s v="SOLIDARIDAD 2701"/>
    <n v="8"/>
    <s v="CHIHUAHUA"/>
    <n v="8"/>
    <s v="CHIHUAHUA"/>
    <x v="7"/>
    <n v="19"/>
    <x v="21"/>
    <n v="1"/>
    <s v="CHIHUAHUA"/>
    <s v="CALLE ORGANIZACION"/>
    <n v="0"/>
    <s v="PÚBLICO"/>
    <x v="1"/>
    <n v="2"/>
    <s v="BĂSICA"/>
    <n v="2"/>
    <x v="0"/>
    <n v="1"/>
    <x v="0"/>
    <n v="0"/>
    <s v="NO APLICA"/>
    <n v="0"/>
    <s v="NO APLICA"/>
    <s v="08FIZ0043K"/>
    <s v="08FJS0001R"/>
    <m/>
    <n v="0"/>
    <s v="I2020"/>
    <n v="122"/>
    <n v="142"/>
    <n v="264"/>
    <n v="122"/>
    <n v="142"/>
    <n v="264"/>
    <n v="18"/>
    <n v="29"/>
    <n v="47"/>
    <n v="11"/>
    <n v="18"/>
    <n v="29"/>
    <n v="11"/>
    <n v="19"/>
    <n v="30"/>
    <n v="23"/>
    <n v="17"/>
    <n v="40"/>
    <n v="20"/>
    <n v="27"/>
    <n v="47"/>
    <n v="17"/>
    <n v="19"/>
    <n v="36"/>
    <n v="21"/>
    <n v="25"/>
    <n v="46"/>
    <n v="21"/>
    <n v="27"/>
    <n v="48"/>
    <n v="113"/>
    <n v="134"/>
    <n v="247"/>
    <n v="1"/>
    <n v="2"/>
    <n v="2"/>
    <n v="2"/>
    <n v="2"/>
    <n v="2"/>
    <n v="0"/>
    <n v="11"/>
    <n v="0"/>
    <n v="0"/>
    <n v="0"/>
    <n v="1"/>
    <n v="0"/>
    <n v="0"/>
    <n v="0"/>
    <n v="0"/>
    <n v="2"/>
    <n v="9"/>
    <n v="0"/>
    <n v="0"/>
    <n v="1"/>
    <n v="0"/>
    <n v="0"/>
    <n v="4"/>
    <n v="0"/>
    <n v="0"/>
    <n v="0"/>
    <n v="0"/>
    <n v="3"/>
    <n v="2"/>
    <n v="0"/>
    <n v="22"/>
    <n v="2"/>
    <n v="9"/>
    <n v="1"/>
    <n v="2"/>
    <n v="2"/>
    <n v="2"/>
    <n v="2"/>
    <n v="2"/>
    <n v="0"/>
    <n v="11"/>
    <n v="14"/>
    <n v="11"/>
    <n v="1"/>
  </r>
  <r>
    <s v="08EPR0631B"/>
    <n v="1"/>
    <s v="MATUTINO"/>
    <s v="NIÑOS HEROES 2047"/>
    <n v="8"/>
    <s v="CHIHUAHUA"/>
    <n v="8"/>
    <s v="CHIHUAHUA"/>
    <x v="5"/>
    <n v="1"/>
    <x v="8"/>
    <n v="1"/>
    <s v="MIGUEL AHUMADA"/>
    <s v="CALLE BRASIL"/>
    <n v="409"/>
    <s v="PÚBLICO"/>
    <x v="1"/>
    <n v="2"/>
    <s v="BĂSICA"/>
    <n v="2"/>
    <x v="0"/>
    <n v="1"/>
    <x v="0"/>
    <n v="0"/>
    <s v="NO APLICA"/>
    <n v="0"/>
    <s v="NO APLICA"/>
    <s v="08FIZ0028S"/>
    <m/>
    <m/>
    <n v="0"/>
    <s v="I2020"/>
    <n v="148"/>
    <n v="110"/>
    <n v="258"/>
    <n v="148"/>
    <n v="109"/>
    <n v="257"/>
    <n v="20"/>
    <n v="10"/>
    <n v="30"/>
    <n v="19"/>
    <n v="16"/>
    <n v="35"/>
    <n v="19"/>
    <n v="16"/>
    <n v="35"/>
    <n v="27"/>
    <n v="22"/>
    <n v="49"/>
    <n v="30"/>
    <n v="23"/>
    <n v="53"/>
    <n v="24"/>
    <n v="21"/>
    <n v="45"/>
    <n v="27"/>
    <n v="16"/>
    <n v="43"/>
    <n v="24"/>
    <n v="18"/>
    <n v="42"/>
    <n v="151"/>
    <n v="116"/>
    <n v="267"/>
    <n v="1"/>
    <n v="2"/>
    <n v="2"/>
    <n v="1"/>
    <n v="1"/>
    <n v="2"/>
    <n v="0"/>
    <n v="9"/>
    <n v="0"/>
    <n v="0"/>
    <n v="1"/>
    <n v="0"/>
    <n v="0"/>
    <n v="0"/>
    <n v="0"/>
    <n v="0"/>
    <n v="2"/>
    <n v="7"/>
    <n v="0"/>
    <n v="0"/>
    <n v="1"/>
    <n v="1"/>
    <n v="0"/>
    <n v="0"/>
    <n v="0"/>
    <n v="0"/>
    <n v="0"/>
    <n v="0"/>
    <n v="1"/>
    <n v="0"/>
    <n v="0"/>
    <n v="13"/>
    <n v="2"/>
    <n v="7"/>
    <n v="1"/>
    <n v="2"/>
    <n v="2"/>
    <n v="1"/>
    <n v="1"/>
    <n v="2"/>
    <n v="0"/>
    <n v="9"/>
    <n v="12"/>
    <n v="11"/>
    <n v="1"/>
  </r>
  <r>
    <s v="08PPR1862F"/>
    <n v="1"/>
    <s v="MATUTINO"/>
    <s v="INSTITUTO VALLADOLID UNIDAD NORTE"/>
    <n v="8"/>
    <s v="CHIHUAHUA"/>
    <n v="8"/>
    <s v="CHIHUAHUA"/>
    <x v="7"/>
    <n v="19"/>
    <x v="21"/>
    <n v="1"/>
    <s v="CHIHUAHUA"/>
    <s v="CALLE MANUEL GARCIA"/>
    <n v="10501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135"/>
    <n v="132"/>
    <n v="267"/>
    <n v="135"/>
    <n v="132"/>
    <n v="267"/>
    <n v="11"/>
    <n v="13"/>
    <n v="24"/>
    <n v="30"/>
    <n v="25"/>
    <n v="55"/>
    <n v="32"/>
    <n v="25"/>
    <n v="57"/>
    <n v="18"/>
    <n v="13"/>
    <n v="31"/>
    <n v="27"/>
    <n v="24"/>
    <n v="51"/>
    <n v="13"/>
    <n v="16"/>
    <n v="29"/>
    <n v="19"/>
    <n v="18"/>
    <n v="37"/>
    <n v="26"/>
    <n v="17"/>
    <n v="43"/>
    <n v="135"/>
    <n v="113"/>
    <n v="248"/>
    <n v="2"/>
    <n v="1"/>
    <n v="2"/>
    <n v="1"/>
    <n v="1"/>
    <n v="2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1"/>
    <n v="0"/>
    <n v="2"/>
    <n v="1"/>
    <n v="5"/>
    <n v="0"/>
    <n v="21"/>
    <n v="0"/>
    <n v="9"/>
    <n v="2"/>
    <n v="1"/>
    <n v="2"/>
    <n v="1"/>
    <n v="1"/>
    <n v="2"/>
    <n v="0"/>
    <n v="9"/>
    <n v="9"/>
    <n v="9"/>
    <n v="1"/>
  </r>
  <r>
    <s v="08DPR1711V"/>
    <n v="1"/>
    <s v="MATUTINO"/>
    <s v="AGUSTIN MELGAR"/>
    <n v="8"/>
    <s v="CHIHUAHUA"/>
    <n v="8"/>
    <s v="CHIHUAHUA"/>
    <x v="5"/>
    <n v="1"/>
    <x v="8"/>
    <n v="1"/>
    <s v="MIGUEL AHUMADA"/>
    <s v="CALLE REV AHUMADENSES"/>
    <n v="112"/>
    <s v="PÚBLICO"/>
    <x v="0"/>
    <n v="2"/>
    <s v="BĂSICA"/>
    <n v="2"/>
    <x v="0"/>
    <n v="1"/>
    <x v="0"/>
    <n v="0"/>
    <s v="NO APLICA"/>
    <n v="0"/>
    <s v="NO APLICA"/>
    <s v="08FIZ0176A"/>
    <s v="08FJS0116S"/>
    <s v="08ADG0005C"/>
    <n v="0"/>
    <s v="I2020"/>
    <n v="127"/>
    <n v="139"/>
    <n v="266"/>
    <n v="127"/>
    <n v="139"/>
    <n v="266"/>
    <n v="20"/>
    <n v="24"/>
    <n v="44"/>
    <n v="14"/>
    <n v="16"/>
    <n v="30"/>
    <n v="14"/>
    <n v="16"/>
    <n v="30"/>
    <n v="17"/>
    <n v="18"/>
    <n v="35"/>
    <n v="29"/>
    <n v="23"/>
    <n v="52"/>
    <n v="16"/>
    <n v="29"/>
    <n v="45"/>
    <n v="21"/>
    <n v="21"/>
    <n v="42"/>
    <n v="25"/>
    <n v="21"/>
    <n v="46"/>
    <n v="122"/>
    <n v="128"/>
    <n v="250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0"/>
    <n v="1"/>
  </r>
  <r>
    <s v="08EPR0445G"/>
    <n v="1"/>
    <s v="MATUTINO"/>
    <s v="MIGUEL HIDALGO 2142"/>
    <n v="8"/>
    <s v="CHIHUAHUA"/>
    <n v="8"/>
    <s v="CHIHUAHUA"/>
    <x v="7"/>
    <n v="19"/>
    <x v="21"/>
    <n v="1"/>
    <s v="CHIHUAHUA"/>
    <s v="CALLE 29"/>
    <n v="107"/>
    <s v="PÚBLICO"/>
    <x v="1"/>
    <n v="2"/>
    <s v="BĂSICA"/>
    <n v="2"/>
    <x v="0"/>
    <n v="1"/>
    <x v="0"/>
    <n v="0"/>
    <s v="NO APLICA"/>
    <n v="0"/>
    <s v="NO APLICA"/>
    <s v="08FIZ0001L"/>
    <s v="08FJS0002Q"/>
    <m/>
    <n v="0"/>
    <s v="I2020"/>
    <n v="134"/>
    <n v="128"/>
    <n v="262"/>
    <n v="134"/>
    <n v="128"/>
    <n v="262"/>
    <n v="29"/>
    <n v="25"/>
    <n v="54"/>
    <n v="15"/>
    <n v="17"/>
    <n v="32"/>
    <n v="16"/>
    <n v="18"/>
    <n v="34"/>
    <n v="23"/>
    <n v="20"/>
    <n v="43"/>
    <n v="18"/>
    <n v="25"/>
    <n v="43"/>
    <n v="26"/>
    <n v="20"/>
    <n v="46"/>
    <n v="17"/>
    <n v="19"/>
    <n v="36"/>
    <n v="27"/>
    <n v="19"/>
    <n v="46"/>
    <n v="127"/>
    <n v="121"/>
    <n v="248"/>
    <n v="1"/>
    <n v="2"/>
    <n v="2"/>
    <n v="2"/>
    <n v="2"/>
    <n v="2"/>
    <n v="0"/>
    <n v="11"/>
    <n v="0"/>
    <n v="0"/>
    <n v="0"/>
    <n v="1"/>
    <n v="0"/>
    <n v="0"/>
    <n v="0"/>
    <n v="0"/>
    <n v="2"/>
    <n v="9"/>
    <n v="0"/>
    <n v="0"/>
    <n v="1"/>
    <n v="0"/>
    <n v="1"/>
    <n v="0"/>
    <n v="0"/>
    <n v="0"/>
    <n v="0"/>
    <n v="2"/>
    <n v="2"/>
    <n v="1"/>
    <n v="0"/>
    <n v="19"/>
    <n v="2"/>
    <n v="9"/>
    <n v="1"/>
    <n v="2"/>
    <n v="2"/>
    <n v="2"/>
    <n v="2"/>
    <n v="2"/>
    <n v="0"/>
    <n v="11"/>
    <n v="12"/>
    <n v="11"/>
    <n v="1"/>
  </r>
  <r>
    <s v="08DPR1108N"/>
    <n v="1"/>
    <s v="MATUTINO"/>
    <s v="JUAN ESCUTIA"/>
    <n v="8"/>
    <s v="CHIHUAHUA"/>
    <n v="8"/>
    <s v="CHIHUAHUA"/>
    <x v="5"/>
    <n v="37"/>
    <x v="6"/>
    <n v="1"/>
    <s v="JUĂREZ"/>
    <s v="CALLE CERRO CORONEL"/>
    <n v="4663"/>
    <s v="PÚBLICO"/>
    <x v="0"/>
    <n v="2"/>
    <s v="BĂSICA"/>
    <n v="2"/>
    <x v="0"/>
    <n v="1"/>
    <x v="0"/>
    <n v="0"/>
    <s v="NO APLICA"/>
    <n v="0"/>
    <s v="NO APLICA"/>
    <s v="08FIZ0169R"/>
    <s v="08FJS0115T"/>
    <s v="08ADG0005C"/>
    <n v="0"/>
    <s v="I2020"/>
    <n v="142"/>
    <n v="106"/>
    <n v="248"/>
    <n v="142"/>
    <n v="106"/>
    <n v="248"/>
    <n v="18"/>
    <n v="20"/>
    <n v="38"/>
    <n v="31"/>
    <n v="19"/>
    <n v="50"/>
    <n v="31"/>
    <n v="19"/>
    <n v="50"/>
    <n v="28"/>
    <n v="22"/>
    <n v="50"/>
    <n v="27"/>
    <n v="14"/>
    <n v="41"/>
    <n v="28"/>
    <n v="9"/>
    <n v="37"/>
    <n v="27"/>
    <n v="27"/>
    <n v="54"/>
    <n v="19"/>
    <n v="17"/>
    <n v="36"/>
    <n v="160"/>
    <n v="108"/>
    <n v="268"/>
    <n v="2"/>
    <n v="2"/>
    <n v="2"/>
    <n v="1"/>
    <n v="1"/>
    <n v="1"/>
    <n v="0"/>
    <n v="9"/>
    <n v="0"/>
    <n v="0"/>
    <n v="0"/>
    <n v="1"/>
    <n v="0"/>
    <n v="1"/>
    <n v="0"/>
    <n v="0"/>
    <n v="3"/>
    <n v="6"/>
    <n v="0"/>
    <n v="0"/>
    <n v="1"/>
    <n v="0"/>
    <n v="0"/>
    <n v="0"/>
    <n v="0"/>
    <n v="0"/>
    <n v="0"/>
    <n v="0"/>
    <n v="1"/>
    <n v="0"/>
    <n v="0"/>
    <n v="13"/>
    <n v="3"/>
    <n v="6"/>
    <n v="2"/>
    <n v="2"/>
    <n v="2"/>
    <n v="1"/>
    <n v="1"/>
    <n v="1"/>
    <n v="0"/>
    <n v="9"/>
    <n v="13"/>
    <n v="11"/>
    <n v="1"/>
  </r>
  <r>
    <s v="08DPR0697L"/>
    <n v="1"/>
    <s v="MATUTINO"/>
    <s v="ANTONIO J BERMUDEZ"/>
    <n v="8"/>
    <s v="CHIHUAHUA"/>
    <n v="8"/>
    <s v="CHIHUAHUA"/>
    <x v="5"/>
    <n v="37"/>
    <x v="6"/>
    <n v="1"/>
    <s v="JUĂREZ"/>
    <s v="CALLE SIERRA BREĂ‘A"/>
    <n v="5445"/>
    <s v="PÚBLICO"/>
    <x v="0"/>
    <n v="2"/>
    <s v="BĂSICA"/>
    <n v="2"/>
    <x v="0"/>
    <n v="1"/>
    <x v="0"/>
    <n v="0"/>
    <s v="NO APLICA"/>
    <n v="0"/>
    <s v="NO APLICA"/>
    <s v="08FIZ0169R"/>
    <s v="08FJS0115T"/>
    <s v="08ADG0005C"/>
    <n v="0"/>
    <s v="I2020"/>
    <n v="145"/>
    <n v="116"/>
    <n v="261"/>
    <n v="145"/>
    <n v="116"/>
    <n v="261"/>
    <n v="35"/>
    <n v="24"/>
    <n v="59"/>
    <n v="20"/>
    <n v="22"/>
    <n v="42"/>
    <n v="21"/>
    <n v="22"/>
    <n v="43"/>
    <n v="30"/>
    <n v="26"/>
    <n v="56"/>
    <n v="15"/>
    <n v="20"/>
    <n v="35"/>
    <n v="18"/>
    <n v="14"/>
    <n v="32"/>
    <n v="17"/>
    <n v="16"/>
    <n v="33"/>
    <n v="34"/>
    <n v="18"/>
    <n v="52"/>
    <n v="135"/>
    <n v="116"/>
    <n v="251"/>
    <n v="2"/>
    <n v="2"/>
    <n v="1"/>
    <n v="1"/>
    <n v="1"/>
    <n v="2"/>
    <n v="0"/>
    <n v="9"/>
    <n v="0"/>
    <n v="0"/>
    <n v="1"/>
    <n v="0"/>
    <n v="0"/>
    <n v="0"/>
    <n v="0"/>
    <n v="0"/>
    <n v="1"/>
    <n v="8"/>
    <n v="0"/>
    <n v="0"/>
    <n v="0"/>
    <n v="1"/>
    <n v="0"/>
    <n v="0"/>
    <n v="0"/>
    <n v="0"/>
    <n v="0"/>
    <n v="0"/>
    <n v="1"/>
    <n v="0"/>
    <n v="0"/>
    <n v="12"/>
    <n v="1"/>
    <n v="8"/>
    <n v="2"/>
    <n v="2"/>
    <n v="1"/>
    <n v="1"/>
    <n v="1"/>
    <n v="2"/>
    <n v="0"/>
    <n v="9"/>
    <n v="9"/>
    <n v="9"/>
    <n v="1"/>
  </r>
  <r>
    <s v="08EPR0447E"/>
    <n v="1"/>
    <s v="MATUTINO"/>
    <s v="ABRAHAM GONZALEZ 2044"/>
    <n v="8"/>
    <s v="CHIHUAHUA"/>
    <n v="8"/>
    <s v="CHIHUAHUA"/>
    <x v="9"/>
    <n v="45"/>
    <x v="36"/>
    <n v="15"/>
    <s v="LĂZARO CĂRDENAS"/>
    <s v="CALLE FRANCISCO I MADERO"/>
    <n v="213"/>
    <s v="PÚBLICO"/>
    <x v="1"/>
    <n v="2"/>
    <s v="BĂSICA"/>
    <n v="2"/>
    <x v="0"/>
    <n v="1"/>
    <x v="0"/>
    <n v="0"/>
    <s v="NO APLICA"/>
    <n v="0"/>
    <s v="NO APLICA"/>
    <s v="08FIZ0002K"/>
    <m/>
    <m/>
    <n v="0"/>
    <s v="I2020"/>
    <n v="135"/>
    <n v="134"/>
    <n v="269"/>
    <n v="135"/>
    <n v="134"/>
    <n v="269"/>
    <n v="26"/>
    <n v="24"/>
    <n v="50"/>
    <n v="17"/>
    <n v="12"/>
    <n v="29"/>
    <n v="17"/>
    <n v="12"/>
    <n v="29"/>
    <n v="21"/>
    <n v="27"/>
    <n v="48"/>
    <n v="16"/>
    <n v="30"/>
    <n v="46"/>
    <n v="21"/>
    <n v="20"/>
    <n v="41"/>
    <n v="27"/>
    <n v="16"/>
    <n v="43"/>
    <n v="20"/>
    <n v="18"/>
    <n v="38"/>
    <n v="122"/>
    <n v="123"/>
    <n v="245"/>
    <n v="1"/>
    <n v="2"/>
    <n v="2"/>
    <n v="2"/>
    <n v="2"/>
    <n v="2"/>
    <n v="0"/>
    <n v="11"/>
    <n v="0"/>
    <n v="0"/>
    <n v="1"/>
    <n v="0"/>
    <n v="0"/>
    <n v="0"/>
    <n v="0"/>
    <n v="0"/>
    <n v="4"/>
    <n v="7"/>
    <n v="0"/>
    <n v="0"/>
    <n v="2"/>
    <n v="0"/>
    <n v="1"/>
    <n v="0"/>
    <n v="0"/>
    <n v="2"/>
    <n v="0"/>
    <n v="0"/>
    <n v="1"/>
    <n v="1"/>
    <n v="0"/>
    <n v="19"/>
    <n v="4"/>
    <n v="7"/>
    <n v="1"/>
    <n v="2"/>
    <n v="2"/>
    <n v="2"/>
    <n v="2"/>
    <n v="2"/>
    <n v="0"/>
    <n v="11"/>
    <n v="16"/>
    <n v="15"/>
    <n v="1"/>
  </r>
  <r>
    <s v="08EPR0512O"/>
    <n v="1"/>
    <s v="MATUTINO"/>
    <s v="BELLAVISTA 2393"/>
    <n v="8"/>
    <s v="CHIHUAHUA"/>
    <n v="8"/>
    <s v="CHIHUAHUA"/>
    <x v="5"/>
    <n v="37"/>
    <x v="6"/>
    <n v="1"/>
    <s v="JUĂREZ"/>
    <s v="CALLE JOSE MARIA ARTEAGA"/>
    <n v="1001"/>
    <s v="PÚBLICO"/>
    <x v="1"/>
    <n v="2"/>
    <s v="BĂSICA"/>
    <n v="2"/>
    <x v="0"/>
    <n v="1"/>
    <x v="0"/>
    <n v="0"/>
    <s v="NO APLICA"/>
    <n v="0"/>
    <s v="NO APLICA"/>
    <s v="08FIZ0028S"/>
    <s v="08FJS0003P"/>
    <m/>
    <n v="0"/>
    <s v="I2020"/>
    <n v="134"/>
    <n v="136"/>
    <n v="270"/>
    <n v="134"/>
    <n v="136"/>
    <n v="270"/>
    <n v="25"/>
    <n v="30"/>
    <n v="55"/>
    <n v="15"/>
    <n v="16"/>
    <n v="31"/>
    <n v="15"/>
    <n v="16"/>
    <n v="31"/>
    <n v="24"/>
    <n v="28"/>
    <n v="52"/>
    <n v="19"/>
    <n v="23"/>
    <n v="42"/>
    <n v="26"/>
    <n v="17"/>
    <n v="43"/>
    <n v="16"/>
    <n v="16"/>
    <n v="32"/>
    <n v="25"/>
    <n v="22"/>
    <n v="47"/>
    <n v="125"/>
    <n v="122"/>
    <n v="247"/>
    <n v="1"/>
    <n v="2"/>
    <n v="2"/>
    <n v="2"/>
    <n v="1"/>
    <n v="2"/>
    <n v="0"/>
    <n v="10"/>
    <n v="0"/>
    <n v="0"/>
    <n v="1"/>
    <n v="0"/>
    <n v="0"/>
    <n v="0"/>
    <n v="0"/>
    <n v="0"/>
    <n v="1"/>
    <n v="9"/>
    <n v="0"/>
    <n v="0"/>
    <n v="0"/>
    <n v="1"/>
    <n v="1"/>
    <n v="0"/>
    <n v="0"/>
    <n v="0"/>
    <n v="0"/>
    <n v="0"/>
    <n v="1"/>
    <n v="0"/>
    <n v="0"/>
    <n v="14"/>
    <n v="1"/>
    <n v="9"/>
    <n v="1"/>
    <n v="2"/>
    <n v="2"/>
    <n v="2"/>
    <n v="1"/>
    <n v="2"/>
    <n v="0"/>
    <n v="10"/>
    <n v="12"/>
    <n v="10"/>
    <n v="1"/>
  </r>
  <r>
    <s v="08DPR0327T"/>
    <n v="1"/>
    <s v="MATUTINO"/>
    <s v="MIGUEL AHUMADA"/>
    <n v="8"/>
    <s v="CHIHUAHUA"/>
    <n v="8"/>
    <s v="CHIHUAHUA"/>
    <x v="5"/>
    <n v="37"/>
    <x v="6"/>
    <n v="635"/>
    <s v="SAN ISIDRO (RĂŤO GRANDE)"/>
    <s v="AVENIDA 16 DE SEPTIEMBRE"/>
    <n v="0"/>
    <s v="PÚBLICO"/>
    <x v="0"/>
    <n v="2"/>
    <s v="BĂSICA"/>
    <n v="2"/>
    <x v="0"/>
    <n v="1"/>
    <x v="0"/>
    <n v="0"/>
    <s v="NO APLICA"/>
    <n v="0"/>
    <s v="NO APLICA"/>
    <s v="08FIZ0175B"/>
    <s v="08FJS0116S"/>
    <s v="08ADG0005C"/>
    <n v="0"/>
    <s v="I2020"/>
    <n v="121"/>
    <n v="132"/>
    <n v="253"/>
    <n v="121"/>
    <n v="132"/>
    <n v="253"/>
    <n v="21"/>
    <n v="23"/>
    <n v="44"/>
    <n v="24"/>
    <n v="17"/>
    <n v="41"/>
    <n v="24"/>
    <n v="17"/>
    <n v="41"/>
    <n v="20"/>
    <n v="23"/>
    <n v="43"/>
    <n v="19"/>
    <n v="26"/>
    <n v="45"/>
    <n v="27"/>
    <n v="22"/>
    <n v="49"/>
    <n v="22"/>
    <n v="18"/>
    <n v="40"/>
    <n v="21"/>
    <n v="23"/>
    <n v="44"/>
    <n v="133"/>
    <n v="129"/>
    <n v="26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1"/>
    <n v="0"/>
    <n v="0"/>
    <n v="14"/>
    <n v="2"/>
    <n v="10"/>
    <n v="2"/>
    <n v="2"/>
    <n v="2"/>
    <n v="2"/>
    <n v="2"/>
    <n v="2"/>
    <n v="0"/>
    <n v="12"/>
    <n v="12"/>
    <n v="12"/>
    <n v="1"/>
  </r>
  <r>
    <s v="08DPR0708A"/>
    <n v="1"/>
    <s v="MATUTINO"/>
    <s v="NIÑOS HEROES"/>
    <n v="8"/>
    <s v="CHIHUAHUA"/>
    <n v="8"/>
    <s v="CHIHUAHUA"/>
    <x v="2"/>
    <n v="40"/>
    <x v="12"/>
    <n v="1"/>
    <s v="MADERA"/>
    <s v="CALLE JUAREZ"/>
    <n v="717"/>
    <s v="PÚBLICO"/>
    <x v="0"/>
    <n v="2"/>
    <s v="BĂSICA"/>
    <n v="2"/>
    <x v="0"/>
    <n v="1"/>
    <x v="0"/>
    <n v="0"/>
    <s v="NO APLICA"/>
    <n v="0"/>
    <s v="NO APLICA"/>
    <s v="08FIZ0193R"/>
    <s v="08FJS0120E"/>
    <s v="08ADG0055K"/>
    <n v="0"/>
    <s v="I2020"/>
    <n v="131"/>
    <n v="120"/>
    <n v="251"/>
    <n v="130"/>
    <n v="120"/>
    <n v="250"/>
    <n v="27"/>
    <n v="28"/>
    <n v="55"/>
    <n v="14"/>
    <n v="31"/>
    <n v="45"/>
    <n v="15"/>
    <n v="33"/>
    <n v="48"/>
    <n v="30"/>
    <n v="19"/>
    <n v="49"/>
    <n v="20"/>
    <n v="14"/>
    <n v="34"/>
    <n v="19"/>
    <n v="23"/>
    <n v="42"/>
    <n v="26"/>
    <n v="22"/>
    <n v="48"/>
    <n v="17"/>
    <n v="17"/>
    <n v="34"/>
    <n v="127"/>
    <n v="128"/>
    <n v="255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675N"/>
    <n v="1"/>
    <s v="MATUTINO"/>
    <s v="CENTENARIO DEL EJERCITO MEXICANO"/>
    <n v="8"/>
    <s v="CHIHUAHUA"/>
    <n v="8"/>
    <s v="CHIHUAHUA"/>
    <x v="8"/>
    <n v="32"/>
    <x v="19"/>
    <n v="1"/>
    <s v="HIDALGO DEL PARRAL"/>
    <s v="CALLE EL CUTIVO"/>
    <n v="0"/>
    <s v="PÚBLICO"/>
    <x v="0"/>
    <n v="2"/>
    <s v="BĂSICA"/>
    <n v="2"/>
    <x v="0"/>
    <n v="1"/>
    <x v="0"/>
    <n v="0"/>
    <s v="NO APLICA"/>
    <n v="0"/>
    <s v="NO APLICA"/>
    <s v="08FIZ0244H"/>
    <s v="08FJS0129W"/>
    <s v="08ADG0004D"/>
    <n v="0"/>
    <s v="I2020"/>
    <n v="121"/>
    <n v="132"/>
    <n v="253"/>
    <n v="121"/>
    <n v="132"/>
    <n v="253"/>
    <n v="15"/>
    <n v="17"/>
    <n v="32"/>
    <n v="25"/>
    <n v="25"/>
    <n v="50"/>
    <n v="25"/>
    <n v="25"/>
    <n v="50"/>
    <n v="29"/>
    <n v="27"/>
    <n v="56"/>
    <n v="19"/>
    <n v="23"/>
    <n v="42"/>
    <n v="32"/>
    <n v="25"/>
    <n v="57"/>
    <n v="18"/>
    <n v="15"/>
    <n v="33"/>
    <n v="9"/>
    <n v="21"/>
    <n v="30"/>
    <n v="132"/>
    <n v="136"/>
    <n v="268"/>
    <n v="2"/>
    <n v="2"/>
    <n v="2"/>
    <n v="2"/>
    <n v="1"/>
    <n v="1"/>
    <n v="0"/>
    <n v="10"/>
    <n v="0"/>
    <n v="0"/>
    <n v="0"/>
    <n v="1"/>
    <n v="0"/>
    <n v="0"/>
    <n v="0"/>
    <n v="0"/>
    <n v="3"/>
    <n v="7"/>
    <n v="0"/>
    <n v="0"/>
    <n v="2"/>
    <n v="0"/>
    <n v="0"/>
    <n v="0"/>
    <n v="0"/>
    <n v="0"/>
    <n v="0"/>
    <n v="0"/>
    <n v="1"/>
    <n v="0"/>
    <n v="0"/>
    <n v="14"/>
    <n v="3"/>
    <n v="7"/>
    <n v="2"/>
    <n v="2"/>
    <n v="2"/>
    <n v="2"/>
    <n v="1"/>
    <n v="1"/>
    <n v="0"/>
    <n v="10"/>
    <n v="10"/>
    <n v="10"/>
    <n v="1"/>
  </r>
  <r>
    <s v="08DPR1687L"/>
    <n v="1"/>
    <s v="MATUTINO"/>
    <s v="LAZARO CARDENAS"/>
    <n v="8"/>
    <s v="CHIHUAHUA"/>
    <n v="8"/>
    <s v="CHIHUAHUA"/>
    <x v="9"/>
    <n v="45"/>
    <x v="36"/>
    <n v="15"/>
    <s v="LĂZARO CĂRDENAS"/>
    <s v="CALLE FRANCISCO I. MADERO"/>
    <n v="0"/>
    <s v="PÚBLICO"/>
    <x v="0"/>
    <n v="2"/>
    <s v="BĂSICA"/>
    <n v="2"/>
    <x v="0"/>
    <n v="1"/>
    <x v="0"/>
    <n v="0"/>
    <s v="NO APLICA"/>
    <n v="0"/>
    <s v="NO APLICA"/>
    <s v="08FIZ0222W"/>
    <s v="08FJS0125Z"/>
    <s v="08ADG0057I"/>
    <n v="0"/>
    <s v="I2020"/>
    <n v="134"/>
    <n v="122"/>
    <n v="256"/>
    <n v="134"/>
    <n v="122"/>
    <n v="256"/>
    <n v="30"/>
    <n v="20"/>
    <n v="50"/>
    <n v="19"/>
    <n v="25"/>
    <n v="44"/>
    <n v="19"/>
    <n v="25"/>
    <n v="44"/>
    <n v="20"/>
    <n v="19"/>
    <n v="39"/>
    <n v="26"/>
    <n v="23"/>
    <n v="49"/>
    <n v="20"/>
    <n v="18"/>
    <n v="38"/>
    <n v="17"/>
    <n v="20"/>
    <n v="37"/>
    <n v="22"/>
    <n v="26"/>
    <n v="48"/>
    <n v="124"/>
    <n v="131"/>
    <n v="255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2"/>
    <n v="0"/>
    <n v="0"/>
    <n v="16"/>
    <n v="3"/>
    <n v="9"/>
    <n v="2"/>
    <n v="2"/>
    <n v="2"/>
    <n v="2"/>
    <n v="2"/>
    <n v="2"/>
    <n v="0"/>
    <n v="12"/>
    <n v="12"/>
    <n v="12"/>
    <n v="1"/>
  </r>
  <r>
    <s v="08EPR0707A"/>
    <n v="1"/>
    <s v="MATUTINO"/>
    <s v="REVOLUCION MEXICANA 2646"/>
    <n v="8"/>
    <s v="CHIHUAHUA"/>
    <n v="8"/>
    <s v="CHIHUAHUA"/>
    <x v="7"/>
    <n v="19"/>
    <x v="21"/>
    <n v="1"/>
    <s v="CHIHUAHUA"/>
    <s v="CALLE RIO GRANDE"/>
    <n v="0"/>
    <s v="PÚBLICO"/>
    <x v="1"/>
    <n v="2"/>
    <s v="BĂSICA"/>
    <n v="2"/>
    <x v="0"/>
    <n v="1"/>
    <x v="0"/>
    <n v="0"/>
    <s v="NO APLICA"/>
    <n v="0"/>
    <s v="NO APLICA"/>
    <s v="08FIZ0052S"/>
    <s v="08FJS0002Q"/>
    <m/>
    <n v="0"/>
    <s v="I2020"/>
    <n v="145"/>
    <n v="112"/>
    <n v="257"/>
    <n v="144"/>
    <n v="111"/>
    <n v="255"/>
    <n v="25"/>
    <n v="22"/>
    <n v="47"/>
    <n v="24"/>
    <n v="20"/>
    <n v="44"/>
    <n v="26"/>
    <n v="20"/>
    <n v="46"/>
    <n v="27"/>
    <n v="17"/>
    <n v="44"/>
    <n v="23"/>
    <n v="16"/>
    <n v="39"/>
    <n v="22"/>
    <n v="23"/>
    <n v="45"/>
    <n v="26"/>
    <n v="14"/>
    <n v="40"/>
    <n v="27"/>
    <n v="15"/>
    <n v="42"/>
    <n v="151"/>
    <n v="105"/>
    <n v="256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0"/>
    <n v="1"/>
    <n v="1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2180D"/>
    <n v="1"/>
    <s v="MATUTINO"/>
    <s v="FRANCISCO J. TORRES ARELLANO"/>
    <n v="8"/>
    <s v="CHIHUAHUA"/>
    <n v="8"/>
    <s v="CHIHUAHUA"/>
    <x v="7"/>
    <n v="19"/>
    <x v="21"/>
    <n v="1"/>
    <s v="CHIHUAHUA"/>
    <s v="CALLE GETZEMANI"/>
    <n v="0"/>
    <s v="PÚBLICO"/>
    <x v="0"/>
    <n v="2"/>
    <s v="BĂSICA"/>
    <n v="2"/>
    <x v="0"/>
    <n v="1"/>
    <x v="0"/>
    <n v="0"/>
    <s v="NO APLICA"/>
    <n v="0"/>
    <s v="NO APLICA"/>
    <s v="08FIZ0117L"/>
    <s v="08FJS0106L"/>
    <s v="08ADG0046C"/>
    <n v="0"/>
    <s v="I2020"/>
    <n v="141"/>
    <n v="116"/>
    <n v="257"/>
    <n v="141"/>
    <n v="116"/>
    <n v="257"/>
    <n v="21"/>
    <n v="26"/>
    <n v="47"/>
    <n v="23"/>
    <n v="20"/>
    <n v="43"/>
    <n v="24"/>
    <n v="20"/>
    <n v="44"/>
    <n v="27"/>
    <n v="21"/>
    <n v="48"/>
    <n v="15"/>
    <n v="15"/>
    <n v="30"/>
    <n v="22"/>
    <n v="16"/>
    <n v="38"/>
    <n v="19"/>
    <n v="17"/>
    <n v="36"/>
    <n v="36"/>
    <n v="25"/>
    <n v="61"/>
    <n v="143"/>
    <n v="114"/>
    <n v="257"/>
    <n v="2"/>
    <n v="2"/>
    <n v="1"/>
    <n v="2"/>
    <n v="2"/>
    <n v="2"/>
    <n v="0"/>
    <n v="11"/>
    <n v="0"/>
    <n v="0"/>
    <n v="0"/>
    <n v="1"/>
    <n v="1"/>
    <n v="0"/>
    <n v="0"/>
    <n v="0"/>
    <n v="1"/>
    <n v="10"/>
    <n v="0"/>
    <n v="0"/>
    <n v="2"/>
    <n v="0"/>
    <n v="0"/>
    <n v="0"/>
    <n v="0"/>
    <n v="0"/>
    <n v="0"/>
    <n v="0"/>
    <n v="1"/>
    <n v="1"/>
    <n v="0"/>
    <n v="17"/>
    <n v="1"/>
    <n v="10"/>
    <n v="2"/>
    <n v="2"/>
    <n v="1"/>
    <n v="2"/>
    <n v="2"/>
    <n v="2"/>
    <n v="0"/>
    <n v="11"/>
    <n v="14"/>
    <n v="11"/>
    <n v="1"/>
  </r>
  <r>
    <s v="08DPR2629B"/>
    <n v="2"/>
    <s v="VESPERTINO"/>
    <s v="ALIANZA POR LA EDUCACION"/>
    <n v="8"/>
    <s v="CHIHUAHUA"/>
    <n v="8"/>
    <s v="CHIHUAHUA"/>
    <x v="5"/>
    <n v="37"/>
    <x v="6"/>
    <n v="1"/>
    <s v="JUĂREZ"/>
    <s v="CALLE FUENTE DE TREVI"/>
    <n v="0"/>
    <s v="PÚBLICO"/>
    <x v="0"/>
    <n v="2"/>
    <s v="BĂSICA"/>
    <n v="2"/>
    <x v="0"/>
    <n v="1"/>
    <x v="0"/>
    <n v="0"/>
    <s v="NO APLICA"/>
    <n v="0"/>
    <s v="NO APLICA"/>
    <s v="08FIZ0178Z"/>
    <s v="08FJS0117R"/>
    <s v="08ADG0005C"/>
    <n v="0"/>
    <s v="I2020"/>
    <n v="142"/>
    <n v="126"/>
    <n v="268"/>
    <n v="142"/>
    <n v="126"/>
    <n v="268"/>
    <n v="32"/>
    <n v="32"/>
    <n v="64"/>
    <n v="20"/>
    <n v="15"/>
    <n v="35"/>
    <n v="20"/>
    <n v="15"/>
    <n v="35"/>
    <n v="18"/>
    <n v="14"/>
    <n v="32"/>
    <n v="28"/>
    <n v="26"/>
    <n v="54"/>
    <n v="14"/>
    <n v="21"/>
    <n v="35"/>
    <n v="26"/>
    <n v="18"/>
    <n v="44"/>
    <n v="26"/>
    <n v="25"/>
    <n v="51"/>
    <n v="132"/>
    <n v="119"/>
    <n v="251"/>
    <n v="1"/>
    <n v="1"/>
    <n v="2"/>
    <n v="1"/>
    <n v="2"/>
    <n v="2"/>
    <n v="0"/>
    <n v="9"/>
    <n v="0"/>
    <n v="0"/>
    <n v="0"/>
    <n v="1"/>
    <n v="0"/>
    <n v="0"/>
    <n v="0"/>
    <n v="0"/>
    <n v="2"/>
    <n v="7"/>
    <n v="0"/>
    <n v="0"/>
    <n v="0"/>
    <n v="1"/>
    <n v="0"/>
    <n v="0"/>
    <n v="0"/>
    <n v="0"/>
    <n v="0"/>
    <n v="0"/>
    <n v="1"/>
    <n v="0"/>
    <n v="0"/>
    <n v="12"/>
    <n v="2"/>
    <n v="7"/>
    <n v="1"/>
    <n v="1"/>
    <n v="2"/>
    <n v="1"/>
    <n v="2"/>
    <n v="2"/>
    <n v="0"/>
    <n v="9"/>
    <n v="9"/>
    <n v="9"/>
    <n v="1"/>
  </r>
  <r>
    <s v="08DPR2452E"/>
    <n v="2"/>
    <s v="VESPERTINO"/>
    <s v="JOSE MARTI"/>
    <n v="8"/>
    <s v="CHIHUAHUA"/>
    <n v="8"/>
    <s v="CHIHUAHUA"/>
    <x v="7"/>
    <n v="19"/>
    <x v="21"/>
    <n v="1"/>
    <s v="CHIHUAHUA"/>
    <s v="CALLE PORTAL DE EBANO"/>
    <n v="0"/>
    <s v="PÚBLICO"/>
    <x v="0"/>
    <n v="2"/>
    <s v="BĂSICA"/>
    <n v="2"/>
    <x v="0"/>
    <n v="1"/>
    <x v="0"/>
    <n v="0"/>
    <s v="NO APLICA"/>
    <n v="0"/>
    <s v="NO APLICA"/>
    <s v="08FIZ0128R"/>
    <s v="08FJS0108J"/>
    <s v="08ADG0046C"/>
    <n v="0"/>
    <s v="I2020"/>
    <n v="135"/>
    <n v="119"/>
    <n v="254"/>
    <n v="135"/>
    <n v="119"/>
    <n v="254"/>
    <n v="23"/>
    <n v="16"/>
    <n v="39"/>
    <n v="24"/>
    <n v="17"/>
    <n v="41"/>
    <n v="24"/>
    <n v="19"/>
    <n v="43"/>
    <n v="21"/>
    <n v="18"/>
    <n v="39"/>
    <n v="22"/>
    <n v="26"/>
    <n v="48"/>
    <n v="23"/>
    <n v="20"/>
    <n v="43"/>
    <n v="26"/>
    <n v="28"/>
    <n v="54"/>
    <n v="23"/>
    <n v="17"/>
    <n v="40"/>
    <n v="139"/>
    <n v="128"/>
    <n v="267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2"/>
    <n v="0"/>
    <n v="0"/>
    <n v="0"/>
    <n v="0"/>
    <n v="0"/>
    <n v="0"/>
    <n v="1"/>
    <n v="2"/>
    <n v="0"/>
    <n v="20"/>
    <n v="4"/>
    <n v="8"/>
    <n v="2"/>
    <n v="2"/>
    <n v="2"/>
    <n v="2"/>
    <n v="2"/>
    <n v="2"/>
    <n v="0"/>
    <n v="12"/>
    <n v="12"/>
    <n v="12"/>
    <n v="1"/>
  </r>
  <r>
    <s v="08EPR0635Y"/>
    <n v="1"/>
    <s v="MATUTINO"/>
    <s v="CLUB DE LEONES 2215"/>
    <n v="8"/>
    <s v="CHIHUAHUA"/>
    <n v="8"/>
    <s v="CHIHUAHUA"/>
    <x v="7"/>
    <n v="19"/>
    <x v="21"/>
    <n v="1"/>
    <s v="CHIHUAHUA"/>
    <s v="CALLE SANTOS FIERRO"/>
    <n v="0"/>
    <s v="PÚBLICO"/>
    <x v="1"/>
    <n v="2"/>
    <s v="BĂSICA"/>
    <n v="2"/>
    <x v="0"/>
    <n v="1"/>
    <x v="0"/>
    <n v="0"/>
    <s v="NO APLICA"/>
    <n v="0"/>
    <s v="NO APLICA"/>
    <s v="08FIZ0050U"/>
    <s v="08FJS0002Q"/>
    <m/>
    <n v="0"/>
    <s v="I2020"/>
    <n v="137"/>
    <n v="122"/>
    <n v="259"/>
    <n v="137"/>
    <n v="122"/>
    <n v="259"/>
    <n v="22"/>
    <n v="23"/>
    <n v="45"/>
    <n v="30"/>
    <n v="20"/>
    <n v="50"/>
    <n v="31"/>
    <n v="20"/>
    <n v="51"/>
    <n v="21"/>
    <n v="17"/>
    <n v="38"/>
    <n v="17"/>
    <n v="10"/>
    <n v="27"/>
    <n v="17"/>
    <n v="32"/>
    <n v="49"/>
    <n v="26"/>
    <n v="21"/>
    <n v="47"/>
    <n v="28"/>
    <n v="17"/>
    <n v="45"/>
    <n v="140"/>
    <n v="117"/>
    <n v="257"/>
    <n v="2"/>
    <n v="2"/>
    <n v="1"/>
    <n v="2"/>
    <n v="2"/>
    <n v="2"/>
    <n v="0"/>
    <n v="11"/>
    <n v="0"/>
    <n v="0"/>
    <n v="1"/>
    <n v="0"/>
    <n v="0"/>
    <n v="0"/>
    <n v="0"/>
    <n v="0"/>
    <n v="6"/>
    <n v="5"/>
    <n v="0"/>
    <n v="0"/>
    <n v="1"/>
    <n v="2"/>
    <n v="0"/>
    <n v="2"/>
    <n v="0"/>
    <n v="0"/>
    <n v="0"/>
    <n v="0"/>
    <n v="1"/>
    <n v="1"/>
    <n v="0"/>
    <n v="19"/>
    <n v="6"/>
    <n v="5"/>
    <n v="2"/>
    <n v="2"/>
    <n v="1"/>
    <n v="2"/>
    <n v="2"/>
    <n v="2"/>
    <n v="0"/>
    <n v="11"/>
    <n v="11"/>
    <n v="11"/>
    <n v="1"/>
  </r>
  <r>
    <s v="08DPR2266J"/>
    <n v="1"/>
    <s v="MATUTINO"/>
    <s v="RARAMURI"/>
    <n v="8"/>
    <s v="CHIHUAHUA"/>
    <n v="8"/>
    <s v="CHIHUAHUA"/>
    <x v="5"/>
    <n v="37"/>
    <x v="6"/>
    <n v="1"/>
    <s v="JUĂREZ"/>
    <s v="CALLE CARTAMO"/>
    <n v="9315"/>
    <s v="PÚBLICO"/>
    <x v="0"/>
    <n v="2"/>
    <s v="BĂSICA"/>
    <n v="2"/>
    <x v="0"/>
    <n v="1"/>
    <x v="0"/>
    <n v="0"/>
    <s v="NO APLICA"/>
    <n v="0"/>
    <s v="NO APLICA"/>
    <s v="08FIZ0171F"/>
    <s v="08FJS0115T"/>
    <s v="08ADG0005C"/>
    <n v="0"/>
    <s v="I2020"/>
    <n v="144"/>
    <n v="121"/>
    <n v="265"/>
    <n v="144"/>
    <n v="121"/>
    <n v="265"/>
    <n v="29"/>
    <n v="19"/>
    <n v="48"/>
    <n v="27"/>
    <n v="15"/>
    <n v="42"/>
    <n v="27"/>
    <n v="15"/>
    <n v="42"/>
    <n v="31"/>
    <n v="23"/>
    <n v="54"/>
    <n v="24"/>
    <n v="21"/>
    <n v="45"/>
    <n v="16"/>
    <n v="19"/>
    <n v="35"/>
    <n v="27"/>
    <n v="19"/>
    <n v="46"/>
    <n v="18"/>
    <n v="18"/>
    <n v="36"/>
    <n v="143"/>
    <n v="115"/>
    <n v="258"/>
    <n v="2"/>
    <n v="2"/>
    <n v="2"/>
    <n v="1"/>
    <n v="2"/>
    <n v="1"/>
    <n v="0"/>
    <n v="10"/>
    <n v="0"/>
    <n v="0"/>
    <n v="1"/>
    <n v="0"/>
    <n v="0"/>
    <n v="0"/>
    <n v="0"/>
    <n v="0"/>
    <n v="3"/>
    <n v="7"/>
    <n v="0"/>
    <n v="0"/>
    <n v="1"/>
    <n v="0"/>
    <n v="0"/>
    <n v="0"/>
    <n v="0"/>
    <n v="0"/>
    <n v="0"/>
    <n v="0"/>
    <n v="1"/>
    <n v="1"/>
    <n v="0"/>
    <n v="14"/>
    <n v="3"/>
    <n v="7"/>
    <n v="2"/>
    <n v="2"/>
    <n v="2"/>
    <n v="1"/>
    <n v="2"/>
    <n v="1"/>
    <n v="0"/>
    <n v="10"/>
    <n v="10"/>
    <n v="10"/>
    <n v="1"/>
  </r>
  <r>
    <s v="08EPR0358L"/>
    <n v="1"/>
    <s v="MATUTINO"/>
    <s v="MARCELO CARAVEO 2494"/>
    <n v="8"/>
    <s v="CHIHUAHUA"/>
    <n v="8"/>
    <s v="CHIHUAHUA"/>
    <x v="10"/>
    <n v="50"/>
    <x v="65"/>
    <n v="1"/>
    <s v="NUEVO CASAS GRANDES"/>
    <s v="CALLE OCHOA "/>
    <n v="901"/>
    <s v="PÚBLICO"/>
    <x v="1"/>
    <n v="2"/>
    <s v="BĂSICA"/>
    <n v="2"/>
    <x v="0"/>
    <n v="1"/>
    <x v="0"/>
    <n v="0"/>
    <s v="NO APLICA"/>
    <n v="0"/>
    <s v="NO APLICA"/>
    <s v="08FIZ0054Q"/>
    <s v="08FJS0004O"/>
    <m/>
    <n v="0"/>
    <s v="I2020"/>
    <n v="140"/>
    <n v="134"/>
    <n v="274"/>
    <n v="140"/>
    <n v="133"/>
    <n v="273"/>
    <n v="26"/>
    <n v="27"/>
    <n v="53"/>
    <n v="16"/>
    <n v="15"/>
    <n v="31"/>
    <n v="16"/>
    <n v="15"/>
    <n v="31"/>
    <n v="16"/>
    <n v="18"/>
    <n v="34"/>
    <n v="20"/>
    <n v="18"/>
    <n v="38"/>
    <n v="23"/>
    <n v="22"/>
    <n v="45"/>
    <n v="27"/>
    <n v="27"/>
    <n v="54"/>
    <n v="26"/>
    <n v="23"/>
    <n v="49"/>
    <n v="128"/>
    <n v="123"/>
    <n v="251"/>
    <n v="1"/>
    <n v="2"/>
    <n v="2"/>
    <n v="2"/>
    <n v="1"/>
    <n v="1"/>
    <n v="0"/>
    <n v="9"/>
    <n v="0"/>
    <n v="0"/>
    <n v="0"/>
    <n v="1"/>
    <n v="0"/>
    <n v="0"/>
    <n v="0"/>
    <n v="0"/>
    <n v="1"/>
    <n v="8"/>
    <n v="0"/>
    <n v="0"/>
    <n v="0"/>
    <n v="0"/>
    <n v="0"/>
    <n v="2"/>
    <n v="0"/>
    <n v="0"/>
    <n v="0"/>
    <n v="1"/>
    <n v="2"/>
    <n v="0"/>
    <n v="0"/>
    <n v="15"/>
    <n v="1"/>
    <n v="8"/>
    <n v="1"/>
    <n v="2"/>
    <n v="2"/>
    <n v="2"/>
    <n v="1"/>
    <n v="1"/>
    <n v="0"/>
    <n v="9"/>
    <n v="16"/>
    <n v="16"/>
    <n v="1"/>
  </r>
  <r>
    <s v="08DPR2202Z"/>
    <n v="2"/>
    <s v="VESPERTINO"/>
    <s v="SALVADOR ALLENDE"/>
    <n v="8"/>
    <s v="CHIHUAHUA"/>
    <n v="8"/>
    <s v="CHIHUAHUA"/>
    <x v="5"/>
    <n v="37"/>
    <x v="6"/>
    <n v="1"/>
    <s v="JUĂREZ"/>
    <s v="CALLE M. QUEVEDO REYES"/>
    <n v="7752"/>
    <s v="PÚBLICO"/>
    <x v="0"/>
    <n v="2"/>
    <s v="BĂSICA"/>
    <n v="2"/>
    <x v="0"/>
    <n v="1"/>
    <x v="0"/>
    <n v="0"/>
    <s v="NO APLICA"/>
    <n v="0"/>
    <s v="NO APLICA"/>
    <s v="08FIZ0162Y"/>
    <s v="08FJS0113V"/>
    <s v="08ADG0005C"/>
    <n v="0"/>
    <s v="I2020"/>
    <n v="140"/>
    <n v="145"/>
    <n v="285"/>
    <n v="140"/>
    <n v="145"/>
    <n v="285"/>
    <n v="26"/>
    <n v="30"/>
    <n v="56"/>
    <n v="9"/>
    <n v="13"/>
    <n v="22"/>
    <n v="9"/>
    <n v="13"/>
    <n v="22"/>
    <n v="17"/>
    <n v="24"/>
    <n v="41"/>
    <n v="18"/>
    <n v="17"/>
    <n v="35"/>
    <n v="31"/>
    <n v="22"/>
    <n v="53"/>
    <n v="24"/>
    <n v="19"/>
    <n v="43"/>
    <n v="22"/>
    <n v="23"/>
    <n v="45"/>
    <n v="121"/>
    <n v="118"/>
    <n v="239"/>
    <n v="2"/>
    <n v="2"/>
    <n v="2"/>
    <n v="2"/>
    <n v="2"/>
    <n v="2"/>
    <n v="0"/>
    <n v="12"/>
    <n v="0"/>
    <n v="0"/>
    <n v="1"/>
    <n v="0"/>
    <n v="0"/>
    <n v="1"/>
    <n v="0"/>
    <n v="1"/>
    <n v="5"/>
    <n v="7"/>
    <n v="0"/>
    <n v="0"/>
    <n v="2"/>
    <n v="0"/>
    <n v="0"/>
    <n v="0"/>
    <n v="0"/>
    <n v="0"/>
    <n v="0"/>
    <n v="0"/>
    <n v="1"/>
    <n v="1"/>
    <n v="0"/>
    <n v="19"/>
    <n v="5"/>
    <n v="7"/>
    <n v="2"/>
    <n v="2"/>
    <n v="2"/>
    <n v="2"/>
    <n v="2"/>
    <n v="2"/>
    <n v="0"/>
    <n v="12"/>
    <n v="12"/>
    <n v="12"/>
    <n v="1"/>
  </r>
  <r>
    <s v="08DPR2250I"/>
    <n v="1"/>
    <s v="MATUTINO"/>
    <s v="HEROES DE LA REVOLUCION"/>
    <n v="8"/>
    <s v="CHIHUAHUA"/>
    <n v="8"/>
    <s v="CHIHUAHUA"/>
    <x v="7"/>
    <n v="19"/>
    <x v="21"/>
    <n v="1"/>
    <s v="CHIHUAHUA"/>
    <s v="CALLE PABLO GOMEZ"/>
    <n v="1101"/>
    <s v="PÚBLICO"/>
    <x v="0"/>
    <n v="2"/>
    <s v="BĂSICA"/>
    <n v="2"/>
    <x v="0"/>
    <n v="1"/>
    <x v="0"/>
    <n v="0"/>
    <s v="NO APLICA"/>
    <n v="0"/>
    <s v="NO APLICA"/>
    <s v="08FIZ0270F"/>
    <s v="08FJS0134H"/>
    <s v="08ADG0046C"/>
    <n v="0"/>
    <s v="I2020"/>
    <n v="125"/>
    <n v="132"/>
    <n v="257"/>
    <n v="125"/>
    <n v="132"/>
    <n v="257"/>
    <n v="24"/>
    <n v="20"/>
    <n v="44"/>
    <n v="26"/>
    <n v="23"/>
    <n v="49"/>
    <n v="26"/>
    <n v="23"/>
    <n v="49"/>
    <n v="20"/>
    <n v="21"/>
    <n v="41"/>
    <n v="17"/>
    <n v="25"/>
    <n v="42"/>
    <n v="23"/>
    <n v="22"/>
    <n v="45"/>
    <n v="17"/>
    <n v="19"/>
    <n v="36"/>
    <n v="22"/>
    <n v="26"/>
    <n v="48"/>
    <n v="125"/>
    <n v="136"/>
    <n v="261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DPR2504U"/>
    <n v="1"/>
    <s v="MATUTINO"/>
    <s v="ALFONSO GARCIA ROBLES"/>
    <n v="8"/>
    <s v="CHIHUAHUA"/>
    <n v="8"/>
    <s v="CHIHUAHUA"/>
    <x v="7"/>
    <n v="19"/>
    <x v="21"/>
    <n v="1"/>
    <s v="CHIHUAHUA"/>
    <s v="CALLE MINERAL TORUACHITO"/>
    <n v="5100"/>
    <s v="PÚBLICO"/>
    <x v="0"/>
    <n v="2"/>
    <s v="BĂSICA"/>
    <n v="2"/>
    <x v="0"/>
    <n v="1"/>
    <x v="0"/>
    <n v="0"/>
    <s v="NO APLICA"/>
    <n v="0"/>
    <s v="NO APLICA"/>
    <s v="08FIZ0127S"/>
    <s v="08FJS0108J"/>
    <s v="08ADG0046C"/>
    <n v="0"/>
    <s v="I2020"/>
    <n v="149"/>
    <n v="117"/>
    <n v="266"/>
    <n v="149"/>
    <n v="117"/>
    <n v="266"/>
    <n v="21"/>
    <n v="20"/>
    <n v="41"/>
    <n v="19"/>
    <n v="18"/>
    <n v="37"/>
    <n v="19"/>
    <n v="18"/>
    <n v="37"/>
    <n v="16"/>
    <n v="23"/>
    <n v="39"/>
    <n v="22"/>
    <n v="16"/>
    <n v="38"/>
    <n v="31"/>
    <n v="19"/>
    <n v="50"/>
    <n v="24"/>
    <n v="22"/>
    <n v="46"/>
    <n v="30"/>
    <n v="19"/>
    <n v="49"/>
    <n v="142"/>
    <n v="117"/>
    <n v="259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0"/>
    <n v="1"/>
    <n v="0"/>
    <n v="0"/>
    <n v="0"/>
    <n v="0"/>
    <n v="0"/>
    <n v="0"/>
    <n v="2"/>
    <n v="1"/>
    <n v="0"/>
    <n v="18"/>
    <n v="2"/>
    <n v="10"/>
    <n v="2"/>
    <n v="2"/>
    <n v="2"/>
    <n v="2"/>
    <n v="2"/>
    <n v="2"/>
    <n v="0"/>
    <n v="12"/>
    <n v="12"/>
    <n v="12"/>
    <n v="1"/>
  </r>
  <r>
    <s v="08EPR0378Z"/>
    <n v="1"/>
    <s v="MATUTINO"/>
    <s v="IGNACIO ROJAS DOMINGUEZ 2148"/>
    <n v="8"/>
    <s v="CHIHUAHUA"/>
    <n v="8"/>
    <s v="CHIHUAHUA"/>
    <x v="4"/>
    <n v="52"/>
    <x v="5"/>
    <n v="1"/>
    <s v="MANUEL OJINAGA"/>
    <s v="CALLE 12A"/>
    <n v="2501"/>
    <s v="PÚBLICO"/>
    <x v="1"/>
    <n v="2"/>
    <s v="BĂSICA"/>
    <n v="2"/>
    <x v="0"/>
    <n v="1"/>
    <x v="0"/>
    <n v="0"/>
    <s v="NO APLICA"/>
    <n v="0"/>
    <s v="NO APLICA"/>
    <s v="08FIZ0014P"/>
    <s v="08FJS0001R"/>
    <m/>
    <n v="0"/>
    <s v="I2020"/>
    <n v="138"/>
    <n v="130"/>
    <n v="268"/>
    <n v="138"/>
    <n v="130"/>
    <n v="268"/>
    <n v="22"/>
    <n v="28"/>
    <n v="50"/>
    <n v="20"/>
    <n v="21"/>
    <n v="41"/>
    <n v="20"/>
    <n v="21"/>
    <n v="41"/>
    <n v="22"/>
    <n v="17"/>
    <n v="39"/>
    <n v="22"/>
    <n v="23"/>
    <n v="45"/>
    <n v="23"/>
    <n v="17"/>
    <n v="40"/>
    <n v="28"/>
    <n v="18"/>
    <n v="46"/>
    <n v="16"/>
    <n v="24"/>
    <n v="40"/>
    <n v="131"/>
    <n v="120"/>
    <n v="251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1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2"/>
    <n v="12"/>
    <n v="1"/>
  </r>
  <r>
    <s v="08DPR1265D"/>
    <n v="1"/>
    <s v="MATUTINO"/>
    <s v="VICENTE SUAREZ"/>
    <n v="8"/>
    <s v="CHIHUAHUA"/>
    <n v="8"/>
    <s v="CHIHUAHUA"/>
    <x v="7"/>
    <n v="19"/>
    <x v="21"/>
    <n v="1"/>
    <s v="CHIHUAHUA"/>
    <s v="CALLE 61"/>
    <n v="5600"/>
    <s v="PÚBLICO"/>
    <x v="0"/>
    <n v="2"/>
    <s v="BĂSICA"/>
    <n v="2"/>
    <x v="0"/>
    <n v="1"/>
    <x v="0"/>
    <n v="0"/>
    <s v="NO APLICA"/>
    <n v="0"/>
    <s v="NO APLICA"/>
    <s v="08FIZ0104H"/>
    <s v="08FJS0103O"/>
    <s v="08ADG0046C"/>
    <n v="0"/>
    <s v="I2020"/>
    <n v="124"/>
    <n v="132"/>
    <n v="256"/>
    <n v="124"/>
    <n v="132"/>
    <n v="256"/>
    <n v="21"/>
    <n v="21"/>
    <n v="42"/>
    <n v="21"/>
    <n v="30"/>
    <n v="51"/>
    <n v="21"/>
    <n v="30"/>
    <n v="51"/>
    <n v="16"/>
    <n v="27"/>
    <n v="43"/>
    <n v="22"/>
    <n v="26"/>
    <n v="48"/>
    <n v="23"/>
    <n v="19"/>
    <n v="42"/>
    <n v="19"/>
    <n v="19"/>
    <n v="38"/>
    <n v="22"/>
    <n v="19"/>
    <n v="41"/>
    <n v="123"/>
    <n v="140"/>
    <n v="263"/>
    <n v="2"/>
    <n v="2"/>
    <n v="2"/>
    <n v="2"/>
    <n v="2"/>
    <n v="2"/>
    <n v="0"/>
    <n v="12"/>
    <n v="1"/>
    <n v="0"/>
    <n v="0"/>
    <n v="0"/>
    <n v="0"/>
    <n v="1"/>
    <n v="0"/>
    <n v="0"/>
    <n v="1"/>
    <n v="10"/>
    <n v="0"/>
    <n v="0"/>
    <n v="0"/>
    <n v="1"/>
    <n v="0"/>
    <n v="0"/>
    <n v="0"/>
    <n v="0"/>
    <n v="0"/>
    <n v="0"/>
    <n v="1"/>
    <n v="1"/>
    <n v="0"/>
    <n v="16"/>
    <n v="2"/>
    <n v="10"/>
    <n v="2"/>
    <n v="2"/>
    <n v="2"/>
    <n v="2"/>
    <n v="2"/>
    <n v="2"/>
    <n v="0"/>
    <n v="12"/>
    <n v="12"/>
    <n v="12"/>
    <n v="1"/>
  </r>
  <r>
    <s v="08DPR0630D"/>
    <n v="1"/>
    <s v="MATUTINO"/>
    <s v="FRANCISCO VILLA"/>
    <n v="8"/>
    <s v="CHIHUAHUA"/>
    <n v="8"/>
    <s v="CHIHUAHUA"/>
    <x v="7"/>
    <n v="19"/>
    <x v="21"/>
    <n v="1"/>
    <s v="CHIHUAHUA"/>
    <s v="CALLE FELIPE.ANGELES "/>
    <n v="0"/>
    <s v="PÚBLICO"/>
    <x v="0"/>
    <n v="2"/>
    <s v="BĂSICA"/>
    <n v="2"/>
    <x v="0"/>
    <n v="1"/>
    <x v="0"/>
    <n v="0"/>
    <s v="NO APLICA"/>
    <n v="0"/>
    <s v="NO APLICA"/>
    <s v="08FIZ0106F"/>
    <s v="08FJS0102P"/>
    <s v="08ADG0046C"/>
    <n v="0"/>
    <s v="I2020"/>
    <n v="137"/>
    <n v="129"/>
    <n v="266"/>
    <n v="137"/>
    <n v="129"/>
    <n v="266"/>
    <n v="21"/>
    <n v="27"/>
    <n v="48"/>
    <n v="27"/>
    <n v="18"/>
    <n v="45"/>
    <n v="27"/>
    <n v="18"/>
    <n v="45"/>
    <n v="19"/>
    <n v="30"/>
    <n v="49"/>
    <n v="25"/>
    <n v="10"/>
    <n v="35"/>
    <n v="16"/>
    <n v="19"/>
    <n v="35"/>
    <n v="29"/>
    <n v="12"/>
    <n v="41"/>
    <n v="22"/>
    <n v="26"/>
    <n v="48"/>
    <n v="138"/>
    <n v="115"/>
    <n v="253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1"/>
    <n v="0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2"/>
    <n v="12"/>
    <n v="1"/>
  </r>
  <r>
    <s v="08DPR2441Z"/>
    <n v="2"/>
    <s v="VESPERTINO"/>
    <s v="SIMON BOLIVAR"/>
    <n v="8"/>
    <s v="CHIHUAHUA"/>
    <n v="8"/>
    <s v="CHIHUAHUA"/>
    <x v="5"/>
    <n v="37"/>
    <x v="6"/>
    <n v="1"/>
    <s v="JUĂREZ"/>
    <s v="CALLE DURANGO"/>
    <n v="1745"/>
    <s v="PÚBLICO"/>
    <x v="0"/>
    <n v="2"/>
    <s v="BĂSICA"/>
    <n v="2"/>
    <x v="0"/>
    <n v="1"/>
    <x v="0"/>
    <n v="0"/>
    <s v="NO APLICA"/>
    <n v="0"/>
    <s v="NO APLICA"/>
    <s v="08FIZ0180N"/>
    <s v="08FJS0132J"/>
    <s v="08ADG0005C"/>
    <n v="0"/>
    <s v="I2020"/>
    <n v="145"/>
    <n v="115"/>
    <n v="260"/>
    <n v="145"/>
    <n v="115"/>
    <n v="260"/>
    <n v="21"/>
    <n v="26"/>
    <n v="47"/>
    <n v="22"/>
    <n v="20"/>
    <n v="42"/>
    <n v="23"/>
    <n v="21"/>
    <n v="44"/>
    <n v="22"/>
    <n v="23"/>
    <n v="45"/>
    <n v="17"/>
    <n v="14"/>
    <n v="31"/>
    <n v="28"/>
    <n v="19"/>
    <n v="47"/>
    <n v="33"/>
    <n v="22"/>
    <n v="55"/>
    <n v="24"/>
    <n v="18"/>
    <n v="42"/>
    <n v="147"/>
    <n v="117"/>
    <n v="264"/>
    <n v="2"/>
    <n v="2"/>
    <n v="1"/>
    <n v="2"/>
    <n v="2"/>
    <n v="2"/>
    <n v="0"/>
    <n v="11"/>
    <n v="0"/>
    <n v="0"/>
    <n v="1"/>
    <n v="0"/>
    <n v="0"/>
    <n v="0"/>
    <n v="0"/>
    <n v="0"/>
    <n v="5"/>
    <n v="6"/>
    <n v="0"/>
    <n v="0"/>
    <n v="1"/>
    <n v="0"/>
    <n v="0"/>
    <n v="0"/>
    <n v="0"/>
    <n v="0"/>
    <n v="0"/>
    <n v="0"/>
    <n v="1"/>
    <n v="0"/>
    <n v="0"/>
    <n v="14"/>
    <n v="5"/>
    <n v="6"/>
    <n v="2"/>
    <n v="2"/>
    <n v="1"/>
    <n v="2"/>
    <n v="2"/>
    <n v="2"/>
    <n v="0"/>
    <n v="11"/>
    <n v="12"/>
    <n v="11"/>
    <n v="1"/>
  </r>
  <r>
    <s v="08DPR0069V"/>
    <n v="1"/>
    <s v="MATUTINO"/>
    <s v="IGNACIO ALDAMA"/>
    <n v="8"/>
    <s v="CHIHUAHUA"/>
    <n v="8"/>
    <s v="CHIHUAHUA"/>
    <x v="7"/>
    <n v="2"/>
    <x v="24"/>
    <n v="1"/>
    <s v="JUAN ALDAMA"/>
    <s v="CALLE CARMEN SERDAN"/>
    <n v="0"/>
    <s v="PÚBLICO"/>
    <x v="0"/>
    <n v="2"/>
    <s v="BĂSICA"/>
    <n v="2"/>
    <x v="0"/>
    <n v="1"/>
    <x v="0"/>
    <n v="0"/>
    <s v="NO APLICA"/>
    <n v="0"/>
    <s v="NO APLICA"/>
    <s v="08FIZ0131E"/>
    <s v="08FJS0101Q"/>
    <s v="08ADG0046C"/>
    <n v="0"/>
    <s v="I2020"/>
    <n v="147"/>
    <n v="118"/>
    <n v="265"/>
    <n v="143"/>
    <n v="117"/>
    <n v="260"/>
    <n v="25"/>
    <n v="18"/>
    <n v="43"/>
    <n v="23"/>
    <n v="17"/>
    <n v="40"/>
    <n v="23"/>
    <n v="18"/>
    <n v="41"/>
    <n v="28"/>
    <n v="19"/>
    <n v="47"/>
    <n v="31"/>
    <n v="21"/>
    <n v="52"/>
    <n v="23"/>
    <n v="21"/>
    <n v="44"/>
    <n v="21"/>
    <n v="23"/>
    <n v="44"/>
    <n v="19"/>
    <n v="18"/>
    <n v="37"/>
    <n v="145"/>
    <n v="120"/>
    <n v="265"/>
    <n v="2"/>
    <n v="2"/>
    <n v="2"/>
    <n v="2"/>
    <n v="1"/>
    <n v="2"/>
    <n v="0"/>
    <n v="11"/>
    <n v="0"/>
    <n v="0"/>
    <n v="1"/>
    <n v="0"/>
    <n v="0"/>
    <n v="1"/>
    <n v="0"/>
    <n v="0"/>
    <n v="1"/>
    <n v="10"/>
    <n v="0"/>
    <n v="0"/>
    <n v="1"/>
    <n v="0"/>
    <n v="0"/>
    <n v="0"/>
    <n v="0"/>
    <n v="0"/>
    <n v="0"/>
    <n v="0"/>
    <n v="0"/>
    <n v="1"/>
    <n v="0"/>
    <n v="15"/>
    <n v="1"/>
    <n v="10"/>
    <n v="2"/>
    <n v="2"/>
    <n v="2"/>
    <n v="2"/>
    <n v="1"/>
    <n v="2"/>
    <n v="0"/>
    <n v="11"/>
    <n v="12"/>
    <n v="12"/>
    <n v="1"/>
  </r>
  <r>
    <s v="08DPR0816I"/>
    <n v="1"/>
    <s v="MATUTINO"/>
    <s v="LEONA VICARIO"/>
    <n v="8"/>
    <s v="CHIHUAHUA"/>
    <n v="8"/>
    <s v="CHIHUAHUA"/>
    <x v="1"/>
    <n v="17"/>
    <x v="43"/>
    <n v="1"/>
    <s v="CUAUHTĂ‰MOC"/>
    <s v="CALLE CISNES"/>
    <n v="0"/>
    <s v="PÚBLICO"/>
    <x v="0"/>
    <n v="2"/>
    <s v="BĂSICA"/>
    <n v="2"/>
    <x v="0"/>
    <n v="1"/>
    <x v="0"/>
    <n v="0"/>
    <s v="NO APLICA"/>
    <n v="0"/>
    <s v="NO APLICA"/>
    <s v="08FIZ0199L"/>
    <s v="08FJS0121D"/>
    <s v="08ADG0010O"/>
    <n v="0"/>
    <s v="I2020"/>
    <n v="139"/>
    <n v="127"/>
    <n v="266"/>
    <n v="136"/>
    <n v="127"/>
    <n v="263"/>
    <n v="21"/>
    <n v="19"/>
    <n v="40"/>
    <n v="20"/>
    <n v="21"/>
    <n v="41"/>
    <n v="20"/>
    <n v="21"/>
    <n v="41"/>
    <n v="20"/>
    <n v="20"/>
    <n v="40"/>
    <n v="28"/>
    <n v="22"/>
    <n v="50"/>
    <n v="21"/>
    <n v="25"/>
    <n v="46"/>
    <n v="24"/>
    <n v="18"/>
    <n v="42"/>
    <n v="24"/>
    <n v="20"/>
    <n v="44"/>
    <n v="137"/>
    <n v="126"/>
    <n v="263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1625Z"/>
    <n v="1"/>
    <s v="MATUTINO"/>
    <s v="INDEPENDENCIA"/>
    <n v="8"/>
    <s v="CHIHUAHUA"/>
    <n v="8"/>
    <s v="CHIHUAHUA"/>
    <x v="5"/>
    <n v="37"/>
    <x v="6"/>
    <n v="1"/>
    <s v="JUĂREZ"/>
    <s v="CALLE PLATA"/>
    <n v="0"/>
    <s v="PÚBLICO"/>
    <x v="0"/>
    <n v="2"/>
    <s v="BĂSICA"/>
    <n v="2"/>
    <x v="0"/>
    <n v="1"/>
    <x v="0"/>
    <n v="0"/>
    <s v="NO APLICA"/>
    <n v="0"/>
    <s v="NO APLICA"/>
    <s v="08FIZ0145H"/>
    <s v="08FJS0110Y"/>
    <s v="08ADG0005C"/>
    <n v="0"/>
    <s v="I2020"/>
    <n v="128"/>
    <n v="138"/>
    <n v="266"/>
    <n v="126"/>
    <n v="138"/>
    <n v="264"/>
    <n v="18"/>
    <n v="22"/>
    <n v="40"/>
    <n v="16"/>
    <n v="19"/>
    <n v="35"/>
    <n v="16"/>
    <n v="19"/>
    <n v="35"/>
    <n v="19"/>
    <n v="26"/>
    <n v="45"/>
    <n v="29"/>
    <n v="25"/>
    <n v="54"/>
    <n v="23"/>
    <n v="24"/>
    <n v="47"/>
    <n v="14"/>
    <n v="26"/>
    <n v="40"/>
    <n v="26"/>
    <n v="19"/>
    <n v="45"/>
    <n v="127"/>
    <n v="139"/>
    <n v="266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1"/>
    <n v="0"/>
    <n v="0"/>
    <n v="15"/>
    <n v="5"/>
    <n v="7"/>
    <n v="2"/>
    <n v="2"/>
    <n v="2"/>
    <n v="2"/>
    <n v="2"/>
    <n v="2"/>
    <n v="0"/>
    <n v="12"/>
    <n v="12"/>
    <n v="12"/>
    <n v="1"/>
  </r>
  <r>
    <s v="08EPR0545F"/>
    <n v="1"/>
    <s v="MATUTINO"/>
    <s v="EUGENIO PRADO 2350"/>
    <n v="8"/>
    <s v="CHIHUAHUA"/>
    <n v="8"/>
    <s v="CHIHUAHUA"/>
    <x v="10"/>
    <n v="10"/>
    <x v="44"/>
    <n v="28"/>
    <s v="RODRIGO M. QUEVEDO"/>
    <s v="CALLE APARTADO POSTAL 28"/>
    <n v="0"/>
    <s v="PÚBLICO"/>
    <x v="1"/>
    <n v="2"/>
    <s v="BĂSICA"/>
    <n v="2"/>
    <x v="0"/>
    <n v="1"/>
    <x v="0"/>
    <n v="0"/>
    <s v="NO APLICA"/>
    <n v="0"/>
    <s v="NO APLICA"/>
    <s v="08FIZ0021Z"/>
    <s v="08FJS0004O"/>
    <m/>
    <n v="0"/>
    <s v="I2020"/>
    <n v="144"/>
    <n v="124"/>
    <n v="268"/>
    <n v="144"/>
    <n v="124"/>
    <n v="268"/>
    <n v="20"/>
    <n v="27"/>
    <n v="47"/>
    <n v="15"/>
    <n v="13"/>
    <n v="28"/>
    <n v="17"/>
    <n v="21"/>
    <n v="38"/>
    <n v="33"/>
    <n v="12"/>
    <n v="45"/>
    <n v="34"/>
    <n v="29"/>
    <n v="63"/>
    <n v="20"/>
    <n v="20"/>
    <n v="40"/>
    <n v="20"/>
    <n v="17"/>
    <n v="37"/>
    <n v="17"/>
    <n v="21"/>
    <n v="38"/>
    <n v="141"/>
    <n v="120"/>
    <n v="261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2"/>
    <n v="1"/>
    <n v="0"/>
    <n v="1"/>
    <n v="0"/>
    <n v="0"/>
    <n v="0"/>
    <n v="1"/>
    <n v="0"/>
    <n v="0"/>
    <n v="18"/>
    <n v="2"/>
    <n v="10"/>
    <n v="2"/>
    <n v="2"/>
    <n v="2"/>
    <n v="2"/>
    <n v="2"/>
    <n v="2"/>
    <n v="0"/>
    <n v="12"/>
    <n v="13"/>
    <n v="13"/>
    <n v="1"/>
  </r>
  <r>
    <s v="08EPR0625R"/>
    <n v="1"/>
    <s v="MATUTINO"/>
    <s v="LAZARO CARDENAS 2004"/>
    <n v="8"/>
    <s v="CHIHUAHUA"/>
    <n v="8"/>
    <s v="CHIHUAHUA"/>
    <x v="9"/>
    <n v="21"/>
    <x v="61"/>
    <n v="1"/>
    <s v="DELICIAS"/>
    <s v="CALLE 4A PONIENTE"/>
    <n v="12"/>
    <s v="PÚBLICO"/>
    <x v="1"/>
    <n v="2"/>
    <s v="BĂSICA"/>
    <n v="2"/>
    <x v="0"/>
    <n v="1"/>
    <x v="0"/>
    <n v="0"/>
    <s v="NO APLICA"/>
    <n v="0"/>
    <s v="NO APLICA"/>
    <s v="08FIZ0017M"/>
    <m/>
    <m/>
    <n v="0"/>
    <s v="I2020"/>
    <n v="144"/>
    <n v="122"/>
    <n v="266"/>
    <n v="142"/>
    <n v="121"/>
    <n v="263"/>
    <n v="36"/>
    <n v="17"/>
    <n v="53"/>
    <n v="22"/>
    <n v="12"/>
    <n v="34"/>
    <n v="23"/>
    <n v="13"/>
    <n v="36"/>
    <n v="19"/>
    <n v="17"/>
    <n v="36"/>
    <n v="24"/>
    <n v="11"/>
    <n v="35"/>
    <n v="25"/>
    <n v="27"/>
    <n v="52"/>
    <n v="23"/>
    <n v="24"/>
    <n v="47"/>
    <n v="21"/>
    <n v="31"/>
    <n v="52"/>
    <n v="135"/>
    <n v="123"/>
    <n v="258"/>
    <n v="0"/>
    <n v="2"/>
    <n v="2"/>
    <n v="2"/>
    <n v="2"/>
    <n v="2"/>
    <n v="1"/>
    <n v="11"/>
    <n v="0"/>
    <n v="0"/>
    <n v="1"/>
    <n v="0"/>
    <n v="0"/>
    <n v="0"/>
    <n v="0"/>
    <n v="0"/>
    <n v="0"/>
    <n v="11"/>
    <n v="0"/>
    <n v="0"/>
    <n v="4"/>
    <n v="0"/>
    <n v="1"/>
    <n v="1"/>
    <n v="0"/>
    <n v="1"/>
    <n v="0"/>
    <n v="1"/>
    <n v="2"/>
    <n v="0"/>
    <n v="0"/>
    <n v="22"/>
    <n v="0"/>
    <n v="11"/>
    <n v="0"/>
    <n v="2"/>
    <n v="2"/>
    <n v="2"/>
    <n v="2"/>
    <n v="2"/>
    <n v="1"/>
    <n v="11"/>
    <n v="14"/>
    <n v="12"/>
    <n v="1"/>
  </r>
  <r>
    <s v="08DPR2311F"/>
    <n v="1"/>
    <s v="MATUTINO"/>
    <s v="IGNACIO MANUEL ALTAMIRANO"/>
    <n v="8"/>
    <s v="CHIHUAHUA"/>
    <n v="8"/>
    <s v="CHIHUAHUA"/>
    <x v="9"/>
    <n v="21"/>
    <x v="61"/>
    <n v="1"/>
    <s v="DELICIAS"/>
    <s v="AVENIDA URUGUAY"/>
    <n v="6"/>
    <s v="PÚBLICO"/>
    <x v="0"/>
    <n v="2"/>
    <s v="BĂSICA"/>
    <n v="2"/>
    <x v="0"/>
    <n v="1"/>
    <x v="0"/>
    <n v="0"/>
    <s v="NO APLICA"/>
    <n v="0"/>
    <s v="NO APLICA"/>
    <s v="08FIZ0226S"/>
    <s v="08FJS0126Z"/>
    <s v="08ADG0057I"/>
    <n v="0"/>
    <s v="I2020"/>
    <n v="123"/>
    <n v="136"/>
    <n v="259"/>
    <n v="115"/>
    <n v="134"/>
    <n v="249"/>
    <n v="17"/>
    <n v="26"/>
    <n v="43"/>
    <n v="24"/>
    <n v="17"/>
    <n v="41"/>
    <n v="32"/>
    <n v="18"/>
    <n v="50"/>
    <n v="20"/>
    <n v="24"/>
    <n v="44"/>
    <n v="30"/>
    <n v="16"/>
    <n v="46"/>
    <n v="22"/>
    <n v="21"/>
    <n v="43"/>
    <n v="26"/>
    <n v="26"/>
    <n v="52"/>
    <n v="15"/>
    <n v="23"/>
    <n v="38"/>
    <n v="145"/>
    <n v="128"/>
    <n v="27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EPR0591R"/>
    <n v="1"/>
    <s v="MATUTINO"/>
    <s v="PLAN GRAN VISION 2396"/>
    <n v="8"/>
    <s v="CHIHUAHUA"/>
    <n v="8"/>
    <s v="CHIHUAHUA"/>
    <x v="8"/>
    <n v="32"/>
    <x v="19"/>
    <n v="1"/>
    <s v="HIDALGO DEL PARRAL"/>
    <s v="PROLONGACIĂ“N CHIHUAHUA"/>
    <n v="0"/>
    <s v="PÚBLICO"/>
    <x v="1"/>
    <n v="2"/>
    <s v="BĂSICA"/>
    <n v="2"/>
    <x v="0"/>
    <n v="1"/>
    <x v="0"/>
    <n v="0"/>
    <s v="NO APLICA"/>
    <n v="0"/>
    <s v="NO APLICA"/>
    <s v="08FIZ0005H"/>
    <m/>
    <m/>
    <n v="0"/>
    <s v="I2020"/>
    <n v="151"/>
    <n v="124"/>
    <n v="275"/>
    <n v="146"/>
    <n v="123"/>
    <n v="269"/>
    <n v="32"/>
    <n v="34"/>
    <n v="66"/>
    <n v="18"/>
    <n v="17"/>
    <n v="35"/>
    <n v="18"/>
    <n v="18"/>
    <n v="36"/>
    <n v="20"/>
    <n v="16"/>
    <n v="36"/>
    <n v="24"/>
    <n v="20"/>
    <n v="44"/>
    <n v="25"/>
    <n v="21"/>
    <n v="46"/>
    <n v="26"/>
    <n v="16"/>
    <n v="42"/>
    <n v="26"/>
    <n v="18"/>
    <n v="44"/>
    <n v="139"/>
    <n v="109"/>
    <n v="248"/>
    <n v="0"/>
    <n v="2"/>
    <n v="2"/>
    <n v="2"/>
    <n v="2"/>
    <n v="2"/>
    <n v="1"/>
    <n v="11"/>
    <n v="0"/>
    <n v="0"/>
    <n v="1"/>
    <n v="0"/>
    <n v="0"/>
    <n v="0"/>
    <n v="0"/>
    <n v="0"/>
    <n v="1"/>
    <n v="10"/>
    <n v="0"/>
    <n v="0"/>
    <n v="0"/>
    <n v="1"/>
    <n v="1"/>
    <n v="0"/>
    <n v="1"/>
    <n v="0"/>
    <n v="1"/>
    <n v="1"/>
    <n v="1"/>
    <n v="1"/>
    <n v="0"/>
    <n v="19"/>
    <n v="1"/>
    <n v="10"/>
    <n v="0"/>
    <n v="2"/>
    <n v="2"/>
    <n v="2"/>
    <n v="2"/>
    <n v="2"/>
    <n v="1"/>
    <n v="11"/>
    <n v="12"/>
    <n v="11"/>
    <n v="1"/>
  </r>
  <r>
    <s v="08EPR0276B"/>
    <n v="1"/>
    <s v="MATUTINO"/>
    <s v="LAZARO CARDENAS 2466"/>
    <n v="8"/>
    <s v="CHIHUAHUA"/>
    <n v="8"/>
    <s v="CHIHUAHUA"/>
    <x v="5"/>
    <n v="37"/>
    <x v="6"/>
    <n v="613"/>
    <s v="LOMA BLANCA"/>
    <s v="CALLE CARRETERA JUAREZ-PORVENIR KILOMETRO 21"/>
    <n v="0"/>
    <s v="PÚBLICO"/>
    <x v="1"/>
    <n v="2"/>
    <s v="BĂSICA"/>
    <n v="2"/>
    <x v="0"/>
    <n v="1"/>
    <x v="0"/>
    <n v="0"/>
    <s v="NO APLICA"/>
    <n v="0"/>
    <s v="NO APLICA"/>
    <s v="08FIZ0036A"/>
    <m/>
    <m/>
    <n v="0"/>
    <s v="I2020"/>
    <n v="134"/>
    <n v="142"/>
    <n v="276"/>
    <n v="134"/>
    <n v="142"/>
    <n v="276"/>
    <n v="25"/>
    <n v="24"/>
    <n v="49"/>
    <n v="15"/>
    <n v="12"/>
    <n v="27"/>
    <n v="15"/>
    <n v="12"/>
    <n v="27"/>
    <n v="21"/>
    <n v="19"/>
    <n v="40"/>
    <n v="21"/>
    <n v="27"/>
    <n v="48"/>
    <n v="26"/>
    <n v="22"/>
    <n v="48"/>
    <n v="23"/>
    <n v="29"/>
    <n v="52"/>
    <n v="18"/>
    <n v="26"/>
    <n v="44"/>
    <n v="124"/>
    <n v="135"/>
    <n v="259"/>
    <n v="1"/>
    <n v="2"/>
    <n v="2"/>
    <n v="2"/>
    <n v="2"/>
    <n v="2"/>
    <n v="0"/>
    <n v="11"/>
    <n v="1"/>
    <n v="0"/>
    <n v="0"/>
    <n v="0"/>
    <n v="0"/>
    <n v="0"/>
    <n v="0"/>
    <n v="0"/>
    <n v="3"/>
    <n v="7"/>
    <n v="0"/>
    <n v="0"/>
    <n v="2"/>
    <n v="0"/>
    <n v="0"/>
    <n v="0"/>
    <n v="0"/>
    <n v="0"/>
    <n v="0"/>
    <n v="0"/>
    <n v="2"/>
    <n v="0"/>
    <n v="0"/>
    <n v="15"/>
    <n v="4"/>
    <n v="7"/>
    <n v="1"/>
    <n v="2"/>
    <n v="2"/>
    <n v="2"/>
    <n v="2"/>
    <n v="2"/>
    <n v="0"/>
    <n v="11"/>
    <n v="12"/>
    <n v="10"/>
    <n v="1"/>
  </r>
  <r>
    <s v="08PPR0040V"/>
    <n v="1"/>
    <s v="MATUTINO"/>
    <s v="COLEGIO LATINO AMERICANO"/>
    <n v="8"/>
    <s v="CHIHUAHUA"/>
    <n v="8"/>
    <s v="CHIHUAHUA"/>
    <x v="5"/>
    <n v="37"/>
    <x v="6"/>
    <n v="1"/>
    <s v="JUĂREZ"/>
    <s v="CALLE PLUTARCO ELIAS S"/>
    <n v="651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136"/>
    <n v="138"/>
    <n v="274"/>
    <n v="135"/>
    <n v="138"/>
    <n v="273"/>
    <n v="25"/>
    <n v="33"/>
    <n v="58"/>
    <n v="17"/>
    <n v="25"/>
    <n v="42"/>
    <n v="17"/>
    <n v="25"/>
    <n v="42"/>
    <n v="24"/>
    <n v="21"/>
    <n v="45"/>
    <n v="21"/>
    <n v="25"/>
    <n v="46"/>
    <n v="16"/>
    <n v="15"/>
    <n v="31"/>
    <n v="26"/>
    <n v="23"/>
    <n v="49"/>
    <n v="19"/>
    <n v="21"/>
    <n v="40"/>
    <n v="123"/>
    <n v="130"/>
    <n v="253"/>
    <n v="0"/>
    <n v="0"/>
    <n v="0"/>
    <n v="0"/>
    <n v="0"/>
    <n v="0"/>
    <n v="6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1"/>
    <n v="2"/>
    <n v="4"/>
    <n v="2"/>
    <n v="4"/>
    <n v="0"/>
    <n v="21"/>
    <n v="0"/>
    <n v="6"/>
    <n v="0"/>
    <n v="0"/>
    <n v="0"/>
    <n v="0"/>
    <n v="0"/>
    <n v="0"/>
    <n v="6"/>
    <n v="6"/>
    <n v="12"/>
    <n v="12"/>
    <n v="1"/>
  </r>
  <r>
    <s v="08DPR0435A"/>
    <n v="1"/>
    <s v="MATUTINO"/>
    <s v="LAZARO CARDENAS"/>
    <n v="8"/>
    <s v="CHIHUAHUA"/>
    <n v="8"/>
    <s v="CHIHUAHUA"/>
    <x v="8"/>
    <n v="32"/>
    <x v="19"/>
    <n v="1"/>
    <s v="HIDALGO DEL PARRAL"/>
    <s v="CALLE CRUZADA 25 DE ABRIL"/>
    <n v="0"/>
    <s v="PÚBLICO"/>
    <x v="0"/>
    <n v="2"/>
    <s v="BĂSICA"/>
    <n v="2"/>
    <x v="0"/>
    <n v="1"/>
    <x v="0"/>
    <n v="0"/>
    <s v="NO APLICA"/>
    <n v="0"/>
    <s v="NO APLICA"/>
    <s v="08FIZ0246F"/>
    <s v="08FJS0129W"/>
    <s v="08ADG0004D"/>
    <n v="0"/>
    <s v="I2020"/>
    <n v="129"/>
    <n v="133"/>
    <n v="262"/>
    <n v="128"/>
    <n v="133"/>
    <n v="261"/>
    <n v="29"/>
    <n v="23"/>
    <n v="52"/>
    <n v="23"/>
    <n v="19"/>
    <n v="42"/>
    <n v="24"/>
    <n v="19"/>
    <n v="43"/>
    <n v="27"/>
    <n v="19"/>
    <n v="46"/>
    <n v="21"/>
    <n v="20"/>
    <n v="41"/>
    <n v="17"/>
    <n v="26"/>
    <n v="43"/>
    <n v="19"/>
    <n v="26"/>
    <n v="45"/>
    <n v="22"/>
    <n v="23"/>
    <n v="45"/>
    <n v="130"/>
    <n v="133"/>
    <n v="263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0714L"/>
    <n v="1"/>
    <s v="MATUTINO"/>
    <s v="JOHN F KENNEDY"/>
    <n v="8"/>
    <s v="CHIHUAHUA"/>
    <n v="8"/>
    <s v="CHIHUAHUA"/>
    <x v="7"/>
    <n v="19"/>
    <x v="21"/>
    <n v="1"/>
    <s v="CHIHUAHUA"/>
    <s v="CALLE JOHN F KENNEDY"/>
    <n v="801"/>
    <s v="PÚBLICO"/>
    <x v="0"/>
    <n v="2"/>
    <s v="BĂSICA"/>
    <n v="2"/>
    <x v="0"/>
    <n v="1"/>
    <x v="0"/>
    <n v="0"/>
    <s v="NO APLICA"/>
    <n v="0"/>
    <s v="NO APLICA"/>
    <s v="08FIZ0103I"/>
    <s v="08FJS0103O"/>
    <s v="08ADG0046C"/>
    <n v="0"/>
    <s v="I2020"/>
    <n v="137"/>
    <n v="135"/>
    <n v="272"/>
    <n v="137"/>
    <n v="135"/>
    <n v="272"/>
    <n v="26"/>
    <n v="21"/>
    <n v="47"/>
    <n v="21"/>
    <n v="15"/>
    <n v="36"/>
    <n v="21"/>
    <n v="15"/>
    <n v="36"/>
    <n v="19"/>
    <n v="25"/>
    <n v="44"/>
    <n v="21"/>
    <n v="21"/>
    <n v="42"/>
    <n v="24"/>
    <n v="17"/>
    <n v="41"/>
    <n v="23"/>
    <n v="21"/>
    <n v="44"/>
    <n v="19"/>
    <n v="30"/>
    <n v="49"/>
    <n v="127"/>
    <n v="129"/>
    <n v="256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1"/>
    <n v="0"/>
    <n v="0"/>
    <n v="0"/>
    <n v="0"/>
    <n v="0"/>
    <n v="0"/>
    <n v="2"/>
    <n v="0"/>
    <n v="0"/>
    <n v="18"/>
    <n v="4"/>
    <n v="8"/>
    <n v="2"/>
    <n v="2"/>
    <n v="2"/>
    <n v="2"/>
    <n v="2"/>
    <n v="2"/>
    <n v="0"/>
    <n v="12"/>
    <n v="18"/>
    <n v="12"/>
    <n v="1"/>
  </r>
  <r>
    <s v="08DPR1895S"/>
    <n v="1"/>
    <s v="MATUTINO"/>
    <s v="ABRAHAM LINCOLN"/>
    <n v="8"/>
    <s v="CHIHUAHUA"/>
    <n v="8"/>
    <s v="CHIHUAHUA"/>
    <x v="5"/>
    <n v="37"/>
    <x v="6"/>
    <n v="1"/>
    <s v="JUĂREZ"/>
    <s v="CALLE ARTURO GAMIZ"/>
    <n v="15"/>
    <s v="PÚBLICO"/>
    <x v="0"/>
    <n v="2"/>
    <s v="BĂSICA"/>
    <n v="2"/>
    <x v="0"/>
    <n v="1"/>
    <x v="0"/>
    <n v="0"/>
    <s v="NO APLICA"/>
    <n v="0"/>
    <s v="NO APLICA"/>
    <s v="08FIZ0168S"/>
    <s v="08FJS0115T"/>
    <s v="08ADG0005C"/>
    <n v="0"/>
    <s v="I2020"/>
    <n v="130"/>
    <n v="143"/>
    <n v="273"/>
    <n v="129"/>
    <n v="143"/>
    <n v="272"/>
    <n v="26"/>
    <n v="35"/>
    <n v="61"/>
    <n v="16"/>
    <n v="18"/>
    <n v="34"/>
    <n v="16"/>
    <n v="18"/>
    <n v="34"/>
    <n v="17"/>
    <n v="22"/>
    <n v="39"/>
    <n v="24"/>
    <n v="23"/>
    <n v="47"/>
    <n v="21"/>
    <n v="25"/>
    <n v="46"/>
    <n v="23"/>
    <n v="22"/>
    <n v="45"/>
    <n v="18"/>
    <n v="23"/>
    <n v="41"/>
    <n v="119"/>
    <n v="133"/>
    <n v="252"/>
    <n v="2"/>
    <n v="2"/>
    <n v="2"/>
    <n v="2"/>
    <n v="2"/>
    <n v="2"/>
    <n v="0"/>
    <n v="12"/>
    <n v="0"/>
    <n v="0"/>
    <n v="1"/>
    <n v="0"/>
    <n v="0"/>
    <n v="1"/>
    <n v="1"/>
    <n v="0"/>
    <n v="1"/>
    <n v="11"/>
    <n v="0"/>
    <n v="0"/>
    <n v="1"/>
    <n v="0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2"/>
    <n v="12"/>
    <n v="1"/>
  </r>
  <r>
    <s v="08DPR2229F"/>
    <n v="2"/>
    <s v="VESPERTINO"/>
    <s v="LAZARO CARDENAS DEL RIO"/>
    <n v="8"/>
    <s v="CHIHUAHUA"/>
    <n v="8"/>
    <s v="CHIHUAHUA"/>
    <x v="5"/>
    <n v="37"/>
    <x v="6"/>
    <n v="1"/>
    <s v="JUĂREZ"/>
    <s v="CALLE OCTAVA"/>
    <n v="0"/>
    <s v="PÚBLICO"/>
    <x v="0"/>
    <n v="2"/>
    <s v="BĂSICA"/>
    <n v="2"/>
    <x v="0"/>
    <n v="1"/>
    <x v="0"/>
    <n v="0"/>
    <s v="NO APLICA"/>
    <n v="0"/>
    <s v="NO APLICA"/>
    <s v="08FIZ0164W"/>
    <s v="08FJS0114U"/>
    <s v="08ADG0005C"/>
    <n v="0"/>
    <s v="I2020"/>
    <n v="154"/>
    <n v="119"/>
    <n v="273"/>
    <n v="154"/>
    <n v="119"/>
    <n v="273"/>
    <n v="22"/>
    <n v="23"/>
    <n v="45"/>
    <n v="14"/>
    <n v="16"/>
    <n v="30"/>
    <n v="14"/>
    <n v="16"/>
    <n v="30"/>
    <n v="33"/>
    <n v="20"/>
    <n v="53"/>
    <n v="18"/>
    <n v="25"/>
    <n v="43"/>
    <n v="25"/>
    <n v="17"/>
    <n v="42"/>
    <n v="29"/>
    <n v="16"/>
    <n v="45"/>
    <n v="31"/>
    <n v="18"/>
    <n v="49"/>
    <n v="150"/>
    <n v="112"/>
    <n v="262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0"/>
    <n v="2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DPR2303X"/>
    <n v="1"/>
    <s v="MATUTINO"/>
    <s v="CHIHUAHUA 2000"/>
    <n v="8"/>
    <s v="CHIHUAHUA"/>
    <n v="8"/>
    <s v="CHIHUAHUA"/>
    <x v="7"/>
    <n v="19"/>
    <x v="21"/>
    <n v="1"/>
    <s v="CHIHUAHUA"/>
    <s v="CALLE SIMON SARLAT NAVA"/>
    <n v="701"/>
    <s v="PÚBLICO"/>
    <x v="0"/>
    <n v="2"/>
    <s v="BĂSICA"/>
    <n v="2"/>
    <x v="0"/>
    <n v="1"/>
    <x v="0"/>
    <n v="0"/>
    <s v="NO APLICA"/>
    <n v="0"/>
    <s v="NO APLICA"/>
    <s v="08FIZ0125U"/>
    <s v="08FJS0134H"/>
    <s v="08ADG0046C"/>
    <n v="0"/>
    <s v="I2020"/>
    <n v="124"/>
    <n v="140"/>
    <n v="264"/>
    <n v="123"/>
    <n v="139"/>
    <n v="262"/>
    <n v="25"/>
    <n v="17"/>
    <n v="42"/>
    <n v="20"/>
    <n v="26"/>
    <n v="46"/>
    <n v="20"/>
    <n v="26"/>
    <n v="46"/>
    <n v="24"/>
    <n v="24"/>
    <n v="48"/>
    <n v="17"/>
    <n v="30"/>
    <n v="47"/>
    <n v="15"/>
    <n v="23"/>
    <n v="38"/>
    <n v="21"/>
    <n v="23"/>
    <n v="44"/>
    <n v="20"/>
    <n v="24"/>
    <n v="44"/>
    <n v="117"/>
    <n v="150"/>
    <n v="267"/>
    <n v="2"/>
    <n v="2"/>
    <n v="2"/>
    <n v="2"/>
    <n v="2"/>
    <n v="1"/>
    <n v="0"/>
    <n v="11"/>
    <n v="0"/>
    <n v="0"/>
    <n v="0"/>
    <n v="1"/>
    <n v="1"/>
    <n v="0"/>
    <n v="0"/>
    <n v="0"/>
    <n v="0"/>
    <n v="11"/>
    <n v="0"/>
    <n v="0"/>
    <n v="1"/>
    <n v="0"/>
    <n v="0"/>
    <n v="0"/>
    <n v="0"/>
    <n v="0"/>
    <n v="0"/>
    <n v="0"/>
    <n v="1"/>
    <n v="2"/>
    <n v="0"/>
    <n v="17"/>
    <n v="0"/>
    <n v="11"/>
    <n v="2"/>
    <n v="2"/>
    <n v="2"/>
    <n v="2"/>
    <n v="2"/>
    <n v="1"/>
    <n v="0"/>
    <n v="11"/>
    <n v="12"/>
    <n v="12"/>
    <n v="1"/>
  </r>
  <r>
    <s v="08DPR0577Z"/>
    <n v="2"/>
    <s v="VESPERTINO"/>
    <s v="MARIANO IRIGOYEN"/>
    <n v="8"/>
    <s v="CHIHUAHUA"/>
    <n v="8"/>
    <s v="CHIHUAHUA"/>
    <x v="5"/>
    <n v="37"/>
    <x v="6"/>
    <n v="1"/>
    <s v="JUĂREZ"/>
    <s v="CALLE TORREON"/>
    <n v="1625"/>
    <s v="PÚBLICO"/>
    <x v="0"/>
    <n v="2"/>
    <s v="BĂSICA"/>
    <n v="2"/>
    <x v="0"/>
    <n v="1"/>
    <x v="0"/>
    <n v="0"/>
    <s v="NO APLICA"/>
    <n v="0"/>
    <s v="NO APLICA"/>
    <s v="08FIZ0138Y"/>
    <s v="08FJS0109I"/>
    <s v="08ADG0005C"/>
    <n v="0"/>
    <s v="I2020"/>
    <n v="129"/>
    <n v="138"/>
    <n v="267"/>
    <n v="129"/>
    <n v="133"/>
    <n v="262"/>
    <n v="21"/>
    <n v="19"/>
    <n v="40"/>
    <n v="20"/>
    <n v="22"/>
    <n v="42"/>
    <n v="20"/>
    <n v="22"/>
    <n v="42"/>
    <n v="20"/>
    <n v="24"/>
    <n v="44"/>
    <n v="16"/>
    <n v="24"/>
    <n v="40"/>
    <n v="24"/>
    <n v="24"/>
    <n v="48"/>
    <n v="24"/>
    <n v="21"/>
    <n v="45"/>
    <n v="25"/>
    <n v="24"/>
    <n v="49"/>
    <n v="129"/>
    <n v="139"/>
    <n v="268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456A"/>
    <n v="2"/>
    <s v="VESPERTINO"/>
    <s v="CONSTITUCION MEXICANA"/>
    <n v="8"/>
    <s v="CHIHUAHUA"/>
    <n v="8"/>
    <s v="CHIHUAHUA"/>
    <x v="5"/>
    <n v="37"/>
    <x v="6"/>
    <n v="1"/>
    <s v="JUĂREZ"/>
    <s v="CALLE CHUANACOTAZIN "/>
    <n v="0"/>
    <s v="PÚBLICO"/>
    <x v="0"/>
    <n v="2"/>
    <s v="BĂSICA"/>
    <n v="2"/>
    <x v="0"/>
    <n v="1"/>
    <x v="0"/>
    <n v="0"/>
    <s v="NO APLICA"/>
    <n v="0"/>
    <s v="NO APLICA"/>
    <s v="08FIZ0173D"/>
    <s v="08FJS0116S"/>
    <s v="08ADG0005C"/>
    <n v="0"/>
    <s v="I2020"/>
    <n v="138"/>
    <n v="140"/>
    <n v="278"/>
    <n v="138"/>
    <n v="140"/>
    <n v="278"/>
    <n v="22"/>
    <n v="19"/>
    <n v="41"/>
    <n v="17"/>
    <n v="9"/>
    <n v="26"/>
    <n v="17"/>
    <n v="9"/>
    <n v="26"/>
    <n v="14"/>
    <n v="28"/>
    <n v="42"/>
    <n v="23"/>
    <n v="21"/>
    <n v="44"/>
    <n v="23"/>
    <n v="24"/>
    <n v="47"/>
    <n v="27"/>
    <n v="22"/>
    <n v="49"/>
    <n v="28"/>
    <n v="27"/>
    <n v="55"/>
    <n v="132"/>
    <n v="131"/>
    <n v="263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1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  <n v="1"/>
  </r>
  <r>
    <s v="08DPR2451F"/>
    <n v="1"/>
    <s v="MATUTINO"/>
    <s v="OCTAVIO PAZ"/>
    <n v="8"/>
    <s v="CHIHUAHUA"/>
    <n v="8"/>
    <s v="CHIHUAHUA"/>
    <x v="7"/>
    <n v="19"/>
    <x v="21"/>
    <n v="1"/>
    <s v="CHIHUAHUA"/>
    <s v="CALLE IXTACOMITAN"/>
    <n v="0"/>
    <s v="PÚBLICO"/>
    <x v="0"/>
    <n v="2"/>
    <s v="BĂSICA"/>
    <n v="2"/>
    <x v="0"/>
    <n v="1"/>
    <x v="0"/>
    <n v="0"/>
    <s v="NO APLICA"/>
    <n v="0"/>
    <s v="NO APLICA"/>
    <s v="08FIZ0114O"/>
    <s v="08FJS0105M"/>
    <s v="08ADG0046C"/>
    <n v="0"/>
    <s v="I2020"/>
    <n v="124"/>
    <n v="134"/>
    <n v="258"/>
    <n v="124"/>
    <n v="134"/>
    <n v="258"/>
    <n v="28"/>
    <n v="26"/>
    <n v="54"/>
    <n v="30"/>
    <n v="30"/>
    <n v="60"/>
    <n v="30"/>
    <n v="30"/>
    <n v="60"/>
    <n v="27"/>
    <n v="18"/>
    <n v="45"/>
    <n v="14"/>
    <n v="15"/>
    <n v="29"/>
    <n v="22"/>
    <n v="26"/>
    <n v="48"/>
    <n v="15"/>
    <n v="37"/>
    <n v="52"/>
    <n v="13"/>
    <n v="17"/>
    <n v="30"/>
    <n v="121"/>
    <n v="143"/>
    <n v="264"/>
    <n v="2"/>
    <n v="2"/>
    <n v="1"/>
    <n v="2"/>
    <n v="2"/>
    <n v="1"/>
    <n v="0"/>
    <n v="10"/>
    <n v="0"/>
    <n v="0"/>
    <n v="1"/>
    <n v="0"/>
    <n v="0"/>
    <n v="1"/>
    <n v="0"/>
    <n v="0"/>
    <n v="2"/>
    <n v="8"/>
    <n v="0"/>
    <n v="0"/>
    <n v="0"/>
    <n v="1"/>
    <n v="0"/>
    <n v="0"/>
    <n v="0"/>
    <n v="0"/>
    <n v="0"/>
    <n v="1"/>
    <n v="1"/>
    <n v="0"/>
    <n v="0"/>
    <n v="15"/>
    <n v="2"/>
    <n v="8"/>
    <n v="2"/>
    <n v="2"/>
    <n v="1"/>
    <n v="2"/>
    <n v="2"/>
    <n v="1"/>
    <n v="0"/>
    <n v="10"/>
    <n v="10"/>
    <n v="10"/>
    <n v="1"/>
  </r>
  <r>
    <s v="08DPR1040X"/>
    <n v="1"/>
    <s v="MATUTINO"/>
    <s v="MARGARITA MAZA DE JUAREZ"/>
    <n v="8"/>
    <s v="CHIHUAHUA"/>
    <n v="8"/>
    <s v="CHIHUAHUA"/>
    <x v="7"/>
    <n v="19"/>
    <x v="21"/>
    <n v="1"/>
    <s v="CHIHUAHUA"/>
    <s v="CALLE 72"/>
    <n v="1811"/>
    <s v="PÚBLICO"/>
    <x v="0"/>
    <n v="2"/>
    <s v="BĂSICA"/>
    <n v="2"/>
    <x v="0"/>
    <n v="1"/>
    <x v="0"/>
    <n v="0"/>
    <s v="NO APLICA"/>
    <n v="0"/>
    <s v="NO APLICA"/>
    <s v="08FIZ0110S"/>
    <s v="08FJS0104N"/>
    <s v="08ADG0046C"/>
    <n v="0"/>
    <s v="I2020"/>
    <n v="121"/>
    <n v="141"/>
    <n v="262"/>
    <n v="121"/>
    <n v="141"/>
    <n v="262"/>
    <n v="20"/>
    <n v="25"/>
    <n v="45"/>
    <n v="23"/>
    <n v="22"/>
    <n v="45"/>
    <n v="23"/>
    <n v="22"/>
    <n v="45"/>
    <n v="22"/>
    <n v="26"/>
    <n v="48"/>
    <n v="21"/>
    <n v="26"/>
    <n v="47"/>
    <n v="19"/>
    <n v="31"/>
    <n v="50"/>
    <n v="19"/>
    <n v="20"/>
    <n v="39"/>
    <n v="22"/>
    <n v="17"/>
    <n v="39"/>
    <n v="126"/>
    <n v="142"/>
    <n v="268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2669C"/>
    <n v="2"/>
    <s v="VESPERTINO"/>
    <s v="CARLOS ANTONIO MONTEMAYOR ACEVES"/>
    <n v="8"/>
    <s v="CHIHUAHUA"/>
    <n v="8"/>
    <s v="CHIHUAHUA"/>
    <x v="7"/>
    <n v="19"/>
    <x v="21"/>
    <n v="1"/>
    <s v="CHIHUAHUA"/>
    <s v="CALLE CABALLERO REAL"/>
    <n v="0"/>
    <s v="PÚBLICO"/>
    <x v="0"/>
    <n v="2"/>
    <s v="BĂSICA"/>
    <n v="2"/>
    <x v="0"/>
    <n v="1"/>
    <x v="0"/>
    <n v="0"/>
    <s v="NO APLICA"/>
    <n v="0"/>
    <s v="NO APLICA"/>
    <s v="08FIZ0126T"/>
    <s v="08FJS0134H"/>
    <s v="08ADG0046C"/>
    <n v="0"/>
    <s v="I2020"/>
    <n v="147"/>
    <n v="117"/>
    <n v="264"/>
    <n v="147"/>
    <n v="117"/>
    <n v="264"/>
    <n v="23"/>
    <n v="16"/>
    <n v="39"/>
    <n v="22"/>
    <n v="13"/>
    <n v="35"/>
    <n v="22"/>
    <n v="13"/>
    <n v="35"/>
    <n v="27"/>
    <n v="21"/>
    <n v="48"/>
    <n v="21"/>
    <n v="25"/>
    <n v="46"/>
    <n v="26"/>
    <n v="20"/>
    <n v="46"/>
    <n v="26"/>
    <n v="19"/>
    <n v="45"/>
    <n v="31"/>
    <n v="21"/>
    <n v="52"/>
    <n v="153"/>
    <n v="119"/>
    <n v="272"/>
    <n v="2"/>
    <n v="2"/>
    <n v="2"/>
    <n v="2"/>
    <n v="2"/>
    <n v="2"/>
    <n v="0"/>
    <n v="12"/>
    <n v="0"/>
    <n v="0"/>
    <n v="0"/>
    <n v="1"/>
    <n v="1"/>
    <n v="0"/>
    <n v="0"/>
    <n v="1"/>
    <n v="5"/>
    <n v="7"/>
    <n v="0"/>
    <n v="0"/>
    <n v="0"/>
    <n v="4"/>
    <n v="0"/>
    <n v="0"/>
    <n v="0"/>
    <n v="0"/>
    <n v="0"/>
    <n v="0"/>
    <n v="1"/>
    <n v="1"/>
    <n v="0"/>
    <n v="21"/>
    <n v="5"/>
    <n v="7"/>
    <n v="2"/>
    <n v="2"/>
    <n v="2"/>
    <n v="2"/>
    <n v="2"/>
    <n v="2"/>
    <n v="0"/>
    <n v="12"/>
    <n v="12"/>
    <n v="12"/>
    <n v="1"/>
  </r>
  <r>
    <s v="08EPR0008G"/>
    <n v="1"/>
    <s v="MATUTINO"/>
    <s v="TOMAS GAMEROS 2131"/>
    <n v="8"/>
    <s v="CHIHUAHUA"/>
    <n v="8"/>
    <s v="CHIHUAHUA"/>
    <x v="7"/>
    <n v="2"/>
    <x v="24"/>
    <n v="1"/>
    <s v="JUAN ALDAMA"/>
    <s v="CALLE KILOMETRO 33.3 CARRETERA CHIHUAHUA-OJINAGA"/>
    <n v="0"/>
    <s v="PÚBLICO"/>
    <x v="1"/>
    <n v="2"/>
    <s v="BĂSICA"/>
    <n v="2"/>
    <x v="0"/>
    <n v="1"/>
    <x v="0"/>
    <n v="0"/>
    <s v="NO APLICA"/>
    <n v="0"/>
    <s v="NO APLICA"/>
    <s v="08FIZ0012R"/>
    <s v="08FJS0001R"/>
    <m/>
    <n v="0"/>
    <s v="I2020"/>
    <n v="138"/>
    <n v="138"/>
    <n v="276"/>
    <n v="138"/>
    <n v="138"/>
    <n v="276"/>
    <n v="18"/>
    <n v="25"/>
    <n v="43"/>
    <n v="16"/>
    <n v="15"/>
    <n v="31"/>
    <n v="16"/>
    <n v="15"/>
    <n v="31"/>
    <n v="28"/>
    <n v="30"/>
    <n v="58"/>
    <n v="19"/>
    <n v="14"/>
    <n v="33"/>
    <n v="24"/>
    <n v="16"/>
    <n v="40"/>
    <n v="22"/>
    <n v="29"/>
    <n v="51"/>
    <n v="28"/>
    <n v="26"/>
    <n v="54"/>
    <n v="137"/>
    <n v="130"/>
    <n v="267"/>
    <n v="1"/>
    <n v="1"/>
    <n v="1"/>
    <n v="2"/>
    <n v="2"/>
    <n v="2"/>
    <n v="0"/>
    <n v="9"/>
    <n v="0"/>
    <n v="0"/>
    <n v="0"/>
    <n v="1"/>
    <n v="0"/>
    <n v="0"/>
    <n v="0"/>
    <n v="0"/>
    <n v="0"/>
    <n v="9"/>
    <n v="0"/>
    <n v="0"/>
    <n v="1"/>
    <n v="0"/>
    <n v="2"/>
    <n v="0"/>
    <n v="1"/>
    <n v="1"/>
    <n v="0"/>
    <n v="0"/>
    <n v="3"/>
    <n v="0"/>
    <n v="0"/>
    <n v="18"/>
    <n v="0"/>
    <n v="9"/>
    <n v="1"/>
    <n v="1"/>
    <n v="1"/>
    <n v="2"/>
    <n v="2"/>
    <n v="2"/>
    <n v="0"/>
    <n v="9"/>
    <n v="12"/>
    <n v="10"/>
    <n v="1"/>
  </r>
  <r>
    <s v="08EPR0188H"/>
    <n v="1"/>
    <s v="MATUTINO"/>
    <s v="SOCORRO RIVERA 2239"/>
    <n v="8"/>
    <s v="CHIHUAHUA"/>
    <n v="8"/>
    <s v="CHIHUAHUA"/>
    <x v="2"/>
    <n v="25"/>
    <x v="14"/>
    <n v="1"/>
    <s v="VALENTĂŤN GĂ“MEZ FARĂŤAS"/>
    <s v="CALLE SOCORRO RIVERA"/>
    <n v="1"/>
    <s v="PÚBLICO"/>
    <x v="1"/>
    <n v="2"/>
    <s v="BĂSICA"/>
    <n v="2"/>
    <x v="0"/>
    <n v="1"/>
    <x v="0"/>
    <n v="0"/>
    <s v="NO APLICA"/>
    <n v="0"/>
    <s v="NO APLICA"/>
    <s v="08FIZ0016N"/>
    <s v="08FJS0005N"/>
    <m/>
    <n v="0"/>
    <s v="I2020"/>
    <n v="138"/>
    <n v="142"/>
    <n v="280"/>
    <n v="138"/>
    <n v="141"/>
    <n v="279"/>
    <n v="20"/>
    <n v="31"/>
    <n v="51"/>
    <n v="18"/>
    <n v="14"/>
    <n v="32"/>
    <n v="18"/>
    <n v="14"/>
    <n v="32"/>
    <n v="17"/>
    <n v="21"/>
    <n v="38"/>
    <n v="23"/>
    <n v="25"/>
    <n v="48"/>
    <n v="26"/>
    <n v="18"/>
    <n v="44"/>
    <n v="24"/>
    <n v="16"/>
    <n v="40"/>
    <n v="31"/>
    <n v="23"/>
    <n v="54"/>
    <n v="139"/>
    <n v="117"/>
    <n v="256"/>
    <n v="1"/>
    <n v="2"/>
    <n v="2"/>
    <n v="2"/>
    <n v="2"/>
    <n v="2"/>
    <n v="0"/>
    <n v="11"/>
    <n v="0"/>
    <n v="0"/>
    <n v="0"/>
    <n v="1"/>
    <n v="0"/>
    <n v="0"/>
    <n v="0"/>
    <n v="0"/>
    <n v="0"/>
    <n v="11"/>
    <n v="0"/>
    <n v="0"/>
    <n v="1"/>
    <n v="0"/>
    <n v="1"/>
    <n v="0"/>
    <n v="1"/>
    <n v="0"/>
    <n v="0"/>
    <n v="0"/>
    <n v="1"/>
    <n v="1"/>
    <n v="0"/>
    <n v="17"/>
    <n v="0"/>
    <n v="11"/>
    <n v="1"/>
    <n v="2"/>
    <n v="2"/>
    <n v="2"/>
    <n v="2"/>
    <n v="2"/>
    <n v="0"/>
    <n v="11"/>
    <n v="16"/>
    <n v="14"/>
    <n v="1"/>
  </r>
  <r>
    <s v="08DPR2299A"/>
    <n v="1"/>
    <s v="MATUTINO"/>
    <s v="HUEMAC CAUDILLO TOLTECA"/>
    <n v="8"/>
    <s v="CHIHUAHUA"/>
    <n v="8"/>
    <s v="CHIHUAHUA"/>
    <x v="5"/>
    <n v="37"/>
    <x v="6"/>
    <n v="1"/>
    <s v="JUĂREZ"/>
    <s v="AVENIDA LUCHA"/>
    <n v="0"/>
    <s v="PÚBLICO"/>
    <x v="0"/>
    <n v="2"/>
    <s v="BĂSICA"/>
    <n v="2"/>
    <x v="0"/>
    <n v="1"/>
    <x v="0"/>
    <n v="0"/>
    <s v="NO APLICA"/>
    <n v="0"/>
    <s v="NO APLICA"/>
    <s v="08FIZ0182L"/>
    <s v="08FJS0118Q"/>
    <s v="08ADG0005C"/>
    <n v="0"/>
    <s v="I2020"/>
    <n v="147"/>
    <n v="135"/>
    <n v="282"/>
    <n v="147"/>
    <n v="135"/>
    <n v="282"/>
    <n v="35"/>
    <n v="28"/>
    <n v="63"/>
    <n v="22"/>
    <n v="15"/>
    <n v="37"/>
    <n v="22"/>
    <n v="16"/>
    <n v="38"/>
    <n v="14"/>
    <n v="21"/>
    <n v="35"/>
    <n v="15"/>
    <n v="26"/>
    <n v="41"/>
    <n v="36"/>
    <n v="27"/>
    <n v="63"/>
    <n v="21"/>
    <n v="17"/>
    <n v="38"/>
    <n v="22"/>
    <n v="18"/>
    <n v="40"/>
    <n v="130"/>
    <n v="125"/>
    <n v="255"/>
    <n v="2"/>
    <n v="1"/>
    <n v="1"/>
    <n v="2"/>
    <n v="1"/>
    <n v="1"/>
    <n v="0"/>
    <n v="8"/>
    <n v="0"/>
    <n v="0"/>
    <n v="0"/>
    <n v="1"/>
    <n v="0"/>
    <n v="0"/>
    <n v="0"/>
    <n v="0"/>
    <n v="3"/>
    <n v="5"/>
    <n v="0"/>
    <n v="0"/>
    <n v="3"/>
    <n v="0"/>
    <n v="0"/>
    <n v="0"/>
    <n v="0"/>
    <n v="0"/>
    <n v="0"/>
    <n v="0"/>
    <n v="0"/>
    <n v="1"/>
    <n v="0"/>
    <n v="13"/>
    <n v="3"/>
    <n v="5"/>
    <n v="2"/>
    <n v="1"/>
    <n v="1"/>
    <n v="2"/>
    <n v="1"/>
    <n v="1"/>
    <n v="0"/>
    <n v="8"/>
    <n v="8"/>
    <n v="8"/>
    <n v="1"/>
  </r>
  <r>
    <s v="08EPR0806A"/>
    <n v="1"/>
    <s v="MATUTINO"/>
    <s v="ALFONSO GARCIA ROBLES 2732"/>
    <n v="8"/>
    <s v="CHIHUAHUA"/>
    <n v="8"/>
    <s v="CHIHUAHUA"/>
    <x v="5"/>
    <n v="37"/>
    <x v="6"/>
    <n v="1"/>
    <s v="JUĂREZ"/>
    <s v="CALLE PALO HUECO"/>
    <n v="1001"/>
    <s v="PÚBLICO"/>
    <x v="1"/>
    <n v="2"/>
    <s v="BĂSICA"/>
    <n v="2"/>
    <x v="0"/>
    <n v="1"/>
    <x v="0"/>
    <n v="0"/>
    <s v="NO APLICA"/>
    <n v="0"/>
    <s v="NO APLICA"/>
    <s v="08FIZ0039Y"/>
    <m/>
    <m/>
    <n v="0"/>
    <s v="I2020"/>
    <n v="131"/>
    <n v="131"/>
    <n v="262"/>
    <n v="131"/>
    <n v="131"/>
    <n v="262"/>
    <n v="24"/>
    <n v="24"/>
    <n v="48"/>
    <n v="23"/>
    <n v="23"/>
    <n v="46"/>
    <n v="24"/>
    <n v="23"/>
    <n v="47"/>
    <n v="25"/>
    <n v="22"/>
    <n v="47"/>
    <n v="20"/>
    <n v="20"/>
    <n v="40"/>
    <n v="24"/>
    <n v="22"/>
    <n v="46"/>
    <n v="18"/>
    <n v="22"/>
    <n v="40"/>
    <n v="24"/>
    <n v="26"/>
    <n v="50"/>
    <n v="135"/>
    <n v="135"/>
    <n v="270"/>
    <n v="2"/>
    <n v="2"/>
    <n v="2"/>
    <n v="2"/>
    <n v="2"/>
    <n v="2"/>
    <n v="0"/>
    <n v="12"/>
    <n v="0"/>
    <n v="1"/>
    <n v="0"/>
    <n v="0"/>
    <n v="0"/>
    <n v="0"/>
    <n v="0"/>
    <n v="0"/>
    <n v="3"/>
    <n v="8"/>
    <n v="0"/>
    <n v="0"/>
    <n v="1"/>
    <n v="0"/>
    <n v="0"/>
    <n v="0"/>
    <n v="0"/>
    <n v="0"/>
    <n v="0"/>
    <n v="0"/>
    <n v="2"/>
    <n v="0"/>
    <n v="0"/>
    <n v="15"/>
    <n v="3"/>
    <n v="9"/>
    <n v="2"/>
    <n v="2"/>
    <n v="2"/>
    <n v="2"/>
    <n v="2"/>
    <n v="2"/>
    <n v="0"/>
    <n v="12"/>
    <n v="12"/>
    <n v="12"/>
    <n v="1"/>
  </r>
  <r>
    <s v="08DPR0422X"/>
    <n v="1"/>
    <s v="MATUTINO"/>
    <s v="SIMON BOLIVAR"/>
    <n v="8"/>
    <s v="CHIHUAHUA"/>
    <n v="8"/>
    <s v="CHIHUAHUA"/>
    <x v="7"/>
    <n v="19"/>
    <x v="21"/>
    <n v="1"/>
    <s v="CHIHUAHUA"/>
    <s v="CALLE PERICOS"/>
    <n v="0"/>
    <s v="PÚBLICO"/>
    <x v="0"/>
    <n v="2"/>
    <s v="BĂSICA"/>
    <n v="2"/>
    <x v="0"/>
    <n v="1"/>
    <x v="0"/>
    <n v="0"/>
    <s v="NO APLICA"/>
    <n v="0"/>
    <s v="NO APLICA"/>
    <s v="08FIZ0112Q"/>
    <s v="08FJS0105M"/>
    <s v="08ADG0046C"/>
    <n v="0"/>
    <s v="I2020"/>
    <n v="134"/>
    <n v="130"/>
    <n v="264"/>
    <n v="133"/>
    <n v="130"/>
    <n v="263"/>
    <n v="17"/>
    <n v="14"/>
    <n v="31"/>
    <n v="23"/>
    <n v="15"/>
    <n v="38"/>
    <n v="23"/>
    <n v="15"/>
    <n v="38"/>
    <n v="25"/>
    <n v="19"/>
    <n v="44"/>
    <n v="22"/>
    <n v="26"/>
    <n v="48"/>
    <n v="22"/>
    <n v="26"/>
    <n v="48"/>
    <n v="28"/>
    <n v="23"/>
    <n v="51"/>
    <n v="26"/>
    <n v="21"/>
    <n v="47"/>
    <n v="146"/>
    <n v="130"/>
    <n v="27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0"/>
    <n v="0"/>
    <n v="0"/>
    <n v="0"/>
    <n v="0"/>
    <n v="0"/>
    <n v="1"/>
    <n v="1"/>
    <n v="1"/>
    <n v="0"/>
    <n v="19"/>
    <n v="2"/>
    <n v="10"/>
    <n v="2"/>
    <n v="2"/>
    <n v="2"/>
    <n v="2"/>
    <n v="2"/>
    <n v="2"/>
    <n v="0"/>
    <n v="12"/>
    <n v="20"/>
    <n v="17"/>
    <n v="1"/>
  </r>
  <r>
    <s v="08EPR0274D"/>
    <n v="1"/>
    <s v="MATUTINO"/>
    <s v="LUZ CID DE OROZCO 2478"/>
    <n v="8"/>
    <s v="CHIHUAHUA"/>
    <n v="8"/>
    <s v="CHIHUAHUA"/>
    <x v="5"/>
    <n v="37"/>
    <x v="6"/>
    <n v="1"/>
    <s v="JUĂREZ"/>
    <s v="CALLE 5 DE FEBRERO"/>
    <n v="0"/>
    <s v="PÚBLICO"/>
    <x v="1"/>
    <n v="2"/>
    <s v="BĂSICA"/>
    <n v="2"/>
    <x v="0"/>
    <n v="1"/>
    <x v="0"/>
    <n v="0"/>
    <s v="NO APLICA"/>
    <n v="0"/>
    <s v="NO APLICA"/>
    <s v="08FIZ0032E"/>
    <s v="08FJS0003P"/>
    <m/>
    <n v="0"/>
    <s v="I2020"/>
    <n v="137"/>
    <n v="126"/>
    <n v="263"/>
    <n v="137"/>
    <n v="126"/>
    <n v="263"/>
    <n v="23"/>
    <n v="23"/>
    <n v="46"/>
    <n v="19"/>
    <n v="23"/>
    <n v="42"/>
    <n v="19"/>
    <n v="24"/>
    <n v="43"/>
    <n v="22"/>
    <n v="19"/>
    <n v="41"/>
    <n v="29"/>
    <n v="19"/>
    <n v="48"/>
    <n v="23"/>
    <n v="30"/>
    <n v="53"/>
    <n v="24"/>
    <n v="22"/>
    <n v="46"/>
    <n v="21"/>
    <n v="20"/>
    <n v="41"/>
    <n v="138"/>
    <n v="134"/>
    <n v="272"/>
    <n v="2"/>
    <n v="2"/>
    <n v="2"/>
    <n v="2"/>
    <n v="2"/>
    <n v="2"/>
    <n v="0"/>
    <n v="12"/>
    <n v="1"/>
    <n v="0"/>
    <n v="0"/>
    <n v="0"/>
    <n v="0"/>
    <n v="0"/>
    <n v="0"/>
    <n v="0"/>
    <n v="1"/>
    <n v="10"/>
    <n v="0"/>
    <n v="0"/>
    <n v="1"/>
    <n v="0"/>
    <n v="0"/>
    <n v="1"/>
    <n v="0"/>
    <n v="0"/>
    <n v="0"/>
    <n v="0"/>
    <n v="1"/>
    <n v="1"/>
    <n v="0"/>
    <n v="16"/>
    <n v="2"/>
    <n v="10"/>
    <n v="2"/>
    <n v="2"/>
    <n v="2"/>
    <n v="2"/>
    <n v="2"/>
    <n v="2"/>
    <n v="0"/>
    <n v="12"/>
    <n v="12"/>
    <n v="12"/>
    <n v="1"/>
  </r>
  <r>
    <s v="08EPR0194S"/>
    <n v="1"/>
    <s v="MATUTINO"/>
    <s v="EMILIANO ZAPATA 2604"/>
    <n v="8"/>
    <s v="CHIHUAHUA"/>
    <n v="8"/>
    <s v="CHIHUAHUA"/>
    <x v="7"/>
    <n v="19"/>
    <x v="21"/>
    <n v="1"/>
    <s v="CHIHUAHUA"/>
    <s v="CALLE 45"/>
    <n v="2604"/>
    <s v="PÚBLICO"/>
    <x v="1"/>
    <n v="2"/>
    <s v="BĂSICA"/>
    <n v="2"/>
    <x v="0"/>
    <n v="1"/>
    <x v="0"/>
    <n v="0"/>
    <s v="NO APLICA"/>
    <n v="0"/>
    <s v="NO APLICA"/>
    <s v="08FIZ0031F"/>
    <s v="08FJS0001R"/>
    <m/>
    <n v="0"/>
    <s v="I2020"/>
    <n v="138"/>
    <n v="132"/>
    <n v="270"/>
    <n v="136"/>
    <n v="130"/>
    <n v="266"/>
    <n v="17"/>
    <n v="16"/>
    <n v="33"/>
    <n v="18"/>
    <n v="21"/>
    <n v="39"/>
    <n v="18"/>
    <n v="21"/>
    <n v="39"/>
    <n v="29"/>
    <n v="17"/>
    <n v="46"/>
    <n v="18"/>
    <n v="24"/>
    <n v="42"/>
    <n v="21"/>
    <n v="30"/>
    <n v="51"/>
    <n v="21"/>
    <n v="21"/>
    <n v="42"/>
    <n v="28"/>
    <n v="25"/>
    <n v="53"/>
    <n v="135"/>
    <n v="138"/>
    <n v="27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0"/>
    <n v="2"/>
    <n v="0"/>
    <n v="0"/>
    <n v="0"/>
    <n v="0"/>
    <n v="1"/>
    <n v="3"/>
    <n v="0"/>
    <n v="21"/>
    <n v="2"/>
    <n v="10"/>
    <n v="2"/>
    <n v="2"/>
    <n v="2"/>
    <n v="2"/>
    <n v="2"/>
    <n v="2"/>
    <n v="0"/>
    <n v="12"/>
    <n v="12"/>
    <n v="12"/>
    <n v="1"/>
  </r>
  <r>
    <s v="08EPR0825P"/>
    <n v="2"/>
    <s v="VESPERTINO"/>
    <s v="HECTOR DE LA GARZA 2764"/>
    <n v="8"/>
    <s v="CHIHUAHUA"/>
    <n v="8"/>
    <s v="CHIHUAHUA"/>
    <x v="9"/>
    <n v="11"/>
    <x v="28"/>
    <n v="1"/>
    <s v="SANTA ROSALĂŤA DE CAMARGO"/>
    <s v="CALLE CNC"/>
    <n v="300"/>
    <s v="PÚBLICO"/>
    <x v="1"/>
    <n v="2"/>
    <s v="BĂSICA"/>
    <n v="2"/>
    <x v="0"/>
    <n v="1"/>
    <x v="0"/>
    <n v="0"/>
    <s v="NO APLICA"/>
    <n v="0"/>
    <s v="NO APLICA"/>
    <s v="08FIZ0006G"/>
    <m/>
    <m/>
    <n v="0"/>
    <s v="I2020"/>
    <n v="121"/>
    <n v="139"/>
    <n v="260"/>
    <n v="120"/>
    <n v="137"/>
    <n v="257"/>
    <n v="13"/>
    <n v="26"/>
    <n v="39"/>
    <n v="22"/>
    <n v="15"/>
    <n v="37"/>
    <n v="22"/>
    <n v="15"/>
    <n v="37"/>
    <n v="25"/>
    <n v="25"/>
    <n v="50"/>
    <n v="26"/>
    <n v="21"/>
    <n v="47"/>
    <n v="30"/>
    <n v="19"/>
    <n v="49"/>
    <n v="23"/>
    <n v="22"/>
    <n v="45"/>
    <n v="19"/>
    <n v="32"/>
    <n v="51"/>
    <n v="145"/>
    <n v="134"/>
    <n v="279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3"/>
    <n v="2"/>
    <n v="2"/>
    <n v="2"/>
    <n v="0"/>
    <n v="0"/>
    <n v="0"/>
    <n v="0"/>
    <n v="1"/>
    <n v="1"/>
    <n v="0"/>
    <n v="24"/>
    <n v="1"/>
    <n v="11"/>
    <n v="2"/>
    <n v="2"/>
    <n v="2"/>
    <n v="2"/>
    <n v="2"/>
    <n v="2"/>
    <n v="0"/>
    <n v="12"/>
    <n v="12"/>
    <n v="12"/>
    <n v="1"/>
  </r>
  <r>
    <s v="08DPR0343K"/>
    <n v="1"/>
    <s v="MATUTINO"/>
    <s v="REVOLUCION"/>
    <n v="8"/>
    <s v="CHIHUAHUA"/>
    <n v="8"/>
    <s v="CHIHUAHUA"/>
    <x v="5"/>
    <n v="37"/>
    <x v="6"/>
    <n v="1"/>
    <s v="JUĂREZ"/>
    <s v="CALLE BENEMĂ‰RITO DE LAS AMĂ‰RICAS"/>
    <n v="0"/>
    <s v="PÚBLICO"/>
    <x v="0"/>
    <n v="2"/>
    <s v="BĂSICA"/>
    <n v="2"/>
    <x v="0"/>
    <n v="1"/>
    <x v="0"/>
    <n v="0"/>
    <s v="NO APLICA"/>
    <n v="0"/>
    <s v="NO APLICA"/>
    <s v="08FIZ0144I"/>
    <s v="08FJS0135G"/>
    <s v="08ADG0005C"/>
    <n v="0"/>
    <s v="I2020"/>
    <n v="150"/>
    <n v="130"/>
    <n v="280"/>
    <n v="150"/>
    <n v="130"/>
    <n v="280"/>
    <n v="35"/>
    <n v="21"/>
    <n v="56"/>
    <n v="15"/>
    <n v="16"/>
    <n v="31"/>
    <n v="15"/>
    <n v="16"/>
    <n v="31"/>
    <n v="17"/>
    <n v="24"/>
    <n v="41"/>
    <n v="21"/>
    <n v="22"/>
    <n v="43"/>
    <n v="25"/>
    <n v="20"/>
    <n v="45"/>
    <n v="21"/>
    <n v="23"/>
    <n v="44"/>
    <n v="29"/>
    <n v="26"/>
    <n v="55"/>
    <n v="128"/>
    <n v="131"/>
    <n v="259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EPR0102L"/>
    <n v="1"/>
    <s v="MATUTINO"/>
    <s v="LEY DE ASENTAMIENTOS HUMANOS 2399"/>
    <n v="8"/>
    <s v="CHIHUAHUA"/>
    <n v="8"/>
    <s v="CHIHUAHUA"/>
    <x v="7"/>
    <n v="19"/>
    <x v="21"/>
    <n v="1"/>
    <s v="CHIHUAHUA"/>
    <s v="CALLE RUIZ CORTINES"/>
    <n v="5403"/>
    <s v="PÚBLICO"/>
    <x v="1"/>
    <n v="2"/>
    <s v="BĂSICA"/>
    <n v="2"/>
    <x v="0"/>
    <n v="1"/>
    <x v="0"/>
    <n v="0"/>
    <s v="NO APLICA"/>
    <n v="0"/>
    <s v="NO APLICA"/>
    <s v="08FIZ0050U"/>
    <s v="08FJS0002Q"/>
    <m/>
    <n v="0"/>
    <s v="I2020"/>
    <n v="128"/>
    <n v="146"/>
    <n v="274"/>
    <n v="128"/>
    <n v="145"/>
    <n v="273"/>
    <n v="12"/>
    <n v="22"/>
    <n v="34"/>
    <n v="18"/>
    <n v="18"/>
    <n v="36"/>
    <n v="18"/>
    <n v="18"/>
    <n v="36"/>
    <n v="21"/>
    <n v="22"/>
    <n v="43"/>
    <n v="28"/>
    <n v="20"/>
    <n v="48"/>
    <n v="23"/>
    <n v="27"/>
    <n v="50"/>
    <n v="18"/>
    <n v="31"/>
    <n v="49"/>
    <n v="23"/>
    <n v="23"/>
    <n v="46"/>
    <n v="131"/>
    <n v="141"/>
    <n v="272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1"/>
    <n v="0"/>
    <n v="1"/>
    <n v="0"/>
    <n v="1"/>
    <n v="3"/>
    <n v="0"/>
    <n v="0"/>
    <n v="21"/>
    <n v="1"/>
    <n v="11"/>
    <n v="2"/>
    <n v="2"/>
    <n v="2"/>
    <n v="2"/>
    <n v="2"/>
    <n v="2"/>
    <n v="0"/>
    <n v="12"/>
    <n v="12"/>
    <n v="12"/>
    <n v="1"/>
  </r>
  <r>
    <s v="08EPR0282M"/>
    <n v="1"/>
    <s v="MATUTINO"/>
    <s v="HEROICA VERACRUZ 2030"/>
    <n v="8"/>
    <s v="CHIHUAHUA"/>
    <n v="8"/>
    <s v="CHIHUAHUA"/>
    <x v="5"/>
    <n v="37"/>
    <x v="6"/>
    <n v="1"/>
    <s v="JUĂREZ"/>
    <s v="PRIVADA ADELINA S. DE ESCOBAR"/>
    <n v="0"/>
    <s v="PÚBLICO"/>
    <x v="1"/>
    <n v="2"/>
    <s v="BĂSICA"/>
    <n v="2"/>
    <x v="0"/>
    <n v="1"/>
    <x v="0"/>
    <n v="0"/>
    <s v="NO APLICA"/>
    <n v="0"/>
    <s v="NO APLICA"/>
    <s v="08FIZ0028S"/>
    <s v="08FJS0003P"/>
    <m/>
    <n v="0"/>
    <s v="I2020"/>
    <n v="139"/>
    <n v="136"/>
    <n v="275"/>
    <n v="139"/>
    <n v="136"/>
    <n v="275"/>
    <n v="24"/>
    <n v="27"/>
    <n v="51"/>
    <n v="21"/>
    <n v="15"/>
    <n v="36"/>
    <n v="21"/>
    <n v="15"/>
    <n v="36"/>
    <n v="22"/>
    <n v="25"/>
    <n v="47"/>
    <n v="25"/>
    <n v="18"/>
    <n v="43"/>
    <n v="23"/>
    <n v="18"/>
    <n v="41"/>
    <n v="24"/>
    <n v="21"/>
    <n v="45"/>
    <n v="26"/>
    <n v="26"/>
    <n v="52"/>
    <n v="141"/>
    <n v="123"/>
    <n v="264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1"/>
    <n v="0"/>
    <n v="0"/>
    <n v="0"/>
    <n v="0"/>
    <n v="2"/>
    <n v="1"/>
    <n v="1"/>
    <n v="0"/>
    <n v="19"/>
    <n v="1"/>
    <n v="11"/>
    <n v="2"/>
    <n v="2"/>
    <n v="2"/>
    <n v="2"/>
    <n v="2"/>
    <n v="2"/>
    <n v="0"/>
    <n v="12"/>
    <n v="12"/>
    <n v="12"/>
    <n v="1"/>
  </r>
  <r>
    <s v="08DPR2203Y"/>
    <n v="2"/>
    <s v="VESPERTINO"/>
    <s v="DIEGO RIVERA"/>
    <n v="8"/>
    <s v="CHIHUAHUA"/>
    <n v="8"/>
    <s v="CHIHUAHUA"/>
    <x v="5"/>
    <n v="37"/>
    <x v="6"/>
    <n v="1"/>
    <s v="JUĂREZ"/>
    <s v="CALLE GUSTAVO CASTILLO"/>
    <n v="7324"/>
    <s v="PÚBLICO"/>
    <x v="0"/>
    <n v="2"/>
    <s v="BĂSICA"/>
    <n v="2"/>
    <x v="0"/>
    <n v="1"/>
    <x v="0"/>
    <n v="0"/>
    <s v="NO APLICA"/>
    <n v="0"/>
    <s v="NO APLICA"/>
    <s v="08FIZ0171F"/>
    <s v="08FJS0115T"/>
    <s v="08ADG0005C"/>
    <n v="0"/>
    <s v="I2020"/>
    <n v="142"/>
    <n v="160"/>
    <n v="302"/>
    <n v="142"/>
    <n v="160"/>
    <n v="302"/>
    <n v="22"/>
    <n v="25"/>
    <n v="47"/>
    <n v="11"/>
    <n v="19"/>
    <n v="30"/>
    <n v="11"/>
    <n v="19"/>
    <n v="30"/>
    <n v="16"/>
    <n v="19"/>
    <n v="35"/>
    <n v="16"/>
    <n v="25"/>
    <n v="41"/>
    <n v="24"/>
    <n v="20"/>
    <n v="44"/>
    <n v="24"/>
    <n v="24"/>
    <n v="48"/>
    <n v="20"/>
    <n v="26"/>
    <n v="46"/>
    <n v="111"/>
    <n v="133"/>
    <n v="244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3"/>
    <n v="12"/>
    <n v="1"/>
  </r>
  <r>
    <s v="08DPR0034F"/>
    <n v="1"/>
    <s v="MATUTINO"/>
    <s v="REVOLUCION"/>
    <n v="8"/>
    <s v="CHIHUAHUA"/>
    <n v="8"/>
    <s v="CHIHUAHUA"/>
    <x v="7"/>
    <n v="19"/>
    <x v="21"/>
    <n v="1"/>
    <s v="CHIHUAHUA"/>
    <s v="CALLE MARIA ELENA HERNADEZ"/>
    <n v="240"/>
    <s v="PÚBLICO"/>
    <x v="0"/>
    <n v="2"/>
    <s v="BĂSICA"/>
    <n v="2"/>
    <x v="0"/>
    <n v="1"/>
    <x v="0"/>
    <n v="0"/>
    <s v="NO APLICA"/>
    <n v="0"/>
    <s v="NO APLICA"/>
    <s v="08FIZ0124V"/>
    <s v="08FJS0107K"/>
    <s v="08ADG0046C"/>
    <n v="0"/>
    <s v="I2020"/>
    <n v="122"/>
    <n v="137"/>
    <n v="259"/>
    <n v="119"/>
    <n v="137"/>
    <n v="256"/>
    <n v="24"/>
    <n v="17"/>
    <n v="41"/>
    <n v="29"/>
    <n v="28"/>
    <n v="57"/>
    <n v="30"/>
    <n v="28"/>
    <n v="58"/>
    <n v="17"/>
    <n v="25"/>
    <n v="42"/>
    <n v="19"/>
    <n v="22"/>
    <n v="41"/>
    <n v="21"/>
    <n v="29"/>
    <n v="50"/>
    <n v="15"/>
    <n v="21"/>
    <n v="36"/>
    <n v="27"/>
    <n v="25"/>
    <n v="52"/>
    <n v="129"/>
    <n v="150"/>
    <n v="279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1554V"/>
    <n v="1"/>
    <s v="MATUTINO"/>
    <s v="JUANA I DE ASBAJE"/>
    <n v="8"/>
    <s v="CHIHUAHUA"/>
    <n v="8"/>
    <s v="CHIHUAHUA"/>
    <x v="5"/>
    <n v="37"/>
    <x v="6"/>
    <n v="1"/>
    <s v="JUĂREZ"/>
    <s v="CALLE CORDILLERA DEL CĂUCASO"/>
    <n v="0"/>
    <s v="PÚBLICO"/>
    <x v="0"/>
    <n v="2"/>
    <s v="BĂSICA"/>
    <n v="2"/>
    <x v="0"/>
    <n v="1"/>
    <x v="0"/>
    <n v="0"/>
    <s v="NO APLICA"/>
    <n v="0"/>
    <s v="NO APLICA"/>
    <s v="08FIZ0151S"/>
    <s v="08FJS0111X"/>
    <s v="08ADG0005C"/>
    <n v="0"/>
    <s v="I2020"/>
    <n v="143"/>
    <n v="128"/>
    <n v="271"/>
    <n v="141"/>
    <n v="128"/>
    <n v="269"/>
    <n v="24"/>
    <n v="22"/>
    <n v="46"/>
    <n v="20"/>
    <n v="22"/>
    <n v="42"/>
    <n v="21"/>
    <n v="22"/>
    <n v="43"/>
    <n v="29"/>
    <n v="25"/>
    <n v="54"/>
    <n v="24"/>
    <n v="19"/>
    <n v="43"/>
    <n v="24"/>
    <n v="15"/>
    <n v="39"/>
    <n v="21"/>
    <n v="25"/>
    <n v="46"/>
    <n v="15"/>
    <n v="32"/>
    <n v="47"/>
    <n v="134"/>
    <n v="138"/>
    <n v="272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1461F"/>
    <n v="1"/>
    <s v="MATUTINO"/>
    <s v="LAZARO CARDENAS DEL RIO"/>
    <n v="8"/>
    <s v="CHIHUAHUA"/>
    <n v="8"/>
    <s v="CHIHUAHUA"/>
    <x v="4"/>
    <n v="52"/>
    <x v="5"/>
    <n v="1"/>
    <s v="MANUEL OJINAGA"/>
    <s v="CALLE NIĂ‘OS HEROES"/>
    <n v="1601"/>
    <s v="PÚBLICO"/>
    <x v="0"/>
    <n v="2"/>
    <s v="BĂSICA"/>
    <n v="2"/>
    <x v="0"/>
    <n v="1"/>
    <x v="0"/>
    <n v="0"/>
    <s v="NO APLICA"/>
    <n v="0"/>
    <s v="NO APLICA"/>
    <s v="08FIZ0132D"/>
    <s v="08FJS0101Q"/>
    <s v="08ADG0056J"/>
    <n v="0"/>
    <s v="I2020"/>
    <n v="136"/>
    <n v="136"/>
    <n v="272"/>
    <n v="135"/>
    <n v="136"/>
    <n v="271"/>
    <n v="19"/>
    <n v="25"/>
    <n v="44"/>
    <n v="16"/>
    <n v="24"/>
    <n v="40"/>
    <n v="17"/>
    <n v="24"/>
    <n v="41"/>
    <n v="33"/>
    <n v="15"/>
    <n v="48"/>
    <n v="28"/>
    <n v="20"/>
    <n v="48"/>
    <n v="16"/>
    <n v="29"/>
    <n v="45"/>
    <n v="25"/>
    <n v="21"/>
    <n v="46"/>
    <n v="20"/>
    <n v="26"/>
    <n v="46"/>
    <n v="139"/>
    <n v="135"/>
    <n v="274"/>
    <n v="2"/>
    <n v="2"/>
    <n v="2"/>
    <n v="1"/>
    <n v="2"/>
    <n v="2"/>
    <n v="0"/>
    <n v="11"/>
    <n v="0"/>
    <n v="0"/>
    <n v="0"/>
    <n v="1"/>
    <n v="1"/>
    <n v="0"/>
    <n v="0"/>
    <n v="0"/>
    <n v="6"/>
    <n v="5"/>
    <n v="0"/>
    <n v="0"/>
    <n v="3"/>
    <n v="1"/>
    <n v="0"/>
    <n v="0"/>
    <n v="0"/>
    <n v="0"/>
    <n v="0"/>
    <n v="0"/>
    <n v="0"/>
    <n v="1"/>
    <n v="0"/>
    <n v="18"/>
    <n v="6"/>
    <n v="5"/>
    <n v="2"/>
    <n v="2"/>
    <n v="2"/>
    <n v="1"/>
    <n v="2"/>
    <n v="2"/>
    <n v="0"/>
    <n v="11"/>
    <n v="12"/>
    <n v="12"/>
    <n v="1"/>
  </r>
  <r>
    <s v="08EPR0527Q"/>
    <n v="1"/>
    <s v="MATUTINO"/>
    <s v="ANGEL G. CASTELLANOS 2277"/>
    <n v="8"/>
    <s v="CHIHUAHUA"/>
    <n v="8"/>
    <s v="CHIHUAHUA"/>
    <x v="7"/>
    <n v="19"/>
    <x v="21"/>
    <n v="1"/>
    <s v="CHIHUAHUA"/>
    <s v="CALLE 48A"/>
    <n v="3800"/>
    <s v="PÚBLICO"/>
    <x v="1"/>
    <n v="2"/>
    <s v="BĂSICA"/>
    <n v="2"/>
    <x v="0"/>
    <n v="1"/>
    <x v="0"/>
    <n v="0"/>
    <s v="NO APLICA"/>
    <n v="0"/>
    <s v="NO APLICA"/>
    <s v="08FIZ0051T"/>
    <s v="08FJS0002Q"/>
    <m/>
    <n v="0"/>
    <s v="I2020"/>
    <n v="133"/>
    <n v="140"/>
    <n v="273"/>
    <n v="131"/>
    <n v="139"/>
    <n v="270"/>
    <n v="17"/>
    <n v="23"/>
    <n v="40"/>
    <n v="22"/>
    <n v="16"/>
    <n v="38"/>
    <n v="22"/>
    <n v="16"/>
    <n v="38"/>
    <n v="22"/>
    <n v="23"/>
    <n v="45"/>
    <n v="22"/>
    <n v="22"/>
    <n v="44"/>
    <n v="20"/>
    <n v="26"/>
    <n v="46"/>
    <n v="27"/>
    <n v="22"/>
    <n v="49"/>
    <n v="28"/>
    <n v="26"/>
    <n v="54"/>
    <n v="141"/>
    <n v="135"/>
    <n v="276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1"/>
    <n v="0"/>
    <n v="1"/>
    <n v="1"/>
    <n v="0"/>
    <n v="2"/>
    <n v="1"/>
    <n v="0"/>
    <n v="20"/>
    <n v="2"/>
    <n v="10"/>
    <n v="2"/>
    <n v="2"/>
    <n v="2"/>
    <n v="2"/>
    <n v="2"/>
    <n v="2"/>
    <n v="0"/>
    <n v="12"/>
    <n v="12"/>
    <n v="12"/>
    <n v="1"/>
  </r>
  <r>
    <s v="08DPR0277B"/>
    <n v="1"/>
    <s v="MATUTINO"/>
    <s v="AGUSTIN MELGAR"/>
    <n v="8"/>
    <s v="CHIHUAHUA"/>
    <n v="8"/>
    <s v="CHIHUAHUA"/>
    <x v="9"/>
    <n v="21"/>
    <x v="61"/>
    <n v="609"/>
    <s v="COLONIA CAMPESINA"/>
    <s v="CALLE SEGUNDA"/>
    <n v="0"/>
    <s v="PÚBLICO"/>
    <x v="0"/>
    <n v="2"/>
    <s v="BĂSICA"/>
    <n v="2"/>
    <x v="0"/>
    <n v="1"/>
    <x v="0"/>
    <n v="0"/>
    <s v="NO APLICA"/>
    <n v="0"/>
    <s v="NO APLICA"/>
    <s v="08FIZ0225T"/>
    <s v="08FJS0125Z"/>
    <s v="08ADG0057I"/>
    <n v="0"/>
    <s v="I2020"/>
    <n v="151"/>
    <n v="130"/>
    <n v="281"/>
    <n v="150"/>
    <n v="130"/>
    <n v="280"/>
    <n v="26"/>
    <n v="26"/>
    <n v="52"/>
    <n v="22"/>
    <n v="19"/>
    <n v="41"/>
    <n v="22"/>
    <n v="19"/>
    <n v="41"/>
    <n v="31"/>
    <n v="19"/>
    <n v="50"/>
    <n v="21"/>
    <n v="18"/>
    <n v="39"/>
    <n v="22"/>
    <n v="25"/>
    <n v="47"/>
    <n v="21"/>
    <n v="17"/>
    <n v="38"/>
    <n v="27"/>
    <n v="19"/>
    <n v="46"/>
    <n v="144"/>
    <n v="117"/>
    <n v="261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2"/>
    <n v="1"/>
    <n v="0"/>
    <n v="0"/>
    <n v="0"/>
    <n v="0"/>
    <n v="0"/>
    <n v="0"/>
    <n v="1"/>
    <n v="0"/>
    <n v="0"/>
    <n v="18"/>
    <n v="5"/>
    <n v="7"/>
    <n v="2"/>
    <n v="2"/>
    <n v="2"/>
    <n v="2"/>
    <n v="2"/>
    <n v="2"/>
    <n v="0"/>
    <n v="12"/>
    <n v="12"/>
    <n v="12"/>
    <n v="1"/>
  </r>
  <r>
    <s v="08DPR0699J"/>
    <n v="1"/>
    <s v="MATUTINO"/>
    <s v="CAMARA JUNIOR"/>
    <n v="8"/>
    <s v="CHIHUAHUA"/>
    <n v="8"/>
    <s v="CHIHUAHUA"/>
    <x v="9"/>
    <n v="21"/>
    <x v="61"/>
    <n v="1"/>
    <s v="DELICIAS"/>
    <s v="AVENIDA 6A SUR"/>
    <n v="0"/>
    <s v="PÚBLICO"/>
    <x v="0"/>
    <n v="2"/>
    <s v="BĂSICA"/>
    <n v="2"/>
    <x v="0"/>
    <n v="1"/>
    <x v="0"/>
    <n v="0"/>
    <s v="NO APLICA"/>
    <n v="0"/>
    <s v="NO APLICA"/>
    <s v="08FIZ0226S"/>
    <s v="08FJS0126Z"/>
    <s v="08ADG0057I"/>
    <n v="0"/>
    <s v="I2020"/>
    <n v="143"/>
    <n v="135"/>
    <n v="278"/>
    <n v="143"/>
    <n v="135"/>
    <n v="278"/>
    <n v="26"/>
    <n v="28"/>
    <n v="54"/>
    <n v="18"/>
    <n v="18"/>
    <n v="36"/>
    <n v="18"/>
    <n v="18"/>
    <n v="36"/>
    <n v="24"/>
    <n v="23"/>
    <n v="47"/>
    <n v="25"/>
    <n v="19"/>
    <n v="44"/>
    <n v="21"/>
    <n v="24"/>
    <n v="45"/>
    <n v="21"/>
    <n v="21"/>
    <n v="42"/>
    <n v="30"/>
    <n v="21"/>
    <n v="51"/>
    <n v="139"/>
    <n v="126"/>
    <n v="265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2"/>
    <n v="0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4"/>
    <n v="12"/>
    <n v="1"/>
  </r>
  <r>
    <s v="08DPR2167J"/>
    <n v="2"/>
    <s v="VESPERTINO"/>
    <s v="JOSE MARTINEZ ESTRADA"/>
    <n v="8"/>
    <s v="CHIHUAHUA"/>
    <n v="8"/>
    <s v="CHIHUAHUA"/>
    <x v="9"/>
    <n v="21"/>
    <x v="61"/>
    <n v="1"/>
    <s v="DELICIAS"/>
    <s v="CALLE ALDAMA"/>
    <n v="0"/>
    <s v="PÚBLICO"/>
    <x v="0"/>
    <n v="2"/>
    <s v="BĂSICA"/>
    <n v="2"/>
    <x v="0"/>
    <n v="1"/>
    <x v="0"/>
    <n v="0"/>
    <s v="NO APLICA"/>
    <n v="0"/>
    <s v="NO APLICA"/>
    <s v="08FIZ0229P"/>
    <s v="08FJS0126Z"/>
    <s v="08ADG0057I"/>
    <n v="0"/>
    <s v="I2020"/>
    <n v="133"/>
    <n v="145"/>
    <n v="278"/>
    <n v="130"/>
    <n v="145"/>
    <n v="275"/>
    <n v="32"/>
    <n v="22"/>
    <n v="54"/>
    <n v="20"/>
    <n v="19"/>
    <n v="39"/>
    <n v="20"/>
    <n v="19"/>
    <n v="39"/>
    <n v="24"/>
    <n v="24"/>
    <n v="48"/>
    <n v="23"/>
    <n v="19"/>
    <n v="42"/>
    <n v="19"/>
    <n v="31"/>
    <n v="50"/>
    <n v="19"/>
    <n v="24"/>
    <n v="43"/>
    <n v="19"/>
    <n v="25"/>
    <n v="44"/>
    <n v="124"/>
    <n v="142"/>
    <n v="266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2"/>
    <n v="0"/>
    <n v="0"/>
    <n v="0"/>
    <n v="0"/>
    <n v="0"/>
    <n v="0"/>
    <n v="0"/>
    <n v="1"/>
    <n v="1"/>
    <n v="0"/>
    <n v="18"/>
    <n v="5"/>
    <n v="7"/>
    <n v="2"/>
    <n v="2"/>
    <n v="2"/>
    <n v="2"/>
    <n v="2"/>
    <n v="2"/>
    <n v="0"/>
    <n v="12"/>
    <n v="13"/>
    <n v="12"/>
    <n v="1"/>
  </r>
  <r>
    <s v="08DPR2503V"/>
    <n v="1"/>
    <s v="MATUTINO"/>
    <s v="MARIO A. MACIAS SALDAÑA"/>
    <n v="8"/>
    <s v="CHIHUAHUA"/>
    <n v="8"/>
    <s v="CHIHUAHUA"/>
    <x v="7"/>
    <n v="2"/>
    <x v="24"/>
    <n v="1"/>
    <s v="JUAN ALDAMA"/>
    <s v="CALLE LEONARDO AGUIRRE"/>
    <n v="0"/>
    <s v="PÚBLICO"/>
    <x v="0"/>
    <n v="2"/>
    <s v="BĂSICA"/>
    <n v="2"/>
    <x v="0"/>
    <n v="1"/>
    <x v="0"/>
    <n v="0"/>
    <s v="NO APLICA"/>
    <n v="0"/>
    <s v="NO APLICA"/>
    <s v="08FIZ0131E"/>
    <s v="08FJS0101Q"/>
    <s v="08ADG0046C"/>
    <n v="0"/>
    <s v="I2020"/>
    <n v="122"/>
    <n v="144"/>
    <n v="266"/>
    <n v="122"/>
    <n v="144"/>
    <n v="266"/>
    <n v="27"/>
    <n v="23"/>
    <n v="50"/>
    <n v="22"/>
    <n v="30"/>
    <n v="52"/>
    <n v="22"/>
    <n v="30"/>
    <n v="52"/>
    <n v="24"/>
    <n v="28"/>
    <n v="52"/>
    <n v="21"/>
    <n v="25"/>
    <n v="46"/>
    <n v="19"/>
    <n v="27"/>
    <n v="46"/>
    <n v="15"/>
    <n v="22"/>
    <n v="37"/>
    <n v="20"/>
    <n v="20"/>
    <n v="40"/>
    <n v="121"/>
    <n v="152"/>
    <n v="273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1"/>
    <n v="0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2"/>
    <n v="12"/>
    <n v="1"/>
  </r>
  <r>
    <s v="08DPR1986J"/>
    <n v="2"/>
    <s v="VESPERTINO"/>
    <s v="FRANCISCO SARABIA"/>
    <n v="8"/>
    <s v="CHIHUAHUA"/>
    <n v="8"/>
    <s v="CHIHUAHUA"/>
    <x v="5"/>
    <n v="37"/>
    <x v="6"/>
    <n v="1"/>
    <s v="JUĂREZ"/>
    <s v="CALLE MAURICIO CORREDOR"/>
    <n v="7710"/>
    <s v="PÚBLICO"/>
    <x v="0"/>
    <n v="2"/>
    <s v="BĂSICA"/>
    <n v="2"/>
    <x v="0"/>
    <n v="1"/>
    <x v="0"/>
    <n v="0"/>
    <s v="NO APLICA"/>
    <n v="0"/>
    <s v="NO APLICA"/>
    <s v="08FIZ0141L"/>
    <s v="08FJS0109I"/>
    <s v="08ADG0005C"/>
    <n v="0"/>
    <s v="I2020"/>
    <n v="146"/>
    <n v="141"/>
    <n v="287"/>
    <n v="146"/>
    <n v="141"/>
    <n v="287"/>
    <n v="27"/>
    <n v="19"/>
    <n v="46"/>
    <n v="11"/>
    <n v="16"/>
    <n v="27"/>
    <n v="11"/>
    <n v="17"/>
    <n v="28"/>
    <n v="24"/>
    <n v="29"/>
    <n v="53"/>
    <n v="27"/>
    <n v="20"/>
    <n v="47"/>
    <n v="19"/>
    <n v="32"/>
    <n v="51"/>
    <n v="30"/>
    <n v="20"/>
    <n v="50"/>
    <n v="20"/>
    <n v="19"/>
    <n v="39"/>
    <n v="131"/>
    <n v="137"/>
    <n v="268"/>
    <n v="2"/>
    <n v="2"/>
    <n v="2"/>
    <n v="2"/>
    <n v="2"/>
    <n v="2"/>
    <n v="0"/>
    <n v="12"/>
    <n v="0"/>
    <n v="0"/>
    <n v="1"/>
    <n v="0"/>
    <n v="0"/>
    <n v="0"/>
    <n v="0"/>
    <n v="1"/>
    <n v="7"/>
    <n v="5"/>
    <n v="0"/>
    <n v="0"/>
    <n v="1"/>
    <n v="0"/>
    <n v="0"/>
    <n v="0"/>
    <n v="0"/>
    <n v="0"/>
    <n v="0"/>
    <n v="0"/>
    <n v="0"/>
    <n v="1"/>
    <n v="0"/>
    <n v="16"/>
    <n v="7"/>
    <n v="5"/>
    <n v="2"/>
    <n v="2"/>
    <n v="2"/>
    <n v="2"/>
    <n v="2"/>
    <n v="2"/>
    <n v="0"/>
    <n v="12"/>
    <n v="12"/>
    <n v="12"/>
    <n v="1"/>
  </r>
  <r>
    <s v="08PPR0030O"/>
    <n v="1"/>
    <s v="MATUTINO"/>
    <s v="PARTICULAR BILINGUE"/>
    <n v="8"/>
    <s v="CHIHUAHUA"/>
    <n v="8"/>
    <s v="CHIHUAHUA"/>
    <x v="7"/>
    <n v="19"/>
    <x v="21"/>
    <n v="1"/>
    <s v="CHIHUAHUA"/>
    <s v="AVENIDA FUENTE TREVI"/>
    <n v="7201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151"/>
    <n v="132"/>
    <n v="283"/>
    <n v="151"/>
    <n v="132"/>
    <n v="283"/>
    <n v="25"/>
    <n v="26"/>
    <n v="51"/>
    <n v="22"/>
    <n v="14"/>
    <n v="36"/>
    <n v="22"/>
    <n v="14"/>
    <n v="36"/>
    <n v="21"/>
    <n v="21"/>
    <n v="42"/>
    <n v="24"/>
    <n v="18"/>
    <n v="42"/>
    <n v="27"/>
    <n v="16"/>
    <n v="43"/>
    <n v="26"/>
    <n v="26"/>
    <n v="52"/>
    <n v="19"/>
    <n v="28"/>
    <n v="47"/>
    <n v="139"/>
    <n v="123"/>
    <n v="262"/>
    <n v="0"/>
    <n v="0"/>
    <n v="0"/>
    <n v="0"/>
    <n v="1"/>
    <n v="2"/>
    <n v="5"/>
    <n v="8"/>
    <n v="0"/>
    <n v="0"/>
    <n v="0"/>
    <n v="1"/>
    <n v="0"/>
    <n v="0"/>
    <n v="0"/>
    <n v="0"/>
    <n v="0"/>
    <n v="8"/>
    <n v="0"/>
    <n v="0"/>
    <n v="4"/>
    <n v="0"/>
    <n v="1"/>
    <n v="0"/>
    <n v="0"/>
    <n v="1"/>
    <n v="0"/>
    <n v="4"/>
    <n v="1"/>
    <n v="10"/>
    <n v="0"/>
    <n v="30"/>
    <n v="0"/>
    <n v="8"/>
    <n v="0"/>
    <n v="0"/>
    <n v="0"/>
    <n v="0"/>
    <n v="1"/>
    <n v="2"/>
    <n v="5"/>
    <n v="8"/>
    <n v="16"/>
    <n v="13"/>
    <n v="1"/>
  </r>
  <r>
    <s v="08DPR0016Q"/>
    <n v="1"/>
    <s v="MATUTINO"/>
    <s v="TORIBIO ORTEGA"/>
    <n v="8"/>
    <s v="CHIHUAHUA"/>
    <n v="8"/>
    <s v="CHIHUAHUA"/>
    <x v="1"/>
    <n v="17"/>
    <x v="43"/>
    <n v="1"/>
    <s v="CUAUHTĂ‰MOC"/>
    <s v="CALLE MORELOS"/>
    <n v="0"/>
    <s v="PÚBLICO"/>
    <x v="0"/>
    <n v="2"/>
    <s v="BĂSICA"/>
    <n v="2"/>
    <x v="0"/>
    <n v="1"/>
    <x v="0"/>
    <n v="0"/>
    <s v="NO APLICA"/>
    <n v="0"/>
    <s v="NO APLICA"/>
    <s v="08FIZ0197N"/>
    <s v="08FJS0121D"/>
    <s v="08ADG0010O"/>
    <n v="0"/>
    <s v="I2020"/>
    <n v="148"/>
    <n v="134"/>
    <n v="282"/>
    <n v="147"/>
    <n v="134"/>
    <n v="281"/>
    <n v="32"/>
    <n v="19"/>
    <n v="51"/>
    <n v="14"/>
    <n v="15"/>
    <n v="29"/>
    <n v="16"/>
    <n v="15"/>
    <n v="31"/>
    <n v="20"/>
    <n v="19"/>
    <n v="39"/>
    <n v="24"/>
    <n v="23"/>
    <n v="47"/>
    <n v="21"/>
    <n v="22"/>
    <n v="43"/>
    <n v="31"/>
    <n v="29"/>
    <n v="60"/>
    <n v="26"/>
    <n v="24"/>
    <n v="50"/>
    <n v="138"/>
    <n v="132"/>
    <n v="270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PPR1864D"/>
    <n v="1"/>
    <s v="MATUTINO"/>
    <s v="HENRI WALLON"/>
    <n v="8"/>
    <s v="CHIHUAHUA"/>
    <n v="8"/>
    <s v="CHIHUAHUA"/>
    <x v="7"/>
    <n v="19"/>
    <x v="21"/>
    <n v="1"/>
    <s v="CHIHUAHUA"/>
    <s v="CALLE CHICHONTEPEC"/>
    <n v="5501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133"/>
    <n v="146"/>
    <n v="279"/>
    <n v="133"/>
    <n v="146"/>
    <n v="279"/>
    <n v="24"/>
    <n v="26"/>
    <n v="50"/>
    <n v="27"/>
    <n v="19"/>
    <n v="46"/>
    <n v="27"/>
    <n v="19"/>
    <n v="46"/>
    <n v="23"/>
    <n v="24"/>
    <n v="47"/>
    <n v="19"/>
    <n v="20"/>
    <n v="39"/>
    <n v="21"/>
    <n v="26"/>
    <n v="47"/>
    <n v="20"/>
    <n v="27"/>
    <n v="47"/>
    <n v="22"/>
    <n v="15"/>
    <n v="37"/>
    <n v="132"/>
    <n v="131"/>
    <n v="263"/>
    <n v="2"/>
    <n v="0"/>
    <n v="0"/>
    <n v="0"/>
    <n v="0"/>
    <n v="0"/>
    <n v="5"/>
    <n v="7"/>
    <n v="0"/>
    <n v="0"/>
    <n v="0"/>
    <n v="1"/>
    <n v="0"/>
    <n v="0"/>
    <n v="0"/>
    <n v="0"/>
    <n v="0"/>
    <n v="7"/>
    <n v="0"/>
    <n v="0"/>
    <n v="0"/>
    <n v="2"/>
    <n v="0"/>
    <n v="1"/>
    <n v="0"/>
    <n v="0"/>
    <n v="0"/>
    <n v="9"/>
    <n v="1"/>
    <n v="13"/>
    <n v="0"/>
    <n v="34"/>
    <n v="0"/>
    <n v="7"/>
    <n v="2"/>
    <n v="0"/>
    <n v="0"/>
    <n v="0"/>
    <n v="0"/>
    <n v="0"/>
    <n v="5"/>
    <n v="7"/>
    <n v="12"/>
    <n v="12"/>
    <n v="1"/>
  </r>
  <r>
    <s v="08DPR0660Y"/>
    <n v="1"/>
    <s v="MATUTINO"/>
    <s v="JOSE MA MORELOS"/>
    <n v="8"/>
    <s v="CHIHUAHUA"/>
    <n v="8"/>
    <s v="CHIHUAHUA"/>
    <x v="7"/>
    <n v="19"/>
    <x v="21"/>
    <n v="1"/>
    <s v="CHIHUAHUA"/>
    <s v="CALLE JOSE MARTI"/>
    <n v="6701"/>
    <s v="PÚBLICO"/>
    <x v="0"/>
    <n v="2"/>
    <s v="BĂSICA"/>
    <n v="2"/>
    <x v="0"/>
    <n v="1"/>
    <x v="0"/>
    <n v="0"/>
    <s v="NO APLICA"/>
    <n v="0"/>
    <s v="NO APLICA"/>
    <s v="08FIZ0115N"/>
    <s v="08FJS0106L"/>
    <s v="08ADG0046C"/>
    <n v="0"/>
    <s v="I2020"/>
    <n v="123"/>
    <n v="146"/>
    <n v="269"/>
    <n v="123"/>
    <n v="146"/>
    <n v="269"/>
    <n v="27"/>
    <n v="17"/>
    <n v="44"/>
    <n v="21"/>
    <n v="17"/>
    <n v="38"/>
    <n v="22"/>
    <n v="17"/>
    <n v="39"/>
    <n v="15"/>
    <n v="22"/>
    <n v="37"/>
    <n v="32"/>
    <n v="30"/>
    <n v="62"/>
    <n v="25"/>
    <n v="27"/>
    <n v="52"/>
    <n v="16"/>
    <n v="26"/>
    <n v="42"/>
    <n v="20"/>
    <n v="31"/>
    <n v="51"/>
    <n v="130"/>
    <n v="153"/>
    <n v="283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464J"/>
    <n v="2"/>
    <s v="VESPERTINO"/>
    <s v="FELIPE ANGELES"/>
    <n v="8"/>
    <s v="CHIHUAHUA"/>
    <n v="8"/>
    <s v="CHIHUAHUA"/>
    <x v="7"/>
    <n v="19"/>
    <x v="21"/>
    <n v="1"/>
    <s v="CHIHUAHUA"/>
    <s v="CALLE DE LA NOGALERA"/>
    <n v="0"/>
    <s v="PÚBLICO"/>
    <x v="0"/>
    <n v="2"/>
    <s v="BĂSICA"/>
    <n v="2"/>
    <x v="0"/>
    <n v="1"/>
    <x v="0"/>
    <n v="0"/>
    <s v="NO APLICA"/>
    <n v="0"/>
    <s v="NO APLICA"/>
    <s v="08FIZ0129Q"/>
    <s v="08FJS0101Q"/>
    <s v="08ADG0046C"/>
    <n v="0"/>
    <s v="I2020"/>
    <n v="143"/>
    <n v="129"/>
    <n v="272"/>
    <n v="143"/>
    <n v="129"/>
    <n v="272"/>
    <n v="28"/>
    <n v="26"/>
    <n v="54"/>
    <n v="26"/>
    <n v="23"/>
    <n v="49"/>
    <n v="26"/>
    <n v="23"/>
    <n v="49"/>
    <n v="22"/>
    <n v="18"/>
    <n v="40"/>
    <n v="25"/>
    <n v="23"/>
    <n v="48"/>
    <n v="14"/>
    <n v="16"/>
    <n v="30"/>
    <n v="28"/>
    <n v="28"/>
    <n v="56"/>
    <n v="26"/>
    <n v="21"/>
    <n v="47"/>
    <n v="141"/>
    <n v="129"/>
    <n v="270"/>
    <n v="2"/>
    <n v="2"/>
    <n v="2"/>
    <n v="1"/>
    <n v="2"/>
    <n v="2"/>
    <n v="0"/>
    <n v="11"/>
    <n v="0"/>
    <n v="0"/>
    <n v="1"/>
    <n v="0"/>
    <n v="0"/>
    <n v="1"/>
    <n v="0"/>
    <n v="0"/>
    <n v="5"/>
    <n v="6"/>
    <n v="0"/>
    <n v="0"/>
    <n v="3"/>
    <n v="0"/>
    <n v="0"/>
    <n v="0"/>
    <n v="0"/>
    <n v="0"/>
    <n v="1"/>
    <n v="1"/>
    <n v="0"/>
    <n v="1"/>
    <n v="0"/>
    <n v="19"/>
    <n v="5"/>
    <n v="6"/>
    <n v="2"/>
    <n v="2"/>
    <n v="2"/>
    <n v="1"/>
    <n v="2"/>
    <n v="2"/>
    <n v="0"/>
    <n v="11"/>
    <n v="12"/>
    <n v="11"/>
    <n v="1"/>
  </r>
  <r>
    <s v="08DPR0838U"/>
    <n v="2"/>
    <s v="VESPERTINO"/>
    <s v="AMADO NERVO"/>
    <n v="8"/>
    <s v="CHIHUAHUA"/>
    <n v="8"/>
    <s v="CHIHUAHUA"/>
    <x v="5"/>
    <n v="37"/>
    <x v="6"/>
    <n v="1"/>
    <s v="JUĂREZ"/>
    <s v="CALLE PRESA DE LA AMISTAD"/>
    <n v="1251"/>
    <s v="PÚBLICO"/>
    <x v="0"/>
    <n v="2"/>
    <s v="BĂSICA"/>
    <n v="2"/>
    <x v="0"/>
    <n v="1"/>
    <x v="0"/>
    <n v="0"/>
    <s v="NO APLICA"/>
    <n v="0"/>
    <s v="NO APLICA"/>
    <s v="08FIZ0159K"/>
    <s v="08FJS0113V"/>
    <s v="08ADG0005C"/>
    <n v="0"/>
    <s v="I2020"/>
    <n v="136"/>
    <n v="147"/>
    <n v="283"/>
    <n v="136"/>
    <n v="147"/>
    <n v="283"/>
    <n v="26"/>
    <n v="31"/>
    <n v="57"/>
    <n v="16"/>
    <n v="20"/>
    <n v="36"/>
    <n v="16"/>
    <n v="20"/>
    <n v="36"/>
    <n v="24"/>
    <n v="26"/>
    <n v="50"/>
    <n v="22"/>
    <n v="22"/>
    <n v="44"/>
    <n v="21"/>
    <n v="17"/>
    <n v="38"/>
    <n v="20"/>
    <n v="23"/>
    <n v="43"/>
    <n v="25"/>
    <n v="28"/>
    <n v="53"/>
    <n v="128"/>
    <n v="136"/>
    <n v="264"/>
    <n v="2"/>
    <n v="2"/>
    <n v="2"/>
    <n v="2"/>
    <n v="2"/>
    <n v="2"/>
    <n v="0"/>
    <n v="12"/>
    <n v="0"/>
    <n v="0"/>
    <n v="0"/>
    <n v="1"/>
    <n v="0"/>
    <n v="0"/>
    <n v="1"/>
    <n v="0"/>
    <n v="5"/>
    <n v="7"/>
    <n v="0"/>
    <n v="0"/>
    <n v="3"/>
    <n v="1"/>
    <n v="0"/>
    <n v="0"/>
    <n v="0"/>
    <n v="0"/>
    <n v="0"/>
    <n v="0"/>
    <n v="1"/>
    <n v="0"/>
    <n v="0"/>
    <n v="19"/>
    <n v="5"/>
    <n v="7"/>
    <n v="2"/>
    <n v="2"/>
    <n v="2"/>
    <n v="2"/>
    <n v="2"/>
    <n v="2"/>
    <n v="0"/>
    <n v="12"/>
    <n v="12"/>
    <n v="12"/>
    <n v="1"/>
  </r>
  <r>
    <s v="08DPR1187Q"/>
    <n v="1"/>
    <s v="MATUTINO"/>
    <s v="JUSTO SIERRA"/>
    <n v="8"/>
    <s v="CHIHUAHUA"/>
    <n v="8"/>
    <s v="CHIHUAHUA"/>
    <x v="7"/>
    <n v="19"/>
    <x v="21"/>
    <n v="1"/>
    <s v="CHIHUAHUA"/>
    <s v="CALLE 112"/>
    <n v="0"/>
    <s v="PÚBLICO"/>
    <x v="0"/>
    <n v="2"/>
    <s v="BĂSICA"/>
    <n v="2"/>
    <x v="0"/>
    <n v="1"/>
    <x v="0"/>
    <n v="0"/>
    <s v="NO APLICA"/>
    <n v="0"/>
    <s v="NO APLICA"/>
    <s v="08FIZ0108D"/>
    <s v="08FJS0104N"/>
    <s v="08ADG0046C"/>
    <n v="0"/>
    <s v="I2020"/>
    <n v="146"/>
    <n v="129"/>
    <n v="275"/>
    <n v="146"/>
    <n v="129"/>
    <n v="275"/>
    <n v="26"/>
    <n v="24"/>
    <n v="50"/>
    <n v="24"/>
    <n v="15"/>
    <n v="39"/>
    <n v="24"/>
    <n v="16"/>
    <n v="40"/>
    <n v="26"/>
    <n v="22"/>
    <n v="48"/>
    <n v="26"/>
    <n v="30"/>
    <n v="56"/>
    <n v="17"/>
    <n v="19"/>
    <n v="36"/>
    <n v="31"/>
    <n v="21"/>
    <n v="52"/>
    <n v="22"/>
    <n v="22"/>
    <n v="44"/>
    <n v="146"/>
    <n v="130"/>
    <n v="276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0"/>
    <n v="1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DPR2344X"/>
    <n v="2"/>
    <s v="VESPERTINO"/>
    <s v="IGNACIO ZARAGOZA"/>
    <n v="8"/>
    <s v="CHIHUAHUA"/>
    <n v="8"/>
    <s v="CHIHUAHUA"/>
    <x v="1"/>
    <n v="17"/>
    <x v="43"/>
    <n v="1"/>
    <s v="CUAUHTĂ‰MOC"/>
    <s v="CALLE XOCHIMILCO"/>
    <n v="0"/>
    <s v="PÚBLICO"/>
    <x v="0"/>
    <n v="2"/>
    <s v="BĂSICA"/>
    <n v="2"/>
    <x v="0"/>
    <n v="1"/>
    <x v="0"/>
    <n v="0"/>
    <s v="NO APLICA"/>
    <n v="0"/>
    <s v="NO APLICA"/>
    <s v="08FIZ0199L"/>
    <s v="08FJS0121D"/>
    <s v="08ADG0010O"/>
    <n v="0"/>
    <s v="I2020"/>
    <n v="149"/>
    <n v="139"/>
    <n v="288"/>
    <n v="149"/>
    <n v="139"/>
    <n v="288"/>
    <n v="32"/>
    <n v="19"/>
    <n v="51"/>
    <n v="12"/>
    <n v="23"/>
    <n v="35"/>
    <n v="12"/>
    <n v="23"/>
    <n v="35"/>
    <n v="27"/>
    <n v="21"/>
    <n v="48"/>
    <n v="24"/>
    <n v="23"/>
    <n v="47"/>
    <n v="18"/>
    <n v="28"/>
    <n v="46"/>
    <n v="25"/>
    <n v="22"/>
    <n v="47"/>
    <n v="19"/>
    <n v="24"/>
    <n v="43"/>
    <n v="125"/>
    <n v="141"/>
    <n v="26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  <n v="1"/>
  </r>
  <r>
    <s v="08DPR2460N"/>
    <n v="2"/>
    <s v="VESPERTINO"/>
    <s v="NATALIA RAMOS MARQUEZ"/>
    <n v="8"/>
    <s v="CHIHUAHUA"/>
    <n v="8"/>
    <s v="CHIHUAHUA"/>
    <x v="5"/>
    <n v="37"/>
    <x v="6"/>
    <n v="1"/>
    <s v="JUĂREZ"/>
    <s v="CALLE PALACIO PAQUIME "/>
    <n v="412"/>
    <s v="PÚBLICO"/>
    <x v="0"/>
    <n v="2"/>
    <s v="BĂSICA"/>
    <n v="2"/>
    <x v="0"/>
    <n v="1"/>
    <x v="0"/>
    <n v="0"/>
    <s v="NO APLICA"/>
    <n v="0"/>
    <s v="NO APLICA"/>
    <s v="08FIZ0179Y"/>
    <s v="08FJS0117R"/>
    <s v="08ADG0005C"/>
    <n v="0"/>
    <s v="I2020"/>
    <n v="152"/>
    <n v="131"/>
    <n v="283"/>
    <n v="152"/>
    <n v="131"/>
    <n v="283"/>
    <n v="22"/>
    <n v="18"/>
    <n v="40"/>
    <n v="12"/>
    <n v="15"/>
    <n v="27"/>
    <n v="12"/>
    <n v="15"/>
    <n v="27"/>
    <n v="32"/>
    <n v="21"/>
    <n v="53"/>
    <n v="20"/>
    <n v="30"/>
    <n v="50"/>
    <n v="26"/>
    <n v="26"/>
    <n v="52"/>
    <n v="26"/>
    <n v="22"/>
    <n v="48"/>
    <n v="29"/>
    <n v="21"/>
    <n v="50"/>
    <n v="145"/>
    <n v="135"/>
    <n v="280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2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DPR0328S"/>
    <n v="1"/>
    <s v="MATUTINO"/>
    <s v="MIGUEL ALEMAN"/>
    <n v="8"/>
    <s v="CHIHUAHUA"/>
    <n v="8"/>
    <s v="CHIHUAHUA"/>
    <x v="5"/>
    <n v="37"/>
    <x v="6"/>
    <n v="1"/>
    <s v="JUĂREZ"/>
    <s v="CALLE FRAY GARCIA DE SAN FRANCISCO"/>
    <n v="3401"/>
    <s v="PÚBLICO"/>
    <x v="0"/>
    <n v="2"/>
    <s v="BĂSICA"/>
    <n v="2"/>
    <x v="0"/>
    <n v="1"/>
    <x v="0"/>
    <n v="0"/>
    <s v="NO APLICA"/>
    <n v="0"/>
    <s v="NO APLICA"/>
    <s v="08FIZ0137Z"/>
    <s v="08FJS0135G"/>
    <s v="08ADG0005C"/>
    <n v="0"/>
    <s v="I2020"/>
    <n v="131"/>
    <n v="137"/>
    <n v="268"/>
    <n v="131"/>
    <n v="137"/>
    <n v="268"/>
    <n v="16"/>
    <n v="24"/>
    <n v="40"/>
    <n v="26"/>
    <n v="20"/>
    <n v="46"/>
    <n v="26"/>
    <n v="20"/>
    <n v="46"/>
    <n v="25"/>
    <n v="21"/>
    <n v="46"/>
    <n v="29"/>
    <n v="36"/>
    <n v="65"/>
    <n v="12"/>
    <n v="21"/>
    <n v="33"/>
    <n v="28"/>
    <n v="25"/>
    <n v="53"/>
    <n v="25"/>
    <n v="18"/>
    <n v="43"/>
    <n v="145"/>
    <n v="141"/>
    <n v="286"/>
    <n v="2"/>
    <n v="2"/>
    <n v="2"/>
    <n v="1"/>
    <n v="2"/>
    <n v="2"/>
    <n v="0"/>
    <n v="11"/>
    <n v="0"/>
    <n v="0"/>
    <n v="0"/>
    <n v="1"/>
    <n v="0"/>
    <n v="1"/>
    <n v="0"/>
    <n v="0"/>
    <n v="4"/>
    <n v="7"/>
    <n v="0"/>
    <n v="0"/>
    <n v="1"/>
    <n v="1"/>
    <n v="0"/>
    <n v="0"/>
    <n v="0"/>
    <n v="0"/>
    <n v="0"/>
    <n v="0"/>
    <n v="1"/>
    <n v="0"/>
    <n v="0"/>
    <n v="16"/>
    <n v="4"/>
    <n v="7"/>
    <n v="2"/>
    <n v="2"/>
    <n v="2"/>
    <n v="1"/>
    <n v="2"/>
    <n v="2"/>
    <n v="0"/>
    <n v="11"/>
    <n v="19"/>
    <n v="11"/>
    <n v="1"/>
  </r>
  <r>
    <s v="08DPR1042V"/>
    <n v="1"/>
    <s v="MATUTINO"/>
    <s v="CLUB DE LEONES Y RAFAEL VELOZ"/>
    <n v="8"/>
    <s v="CHIHUAHUA"/>
    <n v="8"/>
    <s v="CHIHUAHUA"/>
    <x v="5"/>
    <n v="37"/>
    <x v="6"/>
    <n v="1"/>
    <s v="JUĂREZ"/>
    <s v="CALLE GUADALUPE CHAVOYA DE LLANES"/>
    <n v="1840"/>
    <s v="PÚBLICO"/>
    <x v="0"/>
    <n v="2"/>
    <s v="BĂSICA"/>
    <n v="2"/>
    <x v="0"/>
    <n v="1"/>
    <x v="0"/>
    <n v="0"/>
    <s v="NO APLICA"/>
    <n v="0"/>
    <s v="NO APLICA"/>
    <s v="08FIZ0163X"/>
    <s v="08FJS0114U"/>
    <s v="08ADG0005C"/>
    <n v="0"/>
    <s v="I2020"/>
    <n v="136"/>
    <n v="139"/>
    <n v="275"/>
    <n v="136"/>
    <n v="139"/>
    <n v="275"/>
    <n v="18"/>
    <n v="17"/>
    <n v="35"/>
    <n v="16"/>
    <n v="24"/>
    <n v="40"/>
    <n v="16"/>
    <n v="24"/>
    <n v="40"/>
    <n v="25"/>
    <n v="26"/>
    <n v="51"/>
    <n v="21"/>
    <n v="25"/>
    <n v="46"/>
    <n v="27"/>
    <n v="35"/>
    <n v="62"/>
    <n v="21"/>
    <n v="8"/>
    <n v="29"/>
    <n v="30"/>
    <n v="30"/>
    <n v="60"/>
    <n v="140"/>
    <n v="148"/>
    <n v="288"/>
    <n v="2"/>
    <n v="2"/>
    <n v="2"/>
    <n v="2"/>
    <n v="1"/>
    <n v="2"/>
    <n v="0"/>
    <n v="11"/>
    <n v="0"/>
    <n v="0"/>
    <n v="0"/>
    <n v="1"/>
    <n v="0"/>
    <n v="1"/>
    <n v="0"/>
    <n v="0"/>
    <n v="2"/>
    <n v="9"/>
    <n v="0"/>
    <n v="0"/>
    <n v="1"/>
    <n v="1"/>
    <n v="0"/>
    <n v="0"/>
    <n v="0"/>
    <n v="0"/>
    <n v="0"/>
    <n v="0"/>
    <n v="1"/>
    <n v="0"/>
    <n v="0"/>
    <n v="16"/>
    <n v="2"/>
    <n v="9"/>
    <n v="2"/>
    <n v="2"/>
    <n v="2"/>
    <n v="2"/>
    <n v="1"/>
    <n v="2"/>
    <n v="0"/>
    <n v="11"/>
    <n v="11"/>
    <n v="11"/>
    <n v="1"/>
  </r>
  <r>
    <s v="08DPR1681R"/>
    <n v="1"/>
    <s v="MATUTINO"/>
    <s v="SEBASTIAN LERDO DE TEJADA"/>
    <n v="8"/>
    <s v="CHIHUAHUA"/>
    <n v="8"/>
    <s v="CHIHUAHUA"/>
    <x v="1"/>
    <n v="17"/>
    <x v="43"/>
    <n v="1"/>
    <s v="CUAUHTĂ‰MOC"/>
    <s v="CALLE OJINAGA"/>
    <n v="0"/>
    <s v="PÚBLICO"/>
    <x v="0"/>
    <n v="2"/>
    <s v="BĂSICA"/>
    <n v="2"/>
    <x v="0"/>
    <n v="1"/>
    <x v="0"/>
    <n v="0"/>
    <s v="NO APLICA"/>
    <n v="0"/>
    <s v="NO APLICA"/>
    <s v="08FIZ0198M"/>
    <s v="08FJS0121D"/>
    <s v="08ADG0010O"/>
    <n v="0"/>
    <s v="I2020"/>
    <n v="156"/>
    <n v="121"/>
    <n v="277"/>
    <n v="156"/>
    <n v="121"/>
    <n v="277"/>
    <n v="24"/>
    <n v="27"/>
    <n v="51"/>
    <n v="21"/>
    <n v="21"/>
    <n v="42"/>
    <n v="21"/>
    <n v="21"/>
    <n v="42"/>
    <n v="27"/>
    <n v="19"/>
    <n v="46"/>
    <n v="27"/>
    <n v="15"/>
    <n v="42"/>
    <n v="27"/>
    <n v="29"/>
    <n v="56"/>
    <n v="25"/>
    <n v="16"/>
    <n v="41"/>
    <n v="27"/>
    <n v="21"/>
    <n v="48"/>
    <n v="154"/>
    <n v="121"/>
    <n v="275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0"/>
    <n v="3"/>
    <n v="0"/>
    <n v="18"/>
    <n v="4"/>
    <n v="8"/>
    <n v="2"/>
    <n v="2"/>
    <n v="2"/>
    <n v="2"/>
    <n v="2"/>
    <n v="2"/>
    <n v="0"/>
    <n v="12"/>
    <n v="12"/>
    <n v="12"/>
    <n v="1"/>
  </r>
  <r>
    <s v="08EPR0098P"/>
    <n v="1"/>
    <s v="MATUTINO"/>
    <s v="MIGUEL HIDALGO 2547"/>
    <n v="8"/>
    <s v="CHIHUAHUA"/>
    <n v="8"/>
    <s v="CHIHUAHUA"/>
    <x v="1"/>
    <n v="17"/>
    <x v="43"/>
    <n v="1"/>
    <s v="CUAUHTĂ‰MOC"/>
    <s v="CALLE HIDALGO"/>
    <n v="2300"/>
    <s v="PÚBLICO"/>
    <x v="1"/>
    <n v="2"/>
    <s v="BĂSICA"/>
    <n v="2"/>
    <x v="0"/>
    <n v="1"/>
    <x v="0"/>
    <n v="0"/>
    <s v="NO APLICA"/>
    <n v="0"/>
    <s v="NO APLICA"/>
    <s v="08FIZ0009D"/>
    <s v="08FJS0005N"/>
    <m/>
    <n v="0"/>
    <s v="I2020"/>
    <n v="126"/>
    <n v="156"/>
    <n v="282"/>
    <n v="125"/>
    <n v="156"/>
    <n v="281"/>
    <n v="19"/>
    <n v="27"/>
    <n v="46"/>
    <n v="19"/>
    <n v="22"/>
    <n v="41"/>
    <n v="19"/>
    <n v="22"/>
    <n v="41"/>
    <n v="17"/>
    <n v="33"/>
    <n v="50"/>
    <n v="29"/>
    <n v="20"/>
    <n v="49"/>
    <n v="21"/>
    <n v="26"/>
    <n v="47"/>
    <n v="16"/>
    <n v="29"/>
    <n v="45"/>
    <n v="18"/>
    <n v="22"/>
    <n v="40"/>
    <n v="120"/>
    <n v="152"/>
    <n v="27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4"/>
    <n v="0"/>
    <n v="0"/>
    <n v="1"/>
    <n v="0"/>
    <n v="0"/>
    <n v="0"/>
    <n v="0"/>
    <n v="2"/>
    <n v="2"/>
    <n v="0"/>
    <n v="22"/>
    <n v="2"/>
    <n v="10"/>
    <n v="2"/>
    <n v="2"/>
    <n v="2"/>
    <n v="2"/>
    <n v="2"/>
    <n v="2"/>
    <n v="0"/>
    <n v="12"/>
    <n v="12"/>
    <n v="12"/>
    <n v="1"/>
  </r>
  <r>
    <s v="08DPR2134S"/>
    <n v="1"/>
    <s v="MATUTINO"/>
    <s v="LEONA VICARIO"/>
    <n v="8"/>
    <s v="CHIHUAHUA"/>
    <n v="8"/>
    <s v="CHIHUAHUA"/>
    <x v="10"/>
    <n v="10"/>
    <x v="44"/>
    <n v="1"/>
    <s v="SAN BUENAVENTURA"/>
    <s v="CALLE AMBROSIO ROYO"/>
    <n v="0"/>
    <s v="PÚBLICO"/>
    <x v="0"/>
    <n v="2"/>
    <s v="BĂSICA"/>
    <n v="2"/>
    <x v="0"/>
    <n v="1"/>
    <x v="0"/>
    <n v="0"/>
    <s v="NO APLICA"/>
    <n v="0"/>
    <s v="NO APLICA"/>
    <s v="08FIZ0190U"/>
    <s v="08FJS0119P"/>
    <s v="08ADG0013L"/>
    <n v="0"/>
    <s v="I2020"/>
    <n v="144"/>
    <n v="136"/>
    <n v="280"/>
    <n v="141"/>
    <n v="136"/>
    <n v="277"/>
    <n v="22"/>
    <n v="22"/>
    <n v="44"/>
    <n v="26"/>
    <n v="14"/>
    <n v="40"/>
    <n v="26"/>
    <n v="14"/>
    <n v="40"/>
    <n v="27"/>
    <n v="28"/>
    <n v="55"/>
    <n v="33"/>
    <n v="20"/>
    <n v="53"/>
    <n v="26"/>
    <n v="23"/>
    <n v="49"/>
    <n v="20"/>
    <n v="17"/>
    <n v="37"/>
    <n v="19"/>
    <n v="27"/>
    <n v="46"/>
    <n v="151"/>
    <n v="129"/>
    <n v="280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2148V"/>
    <n v="1"/>
    <s v="MATUTINO"/>
    <s v="JUAN GUERECA AGUILAR"/>
    <n v="8"/>
    <s v="CHIHUAHUA"/>
    <n v="8"/>
    <s v="CHIHUAHUA"/>
    <x v="7"/>
    <n v="19"/>
    <x v="21"/>
    <n v="1"/>
    <s v="CHIHUAHUA"/>
    <s v="CALLE MAGISTERIO"/>
    <n v="151"/>
    <s v="PÚBLICO"/>
    <x v="0"/>
    <n v="2"/>
    <s v="BĂSICA"/>
    <n v="2"/>
    <x v="0"/>
    <n v="1"/>
    <x v="0"/>
    <n v="0"/>
    <s v="NO APLICA"/>
    <n v="0"/>
    <s v="NO APLICA"/>
    <s v="08FIZ0122X"/>
    <s v="08FJS0107K"/>
    <s v="08ADG0046C"/>
    <n v="0"/>
    <s v="I2020"/>
    <n v="150"/>
    <n v="130"/>
    <n v="280"/>
    <n v="149"/>
    <n v="129"/>
    <n v="278"/>
    <n v="23"/>
    <n v="22"/>
    <n v="45"/>
    <n v="18"/>
    <n v="26"/>
    <n v="44"/>
    <n v="18"/>
    <n v="26"/>
    <n v="44"/>
    <n v="28"/>
    <n v="18"/>
    <n v="46"/>
    <n v="27"/>
    <n v="19"/>
    <n v="46"/>
    <n v="28"/>
    <n v="25"/>
    <n v="53"/>
    <n v="17"/>
    <n v="22"/>
    <n v="39"/>
    <n v="27"/>
    <n v="21"/>
    <n v="48"/>
    <n v="145"/>
    <n v="131"/>
    <n v="276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1"/>
    <n v="0"/>
    <n v="0"/>
    <n v="0"/>
    <n v="0"/>
    <n v="0"/>
    <n v="1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445V"/>
    <n v="2"/>
    <s v="VESPERTINO"/>
    <s v="PLAN DE IGUALA"/>
    <n v="8"/>
    <s v="CHIHUAHUA"/>
    <n v="8"/>
    <s v="CHIHUAHUA"/>
    <x v="5"/>
    <n v="37"/>
    <x v="6"/>
    <n v="1"/>
    <s v="JUĂREZ"/>
    <s v="CALLE NACOZARI"/>
    <n v="306"/>
    <s v="PÚBLICO"/>
    <x v="0"/>
    <n v="2"/>
    <s v="BĂSICA"/>
    <n v="2"/>
    <x v="0"/>
    <n v="1"/>
    <x v="0"/>
    <n v="0"/>
    <s v="NO APLICA"/>
    <n v="0"/>
    <s v="NO APLICA"/>
    <s v="08FIZ0181M"/>
    <s v="08FJS0132J"/>
    <s v="08ADG0005C"/>
    <n v="0"/>
    <s v="I2020"/>
    <n v="146"/>
    <n v="146"/>
    <n v="292"/>
    <n v="146"/>
    <n v="146"/>
    <n v="292"/>
    <n v="22"/>
    <n v="22"/>
    <n v="44"/>
    <n v="15"/>
    <n v="15"/>
    <n v="30"/>
    <n v="15"/>
    <n v="16"/>
    <n v="31"/>
    <n v="21"/>
    <n v="19"/>
    <n v="40"/>
    <n v="23"/>
    <n v="34"/>
    <n v="57"/>
    <n v="25"/>
    <n v="16"/>
    <n v="41"/>
    <n v="22"/>
    <n v="16"/>
    <n v="38"/>
    <n v="27"/>
    <n v="37"/>
    <n v="64"/>
    <n v="133"/>
    <n v="138"/>
    <n v="271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4"/>
    <n v="12"/>
    <n v="1"/>
  </r>
  <r>
    <s v="08EPR0757I"/>
    <n v="1"/>
    <s v="MATUTINO"/>
    <s v="NIÑOS HEROES 2692"/>
    <n v="8"/>
    <s v="CHIHUAHUA"/>
    <n v="8"/>
    <s v="CHIHUAHUA"/>
    <x v="9"/>
    <n v="55"/>
    <x v="46"/>
    <n v="1"/>
    <s v="SANTA CRUZ DE ROSALES"/>
    <s v="CALLE CONSTITUCION"/>
    <n v="0"/>
    <s v="PÚBLICO"/>
    <x v="1"/>
    <n v="2"/>
    <s v="BĂSICA"/>
    <n v="2"/>
    <x v="0"/>
    <n v="1"/>
    <x v="0"/>
    <n v="0"/>
    <s v="NO APLICA"/>
    <n v="0"/>
    <s v="NO APLICA"/>
    <s v="08FIZ0017M"/>
    <m/>
    <m/>
    <n v="0"/>
    <s v="I2020"/>
    <n v="153"/>
    <n v="120"/>
    <n v="273"/>
    <n v="153"/>
    <n v="118"/>
    <n v="271"/>
    <n v="23"/>
    <n v="14"/>
    <n v="37"/>
    <n v="24"/>
    <n v="25"/>
    <n v="49"/>
    <n v="24"/>
    <n v="25"/>
    <n v="49"/>
    <n v="23"/>
    <n v="26"/>
    <n v="49"/>
    <n v="35"/>
    <n v="24"/>
    <n v="59"/>
    <n v="24"/>
    <n v="17"/>
    <n v="41"/>
    <n v="24"/>
    <n v="26"/>
    <n v="50"/>
    <n v="20"/>
    <n v="16"/>
    <n v="36"/>
    <n v="150"/>
    <n v="134"/>
    <n v="284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1"/>
    <n v="0"/>
    <n v="0"/>
    <n v="1"/>
    <n v="0"/>
    <n v="0"/>
    <n v="1"/>
    <n v="1"/>
    <n v="0"/>
    <n v="19"/>
    <n v="4"/>
    <n v="8"/>
    <n v="2"/>
    <n v="2"/>
    <n v="2"/>
    <n v="2"/>
    <n v="2"/>
    <n v="2"/>
    <n v="0"/>
    <n v="12"/>
    <n v="12"/>
    <n v="12"/>
    <n v="1"/>
  </r>
  <r>
    <s v="08DPR0025Y"/>
    <n v="2"/>
    <s v="VESPERTINO"/>
    <s v="AMERICA"/>
    <n v="8"/>
    <s v="CHIHUAHUA"/>
    <n v="8"/>
    <s v="CHIHUAHUA"/>
    <x v="5"/>
    <n v="37"/>
    <x v="6"/>
    <n v="1"/>
    <s v="JUĂREZ"/>
    <s v="CALLE INF. AEROPUERTO"/>
    <n v="0"/>
    <s v="PÚBLICO"/>
    <x v="0"/>
    <n v="2"/>
    <s v="BĂSICA"/>
    <n v="2"/>
    <x v="0"/>
    <n v="1"/>
    <x v="0"/>
    <n v="0"/>
    <s v="NO APLICA"/>
    <n v="0"/>
    <s v="NO APLICA"/>
    <s v="08FIZ0152R"/>
    <s v="08FJS0111X"/>
    <s v="08ADG0005C"/>
    <n v="0"/>
    <s v="I2020"/>
    <n v="133"/>
    <n v="126"/>
    <n v="259"/>
    <n v="133"/>
    <n v="126"/>
    <n v="259"/>
    <n v="28"/>
    <n v="25"/>
    <n v="53"/>
    <n v="33"/>
    <n v="14"/>
    <n v="47"/>
    <n v="34"/>
    <n v="14"/>
    <n v="48"/>
    <n v="21"/>
    <n v="20"/>
    <n v="41"/>
    <n v="29"/>
    <n v="29"/>
    <n v="58"/>
    <n v="26"/>
    <n v="21"/>
    <n v="47"/>
    <n v="33"/>
    <n v="14"/>
    <n v="47"/>
    <n v="21"/>
    <n v="27"/>
    <n v="48"/>
    <n v="164"/>
    <n v="125"/>
    <n v="28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2"/>
    <n v="0"/>
    <n v="0"/>
    <n v="18"/>
    <n v="4"/>
    <n v="8"/>
    <n v="2"/>
    <n v="2"/>
    <n v="2"/>
    <n v="2"/>
    <n v="2"/>
    <n v="2"/>
    <n v="0"/>
    <n v="12"/>
    <n v="19"/>
    <n v="12"/>
    <n v="1"/>
  </r>
  <r>
    <s v="08DPR1474J"/>
    <n v="1"/>
    <s v="MATUTINO"/>
    <s v="CENTRO ESCOLAR REVOLUCION"/>
    <n v="8"/>
    <s v="CHIHUAHUA"/>
    <n v="8"/>
    <s v="CHIHUAHUA"/>
    <x v="8"/>
    <n v="3"/>
    <x v="16"/>
    <n v="1"/>
    <s v="VALLE DE IGNACIO ALLENDE"/>
    <s v="CALLE VICENTE GUERRERO"/>
    <n v="0"/>
    <s v="PÚBLICO"/>
    <x v="0"/>
    <n v="2"/>
    <s v="BĂSICA"/>
    <n v="2"/>
    <x v="0"/>
    <n v="1"/>
    <x v="0"/>
    <n v="0"/>
    <s v="NO APLICA"/>
    <n v="0"/>
    <s v="NO APLICA"/>
    <s v="08FIZ0242J"/>
    <s v="08FJS0129W"/>
    <s v="08ADG0004D"/>
    <n v="0"/>
    <s v="I2020"/>
    <n v="151"/>
    <n v="126"/>
    <n v="277"/>
    <n v="151"/>
    <n v="126"/>
    <n v="277"/>
    <n v="24"/>
    <n v="18"/>
    <n v="42"/>
    <n v="20"/>
    <n v="21"/>
    <n v="41"/>
    <n v="20"/>
    <n v="21"/>
    <n v="41"/>
    <n v="29"/>
    <n v="25"/>
    <n v="54"/>
    <n v="23"/>
    <n v="13"/>
    <n v="36"/>
    <n v="23"/>
    <n v="31"/>
    <n v="54"/>
    <n v="28"/>
    <n v="22"/>
    <n v="50"/>
    <n v="29"/>
    <n v="19"/>
    <n v="48"/>
    <n v="152"/>
    <n v="131"/>
    <n v="283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2"/>
    <n v="2"/>
    <n v="0"/>
    <n v="0"/>
    <n v="19"/>
    <n v="4"/>
    <n v="8"/>
    <n v="2"/>
    <n v="2"/>
    <n v="2"/>
    <n v="2"/>
    <n v="2"/>
    <n v="2"/>
    <n v="0"/>
    <n v="12"/>
    <n v="12"/>
    <n v="12"/>
    <n v="1"/>
  </r>
  <r>
    <s v="08PPR2005C"/>
    <n v="1"/>
    <s v="MATUTINO"/>
    <s v="CENTRO EDUCATIVO INTEGRAL MI ESPACIO S.C."/>
    <n v="8"/>
    <s v="CHIHUAHUA"/>
    <n v="8"/>
    <s v="CHIHUAHUA"/>
    <x v="7"/>
    <n v="19"/>
    <x v="21"/>
    <n v="1"/>
    <s v="CHIHUAHUA"/>
    <s v="CALLE SOR JUANA INES DE LA CRUZ"/>
    <n v="2305"/>
    <s v="PRIVADO"/>
    <x v="2"/>
    <n v="2"/>
    <s v="BĂSICA"/>
    <n v="2"/>
    <x v="0"/>
    <n v="1"/>
    <x v="0"/>
    <n v="0"/>
    <s v="NO APLICA"/>
    <n v="0"/>
    <s v="NO APLICA"/>
    <s v="08FIZ0115N"/>
    <s v="08FJS0106L"/>
    <s v="08ADG0046C"/>
    <n v="0"/>
    <s v="I2020"/>
    <n v="150"/>
    <n v="153"/>
    <n v="303"/>
    <n v="150"/>
    <n v="153"/>
    <n v="303"/>
    <n v="16"/>
    <n v="13"/>
    <n v="29"/>
    <n v="30"/>
    <n v="23"/>
    <n v="53"/>
    <n v="30"/>
    <n v="23"/>
    <n v="53"/>
    <n v="19"/>
    <n v="28"/>
    <n v="47"/>
    <n v="27"/>
    <n v="24"/>
    <n v="51"/>
    <n v="28"/>
    <n v="20"/>
    <n v="48"/>
    <n v="18"/>
    <n v="17"/>
    <n v="35"/>
    <n v="15"/>
    <n v="13"/>
    <n v="28"/>
    <n v="137"/>
    <n v="125"/>
    <n v="262"/>
    <n v="1"/>
    <n v="0"/>
    <n v="0"/>
    <n v="0"/>
    <n v="0"/>
    <n v="0"/>
    <n v="6"/>
    <n v="7"/>
    <n v="0"/>
    <n v="1"/>
    <n v="0"/>
    <n v="0"/>
    <n v="0"/>
    <n v="0"/>
    <n v="0"/>
    <n v="0"/>
    <n v="0"/>
    <n v="6"/>
    <n v="0"/>
    <n v="0"/>
    <n v="1"/>
    <n v="0"/>
    <n v="0"/>
    <n v="0"/>
    <n v="0"/>
    <n v="1"/>
    <n v="0"/>
    <n v="7"/>
    <n v="1"/>
    <n v="5"/>
    <n v="0"/>
    <n v="22"/>
    <n v="0"/>
    <n v="7"/>
    <n v="1"/>
    <n v="0"/>
    <n v="0"/>
    <n v="0"/>
    <n v="0"/>
    <n v="0"/>
    <n v="6"/>
    <n v="7"/>
    <n v="13"/>
    <n v="13"/>
    <n v="1"/>
  </r>
  <r>
    <s v="08DPR2193H"/>
    <n v="1"/>
    <s v="MATUTINO"/>
    <s v="RAFAEL F. MUÑOZ"/>
    <n v="8"/>
    <s v="CHIHUAHUA"/>
    <n v="8"/>
    <s v="CHIHUAHUA"/>
    <x v="7"/>
    <n v="19"/>
    <x v="21"/>
    <n v="1"/>
    <s v="CHIHUAHUA"/>
    <s v="CALLE SALVADOR NOVO"/>
    <n v="0"/>
    <s v="PÚBLICO"/>
    <x v="0"/>
    <n v="2"/>
    <s v="BĂSICA"/>
    <n v="2"/>
    <x v="0"/>
    <n v="1"/>
    <x v="0"/>
    <n v="0"/>
    <s v="NO APLICA"/>
    <n v="0"/>
    <s v="NO APLICA"/>
    <s v="08FIZ0112Q"/>
    <s v="08FJS0105M"/>
    <s v="08ADG0046C"/>
    <n v="0"/>
    <s v="I2020"/>
    <n v="129"/>
    <n v="148"/>
    <n v="277"/>
    <n v="129"/>
    <n v="148"/>
    <n v="277"/>
    <n v="22"/>
    <n v="21"/>
    <n v="43"/>
    <n v="15"/>
    <n v="26"/>
    <n v="41"/>
    <n v="15"/>
    <n v="26"/>
    <n v="41"/>
    <n v="20"/>
    <n v="25"/>
    <n v="45"/>
    <n v="19"/>
    <n v="32"/>
    <n v="51"/>
    <n v="27"/>
    <n v="19"/>
    <n v="46"/>
    <n v="23"/>
    <n v="23"/>
    <n v="46"/>
    <n v="20"/>
    <n v="31"/>
    <n v="51"/>
    <n v="124"/>
    <n v="156"/>
    <n v="280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1"/>
    <n v="0"/>
    <n v="1"/>
    <n v="1"/>
    <n v="0"/>
    <n v="18"/>
    <n v="1"/>
    <n v="11"/>
    <n v="2"/>
    <n v="2"/>
    <n v="2"/>
    <n v="2"/>
    <n v="2"/>
    <n v="2"/>
    <n v="0"/>
    <n v="12"/>
    <n v="20"/>
    <n v="20"/>
    <n v="1"/>
  </r>
  <r>
    <s v="08DPR2580Z"/>
    <n v="1"/>
    <s v="MATUTINO"/>
    <s v="AQUILES SERDAN"/>
    <n v="8"/>
    <s v="CHIHUAHUA"/>
    <n v="8"/>
    <s v="CHIHUAHUA"/>
    <x v="7"/>
    <n v="19"/>
    <x v="21"/>
    <n v="1"/>
    <s v="CHIHUAHUA"/>
    <s v="CALLE SAN MIGUEL"/>
    <n v="0"/>
    <s v="PÚBLICO"/>
    <x v="0"/>
    <n v="2"/>
    <s v="BĂSICA"/>
    <n v="2"/>
    <x v="0"/>
    <n v="1"/>
    <x v="0"/>
    <n v="0"/>
    <s v="NO APLICA"/>
    <n v="0"/>
    <s v="NO APLICA"/>
    <s v="08FIZ0266T"/>
    <s v="08FJS0101Q"/>
    <s v="08ADG0046C"/>
    <n v="0"/>
    <s v="I2020"/>
    <n v="147"/>
    <n v="139"/>
    <n v="286"/>
    <n v="147"/>
    <n v="139"/>
    <n v="286"/>
    <n v="17"/>
    <n v="28"/>
    <n v="45"/>
    <n v="18"/>
    <n v="22"/>
    <n v="40"/>
    <n v="18"/>
    <n v="22"/>
    <n v="40"/>
    <n v="23"/>
    <n v="25"/>
    <n v="48"/>
    <n v="25"/>
    <n v="17"/>
    <n v="42"/>
    <n v="27"/>
    <n v="20"/>
    <n v="47"/>
    <n v="27"/>
    <n v="24"/>
    <n v="51"/>
    <n v="25"/>
    <n v="22"/>
    <n v="47"/>
    <n v="145"/>
    <n v="130"/>
    <n v="275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PPR0641O"/>
    <n v="1"/>
    <s v="MATUTINO"/>
    <s v="INSTITUTO MEXICO DE CD. JUAREZ A.C."/>
    <n v="8"/>
    <s v="CHIHUAHUA"/>
    <n v="8"/>
    <s v="CHIHUAHUA"/>
    <x v="5"/>
    <n v="37"/>
    <x v="6"/>
    <n v="1"/>
    <s v="JUĂREZ"/>
    <s v="CALLE COLEGIO MEXICO"/>
    <n v="196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157"/>
    <n v="151"/>
    <n v="308"/>
    <n v="157"/>
    <n v="151"/>
    <n v="308"/>
    <n v="26"/>
    <n v="36"/>
    <n v="62"/>
    <n v="13"/>
    <n v="14"/>
    <n v="27"/>
    <n v="13"/>
    <n v="14"/>
    <n v="27"/>
    <n v="21"/>
    <n v="17"/>
    <n v="38"/>
    <n v="26"/>
    <n v="24"/>
    <n v="50"/>
    <n v="20"/>
    <n v="20"/>
    <n v="40"/>
    <n v="30"/>
    <n v="21"/>
    <n v="51"/>
    <n v="28"/>
    <n v="22"/>
    <n v="50"/>
    <n v="138"/>
    <n v="118"/>
    <n v="256"/>
    <n v="1"/>
    <n v="0"/>
    <n v="0"/>
    <n v="0"/>
    <n v="0"/>
    <n v="0"/>
    <n v="5"/>
    <n v="6"/>
    <n v="0"/>
    <n v="0"/>
    <n v="0"/>
    <n v="1"/>
    <n v="0"/>
    <n v="0"/>
    <n v="0"/>
    <n v="0"/>
    <n v="1"/>
    <n v="5"/>
    <n v="0"/>
    <n v="0"/>
    <n v="0"/>
    <n v="1"/>
    <n v="1"/>
    <n v="0"/>
    <n v="0"/>
    <n v="1"/>
    <n v="0"/>
    <n v="6"/>
    <n v="0"/>
    <n v="6"/>
    <n v="0"/>
    <n v="22"/>
    <n v="1"/>
    <n v="5"/>
    <n v="1"/>
    <n v="0"/>
    <n v="0"/>
    <n v="0"/>
    <n v="0"/>
    <n v="0"/>
    <n v="5"/>
    <n v="6"/>
    <n v="14"/>
    <n v="11"/>
    <n v="1"/>
  </r>
  <r>
    <s v="08DPR0676Z"/>
    <n v="1"/>
    <s v="MATUTINO"/>
    <s v="FORD 127"/>
    <n v="8"/>
    <s v="CHIHUAHUA"/>
    <n v="8"/>
    <s v="CHIHUAHUA"/>
    <x v="7"/>
    <n v="19"/>
    <x v="21"/>
    <n v="1"/>
    <s v="CHIHUAHUA"/>
    <s v="CALLE 39"/>
    <n v="4607"/>
    <s v="PÚBLICO"/>
    <x v="0"/>
    <n v="2"/>
    <s v="BĂSICA"/>
    <n v="2"/>
    <x v="0"/>
    <n v="1"/>
    <x v="0"/>
    <n v="0"/>
    <s v="NO APLICA"/>
    <n v="0"/>
    <s v="NO APLICA"/>
    <s v="08FIZ0102J"/>
    <s v="08FJS0103O"/>
    <s v="08ADG0046C"/>
    <n v="0"/>
    <s v="I2020"/>
    <n v="155"/>
    <n v="128"/>
    <n v="283"/>
    <n v="154"/>
    <n v="128"/>
    <n v="282"/>
    <n v="25"/>
    <n v="19"/>
    <n v="44"/>
    <n v="20"/>
    <n v="17"/>
    <n v="37"/>
    <n v="20"/>
    <n v="17"/>
    <n v="37"/>
    <n v="23"/>
    <n v="16"/>
    <n v="39"/>
    <n v="30"/>
    <n v="26"/>
    <n v="56"/>
    <n v="31"/>
    <n v="21"/>
    <n v="52"/>
    <n v="25"/>
    <n v="25"/>
    <n v="50"/>
    <n v="23"/>
    <n v="23"/>
    <n v="46"/>
    <n v="152"/>
    <n v="128"/>
    <n v="280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1"/>
    <n v="1"/>
    <n v="1"/>
    <n v="0"/>
    <n v="18"/>
    <n v="3"/>
    <n v="9"/>
    <n v="2"/>
    <n v="2"/>
    <n v="2"/>
    <n v="2"/>
    <n v="2"/>
    <n v="2"/>
    <n v="0"/>
    <n v="12"/>
    <n v="14"/>
    <n v="14"/>
    <n v="1"/>
  </r>
  <r>
    <s v="08DPR2657Y"/>
    <n v="1"/>
    <s v="MATUTINO"/>
    <s v="CARMEN TARIN IBARRA"/>
    <n v="8"/>
    <s v="CHIHUAHUA"/>
    <n v="8"/>
    <s v="CHIHUAHUA"/>
    <x v="8"/>
    <n v="32"/>
    <x v="19"/>
    <n v="1"/>
    <s v="HIDALGO DEL PARRAL"/>
    <s v="CALLE PASEOS DE ALMACEĂ‘A"/>
    <n v="0"/>
    <s v="PÚBLICO"/>
    <x v="0"/>
    <n v="2"/>
    <s v="BĂSICA"/>
    <n v="2"/>
    <x v="0"/>
    <n v="1"/>
    <x v="0"/>
    <n v="0"/>
    <s v="NO APLICA"/>
    <n v="0"/>
    <s v="NO APLICA"/>
    <s v="08FIZ0245G"/>
    <s v="08FJS0129W"/>
    <s v="08ADG0004D"/>
    <n v="0"/>
    <s v="I2020"/>
    <n v="130"/>
    <n v="149"/>
    <n v="279"/>
    <n v="129"/>
    <n v="147"/>
    <n v="276"/>
    <n v="22"/>
    <n v="23"/>
    <n v="45"/>
    <n v="17"/>
    <n v="26"/>
    <n v="43"/>
    <n v="17"/>
    <n v="27"/>
    <n v="44"/>
    <n v="29"/>
    <n v="31"/>
    <n v="60"/>
    <n v="24"/>
    <n v="24"/>
    <n v="48"/>
    <n v="14"/>
    <n v="21"/>
    <n v="35"/>
    <n v="15"/>
    <n v="28"/>
    <n v="43"/>
    <n v="25"/>
    <n v="27"/>
    <n v="52"/>
    <n v="124"/>
    <n v="158"/>
    <n v="282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0"/>
    <n v="0"/>
    <n v="0"/>
    <n v="0"/>
    <n v="0"/>
    <n v="0"/>
    <n v="0"/>
    <n v="2"/>
    <n v="0"/>
    <n v="0"/>
    <n v="18"/>
    <n v="4"/>
    <n v="8"/>
    <n v="2"/>
    <n v="2"/>
    <n v="2"/>
    <n v="2"/>
    <n v="2"/>
    <n v="2"/>
    <n v="0"/>
    <n v="12"/>
    <n v="15"/>
    <n v="12"/>
    <n v="1"/>
  </r>
  <r>
    <s v="08DPR1981O"/>
    <n v="1"/>
    <s v="MATUTINO"/>
    <s v="EL PIPILA"/>
    <n v="8"/>
    <s v="CHIHUAHUA"/>
    <n v="8"/>
    <s v="CHIHUAHUA"/>
    <x v="4"/>
    <n v="52"/>
    <x v="5"/>
    <n v="1"/>
    <s v="MANUEL OJINAGA"/>
    <s v="CALLE 20 DE NOVIEMBRE"/>
    <n v="0"/>
    <s v="PÚBLICO"/>
    <x v="0"/>
    <n v="2"/>
    <s v="BĂSICA"/>
    <n v="2"/>
    <x v="0"/>
    <n v="1"/>
    <x v="0"/>
    <n v="0"/>
    <s v="NO APLICA"/>
    <n v="0"/>
    <s v="NO APLICA"/>
    <s v="08FIZ0133C"/>
    <s v="08FJS0101Q"/>
    <s v="08ADG0056J"/>
    <n v="0"/>
    <s v="I2020"/>
    <n v="148"/>
    <n v="130"/>
    <n v="278"/>
    <n v="148"/>
    <n v="130"/>
    <n v="278"/>
    <n v="32"/>
    <n v="23"/>
    <n v="55"/>
    <n v="24"/>
    <n v="20"/>
    <n v="44"/>
    <n v="24"/>
    <n v="20"/>
    <n v="44"/>
    <n v="22"/>
    <n v="20"/>
    <n v="42"/>
    <n v="30"/>
    <n v="30"/>
    <n v="60"/>
    <n v="24"/>
    <n v="19"/>
    <n v="43"/>
    <n v="23"/>
    <n v="21"/>
    <n v="44"/>
    <n v="23"/>
    <n v="22"/>
    <n v="45"/>
    <n v="146"/>
    <n v="132"/>
    <n v="278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2"/>
    <n v="12"/>
    <n v="1"/>
  </r>
  <r>
    <s v="08EPR0257N"/>
    <n v="1"/>
    <s v="MATUTINO"/>
    <s v="LEYES DE REFORMA 2598"/>
    <n v="8"/>
    <s v="CHIHUAHUA"/>
    <n v="8"/>
    <s v="CHIHUAHUA"/>
    <x v="8"/>
    <n v="36"/>
    <x v="30"/>
    <n v="1"/>
    <s v="JOSĂ‰ MARIANO JIMĂ‰NEZ"/>
    <s v="CALLE SOR JUANA INES DE LA CRUZ"/>
    <n v="0"/>
    <s v="PÚBLICO"/>
    <x v="1"/>
    <n v="2"/>
    <s v="BĂSICA"/>
    <n v="2"/>
    <x v="0"/>
    <n v="1"/>
    <x v="0"/>
    <n v="0"/>
    <s v="NO APLICA"/>
    <n v="0"/>
    <s v="NO APLICA"/>
    <s v="08FIZ0015O"/>
    <m/>
    <m/>
    <n v="0"/>
    <s v="I2020"/>
    <n v="139"/>
    <n v="148"/>
    <n v="287"/>
    <n v="139"/>
    <n v="148"/>
    <n v="287"/>
    <n v="23"/>
    <n v="24"/>
    <n v="47"/>
    <n v="19"/>
    <n v="16"/>
    <n v="35"/>
    <n v="19"/>
    <n v="16"/>
    <n v="35"/>
    <n v="19"/>
    <n v="24"/>
    <n v="43"/>
    <n v="19"/>
    <n v="16"/>
    <n v="35"/>
    <n v="20"/>
    <n v="27"/>
    <n v="47"/>
    <n v="28"/>
    <n v="28"/>
    <n v="56"/>
    <n v="33"/>
    <n v="27"/>
    <n v="60"/>
    <n v="138"/>
    <n v="138"/>
    <n v="276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0"/>
    <n v="0"/>
    <n v="1"/>
    <n v="0"/>
    <n v="0"/>
    <n v="1"/>
    <n v="0"/>
    <n v="1"/>
    <n v="0"/>
    <n v="0"/>
    <n v="19"/>
    <n v="3"/>
    <n v="9"/>
    <n v="2"/>
    <n v="2"/>
    <n v="2"/>
    <n v="2"/>
    <n v="2"/>
    <n v="2"/>
    <n v="0"/>
    <n v="12"/>
    <n v="12"/>
    <n v="12"/>
    <n v="1"/>
  </r>
  <r>
    <s v="08DPR2642W"/>
    <n v="1"/>
    <s v="MATUTINO"/>
    <s v="VALENTIN GOMEZ FARIAS"/>
    <n v="8"/>
    <s v="CHIHUAHUA"/>
    <n v="8"/>
    <s v="CHIHUAHUA"/>
    <x v="1"/>
    <n v="17"/>
    <x v="43"/>
    <n v="1"/>
    <s v="CUAUHTĂ‰MOC"/>
    <s v="CALLE 120"/>
    <n v="0"/>
    <s v="PÚBLICO"/>
    <x v="0"/>
    <n v="2"/>
    <s v="BĂSICA"/>
    <n v="2"/>
    <x v="0"/>
    <n v="1"/>
    <x v="0"/>
    <n v="0"/>
    <s v="NO APLICA"/>
    <n v="0"/>
    <s v="NO APLICA"/>
    <s v="08FIZ0197N"/>
    <s v="08FJS0121D"/>
    <s v="08ADG0010O"/>
    <n v="0"/>
    <s v="I2020"/>
    <n v="147"/>
    <n v="129"/>
    <n v="276"/>
    <n v="147"/>
    <n v="129"/>
    <n v="276"/>
    <n v="28"/>
    <n v="24"/>
    <n v="52"/>
    <n v="26"/>
    <n v="21"/>
    <n v="47"/>
    <n v="26"/>
    <n v="21"/>
    <n v="47"/>
    <n v="23"/>
    <n v="30"/>
    <n v="53"/>
    <n v="23"/>
    <n v="20"/>
    <n v="43"/>
    <n v="31"/>
    <n v="18"/>
    <n v="49"/>
    <n v="21"/>
    <n v="21"/>
    <n v="42"/>
    <n v="26"/>
    <n v="20"/>
    <n v="46"/>
    <n v="150"/>
    <n v="130"/>
    <n v="280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1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0105J"/>
    <n v="1"/>
    <s v="MATUTINO"/>
    <s v="CARLOS VILLARREAL"/>
    <n v="8"/>
    <s v="CHIHUAHUA"/>
    <n v="8"/>
    <s v="CHIHUAHUA"/>
    <x v="5"/>
    <n v="37"/>
    <x v="6"/>
    <n v="1"/>
    <s v="JUĂREZ"/>
    <s v="CALLE GRECIA"/>
    <n v="1747"/>
    <s v="PÚBLICO"/>
    <x v="0"/>
    <n v="2"/>
    <s v="BĂSICA"/>
    <n v="2"/>
    <x v="0"/>
    <n v="1"/>
    <x v="0"/>
    <n v="0"/>
    <s v="NO APLICA"/>
    <n v="0"/>
    <s v="NO APLICA"/>
    <s v="08FIZ0158L"/>
    <s v="08FJS0113V"/>
    <s v="08ADG0005C"/>
    <n v="0"/>
    <s v="I2020"/>
    <n v="162"/>
    <n v="120"/>
    <n v="282"/>
    <n v="162"/>
    <n v="120"/>
    <n v="282"/>
    <n v="26"/>
    <n v="22"/>
    <n v="48"/>
    <n v="16"/>
    <n v="20"/>
    <n v="36"/>
    <n v="16"/>
    <n v="20"/>
    <n v="36"/>
    <n v="21"/>
    <n v="19"/>
    <n v="40"/>
    <n v="34"/>
    <n v="20"/>
    <n v="54"/>
    <n v="24"/>
    <n v="16"/>
    <n v="40"/>
    <n v="29"/>
    <n v="28"/>
    <n v="57"/>
    <n v="32"/>
    <n v="25"/>
    <n v="57"/>
    <n v="156"/>
    <n v="128"/>
    <n v="284"/>
    <n v="2"/>
    <n v="2"/>
    <n v="2"/>
    <n v="2"/>
    <n v="2"/>
    <n v="2"/>
    <n v="0"/>
    <n v="12"/>
    <n v="0"/>
    <n v="0"/>
    <n v="0"/>
    <n v="1"/>
    <n v="0"/>
    <n v="0"/>
    <n v="0"/>
    <n v="1"/>
    <n v="5"/>
    <n v="7"/>
    <n v="0"/>
    <n v="0"/>
    <n v="0"/>
    <n v="1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  <n v="1"/>
  </r>
  <r>
    <s v="08DPR2370V"/>
    <n v="1"/>
    <s v="MATUTINO"/>
    <s v="GUADALUPE VICTORIA"/>
    <n v="8"/>
    <s v="CHIHUAHUA"/>
    <n v="8"/>
    <s v="CHIHUAHUA"/>
    <x v="5"/>
    <n v="37"/>
    <x v="6"/>
    <n v="1"/>
    <s v="JUĂREZ"/>
    <s v="CALLE ROSINANTE"/>
    <n v="8407"/>
    <s v="PÚBLICO"/>
    <x v="0"/>
    <n v="2"/>
    <s v="BĂSICA"/>
    <n v="2"/>
    <x v="0"/>
    <n v="1"/>
    <x v="0"/>
    <n v="0"/>
    <s v="NO APLICA"/>
    <n v="0"/>
    <s v="NO APLICA"/>
    <s v="08FIZ0138Y"/>
    <s v="08FJS0109I"/>
    <s v="08ADG0005C"/>
    <n v="0"/>
    <s v="I2020"/>
    <n v="150"/>
    <n v="129"/>
    <n v="279"/>
    <n v="150"/>
    <n v="129"/>
    <n v="279"/>
    <n v="31"/>
    <n v="16"/>
    <n v="47"/>
    <n v="23"/>
    <n v="20"/>
    <n v="43"/>
    <n v="23"/>
    <n v="21"/>
    <n v="44"/>
    <n v="24"/>
    <n v="21"/>
    <n v="45"/>
    <n v="29"/>
    <n v="23"/>
    <n v="52"/>
    <n v="26"/>
    <n v="18"/>
    <n v="44"/>
    <n v="21"/>
    <n v="29"/>
    <n v="50"/>
    <n v="26"/>
    <n v="24"/>
    <n v="50"/>
    <n v="149"/>
    <n v="136"/>
    <n v="28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0"/>
    <n v="0"/>
    <n v="0"/>
    <n v="0"/>
    <n v="0"/>
    <n v="1"/>
    <n v="1"/>
    <n v="0"/>
    <n v="16"/>
    <n v="3"/>
    <n v="9"/>
    <n v="2"/>
    <n v="2"/>
    <n v="2"/>
    <n v="2"/>
    <n v="2"/>
    <n v="2"/>
    <n v="0"/>
    <n v="12"/>
    <n v="12"/>
    <n v="12"/>
    <n v="1"/>
  </r>
  <r>
    <s v="08EPR0155Q"/>
    <n v="1"/>
    <s v="MATUTINO"/>
    <s v="JOSE MARIA MERCADO 2141"/>
    <n v="8"/>
    <s v="CHIHUAHUA"/>
    <n v="8"/>
    <s v="CHIHUAHUA"/>
    <x v="7"/>
    <n v="19"/>
    <x v="21"/>
    <n v="1"/>
    <s v="CHIHUAHUA"/>
    <s v="CALLE 12"/>
    <n v="2800"/>
    <s v="PÚBLICO"/>
    <x v="1"/>
    <n v="2"/>
    <s v="BĂSICA"/>
    <n v="2"/>
    <x v="0"/>
    <n v="1"/>
    <x v="0"/>
    <n v="0"/>
    <s v="NO APLICA"/>
    <n v="0"/>
    <s v="NO APLICA"/>
    <s v="08FIZ0019K"/>
    <s v="08FJS0002Q"/>
    <m/>
    <n v="0"/>
    <s v="I2020"/>
    <n v="144"/>
    <n v="141"/>
    <n v="285"/>
    <n v="144"/>
    <n v="141"/>
    <n v="285"/>
    <n v="25"/>
    <n v="18"/>
    <n v="43"/>
    <n v="18"/>
    <n v="20"/>
    <n v="38"/>
    <n v="18"/>
    <n v="20"/>
    <n v="38"/>
    <n v="26"/>
    <n v="33"/>
    <n v="59"/>
    <n v="25"/>
    <n v="22"/>
    <n v="47"/>
    <n v="23"/>
    <n v="22"/>
    <n v="45"/>
    <n v="25"/>
    <n v="26"/>
    <n v="51"/>
    <n v="20"/>
    <n v="23"/>
    <n v="43"/>
    <n v="137"/>
    <n v="146"/>
    <n v="283"/>
    <n v="2"/>
    <n v="2"/>
    <n v="2"/>
    <n v="2"/>
    <n v="2"/>
    <n v="2"/>
    <n v="0"/>
    <n v="12"/>
    <n v="0"/>
    <n v="1"/>
    <n v="0"/>
    <n v="0"/>
    <n v="0"/>
    <n v="0"/>
    <n v="0"/>
    <n v="0"/>
    <n v="2"/>
    <n v="9"/>
    <n v="0"/>
    <n v="0"/>
    <n v="0"/>
    <n v="1"/>
    <n v="0"/>
    <n v="2"/>
    <n v="0"/>
    <n v="0"/>
    <n v="1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EPR0273E"/>
    <n v="1"/>
    <s v="MATUTINO"/>
    <s v="MACLOVIO HERRERA 2474"/>
    <n v="8"/>
    <s v="CHIHUAHUA"/>
    <n v="8"/>
    <s v="CHIHUAHUA"/>
    <x v="5"/>
    <n v="37"/>
    <x v="6"/>
    <n v="1"/>
    <s v="JUĂREZ"/>
    <s v="CALLE TURQUIA"/>
    <n v="671"/>
    <s v="PÚBLICO"/>
    <x v="1"/>
    <n v="2"/>
    <s v="BĂSICA"/>
    <n v="2"/>
    <x v="0"/>
    <n v="1"/>
    <x v="0"/>
    <n v="0"/>
    <s v="NO APLICA"/>
    <n v="0"/>
    <s v="NO APLICA"/>
    <s v="08FIZ0039Y"/>
    <m/>
    <m/>
    <n v="0"/>
    <s v="I2020"/>
    <n v="163"/>
    <n v="123"/>
    <n v="286"/>
    <n v="162"/>
    <n v="123"/>
    <n v="285"/>
    <n v="32"/>
    <n v="19"/>
    <n v="51"/>
    <n v="20"/>
    <n v="17"/>
    <n v="37"/>
    <n v="20"/>
    <n v="17"/>
    <n v="37"/>
    <n v="25"/>
    <n v="24"/>
    <n v="49"/>
    <n v="18"/>
    <n v="19"/>
    <n v="37"/>
    <n v="29"/>
    <n v="23"/>
    <n v="52"/>
    <n v="33"/>
    <n v="18"/>
    <n v="51"/>
    <n v="29"/>
    <n v="25"/>
    <n v="54"/>
    <n v="154"/>
    <n v="126"/>
    <n v="280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6"/>
    <n v="2"/>
    <n v="10"/>
    <n v="2"/>
    <n v="2"/>
    <n v="2"/>
    <n v="2"/>
    <n v="2"/>
    <n v="2"/>
    <n v="0"/>
    <n v="12"/>
    <n v="12"/>
    <n v="12"/>
    <n v="1"/>
  </r>
  <r>
    <s v="08DPR0984E"/>
    <n v="1"/>
    <s v="MATUTINO"/>
    <s v="RAMON ESPINOZA VILLANUEVA"/>
    <n v="8"/>
    <s v="CHIHUAHUA"/>
    <n v="8"/>
    <s v="CHIHUAHUA"/>
    <x v="10"/>
    <n v="5"/>
    <x v="54"/>
    <n v="68"/>
    <s v="PUERTO PALOMAS DE VILLA"/>
    <s v="CALLE INTERNACIONAL"/>
    <n v="640"/>
    <s v="PÚBLICO"/>
    <x v="0"/>
    <n v="2"/>
    <s v="BĂSICA"/>
    <n v="2"/>
    <x v="0"/>
    <n v="1"/>
    <x v="0"/>
    <n v="0"/>
    <s v="NO APLICA"/>
    <n v="0"/>
    <s v="NO APLICA"/>
    <s v="08FIZ0188F"/>
    <s v="08FJS0119P"/>
    <s v="08ADG0013L"/>
    <n v="0"/>
    <s v="I2020"/>
    <n v="145"/>
    <n v="134"/>
    <n v="279"/>
    <n v="145"/>
    <n v="134"/>
    <n v="279"/>
    <n v="22"/>
    <n v="23"/>
    <n v="45"/>
    <n v="29"/>
    <n v="17"/>
    <n v="46"/>
    <n v="29"/>
    <n v="17"/>
    <n v="46"/>
    <n v="27"/>
    <n v="23"/>
    <n v="50"/>
    <n v="28"/>
    <n v="21"/>
    <n v="49"/>
    <n v="25"/>
    <n v="31"/>
    <n v="56"/>
    <n v="26"/>
    <n v="13"/>
    <n v="39"/>
    <n v="20"/>
    <n v="25"/>
    <n v="45"/>
    <n v="155"/>
    <n v="130"/>
    <n v="285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1"/>
    <n v="0"/>
    <n v="0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2"/>
    <n v="12"/>
    <n v="1"/>
  </r>
  <r>
    <s v="08DPR0012U"/>
    <n v="1"/>
    <s v="MATUTINO"/>
    <s v="ADOLFO LOPEZ MATEOS"/>
    <n v="8"/>
    <s v="CHIHUAHUA"/>
    <n v="8"/>
    <s v="CHIHUAHUA"/>
    <x v="7"/>
    <n v="19"/>
    <x v="21"/>
    <n v="1"/>
    <s v="CHIHUAHUA"/>
    <s v="CALLE JUSTINIANI E INDEPENDENCIA"/>
    <n v="0"/>
    <s v="PÚBLICO"/>
    <x v="0"/>
    <n v="2"/>
    <s v="BĂSICA"/>
    <n v="2"/>
    <x v="0"/>
    <n v="1"/>
    <x v="0"/>
    <n v="0"/>
    <s v="NO APLICA"/>
    <n v="0"/>
    <s v="NO APLICA"/>
    <s v="08FIZ0105G"/>
    <s v="08FJS0102P"/>
    <s v="08ADG0046C"/>
    <n v="0"/>
    <s v="I2020"/>
    <n v="136"/>
    <n v="144"/>
    <n v="280"/>
    <n v="136"/>
    <n v="144"/>
    <n v="280"/>
    <n v="27"/>
    <n v="25"/>
    <n v="52"/>
    <n v="20"/>
    <n v="29"/>
    <n v="49"/>
    <n v="20"/>
    <n v="29"/>
    <n v="49"/>
    <n v="21"/>
    <n v="33"/>
    <n v="54"/>
    <n v="25"/>
    <n v="22"/>
    <n v="47"/>
    <n v="21"/>
    <n v="21"/>
    <n v="42"/>
    <n v="26"/>
    <n v="18"/>
    <n v="44"/>
    <n v="17"/>
    <n v="26"/>
    <n v="43"/>
    <n v="130"/>
    <n v="149"/>
    <n v="279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0"/>
    <n v="1"/>
    <n v="0"/>
    <n v="0"/>
    <n v="0"/>
    <n v="0"/>
    <n v="0"/>
    <n v="0"/>
    <n v="1"/>
    <n v="2"/>
    <n v="0"/>
    <n v="18"/>
    <n v="1"/>
    <n v="11"/>
    <n v="2"/>
    <n v="2"/>
    <n v="2"/>
    <n v="2"/>
    <n v="2"/>
    <n v="2"/>
    <n v="0"/>
    <n v="12"/>
    <n v="12"/>
    <n v="12"/>
    <n v="1"/>
  </r>
  <r>
    <s v="08DPR1292A"/>
    <n v="1"/>
    <s v="MATUTINO"/>
    <s v="DAVID ALFARO SIQUEIROS"/>
    <n v="8"/>
    <s v="CHIHUAHUA"/>
    <n v="8"/>
    <s v="CHIHUAHUA"/>
    <x v="10"/>
    <n v="50"/>
    <x v="65"/>
    <n v="1"/>
    <s v="NUEVO CASAS GRANDES"/>
    <s v="AVENIDA PASEO DE LA REFORMA "/>
    <n v="1300"/>
    <s v="PÚBLICO"/>
    <x v="0"/>
    <n v="2"/>
    <s v="BĂSICA"/>
    <n v="2"/>
    <x v="0"/>
    <n v="1"/>
    <x v="0"/>
    <n v="0"/>
    <s v="NO APLICA"/>
    <n v="0"/>
    <s v="NO APLICA"/>
    <s v="08FIZ0189E"/>
    <s v="08FJS0119P"/>
    <s v="08ADG0013L"/>
    <n v="0"/>
    <s v="I2020"/>
    <n v="156"/>
    <n v="128"/>
    <n v="284"/>
    <n v="156"/>
    <n v="128"/>
    <n v="284"/>
    <n v="35"/>
    <n v="14"/>
    <n v="49"/>
    <n v="20"/>
    <n v="21"/>
    <n v="41"/>
    <n v="20"/>
    <n v="21"/>
    <n v="41"/>
    <n v="25"/>
    <n v="28"/>
    <n v="53"/>
    <n v="19"/>
    <n v="24"/>
    <n v="43"/>
    <n v="23"/>
    <n v="26"/>
    <n v="49"/>
    <n v="29"/>
    <n v="20"/>
    <n v="49"/>
    <n v="30"/>
    <n v="16"/>
    <n v="46"/>
    <n v="146"/>
    <n v="135"/>
    <n v="281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0347G"/>
    <n v="1"/>
    <s v="MATUTINO"/>
    <s v="EMILIO CARRANZA"/>
    <n v="8"/>
    <s v="CHIHUAHUA"/>
    <n v="8"/>
    <s v="CHIHUAHUA"/>
    <x v="5"/>
    <n v="37"/>
    <x v="6"/>
    <n v="1"/>
    <s v="JUĂREZ"/>
    <s v="CALLE IGNACIO MEJIA"/>
    <n v="370"/>
    <s v="PÚBLICO"/>
    <x v="0"/>
    <n v="2"/>
    <s v="BĂSICA"/>
    <n v="2"/>
    <x v="0"/>
    <n v="1"/>
    <x v="0"/>
    <n v="0"/>
    <s v="NO APLICA"/>
    <n v="0"/>
    <s v="NO APLICA"/>
    <s v="08FIZ0144I"/>
    <s v="08FJS0135G"/>
    <s v="08ADG0005C"/>
    <n v="0"/>
    <s v="I2020"/>
    <n v="150"/>
    <n v="151"/>
    <n v="301"/>
    <n v="149"/>
    <n v="151"/>
    <n v="300"/>
    <n v="24"/>
    <n v="30"/>
    <n v="54"/>
    <n v="16"/>
    <n v="16"/>
    <n v="32"/>
    <n v="16"/>
    <n v="16"/>
    <n v="32"/>
    <n v="20"/>
    <n v="20"/>
    <n v="40"/>
    <n v="23"/>
    <n v="24"/>
    <n v="47"/>
    <n v="25"/>
    <n v="22"/>
    <n v="47"/>
    <n v="15"/>
    <n v="25"/>
    <n v="40"/>
    <n v="33"/>
    <n v="24"/>
    <n v="57"/>
    <n v="132"/>
    <n v="131"/>
    <n v="263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0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29"/>
    <n v="12"/>
    <n v="1"/>
  </r>
  <r>
    <s v="08DPR2591F"/>
    <n v="2"/>
    <s v="VESPERTINO"/>
    <s v="JESUS SALVADOR ALMANZA BUSTILLOS"/>
    <n v="8"/>
    <s v="CHIHUAHUA"/>
    <n v="8"/>
    <s v="CHIHUAHUA"/>
    <x v="7"/>
    <n v="19"/>
    <x v="21"/>
    <n v="1"/>
    <s v="CHIHUAHUA"/>
    <s v="CALLE PLAZA DEL CLAVIJERO"/>
    <n v="0"/>
    <s v="PÚBLICO"/>
    <x v="0"/>
    <n v="2"/>
    <s v="BĂSICA"/>
    <n v="2"/>
    <x v="0"/>
    <n v="1"/>
    <x v="0"/>
    <n v="0"/>
    <s v="NO APLICA"/>
    <n v="0"/>
    <s v="NO APLICA"/>
    <s v="08FIZ0271E"/>
    <s v="08FJS0134H"/>
    <s v="08ADG0046C"/>
    <n v="0"/>
    <s v="I2020"/>
    <n v="135"/>
    <n v="157"/>
    <n v="292"/>
    <n v="135"/>
    <n v="157"/>
    <n v="292"/>
    <n v="19"/>
    <n v="33"/>
    <n v="52"/>
    <n v="27"/>
    <n v="12"/>
    <n v="39"/>
    <n v="27"/>
    <n v="12"/>
    <n v="39"/>
    <n v="17"/>
    <n v="19"/>
    <n v="36"/>
    <n v="25"/>
    <n v="24"/>
    <n v="49"/>
    <n v="27"/>
    <n v="22"/>
    <n v="49"/>
    <n v="16"/>
    <n v="27"/>
    <n v="43"/>
    <n v="29"/>
    <n v="28"/>
    <n v="57"/>
    <n v="141"/>
    <n v="132"/>
    <n v="273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1"/>
    <n v="0"/>
    <n v="0"/>
    <n v="0"/>
    <n v="0"/>
    <n v="0"/>
    <n v="0"/>
    <n v="1"/>
    <n v="1"/>
    <n v="0"/>
    <n v="18"/>
    <n v="5"/>
    <n v="7"/>
    <n v="2"/>
    <n v="2"/>
    <n v="2"/>
    <n v="2"/>
    <n v="2"/>
    <n v="2"/>
    <n v="0"/>
    <n v="12"/>
    <n v="12"/>
    <n v="12"/>
    <n v="1"/>
  </r>
  <r>
    <s v="08DPR0880J"/>
    <n v="1"/>
    <s v="MATUTINO"/>
    <s v="VICENTE GUERRERO"/>
    <n v="8"/>
    <s v="CHIHUAHUA"/>
    <n v="8"/>
    <s v="CHIHUAHUA"/>
    <x v="0"/>
    <n v="9"/>
    <x v="2"/>
    <n v="169"/>
    <s v="SAN JUANITO"/>
    <s v="CALLE MARIANO IRIGOYEN"/>
    <n v="101"/>
    <s v="PÚBLICO"/>
    <x v="0"/>
    <n v="2"/>
    <s v="BĂSICA"/>
    <n v="2"/>
    <x v="0"/>
    <n v="1"/>
    <x v="0"/>
    <n v="0"/>
    <s v="NO APLICA"/>
    <n v="0"/>
    <s v="NO APLICA"/>
    <s v="08FIZ0214N"/>
    <s v="08FJS0124A"/>
    <s v="08ADG0003E"/>
    <n v="0"/>
    <s v="I2020"/>
    <n v="154"/>
    <n v="123"/>
    <n v="277"/>
    <n v="154"/>
    <n v="123"/>
    <n v="277"/>
    <n v="29"/>
    <n v="19"/>
    <n v="48"/>
    <n v="29"/>
    <n v="25"/>
    <n v="54"/>
    <n v="29"/>
    <n v="25"/>
    <n v="54"/>
    <n v="26"/>
    <n v="24"/>
    <n v="50"/>
    <n v="18"/>
    <n v="15"/>
    <n v="33"/>
    <n v="27"/>
    <n v="27"/>
    <n v="54"/>
    <n v="24"/>
    <n v="15"/>
    <n v="39"/>
    <n v="29"/>
    <n v="25"/>
    <n v="54"/>
    <n v="153"/>
    <n v="131"/>
    <n v="284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1"/>
    <n v="0"/>
    <n v="0"/>
    <n v="0"/>
    <n v="0"/>
    <n v="0"/>
    <n v="0"/>
    <n v="0"/>
    <n v="2"/>
    <n v="0"/>
    <n v="0"/>
    <n v="17"/>
    <n v="6"/>
    <n v="6"/>
    <n v="2"/>
    <n v="2"/>
    <n v="2"/>
    <n v="2"/>
    <n v="2"/>
    <n v="2"/>
    <n v="0"/>
    <n v="12"/>
    <n v="12"/>
    <n v="12"/>
    <n v="1"/>
  </r>
  <r>
    <s v="08DPR1569X"/>
    <n v="1"/>
    <s v="MATUTINO"/>
    <s v="18 DE MARZO"/>
    <n v="8"/>
    <s v="CHIHUAHUA"/>
    <n v="8"/>
    <s v="CHIHUAHUA"/>
    <x v="7"/>
    <n v="19"/>
    <x v="21"/>
    <n v="1"/>
    <s v="CHIHUAHUA"/>
    <s v="CALLE 10A"/>
    <n v="4400"/>
    <s v="PÚBLICO"/>
    <x v="0"/>
    <n v="2"/>
    <s v="BĂSICA"/>
    <n v="2"/>
    <x v="0"/>
    <n v="1"/>
    <x v="0"/>
    <n v="0"/>
    <s v="NO APLICA"/>
    <n v="0"/>
    <s v="NO APLICA"/>
    <s v="08FIZ0102J"/>
    <s v="08FJS0103O"/>
    <s v="08ADG0046C"/>
    <n v="0"/>
    <s v="I2020"/>
    <n v="148"/>
    <n v="148"/>
    <n v="296"/>
    <n v="148"/>
    <n v="148"/>
    <n v="296"/>
    <n v="32"/>
    <n v="33"/>
    <n v="65"/>
    <n v="17"/>
    <n v="15"/>
    <n v="32"/>
    <n v="19"/>
    <n v="15"/>
    <n v="34"/>
    <n v="25"/>
    <n v="17"/>
    <n v="42"/>
    <n v="22"/>
    <n v="26"/>
    <n v="48"/>
    <n v="18"/>
    <n v="26"/>
    <n v="44"/>
    <n v="26"/>
    <n v="22"/>
    <n v="48"/>
    <n v="29"/>
    <n v="22"/>
    <n v="51"/>
    <n v="139"/>
    <n v="128"/>
    <n v="267"/>
    <n v="2"/>
    <n v="2"/>
    <n v="2"/>
    <n v="2"/>
    <n v="2"/>
    <n v="2"/>
    <n v="0"/>
    <n v="12"/>
    <n v="0"/>
    <n v="0"/>
    <n v="1"/>
    <n v="0"/>
    <n v="1"/>
    <n v="0"/>
    <n v="0"/>
    <n v="1"/>
    <n v="4"/>
    <n v="8"/>
    <n v="0"/>
    <n v="0"/>
    <n v="1"/>
    <n v="0"/>
    <n v="0"/>
    <n v="0"/>
    <n v="0"/>
    <n v="0"/>
    <n v="0"/>
    <n v="1"/>
    <n v="0"/>
    <n v="2"/>
    <n v="0"/>
    <n v="19"/>
    <n v="4"/>
    <n v="8"/>
    <n v="2"/>
    <n v="2"/>
    <n v="2"/>
    <n v="2"/>
    <n v="2"/>
    <n v="2"/>
    <n v="0"/>
    <n v="12"/>
    <n v="13"/>
    <n v="12"/>
    <n v="1"/>
  </r>
  <r>
    <s v="08DPR0841H"/>
    <n v="2"/>
    <s v="VESPERTINO"/>
    <s v="GUADALUPE VICTORIA"/>
    <n v="8"/>
    <s v="CHIHUAHUA"/>
    <n v="8"/>
    <s v="CHIHUAHUA"/>
    <x v="5"/>
    <n v="37"/>
    <x v="6"/>
    <n v="1"/>
    <s v="JUĂREZ"/>
    <s v="CALLE QUINTA"/>
    <n v="1425"/>
    <s v="PÚBLICO"/>
    <x v="0"/>
    <n v="2"/>
    <s v="BĂSICA"/>
    <n v="2"/>
    <x v="0"/>
    <n v="1"/>
    <x v="0"/>
    <n v="0"/>
    <s v="NO APLICA"/>
    <n v="0"/>
    <s v="NO APLICA"/>
    <s v="08FIZ0164W"/>
    <s v="08FJS0114U"/>
    <s v="08ADG0005C"/>
    <n v="0"/>
    <s v="I2020"/>
    <n v="158"/>
    <n v="134"/>
    <n v="292"/>
    <n v="152"/>
    <n v="131"/>
    <n v="283"/>
    <n v="36"/>
    <n v="24"/>
    <n v="60"/>
    <n v="19"/>
    <n v="27"/>
    <n v="46"/>
    <n v="19"/>
    <n v="27"/>
    <n v="46"/>
    <n v="25"/>
    <n v="19"/>
    <n v="44"/>
    <n v="24"/>
    <n v="26"/>
    <n v="50"/>
    <n v="28"/>
    <n v="21"/>
    <n v="49"/>
    <n v="14"/>
    <n v="16"/>
    <n v="30"/>
    <n v="29"/>
    <n v="28"/>
    <n v="57"/>
    <n v="139"/>
    <n v="137"/>
    <n v="276"/>
    <n v="2"/>
    <n v="2"/>
    <n v="2"/>
    <n v="2"/>
    <n v="1"/>
    <n v="2"/>
    <n v="0"/>
    <n v="11"/>
    <n v="0"/>
    <n v="0"/>
    <n v="0"/>
    <n v="1"/>
    <n v="0"/>
    <n v="1"/>
    <n v="0"/>
    <n v="0"/>
    <n v="2"/>
    <n v="9"/>
    <n v="0"/>
    <n v="0"/>
    <n v="2"/>
    <n v="0"/>
    <n v="0"/>
    <n v="0"/>
    <n v="0"/>
    <n v="0"/>
    <n v="0"/>
    <n v="0"/>
    <n v="0"/>
    <n v="1"/>
    <n v="0"/>
    <n v="16"/>
    <n v="2"/>
    <n v="9"/>
    <n v="2"/>
    <n v="2"/>
    <n v="2"/>
    <n v="2"/>
    <n v="1"/>
    <n v="2"/>
    <n v="0"/>
    <n v="11"/>
    <n v="12"/>
    <n v="11"/>
    <n v="1"/>
  </r>
  <r>
    <s v="08DPR0953L"/>
    <n v="1"/>
    <s v="MATUTINO"/>
    <s v="EUGENIO CALZADA TALAVERA"/>
    <n v="8"/>
    <s v="CHIHUAHUA"/>
    <n v="8"/>
    <s v="CHIHUAHUA"/>
    <x v="5"/>
    <n v="37"/>
    <x v="6"/>
    <n v="1"/>
    <s v="JUĂREZ"/>
    <s v="CALLE SIERRA LEONA"/>
    <n v="5662"/>
    <s v="PÚBLICO"/>
    <x v="0"/>
    <n v="2"/>
    <s v="BĂSICA"/>
    <n v="2"/>
    <x v="0"/>
    <n v="1"/>
    <x v="0"/>
    <n v="0"/>
    <s v="NO APLICA"/>
    <n v="0"/>
    <s v="NO APLICA"/>
    <s v="08FIZ0169R"/>
    <s v="08FJS0115T"/>
    <s v="08ADG0005C"/>
    <n v="0"/>
    <s v="I2020"/>
    <n v="143"/>
    <n v="134"/>
    <n v="277"/>
    <n v="143"/>
    <n v="134"/>
    <n v="277"/>
    <n v="25"/>
    <n v="27"/>
    <n v="52"/>
    <n v="24"/>
    <n v="22"/>
    <n v="46"/>
    <n v="24"/>
    <n v="23"/>
    <n v="47"/>
    <n v="20"/>
    <n v="19"/>
    <n v="39"/>
    <n v="19"/>
    <n v="26"/>
    <n v="45"/>
    <n v="25"/>
    <n v="23"/>
    <n v="48"/>
    <n v="31"/>
    <n v="23"/>
    <n v="54"/>
    <n v="35"/>
    <n v="20"/>
    <n v="55"/>
    <n v="154"/>
    <n v="134"/>
    <n v="288"/>
    <n v="2"/>
    <n v="2"/>
    <n v="2"/>
    <n v="2"/>
    <n v="2"/>
    <n v="2"/>
    <n v="0"/>
    <n v="12"/>
    <n v="0"/>
    <n v="0"/>
    <n v="1"/>
    <n v="0"/>
    <n v="1"/>
    <n v="0"/>
    <n v="0"/>
    <n v="0"/>
    <n v="0"/>
    <n v="12"/>
    <n v="0"/>
    <n v="0"/>
    <n v="1"/>
    <n v="0"/>
    <n v="0"/>
    <n v="0"/>
    <n v="0"/>
    <n v="0"/>
    <n v="0"/>
    <n v="0"/>
    <n v="1"/>
    <n v="0"/>
    <n v="0"/>
    <n v="16"/>
    <n v="0"/>
    <n v="12"/>
    <n v="2"/>
    <n v="2"/>
    <n v="2"/>
    <n v="2"/>
    <n v="2"/>
    <n v="2"/>
    <n v="0"/>
    <n v="12"/>
    <n v="16"/>
    <n v="12"/>
    <n v="1"/>
  </r>
  <r>
    <s v="08DPR1005R"/>
    <n v="1"/>
    <s v="MATUTINO"/>
    <s v="GABINO BARREDA"/>
    <n v="8"/>
    <s v="CHIHUAHUA"/>
    <n v="8"/>
    <s v="CHIHUAHUA"/>
    <x v="5"/>
    <n v="37"/>
    <x v="6"/>
    <n v="1"/>
    <s v="JUĂREZ"/>
    <s v="CALLE IROLO"/>
    <n v="5451"/>
    <s v="PÚBLICO"/>
    <x v="0"/>
    <n v="2"/>
    <s v="BĂSICA"/>
    <n v="2"/>
    <x v="0"/>
    <n v="1"/>
    <x v="0"/>
    <n v="0"/>
    <s v="NO APLICA"/>
    <n v="0"/>
    <s v="NO APLICA"/>
    <s v="08FIZ0159K"/>
    <s v="08FJS0113V"/>
    <s v="08ADG0005C"/>
    <n v="0"/>
    <s v="I2020"/>
    <n v="129"/>
    <n v="143"/>
    <n v="272"/>
    <n v="129"/>
    <n v="142"/>
    <n v="271"/>
    <n v="19"/>
    <n v="30"/>
    <n v="49"/>
    <n v="35"/>
    <n v="11"/>
    <n v="46"/>
    <n v="35"/>
    <n v="11"/>
    <n v="46"/>
    <n v="22"/>
    <n v="23"/>
    <n v="45"/>
    <n v="15"/>
    <n v="27"/>
    <n v="42"/>
    <n v="29"/>
    <n v="23"/>
    <n v="52"/>
    <n v="34"/>
    <n v="23"/>
    <n v="57"/>
    <n v="23"/>
    <n v="31"/>
    <n v="54"/>
    <n v="158"/>
    <n v="138"/>
    <n v="296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EPR0302J"/>
    <n v="1"/>
    <s v="MATUTINO"/>
    <s v="ELOISA FLORES ROMERO 2425"/>
    <n v="8"/>
    <s v="CHIHUAHUA"/>
    <n v="8"/>
    <s v="CHIHUAHUA"/>
    <x v="9"/>
    <n v="45"/>
    <x v="36"/>
    <n v="1"/>
    <s v="PEDRO MEOQUI"/>
    <s v="CALLE ZARAGOZA"/>
    <n v="1007"/>
    <s v="PÚBLICO"/>
    <x v="1"/>
    <n v="2"/>
    <s v="BĂSICA"/>
    <n v="2"/>
    <x v="0"/>
    <n v="1"/>
    <x v="0"/>
    <n v="0"/>
    <s v="NO APLICA"/>
    <n v="0"/>
    <s v="NO APLICA"/>
    <s v="08FIZ0002K"/>
    <m/>
    <m/>
    <n v="0"/>
    <s v="I2020"/>
    <n v="155"/>
    <n v="132"/>
    <n v="287"/>
    <n v="155"/>
    <n v="132"/>
    <n v="287"/>
    <n v="30"/>
    <n v="16"/>
    <n v="46"/>
    <n v="25"/>
    <n v="18"/>
    <n v="43"/>
    <n v="25"/>
    <n v="18"/>
    <n v="43"/>
    <n v="25"/>
    <n v="23"/>
    <n v="48"/>
    <n v="28"/>
    <n v="19"/>
    <n v="47"/>
    <n v="20"/>
    <n v="25"/>
    <n v="45"/>
    <n v="24"/>
    <n v="25"/>
    <n v="49"/>
    <n v="27"/>
    <n v="22"/>
    <n v="49"/>
    <n v="149"/>
    <n v="132"/>
    <n v="281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2"/>
    <n v="1"/>
    <n v="0"/>
    <n v="1"/>
    <n v="0"/>
    <n v="1"/>
    <n v="3"/>
    <n v="0"/>
    <n v="0"/>
    <n v="22"/>
    <n v="4"/>
    <n v="8"/>
    <n v="2"/>
    <n v="2"/>
    <n v="2"/>
    <n v="2"/>
    <n v="2"/>
    <n v="2"/>
    <n v="0"/>
    <n v="12"/>
    <n v="16"/>
    <n v="12"/>
    <n v="1"/>
  </r>
  <r>
    <s v="08DPR2666F"/>
    <n v="1"/>
    <s v="MATUTINO"/>
    <s v="TRES CULTURAS"/>
    <n v="8"/>
    <s v="CHIHUAHUA"/>
    <n v="8"/>
    <s v="CHIHUAHUA"/>
    <x v="1"/>
    <n v="17"/>
    <x v="43"/>
    <n v="1"/>
    <s v="CUAUHTĂ‰MOC"/>
    <s v="CALLE JOSE LUIS CARRASCO"/>
    <n v="0"/>
    <s v="PÚBLICO"/>
    <x v="0"/>
    <n v="2"/>
    <s v="BĂSICA"/>
    <n v="2"/>
    <x v="0"/>
    <n v="1"/>
    <x v="0"/>
    <n v="0"/>
    <s v="NO APLICA"/>
    <n v="0"/>
    <s v="NO APLICA"/>
    <s v="08FIZ0198M"/>
    <s v="08FJS0121D"/>
    <s v="08ADG0010O"/>
    <n v="0"/>
    <s v="I2020"/>
    <n v="145"/>
    <n v="141"/>
    <n v="286"/>
    <n v="145"/>
    <n v="141"/>
    <n v="286"/>
    <n v="28"/>
    <n v="28"/>
    <n v="56"/>
    <n v="22"/>
    <n v="26"/>
    <n v="48"/>
    <n v="22"/>
    <n v="27"/>
    <n v="49"/>
    <n v="26"/>
    <n v="23"/>
    <n v="49"/>
    <n v="19"/>
    <n v="25"/>
    <n v="44"/>
    <n v="25"/>
    <n v="23"/>
    <n v="48"/>
    <n v="18"/>
    <n v="22"/>
    <n v="40"/>
    <n v="30"/>
    <n v="18"/>
    <n v="48"/>
    <n v="140"/>
    <n v="138"/>
    <n v="278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0"/>
    <n v="0"/>
    <n v="0"/>
    <n v="0"/>
    <n v="0"/>
    <n v="0"/>
    <n v="0"/>
    <n v="1"/>
    <n v="1"/>
    <n v="0"/>
    <n v="18"/>
    <n v="4"/>
    <n v="8"/>
    <n v="2"/>
    <n v="2"/>
    <n v="2"/>
    <n v="2"/>
    <n v="2"/>
    <n v="2"/>
    <n v="0"/>
    <n v="12"/>
    <n v="12"/>
    <n v="11"/>
    <n v="1"/>
  </r>
  <r>
    <s v="08EPR0049G"/>
    <n v="1"/>
    <s v="MATUTINO"/>
    <s v="MA GUADALUPE QUINTANILLA 2258"/>
    <n v="8"/>
    <s v="CHIHUAHUA"/>
    <n v="8"/>
    <s v="CHIHUAHUA"/>
    <x v="10"/>
    <n v="10"/>
    <x v="44"/>
    <n v="1"/>
    <s v="SAN BUENAVENTURA"/>
    <s v="CALLE FRANCISCO I MADERO"/>
    <n v="0"/>
    <s v="PÚBLICO"/>
    <x v="1"/>
    <n v="2"/>
    <s v="BĂSICA"/>
    <n v="2"/>
    <x v="0"/>
    <n v="1"/>
    <x v="0"/>
    <n v="0"/>
    <s v="NO APLICA"/>
    <n v="0"/>
    <s v="NO APLICA"/>
    <s v="08FIZ0021Z"/>
    <s v="08FJS0004O"/>
    <m/>
    <n v="0"/>
    <s v="I2020"/>
    <n v="133"/>
    <n v="143"/>
    <n v="276"/>
    <n v="133"/>
    <n v="143"/>
    <n v="276"/>
    <n v="23"/>
    <n v="18"/>
    <n v="41"/>
    <n v="18"/>
    <n v="38"/>
    <n v="56"/>
    <n v="18"/>
    <n v="38"/>
    <n v="56"/>
    <n v="15"/>
    <n v="28"/>
    <n v="43"/>
    <n v="21"/>
    <n v="23"/>
    <n v="44"/>
    <n v="25"/>
    <n v="28"/>
    <n v="53"/>
    <n v="24"/>
    <n v="19"/>
    <n v="43"/>
    <n v="25"/>
    <n v="29"/>
    <n v="54"/>
    <n v="128"/>
    <n v="165"/>
    <n v="293"/>
    <n v="2"/>
    <n v="2"/>
    <n v="2"/>
    <n v="1"/>
    <n v="2"/>
    <n v="2"/>
    <n v="0"/>
    <n v="11"/>
    <n v="0"/>
    <n v="0"/>
    <n v="0"/>
    <n v="1"/>
    <n v="0"/>
    <n v="0"/>
    <n v="0"/>
    <n v="0"/>
    <n v="1"/>
    <n v="10"/>
    <n v="0"/>
    <n v="0"/>
    <n v="0"/>
    <n v="1"/>
    <n v="0"/>
    <n v="1"/>
    <n v="0"/>
    <n v="0"/>
    <n v="0"/>
    <n v="0"/>
    <n v="2"/>
    <n v="0"/>
    <n v="0"/>
    <n v="16"/>
    <n v="1"/>
    <n v="10"/>
    <n v="2"/>
    <n v="2"/>
    <n v="2"/>
    <n v="1"/>
    <n v="2"/>
    <n v="2"/>
    <n v="0"/>
    <n v="11"/>
    <n v="14"/>
    <n v="12"/>
    <n v="1"/>
  </r>
  <r>
    <s v="08EPR0532B"/>
    <n v="1"/>
    <s v="MATUTINO"/>
    <s v="LEONOR HERNANDEZ DE ORNELAS 2143"/>
    <n v="8"/>
    <s v="CHIHUAHUA"/>
    <n v="8"/>
    <s v="CHIHUAHUA"/>
    <x v="10"/>
    <n v="5"/>
    <x v="54"/>
    <n v="1"/>
    <s v="ASCENSIĂ“N"/>
    <s v="CALLE DURAZNO"/>
    <n v="0"/>
    <s v="PÚBLICO"/>
    <x v="1"/>
    <n v="2"/>
    <s v="BĂSICA"/>
    <n v="2"/>
    <x v="0"/>
    <n v="1"/>
    <x v="0"/>
    <n v="0"/>
    <s v="NO APLICA"/>
    <n v="0"/>
    <s v="NO APLICA"/>
    <s v="08FIZ0041M"/>
    <s v="08FJS0004O"/>
    <m/>
    <n v="0"/>
    <s v="I2020"/>
    <n v="150"/>
    <n v="146"/>
    <n v="296"/>
    <n v="150"/>
    <n v="146"/>
    <n v="296"/>
    <n v="20"/>
    <n v="25"/>
    <n v="45"/>
    <n v="21"/>
    <n v="12"/>
    <n v="33"/>
    <n v="21"/>
    <n v="12"/>
    <n v="33"/>
    <n v="24"/>
    <n v="24"/>
    <n v="48"/>
    <n v="29"/>
    <n v="27"/>
    <n v="56"/>
    <n v="25"/>
    <n v="31"/>
    <n v="56"/>
    <n v="31"/>
    <n v="19"/>
    <n v="50"/>
    <n v="19"/>
    <n v="24"/>
    <n v="43"/>
    <n v="149"/>
    <n v="137"/>
    <n v="286"/>
    <n v="2"/>
    <n v="1"/>
    <n v="1"/>
    <n v="2"/>
    <n v="2"/>
    <n v="2"/>
    <n v="0"/>
    <n v="10"/>
    <n v="0"/>
    <n v="0"/>
    <n v="0"/>
    <n v="1"/>
    <n v="0"/>
    <n v="0"/>
    <n v="0"/>
    <n v="0"/>
    <n v="3"/>
    <n v="7"/>
    <n v="0"/>
    <n v="0"/>
    <n v="1"/>
    <n v="0"/>
    <n v="0"/>
    <n v="0"/>
    <n v="0"/>
    <n v="0"/>
    <n v="0"/>
    <n v="0"/>
    <n v="2"/>
    <n v="0"/>
    <n v="0"/>
    <n v="14"/>
    <n v="3"/>
    <n v="7"/>
    <n v="2"/>
    <n v="1"/>
    <n v="1"/>
    <n v="2"/>
    <n v="2"/>
    <n v="2"/>
    <n v="0"/>
    <n v="10"/>
    <n v="12"/>
    <n v="12"/>
    <n v="1"/>
  </r>
  <r>
    <s v="08DPR2246W"/>
    <n v="1"/>
    <s v="MATUTINO"/>
    <s v="ALFONSO N. URUETA CARRILLO"/>
    <n v="8"/>
    <s v="CHIHUAHUA"/>
    <n v="8"/>
    <s v="CHIHUAHUA"/>
    <x v="7"/>
    <n v="19"/>
    <x v="21"/>
    <n v="1"/>
    <s v="CHIHUAHUA"/>
    <s v="CALLE MANUEL GOMEZ MORENO"/>
    <n v="0"/>
    <s v="PÚBLICO"/>
    <x v="0"/>
    <n v="2"/>
    <s v="BĂSICA"/>
    <n v="2"/>
    <x v="0"/>
    <n v="1"/>
    <x v="0"/>
    <n v="0"/>
    <s v="NO APLICA"/>
    <n v="0"/>
    <s v="NO APLICA"/>
    <s v="08FIZ0112Q"/>
    <s v="08FJS0105M"/>
    <s v="08ADG0046C"/>
    <n v="0"/>
    <s v="I2020"/>
    <n v="149"/>
    <n v="136"/>
    <n v="285"/>
    <n v="148"/>
    <n v="136"/>
    <n v="284"/>
    <n v="20"/>
    <n v="29"/>
    <n v="49"/>
    <n v="25"/>
    <n v="27"/>
    <n v="52"/>
    <n v="26"/>
    <n v="27"/>
    <n v="53"/>
    <n v="23"/>
    <n v="21"/>
    <n v="44"/>
    <n v="27"/>
    <n v="20"/>
    <n v="47"/>
    <n v="25"/>
    <n v="24"/>
    <n v="49"/>
    <n v="28"/>
    <n v="18"/>
    <n v="46"/>
    <n v="25"/>
    <n v="22"/>
    <n v="47"/>
    <n v="154"/>
    <n v="132"/>
    <n v="286"/>
    <n v="2"/>
    <n v="2"/>
    <n v="2"/>
    <n v="2"/>
    <n v="1"/>
    <n v="2"/>
    <n v="0"/>
    <n v="11"/>
    <n v="0"/>
    <n v="0"/>
    <n v="1"/>
    <n v="0"/>
    <n v="0"/>
    <n v="1"/>
    <n v="0"/>
    <n v="0"/>
    <n v="0"/>
    <n v="11"/>
    <n v="0"/>
    <n v="0"/>
    <n v="1"/>
    <n v="0"/>
    <n v="0"/>
    <n v="0"/>
    <n v="0"/>
    <n v="0"/>
    <n v="0"/>
    <n v="0"/>
    <n v="1"/>
    <n v="1"/>
    <n v="0"/>
    <n v="16"/>
    <n v="0"/>
    <n v="11"/>
    <n v="2"/>
    <n v="2"/>
    <n v="2"/>
    <n v="2"/>
    <n v="1"/>
    <n v="2"/>
    <n v="0"/>
    <n v="11"/>
    <n v="12"/>
    <n v="12"/>
    <n v="1"/>
  </r>
  <r>
    <s v="08DPR0815J"/>
    <n v="2"/>
    <s v="VESPERTINO"/>
    <s v="JAIME TORRES BODET"/>
    <n v="8"/>
    <s v="CHIHUAHUA"/>
    <n v="8"/>
    <s v="CHIHUAHUA"/>
    <x v="9"/>
    <n v="11"/>
    <x v="28"/>
    <n v="1"/>
    <s v="SANTA ROSALĂŤA DE CAMARGO"/>
    <s v="CALLE SEGUNDA"/>
    <n v="1101"/>
    <s v="PÚBLICO"/>
    <x v="0"/>
    <n v="2"/>
    <s v="BĂSICA"/>
    <n v="2"/>
    <x v="0"/>
    <n v="1"/>
    <x v="0"/>
    <n v="0"/>
    <s v="NO APLICA"/>
    <n v="0"/>
    <s v="NO APLICA"/>
    <s v="08FIZ0233B"/>
    <s v="08FJS0127Y"/>
    <s v="08ADG0057I"/>
    <n v="0"/>
    <s v="I2020"/>
    <n v="164"/>
    <n v="132"/>
    <n v="296"/>
    <n v="162"/>
    <n v="131"/>
    <n v="293"/>
    <n v="30"/>
    <n v="21"/>
    <n v="51"/>
    <n v="18"/>
    <n v="19"/>
    <n v="37"/>
    <n v="18"/>
    <n v="20"/>
    <n v="38"/>
    <n v="28"/>
    <n v="32"/>
    <n v="60"/>
    <n v="23"/>
    <n v="21"/>
    <n v="44"/>
    <n v="31"/>
    <n v="21"/>
    <n v="52"/>
    <n v="27"/>
    <n v="19"/>
    <n v="46"/>
    <n v="20"/>
    <n v="20"/>
    <n v="40"/>
    <n v="147"/>
    <n v="133"/>
    <n v="280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3"/>
    <n v="0"/>
    <n v="0"/>
    <n v="0"/>
    <n v="0"/>
    <n v="0"/>
    <n v="0"/>
    <n v="0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SPR0004N"/>
    <n v="2"/>
    <s v="VESPERTINO"/>
    <s v="LIBERACION 8205"/>
    <n v="8"/>
    <s v="CHIHUAHUA"/>
    <n v="8"/>
    <s v="CHIHUAHUA"/>
    <x v="5"/>
    <n v="37"/>
    <x v="6"/>
    <n v="1"/>
    <s v="JUĂREZ"/>
    <s v="CALLE PABLO GOMEZ "/>
    <n v="225"/>
    <s v="PRIVADO"/>
    <x v="1"/>
    <n v="2"/>
    <s v="BĂSICA"/>
    <n v="2"/>
    <x v="0"/>
    <n v="1"/>
    <x v="0"/>
    <n v="0"/>
    <s v="NO APLICA"/>
    <n v="0"/>
    <s v="NO APLICA"/>
    <s v="08FIZ0039Y"/>
    <m/>
    <m/>
    <n v="0"/>
    <s v="I2020"/>
    <n v="164"/>
    <n v="129"/>
    <n v="293"/>
    <n v="159"/>
    <n v="128"/>
    <n v="287"/>
    <n v="26"/>
    <n v="28"/>
    <n v="54"/>
    <n v="20"/>
    <n v="17"/>
    <n v="37"/>
    <n v="20"/>
    <n v="17"/>
    <n v="37"/>
    <n v="24"/>
    <n v="23"/>
    <n v="47"/>
    <n v="40"/>
    <n v="27"/>
    <n v="67"/>
    <n v="22"/>
    <n v="21"/>
    <n v="43"/>
    <n v="30"/>
    <n v="15"/>
    <n v="45"/>
    <n v="26"/>
    <n v="18"/>
    <n v="44"/>
    <n v="162"/>
    <n v="121"/>
    <n v="283"/>
    <n v="2"/>
    <n v="2"/>
    <n v="2"/>
    <n v="1"/>
    <n v="1"/>
    <n v="2"/>
    <n v="1"/>
    <n v="11"/>
    <n v="1"/>
    <n v="0"/>
    <n v="0"/>
    <n v="0"/>
    <n v="0"/>
    <n v="0"/>
    <n v="0"/>
    <n v="0"/>
    <n v="1"/>
    <n v="9"/>
    <n v="0"/>
    <n v="0"/>
    <n v="5"/>
    <n v="1"/>
    <n v="2"/>
    <n v="1"/>
    <n v="0"/>
    <n v="0"/>
    <n v="0"/>
    <n v="0"/>
    <n v="2"/>
    <n v="0"/>
    <n v="0"/>
    <n v="22"/>
    <n v="2"/>
    <n v="9"/>
    <n v="2"/>
    <n v="2"/>
    <n v="2"/>
    <n v="1"/>
    <n v="1"/>
    <n v="2"/>
    <n v="1"/>
    <n v="11"/>
    <n v="12"/>
    <n v="12"/>
    <n v="1"/>
  </r>
  <r>
    <s v="08EPR0117N"/>
    <n v="1"/>
    <s v="MATUTINO"/>
    <s v="GONZALO AMARANTO REYES 2457"/>
    <n v="8"/>
    <s v="CHIHUAHUA"/>
    <n v="8"/>
    <s v="CHIHUAHUA"/>
    <x v="7"/>
    <n v="19"/>
    <x v="21"/>
    <n v="1"/>
    <s v="CHIHUAHUA"/>
    <s v="AVENIDA 20 DE NOVIEMBRE"/>
    <n v="4300"/>
    <s v="PÚBLICO"/>
    <x v="1"/>
    <n v="2"/>
    <s v="BĂSICA"/>
    <n v="2"/>
    <x v="0"/>
    <n v="1"/>
    <x v="0"/>
    <n v="0"/>
    <s v="NO APLICA"/>
    <n v="0"/>
    <s v="NO APLICA"/>
    <s v="08FIZ0049E"/>
    <s v="08FJS0001R"/>
    <m/>
    <n v="0"/>
    <s v="I2020"/>
    <n v="152"/>
    <n v="139"/>
    <n v="291"/>
    <n v="152"/>
    <n v="139"/>
    <n v="291"/>
    <n v="31"/>
    <n v="21"/>
    <n v="52"/>
    <n v="18"/>
    <n v="25"/>
    <n v="43"/>
    <n v="18"/>
    <n v="25"/>
    <n v="43"/>
    <n v="30"/>
    <n v="22"/>
    <n v="52"/>
    <n v="26"/>
    <n v="18"/>
    <n v="44"/>
    <n v="22"/>
    <n v="29"/>
    <n v="51"/>
    <n v="25"/>
    <n v="22"/>
    <n v="47"/>
    <n v="21"/>
    <n v="21"/>
    <n v="42"/>
    <n v="142"/>
    <n v="137"/>
    <n v="279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4"/>
    <n v="0"/>
    <n v="0"/>
    <n v="0"/>
    <n v="0"/>
    <n v="0"/>
    <n v="2"/>
    <n v="0"/>
    <n v="21"/>
    <n v="3"/>
    <n v="9"/>
    <n v="2"/>
    <n v="2"/>
    <n v="2"/>
    <n v="2"/>
    <n v="2"/>
    <n v="2"/>
    <n v="0"/>
    <n v="12"/>
    <n v="18"/>
    <n v="12"/>
    <n v="1"/>
  </r>
  <r>
    <s v="08DPR2405U"/>
    <n v="1"/>
    <s v="MATUTINO"/>
    <s v="CENTRO REGIONAL DE EDUC. INT. HEROE DE NACOZARI"/>
    <n v="8"/>
    <s v="CHIHUAHUA"/>
    <n v="8"/>
    <s v="CHIHUAHUA"/>
    <x v="1"/>
    <n v="31"/>
    <x v="1"/>
    <n v="3"/>
    <s v="LA JUNTA"/>
    <s v="CALLE TALLERES"/>
    <n v="123"/>
    <s v="PÚBLICO"/>
    <x v="0"/>
    <n v="2"/>
    <s v="BĂSICA"/>
    <n v="2"/>
    <x v="0"/>
    <n v="1"/>
    <x v="0"/>
    <n v="0"/>
    <s v="NO APLICA"/>
    <n v="0"/>
    <s v="NO APLICA"/>
    <s v="08FIZ0207D"/>
    <s v="08FJS0123B"/>
    <s v="08ADG0003E"/>
    <n v="0"/>
    <s v="I2020"/>
    <n v="166"/>
    <n v="128"/>
    <n v="294"/>
    <n v="165"/>
    <n v="128"/>
    <n v="293"/>
    <n v="23"/>
    <n v="26"/>
    <n v="49"/>
    <n v="21"/>
    <n v="14"/>
    <n v="35"/>
    <n v="21"/>
    <n v="14"/>
    <n v="35"/>
    <n v="25"/>
    <n v="22"/>
    <n v="47"/>
    <n v="34"/>
    <n v="15"/>
    <n v="49"/>
    <n v="25"/>
    <n v="26"/>
    <n v="51"/>
    <n v="29"/>
    <n v="24"/>
    <n v="53"/>
    <n v="32"/>
    <n v="17"/>
    <n v="49"/>
    <n v="166"/>
    <n v="118"/>
    <n v="284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2"/>
    <n v="0"/>
    <n v="0"/>
    <n v="0"/>
    <n v="1"/>
    <n v="0"/>
    <n v="1"/>
    <n v="0"/>
    <n v="0"/>
    <n v="2"/>
    <n v="0"/>
    <n v="20"/>
    <n v="5"/>
    <n v="7"/>
    <n v="2"/>
    <n v="2"/>
    <n v="2"/>
    <n v="2"/>
    <n v="2"/>
    <n v="2"/>
    <n v="0"/>
    <n v="12"/>
    <n v="13"/>
    <n v="12"/>
    <n v="1"/>
  </r>
  <r>
    <s v="08EPR0124X"/>
    <n v="1"/>
    <s v="MATUTINO"/>
    <s v="VENUSTIANO CARRANZA 2464"/>
    <n v="8"/>
    <s v="CHIHUAHUA"/>
    <n v="8"/>
    <s v="CHIHUAHUA"/>
    <x v="7"/>
    <n v="19"/>
    <x v="21"/>
    <n v="1"/>
    <s v="CHIHUAHUA"/>
    <s v="CALLE 28"/>
    <n v="0"/>
    <s v="PÚBLICO"/>
    <x v="1"/>
    <n v="2"/>
    <s v="BĂSICA"/>
    <n v="2"/>
    <x v="0"/>
    <n v="1"/>
    <x v="0"/>
    <n v="0"/>
    <s v="NO APLICA"/>
    <n v="0"/>
    <s v="NO APLICA"/>
    <s v="08FIZ0026U"/>
    <s v="08FJS0002Q"/>
    <m/>
    <n v="0"/>
    <s v="I2020"/>
    <n v="143"/>
    <n v="134"/>
    <n v="277"/>
    <n v="143"/>
    <n v="133"/>
    <n v="276"/>
    <n v="21"/>
    <n v="28"/>
    <n v="49"/>
    <n v="34"/>
    <n v="18"/>
    <n v="52"/>
    <n v="34"/>
    <n v="18"/>
    <n v="52"/>
    <n v="35"/>
    <n v="18"/>
    <n v="53"/>
    <n v="29"/>
    <n v="27"/>
    <n v="56"/>
    <n v="19"/>
    <n v="20"/>
    <n v="39"/>
    <n v="24"/>
    <n v="20"/>
    <n v="44"/>
    <n v="24"/>
    <n v="24"/>
    <n v="48"/>
    <n v="165"/>
    <n v="127"/>
    <n v="29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2"/>
    <n v="0"/>
    <n v="0"/>
    <n v="1"/>
    <n v="1"/>
    <n v="2"/>
    <n v="1"/>
    <n v="0"/>
    <n v="21"/>
    <n v="3"/>
    <n v="9"/>
    <n v="2"/>
    <n v="2"/>
    <n v="2"/>
    <n v="2"/>
    <n v="2"/>
    <n v="2"/>
    <n v="0"/>
    <n v="12"/>
    <n v="13"/>
    <n v="12"/>
    <n v="1"/>
  </r>
  <r>
    <s v="08DPR0455O"/>
    <n v="1"/>
    <s v="MATUTINO"/>
    <s v="NETZAHUALCOYOTL"/>
    <n v="8"/>
    <s v="CHIHUAHUA"/>
    <n v="8"/>
    <s v="CHIHUAHUA"/>
    <x v="7"/>
    <n v="19"/>
    <x v="21"/>
    <n v="1"/>
    <s v="CHIHUAHUA"/>
    <s v="CALLE WASHINGTON"/>
    <n v="531"/>
    <s v="PÚBLICO"/>
    <x v="0"/>
    <n v="2"/>
    <s v="BĂSICA"/>
    <n v="2"/>
    <x v="0"/>
    <n v="1"/>
    <x v="0"/>
    <n v="0"/>
    <s v="NO APLICA"/>
    <n v="0"/>
    <s v="NO APLICA"/>
    <s v="08FIZ0111R"/>
    <s v="08FJS0105M"/>
    <s v="08ADG0046C"/>
    <n v="0"/>
    <s v="I2020"/>
    <n v="147"/>
    <n v="125"/>
    <n v="272"/>
    <n v="147"/>
    <n v="125"/>
    <n v="272"/>
    <n v="26"/>
    <n v="19"/>
    <n v="45"/>
    <n v="27"/>
    <n v="25"/>
    <n v="52"/>
    <n v="27"/>
    <n v="25"/>
    <n v="52"/>
    <n v="26"/>
    <n v="28"/>
    <n v="54"/>
    <n v="27"/>
    <n v="20"/>
    <n v="47"/>
    <n v="27"/>
    <n v="22"/>
    <n v="49"/>
    <n v="29"/>
    <n v="24"/>
    <n v="53"/>
    <n v="22"/>
    <n v="23"/>
    <n v="45"/>
    <n v="158"/>
    <n v="142"/>
    <n v="300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2"/>
    <n v="0"/>
    <n v="2"/>
    <n v="0"/>
    <n v="19"/>
    <n v="1"/>
    <n v="11"/>
    <n v="2"/>
    <n v="2"/>
    <n v="2"/>
    <n v="2"/>
    <n v="2"/>
    <n v="2"/>
    <n v="0"/>
    <n v="12"/>
    <n v="12"/>
    <n v="12"/>
    <n v="1"/>
  </r>
  <r>
    <s v="08DPR2106W"/>
    <n v="2"/>
    <s v="VESPERTINO"/>
    <s v="10 DE ABRIL"/>
    <n v="8"/>
    <s v="CHIHUAHUA"/>
    <n v="8"/>
    <s v="CHIHUAHUA"/>
    <x v="1"/>
    <n v="17"/>
    <x v="43"/>
    <n v="1"/>
    <s v="CUAUHTĂ‰MOC"/>
    <s v="CALLE PLAN DE AYALA"/>
    <n v="250"/>
    <s v="PÚBLICO"/>
    <x v="0"/>
    <n v="2"/>
    <s v="BĂSICA"/>
    <n v="2"/>
    <x v="0"/>
    <n v="1"/>
    <x v="0"/>
    <n v="0"/>
    <s v="NO APLICA"/>
    <n v="0"/>
    <s v="NO APLICA"/>
    <s v="08FIZ0200K"/>
    <s v="08FJS0122C"/>
    <s v="08ADG0010O"/>
    <n v="0"/>
    <s v="I2020"/>
    <n v="157"/>
    <n v="124"/>
    <n v="281"/>
    <n v="157"/>
    <n v="124"/>
    <n v="281"/>
    <n v="35"/>
    <n v="24"/>
    <n v="59"/>
    <n v="20"/>
    <n v="30"/>
    <n v="50"/>
    <n v="20"/>
    <n v="30"/>
    <n v="50"/>
    <n v="30"/>
    <n v="23"/>
    <n v="53"/>
    <n v="29"/>
    <n v="24"/>
    <n v="53"/>
    <n v="27"/>
    <n v="22"/>
    <n v="49"/>
    <n v="18"/>
    <n v="12"/>
    <n v="30"/>
    <n v="28"/>
    <n v="21"/>
    <n v="49"/>
    <n v="152"/>
    <n v="132"/>
    <n v="284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1"/>
    <n v="0"/>
    <n v="0"/>
    <n v="0"/>
    <n v="0"/>
    <n v="0"/>
    <n v="0"/>
    <n v="1"/>
    <n v="0"/>
    <n v="0"/>
    <n v="18"/>
    <n v="4"/>
    <n v="8"/>
    <n v="2"/>
    <n v="2"/>
    <n v="2"/>
    <n v="2"/>
    <n v="2"/>
    <n v="2"/>
    <n v="0"/>
    <n v="12"/>
    <n v="15"/>
    <n v="15"/>
    <n v="1"/>
  </r>
  <r>
    <s v="08DPR2488T"/>
    <n v="2"/>
    <s v="VESPERTINO"/>
    <s v="PRIMARIA COMPLEJO EDUCATIVO ARTEMIO DE LA VEGA"/>
    <n v="8"/>
    <s v="CHIHUAHUA"/>
    <n v="8"/>
    <s v="CHIHUAHUA"/>
    <x v="5"/>
    <n v="37"/>
    <x v="6"/>
    <n v="1"/>
    <s v="JUĂREZ"/>
    <s v="CALLE ARQUITECTO JOSE VILLAGRAN GARCIA"/>
    <n v="102"/>
    <s v="PÚBLICO"/>
    <x v="0"/>
    <n v="2"/>
    <s v="BĂSICA"/>
    <n v="2"/>
    <x v="0"/>
    <n v="1"/>
    <x v="0"/>
    <n v="0"/>
    <s v="NO APLICA"/>
    <n v="0"/>
    <s v="NO APLICA"/>
    <s v="08FIZ0179Y"/>
    <s v="08FJS0117R"/>
    <s v="08ADG0005C"/>
    <n v="0"/>
    <s v="I2020"/>
    <n v="151"/>
    <n v="141"/>
    <n v="292"/>
    <n v="151"/>
    <n v="141"/>
    <n v="292"/>
    <n v="35"/>
    <n v="25"/>
    <n v="60"/>
    <n v="22"/>
    <n v="17"/>
    <n v="39"/>
    <n v="22"/>
    <n v="18"/>
    <n v="40"/>
    <n v="28"/>
    <n v="17"/>
    <n v="45"/>
    <n v="20"/>
    <n v="18"/>
    <n v="38"/>
    <n v="21"/>
    <n v="21"/>
    <n v="42"/>
    <n v="24"/>
    <n v="32"/>
    <n v="56"/>
    <n v="30"/>
    <n v="30"/>
    <n v="60"/>
    <n v="145"/>
    <n v="136"/>
    <n v="281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0"/>
    <n v="2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3"/>
    <n v="12"/>
    <n v="1"/>
  </r>
  <r>
    <s v="08DPR2505T"/>
    <n v="2"/>
    <s v="VESPERTINO"/>
    <s v="FORD 191"/>
    <n v="8"/>
    <s v="CHIHUAHUA"/>
    <n v="8"/>
    <s v="CHIHUAHUA"/>
    <x v="7"/>
    <n v="19"/>
    <x v="21"/>
    <n v="1"/>
    <s v="CHIHUAHUA"/>
    <s v="CALLE MINA NAVEGANTES"/>
    <n v="0"/>
    <s v="PÚBLICO"/>
    <x v="0"/>
    <n v="2"/>
    <s v="BĂSICA"/>
    <n v="2"/>
    <x v="0"/>
    <n v="1"/>
    <x v="0"/>
    <n v="0"/>
    <s v="NO APLICA"/>
    <n v="0"/>
    <s v="NO APLICA"/>
    <s v="08FIZ0127S"/>
    <s v="08FJS0108J"/>
    <s v="08ADG0046C"/>
    <n v="0"/>
    <s v="I2020"/>
    <n v="155"/>
    <n v="140"/>
    <n v="295"/>
    <n v="155"/>
    <n v="140"/>
    <n v="295"/>
    <n v="23"/>
    <n v="31"/>
    <n v="54"/>
    <n v="22"/>
    <n v="21"/>
    <n v="43"/>
    <n v="23"/>
    <n v="21"/>
    <n v="44"/>
    <n v="28"/>
    <n v="27"/>
    <n v="55"/>
    <n v="26"/>
    <n v="21"/>
    <n v="47"/>
    <n v="20"/>
    <n v="23"/>
    <n v="43"/>
    <n v="21"/>
    <n v="17"/>
    <n v="38"/>
    <n v="32"/>
    <n v="21"/>
    <n v="53"/>
    <n v="150"/>
    <n v="130"/>
    <n v="280"/>
    <n v="2"/>
    <n v="2"/>
    <n v="2"/>
    <n v="2"/>
    <n v="1"/>
    <n v="2"/>
    <n v="0"/>
    <n v="11"/>
    <n v="0"/>
    <n v="0"/>
    <n v="1"/>
    <n v="0"/>
    <n v="1"/>
    <n v="0"/>
    <n v="0"/>
    <n v="0"/>
    <n v="6"/>
    <n v="5"/>
    <n v="0"/>
    <n v="0"/>
    <n v="2"/>
    <n v="1"/>
    <n v="0"/>
    <n v="0"/>
    <n v="0"/>
    <n v="0"/>
    <n v="0"/>
    <n v="0"/>
    <n v="2"/>
    <n v="0"/>
    <n v="0"/>
    <n v="18"/>
    <n v="6"/>
    <n v="5"/>
    <n v="2"/>
    <n v="2"/>
    <n v="2"/>
    <n v="2"/>
    <n v="1"/>
    <n v="2"/>
    <n v="0"/>
    <n v="11"/>
    <n v="12"/>
    <n v="12"/>
    <n v="1"/>
  </r>
  <r>
    <s v="08DPR0065Z"/>
    <n v="1"/>
    <s v="MATUTINO"/>
    <s v="NARCISO BASSOLS"/>
    <n v="8"/>
    <s v="CHIHUAHUA"/>
    <n v="8"/>
    <s v="CHIHUAHUA"/>
    <x v="7"/>
    <n v="19"/>
    <x v="21"/>
    <n v="1"/>
    <s v="CHIHUAHUA"/>
    <s v="CALLE DOLORES HIDALGO"/>
    <n v="0"/>
    <s v="PÚBLICO"/>
    <x v="0"/>
    <n v="2"/>
    <s v="BĂSICA"/>
    <n v="2"/>
    <x v="0"/>
    <n v="1"/>
    <x v="0"/>
    <n v="0"/>
    <s v="NO APLICA"/>
    <n v="0"/>
    <s v="NO APLICA"/>
    <s v="08FIZ0117L"/>
    <s v="08FJS0106L"/>
    <s v="08ADG0046C"/>
    <n v="0"/>
    <s v="I2020"/>
    <n v="141"/>
    <n v="147"/>
    <n v="288"/>
    <n v="140"/>
    <n v="147"/>
    <n v="287"/>
    <n v="25"/>
    <n v="21"/>
    <n v="46"/>
    <n v="20"/>
    <n v="30"/>
    <n v="50"/>
    <n v="20"/>
    <n v="30"/>
    <n v="50"/>
    <n v="24"/>
    <n v="31"/>
    <n v="55"/>
    <n v="20"/>
    <n v="25"/>
    <n v="45"/>
    <n v="18"/>
    <n v="26"/>
    <n v="44"/>
    <n v="31"/>
    <n v="19"/>
    <n v="50"/>
    <n v="20"/>
    <n v="23"/>
    <n v="43"/>
    <n v="133"/>
    <n v="154"/>
    <n v="287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2"/>
    <n v="0"/>
    <n v="0"/>
    <n v="18"/>
    <n v="4"/>
    <n v="8"/>
    <n v="2"/>
    <n v="2"/>
    <n v="2"/>
    <n v="2"/>
    <n v="2"/>
    <n v="2"/>
    <n v="0"/>
    <n v="12"/>
    <n v="16"/>
    <n v="12"/>
    <n v="1"/>
  </r>
  <r>
    <s v="08DPR0589D"/>
    <n v="1"/>
    <s v="MATUTINO"/>
    <s v="EVA GARRIDO HAYNE"/>
    <n v="8"/>
    <s v="CHIHUAHUA"/>
    <n v="8"/>
    <s v="CHIHUAHUA"/>
    <x v="7"/>
    <n v="19"/>
    <x v="21"/>
    <n v="1"/>
    <s v="CHIHUAHUA"/>
    <s v="CALLE LAZARO CARDENAS"/>
    <n v="0"/>
    <s v="PÚBLICO"/>
    <x v="0"/>
    <n v="2"/>
    <s v="BĂSICA"/>
    <n v="2"/>
    <x v="0"/>
    <n v="1"/>
    <x v="0"/>
    <n v="0"/>
    <s v="NO APLICA"/>
    <n v="0"/>
    <s v="NO APLICA"/>
    <s v="08FIZ0113P"/>
    <s v="08FJS0105M"/>
    <s v="08ADG0046C"/>
    <n v="0"/>
    <s v="I2020"/>
    <n v="143"/>
    <n v="143"/>
    <n v="286"/>
    <n v="141"/>
    <n v="142"/>
    <n v="283"/>
    <n v="29"/>
    <n v="21"/>
    <n v="50"/>
    <n v="21"/>
    <n v="28"/>
    <n v="49"/>
    <n v="21"/>
    <n v="28"/>
    <n v="49"/>
    <n v="25"/>
    <n v="26"/>
    <n v="51"/>
    <n v="25"/>
    <n v="24"/>
    <n v="49"/>
    <n v="18"/>
    <n v="26"/>
    <n v="44"/>
    <n v="25"/>
    <n v="27"/>
    <n v="52"/>
    <n v="23"/>
    <n v="19"/>
    <n v="42"/>
    <n v="137"/>
    <n v="150"/>
    <n v="287"/>
    <n v="2"/>
    <n v="2"/>
    <n v="2"/>
    <n v="2"/>
    <n v="2"/>
    <n v="2"/>
    <n v="0"/>
    <n v="12"/>
    <n v="0"/>
    <n v="0"/>
    <n v="0"/>
    <n v="1"/>
    <n v="0"/>
    <n v="1"/>
    <n v="0"/>
    <n v="1"/>
    <n v="3"/>
    <n v="9"/>
    <n v="0"/>
    <n v="0"/>
    <n v="3"/>
    <n v="2"/>
    <n v="0"/>
    <n v="0"/>
    <n v="0"/>
    <n v="0"/>
    <n v="0"/>
    <n v="0"/>
    <n v="1"/>
    <n v="2"/>
    <n v="0"/>
    <n v="23"/>
    <n v="3"/>
    <n v="9"/>
    <n v="2"/>
    <n v="2"/>
    <n v="2"/>
    <n v="2"/>
    <n v="2"/>
    <n v="2"/>
    <n v="0"/>
    <n v="12"/>
    <n v="14"/>
    <n v="12"/>
    <n v="1"/>
  </r>
  <r>
    <s v="08DPR2283Z"/>
    <n v="1"/>
    <s v="MATUTINO"/>
    <s v="RAYMUNDO D LOPEZ LOPEZ"/>
    <n v="8"/>
    <s v="CHIHUAHUA"/>
    <n v="8"/>
    <s v="CHIHUAHUA"/>
    <x v="5"/>
    <n v="37"/>
    <x v="6"/>
    <n v="1"/>
    <s v="JUĂREZ"/>
    <s v="CALLE EJIDO JANOS"/>
    <n v="0"/>
    <s v="PÚBLICO"/>
    <x v="0"/>
    <n v="2"/>
    <s v="BĂSICA"/>
    <n v="2"/>
    <x v="0"/>
    <n v="1"/>
    <x v="0"/>
    <n v="0"/>
    <s v="NO APLICA"/>
    <n v="0"/>
    <s v="NO APLICA"/>
    <s v="08FIZ0168S"/>
    <s v="08FJS0115T"/>
    <s v="08ADG0005C"/>
    <n v="0"/>
    <s v="I2020"/>
    <n v="147"/>
    <n v="147"/>
    <n v="294"/>
    <n v="147"/>
    <n v="147"/>
    <n v="294"/>
    <n v="27"/>
    <n v="29"/>
    <n v="56"/>
    <n v="23"/>
    <n v="17"/>
    <n v="40"/>
    <n v="23"/>
    <n v="18"/>
    <n v="41"/>
    <n v="22"/>
    <n v="27"/>
    <n v="49"/>
    <n v="24"/>
    <n v="19"/>
    <n v="43"/>
    <n v="23"/>
    <n v="27"/>
    <n v="50"/>
    <n v="31"/>
    <n v="25"/>
    <n v="56"/>
    <n v="21"/>
    <n v="22"/>
    <n v="43"/>
    <n v="144"/>
    <n v="138"/>
    <n v="28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2"/>
    <n v="1"/>
    <n v="0"/>
    <n v="0"/>
    <n v="0"/>
    <n v="0"/>
    <n v="0"/>
    <n v="0"/>
    <n v="1"/>
    <n v="0"/>
    <n v="0"/>
    <n v="18"/>
    <n v="1"/>
    <n v="11"/>
    <n v="2"/>
    <n v="2"/>
    <n v="2"/>
    <n v="2"/>
    <n v="2"/>
    <n v="2"/>
    <n v="0"/>
    <n v="12"/>
    <n v="12"/>
    <n v="12"/>
    <n v="1"/>
  </r>
  <r>
    <s v="08DPR1683P"/>
    <n v="1"/>
    <s v="MATUTINO"/>
    <s v="FRANCISCO I. MADERO"/>
    <n v="8"/>
    <s v="CHIHUAHUA"/>
    <n v="8"/>
    <s v="CHIHUAHUA"/>
    <x v="1"/>
    <n v="17"/>
    <x v="43"/>
    <n v="5"/>
    <s v="COLONIA ANĂHUAC"/>
    <s v="CALLE CUITLAHUAC"/>
    <n v="0"/>
    <s v="PÚBLICO"/>
    <x v="0"/>
    <n v="2"/>
    <s v="BĂSICA"/>
    <n v="2"/>
    <x v="0"/>
    <n v="1"/>
    <x v="0"/>
    <n v="0"/>
    <s v="NO APLICA"/>
    <n v="0"/>
    <s v="NO APLICA"/>
    <s v="08FIZ0202I"/>
    <s v="08FJS0122C"/>
    <s v="08ADG0010O"/>
    <n v="0"/>
    <s v="I2020"/>
    <n v="152"/>
    <n v="133"/>
    <n v="285"/>
    <n v="152"/>
    <n v="133"/>
    <n v="285"/>
    <n v="33"/>
    <n v="28"/>
    <n v="61"/>
    <n v="36"/>
    <n v="20"/>
    <n v="56"/>
    <n v="36"/>
    <n v="20"/>
    <n v="56"/>
    <n v="25"/>
    <n v="14"/>
    <n v="39"/>
    <n v="23"/>
    <n v="27"/>
    <n v="50"/>
    <n v="30"/>
    <n v="24"/>
    <n v="54"/>
    <n v="25"/>
    <n v="27"/>
    <n v="52"/>
    <n v="15"/>
    <n v="15"/>
    <n v="30"/>
    <n v="154"/>
    <n v="127"/>
    <n v="281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0"/>
    <n v="2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6"/>
    <n v="12"/>
    <n v="1"/>
  </r>
  <r>
    <s v="08EPR0206G"/>
    <n v="1"/>
    <s v="MATUTINO"/>
    <s v="MARIANO IRIGOYEN 2073"/>
    <n v="8"/>
    <s v="CHIHUAHUA"/>
    <n v="8"/>
    <s v="CHIHUAHUA"/>
    <x v="1"/>
    <n v="31"/>
    <x v="1"/>
    <n v="1"/>
    <s v="VICENTE GUERRERO"/>
    <s v="CALLE OCAMPO"/>
    <n v="902"/>
    <s v="PÚBLICO"/>
    <x v="1"/>
    <n v="2"/>
    <s v="BĂSICA"/>
    <n v="2"/>
    <x v="0"/>
    <n v="1"/>
    <x v="0"/>
    <n v="0"/>
    <s v="NO APLICA"/>
    <n v="0"/>
    <s v="NO APLICA"/>
    <s v="08FIZ0008E"/>
    <s v="08FJS0005N"/>
    <m/>
    <n v="0"/>
    <s v="I2020"/>
    <n v="150"/>
    <n v="148"/>
    <n v="298"/>
    <n v="150"/>
    <n v="148"/>
    <n v="298"/>
    <n v="33"/>
    <n v="25"/>
    <n v="58"/>
    <n v="13"/>
    <n v="22"/>
    <n v="35"/>
    <n v="13"/>
    <n v="22"/>
    <n v="35"/>
    <n v="18"/>
    <n v="30"/>
    <n v="48"/>
    <n v="19"/>
    <n v="25"/>
    <n v="44"/>
    <n v="37"/>
    <n v="20"/>
    <n v="57"/>
    <n v="23"/>
    <n v="24"/>
    <n v="47"/>
    <n v="19"/>
    <n v="31"/>
    <n v="50"/>
    <n v="129"/>
    <n v="152"/>
    <n v="281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1"/>
    <n v="1"/>
    <n v="0"/>
    <n v="0"/>
    <n v="0"/>
    <n v="2"/>
    <n v="0"/>
    <n v="0"/>
    <n v="19"/>
    <n v="1"/>
    <n v="11"/>
    <n v="2"/>
    <n v="2"/>
    <n v="2"/>
    <n v="2"/>
    <n v="2"/>
    <n v="2"/>
    <n v="0"/>
    <n v="12"/>
    <n v="13"/>
    <n v="12"/>
    <n v="1"/>
  </r>
  <r>
    <s v="08DPR1009N"/>
    <n v="1"/>
    <s v="MATUTINO"/>
    <s v="FORD 69"/>
    <n v="8"/>
    <s v="CHIHUAHUA"/>
    <n v="8"/>
    <s v="CHIHUAHUA"/>
    <x v="8"/>
    <n v="32"/>
    <x v="19"/>
    <n v="1"/>
    <s v="HIDALGO DEL PARRAL"/>
    <s v="CALLE CEDRO"/>
    <n v="34"/>
    <s v="PÚBLICO"/>
    <x v="0"/>
    <n v="2"/>
    <s v="BĂSICA"/>
    <n v="2"/>
    <x v="0"/>
    <n v="1"/>
    <x v="0"/>
    <n v="0"/>
    <s v="NO APLICA"/>
    <n v="0"/>
    <s v="NO APLICA"/>
    <s v="08FIZ0244H"/>
    <s v="08FJS0129W"/>
    <s v="08ADG0004D"/>
    <n v="0"/>
    <s v="I2020"/>
    <n v="154"/>
    <n v="132"/>
    <n v="286"/>
    <n v="152"/>
    <n v="132"/>
    <n v="284"/>
    <n v="24"/>
    <n v="21"/>
    <n v="45"/>
    <n v="21"/>
    <n v="22"/>
    <n v="43"/>
    <n v="21"/>
    <n v="24"/>
    <n v="45"/>
    <n v="24"/>
    <n v="24"/>
    <n v="48"/>
    <n v="34"/>
    <n v="29"/>
    <n v="63"/>
    <n v="27"/>
    <n v="24"/>
    <n v="51"/>
    <n v="22"/>
    <n v="21"/>
    <n v="43"/>
    <n v="27"/>
    <n v="22"/>
    <n v="49"/>
    <n v="155"/>
    <n v="144"/>
    <n v="299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1126C"/>
    <n v="1"/>
    <s v="MATUTINO"/>
    <s v="LEYES DE REFORMA"/>
    <n v="8"/>
    <s v="CHIHUAHUA"/>
    <n v="8"/>
    <s v="CHIHUAHUA"/>
    <x v="7"/>
    <n v="19"/>
    <x v="21"/>
    <n v="1"/>
    <s v="CHIHUAHUA"/>
    <s v="CALLE PORTUGAL"/>
    <n v="0"/>
    <s v="PÚBLICO"/>
    <x v="0"/>
    <n v="2"/>
    <s v="BĂSICA"/>
    <n v="2"/>
    <x v="0"/>
    <n v="1"/>
    <x v="0"/>
    <n v="0"/>
    <s v="NO APLICA"/>
    <n v="0"/>
    <s v="NO APLICA"/>
    <s v="08FIZ0121Y"/>
    <s v="08FJS0107K"/>
    <s v="08ADG0046C"/>
    <n v="0"/>
    <s v="I2020"/>
    <n v="135"/>
    <n v="157"/>
    <n v="292"/>
    <n v="135"/>
    <n v="157"/>
    <n v="292"/>
    <n v="24"/>
    <n v="27"/>
    <n v="51"/>
    <n v="21"/>
    <n v="22"/>
    <n v="43"/>
    <n v="21"/>
    <n v="22"/>
    <n v="43"/>
    <n v="17"/>
    <n v="25"/>
    <n v="42"/>
    <n v="21"/>
    <n v="26"/>
    <n v="47"/>
    <n v="26"/>
    <n v="25"/>
    <n v="51"/>
    <n v="25"/>
    <n v="26"/>
    <n v="51"/>
    <n v="23"/>
    <n v="32"/>
    <n v="55"/>
    <n v="133"/>
    <n v="156"/>
    <n v="28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1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EPR0078B"/>
    <n v="1"/>
    <s v="MATUTINO"/>
    <s v="ABRAHAM GONZALEZ 2298"/>
    <n v="8"/>
    <s v="CHIHUAHUA"/>
    <n v="8"/>
    <s v="CHIHUAHUA"/>
    <x v="1"/>
    <n v="17"/>
    <x v="43"/>
    <n v="1"/>
    <s v="CUAUHTĂ‰MOC"/>
    <s v="AVENIDA SONORA"/>
    <n v="0"/>
    <s v="PÚBLICO"/>
    <x v="1"/>
    <n v="2"/>
    <s v="BĂSICA"/>
    <n v="2"/>
    <x v="0"/>
    <n v="1"/>
    <x v="0"/>
    <n v="0"/>
    <s v="NO APLICA"/>
    <n v="0"/>
    <s v="NO APLICA"/>
    <s v="08FIZ0053R"/>
    <s v="08FJS0005N"/>
    <m/>
    <n v="0"/>
    <s v="I2020"/>
    <n v="152"/>
    <n v="146"/>
    <n v="298"/>
    <n v="152"/>
    <n v="146"/>
    <n v="298"/>
    <n v="27"/>
    <n v="27"/>
    <n v="54"/>
    <n v="28"/>
    <n v="13"/>
    <n v="41"/>
    <n v="28"/>
    <n v="13"/>
    <n v="41"/>
    <n v="19"/>
    <n v="25"/>
    <n v="44"/>
    <n v="27"/>
    <n v="25"/>
    <n v="52"/>
    <n v="30"/>
    <n v="22"/>
    <n v="52"/>
    <n v="24"/>
    <n v="28"/>
    <n v="52"/>
    <n v="24"/>
    <n v="21"/>
    <n v="45"/>
    <n v="152"/>
    <n v="134"/>
    <n v="286"/>
    <n v="2"/>
    <n v="2"/>
    <n v="2"/>
    <n v="2"/>
    <n v="1"/>
    <n v="1"/>
    <n v="0"/>
    <n v="10"/>
    <n v="0"/>
    <n v="0"/>
    <n v="1"/>
    <n v="0"/>
    <n v="0"/>
    <n v="0"/>
    <n v="0"/>
    <n v="0"/>
    <n v="1"/>
    <n v="9"/>
    <n v="0"/>
    <n v="0"/>
    <n v="2"/>
    <n v="0"/>
    <n v="2"/>
    <n v="0"/>
    <n v="0"/>
    <n v="0"/>
    <n v="1"/>
    <n v="0"/>
    <n v="1"/>
    <n v="1"/>
    <n v="0"/>
    <n v="18"/>
    <n v="1"/>
    <n v="9"/>
    <n v="2"/>
    <n v="2"/>
    <n v="2"/>
    <n v="2"/>
    <n v="1"/>
    <n v="1"/>
    <n v="0"/>
    <n v="10"/>
    <n v="12"/>
    <n v="12"/>
    <n v="1"/>
  </r>
  <r>
    <s v="08EPR0567R"/>
    <n v="1"/>
    <s v="MATUTINO"/>
    <s v="PORFIRIO TALAMANTES 2065"/>
    <n v="8"/>
    <s v="CHIHUAHUA"/>
    <n v="8"/>
    <s v="CHIHUAHUA"/>
    <x v="10"/>
    <n v="35"/>
    <x v="51"/>
    <n v="1"/>
    <s v="JANOS"/>
    <s v="CALLE OJINAGA"/>
    <n v="0"/>
    <s v="PÚBLICO"/>
    <x v="1"/>
    <n v="2"/>
    <s v="BĂSICA"/>
    <n v="2"/>
    <x v="0"/>
    <n v="1"/>
    <x v="0"/>
    <n v="0"/>
    <s v="NO APLICA"/>
    <n v="0"/>
    <s v="NO APLICA"/>
    <s v="08FIZ0041M"/>
    <s v="08FJS0004O"/>
    <m/>
    <n v="0"/>
    <s v="I2020"/>
    <n v="156"/>
    <n v="145"/>
    <n v="301"/>
    <n v="156"/>
    <n v="145"/>
    <n v="301"/>
    <n v="26"/>
    <n v="41"/>
    <n v="67"/>
    <n v="17"/>
    <n v="21"/>
    <n v="38"/>
    <n v="17"/>
    <n v="21"/>
    <n v="38"/>
    <n v="25"/>
    <n v="16"/>
    <n v="41"/>
    <n v="30"/>
    <n v="24"/>
    <n v="54"/>
    <n v="24"/>
    <n v="24"/>
    <n v="48"/>
    <n v="25"/>
    <n v="24"/>
    <n v="49"/>
    <n v="26"/>
    <n v="20"/>
    <n v="46"/>
    <n v="147"/>
    <n v="129"/>
    <n v="276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2254E"/>
    <n v="2"/>
    <s v="VESPERTINO"/>
    <s v="NICOLAS BRAVO"/>
    <n v="8"/>
    <s v="CHIHUAHUA"/>
    <n v="8"/>
    <s v="CHIHUAHUA"/>
    <x v="8"/>
    <n v="32"/>
    <x v="19"/>
    <n v="1"/>
    <s v="HIDALGO DEL PARRAL"/>
    <s v="CALLE DE LA ESPERANZA "/>
    <n v="0"/>
    <s v="PÚBLICO"/>
    <x v="0"/>
    <n v="2"/>
    <s v="BĂSICA"/>
    <n v="2"/>
    <x v="0"/>
    <n v="1"/>
    <x v="0"/>
    <n v="0"/>
    <s v="NO APLICA"/>
    <n v="0"/>
    <s v="NO APLICA"/>
    <s v="08FIZ0245G"/>
    <s v="08FJS0129W"/>
    <s v="08ADG0004D"/>
    <n v="0"/>
    <s v="I2020"/>
    <n v="150"/>
    <n v="152"/>
    <n v="302"/>
    <n v="150"/>
    <n v="152"/>
    <n v="302"/>
    <n v="29"/>
    <n v="28"/>
    <n v="57"/>
    <n v="15"/>
    <n v="20"/>
    <n v="35"/>
    <n v="15"/>
    <n v="20"/>
    <n v="35"/>
    <n v="25"/>
    <n v="29"/>
    <n v="54"/>
    <n v="32"/>
    <n v="23"/>
    <n v="55"/>
    <n v="19"/>
    <n v="28"/>
    <n v="47"/>
    <n v="28"/>
    <n v="24"/>
    <n v="52"/>
    <n v="19"/>
    <n v="18"/>
    <n v="37"/>
    <n v="138"/>
    <n v="142"/>
    <n v="280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4"/>
    <n v="1"/>
    <n v="0"/>
    <n v="0"/>
    <n v="0"/>
    <n v="0"/>
    <n v="0"/>
    <n v="0"/>
    <n v="1"/>
    <n v="1"/>
    <n v="0"/>
    <n v="21"/>
    <n v="4"/>
    <n v="8"/>
    <n v="2"/>
    <n v="2"/>
    <n v="2"/>
    <n v="2"/>
    <n v="2"/>
    <n v="2"/>
    <n v="0"/>
    <n v="12"/>
    <n v="12"/>
    <n v="12"/>
    <n v="1"/>
  </r>
  <r>
    <s v="08EPR0690R"/>
    <n v="1"/>
    <s v="MATUTINO"/>
    <s v="GUSTAVO PETRICCIOLI 2629"/>
    <n v="8"/>
    <s v="CHIHUAHUA"/>
    <n v="8"/>
    <s v="CHIHUAHUA"/>
    <x v="7"/>
    <n v="19"/>
    <x v="21"/>
    <n v="1"/>
    <s v="CHIHUAHUA"/>
    <s v="CALLE 15 DE MAYO"/>
    <n v="1500"/>
    <s v="PÚBLICO"/>
    <x v="1"/>
    <n v="2"/>
    <s v="BĂSICA"/>
    <n v="2"/>
    <x v="0"/>
    <n v="1"/>
    <x v="0"/>
    <n v="0"/>
    <s v="NO APLICA"/>
    <n v="0"/>
    <s v="NO APLICA"/>
    <s v="08FIZ0052S"/>
    <s v="08FJS0002Q"/>
    <m/>
    <n v="0"/>
    <s v="I2020"/>
    <n v="140"/>
    <n v="151"/>
    <n v="291"/>
    <n v="139"/>
    <n v="151"/>
    <n v="290"/>
    <n v="28"/>
    <n v="25"/>
    <n v="53"/>
    <n v="19"/>
    <n v="27"/>
    <n v="46"/>
    <n v="19"/>
    <n v="27"/>
    <n v="46"/>
    <n v="21"/>
    <n v="31"/>
    <n v="52"/>
    <n v="19"/>
    <n v="26"/>
    <n v="45"/>
    <n v="21"/>
    <n v="20"/>
    <n v="41"/>
    <n v="29"/>
    <n v="21"/>
    <n v="50"/>
    <n v="28"/>
    <n v="27"/>
    <n v="55"/>
    <n v="137"/>
    <n v="152"/>
    <n v="289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1"/>
    <n v="0"/>
    <n v="2"/>
    <n v="0"/>
    <n v="0"/>
    <n v="0"/>
    <n v="0"/>
    <n v="1"/>
    <n v="1"/>
    <n v="0"/>
    <n v="19"/>
    <n v="4"/>
    <n v="8"/>
    <n v="2"/>
    <n v="2"/>
    <n v="2"/>
    <n v="2"/>
    <n v="2"/>
    <n v="2"/>
    <n v="0"/>
    <n v="12"/>
    <n v="14"/>
    <n v="12"/>
    <n v="1"/>
  </r>
  <r>
    <s v="08DPR2348T"/>
    <n v="2"/>
    <s v="VESPERTINO"/>
    <s v="FRANCISCO MATUS MICELLI"/>
    <n v="8"/>
    <s v="CHIHUAHUA"/>
    <n v="8"/>
    <s v="CHIHUAHUA"/>
    <x v="5"/>
    <n v="37"/>
    <x v="6"/>
    <n v="1"/>
    <s v="JUĂREZ"/>
    <s v="CALLE BATALLA DE ZACATECAS"/>
    <n v="9321"/>
    <s v="PÚBLICO"/>
    <x v="0"/>
    <n v="2"/>
    <s v="BĂSICA"/>
    <n v="2"/>
    <x v="0"/>
    <n v="1"/>
    <x v="0"/>
    <n v="0"/>
    <s v="NO APLICA"/>
    <n v="0"/>
    <s v="NO APLICA"/>
    <s v="08FIZ0157M"/>
    <s v="08FJS0112W"/>
    <s v="08ADG0005C"/>
    <n v="0"/>
    <s v="I2020"/>
    <n v="132"/>
    <n v="165"/>
    <n v="297"/>
    <n v="132"/>
    <n v="165"/>
    <n v="297"/>
    <n v="21"/>
    <n v="36"/>
    <n v="57"/>
    <n v="24"/>
    <n v="16"/>
    <n v="40"/>
    <n v="24"/>
    <n v="16"/>
    <n v="40"/>
    <n v="24"/>
    <n v="22"/>
    <n v="46"/>
    <n v="21"/>
    <n v="25"/>
    <n v="46"/>
    <n v="19"/>
    <n v="32"/>
    <n v="51"/>
    <n v="21"/>
    <n v="25"/>
    <n v="46"/>
    <n v="29"/>
    <n v="27"/>
    <n v="56"/>
    <n v="138"/>
    <n v="147"/>
    <n v="285"/>
    <n v="2"/>
    <n v="2"/>
    <n v="2"/>
    <n v="2"/>
    <n v="2"/>
    <n v="2"/>
    <n v="0"/>
    <n v="12"/>
    <n v="0"/>
    <n v="0"/>
    <n v="0"/>
    <n v="1"/>
    <n v="1"/>
    <n v="0"/>
    <n v="0"/>
    <n v="0"/>
    <n v="6"/>
    <n v="6"/>
    <n v="0"/>
    <n v="0"/>
    <n v="1"/>
    <n v="0"/>
    <n v="0"/>
    <n v="0"/>
    <n v="0"/>
    <n v="0"/>
    <n v="0"/>
    <n v="0"/>
    <n v="1"/>
    <n v="0"/>
    <n v="0"/>
    <n v="16"/>
    <n v="6"/>
    <n v="6"/>
    <n v="2"/>
    <n v="2"/>
    <n v="2"/>
    <n v="2"/>
    <n v="2"/>
    <n v="2"/>
    <n v="0"/>
    <n v="12"/>
    <n v="15"/>
    <n v="12"/>
    <n v="1"/>
  </r>
  <r>
    <s v="08DPR2592E"/>
    <n v="1"/>
    <s v="MATUTINO"/>
    <s v="JOSE SANTOS VALDEZ"/>
    <n v="8"/>
    <s v="CHIHUAHUA"/>
    <n v="8"/>
    <s v="CHIHUAHUA"/>
    <x v="5"/>
    <n v="37"/>
    <x v="6"/>
    <n v="1"/>
    <s v="JUĂREZ"/>
    <s v="BOULEVARD VILLAS DE ALCALA"/>
    <n v="0"/>
    <s v="PÚBLICO"/>
    <x v="0"/>
    <n v="2"/>
    <s v="BĂSICA"/>
    <n v="2"/>
    <x v="0"/>
    <n v="1"/>
    <x v="0"/>
    <n v="0"/>
    <s v="NO APLICA"/>
    <n v="0"/>
    <s v="NO APLICA"/>
    <s v="08FIZ0038Z"/>
    <s v="08FJS0117R"/>
    <s v="08ADG0005C"/>
    <n v="0"/>
    <s v="I2020"/>
    <n v="143"/>
    <n v="142"/>
    <n v="285"/>
    <n v="143"/>
    <n v="142"/>
    <n v="285"/>
    <n v="32"/>
    <n v="32"/>
    <n v="64"/>
    <n v="23"/>
    <n v="41"/>
    <n v="64"/>
    <n v="23"/>
    <n v="41"/>
    <n v="64"/>
    <n v="27"/>
    <n v="30"/>
    <n v="57"/>
    <n v="33"/>
    <n v="30"/>
    <n v="63"/>
    <n v="13"/>
    <n v="22"/>
    <n v="35"/>
    <n v="21"/>
    <n v="14"/>
    <n v="35"/>
    <n v="20"/>
    <n v="16"/>
    <n v="36"/>
    <n v="137"/>
    <n v="153"/>
    <n v="290"/>
    <n v="2"/>
    <n v="2"/>
    <n v="2"/>
    <n v="1"/>
    <n v="1"/>
    <n v="1"/>
    <n v="0"/>
    <n v="9"/>
    <n v="0"/>
    <n v="0"/>
    <n v="0"/>
    <n v="1"/>
    <n v="0"/>
    <n v="0"/>
    <n v="0"/>
    <n v="0"/>
    <n v="4"/>
    <n v="5"/>
    <n v="0"/>
    <n v="0"/>
    <n v="0"/>
    <n v="0"/>
    <n v="0"/>
    <n v="0"/>
    <n v="0"/>
    <n v="0"/>
    <n v="0"/>
    <n v="0"/>
    <n v="1"/>
    <n v="0"/>
    <n v="0"/>
    <n v="11"/>
    <n v="4"/>
    <n v="5"/>
    <n v="2"/>
    <n v="2"/>
    <n v="2"/>
    <n v="1"/>
    <n v="1"/>
    <n v="1"/>
    <n v="0"/>
    <n v="9"/>
    <n v="9"/>
    <n v="9"/>
    <n v="1"/>
  </r>
  <r>
    <s v="08EPR0002M"/>
    <n v="1"/>
    <s v="MATUTINO"/>
    <s v="VICTOR N LARA 2265"/>
    <n v="8"/>
    <s v="CHIHUAHUA"/>
    <n v="8"/>
    <s v="CHIHUAHUA"/>
    <x v="5"/>
    <n v="1"/>
    <x v="8"/>
    <n v="1"/>
    <s v="MIGUEL AHUMADA"/>
    <s v="CALLE COAHUILA"/>
    <n v="1000"/>
    <s v="PÚBLICO"/>
    <x v="1"/>
    <n v="2"/>
    <s v="BĂSICA"/>
    <n v="2"/>
    <x v="0"/>
    <n v="1"/>
    <x v="0"/>
    <n v="0"/>
    <s v="NO APLICA"/>
    <n v="0"/>
    <s v="NO APLICA"/>
    <s v="08FIZ0028S"/>
    <m/>
    <m/>
    <n v="0"/>
    <s v="I2020"/>
    <n v="160"/>
    <n v="139"/>
    <n v="299"/>
    <n v="159"/>
    <n v="138"/>
    <n v="297"/>
    <n v="24"/>
    <n v="22"/>
    <n v="46"/>
    <n v="22"/>
    <n v="17"/>
    <n v="39"/>
    <n v="25"/>
    <n v="17"/>
    <n v="42"/>
    <n v="29"/>
    <n v="26"/>
    <n v="55"/>
    <n v="22"/>
    <n v="26"/>
    <n v="48"/>
    <n v="29"/>
    <n v="18"/>
    <n v="47"/>
    <n v="27"/>
    <n v="20"/>
    <n v="47"/>
    <n v="26"/>
    <n v="25"/>
    <n v="51"/>
    <n v="158"/>
    <n v="132"/>
    <n v="290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SPR0002P"/>
    <n v="1"/>
    <s v="MATUTINO"/>
    <s v="FARABUNDO MARTI 8202"/>
    <n v="8"/>
    <s v="CHIHUAHUA"/>
    <n v="8"/>
    <s v="CHIHUAHUA"/>
    <x v="5"/>
    <n v="37"/>
    <x v="6"/>
    <n v="1"/>
    <s v="JUĂREZ"/>
    <s v="CALLE LUIS DE VELAZCO"/>
    <n v="0"/>
    <s v="PRIVADO"/>
    <x v="1"/>
    <n v="2"/>
    <s v="BĂSICA"/>
    <n v="2"/>
    <x v="0"/>
    <n v="1"/>
    <x v="0"/>
    <n v="0"/>
    <s v="NO APLICA"/>
    <n v="0"/>
    <s v="NO APLICA"/>
    <s v="08FIZ0046H"/>
    <m/>
    <m/>
    <n v="0"/>
    <s v="I2020"/>
    <n v="157"/>
    <n v="144"/>
    <n v="301"/>
    <n v="157"/>
    <n v="143"/>
    <n v="300"/>
    <n v="39"/>
    <n v="27"/>
    <n v="66"/>
    <n v="21"/>
    <n v="17"/>
    <n v="38"/>
    <n v="22"/>
    <n v="18"/>
    <n v="40"/>
    <n v="22"/>
    <n v="24"/>
    <n v="46"/>
    <n v="16"/>
    <n v="28"/>
    <n v="44"/>
    <n v="29"/>
    <n v="21"/>
    <n v="50"/>
    <n v="27"/>
    <n v="24"/>
    <n v="51"/>
    <n v="27"/>
    <n v="21"/>
    <n v="48"/>
    <n v="143"/>
    <n v="136"/>
    <n v="279"/>
    <n v="2"/>
    <n v="2"/>
    <n v="2"/>
    <n v="2"/>
    <n v="2"/>
    <n v="2"/>
    <n v="0"/>
    <n v="12"/>
    <n v="1"/>
    <n v="0"/>
    <n v="0"/>
    <n v="0"/>
    <n v="0"/>
    <n v="0"/>
    <n v="0"/>
    <n v="0"/>
    <n v="3"/>
    <n v="8"/>
    <n v="0"/>
    <n v="0"/>
    <n v="0"/>
    <n v="1"/>
    <n v="0"/>
    <n v="1"/>
    <n v="0"/>
    <n v="0"/>
    <n v="0"/>
    <n v="0"/>
    <n v="2"/>
    <n v="0"/>
    <n v="0"/>
    <n v="16"/>
    <n v="4"/>
    <n v="8"/>
    <n v="2"/>
    <n v="2"/>
    <n v="2"/>
    <n v="2"/>
    <n v="2"/>
    <n v="2"/>
    <n v="0"/>
    <n v="12"/>
    <n v="12"/>
    <n v="12"/>
    <n v="1"/>
  </r>
  <r>
    <s v="08DPR0305H"/>
    <n v="2"/>
    <s v="VESPERTINO"/>
    <s v="MIGUEL LERDO DE TEJADA"/>
    <n v="8"/>
    <s v="CHIHUAHUA"/>
    <n v="8"/>
    <s v="CHIHUAHUA"/>
    <x v="5"/>
    <n v="37"/>
    <x v="6"/>
    <n v="1"/>
    <s v="JUĂREZ"/>
    <s v="CALLE FDO. MONTES DE OCA "/>
    <n v="0"/>
    <s v="PÚBLICO"/>
    <x v="0"/>
    <n v="2"/>
    <s v="BĂSICA"/>
    <n v="2"/>
    <x v="0"/>
    <n v="1"/>
    <x v="0"/>
    <n v="0"/>
    <s v="NO APLICA"/>
    <n v="0"/>
    <s v="NO APLICA"/>
    <s v="08FIZ0172E"/>
    <s v="08FJS0115T"/>
    <s v="08ADG0005C"/>
    <n v="0"/>
    <s v="I2020"/>
    <n v="130"/>
    <n v="172"/>
    <n v="302"/>
    <n v="130"/>
    <n v="172"/>
    <n v="302"/>
    <n v="21"/>
    <n v="29"/>
    <n v="50"/>
    <n v="15"/>
    <n v="20"/>
    <n v="35"/>
    <n v="15"/>
    <n v="20"/>
    <n v="35"/>
    <n v="17"/>
    <n v="25"/>
    <n v="42"/>
    <n v="22"/>
    <n v="35"/>
    <n v="57"/>
    <n v="15"/>
    <n v="32"/>
    <n v="47"/>
    <n v="25"/>
    <n v="23"/>
    <n v="48"/>
    <n v="29"/>
    <n v="29"/>
    <n v="58"/>
    <n v="123"/>
    <n v="164"/>
    <n v="287"/>
    <n v="2"/>
    <n v="2"/>
    <n v="2"/>
    <n v="2"/>
    <n v="2"/>
    <n v="2"/>
    <n v="0"/>
    <n v="12"/>
    <n v="0"/>
    <n v="0"/>
    <n v="1"/>
    <n v="0"/>
    <n v="1"/>
    <n v="0"/>
    <n v="0"/>
    <n v="0"/>
    <n v="6"/>
    <n v="6"/>
    <n v="0"/>
    <n v="0"/>
    <n v="2"/>
    <n v="0"/>
    <n v="0"/>
    <n v="0"/>
    <n v="0"/>
    <n v="0"/>
    <n v="0"/>
    <n v="0"/>
    <n v="1"/>
    <n v="0"/>
    <n v="0"/>
    <n v="17"/>
    <n v="6"/>
    <n v="6"/>
    <n v="2"/>
    <n v="2"/>
    <n v="2"/>
    <n v="2"/>
    <n v="2"/>
    <n v="2"/>
    <n v="0"/>
    <n v="12"/>
    <n v="12"/>
    <n v="12"/>
    <n v="1"/>
  </r>
  <r>
    <s v="08DPR2407S"/>
    <n v="1"/>
    <s v="MATUTINO"/>
    <s v="JESUS OROZCO MENDOZA"/>
    <n v="8"/>
    <s v="CHIHUAHUA"/>
    <n v="8"/>
    <s v="CHIHUAHUA"/>
    <x v="7"/>
    <n v="19"/>
    <x v="21"/>
    <n v="1"/>
    <s v="CHIHUAHUA"/>
    <s v="CALLE A. RULLAN FERRER"/>
    <n v="3523"/>
    <s v="PÚBLICO"/>
    <x v="0"/>
    <n v="2"/>
    <s v="BĂSICA"/>
    <n v="2"/>
    <x v="0"/>
    <n v="1"/>
    <x v="0"/>
    <n v="0"/>
    <s v="NO APLICA"/>
    <n v="0"/>
    <s v="NO APLICA"/>
    <s v="08FIZ0123W"/>
    <s v="08FJS0107K"/>
    <s v="08ADG0046C"/>
    <n v="0"/>
    <s v="I2020"/>
    <n v="144"/>
    <n v="151"/>
    <n v="295"/>
    <n v="144"/>
    <n v="150"/>
    <n v="294"/>
    <n v="23"/>
    <n v="22"/>
    <n v="45"/>
    <n v="19"/>
    <n v="24"/>
    <n v="43"/>
    <n v="19"/>
    <n v="24"/>
    <n v="43"/>
    <n v="25"/>
    <n v="29"/>
    <n v="54"/>
    <n v="24"/>
    <n v="24"/>
    <n v="48"/>
    <n v="17"/>
    <n v="27"/>
    <n v="44"/>
    <n v="22"/>
    <n v="26"/>
    <n v="48"/>
    <n v="29"/>
    <n v="27"/>
    <n v="56"/>
    <n v="136"/>
    <n v="157"/>
    <n v="293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0"/>
    <n v="1"/>
    <n v="0"/>
    <n v="0"/>
    <n v="0"/>
    <n v="0"/>
    <n v="0"/>
    <n v="0"/>
    <n v="2"/>
    <n v="1"/>
    <n v="0"/>
    <n v="18"/>
    <n v="4"/>
    <n v="8"/>
    <n v="2"/>
    <n v="2"/>
    <n v="2"/>
    <n v="2"/>
    <n v="2"/>
    <n v="2"/>
    <n v="0"/>
    <n v="12"/>
    <n v="12"/>
    <n v="12"/>
    <n v="1"/>
  </r>
  <r>
    <s v="08DPR0088J"/>
    <n v="1"/>
    <s v="MATUTINO"/>
    <s v="CESAR AUGUSTO SANDINO"/>
    <n v="8"/>
    <s v="CHIHUAHUA"/>
    <n v="8"/>
    <s v="CHIHUAHUA"/>
    <x v="7"/>
    <n v="19"/>
    <x v="21"/>
    <n v="1"/>
    <s v="CHIHUAHUA"/>
    <s v="CALLE SANDINO"/>
    <n v="300"/>
    <s v="PÚBLICO"/>
    <x v="0"/>
    <n v="2"/>
    <s v="BĂSICA"/>
    <n v="2"/>
    <x v="0"/>
    <n v="1"/>
    <x v="0"/>
    <n v="0"/>
    <s v="NO APLICA"/>
    <n v="0"/>
    <s v="NO APLICA"/>
    <s v="08FIZ0106F"/>
    <s v="08FJS0102P"/>
    <s v="08ADG0046C"/>
    <n v="0"/>
    <s v="I2020"/>
    <n v="151"/>
    <n v="149"/>
    <n v="300"/>
    <n v="151"/>
    <n v="149"/>
    <n v="300"/>
    <n v="25"/>
    <n v="34"/>
    <n v="59"/>
    <n v="24"/>
    <n v="16"/>
    <n v="40"/>
    <n v="24"/>
    <n v="16"/>
    <n v="40"/>
    <n v="31"/>
    <n v="26"/>
    <n v="57"/>
    <n v="24"/>
    <n v="24"/>
    <n v="48"/>
    <n v="25"/>
    <n v="22"/>
    <n v="47"/>
    <n v="21"/>
    <n v="23"/>
    <n v="44"/>
    <n v="26"/>
    <n v="21"/>
    <n v="47"/>
    <n v="151"/>
    <n v="132"/>
    <n v="283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342Z"/>
    <n v="1"/>
    <s v="MATUTINO"/>
    <s v="CLUB ROTARIO INDUSTRIAL JOSE AZIZ RAHAIM"/>
    <n v="8"/>
    <s v="CHIHUAHUA"/>
    <n v="8"/>
    <s v="CHIHUAHUA"/>
    <x v="5"/>
    <n v="37"/>
    <x v="6"/>
    <n v="1"/>
    <s v="JUĂREZ"/>
    <s v="CALLE ALCE"/>
    <n v="1104"/>
    <s v="PÚBLICO"/>
    <x v="0"/>
    <n v="2"/>
    <s v="BĂSICA"/>
    <n v="2"/>
    <x v="0"/>
    <n v="1"/>
    <x v="0"/>
    <n v="0"/>
    <s v="NO APLICA"/>
    <n v="0"/>
    <s v="NO APLICA"/>
    <s v="08FIZ0181M"/>
    <s v="08FJS0132J"/>
    <s v="08ADG0005C"/>
    <n v="0"/>
    <s v="I2020"/>
    <n v="144"/>
    <n v="145"/>
    <n v="289"/>
    <n v="143"/>
    <n v="145"/>
    <n v="288"/>
    <n v="29"/>
    <n v="22"/>
    <n v="51"/>
    <n v="25"/>
    <n v="28"/>
    <n v="53"/>
    <n v="27"/>
    <n v="29"/>
    <n v="56"/>
    <n v="27"/>
    <n v="28"/>
    <n v="55"/>
    <n v="21"/>
    <n v="25"/>
    <n v="46"/>
    <n v="19"/>
    <n v="26"/>
    <n v="45"/>
    <n v="28"/>
    <n v="24"/>
    <n v="52"/>
    <n v="21"/>
    <n v="18"/>
    <n v="39"/>
    <n v="143"/>
    <n v="150"/>
    <n v="293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  <n v="1"/>
  </r>
  <r>
    <s v="08DPR0001O"/>
    <n v="1"/>
    <s v="MATUTINO"/>
    <s v="ROSARIO CASTELLANOS"/>
    <n v="8"/>
    <s v="CHIHUAHUA"/>
    <n v="8"/>
    <s v="CHIHUAHUA"/>
    <x v="5"/>
    <n v="37"/>
    <x v="6"/>
    <n v="1"/>
    <s v="JUĂREZ"/>
    <s v="CALLE PAPAYA"/>
    <n v="0"/>
    <s v="PÚBLICO"/>
    <x v="0"/>
    <n v="2"/>
    <s v="BĂSICA"/>
    <n v="2"/>
    <x v="0"/>
    <n v="1"/>
    <x v="0"/>
    <n v="0"/>
    <s v="NO APLICA"/>
    <n v="0"/>
    <s v="NO APLICA"/>
    <s v="08FIZ0166U"/>
    <s v="08FJS0114U"/>
    <s v="08ADG0005C"/>
    <n v="0"/>
    <s v="I2020"/>
    <n v="143"/>
    <n v="148"/>
    <n v="291"/>
    <n v="143"/>
    <n v="148"/>
    <n v="291"/>
    <n v="27"/>
    <n v="33"/>
    <n v="60"/>
    <n v="18"/>
    <n v="29"/>
    <n v="47"/>
    <n v="18"/>
    <n v="29"/>
    <n v="47"/>
    <n v="22"/>
    <n v="25"/>
    <n v="47"/>
    <n v="19"/>
    <n v="21"/>
    <n v="40"/>
    <n v="23"/>
    <n v="23"/>
    <n v="46"/>
    <n v="30"/>
    <n v="24"/>
    <n v="54"/>
    <n v="27"/>
    <n v="27"/>
    <n v="54"/>
    <n v="139"/>
    <n v="149"/>
    <n v="288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8"/>
    <n v="12"/>
    <n v="1"/>
  </r>
  <r>
    <s v="08EPR0552P"/>
    <n v="1"/>
    <s v="MATUTINO"/>
    <s v="AGUSTIN MELGAR 2224"/>
    <n v="8"/>
    <s v="CHIHUAHUA"/>
    <n v="8"/>
    <s v="CHIHUAHUA"/>
    <x v="7"/>
    <n v="19"/>
    <x v="21"/>
    <n v="1"/>
    <s v="CHIHUAHUA"/>
    <s v="CALLE SECRETARIA DE EDUCACION PUBLICA"/>
    <n v="0"/>
    <s v="PÚBLICO"/>
    <x v="1"/>
    <n v="2"/>
    <s v="BĂSICA"/>
    <n v="2"/>
    <x v="0"/>
    <n v="1"/>
    <x v="0"/>
    <n v="0"/>
    <s v="NO APLICA"/>
    <n v="0"/>
    <s v="NO APLICA"/>
    <s v="08FIZ0051T"/>
    <s v="08FJS0002Q"/>
    <m/>
    <n v="0"/>
    <s v="I2020"/>
    <n v="149"/>
    <n v="137"/>
    <n v="286"/>
    <n v="149"/>
    <n v="137"/>
    <n v="286"/>
    <n v="26"/>
    <n v="24"/>
    <n v="50"/>
    <n v="26"/>
    <n v="24"/>
    <n v="50"/>
    <n v="26"/>
    <n v="24"/>
    <n v="50"/>
    <n v="29"/>
    <n v="22"/>
    <n v="51"/>
    <n v="25"/>
    <n v="28"/>
    <n v="53"/>
    <n v="24"/>
    <n v="21"/>
    <n v="45"/>
    <n v="19"/>
    <n v="28"/>
    <n v="47"/>
    <n v="33"/>
    <n v="18"/>
    <n v="51"/>
    <n v="156"/>
    <n v="141"/>
    <n v="297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0"/>
    <n v="1"/>
    <n v="0"/>
    <n v="0"/>
    <n v="0"/>
    <n v="0"/>
    <n v="2"/>
    <n v="1"/>
    <n v="0"/>
    <n v="18"/>
    <n v="0"/>
    <n v="12"/>
    <n v="2"/>
    <n v="2"/>
    <n v="2"/>
    <n v="2"/>
    <n v="2"/>
    <n v="2"/>
    <n v="0"/>
    <n v="12"/>
    <n v="12"/>
    <n v="12"/>
    <n v="1"/>
  </r>
  <r>
    <s v="08EPR0706B"/>
    <n v="1"/>
    <s v="MATUTINO"/>
    <s v="REVOLUCION 2653"/>
    <n v="8"/>
    <s v="CHIHUAHUA"/>
    <n v="8"/>
    <s v="CHIHUAHUA"/>
    <x v="7"/>
    <n v="19"/>
    <x v="21"/>
    <n v="1"/>
    <s v="CHIHUAHUA"/>
    <s v="CALLE TUMAPAROS "/>
    <n v="0"/>
    <s v="PÚBLICO"/>
    <x v="1"/>
    <n v="2"/>
    <s v="BĂSICA"/>
    <n v="2"/>
    <x v="0"/>
    <n v="1"/>
    <x v="0"/>
    <n v="0"/>
    <s v="NO APLICA"/>
    <n v="0"/>
    <s v="NO APLICA"/>
    <s v="08FIZ0048F"/>
    <s v="08FJS0001R"/>
    <m/>
    <n v="0"/>
    <s v="I2020"/>
    <n v="134"/>
    <n v="160"/>
    <n v="294"/>
    <n v="134"/>
    <n v="160"/>
    <n v="294"/>
    <n v="15"/>
    <n v="26"/>
    <n v="41"/>
    <n v="17"/>
    <n v="22"/>
    <n v="39"/>
    <n v="17"/>
    <n v="22"/>
    <n v="39"/>
    <n v="22"/>
    <n v="24"/>
    <n v="46"/>
    <n v="32"/>
    <n v="25"/>
    <n v="57"/>
    <n v="20"/>
    <n v="24"/>
    <n v="44"/>
    <n v="25"/>
    <n v="28"/>
    <n v="53"/>
    <n v="26"/>
    <n v="33"/>
    <n v="59"/>
    <n v="142"/>
    <n v="156"/>
    <n v="298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1"/>
    <n v="0"/>
    <n v="3"/>
    <n v="0"/>
    <n v="0"/>
    <n v="0"/>
    <n v="0"/>
    <n v="3"/>
    <n v="0"/>
    <n v="0"/>
    <n v="20"/>
    <n v="4"/>
    <n v="8"/>
    <n v="2"/>
    <n v="2"/>
    <n v="2"/>
    <n v="2"/>
    <n v="2"/>
    <n v="2"/>
    <n v="0"/>
    <n v="12"/>
    <n v="12"/>
    <n v="12"/>
    <n v="1"/>
  </r>
  <r>
    <s v="08PPR0037H"/>
    <n v="1"/>
    <s v="MATUTINO"/>
    <s v="ALVARO OBREGON"/>
    <n v="8"/>
    <s v="CHIHUAHUA"/>
    <n v="8"/>
    <s v="CHIHUAHUA"/>
    <x v="1"/>
    <n v="17"/>
    <x v="43"/>
    <n v="1"/>
    <s v="CUAUHTĂ‰MOC"/>
    <s v="CALLE KILOMETRO 11 CARRETERA CUAUHTEMOC"/>
    <n v="0"/>
    <s v="PRIVADO"/>
    <x v="2"/>
    <n v="2"/>
    <s v="BĂSICA"/>
    <n v="2"/>
    <x v="0"/>
    <n v="1"/>
    <x v="0"/>
    <n v="0"/>
    <s v="NO APLICA"/>
    <n v="0"/>
    <s v="NO APLICA"/>
    <s v="08FIZ0009D"/>
    <s v="08FJS0004O"/>
    <s v="08ADG0011N"/>
    <n v="0"/>
    <s v="I2020"/>
    <n v="167"/>
    <n v="135"/>
    <n v="302"/>
    <n v="167"/>
    <n v="135"/>
    <n v="302"/>
    <n v="17"/>
    <n v="21"/>
    <n v="38"/>
    <n v="28"/>
    <n v="19"/>
    <n v="47"/>
    <n v="28"/>
    <n v="19"/>
    <n v="47"/>
    <n v="25"/>
    <n v="23"/>
    <n v="48"/>
    <n v="29"/>
    <n v="24"/>
    <n v="53"/>
    <n v="34"/>
    <n v="22"/>
    <n v="56"/>
    <n v="28"/>
    <n v="22"/>
    <n v="50"/>
    <n v="19"/>
    <n v="18"/>
    <n v="37"/>
    <n v="163"/>
    <n v="128"/>
    <n v="291"/>
    <n v="2"/>
    <n v="2"/>
    <n v="2"/>
    <n v="2"/>
    <n v="2"/>
    <n v="2"/>
    <n v="0"/>
    <n v="12"/>
    <n v="0"/>
    <n v="1"/>
    <n v="0"/>
    <n v="0"/>
    <n v="0"/>
    <n v="0"/>
    <n v="0"/>
    <n v="0"/>
    <n v="2"/>
    <n v="9"/>
    <n v="0"/>
    <n v="0"/>
    <n v="0"/>
    <n v="0"/>
    <n v="0"/>
    <n v="1"/>
    <n v="0"/>
    <n v="0"/>
    <n v="1"/>
    <n v="0"/>
    <n v="0"/>
    <n v="5"/>
    <n v="0"/>
    <n v="19"/>
    <n v="2"/>
    <n v="10"/>
    <n v="2"/>
    <n v="2"/>
    <n v="2"/>
    <n v="2"/>
    <n v="2"/>
    <n v="2"/>
    <n v="0"/>
    <n v="12"/>
    <n v="6"/>
    <n v="6"/>
    <n v="1"/>
  </r>
  <r>
    <s v="08DPR2439K"/>
    <n v="2"/>
    <s v="VESPERTINO"/>
    <s v="JOSE SANTOS VALDES"/>
    <n v="8"/>
    <s v="CHIHUAHUA"/>
    <n v="8"/>
    <s v="CHIHUAHUA"/>
    <x v="7"/>
    <n v="19"/>
    <x v="21"/>
    <n v="1"/>
    <s v="CHIHUAHUA"/>
    <s v="CALLE MINA CERRO COLORADO"/>
    <n v="0"/>
    <s v="PÚBLICO"/>
    <x v="0"/>
    <n v="2"/>
    <s v="BĂSICA"/>
    <n v="2"/>
    <x v="0"/>
    <n v="1"/>
    <x v="0"/>
    <n v="0"/>
    <s v="NO APLICA"/>
    <n v="0"/>
    <s v="NO APLICA"/>
    <s v="08FIZ0127S"/>
    <s v="08FJS0108J"/>
    <s v="08ADG0046C"/>
    <n v="0"/>
    <s v="I2020"/>
    <n v="152"/>
    <n v="143"/>
    <n v="295"/>
    <n v="150"/>
    <n v="142"/>
    <n v="292"/>
    <n v="26"/>
    <n v="22"/>
    <n v="48"/>
    <n v="19"/>
    <n v="27"/>
    <n v="46"/>
    <n v="20"/>
    <n v="28"/>
    <n v="48"/>
    <n v="26"/>
    <n v="25"/>
    <n v="51"/>
    <n v="26"/>
    <n v="24"/>
    <n v="50"/>
    <n v="29"/>
    <n v="20"/>
    <n v="49"/>
    <n v="26"/>
    <n v="24"/>
    <n v="50"/>
    <n v="22"/>
    <n v="24"/>
    <n v="46"/>
    <n v="149"/>
    <n v="145"/>
    <n v="294"/>
    <n v="2"/>
    <n v="2"/>
    <n v="2"/>
    <n v="2"/>
    <n v="2"/>
    <n v="2"/>
    <n v="0"/>
    <n v="12"/>
    <n v="0"/>
    <n v="0"/>
    <n v="0"/>
    <n v="1"/>
    <n v="0"/>
    <n v="0"/>
    <n v="0"/>
    <n v="1"/>
    <n v="6"/>
    <n v="6"/>
    <n v="0"/>
    <n v="0"/>
    <n v="1"/>
    <n v="1"/>
    <n v="0"/>
    <n v="0"/>
    <n v="0"/>
    <n v="0"/>
    <n v="0"/>
    <n v="0"/>
    <n v="1"/>
    <n v="1"/>
    <n v="0"/>
    <n v="18"/>
    <n v="6"/>
    <n v="6"/>
    <n v="2"/>
    <n v="2"/>
    <n v="2"/>
    <n v="2"/>
    <n v="2"/>
    <n v="2"/>
    <n v="0"/>
    <n v="12"/>
    <n v="12"/>
    <n v="12"/>
    <n v="1"/>
  </r>
  <r>
    <s v="08PPR2053M"/>
    <n v="1"/>
    <s v="MATUTINO"/>
    <s v="COLEGIO BILINGUE ANNA FREUD"/>
    <n v="8"/>
    <s v="CHIHUAHUA"/>
    <n v="8"/>
    <s v="CHIHUAHUA"/>
    <x v="5"/>
    <n v="37"/>
    <x v="6"/>
    <n v="1"/>
    <s v="JUĂREZ"/>
    <s v="CAMINO VIEJO A ESCUDERO"/>
    <n v="3281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131"/>
    <n v="146"/>
    <n v="277"/>
    <n v="131"/>
    <n v="146"/>
    <n v="277"/>
    <n v="15"/>
    <n v="24"/>
    <n v="39"/>
    <n v="29"/>
    <n v="31"/>
    <n v="60"/>
    <n v="29"/>
    <n v="31"/>
    <n v="60"/>
    <n v="40"/>
    <n v="28"/>
    <n v="68"/>
    <n v="26"/>
    <n v="26"/>
    <n v="52"/>
    <n v="21"/>
    <n v="29"/>
    <n v="50"/>
    <n v="22"/>
    <n v="30"/>
    <n v="52"/>
    <n v="15"/>
    <n v="18"/>
    <n v="33"/>
    <n v="153"/>
    <n v="162"/>
    <n v="315"/>
    <n v="0"/>
    <n v="0"/>
    <n v="0"/>
    <n v="0"/>
    <n v="0"/>
    <n v="0"/>
    <n v="7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1"/>
    <n v="0"/>
    <n v="8"/>
    <n v="0"/>
    <n v="1"/>
    <n v="0"/>
    <n v="19"/>
    <n v="0"/>
    <n v="7"/>
    <n v="0"/>
    <n v="0"/>
    <n v="0"/>
    <n v="0"/>
    <n v="0"/>
    <n v="0"/>
    <n v="7"/>
    <n v="7"/>
    <n v="14"/>
    <n v="14"/>
    <n v="1"/>
  </r>
  <r>
    <s v="08DPR2020Q"/>
    <n v="1"/>
    <s v="MATUTINO"/>
    <s v="VALERIO TRUJANO"/>
    <n v="8"/>
    <s v="CHIHUAHUA"/>
    <n v="8"/>
    <s v="CHIHUAHUA"/>
    <x v="5"/>
    <n v="37"/>
    <x v="6"/>
    <n v="1"/>
    <s v="JUĂREZ"/>
    <s v="CALLE OCTAVIO PAZ"/>
    <n v="2682"/>
    <s v="PÚBLICO"/>
    <x v="0"/>
    <n v="2"/>
    <s v="BĂSICA"/>
    <n v="2"/>
    <x v="0"/>
    <n v="1"/>
    <x v="0"/>
    <n v="0"/>
    <s v="NO APLICA"/>
    <n v="0"/>
    <s v="NO APLICA"/>
    <s v="08FIZ0145H"/>
    <s v="08FJS0110Y"/>
    <s v="08ADG0005C"/>
    <n v="0"/>
    <s v="I2020"/>
    <n v="145"/>
    <n v="153"/>
    <n v="298"/>
    <n v="145"/>
    <n v="153"/>
    <n v="298"/>
    <n v="34"/>
    <n v="32"/>
    <n v="66"/>
    <n v="19"/>
    <n v="31"/>
    <n v="50"/>
    <n v="19"/>
    <n v="31"/>
    <n v="50"/>
    <n v="28"/>
    <n v="25"/>
    <n v="53"/>
    <n v="20"/>
    <n v="27"/>
    <n v="47"/>
    <n v="28"/>
    <n v="15"/>
    <n v="43"/>
    <n v="16"/>
    <n v="30"/>
    <n v="46"/>
    <n v="22"/>
    <n v="22"/>
    <n v="44"/>
    <n v="133"/>
    <n v="150"/>
    <n v="283"/>
    <n v="2"/>
    <n v="1"/>
    <n v="2"/>
    <n v="2"/>
    <n v="2"/>
    <n v="2"/>
    <n v="0"/>
    <n v="11"/>
    <n v="0"/>
    <n v="0"/>
    <n v="0"/>
    <n v="1"/>
    <n v="0"/>
    <n v="1"/>
    <n v="0"/>
    <n v="0"/>
    <n v="3"/>
    <n v="8"/>
    <n v="0"/>
    <n v="0"/>
    <n v="3"/>
    <n v="0"/>
    <n v="0"/>
    <n v="0"/>
    <n v="0"/>
    <n v="0"/>
    <n v="0"/>
    <n v="0"/>
    <n v="1"/>
    <n v="0"/>
    <n v="0"/>
    <n v="17"/>
    <n v="3"/>
    <n v="8"/>
    <n v="2"/>
    <n v="1"/>
    <n v="2"/>
    <n v="2"/>
    <n v="2"/>
    <n v="2"/>
    <n v="0"/>
    <n v="11"/>
    <n v="12"/>
    <n v="12"/>
    <n v="1"/>
  </r>
  <r>
    <s v="08DPR0848A"/>
    <n v="1"/>
    <s v="MATUTINO"/>
    <s v="HEROE DE NACOZARI"/>
    <n v="8"/>
    <s v="CHIHUAHUA"/>
    <n v="8"/>
    <s v="CHIHUAHUA"/>
    <x v="7"/>
    <n v="19"/>
    <x v="21"/>
    <n v="1"/>
    <s v="CHIHUAHUA"/>
    <s v="CALLE BASASEACHI"/>
    <n v="0"/>
    <s v="PÚBLICO"/>
    <x v="0"/>
    <n v="2"/>
    <s v="BĂSICA"/>
    <n v="2"/>
    <x v="0"/>
    <n v="1"/>
    <x v="0"/>
    <n v="0"/>
    <s v="NO APLICA"/>
    <n v="0"/>
    <s v="NO APLICA"/>
    <s v="08FIZ0121Y"/>
    <s v="08FJS0107K"/>
    <s v="08ADG0046C"/>
    <n v="0"/>
    <s v="I2020"/>
    <n v="143"/>
    <n v="145"/>
    <n v="288"/>
    <n v="143"/>
    <n v="145"/>
    <n v="288"/>
    <n v="25"/>
    <n v="22"/>
    <n v="47"/>
    <n v="28"/>
    <n v="28"/>
    <n v="56"/>
    <n v="28"/>
    <n v="28"/>
    <n v="56"/>
    <n v="24"/>
    <n v="21"/>
    <n v="45"/>
    <n v="23"/>
    <n v="21"/>
    <n v="44"/>
    <n v="25"/>
    <n v="26"/>
    <n v="51"/>
    <n v="24"/>
    <n v="29"/>
    <n v="53"/>
    <n v="25"/>
    <n v="24"/>
    <n v="49"/>
    <n v="149"/>
    <n v="149"/>
    <n v="298"/>
    <n v="2"/>
    <n v="2"/>
    <n v="2"/>
    <n v="2"/>
    <n v="2"/>
    <n v="2"/>
    <n v="0"/>
    <n v="12"/>
    <n v="1"/>
    <n v="0"/>
    <n v="1"/>
    <n v="0"/>
    <n v="0"/>
    <n v="1"/>
    <n v="0"/>
    <n v="0"/>
    <n v="3"/>
    <n v="8"/>
    <n v="0"/>
    <n v="0"/>
    <n v="0"/>
    <n v="1"/>
    <n v="0"/>
    <n v="0"/>
    <n v="0"/>
    <n v="0"/>
    <n v="0"/>
    <n v="1"/>
    <n v="1"/>
    <n v="1"/>
    <n v="0"/>
    <n v="18"/>
    <n v="4"/>
    <n v="8"/>
    <n v="2"/>
    <n v="2"/>
    <n v="2"/>
    <n v="2"/>
    <n v="2"/>
    <n v="2"/>
    <n v="0"/>
    <n v="12"/>
    <n v="12"/>
    <n v="12"/>
    <n v="1"/>
  </r>
  <r>
    <s v="08DPR1641Q"/>
    <n v="1"/>
    <s v="MATUTINO"/>
    <s v="LAZARO CARDENAS"/>
    <n v="8"/>
    <s v="CHIHUAHUA"/>
    <n v="8"/>
    <s v="CHIHUAHUA"/>
    <x v="5"/>
    <n v="37"/>
    <x v="6"/>
    <n v="1"/>
    <s v="JUĂREZ"/>
    <s v="CALLE PERAL"/>
    <n v="1104"/>
    <s v="PÚBLICO"/>
    <x v="0"/>
    <n v="2"/>
    <s v="BĂSICA"/>
    <n v="2"/>
    <x v="0"/>
    <n v="1"/>
    <x v="0"/>
    <n v="0"/>
    <s v="NO APLICA"/>
    <n v="0"/>
    <s v="NO APLICA"/>
    <s v="08FIZ0141L"/>
    <s v="08FJS0109I"/>
    <s v="08ADG0005C"/>
    <n v="0"/>
    <s v="I2020"/>
    <n v="135"/>
    <n v="166"/>
    <n v="301"/>
    <n v="135"/>
    <n v="166"/>
    <n v="301"/>
    <n v="28"/>
    <n v="23"/>
    <n v="51"/>
    <n v="21"/>
    <n v="21"/>
    <n v="42"/>
    <n v="21"/>
    <n v="21"/>
    <n v="42"/>
    <n v="20"/>
    <n v="27"/>
    <n v="47"/>
    <n v="30"/>
    <n v="25"/>
    <n v="55"/>
    <n v="21"/>
    <n v="31"/>
    <n v="52"/>
    <n v="16"/>
    <n v="33"/>
    <n v="49"/>
    <n v="22"/>
    <n v="24"/>
    <n v="46"/>
    <n v="130"/>
    <n v="161"/>
    <n v="291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DPR2040D"/>
    <n v="1"/>
    <s v="MATUTINO"/>
    <s v="EXPROPIACION PETROLERA"/>
    <n v="8"/>
    <s v="CHIHUAHUA"/>
    <n v="8"/>
    <s v="CHIHUAHUA"/>
    <x v="7"/>
    <n v="19"/>
    <x v="21"/>
    <n v="1"/>
    <s v="CHIHUAHUA"/>
    <s v="CALZADA LA MINITA"/>
    <n v="6603"/>
    <s v="PÚBLICO"/>
    <x v="0"/>
    <n v="2"/>
    <s v="BĂSICA"/>
    <n v="2"/>
    <x v="0"/>
    <n v="1"/>
    <x v="0"/>
    <n v="0"/>
    <s v="NO APLICA"/>
    <n v="0"/>
    <s v="NO APLICA"/>
    <s v="08FIZ0105G"/>
    <s v="08FJS0102P"/>
    <s v="08ADG0046C"/>
    <n v="0"/>
    <s v="I2020"/>
    <n v="151"/>
    <n v="143"/>
    <n v="294"/>
    <n v="151"/>
    <n v="143"/>
    <n v="294"/>
    <n v="25"/>
    <n v="26"/>
    <n v="51"/>
    <n v="25"/>
    <n v="22"/>
    <n v="47"/>
    <n v="26"/>
    <n v="22"/>
    <n v="48"/>
    <n v="27"/>
    <n v="22"/>
    <n v="49"/>
    <n v="20"/>
    <n v="22"/>
    <n v="42"/>
    <n v="24"/>
    <n v="27"/>
    <n v="51"/>
    <n v="31"/>
    <n v="24"/>
    <n v="55"/>
    <n v="25"/>
    <n v="25"/>
    <n v="50"/>
    <n v="153"/>
    <n v="142"/>
    <n v="295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4"/>
    <n v="12"/>
    <n v="1"/>
  </r>
  <r>
    <s v="08DPR1097Y"/>
    <n v="2"/>
    <s v="VESPERTINO"/>
    <s v="INSURGENTES"/>
    <n v="8"/>
    <s v="CHIHUAHUA"/>
    <n v="8"/>
    <s v="CHIHUAHUA"/>
    <x v="5"/>
    <n v="37"/>
    <x v="6"/>
    <n v="1"/>
    <s v="JUĂREZ"/>
    <s v="CALLE MIGUEL HIDALGO"/>
    <n v="145"/>
    <s v="PÚBLICO"/>
    <x v="0"/>
    <n v="2"/>
    <s v="BĂSICA"/>
    <n v="2"/>
    <x v="0"/>
    <n v="1"/>
    <x v="0"/>
    <n v="0"/>
    <s v="NO APLICA"/>
    <n v="0"/>
    <s v="NO APLICA"/>
    <s v="08FIZ0141L"/>
    <s v="08FJS0109I"/>
    <s v="08ADG0005C"/>
    <n v="0"/>
    <s v="I2020"/>
    <n v="159"/>
    <n v="133"/>
    <n v="292"/>
    <n v="158"/>
    <n v="131"/>
    <n v="289"/>
    <n v="26"/>
    <n v="21"/>
    <n v="47"/>
    <n v="17"/>
    <n v="25"/>
    <n v="42"/>
    <n v="17"/>
    <n v="25"/>
    <n v="42"/>
    <n v="31"/>
    <n v="31"/>
    <n v="62"/>
    <n v="28"/>
    <n v="25"/>
    <n v="53"/>
    <n v="35"/>
    <n v="28"/>
    <n v="63"/>
    <n v="19"/>
    <n v="17"/>
    <n v="36"/>
    <n v="24"/>
    <n v="22"/>
    <n v="46"/>
    <n v="154"/>
    <n v="148"/>
    <n v="302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4"/>
    <n v="0"/>
    <n v="0"/>
    <n v="0"/>
    <n v="0"/>
    <n v="0"/>
    <n v="0"/>
    <n v="0"/>
    <n v="0"/>
    <n v="1"/>
    <n v="0"/>
    <n v="19"/>
    <n v="2"/>
    <n v="10"/>
    <n v="2"/>
    <n v="2"/>
    <n v="2"/>
    <n v="2"/>
    <n v="2"/>
    <n v="2"/>
    <n v="0"/>
    <n v="12"/>
    <n v="18"/>
    <n v="12"/>
    <n v="1"/>
  </r>
  <r>
    <s v="08EPR0309C"/>
    <n v="1"/>
    <s v="MATUTINO"/>
    <s v="NORBERTO HERNANDEZ 2430"/>
    <n v="8"/>
    <s v="CHIHUAHUA"/>
    <n v="8"/>
    <s v="CHIHUAHUA"/>
    <x v="5"/>
    <n v="37"/>
    <x v="6"/>
    <n v="1"/>
    <s v="JUĂREZ"/>
    <s v="CALLE JUAN B ESCUDERO "/>
    <n v="0"/>
    <s v="PÚBLICO"/>
    <x v="1"/>
    <n v="2"/>
    <s v="BĂSICA"/>
    <n v="2"/>
    <x v="0"/>
    <n v="1"/>
    <x v="0"/>
    <n v="0"/>
    <s v="NO APLICA"/>
    <n v="0"/>
    <s v="NO APLICA"/>
    <s v="08FIZ0020Z"/>
    <s v="08FJS0003P"/>
    <m/>
    <n v="0"/>
    <s v="I2020"/>
    <n v="145"/>
    <n v="143"/>
    <n v="288"/>
    <n v="145"/>
    <n v="143"/>
    <n v="288"/>
    <n v="25"/>
    <n v="23"/>
    <n v="48"/>
    <n v="30"/>
    <n v="24"/>
    <n v="54"/>
    <n v="31"/>
    <n v="24"/>
    <n v="55"/>
    <n v="28"/>
    <n v="26"/>
    <n v="54"/>
    <n v="27"/>
    <n v="27"/>
    <n v="54"/>
    <n v="24"/>
    <n v="20"/>
    <n v="44"/>
    <n v="18"/>
    <n v="26"/>
    <n v="44"/>
    <n v="24"/>
    <n v="27"/>
    <n v="51"/>
    <n v="152"/>
    <n v="150"/>
    <n v="302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1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EPR0676Y"/>
    <n v="1"/>
    <s v="MATUTINO"/>
    <s v="HORTENSIA SOLIS ONTIVEROS 2605"/>
    <n v="8"/>
    <s v="CHIHUAHUA"/>
    <n v="8"/>
    <s v="CHIHUAHUA"/>
    <x v="5"/>
    <n v="37"/>
    <x v="6"/>
    <n v="1"/>
    <s v="JUĂREZ"/>
    <s v="CALLE FRESA"/>
    <n v="0"/>
    <s v="PÚBLICO"/>
    <x v="1"/>
    <n v="2"/>
    <s v="BĂSICA"/>
    <n v="2"/>
    <x v="0"/>
    <n v="1"/>
    <x v="0"/>
    <n v="0"/>
    <s v="NO APLICA"/>
    <n v="0"/>
    <s v="NO APLICA"/>
    <s v="08FIZ0046H"/>
    <m/>
    <m/>
    <n v="0"/>
    <s v="I2020"/>
    <n v="145"/>
    <n v="159"/>
    <n v="304"/>
    <n v="144"/>
    <n v="159"/>
    <n v="303"/>
    <n v="29"/>
    <n v="27"/>
    <n v="56"/>
    <n v="17"/>
    <n v="22"/>
    <n v="39"/>
    <n v="17"/>
    <n v="22"/>
    <n v="39"/>
    <n v="23"/>
    <n v="28"/>
    <n v="51"/>
    <n v="21"/>
    <n v="23"/>
    <n v="44"/>
    <n v="33"/>
    <n v="34"/>
    <n v="67"/>
    <n v="19"/>
    <n v="22"/>
    <n v="41"/>
    <n v="23"/>
    <n v="25"/>
    <n v="48"/>
    <n v="136"/>
    <n v="154"/>
    <n v="290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1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0339Y"/>
    <n v="1"/>
    <s v="MATUTINO"/>
    <s v="CUAUHTEMOC"/>
    <n v="8"/>
    <s v="CHIHUAHUA"/>
    <n v="8"/>
    <s v="CHIHUAHUA"/>
    <x v="7"/>
    <n v="19"/>
    <x v="21"/>
    <n v="1"/>
    <s v="CHIHUAHUA"/>
    <s v="CALLE RIO USUMACINTA"/>
    <n v="8400"/>
    <s v="PÚBLICO"/>
    <x v="0"/>
    <n v="2"/>
    <s v="BĂSICA"/>
    <n v="2"/>
    <x v="0"/>
    <n v="1"/>
    <x v="0"/>
    <n v="0"/>
    <s v="NO APLICA"/>
    <n v="0"/>
    <s v="NO APLICA"/>
    <s v="08FIZ0110S"/>
    <s v="08FJS0104N"/>
    <s v="08ADG0046C"/>
    <n v="0"/>
    <s v="I2020"/>
    <n v="163"/>
    <n v="131"/>
    <n v="294"/>
    <n v="158"/>
    <n v="131"/>
    <n v="289"/>
    <n v="31"/>
    <n v="23"/>
    <n v="54"/>
    <n v="32"/>
    <n v="22"/>
    <n v="54"/>
    <n v="32"/>
    <n v="22"/>
    <n v="54"/>
    <n v="26"/>
    <n v="15"/>
    <n v="41"/>
    <n v="27"/>
    <n v="28"/>
    <n v="55"/>
    <n v="38"/>
    <n v="19"/>
    <n v="57"/>
    <n v="20"/>
    <n v="22"/>
    <n v="42"/>
    <n v="27"/>
    <n v="20"/>
    <n v="47"/>
    <n v="170"/>
    <n v="126"/>
    <n v="296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0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EPR0580L"/>
    <n v="1"/>
    <s v="MATUTINO"/>
    <s v="MARGARITA MAZA DE JUAREZ 2238"/>
    <n v="8"/>
    <s v="CHIHUAHUA"/>
    <n v="8"/>
    <s v="CHIHUAHUA"/>
    <x v="7"/>
    <n v="19"/>
    <x v="21"/>
    <n v="1"/>
    <s v="CHIHUAHUA"/>
    <s v="CALLE DURAZNO"/>
    <n v="1300"/>
    <s v="PÚBLICO"/>
    <x v="1"/>
    <n v="2"/>
    <s v="BĂSICA"/>
    <n v="2"/>
    <x v="0"/>
    <n v="1"/>
    <x v="0"/>
    <n v="0"/>
    <s v="NO APLICA"/>
    <n v="0"/>
    <s v="NO APLICA"/>
    <s v="08FIZ0043K"/>
    <s v="08FJS0001R"/>
    <m/>
    <n v="0"/>
    <s v="I2020"/>
    <n v="147"/>
    <n v="150"/>
    <n v="297"/>
    <n v="146"/>
    <n v="150"/>
    <n v="296"/>
    <n v="26"/>
    <n v="18"/>
    <n v="44"/>
    <n v="22"/>
    <n v="20"/>
    <n v="42"/>
    <n v="22"/>
    <n v="20"/>
    <n v="42"/>
    <n v="30"/>
    <n v="25"/>
    <n v="55"/>
    <n v="24"/>
    <n v="24"/>
    <n v="48"/>
    <n v="25"/>
    <n v="18"/>
    <n v="43"/>
    <n v="17"/>
    <n v="32"/>
    <n v="49"/>
    <n v="31"/>
    <n v="31"/>
    <n v="62"/>
    <n v="149"/>
    <n v="150"/>
    <n v="29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1"/>
    <n v="0"/>
    <n v="1"/>
    <n v="1"/>
    <n v="0"/>
    <n v="2"/>
    <n v="0"/>
    <n v="0"/>
    <n v="19"/>
    <n v="3"/>
    <n v="9"/>
    <n v="2"/>
    <n v="2"/>
    <n v="2"/>
    <n v="2"/>
    <n v="2"/>
    <n v="2"/>
    <n v="0"/>
    <n v="12"/>
    <n v="17"/>
    <n v="17"/>
    <n v="1"/>
  </r>
  <r>
    <s v="08DPR2614Z"/>
    <n v="1"/>
    <s v="MATUTINO"/>
    <s v="ALIANZA POR LA CALIDAD"/>
    <n v="8"/>
    <s v="CHIHUAHUA"/>
    <n v="8"/>
    <s v="CHIHUAHUA"/>
    <x v="5"/>
    <n v="37"/>
    <x v="6"/>
    <n v="1"/>
    <s v="JUĂREZ"/>
    <s v="CALLE FUENTE DE TREVI"/>
    <n v="0"/>
    <s v="PÚBLICO"/>
    <x v="0"/>
    <n v="2"/>
    <s v="BĂSICA"/>
    <n v="2"/>
    <x v="0"/>
    <n v="1"/>
    <x v="0"/>
    <n v="0"/>
    <s v="NO APLICA"/>
    <n v="0"/>
    <s v="NO APLICA"/>
    <s v="08FIZ0178Z"/>
    <s v="08FJS0117R"/>
    <s v="08ADG0005C"/>
    <n v="0"/>
    <s v="I2020"/>
    <n v="156"/>
    <n v="133"/>
    <n v="289"/>
    <n v="156"/>
    <n v="133"/>
    <n v="289"/>
    <n v="33"/>
    <n v="33"/>
    <n v="66"/>
    <n v="36"/>
    <n v="33"/>
    <n v="69"/>
    <n v="36"/>
    <n v="33"/>
    <n v="69"/>
    <n v="23"/>
    <n v="26"/>
    <n v="49"/>
    <n v="20"/>
    <n v="16"/>
    <n v="36"/>
    <n v="19"/>
    <n v="16"/>
    <n v="35"/>
    <n v="23"/>
    <n v="17"/>
    <n v="40"/>
    <n v="37"/>
    <n v="27"/>
    <n v="64"/>
    <n v="158"/>
    <n v="135"/>
    <n v="293"/>
    <n v="2"/>
    <n v="2"/>
    <n v="1"/>
    <n v="1"/>
    <n v="1"/>
    <n v="2"/>
    <n v="0"/>
    <n v="9"/>
    <n v="0"/>
    <n v="0"/>
    <n v="1"/>
    <n v="0"/>
    <n v="0"/>
    <n v="0"/>
    <n v="0"/>
    <n v="0"/>
    <n v="4"/>
    <n v="5"/>
    <n v="0"/>
    <n v="0"/>
    <n v="1"/>
    <n v="1"/>
    <n v="0"/>
    <n v="0"/>
    <n v="0"/>
    <n v="0"/>
    <n v="0"/>
    <n v="0"/>
    <n v="0"/>
    <n v="1"/>
    <n v="0"/>
    <n v="13"/>
    <n v="4"/>
    <n v="5"/>
    <n v="2"/>
    <n v="2"/>
    <n v="1"/>
    <n v="1"/>
    <n v="1"/>
    <n v="2"/>
    <n v="0"/>
    <n v="9"/>
    <n v="9"/>
    <n v="9"/>
    <n v="1"/>
  </r>
  <r>
    <s v="08EPR0007H"/>
    <n v="1"/>
    <s v="MATUTINO"/>
    <s v="JUAN GUTIERREZ DE LA CUEVA 2130"/>
    <n v="8"/>
    <s v="CHIHUAHUA"/>
    <n v="8"/>
    <s v="CHIHUAHUA"/>
    <x v="7"/>
    <n v="2"/>
    <x v="24"/>
    <n v="1"/>
    <s v="JUAN ALDAMA"/>
    <s v="CALLE 17A"/>
    <n v="0"/>
    <s v="PÚBLICO"/>
    <x v="1"/>
    <n v="2"/>
    <s v="BĂSICA"/>
    <n v="2"/>
    <x v="0"/>
    <n v="1"/>
    <x v="0"/>
    <n v="0"/>
    <s v="NO APLICA"/>
    <n v="0"/>
    <s v="NO APLICA"/>
    <s v="08FIZ0012R"/>
    <s v="08FJS0001R"/>
    <m/>
    <n v="0"/>
    <s v="I2020"/>
    <n v="130"/>
    <n v="162"/>
    <n v="292"/>
    <n v="129"/>
    <n v="161"/>
    <n v="290"/>
    <n v="25"/>
    <n v="20"/>
    <n v="45"/>
    <n v="28"/>
    <n v="21"/>
    <n v="49"/>
    <n v="28"/>
    <n v="21"/>
    <n v="49"/>
    <n v="26"/>
    <n v="28"/>
    <n v="54"/>
    <n v="25"/>
    <n v="16"/>
    <n v="41"/>
    <n v="23"/>
    <n v="30"/>
    <n v="53"/>
    <n v="18"/>
    <n v="38"/>
    <n v="56"/>
    <n v="15"/>
    <n v="33"/>
    <n v="48"/>
    <n v="135"/>
    <n v="166"/>
    <n v="301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2"/>
    <n v="1"/>
    <n v="0"/>
    <n v="2"/>
    <n v="1"/>
    <n v="0"/>
    <n v="0"/>
    <n v="0"/>
    <n v="3"/>
    <n v="0"/>
    <n v="0"/>
    <n v="22"/>
    <n v="0"/>
    <n v="12"/>
    <n v="2"/>
    <n v="2"/>
    <n v="2"/>
    <n v="2"/>
    <n v="2"/>
    <n v="2"/>
    <n v="0"/>
    <n v="12"/>
    <n v="15"/>
    <n v="12"/>
    <n v="1"/>
  </r>
  <r>
    <s v="08EPR0219K"/>
    <n v="1"/>
    <s v="MATUTINO"/>
    <s v="PRIMERO DE MAYO 2374"/>
    <n v="8"/>
    <s v="CHIHUAHUA"/>
    <n v="8"/>
    <s v="CHIHUAHUA"/>
    <x v="5"/>
    <n v="37"/>
    <x v="6"/>
    <n v="1"/>
    <s v="JUĂREZ"/>
    <s v="CALLE JESUS ESCOBAR"/>
    <n v="1532"/>
    <s v="PÚBLICO"/>
    <x v="1"/>
    <n v="2"/>
    <s v="BĂSICA"/>
    <n v="2"/>
    <x v="0"/>
    <n v="1"/>
    <x v="0"/>
    <n v="0"/>
    <s v="NO APLICA"/>
    <n v="0"/>
    <s v="NO APLICA"/>
    <s v="08FIZ0004I"/>
    <s v="08FJS0003P"/>
    <m/>
    <n v="0"/>
    <s v="I2020"/>
    <n v="142"/>
    <n v="151"/>
    <n v="293"/>
    <n v="139"/>
    <n v="147"/>
    <n v="286"/>
    <n v="24"/>
    <n v="30"/>
    <n v="54"/>
    <n v="24"/>
    <n v="33"/>
    <n v="57"/>
    <n v="25"/>
    <n v="34"/>
    <n v="59"/>
    <n v="24"/>
    <n v="17"/>
    <n v="41"/>
    <n v="23"/>
    <n v="28"/>
    <n v="51"/>
    <n v="29"/>
    <n v="19"/>
    <n v="48"/>
    <n v="30"/>
    <n v="26"/>
    <n v="56"/>
    <n v="17"/>
    <n v="28"/>
    <n v="45"/>
    <n v="148"/>
    <n v="152"/>
    <n v="300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0"/>
    <n v="0"/>
    <n v="0"/>
    <n v="0"/>
    <n v="0"/>
    <n v="0"/>
    <n v="0"/>
    <n v="2"/>
    <n v="0"/>
    <n v="0"/>
    <n v="16"/>
    <n v="0"/>
    <n v="12"/>
    <n v="2"/>
    <n v="2"/>
    <n v="2"/>
    <n v="2"/>
    <n v="2"/>
    <n v="2"/>
    <n v="0"/>
    <n v="12"/>
    <n v="12"/>
    <n v="12"/>
    <n v="1"/>
  </r>
  <r>
    <s v="08EPR0724R"/>
    <n v="2"/>
    <s v="VESPERTINO"/>
    <s v="RICARDO FLORES MAGON 2683"/>
    <n v="8"/>
    <s v="CHIHUAHUA"/>
    <n v="8"/>
    <s v="CHIHUAHUA"/>
    <x v="5"/>
    <n v="37"/>
    <x v="6"/>
    <n v="1"/>
    <s v="JUĂREZ"/>
    <s v="CALLE EDUWIGES REY DE QUEZADA"/>
    <n v="0"/>
    <s v="PÚBLICO"/>
    <x v="1"/>
    <n v="2"/>
    <s v="BĂSICA"/>
    <n v="2"/>
    <x v="0"/>
    <n v="1"/>
    <x v="0"/>
    <n v="0"/>
    <s v="NO APLICA"/>
    <n v="0"/>
    <s v="NO APLICA"/>
    <s v="08FIZ0034C"/>
    <s v="08FJS0003P"/>
    <m/>
    <n v="0"/>
    <s v="I2020"/>
    <n v="152"/>
    <n v="152"/>
    <n v="304"/>
    <n v="152"/>
    <n v="152"/>
    <n v="304"/>
    <n v="31"/>
    <n v="23"/>
    <n v="54"/>
    <n v="25"/>
    <n v="17"/>
    <n v="42"/>
    <n v="26"/>
    <n v="18"/>
    <n v="44"/>
    <n v="24"/>
    <n v="22"/>
    <n v="46"/>
    <n v="18"/>
    <n v="24"/>
    <n v="42"/>
    <n v="26"/>
    <n v="29"/>
    <n v="55"/>
    <n v="23"/>
    <n v="28"/>
    <n v="51"/>
    <n v="31"/>
    <n v="22"/>
    <n v="53"/>
    <n v="148"/>
    <n v="143"/>
    <n v="291"/>
    <n v="2"/>
    <n v="1"/>
    <n v="2"/>
    <n v="2"/>
    <n v="2"/>
    <n v="2"/>
    <n v="0"/>
    <n v="11"/>
    <n v="0"/>
    <n v="0"/>
    <n v="0"/>
    <n v="1"/>
    <n v="0"/>
    <n v="0"/>
    <n v="0"/>
    <n v="0"/>
    <n v="6"/>
    <n v="5"/>
    <n v="0"/>
    <n v="0"/>
    <n v="4"/>
    <n v="1"/>
    <n v="0"/>
    <n v="2"/>
    <n v="0"/>
    <n v="0"/>
    <n v="0"/>
    <n v="0"/>
    <n v="2"/>
    <n v="0"/>
    <n v="0"/>
    <n v="21"/>
    <n v="6"/>
    <n v="5"/>
    <n v="2"/>
    <n v="1"/>
    <n v="2"/>
    <n v="2"/>
    <n v="2"/>
    <n v="2"/>
    <n v="0"/>
    <n v="11"/>
    <n v="15"/>
    <n v="12"/>
    <n v="1"/>
  </r>
  <r>
    <s v="08DPR2513B"/>
    <n v="2"/>
    <s v="VESPERTINO"/>
    <s v="JOSE VASCONCELOS"/>
    <n v="8"/>
    <s v="CHIHUAHUA"/>
    <n v="8"/>
    <s v="CHIHUAHUA"/>
    <x v="1"/>
    <n v="17"/>
    <x v="43"/>
    <n v="1"/>
    <s v="CUAUHTĂ‰MOC"/>
    <s v="CALLE 92"/>
    <n v="1260"/>
    <s v="PÚBLICO"/>
    <x v="0"/>
    <n v="2"/>
    <s v="BĂSICA"/>
    <n v="2"/>
    <x v="0"/>
    <n v="1"/>
    <x v="0"/>
    <n v="0"/>
    <s v="NO APLICA"/>
    <n v="0"/>
    <s v="NO APLICA"/>
    <s v="08FIZ0199L"/>
    <s v="08FJS0121D"/>
    <s v="08ADG0010O"/>
    <n v="0"/>
    <s v="I2020"/>
    <n v="147"/>
    <n v="149"/>
    <n v="296"/>
    <n v="147"/>
    <n v="149"/>
    <n v="296"/>
    <n v="23"/>
    <n v="27"/>
    <n v="50"/>
    <n v="28"/>
    <n v="22"/>
    <n v="50"/>
    <n v="28"/>
    <n v="22"/>
    <n v="50"/>
    <n v="23"/>
    <n v="24"/>
    <n v="47"/>
    <n v="25"/>
    <n v="24"/>
    <n v="49"/>
    <n v="26"/>
    <n v="25"/>
    <n v="51"/>
    <n v="24"/>
    <n v="25"/>
    <n v="49"/>
    <n v="28"/>
    <n v="24"/>
    <n v="52"/>
    <n v="154"/>
    <n v="144"/>
    <n v="298"/>
    <n v="2"/>
    <n v="2"/>
    <n v="2"/>
    <n v="2"/>
    <n v="2"/>
    <n v="2"/>
    <n v="0"/>
    <n v="12"/>
    <n v="0"/>
    <n v="0"/>
    <n v="0"/>
    <n v="1"/>
    <n v="1"/>
    <n v="0"/>
    <n v="0"/>
    <n v="0"/>
    <n v="6"/>
    <n v="6"/>
    <n v="0"/>
    <n v="0"/>
    <n v="2"/>
    <n v="1"/>
    <n v="0"/>
    <n v="0"/>
    <n v="0"/>
    <n v="0"/>
    <n v="0"/>
    <n v="0"/>
    <n v="1"/>
    <n v="1"/>
    <n v="0"/>
    <n v="19"/>
    <n v="6"/>
    <n v="6"/>
    <n v="2"/>
    <n v="2"/>
    <n v="2"/>
    <n v="2"/>
    <n v="2"/>
    <n v="2"/>
    <n v="0"/>
    <n v="12"/>
    <n v="12"/>
    <n v="12"/>
    <n v="1"/>
  </r>
  <r>
    <s v="08EPR0293S"/>
    <n v="1"/>
    <s v="MATUTINO"/>
    <s v="BUCARELI 2031"/>
    <n v="8"/>
    <s v="CHIHUAHUA"/>
    <n v="8"/>
    <s v="CHIHUAHUA"/>
    <x v="5"/>
    <n v="37"/>
    <x v="6"/>
    <n v="1"/>
    <s v="JUĂREZ"/>
    <s v="CALLE COLOMBIA"/>
    <n v="985"/>
    <s v="PÚBLICO"/>
    <x v="1"/>
    <n v="2"/>
    <s v="BĂSICA"/>
    <n v="2"/>
    <x v="0"/>
    <n v="1"/>
    <x v="0"/>
    <n v="0"/>
    <s v="NO APLICA"/>
    <n v="0"/>
    <s v="NO APLICA"/>
    <s v="08FIZ0004I"/>
    <s v="08FJS0003P"/>
    <m/>
    <n v="0"/>
    <s v="I2020"/>
    <n v="150"/>
    <n v="154"/>
    <n v="304"/>
    <n v="150"/>
    <n v="154"/>
    <n v="304"/>
    <n v="34"/>
    <n v="29"/>
    <n v="63"/>
    <n v="18"/>
    <n v="25"/>
    <n v="43"/>
    <n v="19"/>
    <n v="25"/>
    <n v="44"/>
    <n v="21"/>
    <n v="22"/>
    <n v="43"/>
    <n v="23"/>
    <n v="28"/>
    <n v="51"/>
    <n v="25"/>
    <n v="24"/>
    <n v="49"/>
    <n v="22"/>
    <n v="28"/>
    <n v="50"/>
    <n v="25"/>
    <n v="26"/>
    <n v="51"/>
    <n v="135"/>
    <n v="153"/>
    <n v="28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2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DPR1290C"/>
    <n v="1"/>
    <s v="MATUTINO"/>
    <s v="DAVID ALFARO SIQUEIROS"/>
    <n v="8"/>
    <s v="CHIHUAHUA"/>
    <n v="8"/>
    <s v="CHIHUAHUA"/>
    <x v="7"/>
    <n v="19"/>
    <x v="21"/>
    <n v="1"/>
    <s v="CHIHUAHUA"/>
    <s v="CALLE LEONARDO DA VINCI"/>
    <n v="0"/>
    <s v="PÚBLICO"/>
    <x v="0"/>
    <n v="2"/>
    <s v="BĂSICA"/>
    <n v="2"/>
    <x v="0"/>
    <n v="1"/>
    <x v="0"/>
    <n v="0"/>
    <s v="NO APLICA"/>
    <n v="0"/>
    <s v="NO APLICA"/>
    <s v="08FIZ0120Z"/>
    <s v="08FJS0107K"/>
    <s v="08ADG0046C"/>
    <n v="0"/>
    <s v="I2020"/>
    <n v="156"/>
    <n v="148"/>
    <n v="304"/>
    <n v="155"/>
    <n v="148"/>
    <n v="303"/>
    <n v="28"/>
    <n v="33"/>
    <n v="61"/>
    <n v="21"/>
    <n v="19"/>
    <n v="40"/>
    <n v="21"/>
    <n v="20"/>
    <n v="41"/>
    <n v="36"/>
    <n v="14"/>
    <n v="50"/>
    <n v="22"/>
    <n v="22"/>
    <n v="44"/>
    <n v="22"/>
    <n v="27"/>
    <n v="49"/>
    <n v="26"/>
    <n v="26"/>
    <n v="52"/>
    <n v="26"/>
    <n v="31"/>
    <n v="57"/>
    <n v="153"/>
    <n v="140"/>
    <n v="293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0"/>
    <n v="1"/>
    <n v="0"/>
    <n v="0"/>
    <n v="0"/>
    <n v="0"/>
    <n v="0"/>
    <n v="0"/>
    <n v="0"/>
    <n v="3"/>
    <n v="0"/>
    <n v="18"/>
    <n v="1"/>
    <n v="11"/>
    <n v="2"/>
    <n v="2"/>
    <n v="2"/>
    <n v="2"/>
    <n v="2"/>
    <n v="2"/>
    <n v="0"/>
    <n v="12"/>
    <n v="12"/>
    <n v="12"/>
    <n v="1"/>
  </r>
  <r>
    <s v="08DPR1708H"/>
    <n v="1"/>
    <s v="MATUTINO"/>
    <s v="CENTRO REGIONAL DE EDUC. INT. BENITO JUAREZ"/>
    <n v="8"/>
    <s v="CHIHUAHUA"/>
    <n v="8"/>
    <s v="CHIHUAHUA"/>
    <x v="7"/>
    <n v="2"/>
    <x v="24"/>
    <n v="50"/>
    <s v="LA MESA"/>
    <s v="CALLE BENITO JUAREZ"/>
    <n v="711"/>
    <s v="PÚBLICO"/>
    <x v="0"/>
    <n v="2"/>
    <s v="BĂSICA"/>
    <n v="2"/>
    <x v="0"/>
    <n v="1"/>
    <x v="0"/>
    <n v="0"/>
    <s v="NO APLICA"/>
    <n v="0"/>
    <s v="NO APLICA"/>
    <s v="08FIZ0131E"/>
    <s v="08FJS0101Q"/>
    <s v="08ADG0046C"/>
    <n v="0"/>
    <s v="I2020"/>
    <n v="160"/>
    <n v="146"/>
    <n v="306"/>
    <n v="160"/>
    <n v="146"/>
    <n v="306"/>
    <n v="23"/>
    <n v="28"/>
    <n v="51"/>
    <n v="22"/>
    <n v="22"/>
    <n v="44"/>
    <n v="22"/>
    <n v="22"/>
    <n v="44"/>
    <n v="28"/>
    <n v="17"/>
    <n v="45"/>
    <n v="33"/>
    <n v="23"/>
    <n v="56"/>
    <n v="21"/>
    <n v="20"/>
    <n v="41"/>
    <n v="27"/>
    <n v="28"/>
    <n v="55"/>
    <n v="28"/>
    <n v="25"/>
    <n v="53"/>
    <n v="159"/>
    <n v="135"/>
    <n v="294"/>
    <n v="2"/>
    <n v="2"/>
    <n v="2"/>
    <n v="2"/>
    <n v="2"/>
    <n v="2"/>
    <n v="0"/>
    <n v="12"/>
    <n v="0"/>
    <n v="0"/>
    <n v="0"/>
    <n v="1"/>
    <n v="1"/>
    <n v="0"/>
    <n v="0"/>
    <n v="1"/>
    <n v="2"/>
    <n v="10"/>
    <n v="0"/>
    <n v="0"/>
    <n v="0"/>
    <n v="1"/>
    <n v="0"/>
    <n v="0"/>
    <n v="0"/>
    <n v="0"/>
    <n v="0"/>
    <n v="0"/>
    <n v="3"/>
    <n v="0"/>
    <n v="0"/>
    <n v="19"/>
    <n v="2"/>
    <n v="10"/>
    <n v="2"/>
    <n v="2"/>
    <n v="2"/>
    <n v="2"/>
    <n v="2"/>
    <n v="2"/>
    <n v="0"/>
    <n v="12"/>
    <n v="12"/>
    <n v="12"/>
    <n v="1"/>
  </r>
  <r>
    <s v="08DPR2191J"/>
    <n v="1"/>
    <s v="MATUTINO"/>
    <s v="IGNACIA RODRIGUEZ LOZOYA"/>
    <n v="8"/>
    <s v="CHIHUAHUA"/>
    <n v="8"/>
    <s v="CHIHUAHUA"/>
    <x v="9"/>
    <n v="11"/>
    <x v="28"/>
    <n v="1"/>
    <s v="SANTA ROSALĂŤA DE CAMARGO"/>
    <s v="CALLE CALABACITAS"/>
    <n v="102"/>
    <s v="PÚBLICO"/>
    <x v="0"/>
    <n v="2"/>
    <s v="BĂSICA"/>
    <n v="2"/>
    <x v="0"/>
    <n v="1"/>
    <x v="0"/>
    <n v="0"/>
    <s v="NO APLICA"/>
    <n v="0"/>
    <s v="NO APLICA"/>
    <s v="08FIZ0232C"/>
    <s v="08FJS0127Y"/>
    <s v="08ADG0057I"/>
    <n v="0"/>
    <s v="I2020"/>
    <n v="147"/>
    <n v="156"/>
    <n v="303"/>
    <n v="146"/>
    <n v="156"/>
    <n v="302"/>
    <n v="22"/>
    <n v="30"/>
    <n v="52"/>
    <n v="25"/>
    <n v="23"/>
    <n v="48"/>
    <n v="25"/>
    <n v="23"/>
    <n v="48"/>
    <n v="27"/>
    <n v="29"/>
    <n v="56"/>
    <n v="21"/>
    <n v="29"/>
    <n v="50"/>
    <n v="26"/>
    <n v="15"/>
    <n v="41"/>
    <n v="27"/>
    <n v="33"/>
    <n v="60"/>
    <n v="20"/>
    <n v="22"/>
    <n v="42"/>
    <n v="146"/>
    <n v="151"/>
    <n v="297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0"/>
    <n v="0"/>
    <n v="0"/>
    <n v="0"/>
    <n v="0"/>
    <n v="0"/>
    <n v="0"/>
    <n v="2"/>
    <n v="0"/>
    <n v="0"/>
    <n v="15"/>
    <n v="3"/>
    <n v="9"/>
    <n v="2"/>
    <n v="2"/>
    <n v="2"/>
    <n v="2"/>
    <n v="2"/>
    <n v="2"/>
    <n v="0"/>
    <n v="12"/>
    <n v="14"/>
    <n v="12"/>
    <n v="1"/>
  </r>
  <r>
    <s v="08EPR0450S"/>
    <n v="1"/>
    <s v="MATUTINO"/>
    <s v="IGNACIO ZARAGOZA 2038"/>
    <n v="8"/>
    <s v="CHIHUAHUA"/>
    <n v="8"/>
    <s v="CHIHUAHUA"/>
    <x v="5"/>
    <n v="37"/>
    <x v="6"/>
    <n v="1"/>
    <s v="JUĂREZ"/>
    <s v="CALLE RAMON RAYON NORTE"/>
    <n v="108"/>
    <s v="PÚBLICO"/>
    <x v="1"/>
    <n v="2"/>
    <s v="BĂSICA"/>
    <n v="2"/>
    <x v="0"/>
    <n v="1"/>
    <x v="0"/>
    <n v="0"/>
    <s v="NO APLICA"/>
    <n v="0"/>
    <s v="NO APLICA"/>
    <s v="08FIZ0003J"/>
    <s v="08FJS0003P"/>
    <m/>
    <n v="0"/>
    <s v="I2020"/>
    <n v="163"/>
    <n v="141"/>
    <n v="304"/>
    <n v="163"/>
    <n v="141"/>
    <n v="304"/>
    <n v="28"/>
    <n v="26"/>
    <n v="54"/>
    <n v="19"/>
    <n v="22"/>
    <n v="41"/>
    <n v="19"/>
    <n v="23"/>
    <n v="42"/>
    <n v="28"/>
    <n v="29"/>
    <n v="57"/>
    <n v="27"/>
    <n v="22"/>
    <n v="49"/>
    <n v="24"/>
    <n v="23"/>
    <n v="47"/>
    <n v="31"/>
    <n v="17"/>
    <n v="48"/>
    <n v="28"/>
    <n v="25"/>
    <n v="53"/>
    <n v="157"/>
    <n v="139"/>
    <n v="296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2"/>
    <n v="0"/>
    <n v="0"/>
    <n v="0"/>
    <n v="0"/>
    <n v="3"/>
    <n v="0"/>
    <n v="0"/>
    <n v="20"/>
    <n v="4"/>
    <n v="8"/>
    <n v="2"/>
    <n v="2"/>
    <n v="2"/>
    <n v="2"/>
    <n v="2"/>
    <n v="2"/>
    <n v="0"/>
    <n v="12"/>
    <n v="14"/>
    <n v="12"/>
    <n v="1"/>
  </r>
  <r>
    <s v="08DPR0807A"/>
    <n v="2"/>
    <s v="VESPERTINO"/>
    <s v="FERNANDO MONTES DE OCA"/>
    <n v="8"/>
    <s v="CHIHUAHUA"/>
    <n v="8"/>
    <s v="CHIHUAHUA"/>
    <x v="5"/>
    <n v="37"/>
    <x v="6"/>
    <n v="1"/>
    <s v="JUĂREZ"/>
    <s v="AVENIDA CARLOS AMAYA"/>
    <n v="0"/>
    <s v="PÚBLICO"/>
    <x v="0"/>
    <n v="2"/>
    <s v="BĂSICA"/>
    <n v="2"/>
    <x v="0"/>
    <n v="1"/>
    <x v="0"/>
    <n v="0"/>
    <s v="NO APLICA"/>
    <n v="0"/>
    <s v="NO APLICA"/>
    <s v="08FIZ0154P"/>
    <s v="08FJS0112W"/>
    <s v="08ADG0005C"/>
    <n v="0"/>
    <s v="I2020"/>
    <n v="152"/>
    <n v="155"/>
    <n v="307"/>
    <n v="152"/>
    <n v="155"/>
    <n v="307"/>
    <n v="23"/>
    <n v="32"/>
    <n v="55"/>
    <n v="24"/>
    <n v="18"/>
    <n v="42"/>
    <n v="24"/>
    <n v="19"/>
    <n v="43"/>
    <n v="29"/>
    <n v="19"/>
    <n v="48"/>
    <n v="25"/>
    <n v="19"/>
    <n v="44"/>
    <n v="29"/>
    <n v="24"/>
    <n v="53"/>
    <n v="24"/>
    <n v="28"/>
    <n v="52"/>
    <n v="26"/>
    <n v="30"/>
    <n v="56"/>
    <n v="157"/>
    <n v="139"/>
    <n v="29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0"/>
    <n v="0"/>
    <n v="0"/>
    <n v="0"/>
    <n v="0"/>
    <n v="0"/>
    <n v="0"/>
    <n v="1"/>
    <n v="0"/>
    <n v="0"/>
    <n v="15"/>
    <n v="4"/>
    <n v="8"/>
    <n v="2"/>
    <n v="2"/>
    <n v="2"/>
    <n v="2"/>
    <n v="2"/>
    <n v="2"/>
    <n v="0"/>
    <n v="12"/>
    <n v="15"/>
    <n v="12"/>
    <n v="1"/>
  </r>
  <r>
    <s v="08EPR0036C"/>
    <n v="1"/>
    <s v="MATUTINO"/>
    <s v="UNIDAD PROLETARIA 2294"/>
    <n v="8"/>
    <s v="CHIHUAHUA"/>
    <n v="8"/>
    <s v="CHIHUAHUA"/>
    <x v="7"/>
    <n v="19"/>
    <x v="21"/>
    <n v="1"/>
    <s v="CHIHUAHUA"/>
    <s v="CALLE 36"/>
    <n v="0"/>
    <s v="PÚBLICO"/>
    <x v="1"/>
    <n v="2"/>
    <s v="BĂSICA"/>
    <n v="2"/>
    <x v="0"/>
    <n v="1"/>
    <x v="0"/>
    <n v="0"/>
    <s v="NO APLICA"/>
    <n v="0"/>
    <s v="NO APLICA"/>
    <s v="08FIZ0018L"/>
    <s v="08FJS0002Q"/>
    <m/>
    <n v="0"/>
    <s v="I2020"/>
    <n v="152"/>
    <n v="149"/>
    <n v="301"/>
    <n v="152"/>
    <n v="149"/>
    <n v="301"/>
    <n v="25"/>
    <n v="28"/>
    <n v="53"/>
    <n v="25"/>
    <n v="22"/>
    <n v="47"/>
    <n v="25"/>
    <n v="22"/>
    <n v="47"/>
    <n v="16"/>
    <n v="18"/>
    <n v="34"/>
    <n v="35"/>
    <n v="25"/>
    <n v="60"/>
    <n v="23"/>
    <n v="21"/>
    <n v="44"/>
    <n v="27"/>
    <n v="30"/>
    <n v="57"/>
    <n v="30"/>
    <n v="26"/>
    <n v="56"/>
    <n v="156"/>
    <n v="142"/>
    <n v="298"/>
    <n v="2"/>
    <n v="1"/>
    <n v="3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1"/>
    <n v="2"/>
    <n v="2"/>
    <n v="0"/>
    <n v="0"/>
    <n v="0"/>
    <n v="0"/>
    <n v="2"/>
    <n v="0"/>
    <n v="0"/>
    <n v="22"/>
    <n v="1"/>
    <n v="11"/>
    <n v="2"/>
    <n v="1"/>
    <n v="3"/>
    <n v="2"/>
    <n v="2"/>
    <n v="2"/>
    <n v="0"/>
    <n v="12"/>
    <n v="12"/>
    <n v="12"/>
    <n v="1"/>
  </r>
  <r>
    <s v="08DPR1011B"/>
    <n v="1"/>
    <s v="MATUTINO"/>
    <s v="JOSE MARTINEZ ESTRADA"/>
    <n v="8"/>
    <s v="CHIHUAHUA"/>
    <n v="8"/>
    <s v="CHIHUAHUA"/>
    <x v="7"/>
    <n v="19"/>
    <x v="21"/>
    <n v="1"/>
    <s v="CHIHUAHUA"/>
    <s v="CALLE FELIPE ANGELES"/>
    <n v="0"/>
    <s v="PÚBLICO"/>
    <x v="0"/>
    <n v="2"/>
    <s v="BĂSICA"/>
    <n v="2"/>
    <x v="0"/>
    <n v="1"/>
    <x v="0"/>
    <n v="0"/>
    <s v="NO APLICA"/>
    <n v="0"/>
    <s v="NO APLICA"/>
    <s v="08FIZ0118K"/>
    <s v="08FJS0106L"/>
    <s v="08ADG0046C"/>
    <n v="0"/>
    <s v="I2020"/>
    <n v="146"/>
    <n v="158"/>
    <n v="304"/>
    <n v="146"/>
    <n v="158"/>
    <n v="304"/>
    <n v="19"/>
    <n v="22"/>
    <n v="41"/>
    <n v="28"/>
    <n v="11"/>
    <n v="39"/>
    <n v="28"/>
    <n v="12"/>
    <n v="40"/>
    <n v="18"/>
    <n v="34"/>
    <n v="52"/>
    <n v="27"/>
    <n v="27"/>
    <n v="54"/>
    <n v="31"/>
    <n v="21"/>
    <n v="52"/>
    <n v="26"/>
    <n v="30"/>
    <n v="56"/>
    <n v="27"/>
    <n v="27"/>
    <n v="54"/>
    <n v="157"/>
    <n v="151"/>
    <n v="308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2"/>
    <n v="12"/>
    <n v="1"/>
  </r>
  <r>
    <s v="08DPR2653B"/>
    <n v="1"/>
    <s v="MATUTINO"/>
    <s v="NIÑO ARTILLERO"/>
    <n v="8"/>
    <s v="CHIHUAHUA"/>
    <n v="8"/>
    <s v="CHIHUAHUA"/>
    <x v="7"/>
    <n v="19"/>
    <x v="21"/>
    <n v="1"/>
    <s v="CHIHUAHUA"/>
    <s v="CALLE PARQUE ESPAĂ‘A"/>
    <n v="0"/>
    <s v="PÚBLICO"/>
    <x v="0"/>
    <n v="2"/>
    <s v="BĂSICA"/>
    <n v="2"/>
    <x v="0"/>
    <n v="1"/>
    <x v="0"/>
    <n v="0"/>
    <s v="NO APLICA"/>
    <n v="0"/>
    <s v="NO APLICA"/>
    <s v="08FIZ0266T"/>
    <s v="08FJS0101Q"/>
    <s v="08ADG0046C"/>
    <n v="0"/>
    <s v="I2020"/>
    <n v="148"/>
    <n v="155"/>
    <n v="303"/>
    <n v="148"/>
    <n v="155"/>
    <n v="303"/>
    <n v="25"/>
    <n v="32"/>
    <n v="57"/>
    <n v="27"/>
    <n v="23"/>
    <n v="50"/>
    <n v="27"/>
    <n v="23"/>
    <n v="50"/>
    <n v="22"/>
    <n v="19"/>
    <n v="41"/>
    <n v="27"/>
    <n v="30"/>
    <n v="57"/>
    <n v="26"/>
    <n v="21"/>
    <n v="47"/>
    <n v="16"/>
    <n v="31"/>
    <n v="47"/>
    <n v="32"/>
    <n v="21"/>
    <n v="53"/>
    <n v="150"/>
    <n v="145"/>
    <n v="29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2"/>
    <n v="1"/>
    <n v="0"/>
    <n v="18"/>
    <n v="3"/>
    <n v="9"/>
    <n v="2"/>
    <n v="2"/>
    <n v="2"/>
    <n v="2"/>
    <n v="2"/>
    <n v="2"/>
    <n v="0"/>
    <n v="12"/>
    <n v="12"/>
    <n v="12"/>
    <n v="1"/>
  </r>
  <r>
    <s v="08EPR0015Q"/>
    <n v="1"/>
    <s v="MATUTINO"/>
    <s v="MIGUEL HIDALGO 2306"/>
    <n v="8"/>
    <s v="CHIHUAHUA"/>
    <n v="8"/>
    <s v="CHIHUAHUA"/>
    <x v="9"/>
    <n v="21"/>
    <x v="61"/>
    <n v="1"/>
    <s v="DELICIAS"/>
    <s v="AVENIDA RIO SAN PEDRO NORTE"/>
    <n v="503"/>
    <s v="PÚBLICO"/>
    <x v="1"/>
    <n v="2"/>
    <s v="BĂSICA"/>
    <n v="2"/>
    <x v="0"/>
    <n v="1"/>
    <x v="0"/>
    <n v="0"/>
    <s v="NO APLICA"/>
    <n v="0"/>
    <s v="NO APLICA"/>
    <s v="08FIZ0017M"/>
    <m/>
    <m/>
    <n v="0"/>
    <s v="I2020"/>
    <n v="152"/>
    <n v="160"/>
    <n v="312"/>
    <n v="152"/>
    <n v="160"/>
    <n v="312"/>
    <n v="27"/>
    <n v="27"/>
    <n v="54"/>
    <n v="24"/>
    <n v="22"/>
    <n v="46"/>
    <n v="24"/>
    <n v="22"/>
    <n v="46"/>
    <n v="23"/>
    <n v="22"/>
    <n v="45"/>
    <n v="24"/>
    <n v="27"/>
    <n v="51"/>
    <n v="22"/>
    <n v="33"/>
    <n v="55"/>
    <n v="26"/>
    <n v="17"/>
    <n v="43"/>
    <n v="24"/>
    <n v="28"/>
    <n v="52"/>
    <n v="143"/>
    <n v="149"/>
    <n v="292"/>
    <n v="2"/>
    <n v="2"/>
    <n v="2"/>
    <n v="0"/>
    <n v="2"/>
    <n v="2"/>
    <n v="1"/>
    <n v="11"/>
    <n v="0"/>
    <n v="0"/>
    <n v="0"/>
    <n v="1"/>
    <n v="0"/>
    <n v="0"/>
    <n v="0"/>
    <n v="0"/>
    <n v="1"/>
    <n v="10"/>
    <n v="0"/>
    <n v="0"/>
    <n v="1"/>
    <n v="0"/>
    <n v="2"/>
    <n v="0"/>
    <n v="0"/>
    <n v="0"/>
    <n v="0"/>
    <n v="0"/>
    <n v="2"/>
    <n v="0"/>
    <n v="0"/>
    <n v="17"/>
    <n v="1"/>
    <n v="10"/>
    <n v="2"/>
    <n v="2"/>
    <n v="2"/>
    <n v="0"/>
    <n v="2"/>
    <n v="2"/>
    <n v="1"/>
    <n v="11"/>
    <n v="12"/>
    <n v="12"/>
    <n v="1"/>
  </r>
  <r>
    <s v="08DPR2398A"/>
    <n v="2"/>
    <s v="VESPERTINO"/>
    <s v="JESUS OROZCO MENDOZA"/>
    <n v="8"/>
    <s v="CHIHUAHUA"/>
    <n v="8"/>
    <s v="CHIHUAHUA"/>
    <x v="5"/>
    <n v="37"/>
    <x v="6"/>
    <n v="1"/>
    <s v="JUĂREZ"/>
    <s v="CALLE JOSE VILLAGRAN"/>
    <n v="0"/>
    <s v="PÚBLICO"/>
    <x v="0"/>
    <n v="2"/>
    <s v="BĂSICA"/>
    <n v="2"/>
    <x v="0"/>
    <n v="1"/>
    <x v="0"/>
    <n v="0"/>
    <s v="NO APLICA"/>
    <n v="0"/>
    <s v="NO APLICA"/>
    <s v="08FIZ0174C"/>
    <s v="08FJS0116S"/>
    <s v="08ADG0005C"/>
    <n v="0"/>
    <s v="I2020"/>
    <n v="170"/>
    <n v="154"/>
    <n v="324"/>
    <n v="170"/>
    <n v="154"/>
    <n v="324"/>
    <n v="30"/>
    <n v="30"/>
    <n v="60"/>
    <n v="12"/>
    <n v="14"/>
    <n v="26"/>
    <n v="12"/>
    <n v="15"/>
    <n v="27"/>
    <n v="21"/>
    <n v="29"/>
    <n v="50"/>
    <n v="28"/>
    <n v="24"/>
    <n v="52"/>
    <n v="27"/>
    <n v="23"/>
    <n v="50"/>
    <n v="32"/>
    <n v="21"/>
    <n v="53"/>
    <n v="31"/>
    <n v="24"/>
    <n v="55"/>
    <n v="151"/>
    <n v="136"/>
    <n v="287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2"/>
    <n v="0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2"/>
    <n v="12"/>
    <n v="1"/>
  </r>
  <r>
    <s v="08DPR2454C"/>
    <n v="1"/>
    <s v="MATUTINO"/>
    <s v="MIGUEL QUIÑONES PEDROZA"/>
    <n v="8"/>
    <s v="CHIHUAHUA"/>
    <n v="8"/>
    <s v="CHIHUAHUA"/>
    <x v="7"/>
    <n v="19"/>
    <x v="21"/>
    <n v="1"/>
    <s v="CHIHUAHUA"/>
    <s v="CALLE DESIERTO DE SONORA"/>
    <n v="0"/>
    <s v="PÚBLICO"/>
    <x v="0"/>
    <n v="2"/>
    <s v="BĂSICA"/>
    <n v="2"/>
    <x v="0"/>
    <n v="1"/>
    <x v="0"/>
    <n v="0"/>
    <s v="NO APLICA"/>
    <n v="0"/>
    <s v="NO APLICA"/>
    <s v="08FIZ0270F"/>
    <s v="08FJS0134H"/>
    <s v="08ADG0046C"/>
    <n v="0"/>
    <s v="I2020"/>
    <n v="145"/>
    <n v="159"/>
    <n v="304"/>
    <n v="145"/>
    <n v="159"/>
    <n v="304"/>
    <n v="26"/>
    <n v="24"/>
    <n v="50"/>
    <n v="31"/>
    <n v="19"/>
    <n v="50"/>
    <n v="31"/>
    <n v="19"/>
    <n v="50"/>
    <n v="22"/>
    <n v="21"/>
    <n v="43"/>
    <n v="23"/>
    <n v="29"/>
    <n v="52"/>
    <n v="28"/>
    <n v="21"/>
    <n v="49"/>
    <n v="22"/>
    <n v="31"/>
    <n v="53"/>
    <n v="21"/>
    <n v="31"/>
    <n v="52"/>
    <n v="147"/>
    <n v="152"/>
    <n v="299"/>
    <n v="2"/>
    <n v="2"/>
    <n v="2"/>
    <n v="2"/>
    <n v="2"/>
    <n v="2"/>
    <n v="0"/>
    <n v="12"/>
    <n v="0"/>
    <n v="0"/>
    <n v="1"/>
    <n v="0"/>
    <n v="0"/>
    <n v="1"/>
    <n v="0"/>
    <n v="1"/>
    <n v="2"/>
    <n v="10"/>
    <n v="0"/>
    <n v="0"/>
    <n v="0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346V"/>
    <n v="2"/>
    <s v="VESPERTINO"/>
    <s v="EDUCADORES MEXICANOS"/>
    <n v="8"/>
    <s v="CHIHUAHUA"/>
    <n v="8"/>
    <s v="CHIHUAHUA"/>
    <x v="5"/>
    <n v="37"/>
    <x v="6"/>
    <n v="1"/>
    <s v="JUĂREZ"/>
    <s v="CALLE PRINCIPIO "/>
    <n v="0"/>
    <s v="PÚBLICO"/>
    <x v="0"/>
    <n v="2"/>
    <s v="BĂSICA"/>
    <n v="2"/>
    <x v="0"/>
    <n v="1"/>
    <x v="0"/>
    <n v="0"/>
    <s v="NO APLICA"/>
    <n v="0"/>
    <s v="NO APLICA"/>
    <s v="08FIZ0265U"/>
    <s v="08FJS0133I"/>
    <s v="08ADG0005C"/>
    <n v="0"/>
    <s v="I2020"/>
    <n v="158"/>
    <n v="146"/>
    <n v="304"/>
    <n v="158"/>
    <n v="146"/>
    <n v="304"/>
    <n v="25"/>
    <n v="28"/>
    <n v="53"/>
    <n v="21"/>
    <n v="21"/>
    <n v="42"/>
    <n v="22"/>
    <n v="21"/>
    <n v="43"/>
    <n v="29"/>
    <n v="20"/>
    <n v="49"/>
    <n v="27"/>
    <n v="25"/>
    <n v="52"/>
    <n v="25"/>
    <n v="28"/>
    <n v="53"/>
    <n v="24"/>
    <n v="30"/>
    <n v="54"/>
    <n v="28"/>
    <n v="24"/>
    <n v="52"/>
    <n v="155"/>
    <n v="148"/>
    <n v="303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PPR2064S"/>
    <n v="1"/>
    <s v="MATUTINO"/>
    <s v="COLEGIO SANTO TOMAS DE AQUINO"/>
    <n v="8"/>
    <s v="CHIHUAHUA"/>
    <n v="8"/>
    <s v="CHIHUAHUA"/>
    <x v="5"/>
    <n v="37"/>
    <x v="6"/>
    <n v="1"/>
    <s v="JUĂREZ"/>
    <s v="CALLE PAPAYA"/>
    <n v="6665"/>
    <s v="PRIVADO"/>
    <x v="2"/>
    <n v="2"/>
    <s v="BĂSICA"/>
    <n v="2"/>
    <x v="0"/>
    <n v="1"/>
    <x v="0"/>
    <n v="0"/>
    <s v="NO APLICA"/>
    <n v="0"/>
    <s v="NO APLICA"/>
    <s v="08FIZ0166U"/>
    <s v="08FJS0114U"/>
    <s v="08ADG0005C"/>
    <n v="0"/>
    <s v="I2020"/>
    <n v="143"/>
    <n v="154"/>
    <n v="297"/>
    <n v="143"/>
    <n v="154"/>
    <n v="297"/>
    <n v="17"/>
    <n v="16"/>
    <n v="33"/>
    <n v="25"/>
    <n v="26"/>
    <n v="51"/>
    <n v="25"/>
    <n v="26"/>
    <n v="51"/>
    <n v="30"/>
    <n v="29"/>
    <n v="59"/>
    <n v="30"/>
    <n v="29"/>
    <n v="59"/>
    <n v="28"/>
    <n v="26"/>
    <n v="54"/>
    <n v="22"/>
    <n v="24"/>
    <n v="46"/>
    <n v="22"/>
    <n v="31"/>
    <n v="53"/>
    <n v="157"/>
    <n v="165"/>
    <n v="322"/>
    <n v="0"/>
    <n v="0"/>
    <n v="0"/>
    <n v="2"/>
    <n v="0"/>
    <n v="0"/>
    <n v="6"/>
    <n v="8"/>
    <n v="0"/>
    <n v="1"/>
    <n v="0"/>
    <n v="0"/>
    <n v="0"/>
    <n v="0"/>
    <n v="0"/>
    <n v="0"/>
    <n v="0"/>
    <n v="7"/>
    <n v="0"/>
    <n v="0"/>
    <n v="1"/>
    <n v="0"/>
    <n v="0"/>
    <n v="0"/>
    <n v="0"/>
    <n v="0"/>
    <n v="2"/>
    <n v="0"/>
    <n v="0"/>
    <n v="1"/>
    <n v="0"/>
    <n v="12"/>
    <n v="0"/>
    <n v="8"/>
    <n v="0"/>
    <n v="0"/>
    <n v="0"/>
    <n v="2"/>
    <n v="0"/>
    <n v="0"/>
    <n v="6"/>
    <n v="8"/>
    <n v="14"/>
    <n v="14"/>
    <n v="1"/>
  </r>
  <r>
    <s v="08DPR0225W"/>
    <n v="1"/>
    <s v="MATUTINO"/>
    <s v="IGNACIO M ALTAMIRANO"/>
    <n v="8"/>
    <s v="CHIHUAHUA"/>
    <n v="8"/>
    <s v="CHIHUAHUA"/>
    <x v="8"/>
    <n v="32"/>
    <x v="19"/>
    <n v="1"/>
    <s v="HIDALGO DEL PARRAL"/>
    <s v="CALLE RAUL SOTO REYES"/>
    <n v="3"/>
    <s v="PÚBLICO"/>
    <x v="0"/>
    <n v="2"/>
    <s v="BĂSICA"/>
    <n v="2"/>
    <x v="0"/>
    <n v="1"/>
    <x v="0"/>
    <n v="0"/>
    <s v="NO APLICA"/>
    <n v="0"/>
    <s v="NO APLICA"/>
    <s v="08FIZ0245G"/>
    <s v="08FJS0129W"/>
    <s v="08ADG0004D"/>
    <n v="0"/>
    <s v="I2020"/>
    <n v="139"/>
    <n v="166"/>
    <n v="305"/>
    <n v="138"/>
    <n v="165"/>
    <n v="303"/>
    <n v="20"/>
    <n v="30"/>
    <n v="50"/>
    <n v="27"/>
    <n v="24"/>
    <n v="51"/>
    <n v="27"/>
    <n v="24"/>
    <n v="51"/>
    <n v="27"/>
    <n v="25"/>
    <n v="52"/>
    <n v="22"/>
    <n v="26"/>
    <n v="48"/>
    <n v="23"/>
    <n v="23"/>
    <n v="46"/>
    <n v="23"/>
    <n v="26"/>
    <n v="49"/>
    <n v="26"/>
    <n v="27"/>
    <n v="53"/>
    <n v="148"/>
    <n v="151"/>
    <n v="299"/>
    <n v="2"/>
    <n v="2"/>
    <n v="2"/>
    <n v="2"/>
    <n v="2"/>
    <n v="2"/>
    <n v="0"/>
    <n v="12"/>
    <n v="0"/>
    <n v="0"/>
    <n v="1"/>
    <n v="0"/>
    <n v="0"/>
    <n v="1"/>
    <n v="1"/>
    <n v="0"/>
    <n v="3"/>
    <n v="9"/>
    <n v="0"/>
    <n v="0"/>
    <n v="3"/>
    <n v="0"/>
    <n v="0"/>
    <n v="0"/>
    <n v="0"/>
    <n v="0"/>
    <n v="0"/>
    <n v="0"/>
    <n v="2"/>
    <n v="0"/>
    <n v="0"/>
    <n v="20"/>
    <n v="3"/>
    <n v="9"/>
    <n v="2"/>
    <n v="2"/>
    <n v="2"/>
    <n v="2"/>
    <n v="2"/>
    <n v="2"/>
    <n v="0"/>
    <n v="12"/>
    <n v="12"/>
    <n v="12"/>
    <n v="1"/>
  </r>
  <r>
    <s v="08EPR0290V"/>
    <n v="1"/>
    <s v="MATUTINO"/>
    <s v="5 DE MAYO 2465"/>
    <n v="8"/>
    <s v="CHIHUAHUA"/>
    <n v="8"/>
    <s v="CHIHUAHUA"/>
    <x v="5"/>
    <n v="37"/>
    <x v="6"/>
    <n v="1"/>
    <s v="JUĂREZ"/>
    <s v="CALLE JOSE MARIA MORELOS"/>
    <n v="0"/>
    <s v="PÚBLICO"/>
    <x v="1"/>
    <n v="2"/>
    <s v="BĂSICA"/>
    <n v="2"/>
    <x v="0"/>
    <n v="1"/>
    <x v="0"/>
    <n v="0"/>
    <s v="NO APLICA"/>
    <n v="0"/>
    <s v="NO APLICA"/>
    <s v="08FIZ0020Z"/>
    <s v="08FJS0003P"/>
    <m/>
    <n v="0"/>
    <s v="I2020"/>
    <n v="146"/>
    <n v="154"/>
    <n v="300"/>
    <n v="145"/>
    <n v="154"/>
    <n v="299"/>
    <n v="23"/>
    <n v="22"/>
    <n v="45"/>
    <n v="25"/>
    <n v="25"/>
    <n v="50"/>
    <n v="25"/>
    <n v="25"/>
    <n v="50"/>
    <n v="25"/>
    <n v="29"/>
    <n v="54"/>
    <n v="17"/>
    <n v="25"/>
    <n v="42"/>
    <n v="31"/>
    <n v="27"/>
    <n v="58"/>
    <n v="26"/>
    <n v="24"/>
    <n v="50"/>
    <n v="25"/>
    <n v="31"/>
    <n v="56"/>
    <n v="149"/>
    <n v="161"/>
    <n v="310"/>
    <n v="2"/>
    <n v="2"/>
    <n v="0"/>
    <n v="2"/>
    <n v="2"/>
    <n v="2"/>
    <n v="1"/>
    <n v="11"/>
    <n v="0"/>
    <n v="1"/>
    <n v="0"/>
    <n v="0"/>
    <n v="0"/>
    <n v="0"/>
    <n v="0"/>
    <n v="0"/>
    <n v="2"/>
    <n v="8"/>
    <n v="0"/>
    <n v="0"/>
    <n v="1"/>
    <n v="1"/>
    <n v="0"/>
    <n v="1"/>
    <n v="0"/>
    <n v="0"/>
    <n v="0"/>
    <n v="0"/>
    <n v="1"/>
    <n v="1"/>
    <n v="0"/>
    <n v="16"/>
    <n v="2"/>
    <n v="9"/>
    <n v="2"/>
    <n v="2"/>
    <n v="0"/>
    <n v="2"/>
    <n v="2"/>
    <n v="2"/>
    <n v="1"/>
    <n v="11"/>
    <n v="12"/>
    <n v="12"/>
    <n v="1"/>
  </r>
  <r>
    <s v="08EPR0840H"/>
    <n v="1"/>
    <s v="MATUTINO"/>
    <s v="MIGUEL ANGEL ARVIZU PONCE DE LEON 2777"/>
    <n v="8"/>
    <s v="CHIHUAHUA"/>
    <n v="8"/>
    <s v="CHIHUAHUA"/>
    <x v="7"/>
    <n v="19"/>
    <x v="21"/>
    <n v="1"/>
    <s v="CHIHUAHUA"/>
    <s v="CALLE 17 DE ABRIL"/>
    <n v="0"/>
    <s v="PÚBLICO"/>
    <x v="1"/>
    <n v="2"/>
    <s v="BĂSICA"/>
    <n v="2"/>
    <x v="0"/>
    <n v="1"/>
    <x v="0"/>
    <n v="0"/>
    <s v="NO APLICA"/>
    <n v="0"/>
    <s v="NO APLICA"/>
    <s v="08FIZ0052S"/>
    <s v="08FJS0002Q"/>
    <m/>
    <n v="0"/>
    <s v="I2020"/>
    <n v="154"/>
    <n v="151"/>
    <n v="305"/>
    <n v="151"/>
    <n v="150"/>
    <n v="301"/>
    <n v="23"/>
    <n v="31"/>
    <n v="54"/>
    <n v="27"/>
    <n v="22"/>
    <n v="49"/>
    <n v="27"/>
    <n v="23"/>
    <n v="50"/>
    <n v="25"/>
    <n v="21"/>
    <n v="46"/>
    <n v="28"/>
    <n v="24"/>
    <n v="52"/>
    <n v="36"/>
    <n v="24"/>
    <n v="60"/>
    <n v="22"/>
    <n v="18"/>
    <n v="40"/>
    <n v="19"/>
    <n v="31"/>
    <n v="50"/>
    <n v="157"/>
    <n v="141"/>
    <n v="298"/>
    <n v="2"/>
    <n v="2"/>
    <n v="2"/>
    <n v="3"/>
    <n v="2"/>
    <n v="2"/>
    <n v="0"/>
    <n v="13"/>
    <n v="0"/>
    <n v="0"/>
    <n v="0"/>
    <n v="1"/>
    <n v="0"/>
    <n v="0"/>
    <n v="0"/>
    <n v="0"/>
    <n v="4"/>
    <n v="9"/>
    <n v="0"/>
    <n v="0"/>
    <n v="1"/>
    <n v="0"/>
    <n v="1"/>
    <n v="1"/>
    <n v="0"/>
    <n v="0"/>
    <n v="0"/>
    <n v="0"/>
    <n v="1"/>
    <n v="1"/>
    <n v="0"/>
    <n v="19"/>
    <n v="4"/>
    <n v="9"/>
    <n v="2"/>
    <n v="2"/>
    <n v="2"/>
    <n v="3"/>
    <n v="2"/>
    <n v="2"/>
    <n v="0"/>
    <n v="13"/>
    <n v="13"/>
    <n v="13"/>
    <n v="1"/>
  </r>
  <r>
    <s v="08DPR0985D"/>
    <n v="1"/>
    <s v="MATUTINO"/>
    <s v="VEINTE DE NOVIEMBRE"/>
    <n v="8"/>
    <s v="CHIHUAHUA"/>
    <n v="8"/>
    <s v="CHIHUAHUA"/>
    <x v="10"/>
    <n v="5"/>
    <x v="54"/>
    <n v="1"/>
    <s v="ASCENSIĂ“N"/>
    <s v="CALLE ALLENDE"/>
    <n v="1865"/>
    <s v="PÚBLICO"/>
    <x v="0"/>
    <n v="2"/>
    <s v="BĂSICA"/>
    <n v="2"/>
    <x v="0"/>
    <n v="1"/>
    <x v="0"/>
    <n v="0"/>
    <s v="NO APLICA"/>
    <n v="0"/>
    <s v="NO APLICA"/>
    <s v="08FIZ0188F"/>
    <s v="08FJS0119P"/>
    <s v="08ADG0013L"/>
    <n v="0"/>
    <s v="I2020"/>
    <n v="138"/>
    <n v="151"/>
    <n v="289"/>
    <n v="138"/>
    <n v="151"/>
    <n v="289"/>
    <n v="28"/>
    <n v="20"/>
    <n v="48"/>
    <n v="31"/>
    <n v="26"/>
    <n v="57"/>
    <n v="31"/>
    <n v="26"/>
    <n v="57"/>
    <n v="31"/>
    <n v="26"/>
    <n v="57"/>
    <n v="25"/>
    <n v="23"/>
    <n v="48"/>
    <n v="21"/>
    <n v="30"/>
    <n v="51"/>
    <n v="17"/>
    <n v="30"/>
    <n v="47"/>
    <n v="25"/>
    <n v="29"/>
    <n v="54"/>
    <n v="150"/>
    <n v="164"/>
    <n v="314"/>
    <n v="2"/>
    <n v="2"/>
    <n v="2"/>
    <n v="2"/>
    <n v="2"/>
    <n v="2"/>
    <n v="0"/>
    <n v="12"/>
    <n v="1"/>
    <n v="0"/>
    <n v="0"/>
    <n v="0"/>
    <n v="0"/>
    <n v="1"/>
    <n v="0"/>
    <n v="0"/>
    <n v="2"/>
    <n v="9"/>
    <n v="0"/>
    <n v="0"/>
    <n v="3"/>
    <n v="0"/>
    <n v="0"/>
    <n v="0"/>
    <n v="0"/>
    <n v="0"/>
    <n v="0"/>
    <n v="0"/>
    <n v="1"/>
    <n v="0"/>
    <n v="0"/>
    <n v="17"/>
    <n v="3"/>
    <n v="9"/>
    <n v="2"/>
    <n v="2"/>
    <n v="2"/>
    <n v="2"/>
    <n v="2"/>
    <n v="2"/>
    <n v="0"/>
    <n v="12"/>
    <n v="12"/>
    <n v="12"/>
    <n v="1"/>
  </r>
  <r>
    <s v="08DPR2158B"/>
    <n v="1"/>
    <s v="MATUTINO"/>
    <s v="SILVESTRE TERRAZAS"/>
    <n v="8"/>
    <s v="CHIHUAHUA"/>
    <n v="8"/>
    <s v="CHIHUAHUA"/>
    <x v="7"/>
    <n v="19"/>
    <x v="21"/>
    <n v="613"/>
    <s v="EL NOGALITO"/>
    <s v="CALLE 23 DE SEPTIEMBRE"/>
    <n v="0"/>
    <s v="PÚBLICO"/>
    <x v="0"/>
    <n v="2"/>
    <s v="BĂSICA"/>
    <n v="2"/>
    <x v="0"/>
    <n v="1"/>
    <x v="0"/>
    <n v="0"/>
    <s v="NO APLICA"/>
    <n v="0"/>
    <s v="NO APLICA"/>
    <s v="08FIZ0123W"/>
    <s v="08FJS0107K"/>
    <s v="08ADG0046C"/>
    <n v="0"/>
    <s v="I2020"/>
    <n v="147"/>
    <n v="142"/>
    <n v="289"/>
    <n v="147"/>
    <n v="142"/>
    <n v="289"/>
    <n v="23"/>
    <n v="28"/>
    <n v="51"/>
    <n v="29"/>
    <n v="33"/>
    <n v="62"/>
    <n v="29"/>
    <n v="34"/>
    <n v="63"/>
    <n v="25"/>
    <n v="22"/>
    <n v="47"/>
    <n v="20"/>
    <n v="23"/>
    <n v="43"/>
    <n v="32"/>
    <n v="26"/>
    <n v="58"/>
    <n v="26"/>
    <n v="22"/>
    <n v="48"/>
    <n v="24"/>
    <n v="27"/>
    <n v="51"/>
    <n v="156"/>
    <n v="154"/>
    <n v="31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1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PPR2091P"/>
    <n v="1"/>
    <s v="MATUTINO"/>
    <s v="PRIMARIA YMCA"/>
    <n v="8"/>
    <s v="CHIHUAHUA"/>
    <n v="8"/>
    <s v="CHIHUAHUA"/>
    <x v="7"/>
    <n v="19"/>
    <x v="21"/>
    <n v="1"/>
    <s v="CHIHUAHUA"/>
    <s v="CALLE PRIMERO DE MAYO"/>
    <n v="1403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150"/>
    <n v="161"/>
    <n v="311"/>
    <n v="150"/>
    <n v="161"/>
    <n v="311"/>
    <n v="17"/>
    <n v="20"/>
    <n v="37"/>
    <n v="25"/>
    <n v="32"/>
    <n v="57"/>
    <n v="25"/>
    <n v="32"/>
    <n v="57"/>
    <n v="35"/>
    <n v="29"/>
    <n v="64"/>
    <n v="20"/>
    <n v="15"/>
    <n v="35"/>
    <n v="23"/>
    <n v="35"/>
    <n v="58"/>
    <n v="21"/>
    <n v="24"/>
    <n v="45"/>
    <n v="16"/>
    <n v="24"/>
    <n v="40"/>
    <n v="140"/>
    <n v="159"/>
    <n v="299"/>
    <n v="0"/>
    <n v="0"/>
    <n v="0"/>
    <n v="1"/>
    <n v="0"/>
    <n v="0"/>
    <n v="7"/>
    <n v="8"/>
    <n v="0"/>
    <n v="0"/>
    <n v="0"/>
    <n v="1"/>
    <n v="0"/>
    <n v="0"/>
    <n v="0"/>
    <n v="0"/>
    <n v="1"/>
    <n v="7"/>
    <n v="0"/>
    <n v="0"/>
    <n v="2"/>
    <n v="2"/>
    <n v="0"/>
    <n v="0"/>
    <n v="0"/>
    <n v="0"/>
    <n v="0"/>
    <n v="8"/>
    <n v="0"/>
    <n v="0"/>
    <n v="0"/>
    <n v="21"/>
    <n v="1"/>
    <n v="7"/>
    <n v="0"/>
    <n v="0"/>
    <n v="0"/>
    <n v="1"/>
    <n v="0"/>
    <n v="0"/>
    <n v="7"/>
    <n v="8"/>
    <n v="16"/>
    <n v="15"/>
    <n v="1"/>
  </r>
  <r>
    <s v="08EPR0115P"/>
    <n v="1"/>
    <s v="MATUTINO"/>
    <s v="ABRAHAM GONZALEZ 2383"/>
    <n v="8"/>
    <s v="CHIHUAHUA"/>
    <n v="8"/>
    <s v="CHIHUAHUA"/>
    <x v="7"/>
    <n v="19"/>
    <x v="21"/>
    <n v="1"/>
    <s v="CHIHUAHUA"/>
    <s v="CALLE NICOLAS BRAVO"/>
    <n v="1613"/>
    <s v="PÚBLICO"/>
    <x v="1"/>
    <n v="2"/>
    <s v="BĂSICA"/>
    <n v="2"/>
    <x v="0"/>
    <n v="1"/>
    <x v="0"/>
    <n v="0"/>
    <s v="NO APLICA"/>
    <n v="0"/>
    <s v="NO APLICA"/>
    <s v="08FIZ0049E"/>
    <s v="08FJS0001R"/>
    <m/>
    <n v="0"/>
    <s v="I2020"/>
    <n v="159"/>
    <n v="145"/>
    <n v="304"/>
    <n v="159"/>
    <n v="145"/>
    <n v="304"/>
    <n v="34"/>
    <n v="23"/>
    <n v="57"/>
    <n v="23"/>
    <n v="26"/>
    <n v="49"/>
    <n v="23"/>
    <n v="26"/>
    <n v="49"/>
    <n v="24"/>
    <n v="30"/>
    <n v="54"/>
    <n v="20"/>
    <n v="31"/>
    <n v="51"/>
    <n v="25"/>
    <n v="20"/>
    <n v="45"/>
    <n v="27"/>
    <n v="18"/>
    <n v="45"/>
    <n v="31"/>
    <n v="22"/>
    <n v="53"/>
    <n v="150"/>
    <n v="147"/>
    <n v="297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1"/>
    <n v="1"/>
    <n v="1"/>
    <n v="0"/>
    <n v="0"/>
    <n v="0"/>
    <n v="1"/>
    <n v="2"/>
    <n v="0"/>
    <n v="20"/>
    <n v="1"/>
    <n v="11"/>
    <n v="2"/>
    <n v="2"/>
    <n v="2"/>
    <n v="2"/>
    <n v="2"/>
    <n v="2"/>
    <n v="0"/>
    <n v="12"/>
    <n v="14"/>
    <n v="14"/>
    <n v="1"/>
  </r>
  <r>
    <s v="08DPR0269T"/>
    <n v="1"/>
    <s v="MATUTINO"/>
    <s v="GUADALUPE J. VDA. DE BERMUDEZ"/>
    <n v="8"/>
    <s v="CHIHUAHUA"/>
    <n v="8"/>
    <s v="CHIHUAHUA"/>
    <x v="5"/>
    <n v="37"/>
    <x v="6"/>
    <n v="1"/>
    <s v="JUĂREZ"/>
    <s v="CALLE I. MANUEL ALTAMIRANO SUR"/>
    <n v="1300"/>
    <s v="PÚBLICO"/>
    <x v="0"/>
    <n v="2"/>
    <s v="BĂSICA"/>
    <n v="2"/>
    <x v="0"/>
    <n v="1"/>
    <x v="0"/>
    <n v="0"/>
    <s v="NO APLICA"/>
    <n v="0"/>
    <s v="NO APLICA"/>
    <s v="08FIZ0153Q"/>
    <s v="08FJS0135G"/>
    <s v="08ADG0005C"/>
    <n v="0"/>
    <s v="I2020"/>
    <n v="171"/>
    <n v="142"/>
    <n v="313"/>
    <n v="171"/>
    <n v="142"/>
    <n v="313"/>
    <n v="28"/>
    <n v="28"/>
    <n v="56"/>
    <n v="24"/>
    <n v="14"/>
    <n v="38"/>
    <n v="24"/>
    <n v="14"/>
    <n v="38"/>
    <n v="31"/>
    <n v="13"/>
    <n v="44"/>
    <n v="22"/>
    <n v="33"/>
    <n v="55"/>
    <n v="29"/>
    <n v="22"/>
    <n v="51"/>
    <n v="32"/>
    <n v="23"/>
    <n v="55"/>
    <n v="30"/>
    <n v="23"/>
    <n v="53"/>
    <n v="168"/>
    <n v="128"/>
    <n v="296"/>
    <n v="2"/>
    <n v="2"/>
    <n v="2"/>
    <n v="2"/>
    <n v="2"/>
    <n v="2"/>
    <n v="0"/>
    <n v="12"/>
    <n v="0"/>
    <n v="0"/>
    <n v="0"/>
    <n v="1"/>
    <n v="0"/>
    <n v="1"/>
    <n v="1"/>
    <n v="0"/>
    <n v="1"/>
    <n v="11"/>
    <n v="0"/>
    <n v="0"/>
    <n v="0"/>
    <n v="2"/>
    <n v="0"/>
    <n v="0"/>
    <n v="0"/>
    <n v="0"/>
    <n v="0"/>
    <n v="0"/>
    <n v="2"/>
    <n v="0"/>
    <n v="0"/>
    <n v="19"/>
    <n v="1"/>
    <n v="11"/>
    <n v="2"/>
    <n v="2"/>
    <n v="2"/>
    <n v="2"/>
    <n v="2"/>
    <n v="2"/>
    <n v="0"/>
    <n v="12"/>
    <n v="12"/>
    <n v="12"/>
    <n v="1"/>
  </r>
  <r>
    <s v="08DPR1299U"/>
    <n v="1"/>
    <s v="MATUTINO"/>
    <s v="IGNACIO M ALTAMIRANO"/>
    <n v="8"/>
    <s v="CHIHUAHUA"/>
    <n v="8"/>
    <s v="CHIHUAHUA"/>
    <x v="7"/>
    <n v="19"/>
    <x v="21"/>
    <n v="1"/>
    <s v="CHIHUAHUA"/>
    <s v="CALLE OCEANO PACIFICO"/>
    <n v="0"/>
    <s v="PÚBLICO"/>
    <x v="0"/>
    <n v="2"/>
    <s v="BĂSICA"/>
    <n v="2"/>
    <x v="0"/>
    <n v="1"/>
    <x v="0"/>
    <n v="0"/>
    <s v="NO APLICA"/>
    <n v="0"/>
    <s v="NO APLICA"/>
    <s v="08FIZ0109C"/>
    <s v="08FJS0104N"/>
    <s v="08ADG0046C"/>
    <n v="0"/>
    <s v="I2020"/>
    <n v="147"/>
    <n v="153"/>
    <n v="300"/>
    <n v="147"/>
    <n v="153"/>
    <n v="300"/>
    <n v="33"/>
    <n v="25"/>
    <n v="58"/>
    <n v="18"/>
    <n v="30"/>
    <n v="48"/>
    <n v="19"/>
    <n v="30"/>
    <n v="49"/>
    <n v="28"/>
    <n v="25"/>
    <n v="53"/>
    <n v="30"/>
    <n v="21"/>
    <n v="51"/>
    <n v="24"/>
    <n v="31"/>
    <n v="55"/>
    <n v="18"/>
    <n v="31"/>
    <n v="49"/>
    <n v="22"/>
    <n v="26"/>
    <n v="48"/>
    <n v="141"/>
    <n v="164"/>
    <n v="305"/>
    <n v="2"/>
    <n v="2"/>
    <n v="2"/>
    <n v="2"/>
    <n v="1"/>
    <n v="2"/>
    <n v="0"/>
    <n v="11"/>
    <n v="0"/>
    <n v="0"/>
    <n v="0"/>
    <n v="1"/>
    <n v="0"/>
    <n v="1"/>
    <n v="1"/>
    <n v="0"/>
    <n v="2"/>
    <n v="9"/>
    <n v="0"/>
    <n v="0"/>
    <n v="1"/>
    <n v="1"/>
    <n v="0"/>
    <n v="0"/>
    <n v="0"/>
    <n v="0"/>
    <n v="0"/>
    <n v="0"/>
    <n v="0"/>
    <n v="2"/>
    <n v="0"/>
    <n v="18"/>
    <n v="2"/>
    <n v="9"/>
    <n v="2"/>
    <n v="2"/>
    <n v="2"/>
    <n v="2"/>
    <n v="1"/>
    <n v="2"/>
    <n v="0"/>
    <n v="11"/>
    <n v="14"/>
    <n v="12"/>
    <n v="1"/>
  </r>
  <r>
    <s v="08EPR0112S"/>
    <n v="1"/>
    <s v="MATUTINO"/>
    <s v="CLUB DE LEONES 2327"/>
    <n v="8"/>
    <s v="CHIHUAHUA"/>
    <n v="8"/>
    <s v="CHIHUAHUA"/>
    <x v="7"/>
    <n v="19"/>
    <x v="21"/>
    <n v="1"/>
    <s v="CHIHUAHUA"/>
    <s v="CALLE MANUEL ALDAMA"/>
    <n v="4716"/>
    <s v="PÚBLICO"/>
    <x v="1"/>
    <n v="2"/>
    <s v="BĂSICA"/>
    <n v="2"/>
    <x v="0"/>
    <n v="1"/>
    <x v="0"/>
    <n v="0"/>
    <s v="NO APLICA"/>
    <n v="0"/>
    <s v="NO APLICA"/>
    <s v="08FIZ0049E"/>
    <s v="08FJS0001R"/>
    <m/>
    <n v="0"/>
    <s v="I2020"/>
    <n v="152"/>
    <n v="149"/>
    <n v="301"/>
    <n v="149"/>
    <n v="147"/>
    <n v="296"/>
    <n v="25"/>
    <n v="22"/>
    <n v="47"/>
    <n v="32"/>
    <n v="20"/>
    <n v="52"/>
    <n v="33"/>
    <n v="20"/>
    <n v="53"/>
    <n v="27"/>
    <n v="36"/>
    <n v="63"/>
    <n v="31"/>
    <n v="20"/>
    <n v="51"/>
    <n v="31"/>
    <n v="24"/>
    <n v="55"/>
    <n v="20"/>
    <n v="23"/>
    <n v="43"/>
    <n v="17"/>
    <n v="27"/>
    <n v="44"/>
    <n v="159"/>
    <n v="150"/>
    <n v="309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1"/>
    <n v="1"/>
    <n v="1"/>
    <n v="0"/>
    <n v="0"/>
    <n v="0"/>
    <n v="0"/>
    <n v="3"/>
    <n v="0"/>
    <n v="0"/>
    <n v="19"/>
    <n v="4"/>
    <n v="8"/>
    <n v="2"/>
    <n v="2"/>
    <n v="2"/>
    <n v="2"/>
    <n v="2"/>
    <n v="2"/>
    <n v="0"/>
    <n v="12"/>
    <n v="12"/>
    <n v="12"/>
    <n v="1"/>
  </r>
  <r>
    <s v="08DPR1561E"/>
    <n v="1"/>
    <s v="MATUTINO"/>
    <s v="PASO DEL NORTE"/>
    <n v="8"/>
    <s v="CHIHUAHUA"/>
    <n v="8"/>
    <s v="CHIHUAHUA"/>
    <x v="5"/>
    <n v="37"/>
    <x v="6"/>
    <n v="1"/>
    <s v="JUĂREZ"/>
    <s v="CALLE MARGARITA"/>
    <n v="0"/>
    <s v="PÚBLICO"/>
    <x v="0"/>
    <n v="2"/>
    <s v="BĂSICA"/>
    <n v="2"/>
    <x v="0"/>
    <n v="1"/>
    <x v="0"/>
    <n v="0"/>
    <s v="NO APLICA"/>
    <n v="0"/>
    <s v="NO APLICA"/>
    <s v="08FIZ0137Z"/>
    <s v="08FJS0135G"/>
    <s v="08ADG0005C"/>
    <n v="0"/>
    <s v="I2020"/>
    <n v="154"/>
    <n v="153"/>
    <n v="307"/>
    <n v="154"/>
    <n v="153"/>
    <n v="307"/>
    <n v="26"/>
    <n v="26"/>
    <n v="52"/>
    <n v="23"/>
    <n v="21"/>
    <n v="44"/>
    <n v="23"/>
    <n v="21"/>
    <n v="44"/>
    <n v="21"/>
    <n v="17"/>
    <n v="38"/>
    <n v="28"/>
    <n v="28"/>
    <n v="56"/>
    <n v="31"/>
    <n v="24"/>
    <n v="55"/>
    <n v="30"/>
    <n v="31"/>
    <n v="61"/>
    <n v="26"/>
    <n v="24"/>
    <n v="50"/>
    <n v="159"/>
    <n v="145"/>
    <n v="304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1520E"/>
    <n v="1"/>
    <s v="MATUTINO"/>
    <s v="RAFAEL RAMIREZ CASTAÑEDA"/>
    <n v="8"/>
    <s v="CHIHUAHUA"/>
    <n v="8"/>
    <s v="CHIHUAHUA"/>
    <x v="7"/>
    <n v="19"/>
    <x v="21"/>
    <n v="1"/>
    <s v="CHIHUAHUA"/>
    <s v="CALLE M. DOZAL"/>
    <n v="0"/>
    <s v="PÚBLICO"/>
    <x v="0"/>
    <n v="2"/>
    <s v="BĂSICA"/>
    <n v="2"/>
    <x v="0"/>
    <n v="1"/>
    <x v="0"/>
    <n v="0"/>
    <s v="NO APLICA"/>
    <n v="0"/>
    <s v="NO APLICA"/>
    <s v="08FIZ0118K"/>
    <s v="08FJS0106L"/>
    <s v="08ADG0046C"/>
    <n v="0"/>
    <s v="I2020"/>
    <n v="142"/>
    <n v="152"/>
    <n v="294"/>
    <n v="142"/>
    <n v="152"/>
    <n v="294"/>
    <n v="22"/>
    <n v="27"/>
    <n v="49"/>
    <n v="20"/>
    <n v="26"/>
    <n v="46"/>
    <n v="20"/>
    <n v="26"/>
    <n v="46"/>
    <n v="32"/>
    <n v="19"/>
    <n v="51"/>
    <n v="22"/>
    <n v="30"/>
    <n v="52"/>
    <n v="24"/>
    <n v="23"/>
    <n v="47"/>
    <n v="32"/>
    <n v="34"/>
    <n v="66"/>
    <n v="26"/>
    <n v="29"/>
    <n v="55"/>
    <n v="156"/>
    <n v="161"/>
    <n v="317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1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2209S"/>
    <n v="1"/>
    <s v="MATUTINO"/>
    <s v="XX ANIVERSARIO"/>
    <n v="8"/>
    <s v="CHIHUAHUA"/>
    <n v="8"/>
    <s v="CHIHUAHUA"/>
    <x v="7"/>
    <n v="19"/>
    <x v="21"/>
    <n v="1"/>
    <s v="CHIHUAHUA"/>
    <s v="CALLE CHAMIZAL"/>
    <n v="0"/>
    <s v="PÚBLICO"/>
    <x v="0"/>
    <n v="2"/>
    <s v="BĂSICA"/>
    <n v="2"/>
    <x v="0"/>
    <n v="1"/>
    <x v="0"/>
    <n v="0"/>
    <s v="NO APLICA"/>
    <n v="0"/>
    <s v="NO APLICA"/>
    <s v="08FIZ0114O"/>
    <s v="08FJS0105M"/>
    <s v="08ADG0046C"/>
    <n v="0"/>
    <s v="I2020"/>
    <n v="147"/>
    <n v="153"/>
    <n v="300"/>
    <n v="147"/>
    <n v="153"/>
    <n v="300"/>
    <n v="26"/>
    <n v="26"/>
    <n v="52"/>
    <n v="28"/>
    <n v="25"/>
    <n v="53"/>
    <n v="28"/>
    <n v="25"/>
    <n v="53"/>
    <n v="24"/>
    <n v="26"/>
    <n v="50"/>
    <n v="21"/>
    <n v="28"/>
    <n v="49"/>
    <n v="32"/>
    <n v="18"/>
    <n v="50"/>
    <n v="24"/>
    <n v="28"/>
    <n v="52"/>
    <n v="26"/>
    <n v="26"/>
    <n v="52"/>
    <n v="155"/>
    <n v="151"/>
    <n v="30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0"/>
    <n v="2"/>
    <n v="0"/>
    <n v="18"/>
    <n v="4"/>
    <n v="8"/>
    <n v="2"/>
    <n v="2"/>
    <n v="2"/>
    <n v="2"/>
    <n v="2"/>
    <n v="2"/>
    <n v="0"/>
    <n v="12"/>
    <n v="13"/>
    <n v="12"/>
    <n v="1"/>
  </r>
  <r>
    <s v="08DPR0177C"/>
    <n v="1"/>
    <s v="MATUTINO"/>
    <s v="ALFONSO MARTINEZ FACIO"/>
    <n v="8"/>
    <s v="CHIHUAHUA"/>
    <n v="8"/>
    <s v="CHIHUAHUA"/>
    <x v="10"/>
    <n v="5"/>
    <x v="54"/>
    <n v="1"/>
    <s v="ASCENSIĂ“N"/>
    <s v="CALLE ACACIAS "/>
    <n v="797"/>
    <s v="PÚBLICO"/>
    <x v="0"/>
    <n v="2"/>
    <s v="BĂSICA"/>
    <n v="2"/>
    <x v="0"/>
    <n v="1"/>
    <x v="0"/>
    <n v="0"/>
    <s v="NO APLICA"/>
    <n v="0"/>
    <s v="NO APLICA"/>
    <s v="08FIZ0188F"/>
    <s v="08FJS0119P"/>
    <s v="08ADG0013L"/>
    <n v="0"/>
    <s v="I2020"/>
    <n v="156"/>
    <n v="141"/>
    <n v="297"/>
    <n v="156"/>
    <n v="141"/>
    <n v="297"/>
    <n v="26"/>
    <n v="22"/>
    <n v="48"/>
    <n v="27"/>
    <n v="31"/>
    <n v="58"/>
    <n v="27"/>
    <n v="31"/>
    <n v="58"/>
    <n v="26"/>
    <n v="25"/>
    <n v="51"/>
    <n v="21"/>
    <n v="30"/>
    <n v="51"/>
    <n v="25"/>
    <n v="21"/>
    <n v="46"/>
    <n v="29"/>
    <n v="21"/>
    <n v="50"/>
    <n v="30"/>
    <n v="24"/>
    <n v="54"/>
    <n v="158"/>
    <n v="152"/>
    <n v="310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0888B"/>
    <n v="1"/>
    <s v="MATUTINO"/>
    <s v="JUSTO SIERRA"/>
    <n v="8"/>
    <s v="CHIHUAHUA"/>
    <n v="8"/>
    <s v="CHIHUAHUA"/>
    <x v="0"/>
    <n v="9"/>
    <x v="2"/>
    <n v="34"/>
    <s v="CREEL"/>
    <s v="AVENIDA FRANCISCO VILLA"/>
    <n v="125"/>
    <s v="PÚBLICO"/>
    <x v="0"/>
    <n v="2"/>
    <s v="BĂSICA"/>
    <n v="2"/>
    <x v="0"/>
    <n v="1"/>
    <x v="0"/>
    <n v="0"/>
    <s v="NO APLICA"/>
    <n v="0"/>
    <s v="NO APLICA"/>
    <s v="08FIZ0214N"/>
    <s v="08FJS0124A"/>
    <s v="08ADG0003E"/>
    <n v="0"/>
    <s v="I2020"/>
    <n v="161"/>
    <n v="150"/>
    <n v="311"/>
    <n v="161"/>
    <n v="150"/>
    <n v="311"/>
    <n v="31"/>
    <n v="23"/>
    <n v="54"/>
    <n v="25"/>
    <n v="18"/>
    <n v="43"/>
    <n v="25"/>
    <n v="18"/>
    <n v="43"/>
    <n v="21"/>
    <n v="22"/>
    <n v="43"/>
    <n v="26"/>
    <n v="24"/>
    <n v="50"/>
    <n v="31"/>
    <n v="22"/>
    <n v="53"/>
    <n v="29"/>
    <n v="32"/>
    <n v="61"/>
    <n v="27"/>
    <n v="25"/>
    <n v="52"/>
    <n v="159"/>
    <n v="143"/>
    <n v="302"/>
    <n v="2"/>
    <n v="2"/>
    <n v="2"/>
    <n v="2"/>
    <n v="2"/>
    <n v="1"/>
    <n v="0"/>
    <n v="11"/>
    <n v="0"/>
    <n v="0"/>
    <n v="1"/>
    <n v="0"/>
    <n v="0"/>
    <n v="0"/>
    <n v="1"/>
    <n v="0"/>
    <n v="5"/>
    <n v="6"/>
    <n v="0"/>
    <n v="0"/>
    <n v="2"/>
    <n v="0"/>
    <n v="0"/>
    <n v="0"/>
    <n v="0"/>
    <n v="0"/>
    <n v="0"/>
    <n v="0"/>
    <n v="1"/>
    <n v="1"/>
    <n v="0"/>
    <n v="17"/>
    <n v="5"/>
    <n v="6"/>
    <n v="2"/>
    <n v="2"/>
    <n v="2"/>
    <n v="2"/>
    <n v="2"/>
    <n v="1"/>
    <n v="0"/>
    <n v="11"/>
    <n v="12"/>
    <n v="12"/>
    <n v="1"/>
  </r>
  <r>
    <s v="08EPR0137A"/>
    <n v="1"/>
    <s v="MATUTINO"/>
    <s v="NIÑOS HEROES 2318"/>
    <n v="8"/>
    <s v="CHIHUAHUA"/>
    <n v="8"/>
    <s v="CHIHUAHUA"/>
    <x v="7"/>
    <n v="19"/>
    <x v="21"/>
    <n v="1"/>
    <s v="CHIHUAHUA"/>
    <s v="CALLE PALACIO FEDERAL SEGUNDO PISO"/>
    <n v="0"/>
    <s v="PÚBLICO"/>
    <x v="1"/>
    <n v="2"/>
    <s v="BĂSICA"/>
    <n v="2"/>
    <x v="0"/>
    <n v="1"/>
    <x v="0"/>
    <n v="0"/>
    <s v="NO APLICA"/>
    <n v="0"/>
    <s v="NO APLICA"/>
    <s v="08FIZ0019K"/>
    <s v="08FJS0002Q"/>
    <m/>
    <n v="0"/>
    <s v="I2020"/>
    <n v="161"/>
    <n v="148"/>
    <n v="309"/>
    <n v="161"/>
    <n v="148"/>
    <n v="309"/>
    <n v="29"/>
    <n v="31"/>
    <n v="60"/>
    <n v="18"/>
    <n v="24"/>
    <n v="42"/>
    <n v="18"/>
    <n v="24"/>
    <n v="42"/>
    <n v="30"/>
    <n v="16"/>
    <n v="46"/>
    <n v="27"/>
    <n v="24"/>
    <n v="51"/>
    <n v="27"/>
    <n v="22"/>
    <n v="49"/>
    <n v="26"/>
    <n v="27"/>
    <n v="53"/>
    <n v="26"/>
    <n v="30"/>
    <n v="56"/>
    <n v="154"/>
    <n v="143"/>
    <n v="297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2"/>
    <n v="1"/>
    <n v="2"/>
    <n v="0"/>
    <n v="0"/>
    <n v="0"/>
    <n v="0"/>
    <n v="0"/>
    <n v="3"/>
    <n v="0"/>
    <n v="0"/>
    <n v="21"/>
    <n v="0"/>
    <n v="12"/>
    <n v="2"/>
    <n v="2"/>
    <n v="2"/>
    <n v="2"/>
    <n v="2"/>
    <n v="2"/>
    <n v="0"/>
    <n v="12"/>
    <n v="15"/>
    <n v="14"/>
    <n v="1"/>
  </r>
  <r>
    <s v="08DPR2301Z"/>
    <n v="1"/>
    <s v="MATUTINO"/>
    <s v="SIMBOLOS PATRIOS"/>
    <n v="8"/>
    <s v="CHIHUAHUA"/>
    <n v="8"/>
    <s v="CHIHUAHUA"/>
    <x v="7"/>
    <n v="19"/>
    <x v="21"/>
    <n v="1"/>
    <s v="CHIHUAHUA"/>
    <s v="CALLE SIMON SARLAT NAVA"/>
    <n v="1103"/>
    <s v="PÚBLICO"/>
    <x v="0"/>
    <n v="2"/>
    <s v="BĂSICA"/>
    <n v="2"/>
    <x v="0"/>
    <n v="1"/>
    <x v="0"/>
    <n v="0"/>
    <s v="NO APLICA"/>
    <n v="0"/>
    <s v="NO APLICA"/>
    <s v="08FIZ0125U"/>
    <s v="08FJS0134H"/>
    <s v="08ADG0046C"/>
    <n v="0"/>
    <s v="I2020"/>
    <n v="169"/>
    <n v="136"/>
    <n v="305"/>
    <n v="167"/>
    <n v="136"/>
    <n v="303"/>
    <n v="21"/>
    <n v="32"/>
    <n v="53"/>
    <n v="33"/>
    <n v="25"/>
    <n v="58"/>
    <n v="33"/>
    <n v="25"/>
    <n v="58"/>
    <n v="28"/>
    <n v="24"/>
    <n v="52"/>
    <n v="27"/>
    <n v="15"/>
    <n v="42"/>
    <n v="30"/>
    <n v="16"/>
    <n v="46"/>
    <n v="29"/>
    <n v="25"/>
    <n v="54"/>
    <n v="27"/>
    <n v="22"/>
    <n v="49"/>
    <n v="174"/>
    <n v="127"/>
    <n v="301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0892O"/>
    <n v="1"/>
    <s v="MATUTINO"/>
    <s v="INDEPENDENCIA"/>
    <n v="8"/>
    <s v="CHIHUAHUA"/>
    <n v="8"/>
    <s v="CHIHUAHUA"/>
    <x v="7"/>
    <n v="19"/>
    <x v="21"/>
    <n v="1"/>
    <s v="CHIHUAHUA"/>
    <s v="AVENIDA PACHECO"/>
    <n v="0"/>
    <s v="PÚBLICO"/>
    <x v="0"/>
    <n v="2"/>
    <s v="BĂSICA"/>
    <n v="2"/>
    <x v="0"/>
    <n v="1"/>
    <x v="0"/>
    <n v="0"/>
    <s v="NO APLICA"/>
    <n v="0"/>
    <s v="NO APLICA"/>
    <s v="08FIZ0104H"/>
    <s v="08FJS0103O"/>
    <s v="08ADG0046C"/>
    <n v="0"/>
    <s v="I2020"/>
    <n v="156"/>
    <n v="151"/>
    <n v="307"/>
    <n v="156"/>
    <n v="151"/>
    <n v="307"/>
    <n v="30"/>
    <n v="28"/>
    <n v="58"/>
    <n v="22"/>
    <n v="28"/>
    <n v="50"/>
    <n v="22"/>
    <n v="28"/>
    <n v="50"/>
    <n v="25"/>
    <n v="26"/>
    <n v="51"/>
    <n v="24"/>
    <n v="28"/>
    <n v="52"/>
    <n v="33"/>
    <n v="18"/>
    <n v="51"/>
    <n v="20"/>
    <n v="27"/>
    <n v="47"/>
    <n v="26"/>
    <n v="25"/>
    <n v="51"/>
    <n v="150"/>
    <n v="152"/>
    <n v="302"/>
    <n v="2"/>
    <n v="2"/>
    <n v="2"/>
    <n v="2"/>
    <n v="2"/>
    <n v="2"/>
    <n v="0"/>
    <n v="12"/>
    <n v="1"/>
    <n v="0"/>
    <n v="0"/>
    <n v="0"/>
    <n v="1"/>
    <n v="0"/>
    <n v="0"/>
    <n v="0"/>
    <n v="7"/>
    <n v="4"/>
    <n v="0"/>
    <n v="0"/>
    <n v="1"/>
    <n v="0"/>
    <n v="0"/>
    <n v="0"/>
    <n v="0"/>
    <n v="0"/>
    <n v="0"/>
    <n v="0"/>
    <n v="2"/>
    <n v="0"/>
    <n v="0"/>
    <n v="16"/>
    <n v="8"/>
    <n v="4"/>
    <n v="2"/>
    <n v="2"/>
    <n v="2"/>
    <n v="2"/>
    <n v="2"/>
    <n v="2"/>
    <n v="0"/>
    <n v="12"/>
    <n v="12"/>
    <n v="12"/>
    <n v="1"/>
  </r>
  <r>
    <s v="08EPR0715J"/>
    <n v="1"/>
    <s v="MATUTINO"/>
    <s v="24 DE FEBRERO 2645"/>
    <n v="8"/>
    <s v="CHIHUAHUA"/>
    <n v="8"/>
    <s v="CHIHUAHUA"/>
    <x v="7"/>
    <n v="19"/>
    <x v="21"/>
    <n v="1"/>
    <s v="CHIHUAHUA"/>
    <s v="CALLE ELISA GARCIA OLIVAS"/>
    <n v="2001"/>
    <s v="PÚBLICO"/>
    <x v="1"/>
    <n v="2"/>
    <s v="BĂSICA"/>
    <n v="2"/>
    <x v="0"/>
    <n v="1"/>
    <x v="0"/>
    <n v="0"/>
    <s v="NO APLICA"/>
    <n v="0"/>
    <s v="NO APLICA"/>
    <s v="08FIZ0051T"/>
    <s v="08FJS0002Q"/>
    <m/>
    <n v="0"/>
    <s v="I2020"/>
    <n v="154"/>
    <n v="150"/>
    <n v="304"/>
    <n v="154"/>
    <n v="150"/>
    <n v="304"/>
    <n v="17"/>
    <n v="23"/>
    <n v="40"/>
    <n v="22"/>
    <n v="29"/>
    <n v="51"/>
    <n v="22"/>
    <n v="29"/>
    <n v="51"/>
    <n v="24"/>
    <n v="26"/>
    <n v="50"/>
    <n v="29"/>
    <n v="24"/>
    <n v="53"/>
    <n v="23"/>
    <n v="28"/>
    <n v="51"/>
    <n v="37"/>
    <n v="18"/>
    <n v="55"/>
    <n v="26"/>
    <n v="26"/>
    <n v="52"/>
    <n v="161"/>
    <n v="151"/>
    <n v="31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2"/>
    <n v="0"/>
    <n v="0"/>
    <n v="0"/>
    <n v="0"/>
    <n v="3"/>
    <n v="0"/>
    <n v="0"/>
    <n v="19"/>
    <n v="3"/>
    <n v="9"/>
    <n v="2"/>
    <n v="2"/>
    <n v="2"/>
    <n v="2"/>
    <n v="2"/>
    <n v="2"/>
    <n v="0"/>
    <n v="12"/>
    <n v="12"/>
    <n v="12"/>
    <n v="1"/>
  </r>
  <r>
    <s v="08DPR2481Z"/>
    <n v="1"/>
    <s v="MATUTINO"/>
    <s v="FORD 191"/>
    <n v="8"/>
    <s v="CHIHUAHUA"/>
    <n v="8"/>
    <s v="CHIHUAHUA"/>
    <x v="7"/>
    <n v="19"/>
    <x v="21"/>
    <n v="1"/>
    <s v="CHIHUAHUA"/>
    <s v="CALLE DESIERTO DEL SAHARA "/>
    <n v="0"/>
    <s v="PÚBLICO"/>
    <x v="0"/>
    <n v="2"/>
    <s v="BĂSICA"/>
    <n v="2"/>
    <x v="0"/>
    <n v="1"/>
    <x v="0"/>
    <n v="0"/>
    <s v="NO APLICA"/>
    <n v="0"/>
    <s v="NO APLICA"/>
    <s v="08FIZ0127S"/>
    <s v="08FJS0108J"/>
    <s v="08ADG0046C"/>
    <n v="0"/>
    <s v="I2020"/>
    <n v="144"/>
    <n v="162"/>
    <n v="306"/>
    <n v="140"/>
    <n v="160"/>
    <n v="300"/>
    <n v="26"/>
    <n v="26"/>
    <n v="52"/>
    <n v="29"/>
    <n v="25"/>
    <n v="54"/>
    <n v="29"/>
    <n v="26"/>
    <n v="55"/>
    <n v="25"/>
    <n v="28"/>
    <n v="53"/>
    <n v="24"/>
    <n v="29"/>
    <n v="53"/>
    <n v="24"/>
    <n v="26"/>
    <n v="50"/>
    <n v="25"/>
    <n v="24"/>
    <n v="49"/>
    <n v="22"/>
    <n v="26"/>
    <n v="48"/>
    <n v="149"/>
    <n v="159"/>
    <n v="308"/>
    <n v="2"/>
    <n v="2"/>
    <n v="2"/>
    <n v="2"/>
    <n v="2"/>
    <n v="2"/>
    <n v="0"/>
    <n v="12"/>
    <n v="0"/>
    <n v="0"/>
    <n v="0"/>
    <n v="1"/>
    <n v="0"/>
    <n v="1"/>
    <n v="0"/>
    <n v="1"/>
    <n v="6"/>
    <n v="6"/>
    <n v="0"/>
    <n v="0"/>
    <n v="1"/>
    <n v="0"/>
    <n v="0"/>
    <n v="0"/>
    <n v="0"/>
    <n v="0"/>
    <n v="0"/>
    <n v="0"/>
    <n v="2"/>
    <n v="0"/>
    <n v="0"/>
    <n v="18"/>
    <n v="6"/>
    <n v="6"/>
    <n v="2"/>
    <n v="2"/>
    <n v="2"/>
    <n v="2"/>
    <n v="2"/>
    <n v="2"/>
    <n v="0"/>
    <n v="12"/>
    <n v="12"/>
    <n v="12"/>
    <n v="1"/>
  </r>
  <r>
    <s v="08DPR0698K"/>
    <n v="1"/>
    <s v="MATUTINO"/>
    <s v="CARMEN SERDAN"/>
    <n v="8"/>
    <s v="CHIHUAHUA"/>
    <n v="8"/>
    <s v="CHIHUAHUA"/>
    <x v="9"/>
    <n v="21"/>
    <x v="61"/>
    <n v="1"/>
    <s v="DELICIAS"/>
    <s v="CALLE 3A "/>
    <n v="0"/>
    <s v="PÚBLICO"/>
    <x v="0"/>
    <n v="2"/>
    <s v="BĂSICA"/>
    <n v="2"/>
    <x v="0"/>
    <n v="1"/>
    <x v="0"/>
    <n v="0"/>
    <s v="NO APLICA"/>
    <n v="0"/>
    <s v="NO APLICA"/>
    <s v="08FIZ0225T"/>
    <s v="08FJS0125Z"/>
    <s v="08ADG0057I"/>
    <n v="0"/>
    <s v="I2020"/>
    <n v="161"/>
    <n v="150"/>
    <n v="311"/>
    <n v="154"/>
    <n v="150"/>
    <n v="304"/>
    <n v="26"/>
    <n v="29"/>
    <n v="55"/>
    <n v="27"/>
    <n v="21"/>
    <n v="48"/>
    <n v="29"/>
    <n v="21"/>
    <n v="50"/>
    <n v="28"/>
    <n v="21"/>
    <n v="49"/>
    <n v="33"/>
    <n v="21"/>
    <n v="54"/>
    <n v="30"/>
    <n v="26"/>
    <n v="56"/>
    <n v="20"/>
    <n v="23"/>
    <n v="43"/>
    <n v="23"/>
    <n v="31"/>
    <n v="54"/>
    <n v="163"/>
    <n v="143"/>
    <n v="30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PPR2051O"/>
    <n v="1"/>
    <s v="MATUTINO"/>
    <s v="COLEGIO LA ROCA"/>
    <n v="8"/>
    <s v="CHIHUAHUA"/>
    <n v="8"/>
    <s v="CHIHUAHUA"/>
    <x v="9"/>
    <n v="21"/>
    <x v="61"/>
    <n v="1"/>
    <s v="DELICIAS"/>
    <s v="CALLE CENTRAL PONIENTE"/>
    <n v="2400"/>
    <s v="PRIVADO"/>
    <x v="2"/>
    <n v="2"/>
    <s v="BĂSICA"/>
    <n v="2"/>
    <x v="0"/>
    <n v="1"/>
    <x v="0"/>
    <n v="0"/>
    <s v="NO APLICA"/>
    <n v="0"/>
    <s v="NO APLICA"/>
    <s v="08FIZ0047G"/>
    <m/>
    <s v="08ADG0011N"/>
    <n v="0"/>
    <s v="I2020"/>
    <n v="148"/>
    <n v="163"/>
    <n v="311"/>
    <n v="148"/>
    <n v="163"/>
    <n v="311"/>
    <n v="27"/>
    <n v="23"/>
    <n v="50"/>
    <n v="27"/>
    <n v="25"/>
    <n v="52"/>
    <n v="27"/>
    <n v="25"/>
    <n v="52"/>
    <n v="30"/>
    <n v="24"/>
    <n v="54"/>
    <n v="16"/>
    <n v="37"/>
    <n v="53"/>
    <n v="24"/>
    <n v="27"/>
    <n v="51"/>
    <n v="24"/>
    <n v="21"/>
    <n v="45"/>
    <n v="19"/>
    <n v="28"/>
    <n v="47"/>
    <n v="140"/>
    <n v="162"/>
    <n v="302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0"/>
    <n v="0"/>
    <n v="1"/>
    <n v="0"/>
    <n v="3"/>
    <n v="1"/>
    <n v="2"/>
    <n v="0"/>
    <n v="22"/>
    <n v="2"/>
    <n v="10"/>
    <n v="2"/>
    <n v="2"/>
    <n v="2"/>
    <n v="2"/>
    <n v="2"/>
    <n v="2"/>
    <n v="0"/>
    <n v="12"/>
    <n v="12"/>
    <n v="12"/>
    <n v="1"/>
  </r>
  <r>
    <s v="08DPR1135K"/>
    <n v="1"/>
    <s v="MATUTINO"/>
    <s v="SIMON BOLIVAR"/>
    <n v="8"/>
    <s v="CHIHUAHUA"/>
    <n v="8"/>
    <s v="CHIHUAHUA"/>
    <x v="7"/>
    <n v="19"/>
    <x v="21"/>
    <n v="1"/>
    <s v="CHIHUAHUA"/>
    <s v="CALLE JOSE ESTEBAN CORONADO"/>
    <n v="8412"/>
    <s v="PÚBLICO"/>
    <x v="0"/>
    <n v="2"/>
    <s v="BĂSICA"/>
    <n v="2"/>
    <x v="0"/>
    <n v="1"/>
    <x v="0"/>
    <n v="0"/>
    <s v="NO APLICA"/>
    <n v="0"/>
    <s v="NO APLICA"/>
    <s v="08FIZ0110S"/>
    <s v="08FJS0104N"/>
    <s v="08ADG0046C"/>
    <n v="0"/>
    <s v="I2020"/>
    <n v="158"/>
    <n v="150"/>
    <n v="308"/>
    <n v="158"/>
    <n v="150"/>
    <n v="308"/>
    <n v="24"/>
    <n v="27"/>
    <n v="51"/>
    <n v="25"/>
    <n v="24"/>
    <n v="49"/>
    <n v="25"/>
    <n v="24"/>
    <n v="49"/>
    <n v="24"/>
    <n v="26"/>
    <n v="50"/>
    <n v="30"/>
    <n v="25"/>
    <n v="55"/>
    <n v="26"/>
    <n v="32"/>
    <n v="58"/>
    <n v="25"/>
    <n v="24"/>
    <n v="49"/>
    <n v="30"/>
    <n v="18"/>
    <n v="48"/>
    <n v="160"/>
    <n v="149"/>
    <n v="309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0280P"/>
    <n v="1"/>
    <s v="MATUTINO"/>
    <s v="CUAUHTEMOC"/>
    <n v="8"/>
    <s v="CHIHUAHUA"/>
    <n v="8"/>
    <s v="CHIHUAHUA"/>
    <x v="5"/>
    <n v="37"/>
    <x v="6"/>
    <n v="1"/>
    <s v="JUĂREZ"/>
    <s v="CALLE TLAXCALA"/>
    <n v="0"/>
    <s v="PÚBLICO"/>
    <x v="0"/>
    <n v="2"/>
    <s v="BĂSICA"/>
    <n v="2"/>
    <x v="0"/>
    <n v="1"/>
    <x v="0"/>
    <n v="0"/>
    <s v="NO APLICA"/>
    <n v="0"/>
    <s v="NO APLICA"/>
    <s v="08FIZ0144I"/>
    <s v="08FJS0135G"/>
    <s v="08ADG0005C"/>
    <n v="0"/>
    <s v="I2020"/>
    <n v="153"/>
    <n v="148"/>
    <n v="301"/>
    <n v="153"/>
    <n v="148"/>
    <n v="301"/>
    <n v="21"/>
    <n v="27"/>
    <n v="48"/>
    <n v="28"/>
    <n v="19"/>
    <n v="47"/>
    <n v="28"/>
    <n v="20"/>
    <n v="48"/>
    <n v="29"/>
    <n v="28"/>
    <n v="57"/>
    <n v="32"/>
    <n v="25"/>
    <n v="57"/>
    <n v="25"/>
    <n v="30"/>
    <n v="55"/>
    <n v="30"/>
    <n v="22"/>
    <n v="52"/>
    <n v="27"/>
    <n v="23"/>
    <n v="50"/>
    <n v="171"/>
    <n v="148"/>
    <n v="319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4"/>
    <n v="12"/>
    <n v="1"/>
  </r>
  <r>
    <s v="08DPR2359Z"/>
    <n v="2"/>
    <s v="VESPERTINO"/>
    <s v="AMADOR HERNANDEZ ARREDONDO"/>
    <n v="8"/>
    <s v="CHIHUAHUA"/>
    <n v="8"/>
    <s v="CHIHUAHUA"/>
    <x v="5"/>
    <n v="37"/>
    <x v="6"/>
    <n v="1"/>
    <s v="JUĂREZ"/>
    <s v="CALLE EJIDO JANOS"/>
    <n v="0"/>
    <s v="PÚBLICO"/>
    <x v="0"/>
    <n v="2"/>
    <s v="BĂSICA"/>
    <n v="2"/>
    <x v="0"/>
    <n v="1"/>
    <x v="0"/>
    <n v="0"/>
    <s v="NO APLICA"/>
    <n v="0"/>
    <s v="NO APLICA"/>
    <s v="08FIZ0168S"/>
    <s v="08FJS0115T"/>
    <s v="08ADG0005C"/>
    <n v="0"/>
    <s v="I2020"/>
    <n v="168"/>
    <n v="157"/>
    <n v="325"/>
    <n v="168"/>
    <n v="157"/>
    <n v="325"/>
    <n v="31"/>
    <n v="21"/>
    <n v="52"/>
    <n v="18"/>
    <n v="9"/>
    <n v="27"/>
    <n v="18"/>
    <n v="9"/>
    <n v="27"/>
    <n v="28"/>
    <n v="25"/>
    <n v="53"/>
    <n v="23"/>
    <n v="21"/>
    <n v="44"/>
    <n v="35"/>
    <n v="24"/>
    <n v="59"/>
    <n v="33"/>
    <n v="29"/>
    <n v="62"/>
    <n v="22"/>
    <n v="36"/>
    <n v="58"/>
    <n v="159"/>
    <n v="144"/>
    <n v="303"/>
    <n v="2"/>
    <n v="2"/>
    <n v="2"/>
    <n v="2"/>
    <n v="2"/>
    <n v="2"/>
    <n v="0"/>
    <n v="12"/>
    <n v="0"/>
    <n v="0"/>
    <n v="1"/>
    <n v="0"/>
    <n v="0"/>
    <n v="1"/>
    <n v="1"/>
    <n v="0"/>
    <n v="4"/>
    <n v="8"/>
    <n v="0"/>
    <n v="0"/>
    <n v="1"/>
    <n v="0"/>
    <n v="0"/>
    <n v="0"/>
    <n v="0"/>
    <n v="0"/>
    <n v="0"/>
    <n v="0"/>
    <n v="0"/>
    <n v="1"/>
    <n v="0"/>
    <n v="17"/>
    <n v="4"/>
    <n v="8"/>
    <n v="2"/>
    <n v="2"/>
    <n v="2"/>
    <n v="2"/>
    <n v="2"/>
    <n v="2"/>
    <n v="0"/>
    <n v="12"/>
    <n v="12"/>
    <n v="12"/>
    <n v="1"/>
  </r>
  <r>
    <s v="08DPR2242Z"/>
    <n v="1"/>
    <s v="MATUTINO"/>
    <s v="IGNACIO ZARAGOZA"/>
    <n v="8"/>
    <s v="CHIHUAHUA"/>
    <n v="8"/>
    <s v="CHIHUAHUA"/>
    <x v="1"/>
    <n v="17"/>
    <x v="43"/>
    <n v="1"/>
    <s v="CUAUHTĂ‰MOC"/>
    <s v="CALLE XOCHIMILCO"/>
    <n v="0"/>
    <s v="PÚBLICO"/>
    <x v="0"/>
    <n v="2"/>
    <s v="BĂSICA"/>
    <n v="2"/>
    <x v="0"/>
    <n v="1"/>
    <x v="0"/>
    <n v="0"/>
    <s v="NO APLICA"/>
    <n v="0"/>
    <s v="NO APLICA"/>
    <s v="08FIZ0199L"/>
    <s v="08FJS0121D"/>
    <s v="08ADG0010O"/>
    <n v="0"/>
    <s v="I2020"/>
    <n v="161"/>
    <n v="145"/>
    <n v="306"/>
    <n v="161"/>
    <n v="145"/>
    <n v="306"/>
    <n v="34"/>
    <n v="18"/>
    <n v="52"/>
    <n v="16"/>
    <n v="33"/>
    <n v="49"/>
    <n v="16"/>
    <n v="33"/>
    <n v="49"/>
    <n v="26"/>
    <n v="29"/>
    <n v="55"/>
    <n v="29"/>
    <n v="24"/>
    <n v="53"/>
    <n v="26"/>
    <n v="24"/>
    <n v="50"/>
    <n v="19"/>
    <n v="33"/>
    <n v="52"/>
    <n v="31"/>
    <n v="19"/>
    <n v="50"/>
    <n v="147"/>
    <n v="162"/>
    <n v="30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3"/>
    <n v="2"/>
    <n v="0"/>
    <n v="0"/>
    <n v="0"/>
    <n v="0"/>
    <n v="1"/>
    <n v="0"/>
    <n v="2"/>
    <n v="0"/>
    <n v="0"/>
    <n v="22"/>
    <n v="4"/>
    <n v="8"/>
    <n v="2"/>
    <n v="2"/>
    <n v="2"/>
    <n v="2"/>
    <n v="2"/>
    <n v="2"/>
    <n v="0"/>
    <n v="12"/>
    <n v="12"/>
    <n v="12"/>
    <n v="1"/>
  </r>
  <r>
    <s v="08DPR0633A"/>
    <n v="1"/>
    <s v="MATUTINO"/>
    <s v="CUAUHTEMOC"/>
    <n v="8"/>
    <s v="CHIHUAHUA"/>
    <n v="8"/>
    <s v="CHIHUAHUA"/>
    <x v="4"/>
    <n v="52"/>
    <x v="5"/>
    <n v="1"/>
    <s v="MANUEL OJINAGA"/>
    <s v="AVENIDA IGNACIO ROJAS DOMINGUEZ"/>
    <n v="2601"/>
    <s v="PÚBLICO"/>
    <x v="0"/>
    <n v="2"/>
    <s v="BĂSICA"/>
    <n v="2"/>
    <x v="0"/>
    <n v="1"/>
    <x v="0"/>
    <n v="0"/>
    <s v="NO APLICA"/>
    <n v="0"/>
    <s v="NO APLICA"/>
    <s v="08FIZ0133C"/>
    <s v="08FJS0101Q"/>
    <s v="08ADG0056J"/>
    <n v="0"/>
    <s v="I2020"/>
    <n v="138"/>
    <n v="171"/>
    <n v="309"/>
    <n v="138"/>
    <n v="171"/>
    <n v="309"/>
    <n v="28"/>
    <n v="22"/>
    <n v="50"/>
    <n v="30"/>
    <n v="26"/>
    <n v="56"/>
    <n v="30"/>
    <n v="26"/>
    <n v="56"/>
    <n v="22"/>
    <n v="31"/>
    <n v="53"/>
    <n v="17"/>
    <n v="29"/>
    <n v="46"/>
    <n v="18"/>
    <n v="22"/>
    <n v="40"/>
    <n v="24"/>
    <n v="35"/>
    <n v="59"/>
    <n v="24"/>
    <n v="29"/>
    <n v="53"/>
    <n v="135"/>
    <n v="172"/>
    <n v="307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0875Y"/>
    <n v="1"/>
    <s v="MATUTINO"/>
    <s v="MODESTO ARIZPE"/>
    <n v="8"/>
    <s v="CHIHUAHUA"/>
    <n v="8"/>
    <s v="CHIHUAHUA"/>
    <x v="5"/>
    <n v="37"/>
    <x v="6"/>
    <n v="1"/>
    <s v="JUĂREZ"/>
    <s v="CALLE CERRO DE LA PLATA APARTADO POSTAL 2299"/>
    <n v="0"/>
    <s v="PÚBLICO"/>
    <x v="0"/>
    <n v="2"/>
    <s v="BĂSICA"/>
    <n v="2"/>
    <x v="0"/>
    <n v="1"/>
    <x v="0"/>
    <n v="0"/>
    <s v="NO APLICA"/>
    <n v="0"/>
    <s v="NO APLICA"/>
    <s v="08FIZ0151S"/>
    <s v="08FJS0111X"/>
    <s v="08ADG0005C"/>
    <n v="0"/>
    <s v="I2020"/>
    <n v="165"/>
    <n v="151"/>
    <n v="316"/>
    <n v="165"/>
    <n v="151"/>
    <n v="316"/>
    <n v="33"/>
    <n v="26"/>
    <n v="59"/>
    <n v="24"/>
    <n v="21"/>
    <n v="45"/>
    <n v="24"/>
    <n v="21"/>
    <n v="45"/>
    <n v="22"/>
    <n v="28"/>
    <n v="50"/>
    <n v="27"/>
    <n v="19"/>
    <n v="46"/>
    <n v="27"/>
    <n v="30"/>
    <n v="57"/>
    <n v="30"/>
    <n v="20"/>
    <n v="50"/>
    <n v="26"/>
    <n v="26"/>
    <n v="52"/>
    <n v="156"/>
    <n v="144"/>
    <n v="300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1"/>
    <n v="0"/>
    <n v="0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6"/>
    <n v="12"/>
    <n v="1"/>
  </r>
  <r>
    <s v="08DPR0877W"/>
    <n v="1"/>
    <s v="MATUTINO"/>
    <s v="PEDRO MEOQUI"/>
    <n v="8"/>
    <s v="CHIHUAHUA"/>
    <n v="8"/>
    <s v="CHIHUAHUA"/>
    <x v="9"/>
    <n v="45"/>
    <x v="36"/>
    <n v="1"/>
    <s v="PEDRO MEOQUI"/>
    <s v="CALLE AGUSTIN MELGAR"/>
    <n v="701"/>
    <s v="PÚBLICO"/>
    <x v="0"/>
    <n v="2"/>
    <s v="BĂSICA"/>
    <n v="2"/>
    <x v="0"/>
    <n v="1"/>
    <x v="0"/>
    <n v="0"/>
    <s v="NO APLICA"/>
    <n v="0"/>
    <s v="NO APLICA"/>
    <s v="08FIZ0221X"/>
    <s v="08FJS0125Z"/>
    <s v="08ADG0057I"/>
    <n v="0"/>
    <s v="I2020"/>
    <n v="157"/>
    <n v="151"/>
    <n v="308"/>
    <n v="157"/>
    <n v="151"/>
    <n v="308"/>
    <n v="23"/>
    <n v="30"/>
    <n v="53"/>
    <n v="25"/>
    <n v="25"/>
    <n v="50"/>
    <n v="25"/>
    <n v="25"/>
    <n v="50"/>
    <n v="29"/>
    <n v="22"/>
    <n v="51"/>
    <n v="25"/>
    <n v="25"/>
    <n v="50"/>
    <n v="31"/>
    <n v="18"/>
    <n v="49"/>
    <n v="28"/>
    <n v="26"/>
    <n v="54"/>
    <n v="23"/>
    <n v="33"/>
    <n v="56"/>
    <n v="161"/>
    <n v="149"/>
    <n v="310"/>
    <n v="2"/>
    <n v="2"/>
    <n v="2"/>
    <n v="2"/>
    <n v="2"/>
    <n v="2"/>
    <n v="0"/>
    <n v="12"/>
    <n v="1"/>
    <n v="0"/>
    <n v="0"/>
    <n v="0"/>
    <n v="1"/>
    <n v="0"/>
    <n v="0"/>
    <n v="0"/>
    <n v="3"/>
    <n v="8"/>
    <n v="0"/>
    <n v="0"/>
    <n v="0"/>
    <n v="1"/>
    <n v="0"/>
    <n v="0"/>
    <n v="0"/>
    <n v="0"/>
    <n v="0"/>
    <n v="0"/>
    <n v="2"/>
    <n v="0"/>
    <n v="0"/>
    <n v="16"/>
    <n v="4"/>
    <n v="8"/>
    <n v="2"/>
    <n v="2"/>
    <n v="2"/>
    <n v="2"/>
    <n v="2"/>
    <n v="2"/>
    <n v="0"/>
    <n v="12"/>
    <n v="12"/>
    <n v="12"/>
    <n v="1"/>
  </r>
  <r>
    <s v="08EPR0820U"/>
    <n v="1"/>
    <s v="MATUTINO"/>
    <s v="PLAN DE AYALA 2758"/>
    <n v="8"/>
    <s v="CHIHUAHUA"/>
    <n v="8"/>
    <s v="CHIHUAHUA"/>
    <x v="7"/>
    <n v="19"/>
    <x v="21"/>
    <n v="1"/>
    <s v="CHIHUAHUA"/>
    <s v="CALLE PLAN DE AYALA"/>
    <n v="1903"/>
    <s v="PÚBLICO"/>
    <x v="1"/>
    <n v="2"/>
    <s v="BĂSICA"/>
    <n v="2"/>
    <x v="0"/>
    <n v="1"/>
    <x v="0"/>
    <n v="0"/>
    <s v="NO APLICA"/>
    <n v="0"/>
    <s v="NO APLICA"/>
    <s v="08FIZ0052S"/>
    <s v="08FJS0002Q"/>
    <m/>
    <n v="0"/>
    <s v="I2020"/>
    <n v="153"/>
    <n v="155"/>
    <n v="308"/>
    <n v="153"/>
    <n v="155"/>
    <n v="308"/>
    <n v="31"/>
    <n v="21"/>
    <n v="52"/>
    <n v="31"/>
    <n v="25"/>
    <n v="56"/>
    <n v="31"/>
    <n v="25"/>
    <n v="56"/>
    <n v="29"/>
    <n v="23"/>
    <n v="52"/>
    <n v="21"/>
    <n v="25"/>
    <n v="46"/>
    <n v="28"/>
    <n v="28"/>
    <n v="56"/>
    <n v="18"/>
    <n v="29"/>
    <n v="47"/>
    <n v="23"/>
    <n v="26"/>
    <n v="49"/>
    <n v="150"/>
    <n v="156"/>
    <n v="306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2"/>
    <n v="0"/>
    <n v="0"/>
    <n v="0"/>
    <n v="0"/>
    <n v="0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EPR0854K"/>
    <n v="1"/>
    <s v="MATUTINO"/>
    <s v="LIBERACION 2791"/>
    <n v="8"/>
    <s v="CHIHUAHUA"/>
    <n v="8"/>
    <s v="CHIHUAHUA"/>
    <x v="5"/>
    <n v="37"/>
    <x v="6"/>
    <n v="1"/>
    <s v="JUĂREZ"/>
    <s v="CALLE PABLO GOMEZ "/>
    <n v="225"/>
    <s v="PÚBLICO"/>
    <x v="1"/>
    <n v="2"/>
    <s v="BĂSICA"/>
    <n v="2"/>
    <x v="0"/>
    <n v="1"/>
    <x v="0"/>
    <n v="0"/>
    <s v="NO APLICA"/>
    <n v="0"/>
    <s v="NO APLICA"/>
    <s v="08FIZ0039Y"/>
    <m/>
    <m/>
    <n v="0"/>
    <s v="I2020"/>
    <n v="158"/>
    <n v="142"/>
    <n v="300"/>
    <n v="157"/>
    <n v="142"/>
    <n v="299"/>
    <n v="23"/>
    <n v="21"/>
    <n v="44"/>
    <n v="33"/>
    <n v="23"/>
    <n v="56"/>
    <n v="33"/>
    <n v="24"/>
    <n v="57"/>
    <n v="27"/>
    <n v="20"/>
    <n v="47"/>
    <n v="23"/>
    <n v="38"/>
    <n v="61"/>
    <n v="30"/>
    <n v="16"/>
    <n v="46"/>
    <n v="25"/>
    <n v="31"/>
    <n v="56"/>
    <n v="34"/>
    <n v="22"/>
    <n v="56"/>
    <n v="172"/>
    <n v="151"/>
    <n v="323"/>
    <n v="2"/>
    <n v="2"/>
    <n v="2"/>
    <n v="2"/>
    <n v="0"/>
    <n v="2"/>
    <n v="1"/>
    <n v="11"/>
    <n v="0"/>
    <n v="1"/>
    <n v="0"/>
    <n v="0"/>
    <n v="0"/>
    <n v="0"/>
    <n v="0"/>
    <n v="0"/>
    <n v="2"/>
    <n v="8"/>
    <n v="0"/>
    <n v="0"/>
    <n v="0"/>
    <n v="1"/>
    <n v="0"/>
    <n v="0"/>
    <n v="0"/>
    <n v="0"/>
    <n v="0"/>
    <n v="0"/>
    <n v="1"/>
    <n v="1"/>
    <n v="0"/>
    <n v="14"/>
    <n v="2"/>
    <n v="9"/>
    <n v="2"/>
    <n v="2"/>
    <n v="2"/>
    <n v="2"/>
    <n v="0"/>
    <n v="2"/>
    <n v="1"/>
    <n v="11"/>
    <n v="12"/>
    <n v="12"/>
    <n v="1"/>
  </r>
  <r>
    <s v="08EPR0020B"/>
    <n v="1"/>
    <s v="MATUTINO"/>
    <s v="FRAY PEDRO DE GANTE 2057"/>
    <n v="8"/>
    <s v="CHIHUAHUA"/>
    <n v="8"/>
    <s v="CHIHUAHUA"/>
    <x v="10"/>
    <n v="5"/>
    <x v="54"/>
    <n v="1"/>
    <s v="ASCENSIĂ“N"/>
    <s v="CALLE DOS NACIONES"/>
    <n v="120"/>
    <s v="PÚBLICO"/>
    <x v="1"/>
    <n v="2"/>
    <s v="BĂSICA"/>
    <n v="2"/>
    <x v="0"/>
    <n v="1"/>
    <x v="0"/>
    <n v="0"/>
    <s v="NO APLICA"/>
    <n v="0"/>
    <s v="NO APLICA"/>
    <s v="08FIZ0041M"/>
    <s v="08FJS0004O"/>
    <m/>
    <n v="0"/>
    <s v="I2020"/>
    <n v="169"/>
    <n v="160"/>
    <n v="329"/>
    <n v="167"/>
    <n v="159"/>
    <n v="326"/>
    <n v="33"/>
    <n v="20"/>
    <n v="53"/>
    <n v="18"/>
    <n v="15"/>
    <n v="33"/>
    <n v="18"/>
    <n v="15"/>
    <n v="33"/>
    <n v="36"/>
    <n v="25"/>
    <n v="61"/>
    <n v="33"/>
    <n v="29"/>
    <n v="62"/>
    <n v="23"/>
    <n v="22"/>
    <n v="45"/>
    <n v="18"/>
    <n v="26"/>
    <n v="44"/>
    <n v="21"/>
    <n v="34"/>
    <n v="55"/>
    <n v="149"/>
    <n v="151"/>
    <n v="300"/>
    <n v="2"/>
    <n v="3"/>
    <n v="2"/>
    <n v="1"/>
    <n v="2"/>
    <n v="2"/>
    <n v="0"/>
    <n v="12"/>
    <n v="0"/>
    <n v="0"/>
    <n v="0"/>
    <n v="1"/>
    <n v="0"/>
    <n v="0"/>
    <n v="0"/>
    <n v="0"/>
    <n v="1"/>
    <n v="11"/>
    <n v="0"/>
    <n v="0"/>
    <n v="1"/>
    <n v="1"/>
    <n v="0"/>
    <n v="0"/>
    <n v="0"/>
    <n v="0"/>
    <n v="0"/>
    <n v="0"/>
    <n v="2"/>
    <n v="0"/>
    <n v="0"/>
    <n v="17"/>
    <n v="1"/>
    <n v="11"/>
    <n v="2"/>
    <n v="3"/>
    <n v="2"/>
    <n v="1"/>
    <n v="2"/>
    <n v="2"/>
    <n v="0"/>
    <n v="12"/>
    <n v="13"/>
    <n v="13"/>
    <n v="1"/>
  </r>
  <r>
    <s v="08DPR0091X"/>
    <n v="1"/>
    <s v="MATUTINO"/>
    <s v="TIERRA Y LIBERTAD"/>
    <n v="8"/>
    <s v="CHIHUAHUA"/>
    <n v="8"/>
    <s v="CHIHUAHUA"/>
    <x v="7"/>
    <n v="19"/>
    <x v="21"/>
    <n v="1"/>
    <s v="CHIHUAHUA"/>
    <s v="CALLE NARCISOS"/>
    <n v="1108"/>
    <s v="PÚBLICO"/>
    <x v="0"/>
    <n v="2"/>
    <s v="BĂSICA"/>
    <n v="2"/>
    <x v="0"/>
    <n v="1"/>
    <x v="0"/>
    <n v="0"/>
    <s v="NO APLICA"/>
    <n v="0"/>
    <s v="NO APLICA"/>
    <s v="08FIZ0110S"/>
    <s v="08FJS0104N"/>
    <s v="08ADG0046C"/>
    <n v="0"/>
    <s v="I2020"/>
    <n v="167"/>
    <n v="148"/>
    <n v="315"/>
    <n v="167"/>
    <n v="148"/>
    <n v="315"/>
    <n v="23"/>
    <n v="25"/>
    <n v="48"/>
    <n v="17"/>
    <n v="16"/>
    <n v="33"/>
    <n v="17"/>
    <n v="16"/>
    <n v="33"/>
    <n v="32"/>
    <n v="28"/>
    <n v="60"/>
    <n v="25"/>
    <n v="20"/>
    <n v="45"/>
    <n v="28"/>
    <n v="19"/>
    <n v="47"/>
    <n v="28"/>
    <n v="37"/>
    <n v="65"/>
    <n v="43"/>
    <n v="22"/>
    <n v="65"/>
    <n v="173"/>
    <n v="142"/>
    <n v="315"/>
    <n v="2"/>
    <n v="2"/>
    <n v="2"/>
    <n v="2"/>
    <n v="2"/>
    <n v="2"/>
    <n v="0"/>
    <n v="12"/>
    <n v="0"/>
    <n v="0"/>
    <n v="0"/>
    <n v="1"/>
    <n v="1"/>
    <n v="0"/>
    <n v="0"/>
    <n v="1"/>
    <n v="1"/>
    <n v="11"/>
    <n v="0"/>
    <n v="0"/>
    <n v="0"/>
    <n v="1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4"/>
    <n v="14"/>
    <n v="1"/>
  </r>
  <r>
    <s v="08DPR0819F"/>
    <n v="1"/>
    <s v="MATUTINO"/>
    <s v="PABLO GOMEZ RAMIREZ"/>
    <n v="8"/>
    <s v="CHIHUAHUA"/>
    <n v="8"/>
    <s v="CHIHUAHUA"/>
    <x v="7"/>
    <n v="19"/>
    <x v="21"/>
    <n v="1"/>
    <s v="CHIHUAHUA"/>
    <s v="CALLE MISAEL NUNEZ "/>
    <n v="0"/>
    <s v="PÚBLICO"/>
    <x v="0"/>
    <n v="2"/>
    <s v="BĂSICA"/>
    <n v="2"/>
    <x v="0"/>
    <n v="1"/>
    <x v="0"/>
    <n v="0"/>
    <s v="NO APLICA"/>
    <n v="0"/>
    <s v="NO APLICA"/>
    <s v="08FIZ0105G"/>
    <s v="08FJS0102P"/>
    <s v="08ADG0046C"/>
    <n v="0"/>
    <s v="I2020"/>
    <n v="151"/>
    <n v="158"/>
    <n v="309"/>
    <n v="151"/>
    <n v="158"/>
    <n v="309"/>
    <n v="23"/>
    <n v="27"/>
    <n v="50"/>
    <n v="26"/>
    <n v="24"/>
    <n v="50"/>
    <n v="26"/>
    <n v="24"/>
    <n v="50"/>
    <n v="30"/>
    <n v="28"/>
    <n v="58"/>
    <n v="31"/>
    <n v="27"/>
    <n v="58"/>
    <n v="28"/>
    <n v="19"/>
    <n v="47"/>
    <n v="20"/>
    <n v="32"/>
    <n v="52"/>
    <n v="21"/>
    <n v="27"/>
    <n v="48"/>
    <n v="156"/>
    <n v="157"/>
    <n v="313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160Q"/>
    <n v="1"/>
    <s v="MATUTINO"/>
    <s v="MARTIN LUIS GUZMAN"/>
    <n v="8"/>
    <s v="CHIHUAHUA"/>
    <n v="8"/>
    <s v="CHIHUAHUA"/>
    <x v="7"/>
    <n v="19"/>
    <x v="21"/>
    <n v="1"/>
    <s v="CHIHUAHUA"/>
    <s v="CALLE AVICULTURA"/>
    <n v="12400"/>
    <s v="PÚBLICO"/>
    <x v="0"/>
    <n v="2"/>
    <s v="BĂSICA"/>
    <n v="2"/>
    <x v="0"/>
    <n v="1"/>
    <x v="0"/>
    <n v="0"/>
    <s v="NO APLICA"/>
    <n v="0"/>
    <s v="NO APLICA"/>
    <s v="08FIZ0108D"/>
    <s v="08FJS0104N"/>
    <s v="08ADG0046C"/>
    <n v="0"/>
    <s v="I2020"/>
    <n v="161"/>
    <n v="146"/>
    <n v="307"/>
    <n v="161"/>
    <n v="146"/>
    <n v="307"/>
    <n v="25"/>
    <n v="24"/>
    <n v="49"/>
    <n v="27"/>
    <n v="28"/>
    <n v="55"/>
    <n v="27"/>
    <n v="28"/>
    <n v="55"/>
    <n v="28"/>
    <n v="21"/>
    <n v="49"/>
    <n v="25"/>
    <n v="26"/>
    <n v="51"/>
    <n v="31"/>
    <n v="20"/>
    <n v="51"/>
    <n v="29"/>
    <n v="27"/>
    <n v="56"/>
    <n v="21"/>
    <n v="30"/>
    <n v="51"/>
    <n v="161"/>
    <n v="152"/>
    <n v="313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1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0510R"/>
    <n v="1"/>
    <s v="MATUTINO"/>
    <s v="JESUS URUETA"/>
    <n v="8"/>
    <s v="CHIHUAHUA"/>
    <n v="8"/>
    <s v="CHIHUAHUA"/>
    <x v="8"/>
    <n v="36"/>
    <x v="30"/>
    <n v="1"/>
    <s v="JOSĂ‰ MARIANO JIMĂ‰NEZ"/>
    <s v="AVENIDA REVOLUCION "/>
    <n v="0"/>
    <s v="PÚBLICO"/>
    <x v="0"/>
    <n v="2"/>
    <s v="BĂSICA"/>
    <n v="2"/>
    <x v="0"/>
    <n v="1"/>
    <x v="0"/>
    <n v="0"/>
    <s v="NO APLICA"/>
    <n v="0"/>
    <s v="NO APLICA"/>
    <s v="08FIZ0237Y"/>
    <s v="08FJS0128X"/>
    <s v="08ADG0004D"/>
    <n v="0"/>
    <s v="I2020"/>
    <n v="153"/>
    <n v="157"/>
    <n v="310"/>
    <n v="153"/>
    <n v="157"/>
    <n v="310"/>
    <n v="23"/>
    <n v="24"/>
    <n v="47"/>
    <n v="27"/>
    <n v="22"/>
    <n v="49"/>
    <n v="27"/>
    <n v="22"/>
    <n v="49"/>
    <n v="29"/>
    <n v="23"/>
    <n v="52"/>
    <n v="26"/>
    <n v="25"/>
    <n v="51"/>
    <n v="20"/>
    <n v="30"/>
    <n v="50"/>
    <n v="29"/>
    <n v="29"/>
    <n v="58"/>
    <n v="27"/>
    <n v="29"/>
    <n v="56"/>
    <n v="158"/>
    <n v="158"/>
    <n v="316"/>
    <n v="2"/>
    <n v="2"/>
    <n v="2"/>
    <n v="2"/>
    <n v="2"/>
    <n v="1"/>
    <n v="0"/>
    <n v="11"/>
    <n v="0"/>
    <n v="0"/>
    <n v="0"/>
    <n v="1"/>
    <n v="1"/>
    <n v="0"/>
    <n v="0"/>
    <n v="0"/>
    <n v="4"/>
    <n v="7"/>
    <n v="0"/>
    <n v="0"/>
    <n v="0"/>
    <n v="1"/>
    <n v="0"/>
    <n v="0"/>
    <n v="0"/>
    <n v="0"/>
    <n v="0"/>
    <n v="0"/>
    <n v="2"/>
    <n v="0"/>
    <n v="0"/>
    <n v="16"/>
    <n v="4"/>
    <n v="7"/>
    <n v="2"/>
    <n v="2"/>
    <n v="2"/>
    <n v="2"/>
    <n v="2"/>
    <n v="1"/>
    <n v="0"/>
    <n v="11"/>
    <n v="12"/>
    <n v="12"/>
    <n v="1"/>
  </r>
  <r>
    <s v="08PPR1856V"/>
    <n v="1"/>
    <s v="MATUTINO"/>
    <s v="COLEGIO BILINGUE MADISON"/>
    <n v="8"/>
    <s v="CHIHUAHUA"/>
    <n v="8"/>
    <s v="CHIHUAHUA"/>
    <x v="7"/>
    <n v="19"/>
    <x v="21"/>
    <n v="1"/>
    <s v="CHIHUAHUA"/>
    <s v="CALLE FUENTE DE TREVI"/>
    <n v="7001"/>
    <s v="PRIVADO"/>
    <x v="2"/>
    <n v="2"/>
    <s v="BĂSICA"/>
    <n v="2"/>
    <x v="0"/>
    <n v="1"/>
    <x v="0"/>
    <n v="0"/>
    <s v="NO APLICA"/>
    <n v="0"/>
    <s v="NO APLICA"/>
    <s v="08FIZ0109C"/>
    <s v="08FJS0104N"/>
    <s v="08ADG0046C"/>
    <n v="0"/>
    <s v="I2020"/>
    <n v="148"/>
    <n v="168"/>
    <n v="316"/>
    <n v="148"/>
    <n v="167"/>
    <n v="315"/>
    <n v="21"/>
    <n v="26"/>
    <n v="47"/>
    <n v="27"/>
    <n v="25"/>
    <n v="52"/>
    <n v="27"/>
    <n v="25"/>
    <n v="52"/>
    <n v="29"/>
    <n v="30"/>
    <n v="59"/>
    <n v="22"/>
    <n v="28"/>
    <n v="50"/>
    <n v="17"/>
    <n v="26"/>
    <n v="43"/>
    <n v="23"/>
    <n v="30"/>
    <n v="53"/>
    <n v="31"/>
    <n v="24"/>
    <n v="55"/>
    <n v="149"/>
    <n v="163"/>
    <n v="312"/>
    <n v="0"/>
    <n v="1"/>
    <n v="0"/>
    <n v="0"/>
    <n v="0"/>
    <n v="0"/>
    <n v="6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1"/>
    <n v="1"/>
    <n v="6"/>
    <n v="0"/>
    <n v="2"/>
    <n v="0"/>
    <n v="20"/>
    <n v="0"/>
    <n v="7"/>
    <n v="0"/>
    <n v="1"/>
    <n v="0"/>
    <n v="0"/>
    <n v="0"/>
    <n v="0"/>
    <n v="6"/>
    <n v="7"/>
    <n v="13"/>
    <n v="13"/>
    <n v="1"/>
  </r>
  <r>
    <s v="08DPR2648Q"/>
    <n v="1"/>
    <s v="MATUTINO"/>
    <s v="HEROES MEXICANOS"/>
    <n v="8"/>
    <s v="CHIHUAHUA"/>
    <n v="8"/>
    <s v="CHIHUAHUA"/>
    <x v="7"/>
    <n v="2"/>
    <x v="24"/>
    <n v="1"/>
    <s v="JUAN ALDAMA"/>
    <s v="CALLE ALAMO DE ITALIA"/>
    <n v="0"/>
    <s v="PÚBLICO"/>
    <x v="0"/>
    <n v="2"/>
    <s v="BĂSICA"/>
    <n v="2"/>
    <x v="0"/>
    <n v="1"/>
    <x v="0"/>
    <n v="0"/>
    <s v="NO APLICA"/>
    <n v="0"/>
    <s v="NO APLICA"/>
    <s v="08FIZ0131E"/>
    <s v="08FJS0101Q"/>
    <s v="08ADG0046C"/>
    <n v="0"/>
    <s v="I2020"/>
    <n v="164"/>
    <n v="141"/>
    <n v="305"/>
    <n v="164"/>
    <n v="141"/>
    <n v="305"/>
    <n v="27"/>
    <n v="24"/>
    <n v="51"/>
    <n v="32"/>
    <n v="22"/>
    <n v="54"/>
    <n v="32"/>
    <n v="22"/>
    <n v="54"/>
    <n v="28"/>
    <n v="28"/>
    <n v="56"/>
    <n v="28"/>
    <n v="21"/>
    <n v="49"/>
    <n v="29"/>
    <n v="31"/>
    <n v="60"/>
    <n v="29"/>
    <n v="20"/>
    <n v="49"/>
    <n v="26"/>
    <n v="23"/>
    <n v="49"/>
    <n v="172"/>
    <n v="145"/>
    <n v="317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1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1763A"/>
    <n v="1"/>
    <s v="MATUTINO"/>
    <s v="PABLO GOMEZ RAMIREZ"/>
    <n v="8"/>
    <s v="CHIHUAHUA"/>
    <n v="8"/>
    <s v="CHIHUAHUA"/>
    <x v="5"/>
    <n v="37"/>
    <x v="6"/>
    <n v="1"/>
    <s v="JUĂREZ"/>
    <s v="CALLE CENTENO"/>
    <n v="0"/>
    <s v="PÚBLICO"/>
    <x v="0"/>
    <n v="2"/>
    <s v="BĂSICA"/>
    <n v="2"/>
    <x v="0"/>
    <n v="1"/>
    <x v="0"/>
    <n v="0"/>
    <s v="NO APLICA"/>
    <n v="0"/>
    <s v="NO APLICA"/>
    <s v="08FIZ0150T"/>
    <s v="08FJS0111X"/>
    <s v="08ADG0005C"/>
    <n v="0"/>
    <s v="I2020"/>
    <n v="159"/>
    <n v="150"/>
    <n v="309"/>
    <n v="159"/>
    <n v="150"/>
    <n v="309"/>
    <n v="26"/>
    <n v="28"/>
    <n v="54"/>
    <n v="21"/>
    <n v="28"/>
    <n v="49"/>
    <n v="21"/>
    <n v="28"/>
    <n v="49"/>
    <n v="29"/>
    <n v="25"/>
    <n v="54"/>
    <n v="30"/>
    <n v="24"/>
    <n v="54"/>
    <n v="23"/>
    <n v="30"/>
    <n v="53"/>
    <n v="25"/>
    <n v="21"/>
    <n v="46"/>
    <n v="31"/>
    <n v="28"/>
    <n v="59"/>
    <n v="159"/>
    <n v="156"/>
    <n v="31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6"/>
    <n v="2"/>
    <n v="10"/>
    <n v="2"/>
    <n v="2"/>
    <n v="2"/>
    <n v="2"/>
    <n v="2"/>
    <n v="2"/>
    <n v="0"/>
    <n v="12"/>
    <n v="12"/>
    <n v="12"/>
    <n v="1"/>
  </r>
  <r>
    <s v="08DPR0326U"/>
    <n v="1"/>
    <s v="MATUTINO"/>
    <s v="MIGUEL HIDALGO Y COSTILLA"/>
    <n v="8"/>
    <s v="CHIHUAHUA"/>
    <n v="8"/>
    <s v="CHIHUAHUA"/>
    <x v="5"/>
    <n v="37"/>
    <x v="6"/>
    <n v="1"/>
    <s v="JUĂREZ"/>
    <s v="CALLE EJIDO"/>
    <n v="0"/>
    <s v="PÚBLICO"/>
    <x v="0"/>
    <n v="2"/>
    <s v="BĂSICA"/>
    <n v="2"/>
    <x v="0"/>
    <n v="1"/>
    <x v="0"/>
    <n v="0"/>
    <s v="NO APLICA"/>
    <n v="0"/>
    <s v="NO APLICA"/>
    <s v="08FIZ0149D"/>
    <s v="08FJS0111X"/>
    <s v="08ADG0005C"/>
    <n v="0"/>
    <s v="I2020"/>
    <n v="165"/>
    <n v="146"/>
    <n v="311"/>
    <n v="165"/>
    <n v="146"/>
    <n v="311"/>
    <n v="32"/>
    <n v="30"/>
    <n v="62"/>
    <n v="21"/>
    <n v="24"/>
    <n v="45"/>
    <n v="21"/>
    <n v="24"/>
    <n v="45"/>
    <n v="24"/>
    <n v="28"/>
    <n v="52"/>
    <n v="30"/>
    <n v="21"/>
    <n v="51"/>
    <n v="26"/>
    <n v="28"/>
    <n v="54"/>
    <n v="25"/>
    <n v="20"/>
    <n v="45"/>
    <n v="32"/>
    <n v="30"/>
    <n v="62"/>
    <n v="158"/>
    <n v="151"/>
    <n v="30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24"/>
    <n v="12"/>
    <n v="1"/>
  </r>
  <r>
    <s v="08EPR0739T"/>
    <n v="1"/>
    <s v="MATUTINO"/>
    <s v="SOLIDARIDAD 2666"/>
    <n v="8"/>
    <s v="CHIHUAHUA"/>
    <n v="8"/>
    <s v="CHIHUAHUA"/>
    <x v="5"/>
    <n v="37"/>
    <x v="6"/>
    <n v="1"/>
    <s v="JUĂREZ"/>
    <s v="CALLE A. MARIA BUCARELI "/>
    <n v="7148"/>
    <s v="PÚBLICO"/>
    <x v="1"/>
    <n v="2"/>
    <s v="BĂSICA"/>
    <n v="2"/>
    <x v="0"/>
    <n v="1"/>
    <x v="0"/>
    <n v="0"/>
    <s v="NO APLICA"/>
    <n v="0"/>
    <s v="NO APLICA"/>
    <s v="08FIZ0046H"/>
    <m/>
    <m/>
    <n v="0"/>
    <s v="I2020"/>
    <n v="163"/>
    <n v="151"/>
    <n v="314"/>
    <n v="163"/>
    <n v="151"/>
    <n v="314"/>
    <n v="26"/>
    <n v="32"/>
    <n v="58"/>
    <n v="20"/>
    <n v="27"/>
    <n v="47"/>
    <n v="20"/>
    <n v="27"/>
    <n v="47"/>
    <n v="27"/>
    <n v="27"/>
    <n v="54"/>
    <n v="27"/>
    <n v="25"/>
    <n v="52"/>
    <n v="27"/>
    <n v="23"/>
    <n v="50"/>
    <n v="25"/>
    <n v="26"/>
    <n v="51"/>
    <n v="38"/>
    <n v="22"/>
    <n v="60"/>
    <n v="164"/>
    <n v="150"/>
    <n v="314"/>
    <n v="2"/>
    <n v="2"/>
    <n v="2"/>
    <n v="2"/>
    <n v="0"/>
    <n v="2"/>
    <n v="1"/>
    <n v="11"/>
    <n v="0"/>
    <n v="1"/>
    <n v="0"/>
    <n v="0"/>
    <n v="0"/>
    <n v="0"/>
    <n v="0"/>
    <n v="0"/>
    <n v="4"/>
    <n v="6"/>
    <n v="0"/>
    <n v="0"/>
    <n v="1"/>
    <n v="0"/>
    <n v="0"/>
    <n v="1"/>
    <n v="0"/>
    <n v="0"/>
    <n v="0"/>
    <n v="0"/>
    <n v="2"/>
    <n v="0"/>
    <n v="0"/>
    <n v="15"/>
    <n v="4"/>
    <n v="7"/>
    <n v="2"/>
    <n v="2"/>
    <n v="2"/>
    <n v="2"/>
    <n v="0"/>
    <n v="2"/>
    <n v="1"/>
    <n v="11"/>
    <n v="12"/>
    <n v="12"/>
    <n v="1"/>
  </r>
  <r>
    <s v="08DPR0396P"/>
    <n v="1"/>
    <s v="MATUTINO"/>
    <s v="CENTRO REGIONAL DE EDUC. INT. AGUSTIN ESTRADA"/>
    <n v="8"/>
    <s v="CHIHUAHUA"/>
    <n v="8"/>
    <s v="CHIHUAHUA"/>
    <x v="1"/>
    <n v="31"/>
    <x v="1"/>
    <n v="1"/>
    <s v="VICENTE GUERRERO"/>
    <s v="CALLE ABRAHAM GONZALEZ"/>
    <n v="1"/>
    <s v="PÚBLICO"/>
    <x v="0"/>
    <n v="2"/>
    <s v="BĂSICA"/>
    <n v="2"/>
    <x v="0"/>
    <n v="1"/>
    <x v="0"/>
    <n v="0"/>
    <s v="NO APLICA"/>
    <n v="0"/>
    <s v="NO APLICA"/>
    <s v="08FIZ0208C"/>
    <s v="08FJS0123B"/>
    <s v="08ADG0003E"/>
    <n v="0"/>
    <s v="I2020"/>
    <n v="153"/>
    <n v="154"/>
    <n v="307"/>
    <n v="153"/>
    <n v="154"/>
    <n v="307"/>
    <n v="28"/>
    <n v="29"/>
    <n v="57"/>
    <n v="32"/>
    <n v="27"/>
    <n v="59"/>
    <n v="33"/>
    <n v="27"/>
    <n v="60"/>
    <n v="24"/>
    <n v="22"/>
    <n v="46"/>
    <n v="26"/>
    <n v="26"/>
    <n v="52"/>
    <n v="30"/>
    <n v="30"/>
    <n v="60"/>
    <n v="27"/>
    <n v="24"/>
    <n v="51"/>
    <n v="17"/>
    <n v="26"/>
    <n v="43"/>
    <n v="157"/>
    <n v="155"/>
    <n v="312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0"/>
    <n v="1"/>
    <n v="0"/>
    <n v="17"/>
    <n v="4"/>
    <n v="8"/>
    <n v="2"/>
    <n v="2"/>
    <n v="2"/>
    <n v="2"/>
    <n v="2"/>
    <n v="2"/>
    <n v="0"/>
    <n v="12"/>
    <n v="15"/>
    <n v="15"/>
    <n v="1"/>
  </r>
  <r>
    <s v="08DPR2531R"/>
    <n v="2"/>
    <s v="VESPERTINO"/>
    <s v="CONCEPCION CORRAL JURADO"/>
    <n v="8"/>
    <s v="CHIHUAHUA"/>
    <n v="8"/>
    <s v="CHIHUAHUA"/>
    <x v="7"/>
    <n v="19"/>
    <x v="21"/>
    <n v="1"/>
    <s v="CHIHUAHUA"/>
    <s v="AVENIDA DE LOS MONARCAS"/>
    <n v="0"/>
    <s v="PÚBLICO"/>
    <x v="0"/>
    <n v="2"/>
    <s v="BĂSICA"/>
    <n v="2"/>
    <x v="0"/>
    <n v="1"/>
    <x v="0"/>
    <n v="0"/>
    <s v="NO APLICA"/>
    <n v="0"/>
    <s v="NO APLICA"/>
    <s v="08FIZ0126T"/>
    <s v="08FJS0134H"/>
    <s v="08ADG0046C"/>
    <n v="0"/>
    <s v="I2020"/>
    <n v="155"/>
    <n v="167"/>
    <n v="322"/>
    <n v="154"/>
    <n v="167"/>
    <n v="321"/>
    <n v="31"/>
    <n v="21"/>
    <n v="52"/>
    <n v="19"/>
    <n v="22"/>
    <n v="41"/>
    <n v="19"/>
    <n v="22"/>
    <n v="41"/>
    <n v="22"/>
    <n v="27"/>
    <n v="49"/>
    <n v="27"/>
    <n v="30"/>
    <n v="57"/>
    <n v="24"/>
    <n v="28"/>
    <n v="52"/>
    <n v="18"/>
    <n v="32"/>
    <n v="50"/>
    <n v="34"/>
    <n v="27"/>
    <n v="61"/>
    <n v="144"/>
    <n v="166"/>
    <n v="310"/>
    <n v="2"/>
    <n v="2"/>
    <n v="2"/>
    <n v="2"/>
    <n v="2"/>
    <n v="2"/>
    <n v="0"/>
    <n v="12"/>
    <n v="0"/>
    <n v="0"/>
    <n v="0"/>
    <n v="1"/>
    <n v="1"/>
    <n v="0"/>
    <n v="0"/>
    <n v="0"/>
    <n v="7"/>
    <n v="5"/>
    <n v="0"/>
    <n v="0"/>
    <n v="1"/>
    <n v="1"/>
    <n v="0"/>
    <n v="0"/>
    <n v="0"/>
    <n v="0"/>
    <n v="0"/>
    <n v="0"/>
    <n v="0"/>
    <n v="2"/>
    <n v="0"/>
    <n v="18"/>
    <n v="7"/>
    <n v="5"/>
    <n v="2"/>
    <n v="2"/>
    <n v="2"/>
    <n v="2"/>
    <n v="2"/>
    <n v="2"/>
    <n v="0"/>
    <n v="12"/>
    <n v="12"/>
    <n v="12"/>
    <n v="1"/>
  </r>
  <r>
    <s v="08EPR0143L"/>
    <n v="1"/>
    <s v="MATUTINO"/>
    <s v="MELCHOR MUZQUIZ 2484"/>
    <n v="8"/>
    <s v="CHIHUAHUA"/>
    <n v="8"/>
    <s v="CHIHUAHUA"/>
    <x v="7"/>
    <n v="19"/>
    <x v="21"/>
    <n v="1"/>
    <s v="CHIHUAHUA"/>
    <s v="CALLE 32"/>
    <n v="4605"/>
    <s v="PÚBLICO"/>
    <x v="1"/>
    <n v="2"/>
    <s v="BĂSICA"/>
    <n v="2"/>
    <x v="0"/>
    <n v="1"/>
    <x v="0"/>
    <n v="0"/>
    <s v="NO APLICA"/>
    <n v="0"/>
    <s v="NO APLICA"/>
    <s v="08FIZ0051T"/>
    <s v="08FJS0002Q"/>
    <m/>
    <n v="0"/>
    <s v="I2020"/>
    <n v="151"/>
    <n v="154"/>
    <n v="305"/>
    <n v="151"/>
    <n v="154"/>
    <n v="305"/>
    <n v="26"/>
    <n v="27"/>
    <n v="53"/>
    <n v="28"/>
    <n v="36"/>
    <n v="64"/>
    <n v="28"/>
    <n v="36"/>
    <n v="64"/>
    <n v="29"/>
    <n v="24"/>
    <n v="53"/>
    <n v="19"/>
    <n v="32"/>
    <n v="51"/>
    <n v="28"/>
    <n v="25"/>
    <n v="53"/>
    <n v="26"/>
    <n v="20"/>
    <n v="46"/>
    <n v="25"/>
    <n v="25"/>
    <n v="50"/>
    <n v="155"/>
    <n v="162"/>
    <n v="317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1"/>
    <n v="1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2533P"/>
    <n v="2"/>
    <s v="VESPERTINO"/>
    <s v="OTHON MARTINEZ LARA"/>
    <n v="8"/>
    <s v="CHIHUAHUA"/>
    <n v="8"/>
    <s v="CHIHUAHUA"/>
    <x v="5"/>
    <n v="37"/>
    <x v="6"/>
    <n v="1"/>
    <s v="JUĂREZ"/>
    <s v="CALLE SANTA CLEOTILDE"/>
    <n v="2440"/>
    <s v="PÚBLICO"/>
    <x v="0"/>
    <n v="2"/>
    <s v="BĂSICA"/>
    <n v="2"/>
    <x v="0"/>
    <n v="1"/>
    <x v="0"/>
    <n v="0"/>
    <s v="NO APLICA"/>
    <n v="0"/>
    <s v="NO APLICA"/>
    <s v="08FIZ0178Z"/>
    <s v="08FJS0117R"/>
    <s v="08ADG0005C"/>
    <n v="0"/>
    <s v="I2020"/>
    <n v="163"/>
    <n v="179"/>
    <n v="342"/>
    <n v="162"/>
    <n v="178"/>
    <n v="340"/>
    <n v="31"/>
    <n v="29"/>
    <n v="60"/>
    <n v="13"/>
    <n v="14"/>
    <n v="27"/>
    <n v="13"/>
    <n v="14"/>
    <n v="27"/>
    <n v="24"/>
    <n v="31"/>
    <n v="55"/>
    <n v="25"/>
    <n v="23"/>
    <n v="48"/>
    <n v="21"/>
    <n v="27"/>
    <n v="48"/>
    <n v="23"/>
    <n v="34"/>
    <n v="57"/>
    <n v="33"/>
    <n v="28"/>
    <n v="61"/>
    <n v="139"/>
    <n v="157"/>
    <n v="296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1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4"/>
    <n v="12"/>
    <n v="1"/>
  </r>
  <r>
    <s v="08PPR1846O"/>
    <n v="1"/>
    <s v="MATUTINO"/>
    <s v="ROSARIO CASTELLANOS"/>
    <n v="8"/>
    <s v="CHIHUAHUA"/>
    <n v="8"/>
    <s v="CHIHUAHUA"/>
    <x v="5"/>
    <n v="37"/>
    <x v="6"/>
    <n v="1"/>
    <s v="JUĂREZ"/>
    <s v="CALLE VENUSTIANO CARRANZA"/>
    <n v="1518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204"/>
    <n v="155"/>
    <n v="359"/>
    <n v="203"/>
    <n v="155"/>
    <n v="358"/>
    <n v="30"/>
    <n v="19"/>
    <n v="49"/>
    <n v="23"/>
    <n v="13"/>
    <n v="36"/>
    <n v="23"/>
    <n v="13"/>
    <n v="36"/>
    <n v="26"/>
    <n v="14"/>
    <n v="40"/>
    <n v="23"/>
    <n v="26"/>
    <n v="49"/>
    <n v="31"/>
    <n v="20"/>
    <n v="51"/>
    <n v="27"/>
    <n v="16"/>
    <n v="43"/>
    <n v="36"/>
    <n v="25"/>
    <n v="61"/>
    <n v="166"/>
    <n v="114"/>
    <n v="280"/>
    <n v="2"/>
    <n v="2"/>
    <n v="2"/>
    <n v="2"/>
    <n v="2"/>
    <n v="2"/>
    <n v="0"/>
    <n v="12"/>
    <n v="0"/>
    <n v="1"/>
    <n v="0"/>
    <n v="0"/>
    <n v="0"/>
    <n v="0"/>
    <n v="0"/>
    <n v="0"/>
    <n v="1"/>
    <n v="10"/>
    <n v="0"/>
    <n v="0"/>
    <n v="1"/>
    <n v="0"/>
    <n v="0"/>
    <n v="0"/>
    <n v="0"/>
    <n v="0"/>
    <n v="1"/>
    <n v="0"/>
    <n v="0"/>
    <n v="1"/>
    <n v="0"/>
    <n v="15"/>
    <n v="1"/>
    <n v="11"/>
    <n v="2"/>
    <n v="2"/>
    <n v="2"/>
    <n v="2"/>
    <n v="2"/>
    <n v="2"/>
    <n v="0"/>
    <n v="12"/>
    <n v="18"/>
    <n v="12"/>
    <n v="1"/>
  </r>
  <r>
    <s v="08DPR2562K"/>
    <n v="2"/>
    <s v="VESPERTINO"/>
    <s v="FRANCISCO VILLA"/>
    <n v="8"/>
    <s v="CHIHUAHUA"/>
    <n v="8"/>
    <s v="CHIHUAHUA"/>
    <x v="7"/>
    <n v="19"/>
    <x v="21"/>
    <n v="1"/>
    <s v="CHIHUAHUA"/>
    <s v="CALLE PARQUE DE MATALEĂ‘AS"/>
    <n v="0"/>
    <s v="PÚBLICO"/>
    <x v="0"/>
    <n v="2"/>
    <s v="BĂSICA"/>
    <n v="2"/>
    <x v="0"/>
    <n v="1"/>
    <x v="0"/>
    <n v="0"/>
    <s v="NO APLICA"/>
    <n v="0"/>
    <s v="NO APLICA"/>
    <s v="08FIZ0266T"/>
    <s v="08FJS0101Q"/>
    <s v="08ADG0046C"/>
    <n v="0"/>
    <s v="I2020"/>
    <n v="158"/>
    <n v="163"/>
    <n v="321"/>
    <n v="158"/>
    <n v="163"/>
    <n v="321"/>
    <n v="22"/>
    <n v="39"/>
    <n v="61"/>
    <n v="26"/>
    <n v="22"/>
    <n v="48"/>
    <n v="27"/>
    <n v="22"/>
    <n v="49"/>
    <n v="26"/>
    <n v="28"/>
    <n v="54"/>
    <n v="28"/>
    <n v="23"/>
    <n v="51"/>
    <n v="30"/>
    <n v="23"/>
    <n v="53"/>
    <n v="26"/>
    <n v="24"/>
    <n v="50"/>
    <n v="27"/>
    <n v="25"/>
    <n v="52"/>
    <n v="164"/>
    <n v="145"/>
    <n v="309"/>
    <n v="2"/>
    <n v="2"/>
    <n v="2"/>
    <n v="2"/>
    <n v="1"/>
    <n v="2"/>
    <n v="0"/>
    <n v="11"/>
    <n v="0"/>
    <n v="0"/>
    <n v="1"/>
    <n v="0"/>
    <n v="0"/>
    <n v="1"/>
    <n v="0"/>
    <n v="0"/>
    <n v="7"/>
    <n v="4"/>
    <n v="0"/>
    <n v="0"/>
    <n v="1"/>
    <n v="0"/>
    <n v="0"/>
    <n v="0"/>
    <n v="0"/>
    <n v="0"/>
    <n v="0"/>
    <n v="0"/>
    <n v="1"/>
    <n v="1"/>
    <n v="0"/>
    <n v="16"/>
    <n v="7"/>
    <n v="4"/>
    <n v="2"/>
    <n v="2"/>
    <n v="2"/>
    <n v="2"/>
    <n v="1"/>
    <n v="2"/>
    <n v="0"/>
    <n v="11"/>
    <n v="12"/>
    <n v="12"/>
    <n v="1"/>
  </r>
  <r>
    <s v="08DPR2541Y"/>
    <n v="2"/>
    <s v="VESPERTINO"/>
    <s v="THOMAS ALBA EDISON"/>
    <n v="8"/>
    <s v="CHIHUAHUA"/>
    <n v="8"/>
    <s v="CHIHUAHUA"/>
    <x v="5"/>
    <n v="37"/>
    <x v="6"/>
    <n v="1"/>
    <s v="JUĂREZ"/>
    <s v="CALLE RIBERA NIAGARA"/>
    <n v="6572"/>
    <s v="PÚBLICO"/>
    <x v="0"/>
    <n v="2"/>
    <s v="BĂSICA"/>
    <n v="2"/>
    <x v="0"/>
    <n v="1"/>
    <x v="0"/>
    <n v="0"/>
    <s v="NO APLICA"/>
    <n v="0"/>
    <s v="NO APLICA"/>
    <s v="08FIZ0174C"/>
    <s v="08FJS0116S"/>
    <s v="08ADG0005C"/>
    <n v="0"/>
    <s v="I2020"/>
    <n v="173"/>
    <n v="156"/>
    <n v="329"/>
    <n v="173"/>
    <n v="156"/>
    <n v="329"/>
    <n v="35"/>
    <n v="26"/>
    <n v="61"/>
    <n v="16"/>
    <n v="16"/>
    <n v="32"/>
    <n v="16"/>
    <n v="16"/>
    <n v="32"/>
    <n v="31"/>
    <n v="26"/>
    <n v="57"/>
    <n v="28"/>
    <n v="26"/>
    <n v="54"/>
    <n v="31"/>
    <n v="34"/>
    <n v="65"/>
    <n v="24"/>
    <n v="23"/>
    <n v="47"/>
    <n v="27"/>
    <n v="27"/>
    <n v="54"/>
    <n v="157"/>
    <n v="152"/>
    <n v="309"/>
    <n v="2"/>
    <n v="2"/>
    <n v="2"/>
    <n v="2"/>
    <n v="2"/>
    <n v="1"/>
    <n v="0"/>
    <n v="11"/>
    <n v="0"/>
    <n v="0"/>
    <n v="0"/>
    <n v="1"/>
    <n v="0"/>
    <n v="1"/>
    <n v="0"/>
    <n v="0"/>
    <n v="2"/>
    <n v="9"/>
    <n v="0"/>
    <n v="0"/>
    <n v="2"/>
    <n v="0"/>
    <n v="0"/>
    <n v="0"/>
    <n v="0"/>
    <n v="0"/>
    <n v="0"/>
    <n v="0"/>
    <n v="0"/>
    <n v="1"/>
    <n v="0"/>
    <n v="16"/>
    <n v="2"/>
    <n v="9"/>
    <n v="2"/>
    <n v="2"/>
    <n v="2"/>
    <n v="2"/>
    <n v="2"/>
    <n v="1"/>
    <n v="0"/>
    <n v="11"/>
    <n v="14"/>
    <n v="12"/>
    <n v="1"/>
  </r>
  <r>
    <s v="08DPR0152U"/>
    <n v="1"/>
    <s v="MATUTINO"/>
    <s v="JUAN DE LA BARRERA"/>
    <n v="8"/>
    <s v="CHIHUAHUA"/>
    <n v="8"/>
    <s v="CHIHUAHUA"/>
    <x v="8"/>
    <n v="32"/>
    <x v="19"/>
    <n v="1"/>
    <s v="HIDALGO DEL PARRAL"/>
    <s v="CALLE 9 DE MAYO"/>
    <n v="0"/>
    <s v="PÚBLICO"/>
    <x v="0"/>
    <n v="2"/>
    <s v="BĂSICA"/>
    <n v="2"/>
    <x v="0"/>
    <n v="1"/>
    <x v="0"/>
    <n v="0"/>
    <s v="NO APLICA"/>
    <n v="0"/>
    <s v="NO APLICA"/>
    <s v="08FIZ0246F"/>
    <s v="08FJS0129W"/>
    <s v="08ADG0004D"/>
    <n v="0"/>
    <s v="I2020"/>
    <n v="171"/>
    <n v="154"/>
    <n v="325"/>
    <n v="171"/>
    <n v="154"/>
    <n v="325"/>
    <n v="35"/>
    <n v="21"/>
    <n v="56"/>
    <n v="22"/>
    <n v="23"/>
    <n v="45"/>
    <n v="22"/>
    <n v="23"/>
    <n v="45"/>
    <n v="25"/>
    <n v="32"/>
    <n v="57"/>
    <n v="32"/>
    <n v="27"/>
    <n v="59"/>
    <n v="28"/>
    <n v="22"/>
    <n v="50"/>
    <n v="25"/>
    <n v="27"/>
    <n v="52"/>
    <n v="24"/>
    <n v="22"/>
    <n v="46"/>
    <n v="156"/>
    <n v="153"/>
    <n v="309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0100O"/>
    <n v="1"/>
    <s v="MATUTINO"/>
    <s v="SOLEDAD HERRERA VILLA"/>
    <n v="8"/>
    <s v="CHIHUAHUA"/>
    <n v="8"/>
    <s v="CHIHUAHUA"/>
    <x v="5"/>
    <n v="37"/>
    <x v="6"/>
    <n v="1"/>
    <s v="JUĂREZ"/>
    <s v="CALLE SEVILLA"/>
    <n v="0"/>
    <s v="PÚBLICO"/>
    <x v="0"/>
    <n v="2"/>
    <s v="BĂSICA"/>
    <n v="2"/>
    <x v="0"/>
    <n v="1"/>
    <x v="0"/>
    <n v="0"/>
    <s v="NO APLICA"/>
    <n v="0"/>
    <s v="NO APLICA"/>
    <s v="08FIZ0158L"/>
    <s v="08FJS0113V"/>
    <s v="08ADG0005C"/>
    <n v="0"/>
    <s v="I2020"/>
    <n v="166"/>
    <n v="159"/>
    <n v="325"/>
    <n v="164"/>
    <n v="158"/>
    <n v="322"/>
    <n v="37"/>
    <n v="28"/>
    <n v="65"/>
    <n v="23"/>
    <n v="19"/>
    <n v="42"/>
    <n v="23"/>
    <n v="19"/>
    <n v="42"/>
    <n v="23"/>
    <n v="24"/>
    <n v="47"/>
    <n v="24"/>
    <n v="33"/>
    <n v="57"/>
    <n v="27"/>
    <n v="32"/>
    <n v="59"/>
    <n v="27"/>
    <n v="24"/>
    <n v="51"/>
    <n v="27"/>
    <n v="25"/>
    <n v="52"/>
    <n v="151"/>
    <n v="157"/>
    <n v="308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4"/>
    <n v="12"/>
    <n v="1"/>
  </r>
  <r>
    <s v="08DPR2400Z"/>
    <n v="1"/>
    <s v="MATUTINO"/>
    <s v="SECTOR OBRERO"/>
    <n v="8"/>
    <s v="CHIHUAHUA"/>
    <n v="8"/>
    <s v="CHIHUAHUA"/>
    <x v="9"/>
    <n v="45"/>
    <x v="36"/>
    <n v="1"/>
    <s v="PEDRO MEOQUI"/>
    <s v="CALLE LAURELES"/>
    <n v="0"/>
    <s v="PÚBLICO"/>
    <x v="0"/>
    <n v="2"/>
    <s v="BĂSICA"/>
    <n v="2"/>
    <x v="0"/>
    <n v="1"/>
    <x v="0"/>
    <n v="0"/>
    <s v="NO APLICA"/>
    <n v="0"/>
    <s v="NO APLICA"/>
    <s v="08FIZ0221X"/>
    <s v="08FJS0125Z"/>
    <s v="08ADG0057I"/>
    <n v="0"/>
    <s v="I2020"/>
    <n v="174"/>
    <n v="149"/>
    <n v="323"/>
    <n v="171"/>
    <n v="149"/>
    <n v="320"/>
    <n v="35"/>
    <n v="21"/>
    <n v="56"/>
    <n v="25"/>
    <n v="25"/>
    <n v="50"/>
    <n v="25"/>
    <n v="25"/>
    <n v="50"/>
    <n v="31"/>
    <n v="21"/>
    <n v="52"/>
    <n v="26"/>
    <n v="28"/>
    <n v="54"/>
    <n v="21"/>
    <n v="30"/>
    <n v="51"/>
    <n v="25"/>
    <n v="22"/>
    <n v="47"/>
    <n v="34"/>
    <n v="24"/>
    <n v="58"/>
    <n v="162"/>
    <n v="150"/>
    <n v="31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6"/>
    <n v="12"/>
    <n v="1"/>
  </r>
  <r>
    <s v="08DPR2353E"/>
    <n v="1"/>
    <s v="MATUTINO"/>
    <s v="FORD 160"/>
    <n v="8"/>
    <s v="CHIHUAHUA"/>
    <n v="8"/>
    <s v="CHIHUAHUA"/>
    <x v="5"/>
    <n v="37"/>
    <x v="6"/>
    <n v="1"/>
    <s v="JUĂREZ"/>
    <s v="CALLE EJIDO SAN VALENTIN"/>
    <n v="666"/>
    <s v="PÚBLICO"/>
    <x v="0"/>
    <n v="2"/>
    <s v="BĂSICA"/>
    <n v="2"/>
    <x v="0"/>
    <n v="1"/>
    <x v="0"/>
    <n v="0"/>
    <s v="NO APLICA"/>
    <n v="0"/>
    <s v="NO APLICA"/>
    <s v="08FIZ0172E"/>
    <s v="08FJS0115T"/>
    <s v="08ADG0005C"/>
    <n v="0"/>
    <s v="I2020"/>
    <n v="167"/>
    <n v="152"/>
    <n v="319"/>
    <n v="167"/>
    <n v="152"/>
    <n v="319"/>
    <n v="31"/>
    <n v="27"/>
    <n v="58"/>
    <n v="29"/>
    <n v="24"/>
    <n v="53"/>
    <n v="29"/>
    <n v="24"/>
    <n v="53"/>
    <n v="27"/>
    <n v="25"/>
    <n v="52"/>
    <n v="28"/>
    <n v="24"/>
    <n v="52"/>
    <n v="26"/>
    <n v="25"/>
    <n v="51"/>
    <n v="24"/>
    <n v="29"/>
    <n v="53"/>
    <n v="29"/>
    <n v="24"/>
    <n v="53"/>
    <n v="163"/>
    <n v="151"/>
    <n v="31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EPR0356N"/>
    <n v="1"/>
    <s v="MATUTINO"/>
    <s v="PLAN CHIHUAHUA 2537"/>
    <n v="8"/>
    <s v="CHIHUAHUA"/>
    <n v="8"/>
    <s v="CHIHUAHUA"/>
    <x v="10"/>
    <n v="50"/>
    <x v="65"/>
    <n v="1"/>
    <s v="NUEVO CASAS GRANDES"/>
    <s v="AVENIDA OCHOA "/>
    <n v="0"/>
    <s v="PÚBLICO"/>
    <x v="1"/>
    <n v="2"/>
    <s v="BĂSICA"/>
    <n v="2"/>
    <x v="0"/>
    <n v="1"/>
    <x v="0"/>
    <n v="0"/>
    <s v="NO APLICA"/>
    <n v="0"/>
    <s v="NO APLICA"/>
    <s v="08FIZ0054Q"/>
    <s v="08FJS0004O"/>
    <m/>
    <n v="0"/>
    <s v="I2020"/>
    <n v="142"/>
    <n v="151"/>
    <n v="293"/>
    <n v="142"/>
    <n v="151"/>
    <n v="293"/>
    <n v="23"/>
    <n v="26"/>
    <n v="49"/>
    <n v="29"/>
    <n v="34"/>
    <n v="63"/>
    <n v="30"/>
    <n v="34"/>
    <n v="64"/>
    <n v="29"/>
    <n v="33"/>
    <n v="62"/>
    <n v="34"/>
    <n v="28"/>
    <n v="62"/>
    <n v="31"/>
    <n v="21"/>
    <n v="52"/>
    <n v="32"/>
    <n v="24"/>
    <n v="56"/>
    <n v="19"/>
    <n v="24"/>
    <n v="43"/>
    <n v="175"/>
    <n v="164"/>
    <n v="339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1"/>
    <n v="1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DPR2391H"/>
    <n v="1"/>
    <s v="MATUTINO"/>
    <s v="FRANCISCO VILLA"/>
    <n v="8"/>
    <s v="CHIHUAHUA"/>
    <n v="8"/>
    <s v="CHIHUAHUA"/>
    <x v="1"/>
    <n v="17"/>
    <x v="43"/>
    <n v="1"/>
    <s v="CUAUHTĂ‰MOC"/>
    <s v="AVENIDA TUCANES"/>
    <n v="0"/>
    <s v="PÚBLICO"/>
    <x v="0"/>
    <n v="2"/>
    <s v="BĂSICA"/>
    <n v="2"/>
    <x v="0"/>
    <n v="1"/>
    <x v="0"/>
    <n v="0"/>
    <s v="NO APLICA"/>
    <n v="0"/>
    <s v="NO APLICA"/>
    <s v="08FIZ0199L"/>
    <s v="08FJS0121D"/>
    <s v="08ADG0010O"/>
    <n v="0"/>
    <s v="I2020"/>
    <n v="143"/>
    <n v="178"/>
    <n v="321"/>
    <n v="140"/>
    <n v="177"/>
    <n v="317"/>
    <n v="25"/>
    <n v="28"/>
    <n v="53"/>
    <n v="25"/>
    <n v="25"/>
    <n v="50"/>
    <n v="25"/>
    <n v="25"/>
    <n v="50"/>
    <n v="23"/>
    <n v="28"/>
    <n v="51"/>
    <n v="25"/>
    <n v="30"/>
    <n v="55"/>
    <n v="19"/>
    <n v="36"/>
    <n v="55"/>
    <n v="24"/>
    <n v="33"/>
    <n v="57"/>
    <n v="25"/>
    <n v="25"/>
    <n v="50"/>
    <n v="141"/>
    <n v="177"/>
    <n v="318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1"/>
    <n v="0"/>
    <n v="0"/>
    <n v="0"/>
    <n v="0"/>
    <n v="0"/>
    <n v="0"/>
    <n v="1"/>
    <n v="1"/>
    <n v="0"/>
    <n v="18"/>
    <n v="5"/>
    <n v="7"/>
    <n v="2"/>
    <n v="2"/>
    <n v="2"/>
    <n v="2"/>
    <n v="2"/>
    <n v="2"/>
    <n v="0"/>
    <n v="12"/>
    <n v="12"/>
    <n v="12"/>
    <n v="1"/>
  </r>
  <r>
    <s v="08DPR2201Z"/>
    <n v="1"/>
    <s v="MATUTINO"/>
    <s v="JUAN JOSE SALAS FLORES"/>
    <n v="8"/>
    <s v="CHIHUAHUA"/>
    <n v="8"/>
    <s v="CHIHUAHUA"/>
    <x v="10"/>
    <n v="50"/>
    <x v="65"/>
    <n v="1"/>
    <s v="NUEVO CASAS GRANDES"/>
    <s v="CALLE MEZQUITE"/>
    <n v="5229"/>
    <s v="PÚBLICO"/>
    <x v="0"/>
    <n v="2"/>
    <s v="BĂSICA"/>
    <n v="2"/>
    <x v="0"/>
    <n v="1"/>
    <x v="0"/>
    <n v="0"/>
    <s v="NO APLICA"/>
    <n v="0"/>
    <s v="NO APLICA"/>
    <s v="08FIZ0192S"/>
    <s v="08FJS0119P"/>
    <s v="08ADG0013L"/>
    <n v="0"/>
    <s v="I2020"/>
    <n v="143"/>
    <n v="177"/>
    <n v="320"/>
    <n v="143"/>
    <n v="176"/>
    <n v="319"/>
    <n v="23"/>
    <n v="26"/>
    <n v="49"/>
    <n v="33"/>
    <n v="19"/>
    <n v="52"/>
    <n v="33"/>
    <n v="19"/>
    <n v="52"/>
    <n v="31"/>
    <n v="32"/>
    <n v="63"/>
    <n v="23"/>
    <n v="28"/>
    <n v="51"/>
    <n v="24"/>
    <n v="29"/>
    <n v="53"/>
    <n v="19"/>
    <n v="34"/>
    <n v="53"/>
    <n v="21"/>
    <n v="26"/>
    <n v="47"/>
    <n v="151"/>
    <n v="168"/>
    <n v="319"/>
    <n v="2"/>
    <n v="2"/>
    <n v="2"/>
    <n v="2"/>
    <n v="2"/>
    <n v="2"/>
    <n v="0"/>
    <n v="12"/>
    <n v="0"/>
    <n v="0"/>
    <n v="0"/>
    <n v="1"/>
    <n v="1"/>
    <n v="0"/>
    <n v="0"/>
    <n v="1"/>
    <n v="4"/>
    <n v="8"/>
    <n v="0"/>
    <n v="0"/>
    <n v="2"/>
    <n v="1"/>
    <n v="0"/>
    <n v="0"/>
    <n v="0"/>
    <n v="0"/>
    <n v="1"/>
    <n v="0"/>
    <n v="1"/>
    <n v="0"/>
    <n v="0"/>
    <n v="20"/>
    <n v="4"/>
    <n v="8"/>
    <n v="2"/>
    <n v="2"/>
    <n v="2"/>
    <n v="2"/>
    <n v="2"/>
    <n v="2"/>
    <n v="0"/>
    <n v="12"/>
    <n v="12"/>
    <n v="12"/>
    <n v="1"/>
  </r>
  <r>
    <s v="08EPR0583I"/>
    <n v="1"/>
    <s v="MATUTINO"/>
    <s v="CUAUHTEMOC 2220"/>
    <n v="8"/>
    <s v="CHIHUAHUA"/>
    <n v="8"/>
    <s v="CHIHUAHUA"/>
    <x v="9"/>
    <n v="45"/>
    <x v="36"/>
    <n v="1"/>
    <s v="PEDRO MEOQUI"/>
    <s v="CALLE JUAN ALDAMA "/>
    <n v="1701"/>
    <s v="PÚBLICO"/>
    <x v="1"/>
    <n v="2"/>
    <s v="BĂSICA"/>
    <n v="2"/>
    <x v="0"/>
    <n v="1"/>
    <x v="0"/>
    <n v="0"/>
    <s v="NO APLICA"/>
    <n v="0"/>
    <s v="NO APLICA"/>
    <s v="08FIZ0002K"/>
    <m/>
    <m/>
    <n v="0"/>
    <s v="I2020"/>
    <n v="150"/>
    <n v="169"/>
    <n v="319"/>
    <n v="148"/>
    <n v="166"/>
    <n v="314"/>
    <n v="25"/>
    <n v="25"/>
    <n v="50"/>
    <n v="28"/>
    <n v="24"/>
    <n v="52"/>
    <n v="28"/>
    <n v="24"/>
    <n v="52"/>
    <n v="25"/>
    <n v="24"/>
    <n v="49"/>
    <n v="31"/>
    <n v="22"/>
    <n v="53"/>
    <n v="26"/>
    <n v="43"/>
    <n v="69"/>
    <n v="21"/>
    <n v="23"/>
    <n v="44"/>
    <n v="22"/>
    <n v="30"/>
    <n v="52"/>
    <n v="153"/>
    <n v="166"/>
    <n v="319"/>
    <n v="2"/>
    <n v="2"/>
    <n v="2"/>
    <n v="3"/>
    <n v="2"/>
    <n v="2"/>
    <n v="0"/>
    <n v="13"/>
    <n v="0"/>
    <n v="0"/>
    <n v="1"/>
    <n v="0"/>
    <n v="0"/>
    <n v="0"/>
    <n v="0"/>
    <n v="0"/>
    <n v="4"/>
    <n v="9"/>
    <n v="0"/>
    <n v="0"/>
    <n v="2"/>
    <n v="0"/>
    <n v="3"/>
    <n v="0"/>
    <n v="0"/>
    <n v="1"/>
    <n v="0"/>
    <n v="0"/>
    <n v="2"/>
    <n v="0"/>
    <n v="0"/>
    <n v="22"/>
    <n v="4"/>
    <n v="9"/>
    <n v="2"/>
    <n v="2"/>
    <n v="2"/>
    <n v="3"/>
    <n v="2"/>
    <n v="2"/>
    <n v="0"/>
    <n v="13"/>
    <n v="13"/>
    <n v="13"/>
    <n v="1"/>
  </r>
  <r>
    <s v="08DPR2150J"/>
    <n v="1"/>
    <s v="MATUTINO"/>
    <s v="AMADO NERVO"/>
    <n v="8"/>
    <s v="CHIHUAHUA"/>
    <n v="8"/>
    <s v="CHIHUAHUA"/>
    <x v="8"/>
    <n v="32"/>
    <x v="19"/>
    <n v="1"/>
    <s v="HIDALGO DEL PARRAL"/>
    <s v="CALLE CAUDILLO DEL SUR"/>
    <n v="0"/>
    <s v="PÚBLICO"/>
    <x v="0"/>
    <n v="2"/>
    <s v="BĂSICA"/>
    <n v="2"/>
    <x v="0"/>
    <n v="1"/>
    <x v="0"/>
    <n v="0"/>
    <s v="NO APLICA"/>
    <n v="0"/>
    <s v="NO APLICA"/>
    <s v="08FIZ0245G"/>
    <s v="08FJS0129W"/>
    <s v="08ADG0004D"/>
    <n v="0"/>
    <s v="I2020"/>
    <n v="147"/>
    <n v="176"/>
    <n v="323"/>
    <n v="146"/>
    <n v="175"/>
    <n v="321"/>
    <n v="21"/>
    <n v="42"/>
    <n v="63"/>
    <n v="24"/>
    <n v="29"/>
    <n v="53"/>
    <n v="24"/>
    <n v="29"/>
    <n v="53"/>
    <n v="24"/>
    <n v="33"/>
    <n v="57"/>
    <n v="27"/>
    <n v="30"/>
    <n v="57"/>
    <n v="26"/>
    <n v="26"/>
    <n v="52"/>
    <n v="22"/>
    <n v="21"/>
    <n v="43"/>
    <n v="24"/>
    <n v="26"/>
    <n v="50"/>
    <n v="147"/>
    <n v="165"/>
    <n v="312"/>
    <n v="2"/>
    <n v="2"/>
    <n v="2"/>
    <n v="2"/>
    <n v="2"/>
    <n v="2"/>
    <n v="0"/>
    <n v="12"/>
    <n v="0"/>
    <n v="0"/>
    <n v="1"/>
    <n v="0"/>
    <n v="0"/>
    <n v="0"/>
    <n v="0"/>
    <n v="1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0954K"/>
    <n v="1"/>
    <s v="MATUTINO"/>
    <s v="ADOLFO LOPEZ MATEOS"/>
    <n v="8"/>
    <s v="CHIHUAHUA"/>
    <n v="8"/>
    <s v="CHIHUAHUA"/>
    <x v="1"/>
    <n v="17"/>
    <x v="43"/>
    <n v="1"/>
    <s v="CUAUHTĂ‰MOC"/>
    <s v="CALLE CAMPECHE"/>
    <n v="0"/>
    <s v="PÚBLICO"/>
    <x v="0"/>
    <n v="2"/>
    <s v="BĂSICA"/>
    <n v="2"/>
    <x v="0"/>
    <n v="1"/>
    <x v="0"/>
    <n v="0"/>
    <s v="NO APLICA"/>
    <n v="0"/>
    <s v="NO APLICA"/>
    <s v="08FIZ0198M"/>
    <s v="08FJS0121D"/>
    <s v="08ADG0010O"/>
    <n v="0"/>
    <s v="I2020"/>
    <n v="168"/>
    <n v="157"/>
    <n v="325"/>
    <n v="168"/>
    <n v="157"/>
    <n v="325"/>
    <n v="31"/>
    <n v="22"/>
    <n v="53"/>
    <n v="30"/>
    <n v="17"/>
    <n v="47"/>
    <n v="30"/>
    <n v="17"/>
    <n v="47"/>
    <n v="30"/>
    <n v="25"/>
    <n v="55"/>
    <n v="23"/>
    <n v="24"/>
    <n v="47"/>
    <n v="22"/>
    <n v="32"/>
    <n v="54"/>
    <n v="26"/>
    <n v="29"/>
    <n v="55"/>
    <n v="36"/>
    <n v="25"/>
    <n v="61"/>
    <n v="167"/>
    <n v="152"/>
    <n v="31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2549Q"/>
    <n v="1"/>
    <s v="MATUTINO"/>
    <s v="JOSE VASCONCELOS"/>
    <n v="8"/>
    <s v="CHIHUAHUA"/>
    <n v="8"/>
    <s v="CHIHUAHUA"/>
    <x v="7"/>
    <n v="19"/>
    <x v="21"/>
    <n v="1"/>
    <s v="CHIHUAHUA"/>
    <s v="CALLE 35"/>
    <n v="0"/>
    <s v="PÚBLICO"/>
    <x v="0"/>
    <n v="2"/>
    <s v="BĂSICA"/>
    <n v="2"/>
    <x v="0"/>
    <n v="1"/>
    <x v="0"/>
    <n v="0"/>
    <s v="NO APLICA"/>
    <n v="0"/>
    <s v="NO APLICA"/>
    <s v="08FIZ0101K"/>
    <s v="08FJS0103O"/>
    <s v="08ADG0046C"/>
    <n v="0"/>
    <s v="I2020"/>
    <n v="175"/>
    <n v="134"/>
    <n v="309"/>
    <n v="175"/>
    <n v="134"/>
    <n v="309"/>
    <n v="25"/>
    <n v="21"/>
    <n v="46"/>
    <n v="32"/>
    <n v="24"/>
    <n v="56"/>
    <n v="32"/>
    <n v="24"/>
    <n v="56"/>
    <n v="35"/>
    <n v="22"/>
    <n v="57"/>
    <n v="36"/>
    <n v="19"/>
    <n v="55"/>
    <n v="32"/>
    <n v="26"/>
    <n v="58"/>
    <n v="29"/>
    <n v="26"/>
    <n v="55"/>
    <n v="30"/>
    <n v="23"/>
    <n v="53"/>
    <n v="194"/>
    <n v="140"/>
    <n v="334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0"/>
    <n v="0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  <n v="1"/>
  </r>
  <r>
    <s v="08EPR0232E"/>
    <n v="1"/>
    <s v="MATUTINO"/>
    <s v="JOSE MARIA MORELOS Y PAVON 2118"/>
    <n v="8"/>
    <s v="CHIHUAHUA"/>
    <n v="8"/>
    <s v="CHIHUAHUA"/>
    <x v="8"/>
    <n v="32"/>
    <x v="19"/>
    <n v="1"/>
    <s v="HIDALGO DEL PARRAL"/>
    <s v="PROLONGACIĂ“N 11 DE JULIO"/>
    <n v="0"/>
    <s v="PÚBLICO"/>
    <x v="1"/>
    <n v="2"/>
    <s v="BĂSICA"/>
    <n v="2"/>
    <x v="0"/>
    <n v="1"/>
    <x v="0"/>
    <n v="0"/>
    <s v="NO APLICA"/>
    <n v="0"/>
    <s v="NO APLICA"/>
    <s v="08FIZ0267S"/>
    <m/>
    <m/>
    <n v="0"/>
    <s v="I2020"/>
    <n v="154"/>
    <n v="169"/>
    <n v="323"/>
    <n v="154"/>
    <n v="169"/>
    <n v="323"/>
    <n v="26"/>
    <n v="31"/>
    <n v="57"/>
    <n v="29"/>
    <n v="25"/>
    <n v="54"/>
    <n v="29"/>
    <n v="25"/>
    <n v="54"/>
    <n v="31"/>
    <n v="22"/>
    <n v="53"/>
    <n v="19"/>
    <n v="28"/>
    <n v="47"/>
    <n v="27"/>
    <n v="26"/>
    <n v="53"/>
    <n v="22"/>
    <n v="35"/>
    <n v="57"/>
    <n v="26"/>
    <n v="24"/>
    <n v="50"/>
    <n v="154"/>
    <n v="160"/>
    <n v="314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0"/>
    <n v="1"/>
    <n v="0"/>
    <n v="1"/>
    <n v="0"/>
    <n v="0"/>
    <n v="0"/>
    <n v="2"/>
    <n v="0"/>
    <n v="0"/>
    <n v="19"/>
    <n v="6"/>
    <n v="6"/>
    <n v="2"/>
    <n v="2"/>
    <n v="2"/>
    <n v="2"/>
    <n v="2"/>
    <n v="2"/>
    <n v="0"/>
    <n v="12"/>
    <n v="14"/>
    <n v="12"/>
    <n v="1"/>
  </r>
  <r>
    <s v="08DPR2273T"/>
    <n v="1"/>
    <s v="MATUTINO"/>
    <s v="JOSEFA ORTIZ DE DOMINGUEZ"/>
    <n v="8"/>
    <s v="CHIHUAHUA"/>
    <n v="8"/>
    <s v="CHIHUAHUA"/>
    <x v="8"/>
    <n v="36"/>
    <x v="30"/>
    <n v="1"/>
    <s v="JOSĂ‰ MARIANO JIMĂ‰NEZ"/>
    <s v="CALLE JOSE ANDRES LUJAN "/>
    <n v="0"/>
    <s v="PÚBLICO"/>
    <x v="0"/>
    <n v="2"/>
    <s v="BĂSICA"/>
    <n v="2"/>
    <x v="0"/>
    <n v="1"/>
    <x v="0"/>
    <n v="0"/>
    <s v="NO APLICA"/>
    <n v="0"/>
    <s v="NO APLICA"/>
    <s v="08FIZ0239W"/>
    <s v="08FJS0128X"/>
    <s v="08ADG0004D"/>
    <n v="0"/>
    <s v="I2020"/>
    <n v="162"/>
    <n v="159"/>
    <n v="321"/>
    <n v="162"/>
    <n v="159"/>
    <n v="321"/>
    <n v="26"/>
    <n v="32"/>
    <n v="58"/>
    <n v="27"/>
    <n v="26"/>
    <n v="53"/>
    <n v="27"/>
    <n v="26"/>
    <n v="53"/>
    <n v="21"/>
    <n v="28"/>
    <n v="49"/>
    <n v="24"/>
    <n v="22"/>
    <n v="46"/>
    <n v="35"/>
    <n v="22"/>
    <n v="57"/>
    <n v="28"/>
    <n v="29"/>
    <n v="57"/>
    <n v="28"/>
    <n v="28"/>
    <n v="56"/>
    <n v="163"/>
    <n v="155"/>
    <n v="318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236P"/>
    <n v="1"/>
    <s v="MATUTINO"/>
    <s v="FRANCISCO CHAVEZ OROZCO"/>
    <n v="8"/>
    <s v="CHIHUAHUA"/>
    <n v="8"/>
    <s v="CHIHUAHUA"/>
    <x v="1"/>
    <n v="17"/>
    <x v="43"/>
    <n v="1"/>
    <s v="CUAUHTĂ‰MOC"/>
    <s v="CALLE ECUADOR"/>
    <n v="590"/>
    <s v="PÚBLICO"/>
    <x v="0"/>
    <n v="2"/>
    <s v="BĂSICA"/>
    <n v="2"/>
    <x v="0"/>
    <n v="1"/>
    <x v="0"/>
    <n v="0"/>
    <s v="NO APLICA"/>
    <n v="0"/>
    <s v="NO APLICA"/>
    <s v="08FIZ0197N"/>
    <s v="08FJS0121D"/>
    <s v="08ADG0010O"/>
    <n v="0"/>
    <s v="I2020"/>
    <n v="169"/>
    <n v="153"/>
    <n v="322"/>
    <n v="168"/>
    <n v="153"/>
    <n v="321"/>
    <n v="29"/>
    <n v="37"/>
    <n v="66"/>
    <n v="22"/>
    <n v="30"/>
    <n v="52"/>
    <n v="22"/>
    <n v="30"/>
    <n v="52"/>
    <n v="16"/>
    <n v="32"/>
    <n v="48"/>
    <n v="31"/>
    <n v="26"/>
    <n v="57"/>
    <n v="30"/>
    <n v="18"/>
    <n v="48"/>
    <n v="31"/>
    <n v="25"/>
    <n v="56"/>
    <n v="37"/>
    <n v="16"/>
    <n v="53"/>
    <n v="167"/>
    <n v="147"/>
    <n v="314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3"/>
    <n v="12"/>
    <n v="1"/>
  </r>
  <r>
    <s v="08DPR1579D"/>
    <n v="1"/>
    <s v="MATUTINO"/>
    <s v="VICENTE LOMBARDO TOLEDANO"/>
    <n v="8"/>
    <s v="CHIHUAHUA"/>
    <n v="8"/>
    <s v="CHIHUAHUA"/>
    <x v="5"/>
    <n v="37"/>
    <x v="6"/>
    <n v="1"/>
    <s v="JUĂREZ"/>
    <s v="CALLE GABRIEL LEYVA"/>
    <n v="6408"/>
    <s v="PÚBLICO"/>
    <x v="0"/>
    <n v="2"/>
    <s v="BĂSICA"/>
    <n v="2"/>
    <x v="0"/>
    <n v="1"/>
    <x v="0"/>
    <n v="0"/>
    <s v="NO APLICA"/>
    <n v="0"/>
    <s v="NO APLICA"/>
    <s v="08FIZ0140M"/>
    <s v="08FJS0109I"/>
    <s v="08ADG0005C"/>
    <n v="0"/>
    <s v="I2020"/>
    <n v="176"/>
    <n v="161"/>
    <n v="337"/>
    <n v="174"/>
    <n v="161"/>
    <n v="335"/>
    <n v="33"/>
    <n v="26"/>
    <n v="59"/>
    <n v="14"/>
    <n v="17"/>
    <n v="31"/>
    <n v="14"/>
    <n v="18"/>
    <n v="32"/>
    <n v="28"/>
    <n v="25"/>
    <n v="53"/>
    <n v="28"/>
    <n v="29"/>
    <n v="57"/>
    <n v="33"/>
    <n v="26"/>
    <n v="59"/>
    <n v="25"/>
    <n v="31"/>
    <n v="56"/>
    <n v="31"/>
    <n v="27"/>
    <n v="58"/>
    <n v="159"/>
    <n v="156"/>
    <n v="315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1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  <n v="1"/>
  </r>
  <r>
    <s v="08DPR1619O"/>
    <n v="2"/>
    <s v="VESPERTINO"/>
    <s v="REVOLUCION MEXICANA 1"/>
    <n v="8"/>
    <s v="CHIHUAHUA"/>
    <n v="8"/>
    <s v="CHIHUAHUA"/>
    <x v="5"/>
    <n v="37"/>
    <x v="6"/>
    <n v="1"/>
    <s v="JUĂREZ"/>
    <s v="CALLE ROSALIO HERNANDEZ "/>
    <n v="2610"/>
    <s v="PÚBLICO"/>
    <x v="0"/>
    <n v="2"/>
    <s v="BĂSICA"/>
    <n v="2"/>
    <x v="0"/>
    <n v="1"/>
    <x v="0"/>
    <n v="0"/>
    <s v="NO APLICA"/>
    <n v="0"/>
    <s v="NO APLICA"/>
    <s v="08FIZ0161Z"/>
    <s v="08FJS0113V"/>
    <s v="08ADG0005C"/>
    <n v="0"/>
    <s v="I2020"/>
    <n v="149"/>
    <n v="181"/>
    <n v="330"/>
    <n v="149"/>
    <n v="181"/>
    <n v="330"/>
    <n v="21"/>
    <n v="29"/>
    <n v="50"/>
    <n v="12"/>
    <n v="23"/>
    <n v="35"/>
    <n v="13"/>
    <n v="23"/>
    <n v="36"/>
    <n v="20"/>
    <n v="29"/>
    <n v="49"/>
    <n v="30"/>
    <n v="28"/>
    <n v="58"/>
    <n v="25"/>
    <n v="33"/>
    <n v="58"/>
    <n v="26"/>
    <n v="34"/>
    <n v="60"/>
    <n v="32"/>
    <n v="26"/>
    <n v="58"/>
    <n v="146"/>
    <n v="173"/>
    <n v="319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2"/>
    <n v="0"/>
    <n v="0"/>
    <n v="0"/>
    <n v="0"/>
    <n v="0"/>
    <n v="0"/>
    <n v="0"/>
    <n v="1"/>
    <n v="0"/>
    <n v="0"/>
    <n v="17"/>
    <n v="5"/>
    <n v="7"/>
    <n v="2"/>
    <n v="2"/>
    <n v="2"/>
    <n v="2"/>
    <n v="2"/>
    <n v="2"/>
    <n v="0"/>
    <n v="12"/>
    <n v="26"/>
    <n v="12"/>
    <n v="1"/>
  </r>
  <r>
    <s v="08DPR1018V"/>
    <n v="1"/>
    <s v="MATUTINO"/>
    <s v="VALENTIN GOMEZ FARIAS"/>
    <n v="8"/>
    <s v="CHIHUAHUA"/>
    <n v="8"/>
    <s v="CHIHUAHUA"/>
    <x v="7"/>
    <n v="19"/>
    <x v="21"/>
    <n v="1"/>
    <s v="CHIHUAHUA"/>
    <s v="BOULEVARD FUENTES MARES"/>
    <n v="8001"/>
    <s v="PÚBLICO"/>
    <x v="0"/>
    <n v="2"/>
    <s v="BĂSICA"/>
    <n v="2"/>
    <x v="0"/>
    <n v="1"/>
    <x v="0"/>
    <n v="0"/>
    <s v="NO APLICA"/>
    <n v="0"/>
    <s v="NO APLICA"/>
    <s v="08FIZ0105G"/>
    <s v="08FJS0102P"/>
    <s v="08ADG0046C"/>
    <n v="0"/>
    <s v="I2020"/>
    <n v="168"/>
    <n v="156"/>
    <n v="324"/>
    <n v="168"/>
    <n v="156"/>
    <n v="324"/>
    <n v="20"/>
    <n v="25"/>
    <n v="45"/>
    <n v="27"/>
    <n v="21"/>
    <n v="48"/>
    <n v="27"/>
    <n v="21"/>
    <n v="48"/>
    <n v="33"/>
    <n v="26"/>
    <n v="59"/>
    <n v="31"/>
    <n v="22"/>
    <n v="53"/>
    <n v="29"/>
    <n v="21"/>
    <n v="50"/>
    <n v="27"/>
    <n v="31"/>
    <n v="58"/>
    <n v="24"/>
    <n v="33"/>
    <n v="57"/>
    <n v="171"/>
    <n v="154"/>
    <n v="325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645T"/>
    <n v="1"/>
    <s v="MATUTINO"/>
    <s v="MANUEL OJINAGA"/>
    <n v="8"/>
    <s v="CHIHUAHUA"/>
    <n v="8"/>
    <s v="CHIHUAHUA"/>
    <x v="7"/>
    <n v="4"/>
    <x v="64"/>
    <n v="1"/>
    <s v="SANTA EULALIA"/>
    <s v="CALLE DEL COBRE"/>
    <n v="0"/>
    <s v="PÚBLICO"/>
    <x v="0"/>
    <n v="2"/>
    <s v="BĂSICA"/>
    <n v="2"/>
    <x v="0"/>
    <n v="1"/>
    <x v="0"/>
    <n v="0"/>
    <s v="NO APLICA"/>
    <n v="0"/>
    <s v="NO APLICA"/>
    <s v="08FIZ0269Q"/>
    <s v="08FJS0103O"/>
    <s v="08ADG0046C"/>
    <n v="0"/>
    <s v="I2020"/>
    <n v="146"/>
    <n v="168"/>
    <n v="314"/>
    <n v="144"/>
    <n v="168"/>
    <n v="312"/>
    <n v="18"/>
    <n v="34"/>
    <n v="52"/>
    <n v="35"/>
    <n v="27"/>
    <n v="62"/>
    <n v="35"/>
    <n v="27"/>
    <n v="62"/>
    <n v="31"/>
    <n v="25"/>
    <n v="56"/>
    <n v="32"/>
    <n v="26"/>
    <n v="58"/>
    <n v="24"/>
    <n v="28"/>
    <n v="52"/>
    <n v="30"/>
    <n v="25"/>
    <n v="55"/>
    <n v="19"/>
    <n v="24"/>
    <n v="43"/>
    <n v="171"/>
    <n v="155"/>
    <n v="326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1"/>
    <n v="0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2"/>
    <n v="12"/>
    <n v="1"/>
  </r>
  <r>
    <s v="08DPR0198P"/>
    <n v="1"/>
    <s v="MATUTINO"/>
    <s v="NIÑEZ MEXICANA"/>
    <n v="8"/>
    <s v="CHIHUAHUA"/>
    <n v="8"/>
    <s v="CHIHUAHUA"/>
    <x v="5"/>
    <n v="37"/>
    <x v="6"/>
    <n v="1"/>
    <s v="JUĂREZ"/>
    <s v="CALLE QUINTA"/>
    <n v="1425"/>
    <s v="PÚBLICO"/>
    <x v="0"/>
    <n v="2"/>
    <s v="BĂSICA"/>
    <n v="2"/>
    <x v="0"/>
    <n v="1"/>
    <x v="0"/>
    <n v="0"/>
    <s v="NO APLICA"/>
    <n v="0"/>
    <s v="NO APLICA"/>
    <s v="08FIZ0164W"/>
    <s v="08FJS0114U"/>
    <s v="08ADG0005C"/>
    <n v="0"/>
    <s v="I2020"/>
    <n v="163"/>
    <n v="155"/>
    <n v="318"/>
    <n v="162"/>
    <n v="154"/>
    <n v="316"/>
    <n v="24"/>
    <n v="26"/>
    <n v="50"/>
    <n v="31"/>
    <n v="25"/>
    <n v="56"/>
    <n v="32"/>
    <n v="25"/>
    <n v="57"/>
    <n v="30"/>
    <n v="20"/>
    <n v="50"/>
    <n v="23"/>
    <n v="31"/>
    <n v="54"/>
    <n v="34"/>
    <n v="24"/>
    <n v="58"/>
    <n v="22"/>
    <n v="26"/>
    <n v="48"/>
    <n v="34"/>
    <n v="28"/>
    <n v="62"/>
    <n v="175"/>
    <n v="154"/>
    <n v="329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6"/>
    <n v="3"/>
    <n v="9"/>
    <n v="2"/>
    <n v="2"/>
    <n v="2"/>
    <n v="2"/>
    <n v="2"/>
    <n v="2"/>
    <n v="0"/>
    <n v="12"/>
    <n v="12"/>
    <n v="12"/>
    <n v="1"/>
  </r>
  <r>
    <s v="08EPR0059N"/>
    <n v="1"/>
    <s v="MATUTINO"/>
    <s v="EDMUNDO PORRAS FIERRO 2212"/>
    <n v="8"/>
    <s v="CHIHUAHUA"/>
    <n v="8"/>
    <s v="CHIHUAHUA"/>
    <x v="9"/>
    <n v="11"/>
    <x v="28"/>
    <n v="1"/>
    <s v="SANTA ROSALĂŤA DE CAMARGO"/>
    <s v="CALLE OJINAGA"/>
    <n v="0"/>
    <s v="PÚBLICO"/>
    <x v="1"/>
    <n v="2"/>
    <s v="BĂSICA"/>
    <n v="2"/>
    <x v="0"/>
    <n v="1"/>
    <x v="0"/>
    <n v="0"/>
    <s v="NO APLICA"/>
    <n v="0"/>
    <s v="NO APLICA"/>
    <s v="08FIZ0006G"/>
    <m/>
    <m/>
    <n v="0"/>
    <s v="I2020"/>
    <n v="158"/>
    <n v="161"/>
    <n v="319"/>
    <n v="158"/>
    <n v="161"/>
    <n v="319"/>
    <n v="28"/>
    <n v="27"/>
    <n v="55"/>
    <n v="27"/>
    <n v="30"/>
    <n v="57"/>
    <n v="27"/>
    <n v="30"/>
    <n v="57"/>
    <n v="35"/>
    <n v="27"/>
    <n v="62"/>
    <n v="30"/>
    <n v="28"/>
    <n v="58"/>
    <n v="18"/>
    <n v="26"/>
    <n v="44"/>
    <n v="29"/>
    <n v="30"/>
    <n v="59"/>
    <n v="21"/>
    <n v="22"/>
    <n v="43"/>
    <n v="160"/>
    <n v="163"/>
    <n v="323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1"/>
    <n v="1"/>
    <n v="0"/>
    <n v="0"/>
    <n v="0"/>
    <n v="0"/>
    <n v="0"/>
    <n v="2"/>
    <n v="0"/>
    <n v="18"/>
    <n v="3"/>
    <n v="9"/>
    <n v="2"/>
    <n v="2"/>
    <n v="2"/>
    <n v="2"/>
    <n v="2"/>
    <n v="2"/>
    <n v="0"/>
    <n v="12"/>
    <n v="12"/>
    <n v="12"/>
    <n v="1"/>
  </r>
  <r>
    <s v="08DPR2379M"/>
    <n v="1"/>
    <s v="MATUTINO"/>
    <s v="HEROES DE REFORMA"/>
    <n v="8"/>
    <s v="CHIHUAHUA"/>
    <n v="8"/>
    <s v="CHIHUAHUA"/>
    <x v="1"/>
    <n v="17"/>
    <x v="43"/>
    <n v="1"/>
    <s v="CUAUHTĂ‰MOC"/>
    <s v="CALLE ESTADO DE GUERRERO"/>
    <n v="0"/>
    <s v="PÚBLICO"/>
    <x v="0"/>
    <n v="2"/>
    <s v="BĂSICA"/>
    <n v="2"/>
    <x v="0"/>
    <n v="1"/>
    <x v="0"/>
    <n v="0"/>
    <s v="NO APLICA"/>
    <n v="0"/>
    <s v="NO APLICA"/>
    <s v="08FIZ0198M"/>
    <s v="08FJS0121D"/>
    <s v="08ADG0010O"/>
    <n v="0"/>
    <s v="I2020"/>
    <n v="146"/>
    <n v="179"/>
    <n v="325"/>
    <n v="146"/>
    <n v="179"/>
    <n v="325"/>
    <n v="22"/>
    <n v="29"/>
    <n v="51"/>
    <n v="19"/>
    <n v="36"/>
    <n v="55"/>
    <n v="19"/>
    <n v="36"/>
    <n v="55"/>
    <n v="23"/>
    <n v="31"/>
    <n v="54"/>
    <n v="26"/>
    <n v="19"/>
    <n v="45"/>
    <n v="20"/>
    <n v="32"/>
    <n v="52"/>
    <n v="19"/>
    <n v="41"/>
    <n v="60"/>
    <n v="32"/>
    <n v="23"/>
    <n v="55"/>
    <n v="139"/>
    <n v="182"/>
    <n v="321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1"/>
    <n v="0"/>
    <n v="0"/>
    <n v="0"/>
    <n v="0"/>
    <n v="0"/>
    <n v="0"/>
    <n v="2"/>
    <n v="0"/>
    <n v="0"/>
    <n v="18"/>
    <n v="5"/>
    <n v="7"/>
    <n v="2"/>
    <n v="2"/>
    <n v="2"/>
    <n v="2"/>
    <n v="2"/>
    <n v="2"/>
    <n v="0"/>
    <n v="12"/>
    <n v="12"/>
    <n v="10"/>
    <n v="1"/>
  </r>
  <r>
    <s v="08DPR1262G"/>
    <n v="1"/>
    <s v="MATUTINO"/>
    <s v="FELIPE ANGELES"/>
    <n v="8"/>
    <s v="CHIHUAHUA"/>
    <n v="8"/>
    <s v="CHIHUAHUA"/>
    <x v="5"/>
    <n v="37"/>
    <x v="6"/>
    <n v="1"/>
    <s v="JUĂREZ"/>
    <s v="BOULEVARD NORZAGARAY"/>
    <n v="7211"/>
    <s v="PÚBLICO"/>
    <x v="0"/>
    <n v="2"/>
    <s v="BĂSICA"/>
    <n v="2"/>
    <x v="0"/>
    <n v="1"/>
    <x v="0"/>
    <n v="0"/>
    <s v="NO APLICA"/>
    <n v="0"/>
    <s v="NO APLICA"/>
    <s v="08FIZ0137Z"/>
    <s v="08FJS0135G"/>
    <s v="08ADG0005C"/>
    <n v="0"/>
    <s v="I2020"/>
    <n v="164"/>
    <n v="144"/>
    <n v="308"/>
    <n v="163"/>
    <n v="144"/>
    <n v="307"/>
    <n v="25"/>
    <n v="29"/>
    <n v="54"/>
    <n v="33"/>
    <n v="28"/>
    <n v="61"/>
    <n v="33"/>
    <n v="28"/>
    <n v="61"/>
    <n v="29"/>
    <n v="26"/>
    <n v="55"/>
    <n v="31"/>
    <n v="24"/>
    <n v="55"/>
    <n v="29"/>
    <n v="24"/>
    <n v="53"/>
    <n v="29"/>
    <n v="23"/>
    <n v="52"/>
    <n v="29"/>
    <n v="30"/>
    <n v="59"/>
    <n v="180"/>
    <n v="155"/>
    <n v="33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3"/>
    <n v="12"/>
    <n v="1"/>
  </r>
  <r>
    <s v="08DPR1541R"/>
    <n v="2"/>
    <s v="VESPERTINO"/>
    <s v="SERTOMA"/>
    <n v="8"/>
    <s v="CHIHUAHUA"/>
    <n v="8"/>
    <s v="CHIHUAHUA"/>
    <x v="5"/>
    <n v="37"/>
    <x v="6"/>
    <n v="1"/>
    <s v="JUĂREZ"/>
    <s v="CALLE ISLAS CAROLINAS"/>
    <n v="0"/>
    <s v="PÚBLICO"/>
    <x v="0"/>
    <n v="2"/>
    <s v="BĂSICA"/>
    <n v="2"/>
    <x v="0"/>
    <n v="1"/>
    <x v="0"/>
    <n v="0"/>
    <s v="NO APLICA"/>
    <n v="0"/>
    <s v="NO APLICA"/>
    <s v="08FIZ0139X"/>
    <s v="08FJS0109I"/>
    <s v="08ADG0005C"/>
    <n v="0"/>
    <s v="I2020"/>
    <n v="159"/>
    <n v="169"/>
    <n v="328"/>
    <n v="159"/>
    <n v="169"/>
    <n v="328"/>
    <n v="26"/>
    <n v="29"/>
    <n v="55"/>
    <n v="21"/>
    <n v="25"/>
    <n v="46"/>
    <n v="21"/>
    <n v="25"/>
    <n v="46"/>
    <n v="24"/>
    <n v="29"/>
    <n v="53"/>
    <n v="33"/>
    <n v="26"/>
    <n v="59"/>
    <n v="22"/>
    <n v="30"/>
    <n v="52"/>
    <n v="24"/>
    <n v="25"/>
    <n v="49"/>
    <n v="34"/>
    <n v="28"/>
    <n v="62"/>
    <n v="158"/>
    <n v="163"/>
    <n v="321"/>
    <n v="2"/>
    <n v="2"/>
    <n v="2"/>
    <n v="2"/>
    <n v="2"/>
    <n v="2"/>
    <n v="0"/>
    <n v="12"/>
    <n v="0"/>
    <n v="0"/>
    <n v="1"/>
    <n v="0"/>
    <n v="0"/>
    <n v="0"/>
    <n v="0"/>
    <n v="1"/>
    <n v="5"/>
    <n v="7"/>
    <n v="0"/>
    <n v="0"/>
    <n v="1"/>
    <n v="1"/>
    <n v="0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2"/>
    <n v="12"/>
    <n v="1"/>
  </r>
  <r>
    <s v="08DPR0929L"/>
    <n v="1"/>
    <s v="MATUTINO"/>
    <s v="HORIZONTES"/>
    <n v="8"/>
    <s v="CHIHUAHUA"/>
    <n v="8"/>
    <s v="CHIHUAHUA"/>
    <x v="5"/>
    <n v="37"/>
    <x v="6"/>
    <n v="1"/>
    <s v="JUĂREZ"/>
    <s v="CALLE TIXTLA"/>
    <n v="0"/>
    <s v="PÚBLICO"/>
    <x v="0"/>
    <n v="2"/>
    <s v="BĂSICA"/>
    <n v="2"/>
    <x v="0"/>
    <n v="1"/>
    <x v="0"/>
    <n v="0"/>
    <s v="NO APLICA"/>
    <n v="0"/>
    <s v="NO APLICA"/>
    <s v="08FIZ0154P"/>
    <s v="08FJS0112W"/>
    <s v="08ADG0005C"/>
    <n v="0"/>
    <s v="I2020"/>
    <n v="167"/>
    <n v="153"/>
    <n v="320"/>
    <n v="167"/>
    <n v="153"/>
    <n v="320"/>
    <n v="28"/>
    <n v="22"/>
    <n v="50"/>
    <n v="27"/>
    <n v="27"/>
    <n v="54"/>
    <n v="27"/>
    <n v="27"/>
    <n v="54"/>
    <n v="25"/>
    <n v="27"/>
    <n v="52"/>
    <n v="22"/>
    <n v="35"/>
    <n v="57"/>
    <n v="29"/>
    <n v="20"/>
    <n v="49"/>
    <n v="37"/>
    <n v="20"/>
    <n v="57"/>
    <n v="31"/>
    <n v="28"/>
    <n v="59"/>
    <n v="171"/>
    <n v="157"/>
    <n v="328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3"/>
    <n v="12"/>
    <n v="1"/>
  </r>
  <r>
    <s v="08DPR2133T"/>
    <n v="1"/>
    <s v="MATUTINO"/>
    <s v="NARCISO MENDOZA"/>
    <n v="8"/>
    <s v="CHIHUAHUA"/>
    <n v="8"/>
    <s v="CHIHUAHUA"/>
    <x v="7"/>
    <n v="19"/>
    <x v="21"/>
    <n v="1"/>
    <s v="CHIHUAHUA"/>
    <s v="CALLE NUEVA VIZCAYA"/>
    <n v="8442"/>
    <s v="PÚBLICO"/>
    <x v="0"/>
    <n v="2"/>
    <s v="BĂSICA"/>
    <n v="2"/>
    <x v="0"/>
    <n v="1"/>
    <x v="0"/>
    <n v="0"/>
    <s v="NO APLICA"/>
    <n v="0"/>
    <s v="NO APLICA"/>
    <s v="08FIZ0106F"/>
    <s v="08FJS0102P"/>
    <s v="08ADG0046C"/>
    <n v="0"/>
    <s v="I2020"/>
    <n v="168"/>
    <n v="150"/>
    <n v="318"/>
    <n v="167"/>
    <n v="150"/>
    <n v="317"/>
    <n v="26"/>
    <n v="29"/>
    <n v="55"/>
    <n v="32"/>
    <n v="26"/>
    <n v="58"/>
    <n v="32"/>
    <n v="26"/>
    <n v="58"/>
    <n v="31"/>
    <n v="25"/>
    <n v="56"/>
    <n v="32"/>
    <n v="21"/>
    <n v="53"/>
    <n v="27"/>
    <n v="24"/>
    <n v="51"/>
    <n v="26"/>
    <n v="26"/>
    <n v="52"/>
    <n v="28"/>
    <n v="28"/>
    <n v="56"/>
    <n v="176"/>
    <n v="150"/>
    <n v="326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435O"/>
    <n v="1"/>
    <s v="MATUTINO"/>
    <s v="JOSE VASCONCELOS"/>
    <n v="8"/>
    <s v="CHIHUAHUA"/>
    <n v="8"/>
    <s v="CHIHUAHUA"/>
    <x v="1"/>
    <n v="17"/>
    <x v="43"/>
    <n v="1"/>
    <s v="CUAUHTĂ‰MOC"/>
    <s v="CALLE 92"/>
    <n v="0"/>
    <s v="PÚBLICO"/>
    <x v="0"/>
    <n v="2"/>
    <s v="BĂSICA"/>
    <n v="2"/>
    <x v="0"/>
    <n v="1"/>
    <x v="0"/>
    <n v="0"/>
    <s v="NO APLICA"/>
    <n v="0"/>
    <s v="NO APLICA"/>
    <s v="08FIZ0199L"/>
    <s v="08FJS0121D"/>
    <s v="08ADG0010O"/>
    <n v="0"/>
    <s v="I2020"/>
    <n v="159"/>
    <n v="160"/>
    <n v="319"/>
    <n v="159"/>
    <n v="160"/>
    <n v="319"/>
    <n v="25"/>
    <n v="29"/>
    <n v="54"/>
    <n v="33"/>
    <n v="23"/>
    <n v="56"/>
    <n v="33"/>
    <n v="23"/>
    <n v="56"/>
    <n v="27"/>
    <n v="27"/>
    <n v="54"/>
    <n v="30"/>
    <n v="23"/>
    <n v="53"/>
    <n v="28"/>
    <n v="28"/>
    <n v="56"/>
    <n v="24"/>
    <n v="28"/>
    <n v="52"/>
    <n v="28"/>
    <n v="27"/>
    <n v="55"/>
    <n v="170"/>
    <n v="156"/>
    <n v="326"/>
    <n v="2"/>
    <n v="2"/>
    <n v="2"/>
    <n v="2"/>
    <n v="2"/>
    <n v="2"/>
    <n v="0"/>
    <n v="12"/>
    <n v="0"/>
    <n v="0"/>
    <n v="0"/>
    <n v="1"/>
    <n v="0"/>
    <n v="1"/>
    <n v="1"/>
    <n v="0"/>
    <n v="1"/>
    <n v="11"/>
    <n v="0"/>
    <n v="0"/>
    <n v="2"/>
    <n v="1"/>
    <n v="0"/>
    <n v="0"/>
    <n v="0"/>
    <n v="0"/>
    <n v="0"/>
    <n v="0"/>
    <n v="0"/>
    <n v="2"/>
    <n v="0"/>
    <n v="20"/>
    <n v="1"/>
    <n v="11"/>
    <n v="2"/>
    <n v="2"/>
    <n v="2"/>
    <n v="2"/>
    <n v="2"/>
    <n v="2"/>
    <n v="0"/>
    <n v="12"/>
    <n v="12"/>
    <n v="12"/>
    <n v="1"/>
  </r>
  <r>
    <s v="08EPR0852M"/>
    <n v="2"/>
    <s v="VESPERTINO"/>
    <s v="INDEPENDENCIA 2790"/>
    <n v="8"/>
    <s v="CHIHUAHUA"/>
    <n v="8"/>
    <s v="CHIHUAHUA"/>
    <x v="7"/>
    <n v="19"/>
    <x v="21"/>
    <n v="1"/>
    <s v="CHIHUAHUA"/>
    <s v="CALLE EUCALIPTO"/>
    <n v="0"/>
    <s v="PÚBLICO"/>
    <x v="1"/>
    <n v="2"/>
    <s v="BĂSICA"/>
    <n v="2"/>
    <x v="0"/>
    <n v="1"/>
    <x v="0"/>
    <n v="0"/>
    <s v="NO APLICA"/>
    <n v="0"/>
    <s v="NO APLICA"/>
    <s v="08FIZ0018L"/>
    <s v="08FJS0002Q"/>
    <m/>
    <n v="0"/>
    <s v="I2020"/>
    <n v="176"/>
    <n v="156"/>
    <n v="332"/>
    <n v="176"/>
    <n v="156"/>
    <n v="332"/>
    <n v="30"/>
    <n v="26"/>
    <n v="56"/>
    <n v="29"/>
    <n v="21"/>
    <n v="50"/>
    <n v="29"/>
    <n v="21"/>
    <n v="50"/>
    <n v="28"/>
    <n v="23"/>
    <n v="51"/>
    <n v="32"/>
    <n v="29"/>
    <n v="61"/>
    <n v="31"/>
    <n v="23"/>
    <n v="54"/>
    <n v="33"/>
    <n v="19"/>
    <n v="52"/>
    <n v="19"/>
    <n v="26"/>
    <n v="45"/>
    <n v="172"/>
    <n v="141"/>
    <n v="313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3"/>
    <n v="0"/>
    <n v="1"/>
    <n v="2"/>
    <n v="0"/>
    <n v="0"/>
    <n v="0"/>
    <n v="0"/>
    <n v="1"/>
    <n v="1"/>
    <n v="0"/>
    <n v="21"/>
    <n v="2"/>
    <n v="10"/>
    <n v="2"/>
    <n v="2"/>
    <n v="2"/>
    <n v="2"/>
    <n v="2"/>
    <n v="2"/>
    <n v="0"/>
    <n v="12"/>
    <n v="18"/>
    <n v="12"/>
    <n v="1"/>
  </r>
  <r>
    <s v="08PPR1883S"/>
    <n v="1"/>
    <s v="MATUTINO"/>
    <s v="CENTRO EDUCATIVO MULTICULTURAL YERMO Y PARRES"/>
    <n v="8"/>
    <s v="CHIHUAHUA"/>
    <n v="8"/>
    <s v="CHIHUAHUA"/>
    <x v="5"/>
    <n v="37"/>
    <x v="6"/>
    <n v="1"/>
    <s v="JUĂREZ"/>
    <s v="CALLE PUERTO ANZIO"/>
    <n v="1804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146"/>
    <n v="205"/>
    <n v="351"/>
    <n v="146"/>
    <n v="205"/>
    <n v="351"/>
    <n v="29"/>
    <n v="31"/>
    <n v="60"/>
    <n v="18"/>
    <n v="25"/>
    <n v="43"/>
    <n v="18"/>
    <n v="26"/>
    <n v="44"/>
    <n v="13"/>
    <n v="29"/>
    <n v="42"/>
    <n v="25"/>
    <n v="30"/>
    <n v="55"/>
    <n v="18"/>
    <n v="30"/>
    <n v="48"/>
    <n v="26"/>
    <n v="26"/>
    <n v="52"/>
    <n v="21"/>
    <n v="37"/>
    <n v="58"/>
    <n v="121"/>
    <n v="178"/>
    <n v="299"/>
    <n v="2"/>
    <n v="2"/>
    <n v="2"/>
    <n v="2"/>
    <n v="2"/>
    <n v="2"/>
    <n v="0"/>
    <n v="12"/>
    <n v="0"/>
    <n v="0"/>
    <n v="0"/>
    <n v="1"/>
    <n v="0"/>
    <n v="0"/>
    <n v="0"/>
    <n v="1"/>
    <n v="5"/>
    <n v="7"/>
    <n v="0"/>
    <n v="0"/>
    <n v="0"/>
    <n v="1"/>
    <n v="0"/>
    <n v="0"/>
    <n v="1"/>
    <n v="0"/>
    <n v="1"/>
    <n v="0"/>
    <n v="1"/>
    <n v="0"/>
    <n v="0"/>
    <n v="18"/>
    <n v="5"/>
    <n v="7"/>
    <n v="2"/>
    <n v="2"/>
    <n v="2"/>
    <n v="2"/>
    <n v="2"/>
    <n v="2"/>
    <n v="0"/>
    <n v="12"/>
    <n v="12"/>
    <n v="12"/>
    <n v="1"/>
  </r>
  <r>
    <s v="08EPR0796K"/>
    <n v="1"/>
    <s v="MATUTINO"/>
    <s v="CARLOS SALINAS DE GORTARI 2747"/>
    <n v="8"/>
    <s v="CHIHUAHUA"/>
    <n v="8"/>
    <s v="CHIHUAHUA"/>
    <x v="5"/>
    <n v="37"/>
    <x v="6"/>
    <n v="1"/>
    <s v="JUĂREZ"/>
    <s v="CALLE HEROE DE NACOZARI "/>
    <n v="0"/>
    <s v="PÚBLICO"/>
    <x v="1"/>
    <n v="2"/>
    <s v="BĂSICA"/>
    <n v="2"/>
    <x v="0"/>
    <n v="1"/>
    <x v="0"/>
    <n v="0"/>
    <s v="NO APLICA"/>
    <n v="0"/>
    <s v="NO APLICA"/>
    <s v="08FIZ0020Z"/>
    <s v="08FJS0003P"/>
    <m/>
    <n v="0"/>
    <s v="I2020"/>
    <n v="166"/>
    <n v="173"/>
    <n v="339"/>
    <n v="166"/>
    <n v="172"/>
    <n v="338"/>
    <n v="31"/>
    <n v="23"/>
    <n v="54"/>
    <n v="20"/>
    <n v="19"/>
    <n v="39"/>
    <n v="21"/>
    <n v="20"/>
    <n v="41"/>
    <n v="37"/>
    <n v="27"/>
    <n v="64"/>
    <n v="26"/>
    <n v="34"/>
    <n v="60"/>
    <n v="28"/>
    <n v="24"/>
    <n v="52"/>
    <n v="17"/>
    <n v="30"/>
    <n v="47"/>
    <n v="24"/>
    <n v="28"/>
    <n v="52"/>
    <n v="153"/>
    <n v="163"/>
    <n v="316"/>
    <n v="2"/>
    <n v="3"/>
    <n v="2"/>
    <n v="2"/>
    <n v="2"/>
    <n v="2"/>
    <n v="0"/>
    <n v="13"/>
    <n v="0"/>
    <n v="0"/>
    <n v="0"/>
    <n v="1"/>
    <n v="0"/>
    <n v="0"/>
    <n v="0"/>
    <n v="0"/>
    <n v="6"/>
    <n v="7"/>
    <n v="0"/>
    <n v="0"/>
    <n v="1"/>
    <n v="0"/>
    <n v="0"/>
    <n v="0"/>
    <n v="0"/>
    <n v="0"/>
    <n v="0"/>
    <n v="0"/>
    <n v="2"/>
    <n v="0"/>
    <n v="0"/>
    <n v="17"/>
    <n v="6"/>
    <n v="7"/>
    <n v="2"/>
    <n v="3"/>
    <n v="2"/>
    <n v="2"/>
    <n v="2"/>
    <n v="2"/>
    <n v="0"/>
    <n v="13"/>
    <n v="14"/>
    <n v="13"/>
    <n v="1"/>
  </r>
  <r>
    <s v="08DPR0283M"/>
    <n v="1"/>
    <s v="MATUTINO"/>
    <s v="LUIS RAMIREZ"/>
    <n v="8"/>
    <s v="CHIHUAHUA"/>
    <n v="8"/>
    <s v="CHIHUAHUA"/>
    <x v="5"/>
    <n v="37"/>
    <x v="6"/>
    <n v="1"/>
    <s v="JUĂREZ"/>
    <s v="CALLE R. OGARRIO "/>
    <n v="0"/>
    <s v="PÚBLICO"/>
    <x v="0"/>
    <n v="2"/>
    <s v="BĂSICA"/>
    <n v="2"/>
    <x v="0"/>
    <n v="1"/>
    <x v="0"/>
    <n v="0"/>
    <s v="NO APLICA"/>
    <n v="0"/>
    <s v="NO APLICA"/>
    <s v="08FIZ0153Q"/>
    <s v="08FJS0135G"/>
    <s v="08ADG0005C"/>
    <n v="0"/>
    <s v="I2020"/>
    <n v="166"/>
    <n v="164"/>
    <n v="330"/>
    <n v="166"/>
    <n v="164"/>
    <n v="330"/>
    <n v="27"/>
    <n v="35"/>
    <n v="62"/>
    <n v="19"/>
    <n v="24"/>
    <n v="43"/>
    <n v="19"/>
    <n v="24"/>
    <n v="43"/>
    <n v="29"/>
    <n v="15"/>
    <n v="44"/>
    <n v="19"/>
    <n v="32"/>
    <n v="51"/>
    <n v="30"/>
    <n v="30"/>
    <n v="60"/>
    <n v="34"/>
    <n v="28"/>
    <n v="62"/>
    <n v="36"/>
    <n v="26"/>
    <n v="62"/>
    <n v="167"/>
    <n v="155"/>
    <n v="322"/>
    <n v="2"/>
    <n v="2"/>
    <n v="2"/>
    <n v="2"/>
    <n v="2"/>
    <n v="2"/>
    <n v="0"/>
    <n v="12"/>
    <n v="0"/>
    <n v="0"/>
    <n v="1"/>
    <n v="0"/>
    <n v="0"/>
    <n v="0"/>
    <n v="0"/>
    <n v="1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EPR0233D"/>
    <n v="1"/>
    <s v="MATUTINO"/>
    <s v="INSURGENTES 2128"/>
    <n v="8"/>
    <s v="CHIHUAHUA"/>
    <n v="8"/>
    <s v="CHIHUAHUA"/>
    <x v="8"/>
    <n v="32"/>
    <x v="19"/>
    <n v="1"/>
    <s v="HIDALGO DEL PARRAL"/>
    <s v="CALLE REAL DE MALAGAN"/>
    <n v="0"/>
    <s v="PÚBLICO"/>
    <x v="1"/>
    <n v="2"/>
    <s v="BĂSICA"/>
    <n v="2"/>
    <x v="0"/>
    <n v="1"/>
    <x v="0"/>
    <n v="0"/>
    <s v="NO APLICA"/>
    <n v="0"/>
    <s v="NO APLICA"/>
    <s v="08FIZ0005H"/>
    <m/>
    <m/>
    <n v="0"/>
    <s v="I2020"/>
    <n v="171"/>
    <n v="155"/>
    <n v="326"/>
    <n v="169"/>
    <n v="155"/>
    <n v="324"/>
    <n v="23"/>
    <n v="29"/>
    <n v="52"/>
    <n v="21"/>
    <n v="29"/>
    <n v="50"/>
    <n v="21"/>
    <n v="29"/>
    <n v="50"/>
    <n v="25"/>
    <n v="28"/>
    <n v="53"/>
    <n v="33"/>
    <n v="19"/>
    <n v="52"/>
    <n v="29"/>
    <n v="25"/>
    <n v="54"/>
    <n v="32"/>
    <n v="27"/>
    <n v="59"/>
    <n v="32"/>
    <n v="28"/>
    <n v="60"/>
    <n v="172"/>
    <n v="156"/>
    <n v="328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3"/>
    <n v="1"/>
    <n v="1"/>
    <n v="0"/>
    <n v="0"/>
    <n v="0"/>
    <n v="1"/>
    <n v="1"/>
    <n v="1"/>
    <n v="0"/>
    <n v="23"/>
    <n v="1"/>
    <n v="11"/>
    <n v="2"/>
    <n v="2"/>
    <n v="2"/>
    <n v="2"/>
    <n v="2"/>
    <n v="2"/>
    <n v="0"/>
    <n v="12"/>
    <n v="6"/>
    <n v="6"/>
    <n v="1"/>
  </r>
  <r>
    <s v="08DPR2025L"/>
    <n v="1"/>
    <s v="MATUTINO"/>
    <s v="PRIMERO DE MAYO"/>
    <n v="8"/>
    <s v="CHIHUAHUA"/>
    <n v="8"/>
    <s v="CHIHUAHUA"/>
    <x v="9"/>
    <n v="21"/>
    <x v="61"/>
    <n v="1"/>
    <s v="DELICIAS"/>
    <s v="CALLE EUGENIO ZAPATA"/>
    <n v="400"/>
    <s v="PÚBLICO"/>
    <x v="0"/>
    <n v="2"/>
    <s v="BĂSICA"/>
    <n v="2"/>
    <x v="0"/>
    <n v="1"/>
    <x v="0"/>
    <n v="0"/>
    <s v="NO APLICA"/>
    <n v="0"/>
    <s v="NO APLICA"/>
    <s v="08FIZ0229P"/>
    <s v="08FJS0126Z"/>
    <s v="08ADG0057I"/>
    <n v="0"/>
    <s v="I2020"/>
    <n v="181"/>
    <n v="149"/>
    <n v="330"/>
    <n v="181"/>
    <n v="149"/>
    <n v="330"/>
    <n v="29"/>
    <n v="26"/>
    <n v="55"/>
    <n v="27"/>
    <n v="22"/>
    <n v="49"/>
    <n v="27"/>
    <n v="22"/>
    <n v="49"/>
    <n v="33"/>
    <n v="21"/>
    <n v="54"/>
    <n v="32"/>
    <n v="20"/>
    <n v="52"/>
    <n v="30"/>
    <n v="28"/>
    <n v="58"/>
    <n v="25"/>
    <n v="29"/>
    <n v="54"/>
    <n v="30"/>
    <n v="24"/>
    <n v="54"/>
    <n v="177"/>
    <n v="144"/>
    <n v="321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1"/>
    <n v="1"/>
    <n v="0"/>
    <n v="0"/>
    <n v="0"/>
    <n v="0"/>
    <n v="0"/>
    <n v="0"/>
    <n v="2"/>
    <n v="0"/>
    <n v="0"/>
    <n v="18"/>
    <n v="7"/>
    <n v="5"/>
    <n v="2"/>
    <n v="2"/>
    <n v="2"/>
    <n v="2"/>
    <n v="2"/>
    <n v="2"/>
    <n v="0"/>
    <n v="12"/>
    <n v="15"/>
    <n v="12"/>
    <n v="1"/>
  </r>
  <r>
    <s v="08DPR1177J"/>
    <n v="1"/>
    <s v="MATUTINO"/>
    <s v="FRANCISCO SARABIA"/>
    <n v="8"/>
    <s v="CHIHUAHUA"/>
    <n v="8"/>
    <s v="CHIHUAHUA"/>
    <x v="5"/>
    <n v="37"/>
    <x v="6"/>
    <n v="1"/>
    <s v="JUĂREZ"/>
    <s v="CALLE MAURICIO CORREDOR"/>
    <n v="7710"/>
    <s v="PÚBLICO"/>
    <x v="0"/>
    <n v="2"/>
    <s v="BĂSICA"/>
    <n v="2"/>
    <x v="0"/>
    <n v="1"/>
    <x v="0"/>
    <n v="0"/>
    <s v="NO APLICA"/>
    <n v="0"/>
    <s v="NO APLICA"/>
    <s v="08FIZ0141L"/>
    <s v="08FJS0109I"/>
    <s v="08ADG0005C"/>
    <n v="0"/>
    <s v="I2020"/>
    <n v="155"/>
    <n v="165"/>
    <n v="320"/>
    <n v="155"/>
    <n v="165"/>
    <n v="320"/>
    <n v="28"/>
    <n v="24"/>
    <n v="52"/>
    <n v="31"/>
    <n v="24"/>
    <n v="55"/>
    <n v="31"/>
    <n v="24"/>
    <n v="55"/>
    <n v="32"/>
    <n v="27"/>
    <n v="59"/>
    <n v="24"/>
    <n v="28"/>
    <n v="52"/>
    <n v="29"/>
    <n v="31"/>
    <n v="60"/>
    <n v="24"/>
    <n v="29"/>
    <n v="53"/>
    <n v="21"/>
    <n v="32"/>
    <n v="53"/>
    <n v="161"/>
    <n v="171"/>
    <n v="332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259Z"/>
    <n v="1"/>
    <s v="MATUTINO"/>
    <s v="15 DE MAYO"/>
    <n v="8"/>
    <s v="CHIHUAHUA"/>
    <n v="8"/>
    <s v="CHIHUAHUA"/>
    <x v="7"/>
    <n v="19"/>
    <x v="21"/>
    <n v="1"/>
    <s v="CHIHUAHUA"/>
    <s v="CALLE CLAUDINA ROMERO"/>
    <n v="0"/>
    <s v="PÚBLICO"/>
    <x v="0"/>
    <n v="2"/>
    <s v="BĂSICA"/>
    <n v="2"/>
    <x v="0"/>
    <n v="1"/>
    <x v="0"/>
    <n v="0"/>
    <s v="NO APLICA"/>
    <n v="0"/>
    <s v="NO APLICA"/>
    <s v="08FIZ0106F"/>
    <s v="08FJS0102P"/>
    <s v="08ADG0046C"/>
    <n v="0"/>
    <s v="I2020"/>
    <n v="158"/>
    <n v="156"/>
    <n v="314"/>
    <n v="158"/>
    <n v="155"/>
    <n v="313"/>
    <n v="28"/>
    <n v="24"/>
    <n v="52"/>
    <n v="25"/>
    <n v="34"/>
    <n v="59"/>
    <n v="25"/>
    <n v="34"/>
    <n v="59"/>
    <n v="30"/>
    <n v="24"/>
    <n v="54"/>
    <n v="32"/>
    <n v="29"/>
    <n v="61"/>
    <n v="25"/>
    <n v="27"/>
    <n v="52"/>
    <n v="29"/>
    <n v="26"/>
    <n v="55"/>
    <n v="24"/>
    <n v="31"/>
    <n v="55"/>
    <n v="165"/>
    <n v="171"/>
    <n v="33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258A"/>
    <n v="1"/>
    <s v="MATUTINO"/>
    <s v="ESFUERZO COMPARTIDO"/>
    <n v="8"/>
    <s v="CHIHUAHUA"/>
    <n v="8"/>
    <s v="CHIHUAHUA"/>
    <x v="7"/>
    <n v="19"/>
    <x v="21"/>
    <n v="1"/>
    <s v="CHIHUAHUA"/>
    <s v="CALLE J. J. CALVO"/>
    <n v="7822"/>
    <s v="PÚBLICO"/>
    <x v="0"/>
    <n v="2"/>
    <s v="BĂSICA"/>
    <n v="2"/>
    <x v="0"/>
    <n v="1"/>
    <x v="0"/>
    <n v="0"/>
    <s v="NO APLICA"/>
    <n v="0"/>
    <s v="NO APLICA"/>
    <s v="08FIZ0109C"/>
    <s v="08FJS0104N"/>
    <s v="08ADG0046C"/>
    <n v="0"/>
    <s v="I2020"/>
    <n v="175"/>
    <n v="144"/>
    <n v="319"/>
    <n v="175"/>
    <n v="144"/>
    <n v="319"/>
    <n v="28"/>
    <n v="27"/>
    <n v="55"/>
    <n v="34"/>
    <n v="26"/>
    <n v="60"/>
    <n v="34"/>
    <n v="26"/>
    <n v="60"/>
    <n v="27"/>
    <n v="27"/>
    <n v="54"/>
    <n v="31"/>
    <n v="28"/>
    <n v="59"/>
    <n v="27"/>
    <n v="26"/>
    <n v="53"/>
    <n v="39"/>
    <n v="15"/>
    <n v="54"/>
    <n v="26"/>
    <n v="22"/>
    <n v="48"/>
    <n v="184"/>
    <n v="144"/>
    <n v="328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5"/>
    <n v="12"/>
    <n v="1"/>
  </r>
  <r>
    <s v="08DPR1843M"/>
    <n v="1"/>
    <s v="MATUTINO"/>
    <s v="FORD 134"/>
    <n v="8"/>
    <s v="CHIHUAHUA"/>
    <n v="8"/>
    <s v="CHIHUAHUA"/>
    <x v="10"/>
    <n v="10"/>
    <x v="44"/>
    <n v="5"/>
    <s v="EJIDO BENITO JUĂREZ"/>
    <s v="CALLE EJIDO BENITO JUAREZ"/>
    <n v="0"/>
    <s v="PÚBLICO"/>
    <x v="0"/>
    <n v="2"/>
    <s v="BĂSICA"/>
    <n v="2"/>
    <x v="0"/>
    <n v="1"/>
    <x v="0"/>
    <n v="0"/>
    <s v="NO APLICA"/>
    <n v="0"/>
    <s v="NO APLICA"/>
    <s v="08FIZ0186H"/>
    <s v="08FJS0119P"/>
    <s v="08ADG0013L"/>
    <n v="0"/>
    <s v="I2020"/>
    <n v="153"/>
    <n v="174"/>
    <n v="327"/>
    <n v="153"/>
    <n v="174"/>
    <n v="327"/>
    <n v="18"/>
    <n v="25"/>
    <n v="43"/>
    <n v="27"/>
    <n v="22"/>
    <n v="49"/>
    <n v="27"/>
    <n v="22"/>
    <n v="49"/>
    <n v="28"/>
    <n v="29"/>
    <n v="57"/>
    <n v="17"/>
    <n v="30"/>
    <n v="47"/>
    <n v="33"/>
    <n v="41"/>
    <n v="74"/>
    <n v="26"/>
    <n v="26"/>
    <n v="52"/>
    <n v="24"/>
    <n v="28"/>
    <n v="52"/>
    <n v="155"/>
    <n v="176"/>
    <n v="331"/>
    <n v="2"/>
    <n v="2"/>
    <n v="2"/>
    <n v="3"/>
    <n v="2"/>
    <n v="2"/>
    <n v="0"/>
    <n v="13"/>
    <n v="0"/>
    <n v="0"/>
    <n v="1"/>
    <n v="0"/>
    <n v="0"/>
    <n v="0"/>
    <n v="0"/>
    <n v="1"/>
    <n v="2"/>
    <n v="11"/>
    <n v="0"/>
    <n v="0"/>
    <n v="0"/>
    <n v="1"/>
    <n v="0"/>
    <n v="0"/>
    <n v="0"/>
    <n v="0"/>
    <n v="0"/>
    <n v="0"/>
    <n v="1"/>
    <n v="0"/>
    <n v="0"/>
    <n v="17"/>
    <n v="2"/>
    <n v="11"/>
    <n v="2"/>
    <n v="2"/>
    <n v="2"/>
    <n v="3"/>
    <n v="2"/>
    <n v="2"/>
    <n v="0"/>
    <n v="13"/>
    <n v="13"/>
    <n v="13"/>
    <n v="1"/>
  </r>
  <r>
    <s v="08DPR1989G"/>
    <n v="1"/>
    <s v="MATUTINO"/>
    <s v="FORD 125"/>
    <n v="8"/>
    <s v="CHIHUAHUA"/>
    <n v="8"/>
    <s v="CHIHUAHUA"/>
    <x v="10"/>
    <n v="50"/>
    <x v="65"/>
    <n v="1"/>
    <s v="NUEVO CASAS GRANDES"/>
    <s v="AVENIDA PASEO DE LA REFORMA "/>
    <n v="0"/>
    <s v="PÚBLICO"/>
    <x v="0"/>
    <n v="2"/>
    <s v="BĂSICA"/>
    <n v="2"/>
    <x v="0"/>
    <n v="1"/>
    <x v="0"/>
    <n v="0"/>
    <s v="NO APLICA"/>
    <n v="0"/>
    <s v="NO APLICA"/>
    <s v="08FIZ0189E"/>
    <s v="08FJS0119P"/>
    <s v="08ADG0013L"/>
    <n v="0"/>
    <s v="I2020"/>
    <n v="170"/>
    <n v="164"/>
    <n v="334"/>
    <n v="168"/>
    <n v="163"/>
    <n v="331"/>
    <n v="35"/>
    <n v="24"/>
    <n v="59"/>
    <n v="25"/>
    <n v="20"/>
    <n v="45"/>
    <n v="25"/>
    <n v="20"/>
    <n v="45"/>
    <n v="37"/>
    <n v="26"/>
    <n v="63"/>
    <n v="27"/>
    <n v="26"/>
    <n v="53"/>
    <n v="27"/>
    <n v="26"/>
    <n v="53"/>
    <n v="24"/>
    <n v="32"/>
    <n v="56"/>
    <n v="22"/>
    <n v="30"/>
    <n v="52"/>
    <n v="162"/>
    <n v="160"/>
    <n v="322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DPR2605S"/>
    <n v="2"/>
    <s v="VESPERTINO"/>
    <s v="ANGEL TRIAS"/>
    <n v="8"/>
    <s v="CHIHUAHUA"/>
    <n v="8"/>
    <s v="CHIHUAHUA"/>
    <x v="7"/>
    <n v="19"/>
    <x v="21"/>
    <n v="1"/>
    <s v="CHIHUAHUA"/>
    <s v="CALLE PASEO DEL PONNY "/>
    <n v="0"/>
    <s v="PÚBLICO"/>
    <x v="0"/>
    <n v="2"/>
    <s v="BĂSICA"/>
    <n v="2"/>
    <x v="0"/>
    <n v="1"/>
    <x v="0"/>
    <n v="0"/>
    <s v="NO APLICA"/>
    <n v="0"/>
    <s v="NO APLICA"/>
    <s v="08FIZ0266T"/>
    <s v="08FJS0101Q"/>
    <s v="08ADG0046C"/>
    <n v="0"/>
    <s v="I2020"/>
    <n v="163"/>
    <n v="170"/>
    <n v="333"/>
    <n v="162"/>
    <n v="170"/>
    <n v="332"/>
    <n v="27"/>
    <n v="32"/>
    <n v="59"/>
    <n v="31"/>
    <n v="20"/>
    <n v="51"/>
    <n v="32"/>
    <n v="20"/>
    <n v="52"/>
    <n v="24"/>
    <n v="33"/>
    <n v="57"/>
    <n v="27"/>
    <n v="22"/>
    <n v="49"/>
    <n v="24"/>
    <n v="28"/>
    <n v="52"/>
    <n v="30"/>
    <n v="25"/>
    <n v="55"/>
    <n v="24"/>
    <n v="30"/>
    <n v="54"/>
    <n v="161"/>
    <n v="158"/>
    <n v="319"/>
    <n v="2"/>
    <n v="2"/>
    <n v="2"/>
    <n v="2"/>
    <n v="2"/>
    <n v="2"/>
    <n v="0"/>
    <n v="12"/>
    <n v="0"/>
    <n v="0"/>
    <n v="1"/>
    <n v="0"/>
    <n v="0"/>
    <n v="0"/>
    <n v="0"/>
    <n v="1"/>
    <n v="4"/>
    <n v="8"/>
    <n v="0"/>
    <n v="0"/>
    <n v="3"/>
    <n v="0"/>
    <n v="0"/>
    <n v="0"/>
    <n v="0"/>
    <n v="0"/>
    <n v="0"/>
    <n v="0"/>
    <n v="1"/>
    <n v="1"/>
    <n v="0"/>
    <n v="19"/>
    <n v="4"/>
    <n v="8"/>
    <n v="2"/>
    <n v="2"/>
    <n v="2"/>
    <n v="2"/>
    <n v="2"/>
    <n v="2"/>
    <n v="0"/>
    <n v="12"/>
    <n v="12"/>
    <n v="12"/>
    <n v="1"/>
  </r>
  <r>
    <s v="08DPR1260I"/>
    <n v="2"/>
    <s v="VESPERTINO"/>
    <s v="FRANCISCO VILLA"/>
    <n v="8"/>
    <s v="CHIHUAHUA"/>
    <n v="8"/>
    <s v="CHIHUAHUA"/>
    <x v="5"/>
    <n v="37"/>
    <x v="6"/>
    <n v="1"/>
    <s v="JUĂREZ"/>
    <s v="CALLE CHIHUAHUA"/>
    <n v="8860"/>
    <s v="PÚBLICO"/>
    <x v="0"/>
    <n v="2"/>
    <s v="BĂSICA"/>
    <n v="2"/>
    <x v="0"/>
    <n v="1"/>
    <x v="0"/>
    <n v="0"/>
    <s v="NO APLICA"/>
    <n v="0"/>
    <s v="NO APLICA"/>
    <s v="08FIZ0160Z"/>
    <s v="08FJS0113V"/>
    <s v="08ADG0005C"/>
    <n v="0"/>
    <s v="I2020"/>
    <n v="166"/>
    <n v="165"/>
    <n v="331"/>
    <n v="166"/>
    <n v="165"/>
    <n v="331"/>
    <n v="21"/>
    <n v="35"/>
    <n v="56"/>
    <n v="26"/>
    <n v="19"/>
    <n v="45"/>
    <n v="26"/>
    <n v="20"/>
    <n v="46"/>
    <n v="35"/>
    <n v="21"/>
    <n v="56"/>
    <n v="26"/>
    <n v="24"/>
    <n v="50"/>
    <n v="22"/>
    <n v="30"/>
    <n v="52"/>
    <n v="34"/>
    <n v="30"/>
    <n v="64"/>
    <n v="33"/>
    <n v="26"/>
    <n v="59"/>
    <n v="176"/>
    <n v="151"/>
    <n v="327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2"/>
    <n v="0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8"/>
    <n v="12"/>
    <n v="1"/>
  </r>
  <r>
    <s v="08DPR1268A"/>
    <n v="1"/>
    <s v="MATUTINO"/>
    <s v="DAVID ALFARO SIQUEIROS"/>
    <n v="8"/>
    <s v="CHIHUAHUA"/>
    <n v="8"/>
    <s v="CHIHUAHUA"/>
    <x v="5"/>
    <n v="37"/>
    <x v="6"/>
    <n v="1"/>
    <s v="JUĂREZ"/>
    <s v="CALLE LAGUNA DE GUZMAN "/>
    <n v="0"/>
    <s v="PÚBLICO"/>
    <x v="0"/>
    <n v="2"/>
    <s v="BĂSICA"/>
    <n v="2"/>
    <x v="0"/>
    <n v="1"/>
    <x v="0"/>
    <n v="0"/>
    <s v="NO APLICA"/>
    <n v="0"/>
    <s v="NO APLICA"/>
    <s v="08FIZ0148E"/>
    <s v="08FJS0111X"/>
    <s v="08ADG0005C"/>
    <n v="0"/>
    <s v="I2020"/>
    <n v="155"/>
    <n v="167"/>
    <n v="322"/>
    <n v="155"/>
    <n v="167"/>
    <n v="322"/>
    <n v="24"/>
    <n v="34"/>
    <n v="58"/>
    <n v="25"/>
    <n v="30"/>
    <n v="55"/>
    <n v="26"/>
    <n v="30"/>
    <n v="56"/>
    <n v="31"/>
    <n v="24"/>
    <n v="55"/>
    <n v="28"/>
    <n v="28"/>
    <n v="56"/>
    <n v="30"/>
    <n v="30"/>
    <n v="60"/>
    <n v="25"/>
    <n v="25"/>
    <n v="50"/>
    <n v="23"/>
    <n v="32"/>
    <n v="55"/>
    <n v="163"/>
    <n v="169"/>
    <n v="332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1390B"/>
    <n v="1"/>
    <s v="MATUTINO"/>
    <s v="FORD 113"/>
    <n v="8"/>
    <s v="CHIHUAHUA"/>
    <n v="8"/>
    <s v="CHIHUAHUA"/>
    <x v="1"/>
    <n v="17"/>
    <x v="43"/>
    <n v="1"/>
    <s v="CUAUHTĂ‰MOC"/>
    <s v="CALLE 18 DE MARZO"/>
    <n v="2110"/>
    <s v="PÚBLICO"/>
    <x v="0"/>
    <n v="2"/>
    <s v="BĂSICA"/>
    <n v="2"/>
    <x v="0"/>
    <n v="1"/>
    <x v="0"/>
    <n v="0"/>
    <s v="NO APLICA"/>
    <n v="0"/>
    <s v="NO APLICA"/>
    <s v="08FIZ0201J"/>
    <s v="08FJS0122C"/>
    <s v="08ADG0010O"/>
    <n v="0"/>
    <s v="I2020"/>
    <n v="144"/>
    <n v="180"/>
    <n v="324"/>
    <n v="144"/>
    <n v="180"/>
    <n v="324"/>
    <n v="30"/>
    <n v="30"/>
    <n v="60"/>
    <n v="30"/>
    <n v="28"/>
    <n v="58"/>
    <n v="30"/>
    <n v="28"/>
    <n v="58"/>
    <n v="21"/>
    <n v="35"/>
    <n v="56"/>
    <n v="24"/>
    <n v="27"/>
    <n v="51"/>
    <n v="23"/>
    <n v="30"/>
    <n v="53"/>
    <n v="21"/>
    <n v="31"/>
    <n v="52"/>
    <n v="26"/>
    <n v="32"/>
    <n v="58"/>
    <n v="145"/>
    <n v="183"/>
    <n v="328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0741I"/>
    <n v="1"/>
    <s v="MATUTINO"/>
    <s v="AMADO NERVO"/>
    <n v="8"/>
    <s v="CHIHUAHUA"/>
    <n v="8"/>
    <s v="CHIHUAHUA"/>
    <x v="5"/>
    <n v="37"/>
    <x v="6"/>
    <n v="1"/>
    <s v="JUĂREZ"/>
    <s v="CALLE PRESA DE LA AMISTAD"/>
    <n v="1251"/>
    <s v="PÚBLICO"/>
    <x v="0"/>
    <n v="2"/>
    <s v="BĂSICA"/>
    <n v="2"/>
    <x v="0"/>
    <n v="1"/>
    <x v="0"/>
    <n v="0"/>
    <s v="NO APLICA"/>
    <n v="0"/>
    <s v="NO APLICA"/>
    <s v="08FIZ0159K"/>
    <s v="08FJS0113V"/>
    <s v="08ADG0005C"/>
    <n v="0"/>
    <s v="I2020"/>
    <n v="164"/>
    <n v="156"/>
    <n v="320"/>
    <n v="164"/>
    <n v="156"/>
    <n v="320"/>
    <n v="40"/>
    <n v="23"/>
    <n v="63"/>
    <n v="29"/>
    <n v="33"/>
    <n v="62"/>
    <n v="29"/>
    <n v="33"/>
    <n v="62"/>
    <n v="25"/>
    <n v="38"/>
    <n v="63"/>
    <n v="30"/>
    <n v="27"/>
    <n v="57"/>
    <n v="29"/>
    <n v="28"/>
    <n v="57"/>
    <n v="19"/>
    <n v="19"/>
    <n v="38"/>
    <n v="27"/>
    <n v="26"/>
    <n v="53"/>
    <n v="159"/>
    <n v="171"/>
    <n v="330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0"/>
    <n v="1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  <n v="1"/>
  </r>
  <r>
    <s v="08DPR2649P"/>
    <n v="1"/>
    <s v="MATUTINO"/>
    <s v="15 DE SEPTIEMBRE"/>
    <n v="8"/>
    <s v="CHIHUAHUA"/>
    <n v="8"/>
    <s v="CHIHUAHUA"/>
    <x v="1"/>
    <n v="17"/>
    <x v="43"/>
    <n v="1"/>
    <s v="CUAUHTĂ‰MOC"/>
    <s v="CALLE XOCHIMILCO"/>
    <n v="0"/>
    <s v="PÚBLICO"/>
    <x v="0"/>
    <n v="2"/>
    <s v="BĂSICA"/>
    <n v="2"/>
    <x v="0"/>
    <n v="1"/>
    <x v="0"/>
    <n v="0"/>
    <s v="NO APLICA"/>
    <n v="0"/>
    <s v="NO APLICA"/>
    <s v="08FIZ0199L"/>
    <s v="08FJS0121D"/>
    <s v="08ADG0010O"/>
    <n v="0"/>
    <s v="I2020"/>
    <n v="165"/>
    <n v="168"/>
    <n v="333"/>
    <n v="165"/>
    <n v="168"/>
    <n v="333"/>
    <n v="26"/>
    <n v="31"/>
    <n v="57"/>
    <n v="31"/>
    <n v="27"/>
    <n v="58"/>
    <n v="31"/>
    <n v="27"/>
    <n v="58"/>
    <n v="29"/>
    <n v="23"/>
    <n v="52"/>
    <n v="25"/>
    <n v="25"/>
    <n v="50"/>
    <n v="27"/>
    <n v="27"/>
    <n v="54"/>
    <n v="25"/>
    <n v="28"/>
    <n v="53"/>
    <n v="28"/>
    <n v="27"/>
    <n v="55"/>
    <n v="165"/>
    <n v="157"/>
    <n v="322"/>
    <n v="2"/>
    <n v="2"/>
    <n v="2"/>
    <n v="2"/>
    <n v="2"/>
    <n v="2"/>
    <n v="0"/>
    <n v="12"/>
    <n v="0"/>
    <n v="0"/>
    <n v="1"/>
    <n v="0"/>
    <n v="0"/>
    <n v="0"/>
    <n v="1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647R"/>
    <n v="1"/>
    <s v="MATUTINO"/>
    <s v="BICENTENARIO"/>
    <n v="8"/>
    <s v="CHIHUAHUA"/>
    <n v="8"/>
    <s v="CHIHUAHUA"/>
    <x v="1"/>
    <n v="17"/>
    <x v="43"/>
    <n v="1"/>
    <s v="CUAUHTĂ‰MOC"/>
    <s v="CALLE PUERTO ESCONDIDO "/>
    <n v="0"/>
    <s v="PÚBLICO"/>
    <x v="0"/>
    <n v="2"/>
    <s v="BĂSICA"/>
    <n v="2"/>
    <x v="0"/>
    <n v="1"/>
    <x v="0"/>
    <n v="0"/>
    <s v="NO APLICA"/>
    <n v="0"/>
    <s v="NO APLICA"/>
    <s v="08FIZ0200K"/>
    <s v="08FJS0122C"/>
    <s v="08ADG0010O"/>
    <n v="0"/>
    <s v="I2020"/>
    <n v="171"/>
    <n v="150"/>
    <n v="321"/>
    <n v="171"/>
    <n v="150"/>
    <n v="321"/>
    <n v="37"/>
    <n v="24"/>
    <n v="61"/>
    <n v="35"/>
    <n v="27"/>
    <n v="62"/>
    <n v="35"/>
    <n v="27"/>
    <n v="62"/>
    <n v="27"/>
    <n v="29"/>
    <n v="56"/>
    <n v="18"/>
    <n v="26"/>
    <n v="44"/>
    <n v="28"/>
    <n v="27"/>
    <n v="55"/>
    <n v="35"/>
    <n v="25"/>
    <n v="60"/>
    <n v="29"/>
    <n v="24"/>
    <n v="53"/>
    <n v="172"/>
    <n v="158"/>
    <n v="330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3"/>
    <n v="12"/>
    <n v="1"/>
  </r>
  <r>
    <s v="08DPR2406T"/>
    <n v="1"/>
    <s v="MATUTINO"/>
    <s v="12 DE OCTUBRE"/>
    <n v="8"/>
    <s v="CHIHUAHUA"/>
    <n v="8"/>
    <s v="CHIHUAHUA"/>
    <x v="7"/>
    <n v="19"/>
    <x v="21"/>
    <n v="1"/>
    <s v="CHIHUAHUA"/>
    <s v="CALLE PORTAL DE EBANO"/>
    <n v="0"/>
    <s v="PÚBLICO"/>
    <x v="0"/>
    <n v="2"/>
    <s v="BĂSICA"/>
    <n v="2"/>
    <x v="0"/>
    <n v="1"/>
    <x v="0"/>
    <n v="0"/>
    <s v="NO APLICA"/>
    <n v="0"/>
    <s v="NO APLICA"/>
    <s v="08FIZ0128R"/>
    <s v="08FJS0108J"/>
    <s v="08ADG0046C"/>
    <n v="0"/>
    <s v="I2020"/>
    <n v="162"/>
    <n v="163"/>
    <n v="325"/>
    <n v="162"/>
    <n v="162"/>
    <n v="324"/>
    <n v="26"/>
    <n v="30"/>
    <n v="56"/>
    <n v="35"/>
    <n v="23"/>
    <n v="58"/>
    <n v="35"/>
    <n v="23"/>
    <n v="58"/>
    <n v="30"/>
    <n v="29"/>
    <n v="59"/>
    <n v="23"/>
    <n v="30"/>
    <n v="53"/>
    <n v="27"/>
    <n v="25"/>
    <n v="52"/>
    <n v="31"/>
    <n v="23"/>
    <n v="54"/>
    <n v="26"/>
    <n v="28"/>
    <n v="54"/>
    <n v="172"/>
    <n v="158"/>
    <n v="330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0"/>
    <n v="0"/>
    <n v="0"/>
    <n v="4"/>
    <n v="0"/>
    <n v="19"/>
    <n v="4"/>
    <n v="8"/>
    <n v="2"/>
    <n v="2"/>
    <n v="2"/>
    <n v="2"/>
    <n v="2"/>
    <n v="2"/>
    <n v="0"/>
    <n v="12"/>
    <n v="12"/>
    <n v="12"/>
    <n v="1"/>
  </r>
  <r>
    <s v="08DPR2582Y"/>
    <n v="1"/>
    <s v="MATUTINO"/>
    <s v="CAMINO REAL"/>
    <n v="8"/>
    <s v="CHIHUAHUA"/>
    <n v="8"/>
    <s v="CHIHUAHUA"/>
    <x v="7"/>
    <n v="19"/>
    <x v="21"/>
    <n v="1"/>
    <s v="CHIHUAHUA"/>
    <s v="CALLE PASEO DEL PONNY "/>
    <n v="0"/>
    <s v="PÚBLICO"/>
    <x v="0"/>
    <n v="2"/>
    <s v="BĂSICA"/>
    <n v="2"/>
    <x v="0"/>
    <n v="1"/>
    <x v="0"/>
    <n v="0"/>
    <s v="NO APLICA"/>
    <n v="0"/>
    <s v="NO APLICA"/>
    <s v="08FIZ0266T"/>
    <s v="08FJS0101Q"/>
    <s v="08ADG0046C"/>
    <n v="0"/>
    <s v="I2020"/>
    <n v="166"/>
    <n v="165"/>
    <n v="331"/>
    <n v="166"/>
    <n v="165"/>
    <n v="331"/>
    <n v="28"/>
    <n v="27"/>
    <n v="55"/>
    <n v="23"/>
    <n v="37"/>
    <n v="60"/>
    <n v="23"/>
    <n v="37"/>
    <n v="60"/>
    <n v="27"/>
    <n v="28"/>
    <n v="55"/>
    <n v="26"/>
    <n v="23"/>
    <n v="49"/>
    <n v="25"/>
    <n v="29"/>
    <n v="54"/>
    <n v="28"/>
    <n v="26"/>
    <n v="54"/>
    <n v="27"/>
    <n v="27"/>
    <n v="54"/>
    <n v="156"/>
    <n v="170"/>
    <n v="326"/>
    <n v="2"/>
    <n v="2"/>
    <n v="2"/>
    <n v="2"/>
    <n v="2"/>
    <n v="2"/>
    <n v="0"/>
    <n v="12"/>
    <n v="0"/>
    <n v="0"/>
    <n v="0"/>
    <n v="1"/>
    <n v="0"/>
    <n v="1"/>
    <n v="0"/>
    <n v="0"/>
    <n v="0"/>
    <n v="12"/>
    <n v="0"/>
    <n v="0"/>
    <n v="1"/>
    <n v="0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2"/>
    <n v="12"/>
    <n v="1"/>
  </r>
  <r>
    <s v="08EPR0079A"/>
    <n v="1"/>
    <s v="MATUTINO"/>
    <s v="ABRAHAM GONZALEZ 2186"/>
    <n v="8"/>
    <s v="CHIHUAHUA"/>
    <n v="8"/>
    <s v="CHIHUAHUA"/>
    <x v="1"/>
    <n v="17"/>
    <x v="43"/>
    <n v="5"/>
    <s v="COLONIA ANĂHUAC"/>
    <s v="AVENIDA INDUSTRIAS"/>
    <n v="102"/>
    <s v="PÚBLICO"/>
    <x v="1"/>
    <n v="2"/>
    <s v="BĂSICA"/>
    <n v="2"/>
    <x v="0"/>
    <n v="1"/>
    <x v="0"/>
    <n v="0"/>
    <s v="NO APLICA"/>
    <n v="0"/>
    <s v="NO APLICA"/>
    <s v="08FIZ0053R"/>
    <s v="08FJS0005N"/>
    <m/>
    <n v="0"/>
    <s v="I2020"/>
    <n v="158"/>
    <n v="156"/>
    <n v="314"/>
    <n v="158"/>
    <n v="156"/>
    <n v="314"/>
    <n v="31"/>
    <n v="26"/>
    <n v="57"/>
    <n v="33"/>
    <n v="35"/>
    <n v="68"/>
    <n v="33"/>
    <n v="36"/>
    <n v="69"/>
    <n v="25"/>
    <n v="17"/>
    <n v="42"/>
    <n v="21"/>
    <n v="29"/>
    <n v="50"/>
    <n v="27"/>
    <n v="33"/>
    <n v="60"/>
    <n v="30"/>
    <n v="28"/>
    <n v="58"/>
    <n v="30"/>
    <n v="24"/>
    <n v="54"/>
    <n v="166"/>
    <n v="167"/>
    <n v="333"/>
    <n v="3"/>
    <n v="2"/>
    <n v="2"/>
    <n v="2"/>
    <n v="3"/>
    <n v="2"/>
    <n v="0"/>
    <n v="14"/>
    <n v="0"/>
    <n v="0"/>
    <n v="1"/>
    <n v="0"/>
    <n v="0"/>
    <n v="0"/>
    <n v="0"/>
    <n v="0"/>
    <n v="1"/>
    <n v="13"/>
    <n v="0"/>
    <n v="0"/>
    <n v="2"/>
    <n v="0"/>
    <n v="0"/>
    <n v="0"/>
    <n v="1"/>
    <n v="0"/>
    <n v="0"/>
    <n v="1"/>
    <n v="1"/>
    <n v="1"/>
    <n v="0"/>
    <n v="21"/>
    <n v="1"/>
    <n v="13"/>
    <n v="3"/>
    <n v="2"/>
    <n v="2"/>
    <n v="2"/>
    <n v="3"/>
    <n v="2"/>
    <n v="0"/>
    <n v="14"/>
    <n v="13"/>
    <n v="13"/>
    <n v="1"/>
  </r>
  <r>
    <s v="08EPR0125W"/>
    <n v="1"/>
    <s v="MATUTINO"/>
    <s v="PRESIDENTE DIAZ ORDAZ 2217"/>
    <n v="8"/>
    <s v="CHIHUAHUA"/>
    <n v="8"/>
    <s v="CHIHUAHUA"/>
    <x v="7"/>
    <n v="19"/>
    <x v="21"/>
    <n v="1"/>
    <s v="CHIHUAHUA"/>
    <s v="CALLE JOSE ELIGIO MUNOZ "/>
    <n v="0"/>
    <s v="PÚBLICO"/>
    <x v="1"/>
    <n v="2"/>
    <s v="BĂSICA"/>
    <n v="2"/>
    <x v="0"/>
    <n v="1"/>
    <x v="0"/>
    <n v="0"/>
    <s v="NO APLICA"/>
    <n v="0"/>
    <s v="NO APLICA"/>
    <s v="08FIZ0001L"/>
    <s v="08FJS0002Q"/>
    <m/>
    <n v="0"/>
    <s v="I2020"/>
    <n v="161"/>
    <n v="168"/>
    <n v="329"/>
    <n v="161"/>
    <n v="168"/>
    <n v="329"/>
    <n v="25"/>
    <n v="26"/>
    <n v="51"/>
    <n v="24"/>
    <n v="23"/>
    <n v="47"/>
    <n v="24"/>
    <n v="23"/>
    <n v="47"/>
    <n v="25"/>
    <n v="36"/>
    <n v="61"/>
    <n v="25"/>
    <n v="35"/>
    <n v="60"/>
    <n v="38"/>
    <n v="21"/>
    <n v="59"/>
    <n v="19"/>
    <n v="32"/>
    <n v="51"/>
    <n v="34"/>
    <n v="24"/>
    <n v="58"/>
    <n v="165"/>
    <n v="171"/>
    <n v="336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0"/>
    <n v="1"/>
    <n v="1"/>
    <n v="1"/>
    <n v="0"/>
    <n v="0"/>
    <n v="1"/>
    <n v="0"/>
    <n v="3"/>
    <n v="0"/>
    <n v="0"/>
    <n v="20"/>
    <n v="2"/>
    <n v="10"/>
    <n v="2"/>
    <n v="2"/>
    <n v="2"/>
    <n v="2"/>
    <n v="2"/>
    <n v="2"/>
    <n v="0"/>
    <n v="12"/>
    <n v="20"/>
    <n v="12"/>
    <n v="1"/>
  </r>
  <r>
    <s v="08EPR0353Q"/>
    <n v="1"/>
    <s v="MATUTINO"/>
    <s v="ANTON MAKARENKO 2177"/>
    <n v="8"/>
    <s v="CHIHUAHUA"/>
    <n v="8"/>
    <s v="CHIHUAHUA"/>
    <x v="9"/>
    <n v="45"/>
    <x v="36"/>
    <n v="1"/>
    <s v="PEDRO MEOQUI"/>
    <s v="CALLE DEGOLLADO"/>
    <n v="0"/>
    <s v="PÚBLICO"/>
    <x v="1"/>
    <n v="2"/>
    <s v="BĂSICA"/>
    <n v="2"/>
    <x v="0"/>
    <n v="1"/>
    <x v="0"/>
    <n v="0"/>
    <s v="NO APLICA"/>
    <n v="0"/>
    <s v="NO APLICA"/>
    <s v="08FIZ0002K"/>
    <m/>
    <m/>
    <n v="0"/>
    <s v="I2020"/>
    <n v="170"/>
    <n v="166"/>
    <n v="336"/>
    <n v="165"/>
    <n v="163"/>
    <n v="328"/>
    <n v="29"/>
    <n v="24"/>
    <n v="53"/>
    <n v="19"/>
    <n v="29"/>
    <n v="48"/>
    <n v="19"/>
    <n v="29"/>
    <n v="48"/>
    <n v="29"/>
    <n v="24"/>
    <n v="53"/>
    <n v="23"/>
    <n v="34"/>
    <n v="57"/>
    <n v="22"/>
    <n v="29"/>
    <n v="51"/>
    <n v="36"/>
    <n v="31"/>
    <n v="67"/>
    <n v="28"/>
    <n v="26"/>
    <n v="54"/>
    <n v="157"/>
    <n v="173"/>
    <n v="330"/>
    <n v="2"/>
    <n v="2"/>
    <n v="2"/>
    <n v="2"/>
    <n v="3"/>
    <n v="2"/>
    <n v="0"/>
    <n v="13"/>
    <n v="0"/>
    <n v="0"/>
    <n v="1"/>
    <n v="0"/>
    <n v="0"/>
    <n v="0"/>
    <n v="0"/>
    <n v="0"/>
    <n v="5"/>
    <n v="8"/>
    <n v="0"/>
    <n v="0"/>
    <n v="5"/>
    <n v="0"/>
    <n v="1"/>
    <n v="1"/>
    <n v="0"/>
    <n v="2"/>
    <n v="0"/>
    <n v="0"/>
    <n v="2"/>
    <n v="0"/>
    <n v="0"/>
    <n v="25"/>
    <n v="5"/>
    <n v="8"/>
    <n v="2"/>
    <n v="2"/>
    <n v="2"/>
    <n v="2"/>
    <n v="3"/>
    <n v="2"/>
    <n v="0"/>
    <n v="13"/>
    <n v="13"/>
    <n v="13"/>
    <n v="1"/>
  </r>
  <r>
    <s v="08EPR0013S"/>
    <n v="1"/>
    <s v="MATUTINO"/>
    <s v="CRISTOBAL COLON 2115"/>
    <n v="8"/>
    <s v="CHIHUAHUA"/>
    <n v="8"/>
    <s v="CHIHUAHUA"/>
    <x v="1"/>
    <n v="17"/>
    <x v="43"/>
    <n v="1"/>
    <s v="CUAUHTĂ‰MOC"/>
    <s v="CALLE 32"/>
    <n v="0"/>
    <s v="PÚBLICO"/>
    <x v="1"/>
    <n v="2"/>
    <s v="BĂSICA"/>
    <n v="2"/>
    <x v="0"/>
    <n v="1"/>
    <x v="0"/>
    <n v="0"/>
    <s v="NO APLICA"/>
    <n v="0"/>
    <s v="NO APLICA"/>
    <s v="08FIZ0009D"/>
    <s v="08FJS0005N"/>
    <m/>
    <n v="0"/>
    <s v="I2020"/>
    <n v="167"/>
    <n v="163"/>
    <n v="330"/>
    <n v="167"/>
    <n v="163"/>
    <n v="330"/>
    <n v="27"/>
    <n v="29"/>
    <n v="56"/>
    <n v="32"/>
    <n v="23"/>
    <n v="55"/>
    <n v="32"/>
    <n v="23"/>
    <n v="55"/>
    <n v="26"/>
    <n v="28"/>
    <n v="54"/>
    <n v="22"/>
    <n v="29"/>
    <n v="51"/>
    <n v="38"/>
    <n v="30"/>
    <n v="68"/>
    <n v="28"/>
    <n v="25"/>
    <n v="53"/>
    <n v="25"/>
    <n v="26"/>
    <n v="51"/>
    <n v="171"/>
    <n v="161"/>
    <n v="332"/>
    <n v="2"/>
    <n v="2"/>
    <n v="2"/>
    <n v="3"/>
    <n v="2"/>
    <n v="2"/>
    <n v="0"/>
    <n v="13"/>
    <n v="0"/>
    <n v="0"/>
    <n v="1"/>
    <n v="0"/>
    <n v="0"/>
    <n v="0"/>
    <n v="0"/>
    <n v="0"/>
    <n v="7"/>
    <n v="6"/>
    <n v="0"/>
    <n v="0"/>
    <n v="2"/>
    <n v="0"/>
    <n v="1"/>
    <n v="0"/>
    <n v="0"/>
    <n v="0"/>
    <n v="0"/>
    <n v="0"/>
    <n v="2"/>
    <n v="1"/>
    <n v="0"/>
    <n v="20"/>
    <n v="7"/>
    <n v="6"/>
    <n v="2"/>
    <n v="2"/>
    <n v="2"/>
    <n v="3"/>
    <n v="2"/>
    <n v="2"/>
    <n v="0"/>
    <n v="13"/>
    <n v="13"/>
    <n v="13"/>
    <n v="1"/>
  </r>
  <r>
    <s v="08DPR0340N"/>
    <n v="1"/>
    <s v="MATUTINO"/>
    <s v="JUAN DE LA BARRERA"/>
    <n v="8"/>
    <s v="CHIHUAHUA"/>
    <n v="8"/>
    <s v="CHIHUAHUA"/>
    <x v="5"/>
    <n v="37"/>
    <x v="6"/>
    <n v="1"/>
    <s v="JUĂREZ"/>
    <s v="CALLE ISAL IRLANDA"/>
    <n v="0"/>
    <s v="PÚBLICO"/>
    <x v="0"/>
    <n v="2"/>
    <s v="BĂSICA"/>
    <n v="2"/>
    <x v="0"/>
    <n v="1"/>
    <x v="0"/>
    <n v="0"/>
    <s v="NO APLICA"/>
    <n v="0"/>
    <s v="NO APLICA"/>
    <s v="08FIZ0139X"/>
    <s v="08FJS0109I"/>
    <s v="08ADG0005C"/>
    <n v="0"/>
    <s v="I2020"/>
    <n v="177"/>
    <n v="156"/>
    <n v="333"/>
    <n v="177"/>
    <n v="154"/>
    <n v="331"/>
    <n v="28"/>
    <n v="25"/>
    <n v="53"/>
    <n v="28"/>
    <n v="23"/>
    <n v="51"/>
    <n v="28"/>
    <n v="24"/>
    <n v="52"/>
    <n v="26"/>
    <n v="29"/>
    <n v="55"/>
    <n v="29"/>
    <n v="24"/>
    <n v="53"/>
    <n v="31"/>
    <n v="20"/>
    <n v="51"/>
    <n v="33"/>
    <n v="29"/>
    <n v="62"/>
    <n v="34"/>
    <n v="30"/>
    <n v="64"/>
    <n v="181"/>
    <n v="156"/>
    <n v="337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1"/>
    <n v="1"/>
    <n v="0"/>
    <n v="0"/>
    <n v="0"/>
    <n v="0"/>
    <n v="0"/>
    <n v="0"/>
    <n v="1"/>
    <n v="0"/>
    <n v="0"/>
    <n v="16"/>
    <n v="6"/>
    <n v="6"/>
    <n v="2"/>
    <n v="2"/>
    <n v="2"/>
    <n v="2"/>
    <n v="2"/>
    <n v="2"/>
    <n v="0"/>
    <n v="12"/>
    <n v="14"/>
    <n v="12"/>
    <n v="1"/>
  </r>
  <r>
    <s v="08DPR2238N"/>
    <n v="1"/>
    <s v="MATUTINO"/>
    <s v="AGUSTIN MENDEZ ROSAS"/>
    <n v="8"/>
    <s v="CHIHUAHUA"/>
    <n v="8"/>
    <s v="CHIHUAHUA"/>
    <x v="5"/>
    <n v="37"/>
    <x v="6"/>
    <n v="1"/>
    <s v="JUĂREZ"/>
    <s v="CALLE PASEO DON BOSCO"/>
    <n v="5450"/>
    <s v="PÚBLICO"/>
    <x v="0"/>
    <n v="2"/>
    <s v="BĂSICA"/>
    <n v="2"/>
    <x v="0"/>
    <n v="1"/>
    <x v="0"/>
    <n v="0"/>
    <s v="NO APLICA"/>
    <n v="0"/>
    <s v="NO APLICA"/>
    <s v="08FIZ0146G"/>
    <s v="08FJS0110Y"/>
    <s v="08ADG0005C"/>
    <n v="0"/>
    <s v="I2020"/>
    <n v="169"/>
    <n v="168"/>
    <n v="337"/>
    <n v="169"/>
    <n v="168"/>
    <n v="337"/>
    <n v="32"/>
    <n v="27"/>
    <n v="59"/>
    <n v="35"/>
    <n v="15"/>
    <n v="50"/>
    <n v="35"/>
    <n v="15"/>
    <n v="50"/>
    <n v="35"/>
    <n v="27"/>
    <n v="62"/>
    <n v="20"/>
    <n v="32"/>
    <n v="52"/>
    <n v="24"/>
    <n v="33"/>
    <n v="57"/>
    <n v="25"/>
    <n v="24"/>
    <n v="49"/>
    <n v="33"/>
    <n v="28"/>
    <n v="61"/>
    <n v="172"/>
    <n v="159"/>
    <n v="331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0"/>
    <n v="0"/>
    <n v="0"/>
    <n v="0"/>
    <n v="0"/>
    <n v="0"/>
    <n v="0"/>
    <n v="0"/>
    <n v="1"/>
    <n v="0"/>
    <n v="14"/>
    <n v="3"/>
    <n v="9"/>
    <n v="2"/>
    <n v="2"/>
    <n v="2"/>
    <n v="2"/>
    <n v="2"/>
    <n v="2"/>
    <n v="0"/>
    <n v="12"/>
    <n v="12"/>
    <n v="12"/>
    <n v="1"/>
  </r>
  <r>
    <s v="08DPR2443X"/>
    <n v="2"/>
    <s v="VESPERTINO"/>
    <s v="GUILLERMO GONZALEZ CAMARENA"/>
    <n v="8"/>
    <s v="CHIHUAHUA"/>
    <n v="8"/>
    <s v="CHIHUAHUA"/>
    <x v="5"/>
    <n v="37"/>
    <x v="6"/>
    <n v="1"/>
    <s v="JUĂREZ"/>
    <s v="CALLE OSCAR NIEMEYER"/>
    <n v="1931"/>
    <s v="PÚBLICO"/>
    <x v="0"/>
    <n v="2"/>
    <s v="BĂSICA"/>
    <n v="2"/>
    <x v="0"/>
    <n v="1"/>
    <x v="0"/>
    <n v="0"/>
    <s v="NO APLICA"/>
    <n v="0"/>
    <s v="NO APLICA"/>
    <s v="08FIZ0179Y"/>
    <s v="08FJS0117R"/>
    <s v="08ADG0005C"/>
    <n v="0"/>
    <s v="I2020"/>
    <n v="168"/>
    <n v="170"/>
    <n v="338"/>
    <n v="168"/>
    <n v="170"/>
    <n v="338"/>
    <n v="27"/>
    <n v="32"/>
    <n v="59"/>
    <n v="25"/>
    <n v="25"/>
    <n v="50"/>
    <n v="25"/>
    <n v="25"/>
    <n v="50"/>
    <n v="26"/>
    <n v="35"/>
    <n v="61"/>
    <n v="24"/>
    <n v="29"/>
    <n v="53"/>
    <n v="31"/>
    <n v="18"/>
    <n v="49"/>
    <n v="32"/>
    <n v="22"/>
    <n v="54"/>
    <n v="28"/>
    <n v="34"/>
    <n v="62"/>
    <n v="166"/>
    <n v="163"/>
    <n v="32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1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2574P"/>
    <n v="1"/>
    <s v="MATUTINO"/>
    <s v="ERNESTO ELIZANDRO GONZALEZ OLIVAS"/>
    <n v="8"/>
    <s v="CHIHUAHUA"/>
    <n v="8"/>
    <s v="CHIHUAHUA"/>
    <x v="7"/>
    <n v="19"/>
    <x v="21"/>
    <n v="1"/>
    <s v="CHIHUAHUA"/>
    <s v="CALLE PLAZA DEL CLAVIJERO"/>
    <n v="0"/>
    <s v="PÚBLICO"/>
    <x v="0"/>
    <n v="2"/>
    <s v="BĂSICA"/>
    <n v="2"/>
    <x v="0"/>
    <n v="1"/>
    <x v="0"/>
    <n v="0"/>
    <s v="NO APLICA"/>
    <n v="0"/>
    <s v="NO APLICA"/>
    <s v="08FIZ0271E"/>
    <s v="08FJS0134H"/>
    <s v="08ADG0046C"/>
    <n v="0"/>
    <s v="I2020"/>
    <n v="162"/>
    <n v="165"/>
    <n v="327"/>
    <n v="162"/>
    <n v="165"/>
    <n v="327"/>
    <n v="29"/>
    <n v="25"/>
    <n v="54"/>
    <n v="26"/>
    <n v="34"/>
    <n v="60"/>
    <n v="26"/>
    <n v="34"/>
    <n v="60"/>
    <n v="20"/>
    <n v="35"/>
    <n v="55"/>
    <n v="26"/>
    <n v="26"/>
    <n v="52"/>
    <n v="34"/>
    <n v="22"/>
    <n v="56"/>
    <n v="25"/>
    <n v="30"/>
    <n v="55"/>
    <n v="31"/>
    <n v="29"/>
    <n v="60"/>
    <n v="162"/>
    <n v="176"/>
    <n v="338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DPR2612B"/>
    <n v="1"/>
    <s v="MATUTINO"/>
    <s v="SOR JUANA INES"/>
    <n v="8"/>
    <s v="CHIHUAHUA"/>
    <n v="8"/>
    <s v="CHIHUAHUA"/>
    <x v="9"/>
    <n v="21"/>
    <x v="61"/>
    <n v="1"/>
    <s v="DELICIAS"/>
    <s v="CALLE PINO SILVESTRE"/>
    <n v="0"/>
    <s v="PÚBLICO"/>
    <x v="0"/>
    <n v="2"/>
    <s v="BĂSICA"/>
    <n v="2"/>
    <x v="0"/>
    <n v="1"/>
    <x v="0"/>
    <n v="0"/>
    <s v="NO APLICA"/>
    <n v="0"/>
    <s v="NO APLICA"/>
    <s v="08FIZ0225T"/>
    <s v="08FJS0125Z"/>
    <s v="08ADG0057I"/>
    <n v="0"/>
    <s v="I2020"/>
    <n v="189"/>
    <n v="150"/>
    <n v="339"/>
    <n v="188"/>
    <n v="148"/>
    <n v="336"/>
    <n v="34"/>
    <n v="20"/>
    <n v="54"/>
    <n v="23"/>
    <n v="20"/>
    <n v="43"/>
    <n v="23"/>
    <n v="20"/>
    <n v="43"/>
    <n v="29"/>
    <n v="28"/>
    <n v="57"/>
    <n v="35"/>
    <n v="23"/>
    <n v="58"/>
    <n v="34"/>
    <n v="28"/>
    <n v="62"/>
    <n v="34"/>
    <n v="23"/>
    <n v="57"/>
    <n v="27"/>
    <n v="31"/>
    <n v="58"/>
    <n v="182"/>
    <n v="153"/>
    <n v="335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2"/>
    <n v="0"/>
    <n v="0"/>
    <n v="0"/>
    <n v="0"/>
    <n v="0"/>
    <n v="0"/>
    <n v="0"/>
    <n v="1"/>
    <n v="2"/>
    <n v="0"/>
    <n v="19"/>
    <n v="3"/>
    <n v="9"/>
    <n v="2"/>
    <n v="2"/>
    <n v="2"/>
    <n v="2"/>
    <n v="2"/>
    <n v="2"/>
    <n v="0"/>
    <n v="12"/>
    <n v="12"/>
    <n v="12"/>
    <n v="1"/>
  </r>
  <r>
    <s v="08DPR2179O"/>
    <n v="2"/>
    <s v="VESPERTINO"/>
    <s v="MIGUEL ENRIQUEZ GUZMAN"/>
    <n v="8"/>
    <s v="CHIHUAHUA"/>
    <n v="8"/>
    <s v="CHIHUAHUA"/>
    <x v="5"/>
    <n v="37"/>
    <x v="6"/>
    <n v="1"/>
    <s v="JUĂREZ"/>
    <s v="CALLE BATALLA DE CELAYA"/>
    <n v="9555"/>
    <s v="PÚBLICO"/>
    <x v="0"/>
    <n v="2"/>
    <s v="BĂSICA"/>
    <n v="2"/>
    <x v="0"/>
    <n v="1"/>
    <x v="0"/>
    <n v="0"/>
    <s v="NO APLICA"/>
    <n v="0"/>
    <s v="NO APLICA"/>
    <s v="08FIZ0160Z"/>
    <s v="08FJS0113V"/>
    <s v="08ADG0005C"/>
    <n v="0"/>
    <s v="I2020"/>
    <n v="163"/>
    <n v="166"/>
    <n v="329"/>
    <n v="163"/>
    <n v="166"/>
    <n v="329"/>
    <n v="31"/>
    <n v="22"/>
    <n v="53"/>
    <n v="24"/>
    <n v="28"/>
    <n v="52"/>
    <n v="25"/>
    <n v="28"/>
    <n v="53"/>
    <n v="28"/>
    <n v="25"/>
    <n v="53"/>
    <n v="25"/>
    <n v="39"/>
    <n v="64"/>
    <n v="30"/>
    <n v="33"/>
    <n v="63"/>
    <n v="24"/>
    <n v="25"/>
    <n v="49"/>
    <n v="30"/>
    <n v="29"/>
    <n v="59"/>
    <n v="162"/>
    <n v="179"/>
    <n v="341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2"/>
    <n v="0"/>
    <n v="0"/>
    <n v="0"/>
    <n v="0"/>
    <n v="0"/>
    <n v="0"/>
    <n v="0"/>
    <n v="1"/>
    <n v="0"/>
    <n v="0"/>
    <n v="17"/>
    <n v="3"/>
    <n v="9"/>
    <n v="2"/>
    <n v="2"/>
    <n v="2"/>
    <n v="2"/>
    <n v="2"/>
    <n v="2"/>
    <n v="0"/>
    <n v="12"/>
    <n v="14"/>
    <n v="12"/>
    <n v="1"/>
  </r>
  <r>
    <s v="08DPR2561L"/>
    <n v="2"/>
    <s v="VESPERTINO"/>
    <s v="PAULA VILLAGRAN VIZCAINO"/>
    <n v="8"/>
    <s v="CHIHUAHUA"/>
    <n v="8"/>
    <s v="CHIHUAHUA"/>
    <x v="7"/>
    <n v="19"/>
    <x v="21"/>
    <n v="1"/>
    <s v="CHIHUAHUA"/>
    <s v="CALLE RIO MAGDALENA "/>
    <n v="0"/>
    <s v="PÚBLICO"/>
    <x v="0"/>
    <n v="2"/>
    <s v="BĂSICA"/>
    <n v="2"/>
    <x v="0"/>
    <n v="1"/>
    <x v="0"/>
    <n v="0"/>
    <s v="NO APLICA"/>
    <n v="0"/>
    <s v="NO APLICA"/>
    <s v="08FIZ0272D"/>
    <s v="08FJS0108J"/>
    <s v="08ADG0046C"/>
    <n v="0"/>
    <s v="I2020"/>
    <n v="172"/>
    <n v="153"/>
    <n v="325"/>
    <n v="172"/>
    <n v="153"/>
    <n v="325"/>
    <n v="30"/>
    <n v="25"/>
    <n v="55"/>
    <n v="29"/>
    <n v="28"/>
    <n v="57"/>
    <n v="30"/>
    <n v="30"/>
    <n v="60"/>
    <n v="30"/>
    <n v="28"/>
    <n v="58"/>
    <n v="34"/>
    <n v="25"/>
    <n v="59"/>
    <n v="37"/>
    <n v="23"/>
    <n v="60"/>
    <n v="21"/>
    <n v="29"/>
    <n v="50"/>
    <n v="27"/>
    <n v="29"/>
    <n v="56"/>
    <n v="179"/>
    <n v="164"/>
    <n v="343"/>
    <n v="2"/>
    <n v="2"/>
    <n v="2"/>
    <n v="2"/>
    <n v="2"/>
    <n v="2"/>
    <n v="0"/>
    <n v="12"/>
    <n v="1"/>
    <n v="0"/>
    <n v="0"/>
    <n v="0"/>
    <n v="0"/>
    <n v="0"/>
    <n v="0"/>
    <n v="0"/>
    <n v="2"/>
    <n v="9"/>
    <n v="0"/>
    <n v="0"/>
    <n v="2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515Z"/>
    <n v="2"/>
    <s v="VESPERTINO"/>
    <s v="ANTONIO RODRIGUEZ PEREZ"/>
    <n v="8"/>
    <s v="CHIHUAHUA"/>
    <n v="8"/>
    <s v="CHIHUAHUA"/>
    <x v="5"/>
    <n v="37"/>
    <x v="6"/>
    <n v="1"/>
    <s v="JUĂREZ"/>
    <s v="CALLE PUERTO DE PALOS"/>
    <n v="0"/>
    <s v="PÚBLICO"/>
    <x v="0"/>
    <n v="2"/>
    <s v="BĂSICA"/>
    <n v="2"/>
    <x v="0"/>
    <n v="1"/>
    <x v="0"/>
    <n v="0"/>
    <s v="NO APLICA"/>
    <n v="0"/>
    <s v="NO APLICA"/>
    <s v="08FIZ0265U"/>
    <s v="08FJS0133I"/>
    <s v="08ADG0005C"/>
    <n v="0"/>
    <s v="I2020"/>
    <n v="154"/>
    <n v="188"/>
    <n v="342"/>
    <n v="154"/>
    <n v="188"/>
    <n v="342"/>
    <n v="24"/>
    <n v="37"/>
    <n v="61"/>
    <n v="27"/>
    <n v="16"/>
    <n v="43"/>
    <n v="27"/>
    <n v="17"/>
    <n v="44"/>
    <n v="20"/>
    <n v="33"/>
    <n v="53"/>
    <n v="32"/>
    <n v="31"/>
    <n v="63"/>
    <n v="24"/>
    <n v="21"/>
    <n v="45"/>
    <n v="32"/>
    <n v="32"/>
    <n v="64"/>
    <n v="28"/>
    <n v="35"/>
    <n v="63"/>
    <n v="163"/>
    <n v="169"/>
    <n v="332"/>
    <n v="1"/>
    <n v="2"/>
    <n v="2"/>
    <n v="2"/>
    <n v="2"/>
    <n v="2"/>
    <n v="0"/>
    <n v="11"/>
    <n v="0"/>
    <n v="0"/>
    <n v="1"/>
    <n v="0"/>
    <n v="0"/>
    <n v="0"/>
    <n v="0"/>
    <n v="0"/>
    <n v="8"/>
    <n v="3"/>
    <n v="0"/>
    <n v="0"/>
    <n v="2"/>
    <n v="0"/>
    <n v="0"/>
    <n v="0"/>
    <n v="0"/>
    <n v="0"/>
    <n v="0"/>
    <n v="0"/>
    <n v="0"/>
    <n v="1"/>
    <n v="0"/>
    <n v="15"/>
    <n v="8"/>
    <n v="3"/>
    <n v="1"/>
    <n v="2"/>
    <n v="2"/>
    <n v="2"/>
    <n v="2"/>
    <n v="2"/>
    <n v="0"/>
    <n v="11"/>
    <n v="12"/>
    <n v="12"/>
    <n v="1"/>
  </r>
  <r>
    <s v="08DPR1437F"/>
    <n v="2"/>
    <s v="VESPERTINO"/>
    <s v="LIBERTAD"/>
    <n v="8"/>
    <s v="CHIHUAHUA"/>
    <n v="8"/>
    <s v="CHIHUAHUA"/>
    <x v="5"/>
    <n v="37"/>
    <x v="6"/>
    <n v="1"/>
    <s v="JUĂREZ"/>
    <s v="CALLE CORINDON"/>
    <n v="0"/>
    <s v="PÚBLICO"/>
    <x v="0"/>
    <n v="2"/>
    <s v="BĂSICA"/>
    <n v="2"/>
    <x v="0"/>
    <n v="1"/>
    <x v="0"/>
    <n v="0"/>
    <s v="NO APLICA"/>
    <n v="0"/>
    <s v="NO APLICA"/>
    <s v="08FIZ0155O"/>
    <s v="08FJS0112W"/>
    <s v="08ADG0005C"/>
    <n v="0"/>
    <s v="I2020"/>
    <n v="172"/>
    <n v="161"/>
    <n v="333"/>
    <n v="172"/>
    <n v="161"/>
    <n v="333"/>
    <n v="31"/>
    <n v="32"/>
    <n v="63"/>
    <n v="32"/>
    <n v="25"/>
    <n v="57"/>
    <n v="32"/>
    <n v="25"/>
    <n v="57"/>
    <n v="26"/>
    <n v="20"/>
    <n v="46"/>
    <n v="26"/>
    <n v="36"/>
    <n v="62"/>
    <n v="30"/>
    <n v="23"/>
    <n v="53"/>
    <n v="33"/>
    <n v="24"/>
    <n v="57"/>
    <n v="29"/>
    <n v="28"/>
    <n v="57"/>
    <n v="176"/>
    <n v="156"/>
    <n v="332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1432K"/>
    <n v="1"/>
    <s v="MATUTINO"/>
    <s v="GABRIEL TEPORAME"/>
    <n v="8"/>
    <s v="CHIHUAHUA"/>
    <n v="8"/>
    <s v="CHIHUAHUA"/>
    <x v="3"/>
    <n v="27"/>
    <x v="27"/>
    <n v="1"/>
    <s v="GUACHOCHI"/>
    <s v="CALLE OCTAVA"/>
    <n v="0"/>
    <s v="PÚBLICO"/>
    <x v="0"/>
    <n v="2"/>
    <s v="BĂSICA"/>
    <n v="2"/>
    <x v="0"/>
    <n v="1"/>
    <x v="0"/>
    <n v="0"/>
    <s v="NO APLICA"/>
    <n v="0"/>
    <s v="NO APLICA"/>
    <s v="08FIZ0250S"/>
    <s v="08FJS0130L"/>
    <s v="08ADG0006B"/>
    <n v="0"/>
    <s v="I2020"/>
    <n v="156"/>
    <n v="183"/>
    <n v="339"/>
    <n v="156"/>
    <n v="183"/>
    <n v="339"/>
    <n v="25"/>
    <n v="25"/>
    <n v="50"/>
    <n v="23"/>
    <n v="19"/>
    <n v="42"/>
    <n v="23"/>
    <n v="19"/>
    <n v="42"/>
    <n v="26"/>
    <n v="28"/>
    <n v="54"/>
    <n v="25"/>
    <n v="31"/>
    <n v="56"/>
    <n v="26"/>
    <n v="38"/>
    <n v="64"/>
    <n v="33"/>
    <n v="28"/>
    <n v="61"/>
    <n v="31"/>
    <n v="33"/>
    <n v="64"/>
    <n v="164"/>
    <n v="177"/>
    <n v="341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1"/>
    <n v="0"/>
    <n v="0"/>
    <n v="0"/>
    <n v="0"/>
    <n v="0"/>
    <n v="0"/>
    <n v="0"/>
    <n v="1"/>
    <n v="1"/>
    <n v="0"/>
    <n v="17"/>
    <n v="5"/>
    <n v="7"/>
    <n v="2"/>
    <n v="2"/>
    <n v="2"/>
    <n v="2"/>
    <n v="2"/>
    <n v="2"/>
    <n v="0"/>
    <n v="12"/>
    <n v="12"/>
    <n v="12"/>
    <n v="1"/>
  </r>
  <r>
    <s v="08DPR2227H"/>
    <n v="1"/>
    <s v="MATUTINO"/>
    <s v="IGNACIO ALLENDE"/>
    <n v="8"/>
    <s v="CHIHUAHUA"/>
    <n v="8"/>
    <s v="CHIHUAHUA"/>
    <x v="7"/>
    <n v="19"/>
    <x v="21"/>
    <n v="1"/>
    <s v="CHIHUAHUA"/>
    <s v="CALLE MARIA ANA DE UNZAGA"/>
    <n v="0"/>
    <s v="PÚBLICO"/>
    <x v="0"/>
    <n v="2"/>
    <s v="BĂSICA"/>
    <n v="2"/>
    <x v="0"/>
    <n v="1"/>
    <x v="0"/>
    <n v="0"/>
    <s v="NO APLICA"/>
    <n v="0"/>
    <s v="NO APLICA"/>
    <s v="08FIZ0113P"/>
    <s v="08FJS0105M"/>
    <s v="08ADG0046C"/>
    <n v="0"/>
    <s v="I2020"/>
    <n v="172"/>
    <n v="153"/>
    <n v="325"/>
    <n v="172"/>
    <n v="153"/>
    <n v="325"/>
    <n v="28"/>
    <n v="30"/>
    <n v="58"/>
    <n v="32"/>
    <n v="29"/>
    <n v="61"/>
    <n v="32"/>
    <n v="29"/>
    <n v="61"/>
    <n v="25"/>
    <n v="31"/>
    <n v="56"/>
    <n v="31"/>
    <n v="26"/>
    <n v="57"/>
    <n v="36"/>
    <n v="20"/>
    <n v="56"/>
    <n v="29"/>
    <n v="28"/>
    <n v="57"/>
    <n v="28"/>
    <n v="25"/>
    <n v="53"/>
    <n v="181"/>
    <n v="159"/>
    <n v="340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2"/>
    <n v="0"/>
    <n v="0"/>
    <n v="0"/>
    <n v="0"/>
    <n v="0"/>
    <n v="0"/>
    <n v="1"/>
    <n v="0"/>
    <n v="2"/>
    <n v="0"/>
    <n v="19"/>
    <n v="1"/>
    <n v="11"/>
    <n v="2"/>
    <n v="2"/>
    <n v="2"/>
    <n v="2"/>
    <n v="2"/>
    <n v="2"/>
    <n v="0"/>
    <n v="12"/>
    <n v="15"/>
    <n v="12"/>
    <n v="1"/>
  </r>
  <r>
    <s v="08DPR2434P"/>
    <n v="2"/>
    <s v="VESPERTINO"/>
    <s v="EL NIGROMANTE"/>
    <n v="8"/>
    <s v="CHIHUAHUA"/>
    <n v="8"/>
    <s v="CHIHUAHUA"/>
    <x v="5"/>
    <n v="37"/>
    <x v="6"/>
    <n v="1"/>
    <s v="JUĂREZ"/>
    <s v="CALLE DUMONT "/>
    <n v="0"/>
    <s v="PÚBLICO"/>
    <x v="0"/>
    <n v="2"/>
    <s v="BĂSICA"/>
    <n v="2"/>
    <x v="0"/>
    <n v="1"/>
    <x v="0"/>
    <n v="0"/>
    <s v="NO APLICA"/>
    <n v="0"/>
    <s v="NO APLICA"/>
    <s v="08FIZ0167T"/>
    <s v="08FJS0114U"/>
    <s v="08ADG0005C"/>
    <n v="0"/>
    <s v="I2020"/>
    <n v="155"/>
    <n v="198"/>
    <n v="353"/>
    <n v="155"/>
    <n v="198"/>
    <n v="353"/>
    <n v="21"/>
    <n v="32"/>
    <n v="53"/>
    <n v="13"/>
    <n v="19"/>
    <n v="32"/>
    <n v="13"/>
    <n v="19"/>
    <n v="32"/>
    <n v="22"/>
    <n v="35"/>
    <n v="57"/>
    <n v="30"/>
    <n v="33"/>
    <n v="63"/>
    <n v="26"/>
    <n v="32"/>
    <n v="58"/>
    <n v="27"/>
    <n v="35"/>
    <n v="62"/>
    <n v="32"/>
    <n v="28"/>
    <n v="60"/>
    <n v="150"/>
    <n v="182"/>
    <n v="332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1"/>
    <n v="0"/>
    <n v="0"/>
    <n v="0"/>
    <n v="0"/>
    <n v="0"/>
    <n v="0"/>
    <n v="0"/>
    <n v="1"/>
    <n v="0"/>
    <n v="0"/>
    <n v="15"/>
    <n v="6"/>
    <n v="6"/>
    <n v="2"/>
    <n v="2"/>
    <n v="2"/>
    <n v="2"/>
    <n v="2"/>
    <n v="2"/>
    <n v="0"/>
    <n v="12"/>
    <n v="14"/>
    <n v="12"/>
    <n v="1"/>
  </r>
  <r>
    <s v="08EPR0772A"/>
    <n v="1"/>
    <s v="MATUTINO"/>
    <s v="FRANCISCO GONZALEZ BOCANEGRA 2721"/>
    <n v="8"/>
    <s v="CHIHUAHUA"/>
    <n v="8"/>
    <s v="CHIHUAHUA"/>
    <x v="5"/>
    <n v="37"/>
    <x v="6"/>
    <n v="1"/>
    <s v="JUĂREZ"/>
    <s v="CALLE RUMOROSA"/>
    <n v="0"/>
    <s v="PÚBLICO"/>
    <x v="1"/>
    <n v="2"/>
    <s v="BĂSICA"/>
    <n v="2"/>
    <x v="0"/>
    <n v="1"/>
    <x v="0"/>
    <n v="0"/>
    <s v="NO APLICA"/>
    <n v="0"/>
    <s v="NO APLICA"/>
    <s v="08FIZ0020Z"/>
    <s v="08FJS0003P"/>
    <m/>
    <n v="0"/>
    <s v="I2020"/>
    <n v="180"/>
    <n v="159"/>
    <n v="339"/>
    <n v="177"/>
    <n v="157"/>
    <n v="334"/>
    <n v="35"/>
    <n v="35"/>
    <n v="70"/>
    <n v="26"/>
    <n v="20"/>
    <n v="46"/>
    <n v="28"/>
    <n v="20"/>
    <n v="48"/>
    <n v="30"/>
    <n v="23"/>
    <n v="53"/>
    <n v="37"/>
    <n v="37"/>
    <n v="74"/>
    <n v="29"/>
    <n v="22"/>
    <n v="51"/>
    <n v="23"/>
    <n v="22"/>
    <n v="45"/>
    <n v="30"/>
    <n v="30"/>
    <n v="60"/>
    <n v="177"/>
    <n v="154"/>
    <n v="331"/>
    <n v="2"/>
    <n v="3"/>
    <n v="3"/>
    <n v="2"/>
    <n v="2"/>
    <n v="2"/>
    <n v="0"/>
    <n v="14"/>
    <n v="0"/>
    <n v="1"/>
    <n v="0"/>
    <n v="0"/>
    <n v="0"/>
    <n v="0"/>
    <n v="0"/>
    <n v="0"/>
    <n v="5"/>
    <n v="8"/>
    <n v="0"/>
    <n v="0"/>
    <n v="1"/>
    <n v="0"/>
    <n v="0"/>
    <n v="0"/>
    <n v="0"/>
    <n v="0"/>
    <n v="0"/>
    <n v="0"/>
    <n v="1"/>
    <n v="1"/>
    <n v="0"/>
    <n v="17"/>
    <n v="5"/>
    <n v="9"/>
    <n v="2"/>
    <n v="3"/>
    <n v="3"/>
    <n v="2"/>
    <n v="2"/>
    <n v="2"/>
    <n v="0"/>
    <n v="14"/>
    <n v="14"/>
    <n v="14"/>
    <n v="1"/>
  </r>
  <r>
    <s v="08DPR0068W"/>
    <n v="1"/>
    <s v="MATUTINO"/>
    <s v="ESCUELA MIGUEL AHUMADA"/>
    <n v="8"/>
    <s v="CHIHUAHUA"/>
    <n v="8"/>
    <s v="CHIHUAHUA"/>
    <x v="7"/>
    <n v="19"/>
    <x v="21"/>
    <n v="1"/>
    <s v="CHIHUAHUA"/>
    <s v="AVENIDA MIRADOR"/>
    <n v="4702"/>
    <s v="PÚBLICO"/>
    <x v="0"/>
    <n v="2"/>
    <s v="BĂSICA"/>
    <n v="2"/>
    <x v="0"/>
    <n v="1"/>
    <x v="0"/>
    <n v="0"/>
    <s v="NO APLICA"/>
    <n v="0"/>
    <s v="NO APLICA"/>
    <s v="08FIZ0111R"/>
    <s v="08FJS0105M"/>
    <s v="08ADG0046C"/>
    <n v="0"/>
    <s v="I2020"/>
    <n v="166"/>
    <n v="166"/>
    <n v="332"/>
    <n v="166"/>
    <n v="166"/>
    <n v="332"/>
    <n v="31"/>
    <n v="26"/>
    <n v="57"/>
    <n v="29"/>
    <n v="30"/>
    <n v="59"/>
    <n v="29"/>
    <n v="31"/>
    <n v="60"/>
    <n v="21"/>
    <n v="15"/>
    <n v="36"/>
    <n v="31"/>
    <n v="31"/>
    <n v="62"/>
    <n v="28"/>
    <n v="31"/>
    <n v="59"/>
    <n v="26"/>
    <n v="34"/>
    <n v="60"/>
    <n v="30"/>
    <n v="32"/>
    <n v="62"/>
    <n v="165"/>
    <n v="174"/>
    <n v="339"/>
    <n v="2"/>
    <n v="1"/>
    <n v="2"/>
    <n v="2"/>
    <n v="2"/>
    <n v="2"/>
    <n v="0"/>
    <n v="11"/>
    <n v="0"/>
    <n v="0"/>
    <n v="0"/>
    <n v="1"/>
    <n v="0"/>
    <n v="1"/>
    <n v="0"/>
    <n v="0"/>
    <n v="0"/>
    <n v="11"/>
    <n v="0"/>
    <n v="0"/>
    <n v="1"/>
    <n v="0"/>
    <n v="1"/>
    <n v="0"/>
    <n v="1"/>
    <n v="1"/>
    <n v="0"/>
    <n v="2"/>
    <n v="1"/>
    <n v="2"/>
    <n v="0"/>
    <n v="22"/>
    <n v="0"/>
    <n v="11"/>
    <n v="2"/>
    <n v="1"/>
    <n v="2"/>
    <n v="2"/>
    <n v="2"/>
    <n v="2"/>
    <n v="0"/>
    <n v="11"/>
    <n v="11"/>
    <n v="11"/>
    <n v="1"/>
  </r>
  <r>
    <s v="08DPR0022A"/>
    <n v="1"/>
    <s v="MATUTINO"/>
    <s v="SOR JUANA INES DE LA CRUZ"/>
    <n v="8"/>
    <s v="CHIHUAHUA"/>
    <n v="8"/>
    <s v="CHIHUAHUA"/>
    <x v="5"/>
    <n v="37"/>
    <x v="6"/>
    <n v="1"/>
    <s v="JUĂREZ"/>
    <s v="CALLE SINALOA"/>
    <n v="2450"/>
    <s v="PÚBLICO"/>
    <x v="0"/>
    <n v="2"/>
    <s v="BĂSICA"/>
    <n v="2"/>
    <x v="0"/>
    <n v="1"/>
    <x v="0"/>
    <n v="0"/>
    <s v="NO APLICA"/>
    <n v="0"/>
    <s v="NO APLICA"/>
    <s v="08FIZ0139X"/>
    <s v="08FJS0109I"/>
    <s v="08ADG0005C"/>
    <n v="0"/>
    <s v="I2020"/>
    <n v="165"/>
    <n v="176"/>
    <n v="341"/>
    <n v="165"/>
    <n v="176"/>
    <n v="341"/>
    <n v="27"/>
    <n v="36"/>
    <n v="63"/>
    <n v="21"/>
    <n v="34"/>
    <n v="55"/>
    <n v="21"/>
    <n v="34"/>
    <n v="55"/>
    <n v="28"/>
    <n v="22"/>
    <n v="50"/>
    <n v="27"/>
    <n v="36"/>
    <n v="63"/>
    <n v="27"/>
    <n v="35"/>
    <n v="62"/>
    <n v="27"/>
    <n v="27"/>
    <n v="54"/>
    <n v="27"/>
    <n v="19"/>
    <n v="46"/>
    <n v="157"/>
    <n v="173"/>
    <n v="33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590G"/>
    <n v="1"/>
    <s v="MATUTINO"/>
    <s v="EDELMIRA TORRES IBARRA"/>
    <n v="8"/>
    <s v="CHIHUAHUA"/>
    <n v="8"/>
    <s v="CHIHUAHUA"/>
    <x v="7"/>
    <n v="19"/>
    <x v="21"/>
    <n v="1"/>
    <s v="CHIHUAHUA"/>
    <s v="CALLE CABALLERO REAL"/>
    <n v="0"/>
    <s v="PÚBLICO"/>
    <x v="0"/>
    <n v="2"/>
    <s v="BĂSICA"/>
    <n v="2"/>
    <x v="0"/>
    <n v="1"/>
    <x v="0"/>
    <n v="0"/>
    <s v="NO APLICA"/>
    <n v="0"/>
    <s v="NO APLICA"/>
    <s v="08FIZ0126T"/>
    <s v="08FJS0134H"/>
    <s v="08ADG0046C"/>
    <n v="0"/>
    <s v="I2020"/>
    <n v="164"/>
    <n v="175"/>
    <n v="339"/>
    <n v="164"/>
    <n v="175"/>
    <n v="339"/>
    <n v="31"/>
    <n v="28"/>
    <n v="59"/>
    <n v="29"/>
    <n v="24"/>
    <n v="53"/>
    <n v="29"/>
    <n v="24"/>
    <n v="53"/>
    <n v="20"/>
    <n v="29"/>
    <n v="49"/>
    <n v="26"/>
    <n v="30"/>
    <n v="56"/>
    <n v="26"/>
    <n v="34"/>
    <n v="60"/>
    <n v="32"/>
    <n v="26"/>
    <n v="58"/>
    <n v="29"/>
    <n v="30"/>
    <n v="59"/>
    <n v="162"/>
    <n v="173"/>
    <n v="335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0"/>
    <n v="3"/>
    <n v="0"/>
    <n v="18"/>
    <n v="2"/>
    <n v="10"/>
    <n v="2"/>
    <n v="2"/>
    <n v="2"/>
    <n v="2"/>
    <n v="2"/>
    <n v="2"/>
    <n v="0"/>
    <n v="12"/>
    <n v="12"/>
    <n v="12"/>
    <n v="1"/>
  </r>
  <r>
    <s v="08DPR2319Y"/>
    <n v="1"/>
    <s v="MATUTINO"/>
    <s v="REPABE RARAMURI"/>
    <n v="8"/>
    <s v="CHIHUAHUA"/>
    <n v="8"/>
    <s v="CHIHUAHUA"/>
    <x v="7"/>
    <n v="19"/>
    <x v="21"/>
    <n v="1"/>
    <s v="CHIHUAHUA"/>
    <s v="CALLE DEL ALAMILLO"/>
    <n v="0"/>
    <s v="PÚBLICO"/>
    <x v="0"/>
    <n v="2"/>
    <s v="BĂSICA"/>
    <n v="2"/>
    <x v="0"/>
    <n v="1"/>
    <x v="0"/>
    <n v="0"/>
    <s v="NO APLICA"/>
    <n v="0"/>
    <s v="NO APLICA"/>
    <s v="08FIZ0123W"/>
    <s v="08FJS0107K"/>
    <s v="08ADG0046C"/>
    <n v="0"/>
    <s v="I2020"/>
    <n v="180"/>
    <n v="164"/>
    <n v="344"/>
    <n v="180"/>
    <n v="164"/>
    <n v="344"/>
    <n v="26"/>
    <n v="32"/>
    <n v="58"/>
    <n v="21"/>
    <n v="27"/>
    <n v="48"/>
    <n v="21"/>
    <n v="27"/>
    <n v="48"/>
    <n v="25"/>
    <n v="34"/>
    <n v="59"/>
    <n v="29"/>
    <n v="30"/>
    <n v="59"/>
    <n v="32"/>
    <n v="24"/>
    <n v="56"/>
    <n v="32"/>
    <n v="25"/>
    <n v="57"/>
    <n v="37"/>
    <n v="18"/>
    <n v="55"/>
    <n v="176"/>
    <n v="158"/>
    <n v="334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0"/>
    <n v="1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1637D"/>
    <n v="1"/>
    <s v="MATUTINO"/>
    <s v="GONZALO A REYES"/>
    <n v="8"/>
    <s v="CHIHUAHUA"/>
    <n v="8"/>
    <s v="CHIHUAHUA"/>
    <x v="7"/>
    <n v="19"/>
    <x v="21"/>
    <n v="1"/>
    <s v="CHIHUAHUA"/>
    <s v="CALLE GUADALUPE GALLARDO"/>
    <n v="9701"/>
    <s v="PÚBLICO"/>
    <x v="0"/>
    <n v="2"/>
    <s v="BĂSICA"/>
    <n v="2"/>
    <x v="0"/>
    <n v="1"/>
    <x v="0"/>
    <n v="0"/>
    <s v="NO APLICA"/>
    <n v="0"/>
    <s v="NO APLICA"/>
    <s v="08FIZ0129Q"/>
    <s v="08FJS0101Q"/>
    <s v="08ADG0046C"/>
    <n v="0"/>
    <s v="I2020"/>
    <n v="165"/>
    <n v="172"/>
    <n v="337"/>
    <n v="165"/>
    <n v="172"/>
    <n v="337"/>
    <n v="26"/>
    <n v="33"/>
    <n v="59"/>
    <n v="29"/>
    <n v="29"/>
    <n v="58"/>
    <n v="29"/>
    <n v="29"/>
    <n v="58"/>
    <n v="28"/>
    <n v="31"/>
    <n v="59"/>
    <n v="29"/>
    <n v="20"/>
    <n v="49"/>
    <n v="24"/>
    <n v="27"/>
    <n v="51"/>
    <n v="30"/>
    <n v="30"/>
    <n v="60"/>
    <n v="31"/>
    <n v="27"/>
    <n v="58"/>
    <n v="171"/>
    <n v="164"/>
    <n v="335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0"/>
    <n v="3"/>
    <n v="0"/>
    <n v="18"/>
    <n v="1"/>
    <n v="11"/>
    <n v="2"/>
    <n v="2"/>
    <n v="2"/>
    <n v="2"/>
    <n v="2"/>
    <n v="2"/>
    <n v="0"/>
    <n v="12"/>
    <n v="13"/>
    <n v="12"/>
    <n v="1"/>
  </r>
  <r>
    <s v="08DPR1123F"/>
    <n v="1"/>
    <s v="MATUTINO"/>
    <s v="ANGELA PERALTA"/>
    <n v="8"/>
    <s v="CHIHUAHUA"/>
    <n v="8"/>
    <s v="CHIHUAHUA"/>
    <x v="1"/>
    <n v="17"/>
    <x v="43"/>
    <n v="1"/>
    <s v="CUAUHTĂ‰MOC"/>
    <s v="CALLE ESTADO DE GUERRERO"/>
    <n v="0"/>
    <s v="PÚBLICO"/>
    <x v="0"/>
    <n v="2"/>
    <s v="BĂSICA"/>
    <n v="2"/>
    <x v="0"/>
    <n v="1"/>
    <x v="0"/>
    <n v="0"/>
    <s v="NO APLICA"/>
    <n v="0"/>
    <s v="NO APLICA"/>
    <s v="08FIZ0198M"/>
    <s v="08FJS0121D"/>
    <s v="08ADG0010O"/>
    <n v="0"/>
    <s v="I2020"/>
    <n v="169"/>
    <n v="163"/>
    <n v="332"/>
    <n v="169"/>
    <n v="163"/>
    <n v="332"/>
    <n v="30"/>
    <n v="18"/>
    <n v="48"/>
    <n v="37"/>
    <n v="23"/>
    <n v="60"/>
    <n v="37"/>
    <n v="23"/>
    <n v="60"/>
    <n v="27"/>
    <n v="31"/>
    <n v="58"/>
    <n v="24"/>
    <n v="27"/>
    <n v="51"/>
    <n v="26"/>
    <n v="33"/>
    <n v="59"/>
    <n v="31"/>
    <n v="28"/>
    <n v="59"/>
    <n v="30"/>
    <n v="26"/>
    <n v="56"/>
    <n v="175"/>
    <n v="168"/>
    <n v="343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1"/>
    <n v="1"/>
    <n v="2"/>
    <n v="0"/>
    <n v="0"/>
    <n v="19"/>
    <n v="2"/>
    <n v="10"/>
    <n v="2"/>
    <n v="2"/>
    <n v="2"/>
    <n v="2"/>
    <n v="2"/>
    <n v="2"/>
    <n v="0"/>
    <n v="12"/>
    <n v="18"/>
    <n v="12"/>
    <n v="1"/>
  </r>
  <r>
    <s v="08DPR2395D"/>
    <n v="1"/>
    <s v="MATUTINO"/>
    <s v="LUIS DONALDO COLOSIO MURRIETA"/>
    <n v="8"/>
    <s v="CHIHUAHUA"/>
    <n v="8"/>
    <s v="CHIHUAHUA"/>
    <x v="7"/>
    <n v="19"/>
    <x v="21"/>
    <n v="1"/>
    <s v="CHIHUAHUA"/>
    <s v="CALLE MINA CERRO COLORADO"/>
    <n v="0"/>
    <s v="PÚBLICO"/>
    <x v="0"/>
    <n v="2"/>
    <s v="BĂSICA"/>
    <n v="2"/>
    <x v="0"/>
    <n v="1"/>
    <x v="0"/>
    <n v="0"/>
    <s v="NO APLICA"/>
    <n v="0"/>
    <s v="NO APLICA"/>
    <s v="08FIZ0127S"/>
    <s v="08FJS0108J"/>
    <s v="08ADG0046C"/>
    <n v="0"/>
    <s v="I2020"/>
    <n v="183"/>
    <n v="154"/>
    <n v="337"/>
    <n v="183"/>
    <n v="153"/>
    <n v="336"/>
    <n v="29"/>
    <n v="31"/>
    <n v="60"/>
    <n v="33"/>
    <n v="24"/>
    <n v="57"/>
    <n v="33"/>
    <n v="24"/>
    <n v="57"/>
    <n v="28"/>
    <n v="28"/>
    <n v="56"/>
    <n v="33"/>
    <n v="25"/>
    <n v="58"/>
    <n v="31"/>
    <n v="25"/>
    <n v="56"/>
    <n v="32"/>
    <n v="20"/>
    <n v="52"/>
    <n v="28"/>
    <n v="29"/>
    <n v="57"/>
    <n v="185"/>
    <n v="151"/>
    <n v="336"/>
    <n v="2"/>
    <n v="2"/>
    <n v="2"/>
    <n v="2"/>
    <n v="2"/>
    <n v="2"/>
    <n v="0"/>
    <n v="12"/>
    <n v="0"/>
    <n v="0"/>
    <n v="0"/>
    <n v="1"/>
    <n v="0"/>
    <n v="1"/>
    <n v="0"/>
    <n v="0"/>
    <n v="0"/>
    <n v="12"/>
    <n v="0"/>
    <n v="0"/>
    <n v="1"/>
    <n v="1"/>
    <n v="0"/>
    <n v="0"/>
    <n v="0"/>
    <n v="0"/>
    <n v="0"/>
    <n v="0"/>
    <n v="1"/>
    <n v="1"/>
    <n v="0"/>
    <n v="18"/>
    <n v="0"/>
    <n v="12"/>
    <n v="2"/>
    <n v="2"/>
    <n v="2"/>
    <n v="2"/>
    <n v="2"/>
    <n v="2"/>
    <n v="0"/>
    <n v="12"/>
    <n v="12"/>
    <n v="12"/>
    <n v="1"/>
  </r>
  <r>
    <s v="08DPR1259T"/>
    <n v="1"/>
    <s v="MATUTINO"/>
    <s v="LEONA VICARIO"/>
    <n v="8"/>
    <s v="CHIHUAHUA"/>
    <n v="8"/>
    <s v="CHIHUAHUA"/>
    <x v="5"/>
    <n v="37"/>
    <x v="6"/>
    <n v="1"/>
    <s v="JUĂREZ"/>
    <s v="CALLE ISLAS CAROLINAS"/>
    <n v="0"/>
    <s v="PÚBLICO"/>
    <x v="0"/>
    <n v="2"/>
    <s v="BĂSICA"/>
    <n v="2"/>
    <x v="0"/>
    <n v="1"/>
    <x v="0"/>
    <n v="0"/>
    <s v="NO APLICA"/>
    <n v="0"/>
    <s v="NO APLICA"/>
    <s v="08FIZ0139X"/>
    <s v="08FJS0109I"/>
    <s v="08ADG0005C"/>
    <n v="0"/>
    <s v="I2020"/>
    <n v="176"/>
    <n v="162"/>
    <n v="338"/>
    <n v="176"/>
    <n v="162"/>
    <n v="338"/>
    <n v="25"/>
    <n v="31"/>
    <n v="56"/>
    <n v="25"/>
    <n v="25"/>
    <n v="50"/>
    <n v="25"/>
    <n v="25"/>
    <n v="50"/>
    <n v="25"/>
    <n v="25"/>
    <n v="50"/>
    <n v="33"/>
    <n v="29"/>
    <n v="62"/>
    <n v="28"/>
    <n v="20"/>
    <n v="48"/>
    <n v="38"/>
    <n v="40"/>
    <n v="78"/>
    <n v="29"/>
    <n v="21"/>
    <n v="50"/>
    <n v="178"/>
    <n v="160"/>
    <n v="338"/>
    <n v="2"/>
    <n v="2"/>
    <n v="2"/>
    <n v="2"/>
    <n v="3"/>
    <n v="2"/>
    <n v="0"/>
    <n v="13"/>
    <n v="0"/>
    <n v="0"/>
    <n v="1"/>
    <n v="0"/>
    <n v="1"/>
    <n v="0"/>
    <n v="0"/>
    <n v="0"/>
    <n v="3"/>
    <n v="10"/>
    <n v="0"/>
    <n v="0"/>
    <n v="0"/>
    <n v="1"/>
    <n v="0"/>
    <n v="0"/>
    <n v="0"/>
    <n v="0"/>
    <n v="0"/>
    <n v="0"/>
    <n v="0"/>
    <n v="1"/>
    <n v="0"/>
    <n v="17"/>
    <n v="3"/>
    <n v="10"/>
    <n v="2"/>
    <n v="2"/>
    <n v="2"/>
    <n v="2"/>
    <n v="3"/>
    <n v="2"/>
    <n v="0"/>
    <n v="13"/>
    <n v="16"/>
    <n v="14"/>
    <n v="1"/>
  </r>
  <r>
    <s v="08DPR0241N"/>
    <n v="1"/>
    <s v="MATUTINO"/>
    <s v="CTM"/>
    <n v="8"/>
    <s v="CHIHUAHUA"/>
    <n v="8"/>
    <s v="CHIHUAHUA"/>
    <x v="7"/>
    <n v="19"/>
    <x v="21"/>
    <n v="1"/>
    <s v="CHIHUAHUA"/>
    <s v="CALLE ARTURO DE CORDOBA "/>
    <n v="0"/>
    <s v="PÚBLICO"/>
    <x v="0"/>
    <n v="2"/>
    <s v="BĂSICA"/>
    <n v="2"/>
    <x v="0"/>
    <n v="1"/>
    <x v="0"/>
    <n v="0"/>
    <s v="NO APLICA"/>
    <n v="0"/>
    <s v="NO APLICA"/>
    <s v="08FIZ0119J"/>
    <s v="08FJS0106L"/>
    <s v="08ADG0046C"/>
    <n v="0"/>
    <s v="I2020"/>
    <n v="163"/>
    <n v="166"/>
    <n v="329"/>
    <n v="163"/>
    <n v="165"/>
    <n v="328"/>
    <n v="35"/>
    <n v="24"/>
    <n v="59"/>
    <n v="29"/>
    <n v="33"/>
    <n v="62"/>
    <n v="29"/>
    <n v="33"/>
    <n v="62"/>
    <n v="30"/>
    <n v="36"/>
    <n v="66"/>
    <n v="29"/>
    <n v="24"/>
    <n v="53"/>
    <n v="23"/>
    <n v="28"/>
    <n v="51"/>
    <n v="25"/>
    <n v="28"/>
    <n v="53"/>
    <n v="27"/>
    <n v="28"/>
    <n v="55"/>
    <n v="163"/>
    <n v="177"/>
    <n v="340"/>
    <n v="2"/>
    <n v="3"/>
    <n v="2"/>
    <n v="2"/>
    <n v="2"/>
    <n v="2"/>
    <n v="0"/>
    <n v="13"/>
    <n v="0"/>
    <n v="0"/>
    <n v="0"/>
    <n v="1"/>
    <n v="0"/>
    <n v="1"/>
    <n v="0"/>
    <n v="0"/>
    <n v="3"/>
    <n v="10"/>
    <n v="0"/>
    <n v="0"/>
    <n v="0"/>
    <n v="1"/>
    <n v="0"/>
    <n v="0"/>
    <n v="0"/>
    <n v="0"/>
    <n v="0"/>
    <n v="0"/>
    <n v="1"/>
    <n v="2"/>
    <n v="0"/>
    <n v="19"/>
    <n v="3"/>
    <n v="10"/>
    <n v="2"/>
    <n v="3"/>
    <n v="2"/>
    <n v="2"/>
    <n v="2"/>
    <n v="2"/>
    <n v="0"/>
    <n v="13"/>
    <n v="16"/>
    <n v="13"/>
    <n v="1"/>
  </r>
  <r>
    <s v="08DPR2413C"/>
    <n v="1"/>
    <s v="MATUTINO"/>
    <s v="FONDO UNIDO"/>
    <n v="8"/>
    <s v="CHIHUAHUA"/>
    <n v="8"/>
    <s v="CHIHUAHUA"/>
    <x v="10"/>
    <n v="50"/>
    <x v="65"/>
    <n v="1"/>
    <s v="NUEVO CASAS GRANDES"/>
    <s v="CALLE LAGUNA DE ENCINILLA"/>
    <n v="4805"/>
    <s v="PÚBLICO"/>
    <x v="0"/>
    <n v="2"/>
    <s v="BĂSICA"/>
    <n v="2"/>
    <x v="0"/>
    <n v="1"/>
    <x v="0"/>
    <n v="0"/>
    <s v="NO APLICA"/>
    <n v="0"/>
    <s v="NO APLICA"/>
    <s v="08FIZ0192S"/>
    <s v="08FJS0119P"/>
    <s v="08ADG0013L"/>
    <n v="0"/>
    <s v="I2020"/>
    <n v="183"/>
    <n v="155"/>
    <n v="338"/>
    <n v="183"/>
    <n v="155"/>
    <n v="338"/>
    <n v="30"/>
    <n v="24"/>
    <n v="54"/>
    <n v="22"/>
    <n v="26"/>
    <n v="48"/>
    <n v="24"/>
    <n v="26"/>
    <n v="50"/>
    <n v="25"/>
    <n v="28"/>
    <n v="53"/>
    <n v="30"/>
    <n v="29"/>
    <n v="59"/>
    <n v="37"/>
    <n v="30"/>
    <n v="67"/>
    <n v="38"/>
    <n v="27"/>
    <n v="65"/>
    <n v="27"/>
    <n v="22"/>
    <n v="49"/>
    <n v="181"/>
    <n v="162"/>
    <n v="343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1"/>
    <n v="1"/>
    <n v="0"/>
    <n v="0"/>
    <n v="0"/>
    <n v="0"/>
    <n v="0"/>
    <n v="1"/>
    <n v="0"/>
    <n v="1"/>
    <n v="0"/>
    <n v="18"/>
    <n v="5"/>
    <n v="7"/>
    <n v="2"/>
    <n v="2"/>
    <n v="2"/>
    <n v="2"/>
    <n v="2"/>
    <n v="2"/>
    <n v="0"/>
    <n v="12"/>
    <n v="12"/>
    <n v="12"/>
    <n v="1"/>
  </r>
  <r>
    <s v="08DPR2376P"/>
    <n v="1"/>
    <s v="MATUTINO"/>
    <s v="PLAN DE IGUALA"/>
    <n v="8"/>
    <s v="CHIHUAHUA"/>
    <n v="8"/>
    <s v="CHIHUAHUA"/>
    <x v="5"/>
    <n v="37"/>
    <x v="6"/>
    <n v="1"/>
    <s v="JUĂREZ"/>
    <s v="CALLE NACOZARI"/>
    <n v="306"/>
    <s v="PÚBLICO"/>
    <x v="0"/>
    <n v="2"/>
    <s v="BĂSICA"/>
    <n v="2"/>
    <x v="0"/>
    <n v="1"/>
    <x v="0"/>
    <n v="0"/>
    <s v="NO APLICA"/>
    <n v="0"/>
    <s v="NO APLICA"/>
    <s v="08FIZ0181M"/>
    <s v="08FJS0132J"/>
    <s v="08ADG0005C"/>
    <n v="0"/>
    <s v="I2020"/>
    <n v="173"/>
    <n v="167"/>
    <n v="340"/>
    <n v="173"/>
    <n v="167"/>
    <n v="340"/>
    <n v="25"/>
    <n v="29"/>
    <n v="54"/>
    <n v="22"/>
    <n v="36"/>
    <n v="58"/>
    <n v="22"/>
    <n v="36"/>
    <n v="58"/>
    <n v="37"/>
    <n v="18"/>
    <n v="55"/>
    <n v="25"/>
    <n v="34"/>
    <n v="59"/>
    <n v="32"/>
    <n v="25"/>
    <n v="57"/>
    <n v="17"/>
    <n v="32"/>
    <n v="49"/>
    <n v="33"/>
    <n v="26"/>
    <n v="59"/>
    <n v="166"/>
    <n v="171"/>
    <n v="337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2686T"/>
    <n v="1"/>
    <s v="MATUTINO"/>
    <s v="HERMANOS FLORES MAGON"/>
    <n v="8"/>
    <s v="CHIHUAHUA"/>
    <n v="8"/>
    <s v="CHIHUAHUA"/>
    <x v="1"/>
    <n v="17"/>
    <x v="43"/>
    <n v="1"/>
    <s v="CUAUHTĂ‰MOC"/>
    <s v="CALLE ROSALIO HERNANDEZ"/>
    <n v="0"/>
    <s v="PÚBLICO"/>
    <x v="0"/>
    <n v="2"/>
    <s v="BĂSICA"/>
    <n v="2"/>
    <x v="0"/>
    <n v="1"/>
    <x v="0"/>
    <n v="0"/>
    <s v="NO APLICA"/>
    <n v="0"/>
    <s v="NO APLICA"/>
    <s v="08FIZ0200K"/>
    <s v="08FJS0122C"/>
    <s v="08ADG0010O"/>
    <n v="0"/>
    <s v="I2020"/>
    <n v="180"/>
    <n v="147"/>
    <n v="327"/>
    <n v="178"/>
    <n v="147"/>
    <n v="325"/>
    <n v="16"/>
    <n v="14"/>
    <n v="30"/>
    <n v="41"/>
    <n v="19"/>
    <n v="60"/>
    <n v="42"/>
    <n v="19"/>
    <n v="61"/>
    <n v="31"/>
    <n v="29"/>
    <n v="60"/>
    <n v="29"/>
    <n v="31"/>
    <n v="60"/>
    <n v="39"/>
    <n v="21"/>
    <n v="60"/>
    <n v="34"/>
    <n v="27"/>
    <n v="61"/>
    <n v="32"/>
    <n v="28"/>
    <n v="60"/>
    <n v="207"/>
    <n v="155"/>
    <n v="36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4"/>
    <n v="12"/>
    <n v="1"/>
  </r>
  <r>
    <s v="08DPR1034M"/>
    <n v="1"/>
    <s v="MATUTINO"/>
    <s v="MARGARITA MAZA DE JUAREZ"/>
    <n v="8"/>
    <s v="CHIHUAHUA"/>
    <n v="8"/>
    <s v="CHIHUAHUA"/>
    <x v="5"/>
    <n v="37"/>
    <x v="6"/>
    <n v="1"/>
    <s v="JUĂREZ"/>
    <s v="CALLE FRANCISCO I MADERO E IGNACIO ALDAMA"/>
    <n v="0"/>
    <s v="PÚBLICO"/>
    <x v="0"/>
    <n v="2"/>
    <s v="BĂSICA"/>
    <n v="2"/>
    <x v="0"/>
    <n v="1"/>
    <x v="0"/>
    <n v="0"/>
    <s v="NO APLICA"/>
    <n v="0"/>
    <s v="NO APLICA"/>
    <s v="08FIZ0172E"/>
    <s v="08FJS0115T"/>
    <s v="08ADG0005C"/>
    <n v="0"/>
    <s v="I2020"/>
    <n v="180"/>
    <n v="145"/>
    <n v="325"/>
    <n v="180"/>
    <n v="145"/>
    <n v="325"/>
    <n v="34"/>
    <n v="20"/>
    <n v="54"/>
    <n v="27"/>
    <n v="36"/>
    <n v="63"/>
    <n v="27"/>
    <n v="36"/>
    <n v="63"/>
    <n v="23"/>
    <n v="23"/>
    <n v="46"/>
    <n v="35"/>
    <n v="26"/>
    <n v="61"/>
    <n v="31"/>
    <n v="26"/>
    <n v="57"/>
    <n v="34"/>
    <n v="28"/>
    <n v="62"/>
    <n v="31"/>
    <n v="29"/>
    <n v="60"/>
    <n v="181"/>
    <n v="168"/>
    <n v="349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7"/>
    <n v="12"/>
    <n v="1"/>
  </r>
  <r>
    <s v="08EPR0528P"/>
    <n v="2"/>
    <s v="VESPERTINO"/>
    <s v="ANGEL G. CASTELLANOS 2542"/>
    <n v="8"/>
    <s v="CHIHUAHUA"/>
    <n v="8"/>
    <s v="CHIHUAHUA"/>
    <x v="7"/>
    <n v="19"/>
    <x v="21"/>
    <n v="1"/>
    <s v="CHIHUAHUA"/>
    <s v="CALLE CAMINO REAL"/>
    <n v="0"/>
    <s v="PÚBLICO"/>
    <x v="1"/>
    <n v="2"/>
    <s v="BĂSICA"/>
    <n v="2"/>
    <x v="0"/>
    <n v="1"/>
    <x v="0"/>
    <n v="0"/>
    <s v="NO APLICA"/>
    <n v="0"/>
    <s v="NO APLICA"/>
    <s v="08FIZ0049E"/>
    <s v="08FJS0001R"/>
    <s v="08ADG0001G"/>
    <n v="0"/>
    <s v="I2020"/>
    <n v="191"/>
    <n v="157"/>
    <n v="348"/>
    <n v="189"/>
    <n v="156"/>
    <n v="345"/>
    <n v="35"/>
    <n v="21"/>
    <n v="56"/>
    <n v="27"/>
    <n v="22"/>
    <n v="49"/>
    <n v="27"/>
    <n v="22"/>
    <n v="49"/>
    <n v="25"/>
    <n v="28"/>
    <n v="53"/>
    <n v="33"/>
    <n v="22"/>
    <n v="55"/>
    <n v="31"/>
    <n v="30"/>
    <n v="61"/>
    <n v="34"/>
    <n v="24"/>
    <n v="58"/>
    <n v="33"/>
    <n v="29"/>
    <n v="62"/>
    <n v="183"/>
    <n v="155"/>
    <n v="338"/>
    <n v="1"/>
    <n v="2"/>
    <n v="2"/>
    <n v="2"/>
    <n v="1"/>
    <n v="2"/>
    <n v="0"/>
    <n v="10"/>
    <n v="0"/>
    <n v="0"/>
    <n v="1"/>
    <n v="0"/>
    <n v="0"/>
    <n v="0"/>
    <n v="0"/>
    <n v="0"/>
    <n v="6"/>
    <n v="4"/>
    <n v="0"/>
    <n v="0"/>
    <n v="2"/>
    <n v="1"/>
    <n v="2"/>
    <n v="0"/>
    <n v="0"/>
    <n v="0"/>
    <n v="0"/>
    <n v="0"/>
    <n v="1"/>
    <n v="1"/>
    <n v="0"/>
    <n v="18"/>
    <n v="6"/>
    <n v="4"/>
    <n v="1"/>
    <n v="2"/>
    <n v="2"/>
    <n v="2"/>
    <n v="1"/>
    <n v="2"/>
    <n v="0"/>
    <n v="10"/>
    <n v="12"/>
    <n v="12"/>
    <n v="1"/>
  </r>
  <r>
    <s v="08DPR0181P"/>
    <n v="1"/>
    <s v="MATUTINO"/>
    <s v="CONSTITUYENTES DE 1857"/>
    <n v="8"/>
    <s v="CHIHUAHUA"/>
    <n v="8"/>
    <s v="CHIHUAHUA"/>
    <x v="1"/>
    <n v="17"/>
    <x v="43"/>
    <n v="1"/>
    <s v="CUAUHTĂ‰MOC"/>
    <s v="CALLE REPUBLICA DEL SALVADOR"/>
    <n v="0"/>
    <s v="PÚBLICO"/>
    <x v="0"/>
    <n v="2"/>
    <s v="BĂSICA"/>
    <n v="2"/>
    <x v="0"/>
    <n v="1"/>
    <x v="0"/>
    <n v="0"/>
    <s v="NO APLICA"/>
    <n v="0"/>
    <s v="NO APLICA"/>
    <s v="08FIZ0197N"/>
    <s v="08FJS0121D"/>
    <s v="08ADG0010O"/>
    <n v="0"/>
    <s v="I2020"/>
    <n v="171"/>
    <n v="161"/>
    <n v="332"/>
    <n v="171"/>
    <n v="161"/>
    <n v="332"/>
    <n v="28"/>
    <n v="27"/>
    <n v="55"/>
    <n v="33"/>
    <n v="27"/>
    <n v="60"/>
    <n v="33"/>
    <n v="27"/>
    <n v="60"/>
    <n v="30"/>
    <n v="21"/>
    <n v="51"/>
    <n v="31"/>
    <n v="29"/>
    <n v="60"/>
    <n v="28"/>
    <n v="32"/>
    <n v="60"/>
    <n v="30"/>
    <n v="29"/>
    <n v="59"/>
    <n v="29"/>
    <n v="27"/>
    <n v="56"/>
    <n v="181"/>
    <n v="165"/>
    <n v="346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  <n v="1"/>
  </r>
  <r>
    <s v="08DPR2579K"/>
    <n v="2"/>
    <s v="VESPERTINO"/>
    <s v="SIMON BOLIVAR"/>
    <n v="8"/>
    <s v="CHIHUAHUA"/>
    <n v="8"/>
    <s v="CHIHUAHUA"/>
    <x v="7"/>
    <n v="4"/>
    <x v="64"/>
    <n v="1"/>
    <s v="SANTA EULALIA"/>
    <s v="CALLE MINA EL PROGRESO"/>
    <n v="0"/>
    <s v="PÚBLICO"/>
    <x v="0"/>
    <n v="2"/>
    <s v="BĂSICA"/>
    <n v="2"/>
    <x v="0"/>
    <n v="1"/>
    <x v="0"/>
    <n v="0"/>
    <s v="NO APLICA"/>
    <n v="0"/>
    <s v="NO APLICA"/>
    <s v="08FIZ0269Q"/>
    <s v="08FJS0103O"/>
    <s v="08ADG0046C"/>
    <n v="0"/>
    <s v="I2020"/>
    <n v="180"/>
    <n v="169"/>
    <n v="349"/>
    <n v="178"/>
    <n v="166"/>
    <n v="344"/>
    <n v="29"/>
    <n v="30"/>
    <n v="59"/>
    <n v="17"/>
    <n v="29"/>
    <n v="46"/>
    <n v="17"/>
    <n v="29"/>
    <n v="46"/>
    <n v="28"/>
    <n v="30"/>
    <n v="58"/>
    <n v="30"/>
    <n v="33"/>
    <n v="63"/>
    <n v="25"/>
    <n v="26"/>
    <n v="51"/>
    <n v="35"/>
    <n v="24"/>
    <n v="59"/>
    <n v="34"/>
    <n v="25"/>
    <n v="59"/>
    <n v="169"/>
    <n v="167"/>
    <n v="336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1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2"/>
    <n v="12"/>
    <n v="1"/>
  </r>
  <r>
    <s v="08DPB0678W"/>
    <n v="1"/>
    <s v="MATUTINO"/>
    <s v="RAMON LOPEZ PEREZ"/>
    <n v="8"/>
    <s v="CHIHUAHUA"/>
    <n v="8"/>
    <s v="CHIHUAHUA"/>
    <x v="7"/>
    <n v="19"/>
    <x v="21"/>
    <n v="1"/>
    <s v="CHIHUAHUA"/>
    <s v="CALLE MORELOS"/>
    <n v="0"/>
    <s v="PÚBLICO"/>
    <x v="0"/>
    <n v="2"/>
    <s v="BĂSICA"/>
    <n v="2"/>
    <x v="0"/>
    <n v="3"/>
    <x v="1"/>
    <n v="0"/>
    <s v="NO APLICA"/>
    <n v="0"/>
    <s v="NO APLICA"/>
    <s v="08FZI0025V"/>
    <s v="08FJI0009C"/>
    <s v="08ADG0046C"/>
    <n v="0"/>
    <s v="I2020"/>
    <n v="184"/>
    <n v="180"/>
    <n v="364"/>
    <n v="175"/>
    <n v="176"/>
    <n v="351"/>
    <n v="28"/>
    <n v="30"/>
    <n v="58"/>
    <n v="20"/>
    <n v="14"/>
    <n v="34"/>
    <n v="20"/>
    <n v="14"/>
    <n v="34"/>
    <n v="27"/>
    <n v="41"/>
    <n v="68"/>
    <n v="32"/>
    <n v="25"/>
    <n v="57"/>
    <n v="32"/>
    <n v="26"/>
    <n v="58"/>
    <n v="27"/>
    <n v="27"/>
    <n v="54"/>
    <n v="32"/>
    <n v="31"/>
    <n v="63"/>
    <n v="170"/>
    <n v="164"/>
    <n v="334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m/>
    <m/>
    <m/>
    <m/>
    <m/>
    <m/>
    <m/>
    <m/>
    <n v="1"/>
    <n v="0"/>
    <n v="0"/>
    <n v="14"/>
    <n v="4"/>
    <n v="8"/>
    <n v="2"/>
    <n v="2"/>
    <n v="2"/>
    <n v="2"/>
    <n v="2"/>
    <n v="2"/>
    <n v="0"/>
    <n v="12"/>
    <n v="12"/>
    <n v="12"/>
    <n v="1"/>
  </r>
  <r>
    <s v="08EPR0688C"/>
    <n v="1"/>
    <s v="MATUTINO"/>
    <s v="MELCHOR OCAMPO 2627"/>
    <n v="8"/>
    <s v="CHIHUAHUA"/>
    <n v="8"/>
    <s v="CHIHUAHUA"/>
    <x v="7"/>
    <n v="19"/>
    <x v="21"/>
    <n v="1"/>
    <s v="CHIHUAHUA"/>
    <s v="CALLE M. CARRERA "/>
    <n v="5523"/>
    <s v="PÚBLICO"/>
    <x v="1"/>
    <n v="2"/>
    <s v="BĂSICA"/>
    <n v="2"/>
    <x v="0"/>
    <n v="1"/>
    <x v="0"/>
    <n v="0"/>
    <s v="NO APLICA"/>
    <n v="0"/>
    <s v="NO APLICA"/>
    <s v="08FIZ0049E"/>
    <s v="08FJS0001R"/>
    <m/>
    <n v="0"/>
    <s v="I2020"/>
    <n v="162"/>
    <n v="163"/>
    <n v="325"/>
    <n v="161"/>
    <n v="163"/>
    <n v="324"/>
    <n v="25"/>
    <n v="22"/>
    <n v="47"/>
    <n v="39"/>
    <n v="34"/>
    <n v="73"/>
    <n v="39"/>
    <n v="34"/>
    <n v="73"/>
    <n v="27"/>
    <n v="20"/>
    <n v="47"/>
    <n v="25"/>
    <n v="32"/>
    <n v="57"/>
    <n v="36"/>
    <n v="24"/>
    <n v="60"/>
    <n v="26"/>
    <n v="32"/>
    <n v="58"/>
    <n v="23"/>
    <n v="32"/>
    <n v="55"/>
    <n v="176"/>
    <n v="174"/>
    <n v="350"/>
    <n v="3"/>
    <n v="2"/>
    <n v="2"/>
    <n v="2"/>
    <n v="2"/>
    <n v="2"/>
    <n v="0"/>
    <n v="13"/>
    <n v="0"/>
    <n v="0"/>
    <n v="0"/>
    <n v="1"/>
    <n v="0"/>
    <n v="0"/>
    <n v="0"/>
    <n v="0"/>
    <n v="6"/>
    <n v="7"/>
    <n v="0"/>
    <n v="0"/>
    <n v="1"/>
    <n v="1"/>
    <n v="1"/>
    <n v="1"/>
    <n v="0"/>
    <n v="0"/>
    <n v="0"/>
    <n v="0"/>
    <n v="2"/>
    <n v="0"/>
    <n v="0"/>
    <n v="20"/>
    <n v="6"/>
    <n v="7"/>
    <n v="3"/>
    <n v="2"/>
    <n v="2"/>
    <n v="2"/>
    <n v="2"/>
    <n v="2"/>
    <n v="0"/>
    <n v="13"/>
    <n v="13"/>
    <n v="13"/>
    <n v="1"/>
  </r>
  <r>
    <s v="08DPR2635M"/>
    <n v="1"/>
    <s v="MATUTINO"/>
    <s v="PEDRO ZARAGOZA VIZCARRA"/>
    <n v="8"/>
    <s v="CHIHUAHUA"/>
    <n v="8"/>
    <s v="CHIHUAHUA"/>
    <x v="5"/>
    <n v="37"/>
    <x v="6"/>
    <n v="1"/>
    <s v="JUĂREZ"/>
    <s v="CALLE HECTOR MURGUIA"/>
    <n v="0"/>
    <s v="PÚBLICO"/>
    <x v="0"/>
    <n v="2"/>
    <s v="BĂSICA"/>
    <n v="2"/>
    <x v="0"/>
    <n v="1"/>
    <x v="0"/>
    <n v="0"/>
    <s v="NO APLICA"/>
    <n v="0"/>
    <s v="NO APLICA"/>
    <s v="08FIZ0142K"/>
    <s v="08FJS0109I"/>
    <s v="08ADG0005C"/>
    <n v="0"/>
    <s v="I2020"/>
    <n v="190"/>
    <n v="167"/>
    <n v="357"/>
    <n v="190"/>
    <n v="167"/>
    <n v="357"/>
    <n v="38"/>
    <n v="38"/>
    <n v="76"/>
    <n v="15"/>
    <n v="19"/>
    <n v="34"/>
    <n v="16"/>
    <n v="20"/>
    <n v="36"/>
    <n v="33"/>
    <n v="24"/>
    <n v="57"/>
    <n v="34"/>
    <n v="25"/>
    <n v="59"/>
    <n v="34"/>
    <n v="36"/>
    <n v="70"/>
    <n v="28"/>
    <n v="24"/>
    <n v="52"/>
    <n v="30"/>
    <n v="24"/>
    <n v="54"/>
    <n v="175"/>
    <n v="153"/>
    <n v="32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0"/>
    <n v="0"/>
    <n v="0"/>
    <n v="0"/>
    <n v="0"/>
    <n v="0"/>
    <n v="0"/>
    <n v="1"/>
    <n v="0"/>
    <n v="0"/>
    <n v="14"/>
    <n v="3"/>
    <n v="9"/>
    <n v="2"/>
    <n v="2"/>
    <n v="2"/>
    <n v="2"/>
    <n v="2"/>
    <n v="2"/>
    <n v="0"/>
    <n v="12"/>
    <n v="12"/>
    <n v="12"/>
    <n v="1"/>
  </r>
  <r>
    <s v="08DPR1310Z"/>
    <n v="1"/>
    <s v="MATUTINO"/>
    <s v="MARGARITA MAZA DE JUAREZ"/>
    <n v="8"/>
    <s v="CHIHUAHUA"/>
    <n v="8"/>
    <s v="CHIHUAHUA"/>
    <x v="4"/>
    <n v="52"/>
    <x v="5"/>
    <n v="1"/>
    <s v="MANUEL OJINAGA"/>
    <s v="AVENIDA CUAUHTEMOC "/>
    <n v="901"/>
    <s v="PÚBLICO"/>
    <x v="0"/>
    <n v="2"/>
    <s v="BĂSICA"/>
    <n v="2"/>
    <x v="0"/>
    <n v="1"/>
    <x v="0"/>
    <n v="0"/>
    <s v="NO APLICA"/>
    <n v="0"/>
    <s v="NO APLICA"/>
    <s v="08FIZ0132D"/>
    <s v="08FJS0101Q"/>
    <s v="08ADG0056J"/>
    <n v="0"/>
    <s v="I2020"/>
    <n v="156"/>
    <n v="184"/>
    <n v="340"/>
    <n v="155"/>
    <n v="184"/>
    <n v="339"/>
    <n v="19"/>
    <n v="19"/>
    <n v="38"/>
    <n v="27"/>
    <n v="29"/>
    <n v="56"/>
    <n v="27"/>
    <n v="29"/>
    <n v="56"/>
    <n v="17"/>
    <n v="27"/>
    <n v="44"/>
    <n v="20"/>
    <n v="25"/>
    <n v="45"/>
    <n v="27"/>
    <n v="24"/>
    <n v="51"/>
    <n v="38"/>
    <n v="44"/>
    <n v="82"/>
    <n v="33"/>
    <n v="38"/>
    <n v="71"/>
    <n v="162"/>
    <n v="187"/>
    <n v="349"/>
    <n v="2"/>
    <n v="1"/>
    <n v="2"/>
    <n v="2"/>
    <n v="3"/>
    <n v="3"/>
    <n v="0"/>
    <n v="13"/>
    <n v="0"/>
    <n v="0"/>
    <n v="0"/>
    <n v="1"/>
    <n v="1"/>
    <n v="0"/>
    <n v="0"/>
    <n v="0"/>
    <n v="3"/>
    <n v="10"/>
    <n v="0"/>
    <n v="0"/>
    <n v="2"/>
    <n v="0"/>
    <n v="0"/>
    <n v="0"/>
    <n v="0"/>
    <n v="0"/>
    <n v="0"/>
    <n v="0"/>
    <n v="2"/>
    <n v="0"/>
    <n v="0"/>
    <n v="19"/>
    <n v="3"/>
    <n v="10"/>
    <n v="2"/>
    <n v="1"/>
    <n v="2"/>
    <n v="2"/>
    <n v="3"/>
    <n v="3"/>
    <n v="0"/>
    <n v="13"/>
    <n v="14"/>
    <n v="14"/>
    <n v="1"/>
  </r>
  <r>
    <s v="08DPR0597M"/>
    <n v="1"/>
    <s v="MATUTINO"/>
    <s v="JOSE CLEMENTE OROZCO"/>
    <n v="8"/>
    <s v="CHIHUAHUA"/>
    <n v="8"/>
    <s v="CHIHUAHUA"/>
    <x v="9"/>
    <n v="21"/>
    <x v="61"/>
    <n v="1"/>
    <s v="DELICIAS"/>
    <s v="CALLE ALDAMA"/>
    <n v="0"/>
    <s v="PÚBLICO"/>
    <x v="0"/>
    <n v="2"/>
    <s v="BĂSICA"/>
    <n v="2"/>
    <x v="0"/>
    <n v="1"/>
    <x v="0"/>
    <n v="0"/>
    <s v="NO APLICA"/>
    <n v="0"/>
    <s v="NO APLICA"/>
    <s v="08FIZ0229P"/>
    <s v="08FJS0126Z"/>
    <s v="08ADG0057I"/>
    <n v="0"/>
    <s v="I2020"/>
    <n v="174"/>
    <n v="167"/>
    <n v="341"/>
    <n v="174"/>
    <n v="167"/>
    <n v="341"/>
    <n v="30"/>
    <n v="20"/>
    <n v="50"/>
    <n v="33"/>
    <n v="23"/>
    <n v="56"/>
    <n v="33"/>
    <n v="24"/>
    <n v="57"/>
    <n v="24"/>
    <n v="29"/>
    <n v="53"/>
    <n v="26"/>
    <n v="24"/>
    <n v="50"/>
    <n v="22"/>
    <n v="35"/>
    <n v="57"/>
    <n v="28"/>
    <n v="25"/>
    <n v="53"/>
    <n v="39"/>
    <n v="34"/>
    <n v="73"/>
    <n v="172"/>
    <n v="171"/>
    <n v="343"/>
    <n v="2"/>
    <n v="2"/>
    <n v="2"/>
    <n v="2"/>
    <n v="2"/>
    <n v="3"/>
    <n v="0"/>
    <n v="13"/>
    <n v="0"/>
    <n v="0"/>
    <n v="0"/>
    <n v="1"/>
    <n v="0"/>
    <n v="1"/>
    <n v="0"/>
    <n v="0"/>
    <n v="0"/>
    <n v="13"/>
    <n v="0"/>
    <n v="0"/>
    <n v="2"/>
    <n v="0"/>
    <n v="0"/>
    <n v="0"/>
    <n v="0"/>
    <n v="0"/>
    <n v="0"/>
    <n v="0"/>
    <n v="2"/>
    <n v="0"/>
    <n v="0"/>
    <n v="19"/>
    <n v="0"/>
    <n v="13"/>
    <n v="2"/>
    <n v="2"/>
    <n v="2"/>
    <n v="2"/>
    <n v="2"/>
    <n v="3"/>
    <n v="0"/>
    <n v="13"/>
    <n v="13"/>
    <n v="13"/>
    <n v="1"/>
  </r>
  <r>
    <s v="08DPR0428R"/>
    <n v="1"/>
    <s v="MATUTINO"/>
    <s v="EFREN C GONZALEZ"/>
    <n v="8"/>
    <s v="CHIHUAHUA"/>
    <n v="8"/>
    <s v="CHIHUAHUA"/>
    <x v="10"/>
    <n v="50"/>
    <x v="65"/>
    <n v="1"/>
    <s v="NUEVO CASAS GRANDES"/>
    <s v="AVENIDA PLAN ALEMAN"/>
    <n v="905"/>
    <s v="PÚBLICO"/>
    <x v="0"/>
    <n v="2"/>
    <s v="BĂSICA"/>
    <n v="2"/>
    <x v="0"/>
    <n v="1"/>
    <x v="0"/>
    <n v="0"/>
    <s v="NO APLICA"/>
    <n v="0"/>
    <s v="NO APLICA"/>
    <s v="08FIZ0190U"/>
    <s v="08FJS0119P"/>
    <s v="08ADG0013L"/>
    <n v="0"/>
    <s v="I2020"/>
    <n v="161"/>
    <n v="175"/>
    <n v="336"/>
    <n v="160"/>
    <n v="174"/>
    <n v="334"/>
    <n v="30"/>
    <n v="24"/>
    <n v="54"/>
    <n v="23"/>
    <n v="36"/>
    <n v="59"/>
    <n v="23"/>
    <n v="36"/>
    <n v="59"/>
    <n v="31"/>
    <n v="28"/>
    <n v="59"/>
    <n v="32"/>
    <n v="30"/>
    <n v="62"/>
    <n v="25"/>
    <n v="28"/>
    <n v="53"/>
    <n v="22"/>
    <n v="36"/>
    <n v="58"/>
    <n v="24"/>
    <n v="35"/>
    <n v="59"/>
    <n v="157"/>
    <n v="193"/>
    <n v="350"/>
    <n v="2"/>
    <n v="2"/>
    <n v="2"/>
    <n v="2"/>
    <n v="2"/>
    <n v="2"/>
    <n v="0"/>
    <n v="12"/>
    <n v="1"/>
    <n v="0"/>
    <n v="0"/>
    <n v="0"/>
    <n v="0"/>
    <n v="1"/>
    <n v="0"/>
    <n v="0"/>
    <n v="4"/>
    <n v="7"/>
    <n v="0"/>
    <n v="0"/>
    <n v="1"/>
    <n v="0"/>
    <n v="0"/>
    <n v="0"/>
    <n v="0"/>
    <n v="0"/>
    <n v="0"/>
    <n v="0"/>
    <n v="1"/>
    <n v="0"/>
    <n v="0"/>
    <n v="15"/>
    <n v="5"/>
    <n v="7"/>
    <n v="2"/>
    <n v="2"/>
    <n v="2"/>
    <n v="2"/>
    <n v="2"/>
    <n v="2"/>
    <n v="0"/>
    <n v="12"/>
    <n v="12"/>
    <n v="12"/>
    <n v="1"/>
  </r>
  <r>
    <s v="08EPR0169T"/>
    <n v="1"/>
    <s v="MATUTINO"/>
    <s v="20 DE NOVIEMBRE 2570"/>
    <n v="8"/>
    <s v="CHIHUAHUA"/>
    <n v="8"/>
    <s v="CHIHUAHUA"/>
    <x v="9"/>
    <n v="21"/>
    <x v="61"/>
    <n v="1"/>
    <s v="DELICIAS"/>
    <s v="CALLE 5A NORTE"/>
    <n v="506"/>
    <s v="PÚBLICO"/>
    <x v="1"/>
    <n v="2"/>
    <s v="BĂSICA"/>
    <n v="2"/>
    <x v="0"/>
    <n v="1"/>
    <x v="0"/>
    <n v="0"/>
    <s v="NO APLICA"/>
    <n v="0"/>
    <s v="NO APLICA"/>
    <s v="08FIZ0047G"/>
    <m/>
    <m/>
    <n v="0"/>
    <s v="I2020"/>
    <n v="167"/>
    <n v="167"/>
    <n v="334"/>
    <n v="167"/>
    <n v="166"/>
    <n v="333"/>
    <n v="30"/>
    <n v="27"/>
    <n v="57"/>
    <n v="32"/>
    <n v="22"/>
    <n v="54"/>
    <n v="32"/>
    <n v="22"/>
    <n v="54"/>
    <n v="34"/>
    <n v="38"/>
    <n v="72"/>
    <n v="30"/>
    <n v="21"/>
    <n v="51"/>
    <n v="31"/>
    <n v="26"/>
    <n v="57"/>
    <n v="22"/>
    <n v="29"/>
    <n v="51"/>
    <n v="30"/>
    <n v="33"/>
    <n v="63"/>
    <n v="179"/>
    <n v="169"/>
    <n v="348"/>
    <n v="2"/>
    <n v="3"/>
    <n v="2"/>
    <n v="2"/>
    <n v="2"/>
    <n v="2"/>
    <n v="0"/>
    <n v="13"/>
    <n v="0"/>
    <n v="0"/>
    <n v="0"/>
    <n v="1"/>
    <n v="0"/>
    <n v="0"/>
    <n v="0"/>
    <n v="0"/>
    <n v="3"/>
    <n v="10"/>
    <n v="0"/>
    <n v="0"/>
    <n v="1"/>
    <n v="0"/>
    <n v="3"/>
    <n v="1"/>
    <n v="0"/>
    <n v="0"/>
    <n v="0"/>
    <n v="0"/>
    <n v="2"/>
    <n v="0"/>
    <n v="0"/>
    <n v="21"/>
    <n v="3"/>
    <n v="10"/>
    <n v="2"/>
    <n v="3"/>
    <n v="2"/>
    <n v="2"/>
    <n v="2"/>
    <n v="2"/>
    <n v="0"/>
    <n v="13"/>
    <n v="14"/>
    <n v="13"/>
    <n v="1"/>
  </r>
  <r>
    <s v="08EPR0544G"/>
    <n v="1"/>
    <s v="MATUTINO"/>
    <s v="RODOLFO SANCHEZ TABOADA 2067"/>
    <n v="8"/>
    <s v="CHIHUAHUA"/>
    <n v="8"/>
    <s v="CHIHUAHUA"/>
    <x v="10"/>
    <n v="10"/>
    <x v="44"/>
    <n v="1"/>
    <s v="SAN BUENAVENTURA"/>
    <s v="CALLE FRANCISCO I MADERO"/>
    <n v="0"/>
    <s v="PÚBLICO"/>
    <x v="1"/>
    <n v="2"/>
    <s v="BĂSICA"/>
    <n v="2"/>
    <x v="0"/>
    <n v="1"/>
    <x v="0"/>
    <n v="0"/>
    <s v="NO APLICA"/>
    <n v="0"/>
    <s v="NO APLICA"/>
    <s v="08FIZ0021Z"/>
    <s v="08FJS0004O"/>
    <m/>
    <n v="0"/>
    <s v="I2020"/>
    <n v="181"/>
    <n v="169"/>
    <n v="350"/>
    <n v="181"/>
    <n v="169"/>
    <n v="350"/>
    <n v="31"/>
    <n v="23"/>
    <n v="54"/>
    <n v="19"/>
    <n v="24"/>
    <n v="43"/>
    <n v="19"/>
    <n v="24"/>
    <n v="43"/>
    <n v="24"/>
    <n v="32"/>
    <n v="56"/>
    <n v="30"/>
    <n v="19"/>
    <n v="49"/>
    <n v="30"/>
    <n v="34"/>
    <n v="64"/>
    <n v="26"/>
    <n v="23"/>
    <n v="49"/>
    <n v="36"/>
    <n v="41"/>
    <n v="77"/>
    <n v="165"/>
    <n v="173"/>
    <n v="338"/>
    <n v="2"/>
    <n v="2"/>
    <n v="2"/>
    <n v="3"/>
    <n v="2"/>
    <n v="3"/>
    <n v="0"/>
    <n v="14"/>
    <n v="0"/>
    <n v="0"/>
    <n v="0"/>
    <n v="1"/>
    <n v="0"/>
    <n v="0"/>
    <n v="0"/>
    <n v="0"/>
    <n v="2"/>
    <n v="12"/>
    <n v="0"/>
    <n v="0"/>
    <n v="1"/>
    <n v="0"/>
    <n v="1"/>
    <n v="0"/>
    <n v="0"/>
    <n v="1"/>
    <n v="0"/>
    <n v="0"/>
    <n v="2"/>
    <n v="0"/>
    <n v="0"/>
    <n v="20"/>
    <n v="2"/>
    <n v="12"/>
    <n v="2"/>
    <n v="2"/>
    <n v="2"/>
    <n v="3"/>
    <n v="2"/>
    <n v="3"/>
    <n v="0"/>
    <n v="14"/>
    <n v="14"/>
    <n v="14"/>
    <n v="1"/>
  </r>
  <r>
    <s v="08DPR2557Z"/>
    <n v="2"/>
    <s v="VESPERTINO"/>
    <s v="SOR JUANA INES DE LA CRUZ"/>
    <n v="8"/>
    <s v="CHIHUAHUA"/>
    <n v="8"/>
    <s v="CHIHUAHUA"/>
    <x v="5"/>
    <n v="37"/>
    <x v="6"/>
    <n v="1"/>
    <s v="JUĂREZ"/>
    <s v="CALLE SONETO 156 ORIENTE"/>
    <n v="550"/>
    <s v="PÚBLICO"/>
    <x v="0"/>
    <n v="2"/>
    <s v="BĂSICA"/>
    <n v="2"/>
    <x v="0"/>
    <n v="1"/>
    <x v="0"/>
    <n v="0"/>
    <s v="NO APLICA"/>
    <n v="0"/>
    <s v="NO APLICA"/>
    <s v="08FIZ0183K"/>
    <s v="08FJS0118Q"/>
    <s v="08ADG0005C"/>
    <n v="0"/>
    <s v="I2020"/>
    <n v="183"/>
    <n v="174"/>
    <n v="357"/>
    <n v="183"/>
    <n v="174"/>
    <n v="357"/>
    <n v="15"/>
    <n v="19"/>
    <n v="34"/>
    <n v="18"/>
    <n v="22"/>
    <n v="40"/>
    <n v="20"/>
    <n v="23"/>
    <n v="43"/>
    <n v="16"/>
    <n v="19"/>
    <n v="35"/>
    <n v="42"/>
    <n v="51"/>
    <n v="93"/>
    <n v="27"/>
    <n v="26"/>
    <n v="53"/>
    <n v="30"/>
    <n v="35"/>
    <n v="65"/>
    <n v="39"/>
    <n v="22"/>
    <n v="61"/>
    <n v="174"/>
    <n v="176"/>
    <n v="350"/>
    <n v="2"/>
    <n v="1"/>
    <n v="3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0"/>
    <n v="0"/>
    <n v="0"/>
    <n v="0"/>
    <n v="0"/>
    <n v="0"/>
    <n v="0"/>
    <n v="1"/>
    <n v="0"/>
    <n v="0"/>
    <n v="14"/>
    <n v="3"/>
    <n v="9"/>
    <n v="2"/>
    <n v="1"/>
    <n v="3"/>
    <n v="2"/>
    <n v="2"/>
    <n v="2"/>
    <n v="0"/>
    <n v="12"/>
    <n v="12"/>
    <n v="12"/>
    <n v="1"/>
  </r>
  <r>
    <s v="08DPR2532Q"/>
    <n v="1"/>
    <s v="MATUTINO"/>
    <s v="FRANCISCO JAVIER MINA"/>
    <n v="8"/>
    <s v="CHIHUAHUA"/>
    <n v="8"/>
    <s v="CHIHUAHUA"/>
    <x v="7"/>
    <n v="4"/>
    <x v="64"/>
    <n v="1"/>
    <s v="SANTA EULALIA"/>
    <s v="CALLE MINA EL PROGRESO"/>
    <n v="0"/>
    <s v="PÚBLICO"/>
    <x v="0"/>
    <n v="2"/>
    <s v="BĂSICA"/>
    <n v="2"/>
    <x v="0"/>
    <n v="1"/>
    <x v="0"/>
    <n v="0"/>
    <s v="NO APLICA"/>
    <n v="0"/>
    <s v="NO APLICA"/>
    <s v="08FIZ0269Q"/>
    <s v="08FJS0103O"/>
    <s v="08ADG0046C"/>
    <n v="0"/>
    <s v="I2020"/>
    <n v="185"/>
    <n v="158"/>
    <n v="343"/>
    <n v="184"/>
    <n v="157"/>
    <n v="341"/>
    <n v="34"/>
    <n v="23"/>
    <n v="57"/>
    <n v="33"/>
    <n v="27"/>
    <n v="60"/>
    <n v="33"/>
    <n v="27"/>
    <n v="60"/>
    <n v="34"/>
    <n v="24"/>
    <n v="58"/>
    <n v="23"/>
    <n v="31"/>
    <n v="54"/>
    <n v="34"/>
    <n v="26"/>
    <n v="60"/>
    <n v="31"/>
    <n v="30"/>
    <n v="61"/>
    <n v="26"/>
    <n v="24"/>
    <n v="50"/>
    <n v="181"/>
    <n v="162"/>
    <n v="343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2204X"/>
    <n v="1"/>
    <s v="MATUTINO"/>
    <s v="ADOLFO BARRANCO FUENTES"/>
    <n v="8"/>
    <s v="CHIHUAHUA"/>
    <n v="8"/>
    <s v="CHIHUAHUA"/>
    <x v="7"/>
    <n v="19"/>
    <x v="21"/>
    <n v="1"/>
    <s v="CHIHUAHUA"/>
    <s v="CALLE SIERRA SANTA ROSA"/>
    <n v="0"/>
    <s v="PÚBLICO"/>
    <x v="0"/>
    <n v="2"/>
    <s v="BĂSICA"/>
    <n v="2"/>
    <x v="0"/>
    <n v="1"/>
    <x v="0"/>
    <n v="0"/>
    <s v="NO APLICA"/>
    <n v="0"/>
    <s v="NO APLICA"/>
    <s v="08FIZ0113P"/>
    <s v="08FJS0105M"/>
    <s v="08ADG0046C"/>
    <n v="0"/>
    <s v="I2020"/>
    <n v="167"/>
    <n v="162"/>
    <n v="329"/>
    <n v="167"/>
    <n v="162"/>
    <n v="329"/>
    <n v="25"/>
    <n v="33"/>
    <n v="58"/>
    <n v="30"/>
    <n v="28"/>
    <n v="58"/>
    <n v="30"/>
    <n v="28"/>
    <n v="58"/>
    <n v="32"/>
    <n v="25"/>
    <n v="57"/>
    <n v="37"/>
    <n v="26"/>
    <n v="63"/>
    <n v="28"/>
    <n v="30"/>
    <n v="58"/>
    <n v="30"/>
    <n v="31"/>
    <n v="61"/>
    <n v="32"/>
    <n v="28"/>
    <n v="60"/>
    <n v="189"/>
    <n v="168"/>
    <n v="357"/>
    <n v="2"/>
    <n v="2"/>
    <n v="2"/>
    <n v="2"/>
    <n v="2"/>
    <n v="2"/>
    <n v="0"/>
    <n v="12"/>
    <n v="0"/>
    <n v="0"/>
    <n v="1"/>
    <n v="0"/>
    <n v="0"/>
    <n v="1"/>
    <n v="0"/>
    <n v="1"/>
    <n v="1"/>
    <n v="11"/>
    <n v="0"/>
    <n v="0"/>
    <n v="0"/>
    <n v="1"/>
    <n v="0"/>
    <n v="0"/>
    <n v="0"/>
    <n v="0"/>
    <n v="0"/>
    <n v="0"/>
    <n v="0"/>
    <n v="2"/>
    <n v="0"/>
    <n v="18"/>
    <n v="1"/>
    <n v="11"/>
    <n v="2"/>
    <n v="2"/>
    <n v="2"/>
    <n v="2"/>
    <n v="2"/>
    <n v="2"/>
    <n v="0"/>
    <n v="12"/>
    <n v="12"/>
    <n v="12"/>
    <n v="1"/>
  </r>
  <r>
    <s v="08DPR1045S"/>
    <n v="1"/>
    <s v="MATUTINO"/>
    <s v="ANGEL TRIAS"/>
    <n v="8"/>
    <s v="CHIHUAHUA"/>
    <n v="8"/>
    <s v="CHIHUAHUA"/>
    <x v="7"/>
    <n v="19"/>
    <x v="21"/>
    <n v="1"/>
    <s v="CHIHUAHUA"/>
    <s v="CALLE LOPEZ PORTILLO"/>
    <n v="0"/>
    <s v="PÚBLICO"/>
    <x v="0"/>
    <n v="2"/>
    <s v="BĂSICA"/>
    <n v="2"/>
    <x v="0"/>
    <n v="1"/>
    <x v="0"/>
    <n v="0"/>
    <s v="NO APLICA"/>
    <n v="0"/>
    <s v="NO APLICA"/>
    <s v="08FIZ0111R"/>
    <s v="08FJS0105M"/>
    <s v="08ADG0046C"/>
    <n v="0"/>
    <s v="I2020"/>
    <n v="192"/>
    <n v="150"/>
    <n v="342"/>
    <n v="192"/>
    <n v="150"/>
    <n v="342"/>
    <n v="29"/>
    <n v="29"/>
    <n v="58"/>
    <n v="31"/>
    <n v="21"/>
    <n v="52"/>
    <n v="31"/>
    <n v="21"/>
    <n v="52"/>
    <n v="35"/>
    <n v="24"/>
    <n v="59"/>
    <n v="33"/>
    <n v="22"/>
    <n v="55"/>
    <n v="32"/>
    <n v="28"/>
    <n v="60"/>
    <n v="38"/>
    <n v="23"/>
    <n v="61"/>
    <n v="30"/>
    <n v="29"/>
    <n v="59"/>
    <n v="199"/>
    <n v="147"/>
    <n v="346"/>
    <n v="2"/>
    <n v="2"/>
    <n v="2"/>
    <n v="2"/>
    <n v="2"/>
    <n v="2"/>
    <n v="0"/>
    <n v="12"/>
    <n v="0"/>
    <n v="0"/>
    <n v="1"/>
    <n v="0"/>
    <n v="0"/>
    <n v="0"/>
    <n v="0"/>
    <n v="1"/>
    <n v="0"/>
    <n v="12"/>
    <n v="0"/>
    <n v="0"/>
    <n v="0"/>
    <n v="1"/>
    <n v="0"/>
    <n v="0"/>
    <n v="0"/>
    <n v="0"/>
    <n v="0"/>
    <n v="1"/>
    <n v="2"/>
    <n v="1"/>
    <n v="0"/>
    <n v="19"/>
    <n v="0"/>
    <n v="12"/>
    <n v="2"/>
    <n v="2"/>
    <n v="2"/>
    <n v="2"/>
    <n v="2"/>
    <n v="2"/>
    <n v="0"/>
    <n v="12"/>
    <n v="14"/>
    <n v="14"/>
    <n v="1"/>
  </r>
  <r>
    <s v="08DPR0570F"/>
    <n v="1"/>
    <s v="MATUTINO"/>
    <s v="CONSTITUCION"/>
    <n v="8"/>
    <s v="CHIHUAHUA"/>
    <n v="8"/>
    <s v="CHIHUAHUA"/>
    <x v="9"/>
    <n v="21"/>
    <x v="61"/>
    <n v="1"/>
    <s v="DELICIAS"/>
    <s v="AVENIDA DIVISION DEL NORTE "/>
    <n v="0"/>
    <s v="PÚBLICO"/>
    <x v="0"/>
    <n v="2"/>
    <s v="BĂSICA"/>
    <n v="2"/>
    <x v="0"/>
    <n v="1"/>
    <x v="0"/>
    <n v="0"/>
    <s v="NO APLICA"/>
    <n v="0"/>
    <s v="NO APLICA"/>
    <s v="08FIZ0225T"/>
    <s v="08FJS0125Z"/>
    <s v="08ADG0057I"/>
    <n v="0"/>
    <s v="I2020"/>
    <n v="162"/>
    <n v="179"/>
    <n v="341"/>
    <n v="162"/>
    <n v="179"/>
    <n v="341"/>
    <n v="30"/>
    <n v="28"/>
    <n v="58"/>
    <n v="35"/>
    <n v="25"/>
    <n v="60"/>
    <n v="35"/>
    <n v="25"/>
    <n v="60"/>
    <n v="20"/>
    <n v="31"/>
    <n v="51"/>
    <n v="19"/>
    <n v="22"/>
    <n v="41"/>
    <n v="29"/>
    <n v="33"/>
    <n v="62"/>
    <n v="33"/>
    <n v="29"/>
    <n v="62"/>
    <n v="35"/>
    <n v="35"/>
    <n v="70"/>
    <n v="171"/>
    <n v="175"/>
    <n v="346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2"/>
    <n v="0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2"/>
    <n v="12"/>
    <n v="1"/>
  </r>
  <r>
    <s v="08EPR0231F"/>
    <n v="1"/>
    <s v="MATUTINO"/>
    <s v="JOSEFA SOLIS DE LOZOYA 2156"/>
    <n v="8"/>
    <s v="CHIHUAHUA"/>
    <n v="8"/>
    <s v="CHIHUAHUA"/>
    <x v="8"/>
    <n v="32"/>
    <x v="19"/>
    <n v="1"/>
    <s v="HIDALGO DEL PARRAL"/>
    <s v="CALLE JUAN RANGEL DE VIEZMA"/>
    <n v="0"/>
    <s v="PÚBLICO"/>
    <x v="1"/>
    <n v="2"/>
    <s v="BĂSICA"/>
    <n v="2"/>
    <x v="0"/>
    <n v="1"/>
    <x v="0"/>
    <n v="0"/>
    <s v="NO APLICA"/>
    <n v="0"/>
    <s v="NO APLICA"/>
    <s v="08FIZ0267S"/>
    <m/>
    <m/>
    <n v="0"/>
    <s v="I2020"/>
    <n v="160"/>
    <n v="171"/>
    <n v="331"/>
    <n v="159"/>
    <n v="171"/>
    <n v="330"/>
    <n v="22"/>
    <n v="31"/>
    <n v="53"/>
    <n v="31"/>
    <n v="33"/>
    <n v="64"/>
    <n v="31"/>
    <n v="33"/>
    <n v="64"/>
    <n v="28"/>
    <n v="26"/>
    <n v="54"/>
    <n v="34"/>
    <n v="28"/>
    <n v="62"/>
    <n v="32"/>
    <n v="28"/>
    <n v="60"/>
    <n v="25"/>
    <n v="30"/>
    <n v="55"/>
    <n v="30"/>
    <n v="33"/>
    <n v="63"/>
    <n v="180"/>
    <n v="178"/>
    <n v="358"/>
    <n v="2"/>
    <n v="1"/>
    <n v="2"/>
    <n v="2"/>
    <n v="2"/>
    <n v="2"/>
    <n v="0"/>
    <n v="11"/>
    <n v="0"/>
    <n v="0"/>
    <n v="1"/>
    <n v="0"/>
    <n v="0"/>
    <n v="0"/>
    <n v="0"/>
    <n v="0"/>
    <n v="2"/>
    <n v="9"/>
    <n v="0"/>
    <n v="0"/>
    <n v="1"/>
    <n v="0"/>
    <n v="2"/>
    <n v="0"/>
    <n v="0"/>
    <n v="0"/>
    <n v="0"/>
    <n v="0"/>
    <n v="2"/>
    <n v="0"/>
    <n v="0"/>
    <n v="17"/>
    <n v="2"/>
    <n v="9"/>
    <n v="2"/>
    <n v="1"/>
    <n v="2"/>
    <n v="2"/>
    <n v="2"/>
    <n v="2"/>
    <n v="0"/>
    <n v="11"/>
    <n v="12"/>
    <n v="12"/>
    <n v="1"/>
  </r>
  <r>
    <s v="08EPR0235B"/>
    <n v="1"/>
    <s v="MATUTINO"/>
    <s v="FEDERICO STALLFORTH 2102"/>
    <n v="8"/>
    <s v="CHIHUAHUA"/>
    <n v="8"/>
    <s v="CHIHUAHUA"/>
    <x v="8"/>
    <n v="32"/>
    <x v="19"/>
    <n v="1"/>
    <s v="HIDALGO DEL PARRAL"/>
    <s v="PROLONGACIĂ“N OJINAGA "/>
    <n v="0"/>
    <s v="PÚBLICO"/>
    <x v="1"/>
    <n v="2"/>
    <s v="BĂSICA"/>
    <n v="2"/>
    <x v="0"/>
    <n v="1"/>
    <x v="0"/>
    <n v="0"/>
    <s v="NO APLICA"/>
    <n v="0"/>
    <s v="NO APLICA"/>
    <s v="08FIZ0005H"/>
    <m/>
    <m/>
    <n v="0"/>
    <s v="I2020"/>
    <n v="142"/>
    <n v="203"/>
    <n v="345"/>
    <n v="142"/>
    <n v="203"/>
    <n v="345"/>
    <n v="21"/>
    <n v="36"/>
    <n v="57"/>
    <n v="22"/>
    <n v="30"/>
    <n v="52"/>
    <n v="22"/>
    <n v="31"/>
    <n v="53"/>
    <n v="25"/>
    <n v="30"/>
    <n v="55"/>
    <n v="25"/>
    <n v="29"/>
    <n v="54"/>
    <n v="29"/>
    <n v="33"/>
    <n v="62"/>
    <n v="26"/>
    <n v="30"/>
    <n v="56"/>
    <n v="20"/>
    <n v="45"/>
    <n v="65"/>
    <n v="147"/>
    <n v="198"/>
    <n v="345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0"/>
    <n v="1"/>
    <n v="1"/>
    <n v="0"/>
    <n v="0"/>
    <n v="0"/>
    <n v="1"/>
    <n v="2"/>
    <n v="0"/>
    <n v="0"/>
    <n v="20"/>
    <n v="6"/>
    <n v="6"/>
    <n v="2"/>
    <n v="2"/>
    <n v="2"/>
    <n v="2"/>
    <n v="2"/>
    <n v="2"/>
    <n v="0"/>
    <n v="12"/>
    <n v="12"/>
    <n v="12"/>
    <n v="1"/>
  </r>
  <r>
    <s v="08DPR1383S"/>
    <n v="1"/>
    <s v="MATUTINO"/>
    <s v="IGNACIO MANUEL ALTAMIRANO"/>
    <n v="8"/>
    <s v="CHIHUAHUA"/>
    <n v="8"/>
    <s v="CHIHUAHUA"/>
    <x v="5"/>
    <n v="37"/>
    <x v="6"/>
    <n v="1"/>
    <s v="JUĂREZ"/>
    <s v="CALLE MARMOL "/>
    <n v="0"/>
    <s v="PÚBLICO"/>
    <x v="0"/>
    <n v="2"/>
    <s v="BĂSICA"/>
    <n v="2"/>
    <x v="0"/>
    <n v="1"/>
    <x v="0"/>
    <n v="0"/>
    <s v="NO APLICA"/>
    <n v="0"/>
    <s v="NO APLICA"/>
    <s v="08FIZ0156N"/>
    <s v="08FJS0112W"/>
    <s v="08ADG0005C"/>
    <n v="0"/>
    <s v="I2020"/>
    <n v="171"/>
    <n v="170"/>
    <n v="341"/>
    <n v="171"/>
    <n v="170"/>
    <n v="341"/>
    <n v="32"/>
    <n v="34"/>
    <n v="66"/>
    <n v="35"/>
    <n v="26"/>
    <n v="61"/>
    <n v="35"/>
    <n v="26"/>
    <n v="61"/>
    <n v="24"/>
    <n v="30"/>
    <n v="54"/>
    <n v="27"/>
    <n v="34"/>
    <n v="61"/>
    <n v="30"/>
    <n v="30"/>
    <n v="60"/>
    <n v="34"/>
    <n v="19"/>
    <n v="53"/>
    <n v="30"/>
    <n v="23"/>
    <n v="53"/>
    <n v="180"/>
    <n v="162"/>
    <n v="342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1"/>
    <n v="1"/>
    <n v="0"/>
    <n v="0"/>
    <n v="0"/>
    <n v="0"/>
    <n v="0"/>
    <n v="0"/>
    <n v="0"/>
    <n v="1"/>
    <n v="0"/>
    <n v="17"/>
    <n v="0"/>
    <n v="12"/>
    <n v="2"/>
    <n v="2"/>
    <n v="2"/>
    <n v="2"/>
    <n v="2"/>
    <n v="2"/>
    <n v="0"/>
    <n v="12"/>
    <n v="14"/>
    <n v="12"/>
    <n v="1"/>
  </r>
  <r>
    <s v="08DPR2154F"/>
    <n v="2"/>
    <s v="VESPERTINO"/>
    <s v="MEXIC0 68"/>
    <n v="8"/>
    <s v="CHIHUAHUA"/>
    <n v="8"/>
    <s v="CHIHUAHUA"/>
    <x v="5"/>
    <n v="37"/>
    <x v="6"/>
    <n v="1"/>
    <s v="JUĂREZ"/>
    <s v="CALLE CARLOS MARX"/>
    <n v="0"/>
    <s v="PÚBLICO"/>
    <x v="0"/>
    <n v="2"/>
    <s v="BĂSICA"/>
    <n v="2"/>
    <x v="0"/>
    <n v="1"/>
    <x v="0"/>
    <n v="0"/>
    <s v="NO APLICA"/>
    <n v="0"/>
    <s v="NO APLICA"/>
    <s v="08FIZ0150T"/>
    <s v="08FJS0111X"/>
    <s v="08ADG0005C"/>
    <n v="0"/>
    <s v="I2020"/>
    <n v="183"/>
    <n v="164"/>
    <n v="347"/>
    <n v="183"/>
    <n v="164"/>
    <n v="347"/>
    <n v="33"/>
    <n v="25"/>
    <n v="58"/>
    <n v="17"/>
    <n v="29"/>
    <n v="46"/>
    <n v="18"/>
    <n v="30"/>
    <n v="48"/>
    <n v="33"/>
    <n v="26"/>
    <n v="59"/>
    <n v="34"/>
    <n v="31"/>
    <n v="65"/>
    <n v="37"/>
    <n v="20"/>
    <n v="57"/>
    <n v="26"/>
    <n v="38"/>
    <n v="64"/>
    <n v="24"/>
    <n v="31"/>
    <n v="55"/>
    <n v="172"/>
    <n v="176"/>
    <n v="348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2"/>
    <n v="0"/>
    <n v="0"/>
    <n v="0"/>
    <n v="0"/>
    <n v="0"/>
    <n v="0"/>
    <n v="0"/>
    <n v="1"/>
    <n v="0"/>
    <n v="0"/>
    <n v="17"/>
    <n v="3"/>
    <n v="9"/>
    <n v="2"/>
    <n v="2"/>
    <n v="2"/>
    <n v="2"/>
    <n v="2"/>
    <n v="2"/>
    <n v="0"/>
    <n v="12"/>
    <n v="12"/>
    <n v="12"/>
    <n v="1"/>
  </r>
  <r>
    <s v="08DPR2510E"/>
    <n v="2"/>
    <s v="VESPERTINO"/>
    <s v="ROBERTO ALVAREZ ROMO"/>
    <n v="8"/>
    <s v="CHIHUAHUA"/>
    <n v="8"/>
    <s v="CHIHUAHUA"/>
    <x v="5"/>
    <n v="37"/>
    <x v="6"/>
    <n v="1"/>
    <s v="JUĂREZ"/>
    <s v="CALLE PASEOS DE MIRLOS "/>
    <n v="0"/>
    <s v="PÚBLICO"/>
    <x v="0"/>
    <n v="2"/>
    <s v="BĂSICA"/>
    <n v="2"/>
    <x v="0"/>
    <n v="1"/>
    <x v="0"/>
    <n v="0"/>
    <s v="NO APLICA"/>
    <n v="0"/>
    <s v="NO APLICA"/>
    <s v="08FIZ0167T"/>
    <s v="08FJS0114U"/>
    <s v="08ADG0005C"/>
    <n v="0"/>
    <s v="I2020"/>
    <n v="184"/>
    <n v="171"/>
    <n v="355"/>
    <n v="184"/>
    <n v="171"/>
    <n v="355"/>
    <n v="32"/>
    <n v="27"/>
    <n v="59"/>
    <n v="15"/>
    <n v="26"/>
    <n v="41"/>
    <n v="15"/>
    <n v="26"/>
    <n v="41"/>
    <n v="29"/>
    <n v="29"/>
    <n v="58"/>
    <n v="26"/>
    <n v="27"/>
    <n v="53"/>
    <n v="33"/>
    <n v="35"/>
    <n v="68"/>
    <n v="30"/>
    <n v="28"/>
    <n v="58"/>
    <n v="35"/>
    <n v="29"/>
    <n v="64"/>
    <n v="168"/>
    <n v="174"/>
    <n v="342"/>
    <n v="2"/>
    <n v="2"/>
    <n v="2"/>
    <n v="2"/>
    <n v="2"/>
    <n v="2"/>
    <n v="0"/>
    <n v="12"/>
    <n v="0"/>
    <n v="0"/>
    <n v="1"/>
    <n v="0"/>
    <n v="1"/>
    <n v="0"/>
    <n v="0"/>
    <n v="0"/>
    <n v="6"/>
    <n v="6"/>
    <n v="0"/>
    <n v="0"/>
    <n v="0"/>
    <n v="2"/>
    <n v="0"/>
    <n v="0"/>
    <n v="0"/>
    <n v="0"/>
    <n v="0"/>
    <n v="0"/>
    <n v="0"/>
    <n v="1"/>
    <n v="0"/>
    <n v="17"/>
    <n v="6"/>
    <n v="6"/>
    <n v="2"/>
    <n v="2"/>
    <n v="2"/>
    <n v="2"/>
    <n v="2"/>
    <n v="2"/>
    <n v="0"/>
    <n v="12"/>
    <n v="12"/>
    <n v="12"/>
    <n v="1"/>
  </r>
  <r>
    <s v="08EPR0283L"/>
    <n v="1"/>
    <s v="MATUTINO"/>
    <s v="FIDEL AVILA 2323"/>
    <n v="8"/>
    <s v="CHIHUAHUA"/>
    <n v="8"/>
    <s v="CHIHUAHUA"/>
    <x v="5"/>
    <n v="37"/>
    <x v="6"/>
    <n v="1"/>
    <s v="JUĂREZ"/>
    <s v="CALLE ZACATECAS"/>
    <n v="2105"/>
    <s v="PÚBLICO"/>
    <x v="1"/>
    <n v="2"/>
    <s v="BĂSICA"/>
    <n v="2"/>
    <x v="0"/>
    <n v="1"/>
    <x v="0"/>
    <n v="0"/>
    <s v="NO APLICA"/>
    <n v="0"/>
    <s v="NO APLICA"/>
    <s v="08FIZ0003J"/>
    <s v="08FJS0003P"/>
    <m/>
    <n v="0"/>
    <s v="I2020"/>
    <n v="178"/>
    <n v="168"/>
    <n v="346"/>
    <n v="178"/>
    <n v="168"/>
    <n v="346"/>
    <n v="33"/>
    <n v="31"/>
    <n v="64"/>
    <n v="23"/>
    <n v="28"/>
    <n v="51"/>
    <n v="23"/>
    <n v="28"/>
    <n v="51"/>
    <n v="27"/>
    <n v="26"/>
    <n v="53"/>
    <n v="31"/>
    <n v="31"/>
    <n v="62"/>
    <n v="34"/>
    <n v="20"/>
    <n v="54"/>
    <n v="29"/>
    <n v="32"/>
    <n v="61"/>
    <n v="30"/>
    <n v="34"/>
    <n v="64"/>
    <n v="174"/>
    <n v="171"/>
    <n v="345"/>
    <n v="2"/>
    <n v="0"/>
    <n v="2"/>
    <n v="2"/>
    <n v="2"/>
    <n v="2"/>
    <n v="1"/>
    <n v="11"/>
    <n v="0"/>
    <n v="0"/>
    <n v="1"/>
    <n v="0"/>
    <n v="0"/>
    <n v="0"/>
    <n v="0"/>
    <n v="0"/>
    <n v="2"/>
    <n v="9"/>
    <n v="0"/>
    <n v="0"/>
    <n v="1"/>
    <n v="1"/>
    <n v="0"/>
    <n v="1"/>
    <n v="0"/>
    <n v="0"/>
    <n v="0"/>
    <n v="0"/>
    <n v="1"/>
    <n v="1"/>
    <n v="0"/>
    <n v="17"/>
    <n v="2"/>
    <n v="9"/>
    <n v="2"/>
    <n v="0"/>
    <n v="2"/>
    <n v="2"/>
    <n v="2"/>
    <n v="2"/>
    <n v="1"/>
    <n v="11"/>
    <n v="13"/>
    <n v="12"/>
    <n v="1"/>
  </r>
  <r>
    <s v="08DCI0022P"/>
    <n v="1"/>
    <s v="MATUTINO"/>
    <s v="ERENDIRA"/>
    <n v="8"/>
    <s v="CHIHUAHUA"/>
    <n v="8"/>
    <s v="CHIHUAHUA"/>
    <x v="3"/>
    <n v="27"/>
    <x v="27"/>
    <n v="1"/>
    <s v="GUACHOCHI"/>
    <s v="CALLE FELIPE ANGELES"/>
    <n v="1"/>
    <s v="PÚBLICO"/>
    <x v="0"/>
    <n v="2"/>
    <s v="BĂSICA"/>
    <n v="2"/>
    <x v="0"/>
    <n v="3"/>
    <x v="1"/>
    <n v="1"/>
    <s v="SERVICIOS"/>
    <n v="15"/>
    <s v="CENTRO INFANTIL COMUNITARIO (CIC)"/>
    <s v="08FZI0005H"/>
    <s v="08FJI0003I"/>
    <s v="08ADG0006B"/>
    <n v="0"/>
    <s v="I2020"/>
    <n v="195"/>
    <n v="169"/>
    <n v="364"/>
    <n v="183"/>
    <n v="162"/>
    <n v="345"/>
    <n v="23"/>
    <n v="33"/>
    <n v="56"/>
    <n v="22"/>
    <n v="20"/>
    <n v="42"/>
    <n v="23"/>
    <n v="20"/>
    <n v="43"/>
    <n v="31"/>
    <n v="18"/>
    <n v="49"/>
    <n v="46"/>
    <n v="30"/>
    <n v="76"/>
    <n v="29"/>
    <n v="32"/>
    <n v="61"/>
    <n v="29"/>
    <n v="26"/>
    <n v="55"/>
    <n v="38"/>
    <n v="16"/>
    <n v="54"/>
    <n v="196"/>
    <n v="142"/>
    <n v="338"/>
    <n v="2"/>
    <n v="2"/>
    <n v="3"/>
    <n v="2"/>
    <n v="2"/>
    <n v="2"/>
    <n v="0"/>
    <n v="13"/>
    <n v="0"/>
    <n v="0"/>
    <n v="0"/>
    <n v="1"/>
    <n v="0"/>
    <n v="0"/>
    <n v="0"/>
    <n v="0"/>
    <n v="3"/>
    <n v="10"/>
    <n v="0"/>
    <n v="0"/>
    <m/>
    <m/>
    <m/>
    <m/>
    <m/>
    <m/>
    <m/>
    <m/>
    <n v="3"/>
    <n v="13"/>
    <n v="0"/>
    <n v="30"/>
    <n v="3"/>
    <n v="10"/>
    <n v="2"/>
    <n v="2"/>
    <n v="3"/>
    <n v="2"/>
    <n v="2"/>
    <n v="2"/>
    <n v="0"/>
    <n v="13"/>
    <n v="13"/>
    <n v="13"/>
    <n v="1"/>
  </r>
  <r>
    <s v="08DPR2550F"/>
    <n v="1"/>
    <s v="MATUTINO"/>
    <s v="PEDRO DE LILLE AIZPURU"/>
    <n v="8"/>
    <s v="CHIHUAHUA"/>
    <n v="8"/>
    <s v="CHIHUAHUA"/>
    <x v="7"/>
    <n v="19"/>
    <x v="21"/>
    <n v="1"/>
    <s v="CHIHUAHUA"/>
    <s v="CALLE PARQUE DE MATALEĂ‘AS"/>
    <n v="0"/>
    <s v="PÚBLICO"/>
    <x v="0"/>
    <n v="2"/>
    <s v="BĂSICA"/>
    <n v="2"/>
    <x v="0"/>
    <n v="1"/>
    <x v="0"/>
    <n v="0"/>
    <s v="NO APLICA"/>
    <n v="0"/>
    <s v="NO APLICA"/>
    <s v="08FIZ0266T"/>
    <s v="08FJS0101Q"/>
    <s v="08ADG0046C"/>
    <n v="0"/>
    <s v="I2020"/>
    <n v="169"/>
    <n v="176"/>
    <n v="345"/>
    <n v="169"/>
    <n v="176"/>
    <n v="345"/>
    <n v="30"/>
    <n v="30"/>
    <n v="60"/>
    <n v="27"/>
    <n v="31"/>
    <n v="58"/>
    <n v="27"/>
    <n v="31"/>
    <n v="58"/>
    <n v="33"/>
    <n v="26"/>
    <n v="59"/>
    <n v="28"/>
    <n v="31"/>
    <n v="59"/>
    <n v="31"/>
    <n v="26"/>
    <n v="57"/>
    <n v="23"/>
    <n v="31"/>
    <n v="54"/>
    <n v="26"/>
    <n v="33"/>
    <n v="59"/>
    <n v="168"/>
    <n v="178"/>
    <n v="346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1"/>
    <n v="1"/>
    <n v="0"/>
    <n v="17"/>
    <n v="5"/>
    <n v="7"/>
    <n v="2"/>
    <n v="2"/>
    <n v="2"/>
    <n v="2"/>
    <n v="2"/>
    <n v="2"/>
    <n v="0"/>
    <n v="12"/>
    <n v="12"/>
    <n v="12"/>
    <n v="1"/>
  </r>
  <r>
    <s v="08DPR0581L"/>
    <n v="1"/>
    <s v="MATUTINO"/>
    <s v="JAIME NUNO"/>
    <n v="8"/>
    <s v="CHIHUAHUA"/>
    <n v="8"/>
    <s v="CHIHUAHUA"/>
    <x v="1"/>
    <n v="17"/>
    <x v="43"/>
    <n v="1"/>
    <s v="CUAUHTĂ‰MOC"/>
    <s v="CALLE ALMENDROS"/>
    <n v="0"/>
    <s v="PÚBLICO"/>
    <x v="0"/>
    <n v="2"/>
    <s v="BĂSICA"/>
    <n v="2"/>
    <x v="0"/>
    <n v="1"/>
    <x v="0"/>
    <n v="0"/>
    <s v="NO APLICA"/>
    <n v="0"/>
    <s v="NO APLICA"/>
    <s v="08FIZ0201J"/>
    <s v="08FJS0122C"/>
    <s v="08ADG0010O"/>
    <n v="0"/>
    <s v="I2020"/>
    <n v="165"/>
    <n v="172"/>
    <n v="337"/>
    <n v="165"/>
    <n v="172"/>
    <n v="337"/>
    <n v="27"/>
    <n v="30"/>
    <n v="57"/>
    <n v="33"/>
    <n v="27"/>
    <n v="60"/>
    <n v="33"/>
    <n v="27"/>
    <n v="60"/>
    <n v="34"/>
    <n v="28"/>
    <n v="62"/>
    <n v="20"/>
    <n v="39"/>
    <n v="59"/>
    <n v="32"/>
    <n v="27"/>
    <n v="59"/>
    <n v="32"/>
    <n v="28"/>
    <n v="60"/>
    <n v="28"/>
    <n v="26"/>
    <n v="54"/>
    <n v="179"/>
    <n v="175"/>
    <n v="354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3"/>
    <n v="0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EPR0667Q"/>
    <n v="1"/>
    <s v="MATUTINO"/>
    <s v="ANGEL TRIAS ALVAREZ 2606"/>
    <n v="8"/>
    <s v="CHIHUAHUA"/>
    <n v="8"/>
    <s v="CHIHUAHUA"/>
    <x v="8"/>
    <n v="32"/>
    <x v="19"/>
    <n v="1"/>
    <s v="HIDALGO DEL PARRAL"/>
    <s v="AVENIDA HOLANDA "/>
    <n v="0"/>
    <s v="PÚBLICO"/>
    <x v="1"/>
    <n v="2"/>
    <s v="BĂSICA"/>
    <n v="2"/>
    <x v="0"/>
    <n v="1"/>
    <x v="0"/>
    <n v="0"/>
    <s v="NO APLICA"/>
    <n v="0"/>
    <s v="NO APLICA"/>
    <s v="08FIZ0267S"/>
    <m/>
    <m/>
    <n v="0"/>
    <s v="I2020"/>
    <n v="160"/>
    <n v="186"/>
    <n v="346"/>
    <n v="160"/>
    <n v="186"/>
    <n v="346"/>
    <n v="25"/>
    <n v="41"/>
    <n v="66"/>
    <n v="30"/>
    <n v="31"/>
    <n v="61"/>
    <n v="30"/>
    <n v="32"/>
    <n v="62"/>
    <n v="27"/>
    <n v="28"/>
    <n v="55"/>
    <n v="32"/>
    <n v="35"/>
    <n v="67"/>
    <n v="24"/>
    <n v="24"/>
    <n v="48"/>
    <n v="32"/>
    <n v="30"/>
    <n v="62"/>
    <n v="20"/>
    <n v="29"/>
    <n v="49"/>
    <n v="165"/>
    <n v="178"/>
    <n v="343"/>
    <n v="2"/>
    <n v="1"/>
    <n v="1"/>
    <n v="2"/>
    <n v="2"/>
    <n v="2"/>
    <n v="0"/>
    <n v="10"/>
    <n v="0"/>
    <n v="0"/>
    <n v="1"/>
    <n v="0"/>
    <n v="0"/>
    <n v="0"/>
    <n v="0"/>
    <n v="0"/>
    <n v="5"/>
    <n v="5"/>
    <n v="0"/>
    <n v="0"/>
    <n v="2"/>
    <n v="2"/>
    <n v="1"/>
    <n v="1"/>
    <n v="0"/>
    <n v="0"/>
    <n v="0"/>
    <n v="0"/>
    <n v="2"/>
    <n v="1"/>
    <n v="0"/>
    <n v="20"/>
    <n v="5"/>
    <n v="5"/>
    <n v="2"/>
    <n v="1"/>
    <n v="1"/>
    <n v="2"/>
    <n v="2"/>
    <n v="2"/>
    <n v="0"/>
    <n v="10"/>
    <n v="12"/>
    <n v="12"/>
    <n v="1"/>
  </r>
  <r>
    <s v="08DPR2352F"/>
    <n v="2"/>
    <s v="VESPERTINO"/>
    <s v="CENTAURO DEL NORTE"/>
    <n v="8"/>
    <s v="CHIHUAHUA"/>
    <n v="8"/>
    <s v="CHIHUAHUA"/>
    <x v="5"/>
    <n v="37"/>
    <x v="6"/>
    <n v="1"/>
    <s v="JUĂREZ"/>
    <s v="CALLE NOGALES"/>
    <n v="0"/>
    <s v="PÚBLICO"/>
    <x v="0"/>
    <n v="2"/>
    <s v="BĂSICA"/>
    <n v="2"/>
    <x v="0"/>
    <n v="1"/>
    <x v="0"/>
    <n v="0"/>
    <s v="NO APLICA"/>
    <n v="0"/>
    <s v="NO APLICA"/>
    <s v="08FIZ0139X"/>
    <s v="08FJS0109I"/>
    <s v="08ADG0005C"/>
    <n v="0"/>
    <s v="I2020"/>
    <n v="181"/>
    <n v="160"/>
    <n v="341"/>
    <n v="180"/>
    <n v="160"/>
    <n v="340"/>
    <n v="23"/>
    <n v="25"/>
    <n v="48"/>
    <n v="24"/>
    <n v="35"/>
    <n v="59"/>
    <n v="24"/>
    <n v="36"/>
    <n v="60"/>
    <n v="34"/>
    <n v="22"/>
    <n v="56"/>
    <n v="31"/>
    <n v="26"/>
    <n v="57"/>
    <n v="30"/>
    <n v="27"/>
    <n v="57"/>
    <n v="37"/>
    <n v="33"/>
    <n v="70"/>
    <n v="30"/>
    <n v="29"/>
    <n v="59"/>
    <n v="186"/>
    <n v="173"/>
    <n v="359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2"/>
    <n v="12"/>
    <n v="1"/>
  </r>
  <r>
    <s v="08DPR0346H"/>
    <n v="1"/>
    <s v="MATUTINO"/>
    <s v="CAMARA JUNIOR LEANDRO VALLE"/>
    <n v="8"/>
    <s v="CHIHUAHUA"/>
    <n v="8"/>
    <s v="CHIHUAHUA"/>
    <x v="5"/>
    <n v="37"/>
    <x v="6"/>
    <n v="1"/>
    <s v="JUĂREZ"/>
    <s v="CALLE DE LA NUBE"/>
    <n v="1643"/>
    <s v="PÚBLICO"/>
    <x v="0"/>
    <n v="2"/>
    <s v="BĂSICA"/>
    <n v="2"/>
    <x v="0"/>
    <n v="1"/>
    <x v="0"/>
    <n v="0"/>
    <s v="NO APLICA"/>
    <n v="0"/>
    <s v="NO APLICA"/>
    <s v="08FIZ0143J"/>
    <s v="08FJS0110Y"/>
    <s v="08ADG0005C"/>
    <n v="0"/>
    <s v="I2020"/>
    <n v="164"/>
    <n v="178"/>
    <n v="342"/>
    <n v="164"/>
    <n v="178"/>
    <n v="342"/>
    <n v="29"/>
    <n v="27"/>
    <n v="56"/>
    <n v="30"/>
    <n v="29"/>
    <n v="59"/>
    <n v="30"/>
    <n v="29"/>
    <n v="59"/>
    <n v="27"/>
    <n v="32"/>
    <n v="59"/>
    <n v="30"/>
    <n v="24"/>
    <n v="54"/>
    <n v="26"/>
    <n v="35"/>
    <n v="61"/>
    <n v="29"/>
    <n v="32"/>
    <n v="61"/>
    <n v="28"/>
    <n v="30"/>
    <n v="58"/>
    <n v="170"/>
    <n v="182"/>
    <n v="35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1"/>
    <n v="1"/>
    <n v="1"/>
    <n v="0"/>
    <n v="0"/>
    <n v="18"/>
    <n v="1"/>
    <n v="11"/>
    <n v="2"/>
    <n v="2"/>
    <n v="2"/>
    <n v="2"/>
    <n v="2"/>
    <n v="2"/>
    <n v="0"/>
    <n v="12"/>
    <n v="14"/>
    <n v="12"/>
    <n v="1"/>
  </r>
  <r>
    <s v="08DPR0353R"/>
    <n v="1"/>
    <s v="MATUTINO"/>
    <s v="EMILIANO ZAPATA"/>
    <n v="8"/>
    <s v="CHIHUAHUA"/>
    <n v="8"/>
    <s v="CHIHUAHUA"/>
    <x v="5"/>
    <n v="37"/>
    <x v="6"/>
    <n v="1"/>
    <s v="JUĂREZ"/>
    <s v="CALLE ALVARO OBREGON"/>
    <n v="2622"/>
    <s v="PÚBLICO"/>
    <x v="0"/>
    <n v="2"/>
    <s v="BĂSICA"/>
    <n v="2"/>
    <x v="0"/>
    <n v="1"/>
    <x v="0"/>
    <n v="0"/>
    <s v="NO APLICA"/>
    <n v="0"/>
    <s v="NO APLICA"/>
    <s v="08FIZ0145H"/>
    <s v="08FJS0110Y"/>
    <s v="08ADG0005C"/>
    <n v="0"/>
    <s v="I2020"/>
    <n v="183"/>
    <n v="164"/>
    <n v="347"/>
    <n v="181"/>
    <n v="164"/>
    <n v="345"/>
    <n v="27"/>
    <n v="28"/>
    <n v="55"/>
    <n v="26"/>
    <n v="16"/>
    <n v="42"/>
    <n v="27"/>
    <n v="17"/>
    <n v="44"/>
    <n v="31"/>
    <n v="39"/>
    <n v="70"/>
    <n v="31"/>
    <n v="31"/>
    <n v="62"/>
    <n v="36"/>
    <n v="27"/>
    <n v="63"/>
    <n v="27"/>
    <n v="31"/>
    <n v="58"/>
    <n v="41"/>
    <n v="21"/>
    <n v="62"/>
    <n v="193"/>
    <n v="166"/>
    <n v="35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  <n v="1"/>
  </r>
  <r>
    <s v="08DPR2101A"/>
    <n v="1"/>
    <s v="MATUTINO"/>
    <s v="JUAN ALVAREZ"/>
    <n v="8"/>
    <s v="CHIHUAHUA"/>
    <n v="8"/>
    <s v="CHIHUAHUA"/>
    <x v="5"/>
    <n v="37"/>
    <x v="6"/>
    <n v="1"/>
    <s v="JUĂREZ"/>
    <s v="CALLE CIENEGUILLAS"/>
    <n v="3117"/>
    <s v="PÚBLICO"/>
    <x v="0"/>
    <n v="2"/>
    <s v="BĂSICA"/>
    <n v="2"/>
    <x v="0"/>
    <n v="1"/>
    <x v="0"/>
    <n v="0"/>
    <s v="NO APLICA"/>
    <n v="0"/>
    <s v="NO APLICA"/>
    <s v="08FIZ0160Z"/>
    <s v="08FJS0113V"/>
    <s v="08ADG0005C"/>
    <n v="0"/>
    <s v="I2020"/>
    <n v="178"/>
    <n v="173"/>
    <n v="351"/>
    <n v="177"/>
    <n v="172"/>
    <n v="349"/>
    <n v="35"/>
    <n v="36"/>
    <n v="71"/>
    <n v="24"/>
    <n v="34"/>
    <n v="58"/>
    <n v="24"/>
    <n v="35"/>
    <n v="59"/>
    <n v="23"/>
    <n v="31"/>
    <n v="54"/>
    <n v="30"/>
    <n v="25"/>
    <n v="55"/>
    <n v="21"/>
    <n v="28"/>
    <n v="49"/>
    <n v="34"/>
    <n v="23"/>
    <n v="57"/>
    <n v="34"/>
    <n v="31"/>
    <n v="65"/>
    <n v="166"/>
    <n v="173"/>
    <n v="339"/>
    <n v="2"/>
    <n v="2"/>
    <n v="2"/>
    <n v="2"/>
    <n v="2"/>
    <n v="2"/>
    <n v="0"/>
    <n v="12"/>
    <n v="1"/>
    <n v="0"/>
    <n v="1"/>
    <n v="0"/>
    <n v="0"/>
    <n v="0"/>
    <n v="0"/>
    <n v="0"/>
    <n v="3"/>
    <n v="8"/>
    <n v="0"/>
    <n v="0"/>
    <n v="1"/>
    <n v="0"/>
    <n v="0"/>
    <n v="0"/>
    <n v="0"/>
    <n v="0"/>
    <n v="0"/>
    <n v="0"/>
    <n v="1"/>
    <n v="0"/>
    <n v="0"/>
    <n v="15"/>
    <n v="4"/>
    <n v="8"/>
    <n v="2"/>
    <n v="2"/>
    <n v="2"/>
    <n v="2"/>
    <n v="2"/>
    <n v="2"/>
    <n v="0"/>
    <n v="12"/>
    <n v="12"/>
    <n v="12"/>
    <n v="1"/>
  </r>
  <r>
    <s v="08EPR0404G"/>
    <n v="1"/>
    <s v="MATUTINO"/>
    <s v="RODOLFO CHAVEZ PRIMERO 2263"/>
    <n v="8"/>
    <s v="CHIHUAHUA"/>
    <n v="8"/>
    <s v="CHIHUAHUA"/>
    <x v="9"/>
    <n v="62"/>
    <x v="40"/>
    <n v="1"/>
    <s v="SAUCILLO"/>
    <s v="AVENIDA 7A"/>
    <n v="12"/>
    <s v="PÚBLICO"/>
    <x v="1"/>
    <n v="2"/>
    <s v="BĂSICA"/>
    <n v="2"/>
    <x v="0"/>
    <n v="1"/>
    <x v="0"/>
    <n v="0"/>
    <s v="NO APLICA"/>
    <n v="0"/>
    <s v="NO APLICA"/>
    <s v="08FIZ0025V"/>
    <m/>
    <m/>
    <n v="0"/>
    <s v="I2020"/>
    <n v="168"/>
    <n v="183"/>
    <n v="351"/>
    <n v="168"/>
    <n v="183"/>
    <n v="351"/>
    <n v="30"/>
    <n v="21"/>
    <n v="51"/>
    <n v="26"/>
    <n v="25"/>
    <n v="51"/>
    <n v="27"/>
    <n v="25"/>
    <n v="52"/>
    <n v="20"/>
    <n v="23"/>
    <n v="43"/>
    <n v="30"/>
    <n v="43"/>
    <n v="73"/>
    <n v="30"/>
    <n v="27"/>
    <n v="57"/>
    <n v="20"/>
    <n v="33"/>
    <n v="53"/>
    <n v="36"/>
    <n v="32"/>
    <n v="68"/>
    <n v="163"/>
    <n v="183"/>
    <n v="346"/>
    <n v="2"/>
    <n v="2"/>
    <n v="3"/>
    <n v="2"/>
    <n v="2"/>
    <n v="3"/>
    <n v="0"/>
    <n v="14"/>
    <n v="0"/>
    <n v="0"/>
    <n v="0"/>
    <n v="1"/>
    <n v="0"/>
    <n v="0"/>
    <n v="0"/>
    <n v="0"/>
    <n v="5"/>
    <n v="9"/>
    <n v="0"/>
    <n v="0"/>
    <n v="1"/>
    <n v="0"/>
    <n v="1"/>
    <n v="1"/>
    <n v="0"/>
    <n v="0"/>
    <n v="0"/>
    <n v="0"/>
    <n v="2"/>
    <n v="0"/>
    <n v="0"/>
    <n v="20"/>
    <n v="5"/>
    <n v="9"/>
    <n v="2"/>
    <n v="2"/>
    <n v="3"/>
    <n v="2"/>
    <n v="2"/>
    <n v="3"/>
    <n v="0"/>
    <n v="14"/>
    <n v="15"/>
    <n v="14"/>
    <n v="1"/>
  </r>
  <r>
    <s v="08DPR0806B"/>
    <n v="1"/>
    <s v="MATUTINO"/>
    <s v="CUITLAHUAC"/>
    <n v="8"/>
    <s v="CHIHUAHUA"/>
    <n v="8"/>
    <s v="CHIHUAHUA"/>
    <x v="5"/>
    <n v="37"/>
    <x v="6"/>
    <n v="1"/>
    <s v="JUĂREZ"/>
    <s v="CALLE CHAMULAS"/>
    <n v="5708"/>
    <s v="PÚBLICO"/>
    <x v="0"/>
    <n v="2"/>
    <s v="BĂSICA"/>
    <n v="2"/>
    <x v="0"/>
    <n v="1"/>
    <x v="0"/>
    <n v="0"/>
    <s v="NO APLICA"/>
    <n v="0"/>
    <s v="NO APLICA"/>
    <s v="08FIZ0155O"/>
    <s v="08FJS0112W"/>
    <s v="08ADG0005C"/>
    <n v="0"/>
    <s v="I2020"/>
    <n v="178"/>
    <n v="175"/>
    <n v="353"/>
    <n v="178"/>
    <n v="175"/>
    <n v="353"/>
    <n v="31"/>
    <n v="24"/>
    <n v="55"/>
    <n v="27"/>
    <n v="22"/>
    <n v="49"/>
    <n v="27"/>
    <n v="22"/>
    <n v="49"/>
    <n v="28"/>
    <n v="34"/>
    <n v="62"/>
    <n v="28"/>
    <n v="35"/>
    <n v="63"/>
    <n v="27"/>
    <n v="34"/>
    <n v="61"/>
    <n v="37"/>
    <n v="22"/>
    <n v="59"/>
    <n v="29"/>
    <n v="26"/>
    <n v="55"/>
    <n v="176"/>
    <n v="173"/>
    <n v="349"/>
    <n v="2"/>
    <n v="2"/>
    <n v="2"/>
    <n v="2"/>
    <n v="2"/>
    <n v="2"/>
    <n v="0"/>
    <n v="12"/>
    <n v="0"/>
    <n v="0"/>
    <n v="1"/>
    <n v="0"/>
    <n v="0"/>
    <n v="0"/>
    <n v="0"/>
    <n v="1"/>
    <n v="0"/>
    <n v="12"/>
    <n v="0"/>
    <n v="0"/>
    <n v="1"/>
    <n v="0"/>
    <n v="0"/>
    <n v="0"/>
    <n v="0"/>
    <n v="0"/>
    <n v="0"/>
    <n v="0"/>
    <n v="0"/>
    <n v="2"/>
    <n v="0"/>
    <n v="17"/>
    <n v="0"/>
    <n v="12"/>
    <n v="2"/>
    <n v="2"/>
    <n v="2"/>
    <n v="2"/>
    <n v="2"/>
    <n v="2"/>
    <n v="0"/>
    <n v="12"/>
    <n v="12"/>
    <n v="12"/>
    <n v="1"/>
  </r>
  <r>
    <s v="08DPR1101U"/>
    <n v="1"/>
    <s v="MATUTINO"/>
    <s v="BENITO JUAREZ"/>
    <n v="8"/>
    <s v="CHIHUAHUA"/>
    <n v="8"/>
    <s v="CHIHUAHUA"/>
    <x v="9"/>
    <n v="21"/>
    <x v="61"/>
    <n v="1"/>
    <s v="DELICIAS"/>
    <s v="AVENIDA DEL PARQUE SUR "/>
    <n v="0"/>
    <s v="PÚBLICO"/>
    <x v="0"/>
    <n v="2"/>
    <s v="BĂSICA"/>
    <n v="2"/>
    <x v="0"/>
    <n v="1"/>
    <x v="0"/>
    <n v="0"/>
    <s v="NO APLICA"/>
    <n v="0"/>
    <s v="NO APLICA"/>
    <s v="08FIZ0228Q"/>
    <s v="08FJS0126Z"/>
    <s v="08ADG0057I"/>
    <n v="0"/>
    <s v="I2020"/>
    <n v="180"/>
    <n v="163"/>
    <n v="343"/>
    <n v="179"/>
    <n v="163"/>
    <n v="342"/>
    <n v="21"/>
    <n v="18"/>
    <n v="39"/>
    <n v="30"/>
    <n v="31"/>
    <n v="61"/>
    <n v="30"/>
    <n v="32"/>
    <n v="62"/>
    <n v="26"/>
    <n v="38"/>
    <n v="64"/>
    <n v="37"/>
    <n v="30"/>
    <n v="67"/>
    <n v="32"/>
    <n v="31"/>
    <n v="63"/>
    <n v="32"/>
    <n v="19"/>
    <n v="51"/>
    <n v="32"/>
    <n v="23"/>
    <n v="55"/>
    <n v="189"/>
    <n v="173"/>
    <n v="362"/>
    <n v="2"/>
    <n v="2"/>
    <n v="2"/>
    <n v="2"/>
    <n v="2"/>
    <n v="2"/>
    <n v="0"/>
    <n v="12"/>
    <n v="0"/>
    <n v="0"/>
    <n v="0"/>
    <n v="1"/>
    <n v="0"/>
    <n v="1"/>
    <n v="0"/>
    <n v="0"/>
    <n v="0"/>
    <n v="12"/>
    <n v="0"/>
    <n v="0"/>
    <n v="1"/>
    <n v="1"/>
    <n v="0"/>
    <n v="0"/>
    <n v="0"/>
    <n v="0"/>
    <n v="0"/>
    <n v="0"/>
    <n v="2"/>
    <n v="0"/>
    <n v="0"/>
    <n v="18"/>
    <n v="0"/>
    <n v="12"/>
    <n v="2"/>
    <n v="2"/>
    <n v="2"/>
    <n v="2"/>
    <n v="2"/>
    <n v="2"/>
    <n v="0"/>
    <n v="12"/>
    <n v="13"/>
    <n v="12"/>
    <n v="1"/>
  </r>
  <r>
    <s v="08DPR1811U"/>
    <n v="1"/>
    <s v="MATUTINO"/>
    <s v="TIERRA Y LIBERTAD"/>
    <n v="8"/>
    <s v="CHIHUAHUA"/>
    <n v="8"/>
    <s v="CHIHUAHUA"/>
    <x v="9"/>
    <n v="21"/>
    <x v="61"/>
    <n v="1"/>
    <s v="DELICIAS"/>
    <s v="CALLE 29 "/>
    <n v="0"/>
    <s v="PÚBLICO"/>
    <x v="0"/>
    <n v="2"/>
    <s v="BĂSICA"/>
    <n v="2"/>
    <x v="0"/>
    <n v="1"/>
    <x v="0"/>
    <n v="0"/>
    <s v="NO APLICA"/>
    <n v="0"/>
    <s v="NO APLICA"/>
    <s v="08FIZ0224U"/>
    <s v="08FJS0125Z"/>
    <s v="08ADG0057I"/>
    <n v="0"/>
    <s v="I2020"/>
    <n v="168"/>
    <n v="185"/>
    <n v="353"/>
    <n v="168"/>
    <n v="185"/>
    <n v="353"/>
    <n v="22"/>
    <n v="24"/>
    <n v="46"/>
    <n v="24"/>
    <n v="22"/>
    <n v="46"/>
    <n v="24"/>
    <n v="23"/>
    <n v="47"/>
    <n v="27"/>
    <n v="29"/>
    <n v="56"/>
    <n v="31"/>
    <n v="35"/>
    <n v="66"/>
    <n v="34"/>
    <n v="32"/>
    <n v="66"/>
    <n v="34"/>
    <n v="24"/>
    <n v="58"/>
    <n v="22"/>
    <n v="41"/>
    <n v="63"/>
    <n v="172"/>
    <n v="184"/>
    <n v="356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2"/>
    <n v="0"/>
    <n v="0"/>
    <n v="0"/>
    <n v="0"/>
    <n v="0"/>
    <n v="0"/>
    <n v="0"/>
    <n v="1"/>
    <n v="1"/>
    <n v="0"/>
    <n v="18"/>
    <n v="0"/>
    <n v="12"/>
    <n v="2"/>
    <n v="2"/>
    <n v="2"/>
    <n v="2"/>
    <n v="2"/>
    <n v="2"/>
    <n v="0"/>
    <n v="12"/>
    <n v="12"/>
    <n v="12"/>
    <n v="1"/>
  </r>
  <r>
    <s v="08EPR0032G"/>
    <n v="1"/>
    <s v="MATUTINO"/>
    <s v="RAFAEL RAMIREZ 2603"/>
    <n v="8"/>
    <s v="CHIHUAHUA"/>
    <n v="8"/>
    <s v="CHIHUAHUA"/>
    <x v="7"/>
    <n v="19"/>
    <x v="21"/>
    <n v="1"/>
    <s v="CHIHUAHUA"/>
    <s v="CALLE HADES"/>
    <n v="0"/>
    <s v="PÚBLICO"/>
    <x v="1"/>
    <n v="2"/>
    <s v="BĂSICA"/>
    <n v="2"/>
    <x v="0"/>
    <n v="1"/>
    <x v="0"/>
    <n v="0"/>
    <s v="NO APLICA"/>
    <n v="0"/>
    <s v="NO APLICA"/>
    <s v="08FIZ0048F"/>
    <s v="08FJS0001R"/>
    <m/>
    <n v="0"/>
    <s v="I2020"/>
    <n v="188"/>
    <n v="162"/>
    <n v="350"/>
    <n v="186"/>
    <n v="161"/>
    <n v="347"/>
    <n v="31"/>
    <n v="28"/>
    <n v="59"/>
    <n v="38"/>
    <n v="21"/>
    <n v="59"/>
    <n v="38"/>
    <n v="21"/>
    <n v="59"/>
    <n v="30"/>
    <n v="28"/>
    <n v="58"/>
    <n v="34"/>
    <n v="20"/>
    <n v="54"/>
    <n v="29"/>
    <n v="29"/>
    <n v="58"/>
    <n v="34"/>
    <n v="27"/>
    <n v="61"/>
    <n v="28"/>
    <n v="29"/>
    <n v="57"/>
    <n v="193"/>
    <n v="154"/>
    <n v="347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3"/>
    <n v="0"/>
    <n v="0"/>
    <n v="0"/>
    <n v="0"/>
    <n v="1"/>
    <n v="1"/>
    <n v="0"/>
    <n v="20"/>
    <n v="2"/>
    <n v="10"/>
    <n v="2"/>
    <n v="2"/>
    <n v="2"/>
    <n v="2"/>
    <n v="2"/>
    <n v="2"/>
    <n v="0"/>
    <n v="12"/>
    <n v="12"/>
    <n v="12"/>
    <n v="1"/>
  </r>
  <r>
    <s v="08EPR0375B"/>
    <n v="1"/>
    <s v="MATUTINO"/>
    <s v="MANUEL OJINAGA 2178"/>
    <n v="8"/>
    <s v="CHIHUAHUA"/>
    <n v="8"/>
    <s v="CHIHUAHUA"/>
    <x v="4"/>
    <n v="52"/>
    <x v="5"/>
    <n v="1"/>
    <s v="MANUEL OJINAGA"/>
    <s v="CALLE TRASVIĂ‘A Y RETES"/>
    <n v="109"/>
    <s v="PÚBLICO"/>
    <x v="1"/>
    <n v="2"/>
    <s v="BĂSICA"/>
    <n v="2"/>
    <x v="0"/>
    <n v="1"/>
    <x v="0"/>
    <n v="0"/>
    <s v="NO APLICA"/>
    <n v="0"/>
    <s v="NO APLICA"/>
    <s v="08FIZ0014P"/>
    <s v="08FJS0001R"/>
    <m/>
    <n v="0"/>
    <s v="I2020"/>
    <n v="175"/>
    <n v="158"/>
    <n v="333"/>
    <n v="174"/>
    <n v="155"/>
    <n v="329"/>
    <n v="27"/>
    <n v="32"/>
    <n v="59"/>
    <n v="37"/>
    <n v="34"/>
    <n v="71"/>
    <n v="38"/>
    <n v="34"/>
    <n v="72"/>
    <n v="37"/>
    <n v="23"/>
    <n v="60"/>
    <n v="29"/>
    <n v="25"/>
    <n v="54"/>
    <n v="33"/>
    <n v="41"/>
    <n v="74"/>
    <n v="32"/>
    <n v="19"/>
    <n v="51"/>
    <n v="22"/>
    <n v="25"/>
    <n v="47"/>
    <n v="191"/>
    <n v="167"/>
    <n v="358"/>
    <n v="3"/>
    <n v="2"/>
    <n v="2"/>
    <n v="2"/>
    <n v="2"/>
    <n v="2"/>
    <n v="0"/>
    <n v="13"/>
    <n v="0"/>
    <n v="0"/>
    <n v="1"/>
    <n v="0"/>
    <n v="0"/>
    <n v="0"/>
    <n v="1"/>
    <n v="0"/>
    <n v="4"/>
    <n v="9"/>
    <n v="0"/>
    <n v="0"/>
    <n v="0"/>
    <n v="0"/>
    <n v="1"/>
    <n v="0"/>
    <n v="0"/>
    <n v="0"/>
    <n v="0"/>
    <n v="0"/>
    <n v="1"/>
    <n v="1"/>
    <n v="0"/>
    <n v="18"/>
    <n v="4"/>
    <n v="9"/>
    <n v="3"/>
    <n v="2"/>
    <n v="2"/>
    <n v="2"/>
    <n v="2"/>
    <n v="2"/>
    <n v="0"/>
    <n v="13"/>
    <n v="13"/>
    <n v="13"/>
    <n v="1"/>
  </r>
  <r>
    <s v="08DPR2650E"/>
    <n v="1"/>
    <s v="MATUTINO"/>
    <s v="MARIA MONARREZ OGAZ"/>
    <n v="8"/>
    <s v="CHIHUAHUA"/>
    <n v="8"/>
    <s v="CHIHUAHUA"/>
    <x v="7"/>
    <n v="19"/>
    <x v="21"/>
    <n v="1"/>
    <s v="CHIHUAHUA"/>
    <s v="CALLE RIO SAN FRANCISCO"/>
    <n v="0"/>
    <s v="PÚBLICO"/>
    <x v="0"/>
    <n v="2"/>
    <s v="BĂSICA"/>
    <n v="2"/>
    <x v="0"/>
    <n v="1"/>
    <x v="0"/>
    <n v="0"/>
    <s v="NO APLICA"/>
    <n v="0"/>
    <s v="NO APLICA"/>
    <s v="08FIZ0272D"/>
    <s v="08FJS0108J"/>
    <s v="08ADG0046C"/>
    <n v="0"/>
    <s v="I2020"/>
    <n v="177"/>
    <n v="168"/>
    <n v="345"/>
    <n v="176"/>
    <n v="168"/>
    <n v="344"/>
    <n v="31"/>
    <n v="27"/>
    <n v="58"/>
    <n v="27"/>
    <n v="34"/>
    <n v="61"/>
    <n v="27"/>
    <n v="35"/>
    <n v="62"/>
    <n v="29"/>
    <n v="34"/>
    <n v="63"/>
    <n v="33"/>
    <n v="27"/>
    <n v="60"/>
    <n v="30"/>
    <n v="26"/>
    <n v="56"/>
    <n v="28"/>
    <n v="24"/>
    <n v="52"/>
    <n v="31"/>
    <n v="28"/>
    <n v="59"/>
    <n v="178"/>
    <n v="174"/>
    <n v="352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0"/>
    <n v="0"/>
    <n v="0"/>
    <n v="0"/>
    <n v="0"/>
    <n v="0"/>
    <n v="0"/>
    <n v="2"/>
    <n v="0"/>
    <n v="0"/>
    <n v="18"/>
    <n v="4"/>
    <n v="8"/>
    <n v="2"/>
    <n v="2"/>
    <n v="2"/>
    <n v="2"/>
    <n v="2"/>
    <n v="2"/>
    <n v="0"/>
    <n v="12"/>
    <n v="12"/>
    <n v="12"/>
    <n v="1"/>
  </r>
  <r>
    <s v="08DPR2551E"/>
    <n v="1"/>
    <s v="MATUTINO"/>
    <s v="SOR JUANA INES DE LA CRUZ"/>
    <n v="8"/>
    <s v="CHIHUAHUA"/>
    <n v="8"/>
    <s v="CHIHUAHUA"/>
    <x v="7"/>
    <n v="19"/>
    <x v="21"/>
    <n v="1"/>
    <s v="CHIHUAHUA"/>
    <s v="CALLE DE LA "/>
    <n v="0"/>
    <s v="PÚBLICO"/>
    <x v="0"/>
    <n v="2"/>
    <s v="BĂSICA"/>
    <n v="2"/>
    <x v="0"/>
    <n v="1"/>
    <x v="0"/>
    <n v="0"/>
    <s v="NO APLICA"/>
    <n v="0"/>
    <s v="NO APLICA"/>
    <s v="08FIZ0129Q"/>
    <s v="08FJS0101Q"/>
    <s v="08ADG0046C"/>
    <n v="0"/>
    <s v="I2020"/>
    <n v="173"/>
    <n v="175"/>
    <n v="348"/>
    <n v="173"/>
    <n v="175"/>
    <n v="348"/>
    <n v="31"/>
    <n v="26"/>
    <n v="57"/>
    <n v="33"/>
    <n v="27"/>
    <n v="60"/>
    <n v="33"/>
    <n v="27"/>
    <n v="60"/>
    <n v="26"/>
    <n v="33"/>
    <n v="59"/>
    <n v="28"/>
    <n v="32"/>
    <n v="60"/>
    <n v="29"/>
    <n v="30"/>
    <n v="59"/>
    <n v="26"/>
    <n v="29"/>
    <n v="55"/>
    <n v="32"/>
    <n v="26"/>
    <n v="58"/>
    <n v="174"/>
    <n v="177"/>
    <n v="351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DPR2594C"/>
    <n v="2"/>
    <s v="VESPERTINO"/>
    <s v="OLIVIA CANO GONZALEZ"/>
    <n v="8"/>
    <s v="CHIHUAHUA"/>
    <n v="8"/>
    <s v="CHIHUAHUA"/>
    <x v="7"/>
    <n v="19"/>
    <x v="21"/>
    <n v="1"/>
    <s v="CHIHUAHUA"/>
    <s v="CALLE RĂŤO COLUMBIA"/>
    <n v="0"/>
    <s v="PÚBLICO"/>
    <x v="0"/>
    <n v="2"/>
    <s v="BĂSICA"/>
    <n v="2"/>
    <x v="0"/>
    <n v="1"/>
    <x v="0"/>
    <n v="0"/>
    <s v="NO APLICA"/>
    <n v="0"/>
    <s v="NO APLICA"/>
    <s v="08FIZ0272D"/>
    <s v="08FJS0108J"/>
    <s v="08ADG0046C"/>
    <n v="0"/>
    <s v="I2020"/>
    <n v="182"/>
    <n v="165"/>
    <n v="347"/>
    <n v="179"/>
    <n v="165"/>
    <n v="344"/>
    <n v="28"/>
    <n v="33"/>
    <n v="61"/>
    <n v="29"/>
    <n v="28"/>
    <n v="57"/>
    <n v="30"/>
    <n v="30"/>
    <n v="60"/>
    <n v="30"/>
    <n v="24"/>
    <n v="54"/>
    <n v="30"/>
    <n v="29"/>
    <n v="59"/>
    <n v="31"/>
    <n v="29"/>
    <n v="60"/>
    <n v="28"/>
    <n v="29"/>
    <n v="57"/>
    <n v="41"/>
    <n v="23"/>
    <n v="64"/>
    <n v="190"/>
    <n v="164"/>
    <n v="354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0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  <n v="1"/>
  </r>
  <r>
    <s v="08EPR0120A"/>
    <n v="1"/>
    <s v="MATUTINO"/>
    <s v="FERNANDO MONTES DE OCA 2367"/>
    <n v="8"/>
    <s v="CHIHUAHUA"/>
    <n v="8"/>
    <s v="CHIHUAHUA"/>
    <x v="7"/>
    <n v="19"/>
    <x v="21"/>
    <n v="1"/>
    <s v="CHIHUAHUA"/>
    <s v="CALLE JUAREZ"/>
    <n v="0"/>
    <s v="PÚBLICO"/>
    <x v="1"/>
    <n v="2"/>
    <s v="BĂSICA"/>
    <n v="2"/>
    <x v="0"/>
    <n v="1"/>
    <x v="0"/>
    <n v="0"/>
    <s v="NO APLICA"/>
    <n v="0"/>
    <s v="NO APLICA"/>
    <s v="08FIZ0049E"/>
    <s v="08FJS0001R"/>
    <m/>
    <n v="0"/>
    <s v="I2020"/>
    <n v="173"/>
    <n v="177"/>
    <n v="350"/>
    <n v="173"/>
    <n v="177"/>
    <n v="350"/>
    <n v="26"/>
    <n v="29"/>
    <n v="55"/>
    <n v="33"/>
    <n v="23"/>
    <n v="56"/>
    <n v="33"/>
    <n v="23"/>
    <n v="56"/>
    <n v="28"/>
    <n v="26"/>
    <n v="54"/>
    <n v="31"/>
    <n v="27"/>
    <n v="58"/>
    <n v="25"/>
    <n v="33"/>
    <n v="58"/>
    <n v="25"/>
    <n v="33"/>
    <n v="58"/>
    <n v="37"/>
    <n v="31"/>
    <n v="68"/>
    <n v="179"/>
    <n v="173"/>
    <n v="352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1"/>
    <n v="1"/>
    <n v="1"/>
    <n v="1"/>
    <n v="1"/>
    <n v="0"/>
    <n v="0"/>
    <n v="0"/>
    <n v="1"/>
    <n v="1"/>
    <n v="0"/>
    <n v="20"/>
    <n v="5"/>
    <n v="7"/>
    <n v="2"/>
    <n v="2"/>
    <n v="2"/>
    <n v="2"/>
    <n v="2"/>
    <n v="2"/>
    <n v="0"/>
    <n v="12"/>
    <n v="12"/>
    <n v="12"/>
    <n v="1"/>
  </r>
  <r>
    <s v="08DPR2388U"/>
    <n v="1"/>
    <s v="MATUTINO"/>
    <s v="SALATIEL CASTAÑEDA ARAUJO"/>
    <n v="8"/>
    <s v="CHIHUAHUA"/>
    <n v="8"/>
    <s v="CHIHUAHUA"/>
    <x v="9"/>
    <n v="21"/>
    <x v="61"/>
    <n v="1350"/>
    <s v="EL MIRADOR"/>
    <s v="CALLE ALEJANDRINA"/>
    <n v="1001"/>
    <s v="PÚBLICO"/>
    <x v="0"/>
    <n v="2"/>
    <s v="BĂSICA"/>
    <n v="2"/>
    <x v="0"/>
    <n v="1"/>
    <x v="0"/>
    <n v="0"/>
    <s v="NO APLICA"/>
    <n v="0"/>
    <s v="NO APLICA"/>
    <s v="08FIZ0224U"/>
    <s v="08FJS0125Z"/>
    <s v="08ADG0057I"/>
    <n v="0"/>
    <s v="I2020"/>
    <n v="171"/>
    <n v="176"/>
    <n v="347"/>
    <n v="171"/>
    <n v="176"/>
    <n v="347"/>
    <n v="25"/>
    <n v="28"/>
    <n v="53"/>
    <n v="33"/>
    <n v="29"/>
    <n v="62"/>
    <n v="33"/>
    <n v="29"/>
    <n v="62"/>
    <n v="31"/>
    <n v="31"/>
    <n v="62"/>
    <n v="32"/>
    <n v="27"/>
    <n v="59"/>
    <n v="32"/>
    <n v="24"/>
    <n v="56"/>
    <n v="29"/>
    <n v="29"/>
    <n v="58"/>
    <n v="23"/>
    <n v="35"/>
    <n v="58"/>
    <n v="180"/>
    <n v="175"/>
    <n v="355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2"/>
    <n v="0"/>
    <n v="0"/>
    <n v="0"/>
    <n v="0"/>
    <n v="0"/>
    <n v="0"/>
    <n v="2"/>
    <n v="0"/>
    <n v="0"/>
    <n v="20"/>
    <n v="2"/>
    <n v="10"/>
    <n v="2"/>
    <n v="2"/>
    <n v="2"/>
    <n v="2"/>
    <n v="2"/>
    <n v="2"/>
    <n v="0"/>
    <n v="12"/>
    <n v="12"/>
    <n v="12"/>
    <n v="1"/>
  </r>
  <r>
    <s v="08DPR0895L"/>
    <n v="1"/>
    <s v="MATUTINO"/>
    <s v="BENITO JUAREZ"/>
    <n v="8"/>
    <s v="CHIHUAHUA"/>
    <n v="8"/>
    <s v="CHIHUAHUA"/>
    <x v="8"/>
    <n v="36"/>
    <x v="30"/>
    <n v="1"/>
    <s v="JOSĂ‰ MARIANO JIMĂ‰NEZ"/>
    <s v="AVENIDA BERNARDO ANTONIO BUSTAMANTE Y TAGLE"/>
    <n v="0"/>
    <s v="PÚBLICO"/>
    <x v="0"/>
    <n v="2"/>
    <s v="BĂSICA"/>
    <n v="2"/>
    <x v="0"/>
    <n v="1"/>
    <x v="0"/>
    <n v="0"/>
    <s v="NO APLICA"/>
    <n v="0"/>
    <s v="NO APLICA"/>
    <s v="08FIZ0237Y"/>
    <s v="08FJS0128X"/>
    <s v="08ADG0004D"/>
    <n v="0"/>
    <s v="I2020"/>
    <n v="175"/>
    <n v="176"/>
    <n v="351"/>
    <n v="175"/>
    <n v="176"/>
    <n v="351"/>
    <n v="29"/>
    <n v="25"/>
    <n v="54"/>
    <n v="29"/>
    <n v="29"/>
    <n v="58"/>
    <n v="29"/>
    <n v="29"/>
    <n v="58"/>
    <n v="27"/>
    <n v="32"/>
    <n v="59"/>
    <n v="31"/>
    <n v="29"/>
    <n v="60"/>
    <n v="28"/>
    <n v="28"/>
    <n v="56"/>
    <n v="30"/>
    <n v="32"/>
    <n v="62"/>
    <n v="29"/>
    <n v="30"/>
    <n v="59"/>
    <n v="174"/>
    <n v="180"/>
    <n v="354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1"/>
    <n v="0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3"/>
    <n v="12"/>
    <n v="1"/>
  </r>
  <r>
    <s v="08DPR0265X"/>
    <n v="1"/>
    <s v="MATUTINO"/>
    <s v="CLUB DE LEONES 3 H GALEANA"/>
    <n v="8"/>
    <s v="CHIHUAHUA"/>
    <n v="8"/>
    <s v="CHIHUAHUA"/>
    <x v="5"/>
    <n v="37"/>
    <x v="6"/>
    <n v="1"/>
    <s v="JUĂREZ"/>
    <s v="CALLE ZIHUATANEJO"/>
    <n v="425"/>
    <s v="PÚBLICO"/>
    <x v="0"/>
    <n v="2"/>
    <s v="BĂSICA"/>
    <n v="2"/>
    <x v="0"/>
    <n v="1"/>
    <x v="0"/>
    <n v="0"/>
    <s v="NO APLICA"/>
    <n v="0"/>
    <s v="NO APLICA"/>
    <s v="08FIZ0154P"/>
    <s v="08FJS0112W"/>
    <s v="08ADG0005C"/>
    <n v="0"/>
    <s v="I2020"/>
    <n v="180"/>
    <n v="175"/>
    <n v="355"/>
    <n v="180"/>
    <n v="175"/>
    <n v="355"/>
    <n v="29"/>
    <n v="39"/>
    <n v="68"/>
    <n v="29"/>
    <n v="25"/>
    <n v="54"/>
    <n v="29"/>
    <n v="26"/>
    <n v="55"/>
    <n v="29"/>
    <n v="30"/>
    <n v="59"/>
    <n v="29"/>
    <n v="24"/>
    <n v="53"/>
    <n v="26"/>
    <n v="37"/>
    <n v="63"/>
    <n v="37"/>
    <n v="20"/>
    <n v="57"/>
    <n v="30"/>
    <n v="29"/>
    <n v="59"/>
    <n v="180"/>
    <n v="166"/>
    <n v="346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2"/>
    <n v="0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5"/>
    <n v="12"/>
    <n v="1"/>
  </r>
  <r>
    <s v="08DPR2535N"/>
    <n v="1"/>
    <s v="MATUTINO"/>
    <s v="FRANCISCO ACOSTA OCHOA"/>
    <n v="8"/>
    <s v="CHIHUAHUA"/>
    <n v="8"/>
    <s v="CHIHUAHUA"/>
    <x v="7"/>
    <n v="19"/>
    <x v="21"/>
    <n v="1"/>
    <s v="CHIHUAHUA"/>
    <s v="CALLE DE LOS MONARCAS"/>
    <n v="0"/>
    <s v="PÚBLICO"/>
    <x v="0"/>
    <n v="2"/>
    <s v="BĂSICA"/>
    <n v="2"/>
    <x v="0"/>
    <n v="1"/>
    <x v="0"/>
    <n v="0"/>
    <s v="NO APLICA"/>
    <n v="0"/>
    <s v="NO APLICA"/>
    <s v="08FIZ0126T"/>
    <s v="08FJS0134H"/>
    <s v="08ADG0046C"/>
    <n v="0"/>
    <s v="I2020"/>
    <n v="165"/>
    <n v="185"/>
    <n v="350"/>
    <n v="165"/>
    <n v="185"/>
    <n v="350"/>
    <n v="18"/>
    <n v="41"/>
    <n v="59"/>
    <n v="32"/>
    <n v="26"/>
    <n v="58"/>
    <n v="32"/>
    <n v="26"/>
    <n v="58"/>
    <n v="29"/>
    <n v="30"/>
    <n v="59"/>
    <n v="26"/>
    <n v="32"/>
    <n v="58"/>
    <n v="23"/>
    <n v="37"/>
    <n v="60"/>
    <n v="38"/>
    <n v="20"/>
    <n v="58"/>
    <n v="32"/>
    <n v="29"/>
    <n v="61"/>
    <n v="180"/>
    <n v="174"/>
    <n v="354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3"/>
    <n v="12"/>
    <n v="1"/>
  </r>
  <r>
    <s v="08DPR2625F"/>
    <n v="2"/>
    <s v="VESPERTINO"/>
    <s v="ESCUADRON 201"/>
    <n v="8"/>
    <s v="CHIHUAHUA"/>
    <n v="8"/>
    <s v="CHIHUAHUA"/>
    <x v="7"/>
    <n v="19"/>
    <x v="21"/>
    <n v="1"/>
    <s v="CHIHUAHUA"/>
    <s v="AVENIDA 5A REAL"/>
    <n v="0"/>
    <s v="PÚBLICO"/>
    <x v="0"/>
    <n v="2"/>
    <s v="BĂSICA"/>
    <n v="2"/>
    <x v="0"/>
    <n v="1"/>
    <x v="0"/>
    <n v="0"/>
    <s v="NO APLICA"/>
    <n v="0"/>
    <s v="NO APLICA"/>
    <s v="08FIZ0023X"/>
    <s v="08FJS0102P"/>
    <s v="08ADG0046C"/>
    <n v="0"/>
    <s v="I2020"/>
    <n v="189"/>
    <n v="170"/>
    <n v="359"/>
    <n v="186"/>
    <n v="170"/>
    <n v="356"/>
    <n v="32"/>
    <n v="27"/>
    <n v="59"/>
    <n v="27"/>
    <n v="18"/>
    <n v="45"/>
    <n v="27"/>
    <n v="19"/>
    <n v="46"/>
    <n v="34"/>
    <n v="30"/>
    <n v="64"/>
    <n v="34"/>
    <n v="27"/>
    <n v="61"/>
    <n v="33"/>
    <n v="28"/>
    <n v="61"/>
    <n v="28"/>
    <n v="27"/>
    <n v="55"/>
    <n v="32"/>
    <n v="34"/>
    <n v="66"/>
    <n v="188"/>
    <n v="165"/>
    <n v="353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2"/>
    <n v="0"/>
    <n v="0"/>
    <n v="0"/>
    <n v="0"/>
    <n v="0"/>
    <n v="0"/>
    <n v="0"/>
    <n v="2"/>
    <n v="0"/>
    <n v="0"/>
    <n v="18"/>
    <n v="6"/>
    <n v="6"/>
    <n v="2"/>
    <n v="2"/>
    <n v="2"/>
    <n v="2"/>
    <n v="2"/>
    <n v="2"/>
    <n v="0"/>
    <n v="12"/>
    <n v="13"/>
    <n v="13"/>
    <n v="1"/>
  </r>
  <r>
    <s v="08DPR2396C"/>
    <n v="1"/>
    <s v="MATUTINO"/>
    <s v="IGNACIO MANUEL ALTAMIRANO"/>
    <n v="8"/>
    <s v="CHIHUAHUA"/>
    <n v="8"/>
    <s v="CHIHUAHUA"/>
    <x v="1"/>
    <n v="17"/>
    <x v="43"/>
    <n v="1"/>
    <s v="CUAUHTĂ‰MOC"/>
    <s v="CALLE PARQUE MIRADOR"/>
    <n v="975"/>
    <s v="PÚBLICO"/>
    <x v="0"/>
    <n v="2"/>
    <s v="BĂSICA"/>
    <n v="2"/>
    <x v="0"/>
    <n v="1"/>
    <x v="0"/>
    <n v="0"/>
    <s v="NO APLICA"/>
    <n v="0"/>
    <s v="NO APLICA"/>
    <s v="08FIZ0200K"/>
    <s v="08FJS0122C"/>
    <s v="08ADG0010O"/>
    <n v="0"/>
    <s v="I2020"/>
    <n v="173"/>
    <n v="172"/>
    <n v="345"/>
    <n v="173"/>
    <n v="172"/>
    <n v="345"/>
    <n v="30"/>
    <n v="30"/>
    <n v="60"/>
    <n v="28"/>
    <n v="37"/>
    <n v="65"/>
    <n v="28"/>
    <n v="37"/>
    <n v="65"/>
    <n v="31"/>
    <n v="30"/>
    <n v="61"/>
    <n v="33"/>
    <n v="24"/>
    <n v="57"/>
    <n v="30"/>
    <n v="30"/>
    <n v="60"/>
    <n v="22"/>
    <n v="31"/>
    <n v="53"/>
    <n v="29"/>
    <n v="32"/>
    <n v="61"/>
    <n v="173"/>
    <n v="184"/>
    <n v="357"/>
    <n v="2"/>
    <n v="1"/>
    <n v="2"/>
    <n v="2"/>
    <n v="2"/>
    <n v="2"/>
    <n v="0"/>
    <n v="11"/>
    <n v="0"/>
    <n v="0"/>
    <n v="1"/>
    <n v="0"/>
    <n v="1"/>
    <n v="0"/>
    <n v="1"/>
    <n v="0"/>
    <n v="4"/>
    <n v="7"/>
    <n v="0"/>
    <n v="0"/>
    <n v="2"/>
    <n v="0"/>
    <n v="0"/>
    <n v="0"/>
    <n v="0"/>
    <n v="0"/>
    <n v="0"/>
    <n v="0"/>
    <n v="0"/>
    <n v="2"/>
    <n v="0"/>
    <n v="18"/>
    <n v="4"/>
    <n v="7"/>
    <n v="2"/>
    <n v="1"/>
    <n v="2"/>
    <n v="2"/>
    <n v="2"/>
    <n v="2"/>
    <n v="0"/>
    <n v="11"/>
    <n v="12"/>
    <n v="12"/>
    <n v="1"/>
  </r>
  <r>
    <s v="08DPR1141V"/>
    <n v="1"/>
    <s v="MATUTINO"/>
    <s v="MIGUEL LERDO DE TEJADA"/>
    <n v="8"/>
    <s v="CHIHUAHUA"/>
    <n v="8"/>
    <s v="CHIHUAHUA"/>
    <x v="5"/>
    <n v="37"/>
    <x v="6"/>
    <n v="1"/>
    <s v="JUĂREZ"/>
    <s v="CALLE FDO. MONTES DE OCA "/>
    <n v="0"/>
    <s v="PÚBLICO"/>
    <x v="0"/>
    <n v="2"/>
    <s v="BĂSICA"/>
    <n v="2"/>
    <x v="0"/>
    <n v="1"/>
    <x v="0"/>
    <n v="0"/>
    <s v="NO APLICA"/>
    <n v="0"/>
    <s v="NO APLICA"/>
    <s v="08FIZ0172E"/>
    <s v="08FJS0115T"/>
    <s v="08ADG0005C"/>
    <n v="0"/>
    <s v="I2020"/>
    <n v="176"/>
    <n v="176"/>
    <n v="352"/>
    <n v="175"/>
    <n v="176"/>
    <n v="351"/>
    <n v="25"/>
    <n v="35"/>
    <n v="60"/>
    <n v="25"/>
    <n v="34"/>
    <n v="59"/>
    <n v="25"/>
    <n v="34"/>
    <n v="59"/>
    <n v="24"/>
    <n v="32"/>
    <n v="56"/>
    <n v="29"/>
    <n v="31"/>
    <n v="60"/>
    <n v="31"/>
    <n v="29"/>
    <n v="60"/>
    <n v="38"/>
    <n v="24"/>
    <n v="62"/>
    <n v="30"/>
    <n v="26"/>
    <n v="56"/>
    <n v="177"/>
    <n v="176"/>
    <n v="353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1"/>
    <n v="0"/>
    <n v="0"/>
    <n v="17"/>
    <n v="3"/>
    <n v="9"/>
    <n v="2"/>
    <n v="2"/>
    <n v="2"/>
    <n v="2"/>
    <n v="2"/>
    <n v="2"/>
    <n v="0"/>
    <n v="12"/>
    <n v="12"/>
    <n v="12"/>
    <n v="1"/>
  </r>
  <r>
    <s v="08DPR1628W"/>
    <n v="1"/>
    <s v="MATUTINO"/>
    <s v="ROTARIA NUM. 2 NAYO REVILLA"/>
    <n v="8"/>
    <s v="CHIHUAHUA"/>
    <n v="8"/>
    <s v="CHIHUAHUA"/>
    <x v="7"/>
    <n v="19"/>
    <x v="21"/>
    <n v="1"/>
    <s v="CHIHUAHUA"/>
    <s v="AVENIDA RICARD0 FLORES MAGON"/>
    <n v="4810"/>
    <s v="PÚBLICO"/>
    <x v="0"/>
    <n v="2"/>
    <s v="BĂSICA"/>
    <n v="2"/>
    <x v="0"/>
    <n v="1"/>
    <x v="0"/>
    <n v="0"/>
    <s v="NO APLICA"/>
    <n v="0"/>
    <s v="NO APLICA"/>
    <s v="08FIZ0109C"/>
    <s v="08FJS0104N"/>
    <s v="08ADG0046C"/>
    <n v="0"/>
    <s v="I2020"/>
    <n v="150"/>
    <n v="202"/>
    <n v="352"/>
    <n v="150"/>
    <n v="202"/>
    <n v="352"/>
    <n v="33"/>
    <n v="27"/>
    <n v="60"/>
    <n v="30"/>
    <n v="29"/>
    <n v="59"/>
    <n v="30"/>
    <n v="29"/>
    <n v="59"/>
    <n v="24"/>
    <n v="35"/>
    <n v="59"/>
    <n v="26"/>
    <n v="32"/>
    <n v="58"/>
    <n v="24"/>
    <n v="38"/>
    <n v="62"/>
    <n v="20"/>
    <n v="37"/>
    <n v="57"/>
    <n v="24"/>
    <n v="36"/>
    <n v="60"/>
    <n v="148"/>
    <n v="207"/>
    <n v="355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1"/>
    <n v="0"/>
    <n v="0"/>
    <n v="0"/>
    <n v="0"/>
    <n v="0"/>
    <n v="0"/>
    <n v="0"/>
    <n v="1"/>
    <n v="1"/>
    <n v="0"/>
    <n v="17"/>
    <n v="7"/>
    <n v="5"/>
    <n v="2"/>
    <n v="2"/>
    <n v="2"/>
    <n v="2"/>
    <n v="2"/>
    <n v="2"/>
    <n v="0"/>
    <n v="12"/>
    <n v="13"/>
    <n v="12"/>
    <n v="1"/>
  </r>
  <r>
    <s v="08DPR2474Q"/>
    <n v="1"/>
    <s v="MATUTINO"/>
    <s v="LAZARO CARDENAS"/>
    <n v="8"/>
    <s v="CHIHUAHUA"/>
    <n v="8"/>
    <s v="CHIHUAHUA"/>
    <x v="9"/>
    <n v="11"/>
    <x v="28"/>
    <n v="1"/>
    <s v="SANTA ROSALĂŤA DE CAMARGO"/>
    <s v="CALLE MAZATLAN"/>
    <n v="307"/>
    <s v="PÚBLICO"/>
    <x v="0"/>
    <n v="2"/>
    <s v="BĂSICA"/>
    <n v="2"/>
    <x v="0"/>
    <n v="1"/>
    <x v="0"/>
    <n v="0"/>
    <s v="NO APLICA"/>
    <n v="0"/>
    <s v="NO APLICA"/>
    <s v="08FIZ0233B"/>
    <s v="08FJS0127Y"/>
    <s v="08ADG0057I"/>
    <n v="0"/>
    <s v="I2020"/>
    <n v="161"/>
    <n v="186"/>
    <n v="347"/>
    <n v="161"/>
    <n v="185"/>
    <n v="346"/>
    <n v="22"/>
    <n v="32"/>
    <n v="54"/>
    <n v="38"/>
    <n v="25"/>
    <n v="63"/>
    <n v="38"/>
    <n v="25"/>
    <n v="63"/>
    <n v="25"/>
    <n v="26"/>
    <n v="51"/>
    <n v="31"/>
    <n v="37"/>
    <n v="68"/>
    <n v="30"/>
    <n v="36"/>
    <n v="66"/>
    <n v="29"/>
    <n v="29"/>
    <n v="58"/>
    <n v="26"/>
    <n v="30"/>
    <n v="56"/>
    <n v="179"/>
    <n v="183"/>
    <n v="36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484X"/>
    <n v="2"/>
    <s v="VESPERTINO"/>
    <s v="XICOTENCATL"/>
    <n v="8"/>
    <s v="CHIHUAHUA"/>
    <n v="8"/>
    <s v="CHIHUAHUA"/>
    <x v="5"/>
    <n v="37"/>
    <x v="6"/>
    <n v="1"/>
    <s v="JUĂREZ"/>
    <s v="CALLE OSTRACION E HIPOCAMPO "/>
    <n v="0"/>
    <s v="PÚBLICO"/>
    <x v="0"/>
    <n v="2"/>
    <s v="BĂSICA"/>
    <n v="2"/>
    <x v="0"/>
    <n v="1"/>
    <x v="0"/>
    <n v="0"/>
    <s v="NO APLICA"/>
    <n v="0"/>
    <s v="NO APLICA"/>
    <s v="08FIZ0142K"/>
    <s v="08FJS0109I"/>
    <s v="08ADG0005C"/>
    <n v="0"/>
    <s v="I2020"/>
    <n v="178"/>
    <n v="168"/>
    <n v="346"/>
    <n v="178"/>
    <n v="168"/>
    <n v="346"/>
    <n v="39"/>
    <n v="30"/>
    <n v="69"/>
    <n v="30"/>
    <n v="26"/>
    <n v="56"/>
    <n v="30"/>
    <n v="28"/>
    <n v="58"/>
    <n v="24"/>
    <n v="27"/>
    <n v="51"/>
    <n v="33"/>
    <n v="24"/>
    <n v="57"/>
    <n v="31"/>
    <n v="39"/>
    <n v="70"/>
    <n v="30"/>
    <n v="20"/>
    <n v="50"/>
    <n v="33"/>
    <n v="38"/>
    <n v="71"/>
    <n v="181"/>
    <n v="176"/>
    <n v="35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8"/>
    <n v="12"/>
    <n v="1"/>
  </r>
  <r>
    <s v="08DPR2588S"/>
    <n v="2"/>
    <s v="VESPERTINO"/>
    <s v="AGUSTIN MELGAR"/>
    <n v="8"/>
    <s v="CHIHUAHUA"/>
    <n v="8"/>
    <s v="CHIHUAHUA"/>
    <x v="5"/>
    <n v="37"/>
    <x v="6"/>
    <n v="1"/>
    <s v="JUĂREZ"/>
    <s v="CALLE VISTA MANANTIAL DE LAS FLORES"/>
    <n v="0"/>
    <s v="PÚBLICO"/>
    <x v="0"/>
    <n v="2"/>
    <s v="BĂSICA"/>
    <n v="2"/>
    <x v="0"/>
    <n v="1"/>
    <x v="0"/>
    <n v="0"/>
    <s v="NO APLICA"/>
    <n v="0"/>
    <s v="NO APLICA"/>
    <s v="08FIZ0033D"/>
    <s v="08FJS0112W"/>
    <s v="08ADG0005C"/>
    <n v="0"/>
    <s v="I2020"/>
    <n v="185"/>
    <n v="177"/>
    <n v="362"/>
    <n v="185"/>
    <n v="177"/>
    <n v="362"/>
    <n v="34"/>
    <n v="34"/>
    <n v="68"/>
    <n v="30"/>
    <n v="24"/>
    <n v="54"/>
    <n v="30"/>
    <n v="25"/>
    <n v="55"/>
    <n v="26"/>
    <n v="22"/>
    <n v="48"/>
    <n v="28"/>
    <n v="32"/>
    <n v="60"/>
    <n v="29"/>
    <n v="37"/>
    <n v="66"/>
    <n v="34"/>
    <n v="23"/>
    <n v="57"/>
    <n v="30"/>
    <n v="30"/>
    <n v="60"/>
    <n v="177"/>
    <n v="169"/>
    <n v="346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2"/>
    <n v="12"/>
    <n v="1"/>
  </r>
  <r>
    <s v="08DPR0369S"/>
    <n v="1"/>
    <s v="MATUTINO"/>
    <s v="VIRGILIO CASALE"/>
    <n v="8"/>
    <s v="CHIHUAHUA"/>
    <n v="8"/>
    <s v="CHIHUAHUA"/>
    <x v="1"/>
    <n v="17"/>
    <x v="43"/>
    <n v="1"/>
    <s v="CUAUHTĂ‰MOC"/>
    <s v="CALLE MORELOS"/>
    <n v="0"/>
    <s v="PÚBLICO"/>
    <x v="0"/>
    <n v="2"/>
    <s v="BĂSICA"/>
    <n v="2"/>
    <x v="0"/>
    <n v="1"/>
    <x v="0"/>
    <n v="0"/>
    <s v="NO APLICA"/>
    <n v="0"/>
    <s v="NO APLICA"/>
    <s v="08FIZ0201J"/>
    <s v="08FJS0122C"/>
    <s v="08ADG0010O"/>
    <n v="0"/>
    <s v="I2020"/>
    <n v="191"/>
    <n v="161"/>
    <n v="352"/>
    <n v="191"/>
    <n v="161"/>
    <n v="352"/>
    <n v="29"/>
    <n v="25"/>
    <n v="54"/>
    <n v="38"/>
    <n v="18"/>
    <n v="56"/>
    <n v="38"/>
    <n v="18"/>
    <n v="56"/>
    <n v="32"/>
    <n v="22"/>
    <n v="54"/>
    <n v="27"/>
    <n v="27"/>
    <n v="54"/>
    <n v="33"/>
    <n v="24"/>
    <n v="57"/>
    <n v="29"/>
    <n v="32"/>
    <n v="61"/>
    <n v="43"/>
    <n v="33"/>
    <n v="76"/>
    <n v="202"/>
    <n v="156"/>
    <n v="358"/>
    <n v="2"/>
    <n v="2"/>
    <n v="2"/>
    <n v="2"/>
    <n v="2"/>
    <n v="3"/>
    <n v="0"/>
    <n v="13"/>
    <n v="0"/>
    <n v="0"/>
    <n v="0"/>
    <n v="1"/>
    <n v="1"/>
    <n v="0"/>
    <n v="0"/>
    <n v="1"/>
    <n v="3"/>
    <n v="10"/>
    <n v="0"/>
    <n v="0"/>
    <n v="2"/>
    <n v="0"/>
    <n v="0"/>
    <n v="0"/>
    <n v="0"/>
    <n v="0"/>
    <n v="0"/>
    <n v="0"/>
    <n v="2"/>
    <n v="0"/>
    <n v="0"/>
    <n v="20"/>
    <n v="3"/>
    <n v="10"/>
    <n v="2"/>
    <n v="2"/>
    <n v="2"/>
    <n v="2"/>
    <n v="2"/>
    <n v="3"/>
    <n v="0"/>
    <n v="13"/>
    <n v="13"/>
    <n v="13"/>
    <n v="1"/>
  </r>
  <r>
    <s v="08DPR1994S"/>
    <n v="1"/>
    <s v="MATUTINO"/>
    <s v="GABRIELA MISTRAL"/>
    <n v="8"/>
    <s v="CHIHUAHUA"/>
    <n v="8"/>
    <s v="CHIHUAHUA"/>
    <x v="7"/>
    <n v="19"/>
    <x v="21"/>
    <n v="1"/>
    <s v="CHIHUAHUA"/>
    <s v="CALLE SIDNEY"/>
    <n v="4302"/>
    <s v="PÚBLICO"/>
    <x v="0"/>
    <n v="2"/>
    <s v="BĂSICA"/>
    <n v="2"/>
    <x v="0"/>
    <n v="1"/>
    <x v="0"/>
    <n v="0"/>
    <s v="NO APLICA"/>
    <n v="0"/>
    <s v="NO APLICA"/>
    <s v="08FIZ0111R"/>
    <s v="08FJS0105M"/>
    <s v="08ADG0046C"/>
    <n v="0"/>
    <s v="I2020"/>
    <n v="176"/>
    <n v="176"/>
    <n v="352"/>
    <n v="176"/>
    <n v="176"/>
    <n v="352"/>
    <n v="21"/>
    <n v="33"/>
    <n v="54"/>
    <n v="32"/>
    <n v="27"/>
    <n v="59"/>
    <n v="32"/>
    <n v="27"/>
    <n v="59"/>
    <n v="32"/>
    <n v="28"/>
    <n v="60"/>
    <n v="26"/>
    <n v="34"/>
    <n v="60"/>
    <n v="32"/>
    <n v="26"/>
    <n v="58"/>
    <n v="38"/>
    <n v="24"/>
    <n v="62"/>
    <n v="26"/>
    <n v="34"/>
    <n v="60"/>
    <n v="186"/>
    <n v="173"/>
    <n v="359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1"/>
    <n v="2"/>
    <n v="1"/>
    <n v="0"/>
    <n v="19"/>
    <n v="2"/>
    <n v="10"/>
    <n v="2"/>
    <n v="2"/>
    <n v="2"/>
    <n v="2"/>
    <n v="2"/>
    <n v="2"/>
    <n v="0"/>
    <n v="12"/>
    <n v="12"/>
    <n v="12"/>
    <n v="1"/>
  </r>
  <r>
    <s v="08DPR0376B"/>
    <n v="1"/>
    <s v="MATUTINO"/>
    <s v="LUIS G INCLAN"/>
    <n v="8"/>
    <s v="CHIHUAHUA"/>
    <n v="8"/>
    <s v="CHIHUAHUA"/>
    <x v="5"/>
    <n v="37"/>
    <x v="6"/>
    <n v="1"/>
    <s v="JUĂREZ"/>
    <s v="CALLE CORAL"/>
    <n v="0"/>
    <s v="PÚBLICO"/>
    <x v="0"/>
    <n v="2"/>
    <s v="BĂSICA"/>
    <n v="2"/>
    <x v="0"/>
    <n v="1"/>
    <x v="0"/>
    <n v="0"/>
    <s v="NO APLICA"/>
    <n v="0"/>
    <s v="NO APLICA"/>
    <s v="08FIZ0156N"/>
    <s v="08FJS0112W"/>
    <s v="08ADG0005C"/>
    <n v="0"/>
    <s v="I2020"/>
    <n v="197"/>
    <n v="158"/>
    <n v="355"/>
    <n v="197"/>
    <n v="158"/>
    <n v="355"/>
    <n v="33"/>
    <n v="27"/>
    <n v="60"/>
    <n v="32"/>
    <n v="26"/>
    <n v="58"/>
    <n v="33"/>
    <n v="27"/>
    <n v="60"/>
    <n v="36"/>
    <n v="24"/>
    <n v="60"/>
    <n v="35"/>
    <n v="24"/>
    <n v="59"/>
    <n v="31"/>
    <n v="30"/>
    <n v="61"/>
    <n v="27"/>
    <n v="31"/>
    <n v="58"/>
    <n v="36"/>
    <n v="22"/>
    <n v="58"/>
    <n v="198"/>
    <n v="158"/>
    <n v="356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1"/>
    <n v="0"/>
    <n v="0"/>
    <n v="14"/>
    <n v="2"/>
    <n v="10"/>
    <n v="2"/>
    <n v="2"/>
    <n v="2"/>
    <n v="2"/>
    <n v="2"/>
    <n v="2"/>
    <n v="0"/>
    <n v="12"/>
    <n v="13"/>
    <n v="12"/>
    <n v="1"/>
  </r>
  <r>
    <s v="08EPR0778V"/>
    <n v="1"/>
    <s v="MATUTINO"/>
    <s v="ARTURO ARMENDARIZ DELGADO 2704"/>
    <n v="8"/>
    <s v="CHIHUAHUA"/>
    <n v="8"/>
    <s v="CHIHUAHUA"/>
    <x v="9"/>
    <n v="11"/>
    <x v="28"/>
    <n v="1"/>
    <s v="SANTA ROSALĂŤA DE CAMARGO"/>
    <s v="CALLE CNC"/>
    <n v="300"/>
    <s v="PÚBLICO"/>
    <x v="1"/>
    <n v="2"/>
    <s v="BĂSICA"/>
    <n v="2"/>
    <x v="0"/>
    <n v="1"/>
    <x v="0"/>
    <n v="0"/>
    <s v="NO APLICA"/>
    <n v="0"/>
    <s v="NO APLICA"/>
    <s v="08FIZ0006G"/>
    <m/>
    <m/>
    <n v="0"/>
    <s v="I2020"/>
    <n v="188"/>
    <n v="177"/>
    <n v="365"/>
    <n v="188"/>
    <n v="177"/>
    <n v="365"/>
    <n v="28"/>
    <n v="29"/>
    <n v="57"/>
    <n v="28"/>
    <n v="21"/>
    <n v="49"/>
    <n v="28"/>
    <n v="21"/>
    <n v="49"/>
    <n v="33"/>
    <n v="27"/>
    <n v="60"/>
    <n v="36"/>
    <n v="24"/>
    <n v="60"/>
    <n v="35"/>
    <n v="25"/>
    <n v="60"/>
    <n v="27"/>
    <n v="35"/>
    <n v="62"/>
    <n v="29"/>
    <n v="30"/>
    <n v="59"/>
    <n v="188"/>
    <n v="162"/>
    <n v="350"/>
    <n v="2"/>
    <n v="2"/>
    <n v="2"/>
    <n v="2"/>
    <n v="2"/>
    <n v="2"/>
    <n v="0"/>
    <n v="12"/>
    <n v="0"/>
    <n v="0"/>
    <n v="1"/>
    <n v="0"/>
    <n v="0"/>
    <n v="0"/>
    <n v="0"/>
    <n v="0"/>
    <n v="8"/>
    <n v="4"/>
    <n v="0"/>
    <n v="0"/>
    <n v="2"/>
    <n v="0"/>
    <n v="1"/>
    <n v="1"/>
    <n v="0"/>
    <n v="0"/>
    <n v="0"/>
    <n v="0"/>
    <n v="2"/>
    <n v="0"/>
    <n v="0"/>
    <n v="19"/>
    <n v="8"/>
    <n v="4"/>
    <n v="2"/>
    <n v="2"/>
    <n v="2"/>
    <n v="2"/>
    <n v="2"/>
    <n v="2"/>
    <n v="0"/>
    <n v="12"/>
    <n v="12"/>
    <n v="12"/>
    <n v="1"/>
  </r>
  <r>
    <s v="08DPR2639I"/>
    <n v="1"/>
    <s v="MATUTINO"/>
    <s v="LAURENCIO GALLEGOS JIMENEZ"/>
    <n v="8"/>
    <s v="CHIHUAHUA"/>
    <n v="8"/>
    <s v="CHIHUAHUA"/>
    <x v="5"/>
    <n v="37"/>
    <x v="6"/>
    <n v="1"/>
    <s v="JUĂREZ"/>
    <s v="CALLE PUERTA DEL SOL"/>
    <n v="0"/>
    <s v="PÚBLICO"/>
    <x v="0"/>
    <n v="2"/>
    <s v="BĂSICA"/>
    <n v="2"/>
    <x v="0"/>
    <n v="1"/>
    <x v="0"/>
    <n v="0"/>
    <s v="NO APLICA"/>
    <n v="0"/>
    <s v="NO APLICA"/>
    <s v="08FIZ0264V"/>
    <s v="08FJS0117R"/>
    <s v="08ADG0005C"/>
    <n v="0"/>
    <s v="I2020"/>
    <n v="172"/>
    <n v="176"/>
    <n v="348"/>
    <n v="172"/>
    <n v="176"/>
    <n v="348"/>
    <n v="27"/>
    <n v="31"/>
    <n v="58"/>
    <n v="33"/>
    <n v="35"/>
    <n v="68"/>
    <n v="36"/>
    <n v="35"/>
    <n v="71"/>
    <n v="37"/>
    <n v="36"/>
    <n v="73"/>
    <n v="31"/>
    <n v="28"/>
    <n v="59"/>
    <n v="27"/>
    <n v="35"/>
    <n v="62"/>
    <n v="20"/>
    <n v="15"/>
    <n v="35"/>
    <n v="34"/>
    <n v="28"/>
    <n v="62"/>
    <n v="185"/>
    <n v="177"/>
    <n v="362"/>
    <n v="2"/>
    <n v="2"/>
    <n v="2"/>
    <n v="2"/>
    <n v="1"/>
    <n v="2"/>
    <n v="0"/>
    <n v="11"/>
    <n v="0"/>
    <n v="0"/>
    <n v="0"/>
    <n v="1"/>
    <n v="0"/>
    <n v="0"/>
    <n v="0"/>
    <n v="0"/>
    <n v="3"/>
    <n v="8"/>
    <n v="0"/>
    <n v="0"/>
    <n v="0"/>
    <n v="0"/>
    <n v="0"/>
    <n v="0"/>
    <n v="0"/>
    <n v="0"/>
    <n v="0"/>
    <n v="0"/>
    <n v="1"/>
    <n v="0"/>
    <n v="0"/>
    <n v="13"/>
    <n v="3"/>
    <n v="8"/>
    <n v="2"/>
    <n v="2"/>
    <n v="2"/>
    <n v="2"/>
    <n v="1"/>
    <n v="2"/>
    <n v="0"/>
    <n v="11"/>
    <n v="11"/>
    <n v="11"/>
    <n v="1"/>
  </r>
  <r>
    <s v="08EPR0229R"/>
    <n v="1"/>
    <s v="MATUTINO"/>
    <s v="LEONA VICARIO 2103"/>
    <n v="8"/>
    <s v="CHIHUAHUA"/>
    <n v="8"/>
    <s v="CHIHUAHUA"/>
    <x v="8"/>
    <n v="32"/>
    <x v="19"/>
    <n v="1"/>
    <s v="HIDALGO DEL PARRAL"/>
    <s v="CALLE PLAZA JUAREZ"/>
    <n v="12"/>
    <s v="PÚBLICO"/>
    <x v="1"/>
    <n v="2"/>
    <s v="BĂSICA"/>
    <n v="2"/>
    <x v="0"/>
    <n v="1"/>
    <x v="0"/>
    <n v="0"/>
    <s v="NO APLICA"/>
    <n v="0"/>
    <s v="NO APLICA"/>
    <s v="08FIZ0267S"/>
    <m/>
    <m/>
    <n v="0"/>
    <s v="I2020"/>
    <n v="173"/>
    <n v="180"/>
    <n v="353"/>
    <n v="173"/>
    <n v="180"/>
    <n v="353"/>
    <n v="22"/>
    <n v="31"/>
    <n v="53"/>
    <n v="24"/>
    <n v="35"/>
    <n v="59"/>
    <n v="24"/>
    <n v="35"/>
    <n v="59"/>
    <n v="37"/>
    <n v="40"/>
    <n v="77"/>
    <n v="24"/>
    <n v="32"/>
    <n v="56"/>
    <n v="35"/>
    <n v="25"/>
    <n v="60"/>
    <n v="26"/>
    <n v="30"/>
    <n v="56"/>
    <n v="28"/>
    <n v="23"/>
    <n v="51"/>
    <n v="174"/>
    <n v="185"/>
    <n v="359"/>
    <n v="2"/>
    <n v="3"/>
    <n v="2"/>
    <n v="2"/>
    <n v="2"/>
    <n v="2"/>
    <n v="0"/>
    <n v="13"/>
    <n v="0"/>
    <n v="0"/>
    <n v="1"/>
    <n v="0"/>
    <n v="0"/>
    <n v="0"/>
    <n v="0"/>
    <n v="0"/>
    <n v="3"/>
    <n v="10"/>
    <n v="0"/>
    <n v="0"/>
    <n v="2"/>
    <n v="0"/>
    <n v="1"/>
    <n v="1"/>
    <n v="1"/>
    <n v="0"/>
    <n v="0"/>
    <n v="0"/>
    <n v="2"/>
    <n v="0"/>
    <n v="0"/>
    <n v="21"/>
    <n v="3"/>
    <n v="10"/>
    <n v="2"/>
    <n v="3"/>
    <n v="2"/>
    <n v="2"/>
    <n v="2"/>
    <n v="2"/>
    <n v="0"/>
    <n v="13"/>
    <n v="13"/>
    <n v="13"/>
    <n v="1"/>
  </r>
  <r>
    <s v="08DPR2334Q"/>
    <n v="1"/>
    <s v="MATUTINO"/>
    <s v="MAHATMA GANDHI"/>
    <n v="8"/>
    <s v="CHIHUAHUA"/>
    <n v="8"/>
    <s v="CHIHUAHUA"/>
    <x v="5"/>
    <n v="37"/>
    <x v="6"/>
    <n v="1"/>
    <s v="JUĂREZ"/>
    <s v="CALLE PRINCIPIO "/>
    <n v="0"/>
    <s v="PÚBLICO"/>
    <x v="0"/>
    <n v="2"/>
    <s v="BĂSICA"/>
    <n v="2"/>
    <x v="0"/>
    <n v="1"/>
    <x v="0"/>
    <n v="0"/>
    <s v="NO APLICA"/>
    <n v="0"/>
    <s v="NO APLICA"/>
    <s v="08FIZ0265U"/>
    <s v="08FJS0133I"/>
    <s v="08ADG0005C"/>
    <n v="0"/>
    <s v="I2020"/>
    <n v="180"/>
    <n v="183"/>
    <n v="363"/>
    <n v="180"/>
    <n v="183"/>
    <n v="363"/>
    <n v="31"/>
    <n v="37"/>
    <n v="68"/>
    <n v="27"/>
    <n v="18"/>
    <n v="45"/>
    <n v="27"/>
    <n v="19"/>
    <n v="46"/>
    <n v="30"/>
    <n v="33"/>
    <n v="63"/>
    <n v="27"/>
    <n v="26"/>
    <n v="53"/>
    <n v="31"/>
    <n v="32"/>
    <n v="63"/>
    <n v="34"/>
    <n v="27"/>
    <n v="61"/>
    <n v="33"/>
    <n v="33"/>
    <n v="66"/>
    <n v="182"/>
    <n v="170"/>
    <n v="352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1"/>
    <n v="0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5"/>
    <n v="12"/>
    <n v="1"/>
  </r>
  <r>
    <s v="08EPR0554N"/>
    <n v="1"/>
    <s v="MATUTINO"/>
    <s v="FRANCISCO VILLA 2410"/>
    <n v="8"/>
    <s v="CHIHUAHUA"/>
    <n v="8"/>
    <s v="CHIHUAHUA"/>
    <x v="7"/>
    <n v="19"/>
    <x v="21"/>
    <n v="1"/>
    <s v="CHIHUAHUA"/>
    <s v="CALLE EFREN VALDEZ"/>
    <n v="8604"/>
    <s v="PÚBLICO"/>
    <x v="1"/>
    <n v="2"/>
    <s v="BĂSICA"/>
    <n v="2"/>
    <x v="0"/>
    <n v="1"/>
    <x v="0"/>
    <n v="0"/>
    <s v="NO APLICA"/>
    <n v="0"/>
    <s v="NO APLICA"/>
    <s v="08FIZ0050U"/>
    <s v="08FJS0002Q"/>
    <m/>
    <n v="0"/>
    <s v="I2020"/>
    <n v="164"/>
    <n v="192"/>
    <n v="356"/>
    <n v="164"/>
    <n v="191"/>
    <n v="355"/>
    <n v="26"/>
    <n v="37"/>
    <n v="63"/>
    <n v="31"/>
    <n v="33"/>
    <n v="64"/>
    <n v="31"/>
    <n v="33"/>
    <n v="64"/>
    <n v="30"/>
    <n v="32"/>
    <n v="62"/>
    <n v="26"/>
    <n v="34"/>
    <n v="60"/>
    <n v="26"/>
    <n v="33"/>
    <n v="59"/>
    <n v="29"/>
    <n v="27"/>
    <n v="56"/>
    <n v="23"/>
    <n v="27"/>
    <n v="50"/>
    <n v="165"/>
    <n v="186"/>
    <n v="351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2"/>
    <n v="0"/>
    <n v="0"/>
    <n v="2"/>
    <n v="0"/>
    <n v="1"/>
    <n v="0"/>
    <n v="0"/>
    <n v="2"/>
    <n v="1"/>
    <n v="0"/>
    <n v="21"/>
    <n v="4"/>
    <n v="8"/>
    <n v="2"/>
    <n v="2"/>
    <n v="2"/>
    <n v="2"/>
    <n v="2"/>
    <n v="2"/>
    <n v="0"/>
    <n v="12"/>
    <n v="13"/>
    <n v="12"/>
    <n v="1"/>
  </r>
  <r>
    <s v="08DPR1002U"/>
    <n v="2"/>
    <s v="VESPERTINO"/>
    <s v="MIGUEL RAMOS ARIZPE"/>
    <n v="8"/>
    <s v="CHIHUAHUA"/>
    <n v="8"/>
    <s v="CHIHUAHUA"/>
    <x v="5"/>
    <n v="37"/>
    <x v="6"/>
    <n v="1"/>
    <s v="JUĂREZ"/>
    <s v="CALLE CORONEL PRIMITIVO URO"/>
    <n v="8801"/>
    <s v="PÚBLICO"/>
    <x v="0"/>
    <n v="2"/>
    <s v="BĂSICA"/>
    <n v="2"/>
    <x v="0"/>
    <n v="1"/>
    <x v="0"/>
    <n v="0"/>
    <s v="NO APLICA"/>
    <n v="0"/>
    <s v="NO APLICA"/>
    <s v="08FIZ0156N"/>
    <s v="08FJS0112W"/>
    <s v="08ADG0005C"/>
    <n v="0"/>
    <s v="I2020"/>
    <n v="186"/>
    <n v="187"/>
    <n v="373"/>
    <n v="185"/>
    <n v="186"/>
    <n v="371"/>
    <n v="21"/>
    <n v="33"/>
    <n v="54"/>
    <n v="14"/>
    <n v="26"/>
    <n v="40"/>
    <n v="15"/>
    <n v="26"/>
    <n v="41"/>
    <n v="25"/>
    <n v="27"/>
    <n v="52"/>
    <n v="23"/>
    <n v="37"/>
    <n v="60"/>
    <n v="35"/>
    <n v="27"/>
    <n v="62"/>
    <n v="36"/>
    <n v="27"/>
    <n v="63"/>
    <n v="36"/>
    <n v="35"/>
    <n v="71"/>
    <n v="170"/>
    <n v="179"/>
    <n v="349"/>
    <n v="2"/>
    <n v="2"/>
    <n v="2"/>
    <n v="2"/>
    <n v="3"/>
    <n v="3"/>
    <n v="0"/>
    <n v="14"/>
    <n v="0"/>
    <n v="0"/>
    <n v="1"/>
    <n v="0"/>
    <n v="0"/>
    <n v="1"/>
    <n v="0"/>
    <n v="0"/>
    <n v="4"/>
    <n v="10"/>
    <n v="0"/>
    <n v="0"/>
    <n v="2"/>
    <n v="0"/>
    <n v="0"/>
    <n v="0"/>
    <n v="0"/>
    <n v="0"/>
    <n v="0"/>
    <n v="0"/>
    <n v="0"/>
    <n v="1"/>
    <n v="0"/>
    <n v="19"/>
    <n v="4"/>
    <n v="10"/>
    <n v="2"/>
    <n v="2"/>
    <n v="2"/>
    <n v="2"/>
    <n v="3"/>
    <n v="3"/>
    <n v="0"/>
    <n v="14"/>
    <n v="14"/>
    <n v="14"/>
    <n v="1"/>
  </r>
  <r>
    <s v="08DPR2604T"/>
    <n v="1"/>
    <s v="MATUTINO"/>
    <s v="MARIA BRISIA R. DE AYALA"/>
    <n v="8"/>
    <s v="CHIHUAHUA"/>
    <n v="8"/>
    <s v="CHIHUAHUA"/>
    <x v="7"/>
    <n v="19"/>
    <x v="21"/>
    <n v="1"/>
    <s v="CHIHUAHUA"/>
    <s v="AVENIDA 5A REAL"/>
    <n v="0"/>
    <s v="PÚBLICO"/>
    <x v="0"/>
    <n v="2"/>
    <s v="BĂSICA"/>
    <n v="2"/>
    <x v="0"/>
    <n v="1"/>
    <x v="0"/>
    <n v="0"/>
    <s v="NO APLICA"/>
    <n v="0"/>
    <s v="NO APLICA"/>
    <s v="08FIZ0023X"/>
    <s v="08FJS0102P"/>
    <s v="08ADG0046C"/>
    <n v="0"/>
    <s v="I2020"/>
    <n v="198"/>
    <n v="161"/>
    <n v="359"/>
    <n v="198"/>
    <n v="161"/>
    <n v="359"/>
    <n v="31"/>
    <n v="31"/>
    <n v="62"/>
    <n v="33"/>
    <n v="25"/>
    <n v="58"/>
    <n v="34"/>
    <n v="25"/>
    <n v="59"/>
    <n v="31"/>
    <n v="29"/>
    <n v="60"/>
    <n v="30"/>
    <n v="27"/>
    <n v="57"/>
    <n v="37"/>
    <n v="21"/>
    <n v="58"/>
    <n v="36"/>
    <n v="19"/>
    <n v="55"/>
    <n v="31"/>
    <n v="33"/>
    <n v="64"/>
    <n v="199"/>
    <n v="154"/>
    <n v="353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1"/>
    <n v="0"/>
    <n v="18"/>
    <n v="2"/>
    <n v="10"/>
    <n v="2"/>
    <n v="2"/>
    <n v="2"/>
    <n v="2"/>
    <n v="2"/>
    <n v="2"/>
    <n v="0"/>
    <n v="12"/>
    <n v="12"/>
    <n v="12"/>
    <n v="1"/>
  </r>
  <r>
    <s v="08DPR0350U"/>
    <n v="1"/>
    <s v="MATUTINO"/>
    <s v="FERNANDO MONTES DE OCA"/>
    <n v="8"/>
    <s v="CHIHUAHUA"/>
    <n v="8"/>
    <s v="CHIHUAHUA"/>
    <x v="5"/>
    <n v="37"/>
    <x v="6"/>
    <n v="1"/>
    <s v="JUĂREZ"/>
    <s v="AVENIDA CARLOS AMAYA"/>
    <n v="0"/>
    <s v="PÚBLICO"/>
    <x v="0"/>
    <n v="2"/>
    <s v="BĂSICA"/>
    <n v="2"/>
    <x v="0"/>
    <n v="1"/>
    <x v="0"/>
    <n v="0"/>
    <s v="NO APLICA"/>
    <n v="0"/>
    <s v="NO APLICA"/>
    <s v="08FIZ0154P"/>
    <s v="08FJS0112W"/>
    <s v="08ADG0005C"/>
    <n v="0"/>
    <s v="I2020"/>
    <n v="178"/>
    <n v="177"/>
    <n v="355"/>
    <n v="177"/>
    <n v="177"/>
    <n v="354"/>
    <n v="34"/>
    <n v="26"/>
    <n v="60"/>
    <n v="35"/>
    <n v="25"/>
    <n v="60"/>
    <n v="35"/>
    <n v="25"/>
    <n v="60"/>
    <n v="29"/>
    <n v="34"/>
    <n v="63"/>
    <n v="33"/>
    <n v="29"/>
    <n v="62"/>
    <n v="30"/>
    <n v="33"/>
    <n v="63"/>
    <n v="24"/>
    <n v="33"/>
    <n v="57"/>
    <n v="30"/>
    <n v="23"/>
    <n v="53"/>
    <n v="181"/>
    <n v="177"/>
    <n v="358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1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4"/>
    <n v="12"/>
    <n v="1"/>
  </r>
  <r>
    <s v="08DPR0582K"/>
    <n v="1"/>
    <s v="MATUTINO"/>
    <s v="LAZARO CARDENAS DEL RIO"/>
    <n v="8"/>
    <s v="CHIHUAHUA"/>
    <n v="8"/>
    <s v="CHIHUAHUA"/>
    <x v="5"/>
    <n v="37"/>
    <x v="6"/>
    <n v="1"/>
    <s v="JUĂREZ"/>
    <s v="CALLE OCTAVA"/>
    <n v="8350"/>
    <s v="PÚBLICO"/>
    <x v="0"/>
    <n v="2"/>
    <s v="BĂSICA"/>
    <n v="2"/>
    <x v="0"/>
    <n v="1"/>
    <x v="0"/>
    <n v="0"/>
    <s v="NO APLICA"/>
    <n v="0"/>
    <s v="NO APLICA"/>
    <s v="08FIZ0164W"/>
    <s v="08FJS0114U"/>
    <s v="08ADG0005C"/>
    <n v="0"/>
    <s v="I2020"/>
    <n v="178"/>
    <n v="170"/>
    <n v="348"/>
    <n v="175"/>
    <n v="169"/>
    <n v="344"/>
    <n v="37"/>
    <n v="24"/>
    <n v="61"/>
    <n v="32"/>
    <n v="33"/>
    <n v="65"/>
    <n v="32"/>
    <n v="34"/>
    <n v="66"/>
    <n v="26"/>
    <n v="38"/>
    <n v="64"/>
    <n v="36"/>
    <n v="28"/>
    <n v="64"/>
    <n v="22"/>
    <n v="30"/>
    <n v="52"/>
    <n v="30"/>
    <n v="26"/>
    <n v="56"/>
    <n v="33"/>
    <n v="29"/>
    <n v="62"/>
    <n v="179"/>
    <n v="185"/>
    <n v="364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  <n v="1"/>
  </r>
  <r>
    <s v="08EPR0461Y"/>
    <n v="1"/>
    <s v="MATUTINO"/>
    <s v="PLUTARCO ELIAS CALLES 2009"/>
    <n v="8"/>
    <s v="CHIHUAHUA"/>
    <n v="8"/>
    <s v="CHIHUAHUA"/>
    <x v="1"/>
    <n v="17"/>
    <x v="43"/>
    <n v="1"/>
    <s v="CUAUHTĂ‰MOC"/>
    <s v="CALLE PRESA DEL REJON"/>
    <n v="200"/>
    <s v="PÚBLICO"/>
    <x v="1"/>
    <n v="2"/>
    <s v="BĂSICA"/>
    <n v="2"/>
    <x v="0"/>
    <n v="1"/>
    <x v="0"/>
    <n v="0"/>
    <s v="NO APLICA"/>
    <n v="0"/>
    <s v="NO APLICA"/>
    <s v="08FIZ0009D"/>
    <s v="08FJS0005N"/>
    <m/>
    <n v="0"/>
    <s v="I2020"/>
    <n v="168"/>
    <n v="188"/>
    <n v="356"/>
    <n v="168"/>
    <n v="188"/>
    <n v="356"/>
    <n v="22"/>
    <n v="32"/>
    <n v="54"/>
    <n v="27"/>
    <n v="24"/>
    <n v="51"/>
    <n v="28"/>
    <n v="25"/>
    <n v="53"/>
    <n v="30"/>
    <n v="25"/>
    <n v="55"/>
    <n v="31"/>
    <n v="26"/>
    <n v="57"/>
    <n v="27"/>
    <n v="46"/>
    <n v="73"/>
    <n v="28"/>
    <n v="22"/>
    <n v="50"/>
    <n v="31"/>
    <n v="38"/>
    <n v="69"/>
    <n v="175"/>
    <n v="182"/>
    <n v="357"/>
    <n v="2"/>
    <n v="2"/>
    <n v="2"/>
    <n v="3"/>
    <n v="2"/>
    <n v="3"/>
    <n v="0"/>
    <n v="14"/>
    <n v="0"/>
    <n v="0"/>
    <n v="0"/>
    <n v="1"/>
    <n v="0"/>
    <n v="0"/>
    <n v="0"/>
    <n v="0"/>
    <n v="3"/>
    <n v="11"/>
    <n v="0"/>
    <n v="0"/>
    <n v="4"/>
    <n v="0"/>
    <n v="0"/>
    <n v="1"/>
    <n v="1"/>
    <n v="2"/>
    <n v="0"/>
    <n v="1"/>
    <n v="1"/>
    <n v="1"/>
    <n v="0"/>
    <n v="26"/>
    <n v="3"/>
    <n v="11"/>
    <n v="2"/>
    <n v="2"/>
    <n v="2"/>
    <n v="3"/>
    <n v="2"/>
    <n v="3"/>
    <n v="0"/>
    <n v="14"/>
    <n v="14"/>
    <n v="14"/>
    <n v="1"/>
  </r>
  <r>
    <s v="08PPR0094Z"/>
    <n v="1"/>
    <s v="MATUTINO"/>
    <s v="ISABEL C DE TALAMAS"/>
    <n v="8"/>
    <s v="CHIHUAHUA"/>
    <n v="8"/>
    <s v="CHIHUAHUA"/>
    <x v="5"/>
    <n v="37"/>
    <x v="6"/>
    <n v="1"/>
    <s v="JUĂREZ"/>
    <s v="CALLE FRANCISCO PIMENTEL"/>
    <n v="4415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189"/>
    <n v="171"/>
    <n v="360"/>
    <n v="189"/>
    <n v="171"/>
    <n v="360"/>
    <n v="39"/>
    <n v="30"/>
    <n v="69"/>
    <n v="35"/>
    <n v="24"/>
    <n v="59"/>
    <n v="35"/>
    <n v="24"/>
    <n v="59"/>
    <n v="35"/>
    <n v="24"/>
    <n v="59"/>
    <n v="35"/>
    <n v="24"/>
    <n v="59"/>
    <n v="23"/>
    <n v="30"/>
    <n v="53"/>
    <n v="26"/>
    <n v="32"/>
    <n v="58"/>
    <n v="29"/>
    <n v="29"/>
    <n v="58"/>
    <n v="183"/>
    <n v="163"/>
    <n v="346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1"/>
    <n v="0"/>
    <n v="1"/>
    <n v="0"/>
    <n v="1"/>
    <n v="0"/>
    <n v="2"/>
    <n v="5"/>
    <n v="0"/>
    <n v="24"/>
    <n v="5"/>
    <n v="7"/>
    <n v="2"/>
    <n v="2"/>
    <n v="2"/>
    <n v="2"/>
    <n v="2"/>
    <n v="2"/>
    <n v="0"/>
    <n v="12"/>
    <n v="12"/>
    <n v="12"/>
    <n v="1"/>
  </r>
  <r>
    <s v="08DPR2412D"/>
    <n v="1"/>
    <s v="MATUTINO"/>
    <s v="GUILLERMO GONZALEZ CAMARENA"/>
    <n v="8"/>
    <s v="CHIHUAHUA"/>
    <n v="8"/>
    <s v="CHIHUAHUA"/>
    <x v="5"/>
    <n v="37"/>
    <x v="6"/>
    <n v="1"/>
    <s v="JUĂREZ"/>
    <s v="CALLE OSCAR NIEMEYER"/>
    <n v="1931"/>
    <s v="PÚBLICO"/>
    <x v="0"/>
    <n v="2"/>
    <s v="BĂSICA"/>
    <n v="2"/>
    <x v="0"/>
    <n v="1"/>
    <x v="0"/>
    <n v="0"/>
    <s v="NO APLICA"/>
    <n v="0"/>
    <s v="NO APLICA"/>
    <s v="08FIZ0179Y"/>
    <s v="08FJS0117R"/>
    <s v="08ADG0005C"/>
    <n v="0"/>
    <s v="I2020"/>
    <n v="172"/>
    <n v="179"/>
    <n v="351"/>
    <n v="172"/>
    <n v="179"/>
    <n v="351"/>
    <n v="31"/>
    <n v="33"/>
    <n v="64"/>
    <n v="23"/>
    <n v="39"/>
    <n v="62"/>
    <n v="23"/>
    <n v="39"/>
    <n v="62"/>
    <n v="27"/>
    <n v="34"/>
    <n v="61"/>
    <n v="29"/>
    <n v="33"/>
    <n v="62"/>
    <n v="31"/>
    <n v="29"/>
    <n v="60"/>
    <n v="30"/>
    <n v="27"/>
    <n v="57"/>
    <n v="31"/>
    <n v="27"/>
    <n v="58"/>
    <n v="171"/>
    <n v="189"/>
    <n v="360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2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PPR0151Z"/>
    <n v="1"/>
    <s v="MATUTINO"/>
    <s v="INSTITUTO LA SALLE DE CHIHUAHUA"/>
    <n v="8"/>
    <s v="CHIHUAHUA"/>
    <n v="8"/>
    <s v="CHIHUAHUA"/>
    <x v="7"/>
    <n v="19"/>
    <x v="21"/>
    <n v="1"/>
    <s v="CHIHUAHUA"/>
    <s v="AVENIDA INSTITUTO POLITECNICO NACIONAL"/>
    <n v="5100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180"/>
    <n v="185"/>
    <n v="365"/>
    <n v="180"/>
    <n v="185"/>
    <n v="365"/>
    <n v="37"/>
    <n v="32"/>
    <n v="69"/>
    <n v="19"/>
    <n v="21"/>
    <n v="40"/>
    <n v="19"/>
    <n v="21"/>
    <n v="40"/>
    <n v="26"/>
    <n v="30"/>
    <n v="56"/>
    <n v="23"/>
    <n v="24"/>
    <n v="47"/>
    <n v="33"/>
    <n v="30"/>
    <n v="63"/>
    <n v="36"/>
    <n v="26"/>
    <n v="62"/>
    <n v="28"/>
    <n v="45"/>
    <n v="73"/>
    <n v="165"/>
    <n v="176"/>
    <n v="341"/>
    <n v="2"/>
    <n v="3"/>
    <n v="2"/>
    <n v="3"/>
    <n v="3"/>
    <n v="3"/>
    <n v="0"/>
    <n v="16"/>
    <n v="0"/>
    <n v="0"/>
    <n v="1"/>
    <n v="0"/>
    <n v="0"/>
    <n v="0"/>
    <n v="0"/>
    <n v="0"/>
    <n v="0"/>
    <n v="16"/>
    <n v="0"/>
    <n v="0"/>
    <n v="0"/>
    <n v="1"/>
    <n v="0"/>
    <n v="0"/>
    <n v="1"/>
    <n v="0"/>
    <n v="0"/>
    <n v="1"/>
    <n v="0"/>
    <n v="6"/>
    <n v="0"/>
    <n v="26"/>
    <n v="0"/>
    <n v="16"/>
    <n v="2"/>
    <n v="3"/>
    <n v="2"/>
    <n v="3"/>
    <n v="3"/>
    <n v="3"/>
    <n v="0"/>
    <n v="16"/>
    <n v="21"/>
    <n v="21"/>
    <n v="1"/>
  </r>
  <r>
    <s v="08DPR1623A"/>
    <n v="1"/>
    <s v="MATUTINO"/>
    <s v="21 DE MARZO"/>
    <n v="8"/>
    <s v="CHIHUAHUA"/>
    <n v="8"/>
    <s v="CHIHUAHUA"/>
    <x v="10"/>
    <n v="10"/>
    <x v="44"/>
    <n v="5"/>
    <s v="EJIDO BENITO JUĂREZ"/>
    <s v="CALLE 21 DE MARZO"/>
    <n v="125"/>
    <s v="PÚBLICO"/>
    <x v="0"/>
    <n v="2"/>
    <s v="BĂSICA"/>
    <n v="2"/>
    <x v="0"/>
    <n v="1"/>
    <x v="0"/>
    <n v="0"/>
    <s v="NO APLICA"/>
    <n v="0"/>
    <s v="NO APLICA"/>
    <s v="08FIZ0186H"/>
    <s v="08FJS0119P"/>
    <s v="08ADG0013L"/>
    <n v="0"/>
    <s v="I2020"/>
    <n v="172"/>
    <n v="177"/>
    <n v="349"/>
    <n v="172"/>
    <n v="177"/>
    <n v="349"/>
    <n v="29"/>
    <n v="42"/>
    <n v="71"/>
    <n v="43"/>
    <n v="23"/>
    <n v="66"/>
    <n v="43"/>
    <n v="23"/>
    <n v="66"/>
    <n v="37"/>
    <n v="45"/>
    <n v="82"/>
    <n v="28"/>
    <n v="22"/>
    <n v="50"/>
    <n v="27"/>
    <n v="25"/>
    <n v="52"/>
    <n v="26"/>
    <n v="25"/>
    <n v="51"/>
    <n v="34"/>
    <n v="19"/>
    <n v="53"/>
    <n v="195"/>
    <n v="159"/>
    <n v="354"/>
    <n v="3"/>
    <n v="3"/>
    <n v="2"/>
    <n v="2"/>
    <n v="2"/>
    <n v="2"/>
    <n v="0"/>
    <n v="14"/>
    <n v="0"/>
    <n v="0"/>
    <n v="1"/>
    <n v="0"/>
    <n v="0"/>
    <n v="0"/>
    <n v="0"/>
    <n v="0"/>
    <n v="3"/>
    <n v="11"/>
    <n v="0"/>
    <n v="0"/>
    <n v="1"/>
    <n v="0"/>
    <n v="0"/>
    <n v="0"/>
    <n v="0"/>
    <n v="0"/>
    <n v="0"/>
    <n v="0"/>
    <n v="1"/>
    <n v="0"/>
    <n v="0"/>
    <n v="17"/>
    <n v="3"/>
    <n v="11"/>
    <n v="3"/>
    <n v="3"/>
    <n v="2"/>
    <n v="2"/>
    <n v="2"/>
    <n v="2"/>
    <n v="0"/>
    <n v="14"/>
    <n v="14"/>
    <n v="14"/>
    <n v="1"/>
  </r>
  <r>
    <s v="08DPR2593D"/>
    <n v="1"/>
    <s v="MATUTINO"/>
    <s v="RAFAELA TOCOLI CHAVEZ"/>
    <n v="8"/>
    <s v="CHIHUAHUA"/>
    <n v="8"/>
    <s v="CHIHUAHUA"/>
    <x v="7"/>
    <n v="19"/>
    <x v="21"/>
    <n v="1"/>
    <s v="CHIHUAHUA"/>
    <s v="CALLE RĂŤO COLUMBIA"/>
    <n v="0"/>
    <s v="PÚBLICO"/>
    <x v="0"/>
    <n v="2"/>
    <s v="BĂSICA"/>
    <n v="2"/>
    <x v="0"/>
    <n v="1"/>
    <x v="0"/>
    <n v="0"/>
    <s v="NO APLICA"/>
    <n v="0"/>
    <s v="NO APLICA"/>
    <s v="08FIZ0272D"/>
    <s v="08FJS0108J"/>
    <s v="08ADG0046C"/>
    <n v="0"/>
    <s v="I2020"/>
    <n v="195"/>
    <n v="167"/>
    <n v="362"/>
    <n v="195"/>
    <n v="167"/>
    <n v="362"/>
    <n v="36"/>
    <n v="29"/>
    <n v="65"/>
    <n v="31"/>
    <n v="29"/>
    <n v="60"/>
    <n v="31"/>
    <n v="29"/>
    <n v="60"/>
    <n v="31"/>
    <n v="27"/>
    <n v="58"/>
    <n v="37"/>
    <n v="20"/>
    <n v="57"/>
    <n v="24"/>
    <n v="35"/>
    <n v="59"/>
    <n v="29"/>
    <n v="29"/>
    <n v="58"/>
    <n v="34"/>
    <n v="26"/>
    <n v="60"/>
    <n v="186"/>
    <n v="166"/>
    <n v="352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EPR0228S"/>
    <n v="1"/>
    <s v="MATUTINO"/>
    <s v="NIÑOS HEROES 2101"/>
    <n v="8"/>
    <s v="CHIHUAHUA"/>
    <n v="8"/>
    <s v="CHIHUAHUA"/>
    <x v="8"/>
    <n v="32"/>
    <x v="19"/>
    <n v="1"/>
    <s v="HIDALGO DEL PARRAL"/>
    <s v="CALLE INDEPENDENCIA"/>
    <n v="116"/>
    <s v="PÚBLICO"/>
    <x v="1"/>
    <n v="2"/>
    <s v="BĂSICA"/>
    <n v="2"/>
    <x v="0"/>
    <n v="1"/>
    <x v="0"/>
    <n v="0"/>
    <s v="NO APLICA"/>
    <n v="0"/>
    <s v="NO APLICA"/>
    <s v="08FIZ0005H"/>
    <m/>
    <m/>
    <n v="0"/>
    <s v="I2020"/>
    <n v="165"/>
    <n v="194"/>
    <n v="359"/>
    <n v="165"/>
    <n v="194"/>
    <n v="359"/>
    <n v="24"/>
    <n v="46"/>
    <n v="70"/>
    <n v="29"/>
    <n v="26"/>
    <n v="55"/>
    <n v="29"/>
    <n v="26"/>
    <n v="55"/>
    <n v="22"/>
    <n v="34"/>
    <n v="56"/>
    <n v="33"/>
    <n v="23"/>
    <n v="56"/>
    <n v="28"/>
    <n v="34"/>
    <n v="62"/>
    <n v="35"/>
    <n v="31"/>
    <n v="66"/>
    <n v="26"/>
    <n v="31"/>
    <n v="57"/>
    <n v="173"/>
    <n v="179"/>
    <n v="352"/>
    <n v="2"/>
    <n v="2"/>
    <n v="2"/>
    <n v="2"/>
    <n v="3"/>
    <n v="2"/>
    <n v="0"/>
    <n v="13"/>
    <n v="0"/>
    <n v="0"/>
    <n v="0"/>
    <n v="1"/>
    <n v="0"/>
    <n v="0"/>
    <n v="0"/>
    <n v="0"/>
    <n v="4"/>
    <n v="9"/>
    <n v="0"/>
    <n v="0"/>
    <n v="1"/>
    <n v="0"/>
    <n v="1"/>
    <n v="1"/>
    <n v="0"/>
    <n v="0"/>
    <n v="0"/>
    <n v="0"/>
    <n v="2"/>
    <n v="0"/>
    <n v="0"/>
    <n v="19"/>
    <n v="4"/>
    <n v="9"/>
    <n v="2"/>
    <n v="2"/>
    <n v="2"/>
    <n v="2"/>
    <n v="3"/>
    <n v="2"/>
    <n v="0"/>
    <n v="13"/>
    <n v="13"/>
    <n v="13"/>
    <n v="1"/>
  </r>
  <r>
    <s v="08DPR2676M"/>
    <n v="1"/>
    <s v="MATUTINO"/>
    <s v="MADRE PATRIA"/>
    <n v="8"/>
    <s v="CHIHUAHUA"/>
    <n v="8"/>
    <s v="CHIHUAHUA"/>
    <x v="7"/>
    <n v="19"/>
    <x v="21"/>
    <n v="1"/>
    <s v="CHIHUAHUA"/>
    <s v="CALLE HIDROELECTRICA DE CHICOACEN"/>
    <n v="0"/>
    <s v="PÚBLICO"/>
    <x v="0"/>
    <n v="2"/>
    <s v="BĂSICA"/>
    <n v="2"/>
    <x v="0"/>
    <n v="1"/>
    <x v="0"/>
    <n v="0"/>
    <s v="NO APLICA"/>
    <n v="0"/>
    <s v="NO APLICA"/>
    <s v="08FIZ0126T"/>
    <s v="08FJS0134H"/>
    <s v="08ADG0046C"/>
    <n v="0"/>
    <s v="I2020"/>
    <n v="195"/>
    <n v="163"/>
    <n v="358"/>
    <n v="195"/>
    <n v="163"/>
    <n v="358"/>
    <n v="35"/>
    <n v="22"/>
    <n v="57"/>
    <n v="32"/>
    <n v="27"/>
    <n v="59"/>
    <n v="32"/>
    <n v="27"/>
    <n v="59"/>
    <n v="29"/>
    <n v="30"/>
    <n v="59"/>
    <n v="31"/>
    <n v="26"/>
    <n v="57"/>
    <n v="34"/>
    <n v="27"/>
    <n v="61"/>
    <n v="28"/>
    <n v="33"/>
    <n v="61"/>
    <n v="36"/>
    <n v="26"/>
    <n v="62"/>
    <n v="190"/>
    <n v="169"/>
    <n v="359"/>
    <n v="2"/>
    <n v="2"/>
    <n v="2"/>
    <n v="2"/>
    <n v="2"/>
    <n v="2"/>
    <n v="0"/>
    <n v="12"/>
    <n v="0"/>
    <n v="0"/>
    <n v="0"/>
    <n v="1"/>
    <n v="1"/>
    <n v="0"/>
    <n v="0"/>
    <n v="1"/>
    <n v="4"/>
    <n v="8"/>
    <n v="0"/>
    <n v="0"/>
    <n v="1"/>
    <n v="1"/>
    <n v="0"/>
    <n v="0"/>
    <n v="0"/>
    <n v="0"/>
    <n v="0"/>
    <n v="0"/>
    <n v="0"/>
    <n v="2"/>
    <n v="0"/>
    <n v="19"/>
    <n v="4"/>
    <n v="8"/>
    <n v="2"/>
    <n v="2"/>
    <n v="2"/>
    <n v="2"/>
    <n v="2"/>
    <n v="2"/>
    <n v="0"/>
    <n v="12"/>
    <n v="14"/>
    <n v="12"/>
    <n v="1"/>
  </r>
  <r>
    <s v="08EPR0116O"/>
    <n v="1"/>
    <s v="MATUTINO"/>
    <s v="MEXICO LEALTAD 2321"/>
    <n v="8"/>
    <s v="CHIHUAHUA"/>
    <n v="8"/>
    <s v="CHIHUAHUA"/>
    <x v="5"/>
    <n v="37"/>
    <x v="6"/>
    <n v="1"/>
    <s v="JUĂREZ"/>
    <s v="AVENIDA GRANJERO "/>
    <n v="0"/>
    <s v="PÚBLICO"/>
    <x v="1"/>
    <n v="2"/>
    <s v="BĂSICA"/>
    <n v="2"/>
    <x v="0"/>
    <n v="1"/>
    <x v="0"/>
    <n v="0"/>
    <s v="NO APLICA"/>
    <n v="0"/>
    <s v="NO APLICA"/>
    <s v="08FIZ0046H"/>
    <m/>
    <m/>
    <n v="0"/>
    <s v="I2020"/>
    <n v="181"/>
    <n v="180"/>
    <n v="361"/>
    <n v="181"/>
    <n v="180"/>
    <n v="361"/>
    <n v="33"/>
    <n v="30"/>
    <n v="63"/>
    <n v="22"/>
    <n v="34"/>
    <n v="56"/>
    <n v="22"/>
    <n v="35"/>
    <n v="57"/>
    <n v="32"/>
    <n v="34"/>
    <n v="66"/>
    <n v="32"/>
    <n v="32"/>
    <n v="64"/>
    <n v="29"/>
    <n v="28"/>
    <n v="57"/>
    <n v="24"/>
    <n v="30"/>
    <n v="54"/>
    <n v="31"/>
    <n v="29"/>
    <n v="60"/>
    <n v="170"/>
    <n v="188"/>
    <n v="358"/>
    <n v="2"/>
    <n v="2"/>
    <n v="2"/>
    <n v="1"/>
    <n v="2"/>
    <n v="2"/>
    <n v="0"/>
    <n v="11"/>
    <n v="0"/>
    <n v="0"/>
    <n v="0"/>
    <n v="1"/>
    <n v="0"/>
    <n v="0"/>
    <n v="0"/>
    <n v="0"/>
    <n v="1"/>
    <n v="10"/>
    <n v="0"/>
    <n v="0"/>
    <n v="2"/>
    <n v="0"/>
    <n v="0"/>
    <n v="0"/>
    <n v="0"/>
    <n v="0"/>
    <n v="1"/>
    <n v="1"/>
    <n v="2"/>
    <n v="0"/>
    <n v="0"/>
    <n v="18"/>
    <n v="1"/>
    <n v="10"/>
    <n v="2"/>
    <n v="2"/>
    <n v="2"/>
    <n v="1"/>
    <n v="2"/>
    <n v="2"/>
    <n v="0"/>
    <n v="11"/>
    <n v="12"/>
    <n v="12"/>
    <n v="1"/>
  </r>
  <r>
    <s v="08DPR2436N"/>
    <n v="1"/>
    <s v="MATUTINO"/>
    <s v="CLUB ROTARIO INDUSTRIALES NUM. 3"/>
    <n v="8"/>
    <s v="CHIHUAHUA"/>
    <n v="8"/>
    <s v="CHIHUAHUA"/>
    <x v="5"/>
    <n v="37"/>
    <x v="6"/>
    <n v="1"/>
    <s v="JUĂREZ"/>
    <s v="CALLE RANCHO EL BERRENDO"/>
    <n v="0"/>
    <s v="PÚBLICO"/>
    <x v="0"/>
    <n v="2"/>
    <s v="BĂSICA"/>
    <n v="2"/>
    <x v="0"/>
    <n v="1"/>
    <x v="0"/>
    <n v="0"/>
    <s v="NO APLICA"/>
    <n v="0"/>
    <s v="NO APLICA"/>
    <s v="08FIZ0173D"/>
    <s v="08FJS0116S"/>
    <s v="08ADG0005C"/>
    <n v="0"/>
    <s v="I2020"/>
    <n v="192"/>
    <n v="171"/>
    <n v="363"/>
    <n v="191"/>
    <n v="171"/>
    <n v="362"/>
    <n v="28"/>
    <n v="29"/>
    <n v="57"/>
    <n v="28"/>
    <n v="23"/>
    <n v="51"/>
    <n v="28"/>
    <n v="24"/>
    <n v="52"/>
    <n v="29"/>
    <n v="27"/>
    <n v="56"/>
    <n v="21"/>
    <n v="30"/>
    <n v="51"/>
    <n v="42"/>
    <n v="36"/>
    <n v="78"/>
    <n v="33"/>
    <n v="30"/>
    <n v="63"/>
    <n v="36"/>
    <n v="24"/>
    <n v="60"/>
    <n v="189"/>
    <n v="171"/>
    <n v="360"/>
    <n v="2"/>
    <n v="2"/>
    <n v="2"/>
    <n v="3"/>
    <n v="2"/>
    <n v="2"/>
    <n v="0"/>
    <n v="13"/>
    <n v="0"/>
    <n v="0"/>
    <n v="1"/>
    <n v="0"/>
    <n v="0"/>
    <n v="1"/>
    <n v="0"/>
    <n v="0"/>
    <n v="3"/>
    <n v="10"/>
    <n v="0"/>
    <n v="0"/>
    <n v="1"/>
    <n v="1"/>
    <n v="0"/>
    <n v="0"/>
    <n v="0"/>
    <n v="0"/>
    <n v="0"/>
    <n v="0"/>
    <n v="0"/>
    <n v="1"/>
    <n v="0"/>
    <n v="18"/>
    <n v="3"/>
    <n v="10"/>
    <n v="2"/>
    <n v="2"/>
    <n v="2"/>
    <n v="3"/>
    <n v="2"/>
    <n v="2"/>
    <n v="0"/>
    <n v="13"/>
    <n v="13"/>
    <n v="13"/>
    <n v="1"/>
  </r>
  <r>
    <s v="08EPR0503G"/>
    <n v="1"/>
    <s v="MATUTINO"/>
    <s v="FERNANDO CALDERON 2055"/>
    <n v="8"/>
    <s v="CHIHUAHUA"/>
    <n v="8"/>
    <s v="CHIHUAHUA"/>
    <x v="9"/>
    <n v="62"/>
    <x v="40"/>
    <n v="1"/>
    <s v="SAUCILLO"/>
    <s v="CALLE GUERRERO"/>
    <n v="54"/>
    <s v="PÚBLICO"/>
    <x v="1"/>
    <n v="2"/>
    <s v="BĂSICA"/>
    <n v="2"/>
    <x v="0"/>
    <n v="1"/>
    <x v="0"/>
    <n v="0"/>
    <s v="NO APLICA"/>
    <n v="0"/>
    <s v="NO APLICA"/>
    <s v="08FIZ0025V"/>
    <m/>
    <m/>
    <n v="0"/>
    <s v="I2020"/>
    <n v="184"/>
    <n v="166"/>
    <n v="350"/>
    <n v="184"/>
    <n v="166"/>
    <n v="350"/>
    <n v="28"/>
    <n v="20"/>
    <n v="48"/>
    <n v="36"/>
    <n v="28"/>
    <n v="64"/>
    <n v="36"/>
    <n v="28"/>
    <n v="64"/>
    <n v="32"/>
    <n v="22"/>
    <n v="54"/>
    <n v="42"/>
    <n v="36"/>
    <n v="78"/>
    <n v="25"/>
    <n v="33"/>
    <n v="58"/>
    <n v="24"/>
    <n v="31"/>
    <n v="55"/>
    <n v="34"/>
    <n v="28"/>
    <n v="62"/>
    <n v="193"/>
    <n v="178"/>
    <n v="371"/>
    <n v="2"/>
    <n v="2"/>
    <n v="3"/>
    <n v="2"/>
    <n v="2"/>
    <n v="2"/>
    <n v="0"/>
    <n v="13"/>
    <n v="0"/>
    <n v="0"/>
    <n v="1"/>
    <n v="0"/>
    <n v="0"/>
    <n v="0"/>
    <n v="0"/>
    <n v="0"/>
    <n v="2"/>
    <n v="11"/>
    <n v="0"/>
    <n v="0"/>
    <n v="0"/>
    <n v="1"/>
    <n v="1"/>
    <n v="1"/>
    <n v="0"/>
    <n v="0"/>
    <n v="0"/>
    <n v="0"/>
    <n v="2"/>
    <n v="1"/>
    <n v="0"/>
    <n v="20"/>
    <n v="2"/>
    <n v="11"/>
    <n v="2"/>
    <n v="2"/>
    <n v="3"/>
    <n v="2"/>
    <n v="2"/>
    <n v="2"/>
    <n v="0"/>
    <n v="13"/>
    <n v="16"/>
    <n v="13"/>
    <n v="1"/>
  </r>
  <r>
    <s v="08DPR2502W"/>
    <n v="1"/>
    <s v="MATUTINO"/>
    <s v="CAMPO BELLO"/>
    <n v="8"/>
    <s v="CHIHUAHUA"/>
    <n v="8"/>
    <s v="CHIHUAHUA"/>
    <x v="7"/>
    <n v="19"/>
    <x v="21"/>
    <n v="1"/>
    <s v="CHIHUAHUA"/>
    <s v="CALLE VILLA DEL ALTAIR "/>
    <n v="0"/>
    <s v="PÚBLICO"/>
    <x v="0"/>
    <n v="2"/>
    <s v="BĂSICA"/>
    <n v="2"/>
    <x v="0"/>
    <n v="1"/>
    <x v="0"/>
    <n v="0"/>
    <s v="NO APLICA"/>
    <n v="0"/>
    <s v="NO APLICA"/>
    <s v="08FIZ0114O"/>
    <s v="08FJS0105M"/>
    <s v="08ADG0046C"/>
    <n v="0"/>
    <s v="I2020"/>
    <n v="172"/>
    <n v="185"/>
    <n v="357"/>
    <n v="172"/>
    <n v="185"/>
    <n v="357"/>
    <n v="33"/>
    <n v="27"/>
    <n v="60"/>
    <n v="27"/>
    <n v="33"/>
    <n v="60"/>
    <n v="27"/>
    <n v="33"/>
    <n v="60"/>
    <n v="28"/>
    <n v="23"/>
    <n v="51"/>
    <n v="31"/>
    <n v="28"/>
    <n v="59"/>
    <n v="26"/>
    <n v="33"/>
    <n v="59"/>
    <n v="28"/>
    <n v="29"/>
    <n v="57"/>
    <n v="27"/>
    <n v="50"/>
    <n v="77"/>
    <n v="167"/>
    <n v="196"/>
    <n v="363"/>
    <n v="2"/>
    <n v="2"/>
    <n v="2"/>
    <n v="2"/>
    <n v="2"/>
    <n v="3"/>
    <n v="0"/>
    <n v="13"/>
    <n v="0"/>
    <n v="0"/>
    <n v="1"/>
    <n v="0"/>
    <n v="0"/>
    <n v="1"/>
    <n v="0"/>
    <n v="0"/>
    <n v="2"/>
    <n v="11"/>
    <n v="0"/>
    <n v="0"/>
    <n v="1"/>
    <n v="0"/>
    <n v="0"/>
    <n v="0"/>
    <n v="0"/>
    <n v="0"/>
    <n v="0"/>
    <n v="0"/>
    <n v="2"/>
    <n v="0"/>
    <n v="0"/>
    <n v="18"/>
    <n v="2"/>
    <n v="11"/>
    <n v="2"/>
    <n v="2"/>
    <n v="2"/>
    <n v="2"/>
    <n v="2"/>
    <n v="3"/>
    <n v="0"/>
    <n v="13"/>
    <n v="14"/>
    <n v="13"/>
    <n v="1"/>
  </r>
  <r>
    <s v="08DPR2552D"/>
    <n v="1"/>
    <s v="MATUTINO"/>
    <s v="GLAFIRA CHAVEZ FERNANDEZ"/>
    <n v="8"/>
    <s v="CHIHUAHUA"/>
    <n v="8"/>
    <s v="CHIHUAHUA"/>
    <x v="7"/>
    <n v="19"/>
    <x v="21"/>
    <n v="1"/>
    <s v="CHIHUAHUA"/>
    <s v="CALLE ARCOS DE ANCONA"/>
    <n v="17347"/>
    <s v="PÚBLICO"/>
    <x v="0"/>
    <n v="2"/>
    <s v="BĂSICA"/>
    <n v="2"/>
    <x v="0"/>
    <n v="1"/>
    <x v="0"/>
    <n v="0"/>
    <s v="NO APLICA"/>
    <n v="0"/>
    <s v="NO APLICA"/>
    <s v="08FIZ0128R"/>
    <s v="08FJS0108J"/>
    <s v="08ADG0046C"/>
    <n v="0"/>
    <s v="I2020"/>
    <n v="188"/>
    <n v="174"/>
    <n v="362"/>
    <n v="188"/>
    <n v="174"/>
    <n v="362"/>
    <n v="32"/>
    <n v="29"/>
    <n v="61"/>
    <n v="26"/>
    <n v="34"/>
    <n v="60"/>
    <n v="26"/>
    <n v="34"/>
    <n v="60"/>
    <n v="29"/>
    <n v="27"/>
    <n v="56"/>
    <n v="30"/>
    <n v="32"/>
    <n v="62"/>
    <n v="28"/>
    <n v="28"/>
    <n v="56"/>
    <n v="31"/>
    <n v="31"/>
    <n v="62"/>
    <n v="37"/>
    <n v="27"/>
    <n v="64"/>
    <n v="181"/>
    <n v="179"/>
    <n v="360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4"/>
    <n v="12"/>
    <n v="1"/>
  </r>
  <r>
    <s v="08DPR1156X"/>
    <n v="1"/>
    <s v="MATUTINO"/>
    <s v="JUAREZ Y REFORMA"/>
    <n v="8"/>
    <s v="CHIHUAHUA"/>
    <n v="8"/>
    <s v="CHIHUAHUA"/>
    <x v="5"/>
    <n v="37"/>
    <x v="6"/>
    <n v="1"/>
    <s v="JUĂREZ"/>
    <s v="CALLE ISAAC NEWTON"/>
    <n v="0"/>
    <s v="PÚBLICO"/>
    <x v="0"/>
    <n v="2"/>
    <s v="BĂSICA"/>
    <n v="2"/>
    <x v="0"/>
    <n v="1"/>
    <x v="0"/>
    <n v="0"/>
    <s v="NO APLICA"/>
    <n v="0"/>
    <s v="NO APLICA"/>
    <s v="08FIZ0143J"/>
    <s v="08FJS0110Y"/>
    <s v="08ADG0005C"/>
    <n v="0"/>
    <s v="I2020"/>
    <n v="182"/>
    <n v="181"/>
    <n v="363"/>
    <n v="182"/>
    <n v="181"/>
    <n v="363"/>
    <n v="32"/>
    <n v="35"/>
    <n v="67"/>
    <n v="32"/>
    <n v="26"/>
    <n v="58"/>
    <n v="32"/>
    <n v="26"/>
    <n v="58"/>
    <n v="35"/>
    <n v="27"/>
    <n v="62"/>
    <n v="20"/>
    <n v="32"/>
    <n v="52"/>
    <n v="36"/>
    <n v="33"/>
    <n v="69"/>
    <n v="30"/>
    <n v="32"/>
    <n v="62"/>
    <n v="28"/>
    <n v="28"/>
    <n v="56"/>
    <n v="181"/>
    <n v="178"/>
    <n v="359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1"/>
    <n v="0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PPR2112L"/>
    <n v="1"/>
    <s v="MATUTINO"/>
    <s v="COLEGIO RIBERAS"/>
    <n v="8"/>
    <s v="CHIHUAHUA"/>
    <n v="8"/>
    <s v="CHIHUAHUA"/>
    <x v="7"/>
    <n v="19"/>
    <x v="21"/>
    <n v="1"/>
    <s v="CHIHUAHUA"/>
    <s v="AVENIDA RIO URUGUAY"/>
    <n v="1400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180"/>
    <n v="183"/>
    <n v="363"/>
    <n v="180"/>
    <n v="183"/>
    <n v="363"/>
    <n v="28"/>
    <n v="32"/>
    <n v="60"/>
    <n v="28"/>
    <n v="32"/>
    <n v="60"/>
    <n v="28"/>
    <n v="32"/>
    <n v="60"/>
    <n v="30"/>
    <n v="32"/>
    <n v="62"/>
    <n v="30"/>
    <n v="30"/>
    <n v="60"/>
    <n v="31"/>
    <n v="28"/>
    <n v="59"/>
    <n v="31"/>
    <n v="29"/>
    <n v="60"/>
    <n v="26"/>
    <n v="34"/>
    <n v="60"/>
    <n v="176"/>
    <n v="185"/>
    <n v="361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1"/>
    <n v="0"/>
    <n v="0"/>
    <n v="0"/>
    <n v="0"/>
    <n v="1"/>
    <n v="1"/>
    <n v="0"/>
    <n v="0"/>
    <n v="17"/>
    <n v="0"/>
    <n v="12"/>
    <n v="2"/>
    <n v="2"/>
    <n v="2"/>
    <n v="2"/>
    <n v="2"/>
    <n v="2"/>
    <n v="0"/>
    <n v="12"/>
    <n v="12"/>
    <n v="12"/>
    <n v="1"/>
  </r>
  <r>
    <s v="08DPR0078C"/>
    <n v="1"/>
    <s v="MATUTINO"/>
    <s v="VICENTE GUERRERO"/>
    <n v="8"/>
    <s v="CHIHUAHUA"/>
    <n v="8"/>
    <s v="CHIHUAHUA"/>
    <x v="5"/>
    <n v="37"/>
    <x v="6"/>
    <n v="1"/>
    <s v="JUĂREZ"/>
    <s v="CALLE HERMANOS ESCOBAR"/>
    <n v="0"/>
    <s v="PÚBLICO"/>
    <x v="0"/>
    <n v="2"/>
    <s v="BĂSICA"/>
    <n v="2"/>
    <x v="0"/>
    <n v="1"/>
    <x v="0"/>
    <n v="0"/>
    <s v="NO APLICA"/>
    <n v="0"/>
    <s v="NO APLICA"/>
    <s v="08FIZ0144I"/>
    <s v="08FJS0135G"/>
    <s v="08ADG0005C"/>
    <n v="0"/>
    <s v="I2020"/>
    <n v="190"/>
    <n v="181"/>
    <n v="371"/>
    <n v="190"/>
    <n v="181"/>
    <n v="371"/>
    <n v="33"/>
    <n v="21"/>
    <n v="54"/>
    <n v="27"/>
    <n v="20"/>
    <n v="47"/>
    <n v="27"/>
    <n v="20"/>
    <n v="47"/>
    <n v="28"/>
    <n v="28"/>
    <n v="56"/>
    <n v="39"/>
    <n v="31"/>
    <n v="70"/>
    <n v="33"/>
    <n v="29"/>
    <n v="62"/>
    <n v="25"/>
    <n v="39"/>
    <n v="64"/>
    <n v="32"/>
    <n v="32"/>
    <n v="64"/>
    <n v="184"/>
    <n v="179"/>
    <n v="363"/>
    <n v="2"/>
    <n v="2"/>
    <n v="2"/>
    <n v="2"/>
    <n v="2"/>
    <n v="2"/>
    <n v="0"/>
    <n v="12"/>
    <n v="0"/>
    <n v="1"/>
    <n v="0"/>
    <n v="0"/>
    <n v="0"/>
    <n v="0"/>
    <n v="1"/>
    <n v="0"/>
    <n v="2"/>
    <n v="9"/>
    <n v="0"/>
    <n v="0"/>
    <n v="1"/>
    <n v="0"/>
    <n v="0"/>
    <n v="0"/>
    <n v="0"/>
    <n v="0"/>
    <n v="0"/>
    <n v="1"/>
    <n v="2"/>
    <n v="0"/>
    <n v="0"/>
    <n v="17"/>
    <n v="2"/>
    <n v="10"/>
    <n v="2"/>
    <n v="2"/>
    <n v="2"/>
    <n v="2"/>
    <n v="2"/>
    <n v="2"/>
    <n v="0"/>
    <n v="12"/>
    <n v="13"/>
    <n v="12"/>
    <n v="1"/>
  </r>
  <r>
    <s v="08DPR1460G"/>
    <n v="1"/>
    <s v="MATUTINO"/>
    <s v="ANTONIO CASO"/>
    <n v="8"/>
    <s v="CHIHUAHUA"/>
    <n v="8"/>
    <s v="CHIHUAHUA"/>
    <x v="5"/>
    <n v="37"/>
    <x v="6"/>
    <n v="1"/>
    <s v="JUĂREZ"/>
    <s v="CALLE CEYLAN "/>
    <n v="0"/>
    <s v="PÚBLICO"/>
    <x v="0"/>
    <n v="2"/>
    <s v="BĂSICA"/>
    <n v="2"/>
    <x v="0"/>
    <n v="1"/>
    <x v="0"/>
    <n v="0"/>
    <s v="NO APLICA"/>
    <n v="0"/>
    <s v="NO APLICA"/>
    <s v="08FIZ0166U"/>
    <s v="08FJS0114U"/>
    <s v="08ADG0005C"/>
    <n v="0"/>
    <s v="I2020"/>
    <n v="180"/>
    <n v="184"/>
    <n v="364"/>
    <n v="180"/>
    <n v="184"/>
    <n v="364"/>
    <n v="36"/>
    <n v="33"/>
    <n v="69"/>
    <n v="29"/>
    <n v="26"/>
    <n v="55"/>
    <n v="29"/>
    <n v="26"/>
    <n v="55"/>
    <n v="24"/>
    <n v="32"/>
    <n v="56"/>
    <n v="25"/>
    <n v="26"/>
    <n v="51"/>
    <n v="36"/>
    <n v="34"/>
    <n v="70"/>
    <n v="28"/>
    <n v="33"/>
    <n v="61"/>
    <n v="33"/>
    <n v="32"/>
    <n v="65"/>
    <n v="175"/>
    <n v="183"/>
    <n v="358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1"/>
    <n v="1"/>
    <n v="1"/>
    <n v="0"/>
    <n v="0"/>
    <n v="18"/>
    <n v="2"/>
    <n v="10"/>
    <n v="2"/>
    <n v="2"/>
    <n v="2"/>
    <n v="2"/>
    <n v="2"/>
    <n v="2"/>
    <n v="0"/>
    <n v="12"/>
    <n v="13"/>
    <n v="12"/>
    <n v="1"/>
  </r>
  <r>
    <s v="08DPR2667E"/>
    <n v="2"/>
    <s v="VESPERTINO"/>
    <s v="ROTARIA 7 'MARIA MONARREZ OGAZ'"/>
    <n v="8"/>
    <s v="CHIHUAHUA"/>
    <n v="8"/>
    <s v="CHIHUAHUA"/>
    <x v="7"/>
    <n v="19"/>
    <x v="21"/>
    <n v="1"/>
    <s v="CHIHUAHUA"/>
    <s v="CALLE RIO SAN FRANCISCO"/>
    <n v="0"/>
    <s v="PÚBLICO"/>
    <x v="0"/>
    <n v="2"/>
    <s v="BĂSICA"/>
    <n v="2"/>
    <x v="0"/>
    <n v="1"/>
    <x v="0"/>
    <n v="0"/>
    <s v="NO APLICA"/>
    <n v="0"/>
    <s v="NO APLICA"/>
    <s v="08FIZ0272D"/>
    <s v="08FJS0108J"/>
    <s v="08ADG0046C"/>
    <n v="0"/>
    <s v="I2020"/>
    <n v="193"/>
    <n v="171"/>
    <n v="364"/>
    <n v="193"/>
    <n v="170"/>
    <n v="363"/>
    <n v="30"/>
    <n v="31"/>
    <n v="61"/>
    <n v="29"/>
    <n v="31"/>
    <n v="60"/>
    <n v="29"/>
    <n v="31"/>
    <n v="60"/>
    <n v="34"/>
    <n v="28"/>
    <n v="62"/>
    <n v="36"/>
    <n v="25"/>
    <n v="61"/>
    <n v="30"/>
    <n v="30"/>
    <n v="60"/>
    <n v="29"/>
    <n v="32"/>
    <n v="61"/>
    <n v="34"/>
    <n v="23"/>
    <n v="57"/>
    <n v="192"/>
    <n v="169"/>
    <n v="361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1"/>
    <n v="0"/>
    <n v="0"/>
    <n v="17"/>
    <n v="3"/>
    <n v="9"/>
    <n v="2"/>
    <n v="2"/>
    <n v="2"/>
    <n v="2"/>
    <n v="2"/>
    <n v="2"/>
    <n v="0"/>
    <n v="12"/>
    <n v="12"/>
    <n v="12"/>
    <n v="1"/>
  </r>
  <r>
    <s v="08DPR2472S"/>
    <n v="1"/>
    <s v="MATUTINO"/>
    <s v="FRANCISCO SARABIA"/>
    <n v="8"/>
    <s v="CHIHUAHUA"/>
    <n v="8"/>
    <s v="CHIHUAHUA"/>
    <x v="8"/>
    <n v="36"/>
    <x v="30"/>
    <n v="1"/>
    <s v="JOSĂ‰ MARIANO JIMĂ‰NEZ"/>
    <s v="AVENIDA JUAREZ"/>
    <n v="602"/>
    <s v="PÚBLICO"/>
    <x v="0"/>
    <n v="2"/>
    <s v="BĂSICA"/>
    <n v="2"/>
    <x v="0"/>
    <n v="1"/>
    <x v="0"/>
    <n v="0"/>
    <s v="NO APLICA"/>
    <n v="0"/>
    <s v="NO APLICA"/>
    <s v="08FIZ0237Y"/>
    <s v="08FJS0128X"/>
    <s v="08ADG0004D"/>
    <n v="0"/>
    <s v="I2020"/>
    <n v="174"/>
    <n v="181"/>
    <n v="355"/>
    <n v="174"/>
    <n v="181"/>
    <n v="355"/>
    <n v="30"/>
    <n v="34"/>
    <n v="64"/>
    <n v="44"/>
    <n v="24"/>
    <n v="68"/>
    <n v="45"/>
    <n v="24"/>
    <n v="69"/>
    <n v="29"/>
    <n v="39"/>
    <n v="68"/>
    <n v="29"/>
    <n v="32"/>
    <n v="61"/>
    <n v="33"/>
    <n v="26"/>
    <n v="59"/>
    <n v="27"/>
    <n v="30"/>
    <n v="57"/>
    <n v="27"/>
    <n v="24"/>
    <n v="51"/>
    <n v="190"/>
    <n v="175"/>
    <n v="365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EPR0857H"/>
    <n v="2"/>
    <s v="VESPERTINO"/>
    <s v="ALICIA GOMEZ ARELLANO 2793"/>
    <n v="8"/>
    <s v="CHIHUAHUA"/>
    <n v="8"/>
    <s v="CHIHUAHUA"/>
    <x v="7"/>
    <n v="19"/>
    <x v="21"/>
    <n v="1"/>
    <s v="CHIHUAHUA"/>
    <s v="CALLE RIO URUGUAY"/>
    <n v="0"/>
    <s v="PÚBLICO"/>
    <x v="1"/>
    <n v="2"/>
    <s v="BĂSICA"/>
    <n v="2"/>
    <x v="0"/>
    <n v="1"/>
    <x v="0"/>
    <n v="0"/>
    <s v="NO APLICA"/>
    <n v="0"/>
    <s v="NO APLICA"/>
    <s v="08FIZ0048F"/>
    <s v="08FJS0001R"/>
    <m/>
    <n v="0"/>
    <s v="I2020"/>
    <n v="185"/>
    <n v="175"/>
    <n v="360"/>
    <n v="185"/>
    <n v="175"/>
    <n v="360"/>
    <n v="24"/>
    <n v="28"/>
    <n v="52"/>
    <n v="24"/>
    <n v="29"/>
    <n v="53"/>
    <n v="25"/>
    <n v="29"/>
    <n v="54"/>
    <n v="25"/>
    <n v="31"/>
    <n v="56"/>
    <n v="40"/>
    <n v="34"/>
    <n v="74"/>
    <n v="31"/>
    <n v="23"/>
    <n v="54"/>
    <n v="42"/>
    <n v="25"/>
    <n v="67"/>
    <n v="31"/>
    <n v="31"/>
    <n v="62"/>
    <n v="194"/>
    <n v="173"/>
    <n v="367"/>
    <n v="2"/>
    <n v="2"/>
    <n v="3"/>
    <n v="2"/>
    <n v="3"/>
    <n v="2"/>
    <n v="0"/>
    <n v="14"/>
    <n v="0"/>
    <n v="0"/>
    <n v="0"/>
    <n v="1"/>
    <n v="0"/>
    <n v="0"/>
    <n v="0"/>
    <n v="0"/>
    <n v="8"/>
    <n v="6"/>
    <n v="0"/>
    <n v="0"/>
    <n v="3"/>
    <n v="1"/>
    <n v="2"/>
    <n v="1"/>
    <n v="0"/>
    <n v="0"/>
    <n v="0"/>
    <n v="0"/>
    <n v="2"/>
    <n v="0"/>
    <n v="0"/>
    <n v="24"/>
    <n v="8"/>
    <n v="6"/>
    <n v="2"/>
    <n v="2"/>
    <n v="3"/>
    <n v="2"/>
    <n v="3"/>
    <n v="2"/>
    <n v="0"/>
    <n v="14"/>
    <n v="14"/>
    <n v="14"/>
    <n v="1"/>
  </r>
  <r>
    <s v="08DPR1519P"/>
    <n v="1"/>
    <s v="MATUTINO"/>
    <s v="BENITO JUAREZ"/>
    <n v="8"/>
    <s v="CHIHUAHUA"/>
    <n v="8"/>
    <s v="CHIHUAHUA"/>
    <x v="5"/>
    <n v="37"/>
    <x v="6"/>
    <n v="1"/>
    <s v="JUĂREZ"/>
    <s v="CALLE ISLA VANCOUVER "/>
    <n v="0"/>
    <s v="PÚBLICO"/>
    <x v="0"/>
    <n v="2"/>
    <s v="BĂSICA"/>
    <n v="2"/>
    <x v="0"/>
    <n v="1"/>
    <x v="0"/>
    <n v="0"/>
    <s v="NO APLICA"/>
    <n v="0"/>
    <s v="NO APLICA"/>
    <s v="08FIZ0146G"/>
    <s v="08FJS0110Y"/>
    <s v="08ADG0005C"/>
    <n v="0"/>
    <s v="I2020"/>
    <n v="200"/>
    <n v="170"/>
    <n v="370"/>
    <n v="200"/>
    <n v="169"/>
    <n v="369"/>
    <n v="40"/>
    <n v="28"/>
    <n v="68"/>
    <n v="27"/>
    <n v="32"/>
    <n v="59"/>
    <n v="27"/>
    <n v="32"/>
    <n v="59"/>
    <n v="27"/>
    <n v="28"/>
    <n v="55"/>
    <n v="34"/>
    <n v="28"/>
    <n v="62"/>
    <n v="28"/>
    <n v="34"/>
    <n v="62"/>
    <n v="30"/>
    <n v="23"/>
    <n v="53"/>
    <n v="38"/>
    <n v="27"/>
    <n v="65"/>
    <n v="184"/>
    <n v="172"/>
    <n v="356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1"/>
    <n v="0"/>
    <n v="0"/>
    <n v="15"/>
    <n v="5"/>
    <n v="7"/>
    <n v="2"/>
    <n v="2"/>
    <n v="2"/>
    <n v="2"/>
    <n v="2"/>
    <n v="2"/>
    <n v="0"/>
    <n v="12"/>
    <n v="12"/>
    <n v="12"/>
    <n v="1"/>
  </r>
  <r>
    <s v="08DPR2569D"/>
    <n v="2"/>
    <s v="VESPERTINO"/>
    <s v="INDEPENDENCIA DE MEXICO"/>
    <n v="8"/>
    <s v="CHIHUAHUA"/>
    <n v="8"/>
    <s v="CHIHUAHUA"/>
    <x v="5"/>
    <n v="37"/>
    <x v="6"/>
    <n v="1"/>
    <s v="JUĂREZ"/>
    <s v="CALLE RIVERA DE ZEMPOALA"/>
    <n v="0"/>
    <s v="PÚBLICO"/>
    <x v="0"/>
    <n v="2"/>
    <s v="BĂSICA"/>
    <n v="2"/>
    <x v="0"/>
    <n v="1"/>
    <x v="0"/>
    <n v="0"/>
    <s v="NO APLICA"/>
    <n v="0"/>
    <s v="NO APLICA"/>
    <s v="08FIZ0174C"/>
    <s v="08FJS0116S"/>
    <s v="08ADG0005C"/>
    <n v="0"/>
    <s v="I2020"/>
    <n v="203"/>
    <n v="172"/>
    <n v="375"/>
    <n v="203"/>
    <n v="172"/>
    <n v="375"/>
    <n v="30"/>
    <n v="39"/>
    <n v="69"/>
    <n v="29"/>
    <n v="21"/>
    <n v="50"/>
    <n v="31"/>
    <n v="23"/>
    <n v="54"/>
    <n v="34"/>
    <n v="34"/>
    <n v="68"/>
    <n v="32"/>
    <n v="23"/>
    <n v="55"/>
    <n v="34"/>
    <n v="23"/>
    <n v="57"/>
    <n v="28"/>
    <n v="32"/>
    <n v="60"/>
    <n v="40"/>
    <n v="22"/>
    <n v="62"/>
    <n v="199"/>
    <n v="157"/>
    <n v="356"/>
    <n v="2"/>
    <n v="2"/>
    <n v="1"/>
    <n v="2"/>
    <n v="2"/>
    <n v="2"/>
    <n v="0"/>
    <n v="11"/>
    <n v="0"/>
    <n v="0"/>
    <n v="1"/>
    <n v="0"/>
    <n v="1"/>
    <n v="0"/>
    <n v="0"/>
    <n v="0"/>
    <n v="4"/>
    <n v="7"/>
    <n v="0"/>
    <n v="0"/>
    <n v="1"/>
    <n v="0"/>
    <n v="0"/>
    <n v="0"/>
    <n v="0"/>
    <n v="0"/>
    <n v="0"/>
    <n v="0"/>
    <n v="0"/>
    <n v="1"/>
    <n v="0"/>
    <n v="15"/>
    <n v="4"/>
    <n v="7"/>
    <n v="2"/>
    <n v="2"/>
    <n v="1"/>
    <n v="2"/>
    <n v="2"/>
    <n v="2"/>
    <n v="0"/>
    <n v="11"/>
    <n v="12"/>
    <n v="12"/>
    <n v="1"/>
  </r>
  <r>
    <s v="08DPR0921T"/>
    <n v="1"/>
    <s v="MATUTINO"/>
    <s v="PASCUAL ORTIZ RUBIO"/>
    <n v="8"/>
    <s v="CHIHUAHUA"/>
    <n v="8"/>
    <s v="CHIHUAHUA"/>
    <x v="5"/>
    <n v="37"/>
    <x v="6"/>
    <n v="1"/>
    <s v="JUĂREZ"/>
    <s v="CALLE NEPTUNO"/>
    <n v="1623"/>
    <s v="PÚBLICO"/>
    <x v="0"/>
    <n v="2"/>
    <s v="BĂSICA"/>
    <n v="2"/>
    <x v="0"/>
    <n v="1"/>
    <x v="0"/>
    <n v="0"/>
    <s v="NO APLICA"/>
    <n v="0"/>
    <s v="NO APLICA"/>
    <s v="08FIZ0168S"/>
    <s v="08FJS0115T"/>
    <s v="08ADG0005C"/>
    <n v="0"/>
    <s v="I2020"/>
    <n v="190"/>
    <n v="165"/>
    <n v="355"/>
    <n v="190"/>
    <n v="165"/>
    <n v="355"/>
    <n v="34"/>
    <n v="28"/>
    <n v="62"/>
    <n v="32"/>
    <n v="25"/>
    <n v="57"/>
    <n v="32"/>
    <n v="26"/>
    <n v="58"/>
    <n v="28"/>
    <n v="26"/>
    <n v="54"/>
    <n v="34"/>
    <n v="33"/>
    <n v="67"/>
    <n v="30"/>
    <n v="32"/>
    <n v="62"/>
    <n v="39"/>
    <n v="25"/>
    <n v="64"/>
    <n v="40"/>
    <n v="28"/>
    <n v="68"/>
    <n v="203"/>
    <n v="170"/>
    <n v="373"/>
    <n v="2"/>
    <n v="2"/>
    <n v="2"/>
    <n v="2"/>
    <n v="2"/>
    <n v="2"/>
    <n v="0"/>
    <n v="12"/>
    <n v="0"/>
    <n v="0"/>
    <n v="0"/>
    <n v="1"/>
    <n v="0"/>
    <n v="1"/>
    <n v="0"/>
    <n v="1"/>
    <n v="3"/>
    <n v="9"/>
    <n v="0"/>
    <n v="0"/>
    <n v="1"/>
    <n v="0"/>
    <n v="0"/>
    <n v="0"/>
    <n v="0"/>
    <n v="0"/>
    <n v="0"/>
    <n v="0"/>
    <n v="0"/>
    <n v="2"/>
    <n v="0"/>
    <n v="18"/>
    <n v="3"/>
    <n v="9"/>
    <n v="2"/>
    <n v="2"/>
    <n v="2"/>
    <n v="2"/>
    <n v="2"/>
    <n v="2"/>
    <n v="0"/>
    <n v="12"/>
    <n v="16"/>
    <n v="12"/>
    <n v="1"/>
  </r>
  <r>
    <s v="08DPR2646S"/>
    <n v="1"/>
    <s v="MATUTINO"/>
    <s v="JOSE REYES BAEZA TERRAZAS"/>
    <n v="8"/>
    <s v="CHIHUAHUA"/>
    <n v="8"/>
    <s v="CHIHUAHUA"/>
    <x v="9"/>
    <n v="21"/>
    <x v="61"/>
    <n v="1"/>
    <s v="DELICIAS"/>
    <s v="AVENIDA FERNANDO BAEZA"/>
    <n v="0"/>
    <s v="PÚBLICO"/>
    <x v="0"/>
    <n v="2"/>
    <s v="BĂSICA"/>
    <n v="2"/>
    <x v="0"/>
    <n v="1"/>
    <x v="0"/>
    <n v="0"/>
    <s v="NO APLICA"/>
    <n v="0"/>
    <s v="NO APLICA"/>
    <s v="08FIZ0227R"/>
    <s v="08FJS0126Z"/>
    <s v="08ADG0057I"/>
    <n v="0"/>
    <s v="I2020"/>
    <n v="187"/>
    <n v="183"/>
    <n v="370"/>
    <n v="187"/>
    <n v="183"/>
    <n v="370"/>
    <n v="36"/>
    <n v="27"/>
    <n v="63"/>
    <n v="29"/>
    <n v="30"/>
    <n v="59"/>
    <n v="29"/>
    <n v="30"/>
    <n v="59"/>
    <n v="27"/>
    <n v="36"/>
    <n v="63"/>
    <n v="32"/>
    <n v="27"/>
    <n v="59"/>
    <n v="30"/>
    <n v="29"/>
    <n v="59"/>
    <n v="29"/>
    <n v="31"/>
    <n v="60"/>
    <n v="28"/>
    <n v="30"/>
    <n v="58"/>
    <n v="175"/>
    <n v="183"/>
    <n v="358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1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DPR2658X"/>
    <n v="2"/>
    <s v="VESPERTINO"/>
    <s v="ROSARIO CASTELLANOS"/>
    <n v="8"/>
    <s v="CHIHUAHUA"/>
    <n v="8"/>
    <s v="CHIHUAHUA"/>
    <x v="7"/>
    <n v="4"/>
    <x v="64"/>
    <n v="1"/>
    <s v="SANTA EULALIA"/>
    <s v="CALLE ONIX"/>
    <n v="0"/>
    <s v="PÚBLICO"/>
    <x v="0"/>
    <n v="2"/>
    <s v="BĂSICA"/>
    <n v="2"/>
    <x v="0"/>
    <n v="1"/>
    <x v="0"/>
    <n v="0"/>
    <s v="NO APLICA"/>
    <n v="0"/>
    <s v="NO APLICA"/>
    <s v="08FIZ0269Q"/>
    <s v="08FJS0103O"/>
    <s v="08ADG0046C"/>
    <n v="0"/>
    <s v="I2020"/>
    <n v="174"/>
    <n v="189"/>
    <n v="363"/>
    <n v="174"/>
    <n v="189"/>
    <n v="363"/>
    <n v="33"/>
    <n v="27"/>
    <n v="60"/>
    <n v="35"/>
    <n v="28"/>
    <n v="63"/>
    <n v="35"/>
    <n v="28"/>
    <n v="63"/>
    <n v="31"/>
    <n v="32"/>
    <n v="63"/>
    <n v="28"/>
    <n v="36"/>
    <n v="64"/>
    <n v="27"/>
    <n v="34"/>
    <n v="61"/>
    <n v="36"/>
    <n v="28"/>
    <n v="64"/>
    <n v="23"/>
    <n v="28"/>
    <n v="51"/>
    <n v="180"/>
    <n v="186"/>
    <n v="366"/>
    <n v="2"/>
    <n v="2"/>
    <n v="2"/>
    <n v="2"/>
    <n v="2"/>
    <n v="2"/>
    <n v="0"/>
    <n v="12"/>
    <n v="0"/>
    <n v="0"/>
    <n v="0"/>
    <n v="1"/>
    <n v="0"/>
    <n v="0"/>
    <n v="1"/>
    <n v="0"/>
    <n v="2"/>
    <n v="10"/>
    <n v="0"/>
    <n v="0"/>
    <n v="2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DPR1648J"/>
    <n v="1"/>
    <s v="MATUTINO"/>
    <s v="LAZARO CARDENAS"/>
    <n v="8"/>
    <s v="CHIHUAHUA"/>
    <n v="8"/>
    <s v="CHIHUAHUA"/>
    <x v="5"/>
    <n v="37"/>
    <x v="6"/>
    <n v="1"/>
    <s v="JUĂREZ"/>
    <s v="CALLE TORREON"/>
    <n v="1625"/>
    <s v="PÚBLICO"/>
    <x v="0"/>
    <n v="2"/>
    <s v="BĂSICA"/>
    <n v="2"/>
    <x v="0"/>
    <n v="1"/>
    <x v="0"/>
    <n v="0"/>
    <s v="NO APLICA"/>
    <n v="0"/>
    <s v="NO APLICA"/>
    <s v="08FIZ0138Y"/>
    <s v="08FJS0109I"/>
    <s v="08ADG0005C"/>
    <n v="0"/>
    <s v="I2020"/>
    <n v="182"/>
    <n v="184"/>
    <n v="366"/>
    <n v="182"/>
    <n v="184"/>
    <n v="366"/>
    <n v="35"/>
    <n v="27"/>
    <n v="62"/>
    <n v="37"/>
    <n v="23"/>
    <n v="60"/>
    <n v="37"/>
    <n v="23"/>
    <n v="60"/>
    <n v="28"/>
    <n v="34"/>
    <n v="62"/>
    <n v="38"/>
    <n v="21"/>
    <n v="59"/>
    <n v="30"/>
    <n v="31"/>
    <n v="61"/>
    <n v="25"/>
    <n v="36"/>
    <n v="61"/>
    <n v="29"/>
    <n v="33"/>
    <n v="62"/>
    <n v="187"/>
    <n v="178"/>
    <n v="365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EPR0452Q"/>
    <n v="1"/>
    <s v="MATUTINO"/>
    <s v="AURELIA CALDERON DE ESCOBAR 2061"/>
    <n v="8"/>
    <s v="CHIHUAHUA"/>
    <n v="8"/>
    <s v="CHIHUAHUA"/>
    <x v="5"/>
    <n v="37"/>
    <x v="6"/>
    <n v="1"/>
    <s v="JUĂREZ"/>
    <s v="CALLE PROF.ARMANDO B.CHAVEZ"/>
    <n v="838"/>
    <s v="PÚBLICO"/>
    <x v="1"/>
    <n v="2"/>
    <s v="BĂSICA"/>
    <n v="2"/>
    <x v="0"/>
    <n v="1"/>
    <x v="0"/>
    <n v="0"/>
    <s v="NO APLICA"/>
    <n v="0"/>
    <s v="NO APLICA"/>
    <s v="08FIZ0003J"/>
    <s v="08FJS0003P"/>
    <m/>
    <n v="0"/>
    <s v="I2020"/>
    <n v="191"/>
    <n v="179"/>
    <n v="370"/>
    <n v="191"/>
    <n v="179"/>
    <n v="370"/>
    <n v="29"/>
    <n v="30"/>
    <n v="59"/>
    <n v="21"/>
    <n v="32"/>
    <n v="53"/>
    <n v="21"/>
    <n v="32"/>
    <n v="53"/>
    <n v="30"/>
    <n v="27"/>
    <n v="57"/>
    <n v="31"/>
    <n v="44"/>
    <n v="75"/>
    <n v="33"/>
    <n v="22"/>
    <n v="55"/>
    <n v="35"/>
    <n v="24"/>
    <n v="59"/>
    <n v="30"/>
    <n v="33"/>
    <n v="63"/>
    <n v="180"/>
    <n v="182"/>
    <n v="362"/>
    <n v="2"/>
    <n v="2"/>
    <n v="3"/>
    <n v="2"/>
    <n v="2"/>
    <n v="2"/>
    <n v="0"/>
    <n v="13"/>
    <n v="0"/>
    <n v="0"/>
    <n v="1"/>
    <n v="0"/>
    <n v="0"/>
    <n v="0"/>
    <n v="0"/>
    <n v="0"/>
    <n v="6"/>
    <n v="7"/>
    <n v="0"/>
    <n v="0"/>
    <n v="2"/>
    <n v="0"/>
    <n v="0"/>
    <n v="2"/>
    <n v="0"/>
    <n v="0"/>
    <n v="0"/>
    <n v="0"/>
    <n v="2"/>
    <n v="0"/>
    <n v="0"/>
    <n v="20"/>
    <n v="6"/>
    <n v="7"/>
    <n v="2"/>
    <n v="2"/>
    <n v="3"/>
    <n v="2"/>
    <n v="2"/>
    <n v="2"/>
    <n v="0"/>
    <n v="13"/>
    <n v="18"/>
    <n v="13"/>
    <n v="1"/>
  </r>
  <r>
    <s v="08DPR2318Z"/>
    <n v="1"/>
    <s v="MATUTINO"/>
    <s v="VALENTIN GOMEZ FARIAS"/>
    <n v="8"/>
    <s v="CHIHUAHUA"/>
    <n v="8"/>
    <s v="CHIHUAHUA"/>
    <x v="7"/>
    <n v="19"/>
    <x v="21"/>
    <n v="1"/>
    <s v="CHIHUAHUA"/>
    <s v="CALLE DE LA NOGALERA"/>
    <n v="0"/>
    <s v="PÚBLICO"/>
    <x v="0"/>
    <n v="2"/>
    <s v="BĂSICA"/>
    <n v="2"/>
    <x v="0"/>
    <n v="1"/>
    <x v="0"/>
    <n v="0"/>
    <s v="NO APLICA"/>
    <n v="0"/>
    <s v="NO APLICA"/>
    <s v="08FIZ0129Q"/>
    <s v="08FJS0101Q"/>
    <s v="08ADG0046C"/>
    <n v="0"/>
    <s v="I2020"/>
    <n v="180"/>
    <n v="191"/>
    <n v="371"/>
    <n v="180"/>
    <n v="191"/>
    <n v="371"/>
    <n v="31"/>
    <n v="31"/>
    <n v="62"/>
    <n v="30"/>
    <n v="29"/>
    <n v="59"/>
    <n v="30"/>
    <n v="29"/>
    <n v="59"/>
    <n v="28"/>
    <n v="33"/>
    <n v="61"/>
    <n v="29"/>
    <n v="31"/>
    <n v="60"/>
    <n v="30"/>
    <n v="30"/>
    <n v="60"/>
    <n v="27"/>
    <n v="34"/>
    <n v="61"/>
    <n v="33"/>
    <n v="28"/>
    <n v="61"/>
    <n v="177"/>
    <n v="185"/>
    <n v="36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600X"/>
    <n v="1"/>
    <s v="MATUTINO"/>
    <s v="SALVADOR ZUBIRAN ANCHONDO"/>
    <n v="8"/>
    <s v="CHIHUAHUA"/>
    <n v="8"/>
    <s v="CHIHUAHUA"/>
    <x v="7"/>
    <n v="4"/>
    <x v="64"/>
    <n v="1"/>
    <s v="SANTA EULALIA"/>
    <s v="CALLE ONIX"/>
    <n v="0"/>
    <s v="PÚBLICO"/>
    <x v="0"/>
    <n v="2"/>
    <s v="BĂSICA"/>
    <n v="2"/>
    <x v="0"/>
    <n v="1"/>
    <x v="0"/>
    <n v="0"/>
    <s v="NO APLICA"/>
    <n v="0"/>
    <s v="NO APLICA"/>
    <s v="08FIZ0269Q"/>
    <s v="08FJS0103O"/>
    <s v="08ADG0046C"/>
    <n v="0"/>
    <s v="I2020"/>
    <n v="201"/>
    <n v="164"/>
    <n v="365"/>
    <n v="199"/>
    <n v="164"/>
    <n v="363"/>
    <n v="34"/>
    <n v="28"/>
    <n v="62"/>
    <n v="35"/>
    <n v="32"/>
    <n v="67"/>
    <n v="35"/>
    <n v="32"/>
    <n v="67"/>
    <n v="39"/>
    <n v="25"/>
    <n v="64"/>
    <n v="34"/>
    <n v="29"/>
    <n v="63"/>
    <n v="27"/>
    <n v="28"/>
    <n v="55"/>
    <n v="33"/>
    <n v="26"/>
    <n v="59"/>
    <n v="29"/>
    <n v="27"/>
    <n v="56"/>
    <n v="197"/>
    <n v="167"/>
    <n v="364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2310G"/>
    <n v="1"/>
    <s v="MATUTINO"/>
    <s v="LUIS DONALDO COLOSIO MURRIETA"/>
    <n v="8"/>
    <s v="CHIHUAHUA"/>
    <n v="8"/>
    <s v="CHIHUAHUA"/>
    <x v="5"/>
    <n v="37"/>
    <x v="6"/>
    <n v="1"/>
    <s v="JUĂREZ"/>
    <s v="CALLE FERNANDO PACHECO PARRA"/>
    <n v="0"/>
    <s v="PÚBLICO"/>
    <x v="0"/>
    <n v="2"/>
    <s v="BĂSICA"/>
    <n v="2"/>
    <x v="0"/>
    <n v="1"/>
    <x v="0"/>
    <n v="0"/>
    <s v="NO APLICA"/>
    <n v="0"/>
    <s v="NO APLICA"/>
    <s v="08FIZ0170G"/>
    <s v="08FJS0115T"/>
    <s v="08ADG0005C"/>
    <n v="0"/>
    <s v="I2020"/>
    <n v="199"/>
    <n v="173"/>
    <n v="372"/>
    <n v="199"/>
    <n v="173"/>
    <n v="372"/>
    <n v="34"/>
    <n v="28"/>
    <n v="62"/>
    <n v="21"/>
    <n v="32"/>
    <n v="53"/>
    <n v="21"/>
    <n v="32"/>
    <n v="53"/>
    <n v="34"/>
    <n v="34"/>
    <n v="68"/>
    <n v="27"/>
    <n v="28"/>
    <n v="55"/>
    <n v="31"/>
    <n v="24"/>
    <n v="55"/>
    <n v="37"/>
    <n v="29"/>
    <n v="66"/>
    <n v="37"/>
    <n v="31"/>
    <n v="68"/>
    <n v="187"/>
    <n v="178"/>
    <n v="36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2"/>
    <n v="12"/>
    <n v="1"/>
  </r>
  <r>
    <s v="08DPR2673P"/>
    <n v="1"/>
    <s v="MATUTINO"/>
    <s v="CECILIO POLANCO NAVA"/>
    <n v="8"/>
    <s v="CHIHUAHUA"/>
    <n v="8"/>
    <s v="CHIHUAHUA"/>
    <x v="7"/>
    <n v="19"/>
    <x v="21"/>
    <n v="1"/>
    <s v="CHIHUAHUA"/>
    <s v="AVENIDA RIO NILO "/>
    <n v="0"/>
    <s v="PÚBLICO"/>
    <x v="0"/>
    <n v="2"/>
    <s v="BĂSICA"/>
    <n v="2"/>
    <x v="0"/>
    <n v="1"/>
    <x v="0"/>
    <n v="0"/>
    <s v="NO APLICA"/>
    <n v="0"/>
    <s v="NO APLICA"/>
    <s v="08FIZ0130F"/>
    <s v="08FJS0108J"/>
    <s v="08ADG0001G"/>
    <n v="0"/>
    <s v="I2020"/>
    <n v="192"/>
    <n v="169"/>
    <n v="361"/>
    <n v="191"/>
    <n v="169"/>
    <n v="360"/>
    <n v="26"/>
    <n v="27"/>
    <n v="53"/>
    <n v="36"/>
    <n v="33"/>
    <n v="69"/>
    <n v="36"/>
    <n v="33"/>
    <n v="69"/>
    <n v="32"/>
    <n v="28"/>
    <n v="60"/>
    <n v="43"/>
    <n v="30"/>
    <n v="73"/>
    <n v="39"/>
    <n v="28"/>
    <n v="67"/>
    <n v="24"/>
    <n v="22"/>
    <n v="46"/>
    <n v="22"/>
    <n v="31"/>
    <n v="53"/>
    <n v="196"/>
    <n v="172"/>
    <n v="368"/>
    <n v="3"/>
    <n v="2"/>
    <n v="3"/>
    <n v="2"/>
    <n v="2"/>
    <n v="2"/>
    <n v="0"/>
    <n v="14"/>
    <n v="0"/>
    <n v="0"/>
    <n v="1"/>
    <n v="0"/>
    <n v="1"/>
    <n v="0"/>
    <n v="0"/>
    <n v="0"/>
    <n v="1"/>
    <n v="13"/>
    <n v="0"/>
    <n v="0"/>
    <n v="0"/>
    <n v="1"/>
    <n v="0"/>
    <n v="0"/>
    <n v="0"/>
    <n v="0"/>
    <n v="0"/>
    <n v="0"/>
    <n v="0"/>
    <n v="1"/>
    <n v="0"/>
    <n v="18"/>
    <n v="1"/>
    <n v="13"/>
    <n v="3"/>
    <n v="2"/>
    <n v="3"/>
    <n v="2"/>
    <n v="2"/>
    <n v="2"/>
    <n v="0"/>
    <n v="14"/>
    <n v="14"/>
    <n v="14"/>
    <n v="1"/>
  </r>
  <r>
    <s v="08DPR1870J"/>
    <n v="1"/>
    <s v="MATUTINO"/>
    <s v="FERNANDO AHUATZIN REYES"/>
    <n v="8"/>
    <s v="CHIHUAHUA"/>
    <n v="8"/>
    <s v="CHIHUAHUA"/>
    <x v="9"/>
    <n v="11"/>
    <x v="28"/>
    <n v="1"/>
    <s v="SANTA ROSALĂŤA DE CAMARGO"/>
    <s v="CALLE SEGUNDA"/>
    <n v="1101"/>
    <s v="PÚBLICO"/>
    <x v="0"/>
    <n v="2"/>
    <s v="BĂSICA"/>
    <n v="2"/>
    <x v="0"/>
    <n v="1"/>
    <x v="0"/>
    <n v="0"/>
    <s v="NO APLICA"/>
    <n v="0"/>
    <s v="NO APLICA"/>
    <s v="08FIZ0233B"/>
    <s v="08FJS0127Y"/>
    <s v="08ADG0057I"/>
    <n v="0"/>
    <s v="I2020"/>
    <n v="157"/>
    <n v="203"/>
    <n v="360"/>
    <n v="157"/>
    <n v="203"/>
    <n v="360"/>
    <n v="25"/>
    <n v="26"/>
    <n v="51"/>
    <n v="27"/>
    <n v="33"/>
    <n v="60"/>
    <n v="27"/>
    <n v="33"/>
    <n v="60"/>
    <n v="32"/>
    <n v="37"/>
    <n v="69"/>
    <n v="31"/>
    <n v="35"/>
    <n v="66"/>
    <n v="33"/>
    <n v="34"/>
    <n v="67"/>
    <n v="24"/>
    <n v="37"/>
    <n v="61"/>
    <n v="18"/>
    <n v="38"/>
    <n v="56"/>
    <n v="165"/>
    <n v="214"/>
    <n v="379"/>
    <n v="2"/>
    <n v="2"/>
    <n v="2"/>
    <n v="2"/>
    <n v="2"/>
    <n v="2"/>
    <n v="0"/>
    <n v="12"/>
    <n v="0"/>
    <n v="0"/>
    <n v="1"/>
    <n v="0"/>
    <n v="0"/>
    <n v="1"/>
    <n v="0"/>
    <n v="1"/>
    <n v="0"/>
    <n v="12"/>
    <n v="0"/>
    <n v="0"/>
    <n v="1"/>
    <n v="1"/>
    <n v="0"/>
    <n v="0"/>
    <n v="0"/>
    <n v="0"/>
    <n v="0"/>
    <n v="0"/>
    <n v="2"/>
    <n v="0"/>
    <n v="0"/>
    <n v="19"/>
    <n v="0"/>
    <n v="12"/>
    <n v="2"/>
    <n v="2"/>
    <n v="2"/>
    <n v="2"/>
    <n v="2"/>
    <n v="2"/>
    <n v="0"/>
    <n v="12"/>
    <n v="12"/>
    <n v="12"/>
    <n v="1"/>
  </r>
  <r>
    <s v="08DPR2542X"/>
    <n v="1"/>
    <s v="MATUTINO"/>
    <s v="JOSE FUENTES MARES"/>
    <n v="8"/>
    <s v="CHIHUAHUA"/>
    <n v="8"/>
    <s v="CHIHUAHUA"/>
    <x v="5"/>
    <n v="37"/>
    <x v="6"/>
    <n v="1"/>
    <s v="JUĂREZ"/>
    <s v="CALLE RIBERA NIAGARA"/>
    <n v="6572"/>
    <s v="PÚBLICO"/>
    <x v="0"/>
    <n v="2"/>
    <s v="BĂSICA"/>
    <n v="2"/>
    <x v="0"/>
    <n v="1"/>
    <x v="0"/>
    <n v="0"/>
    <s v="NO APLICA"/>
    <n v="0"/>
    <s v="NO APLICA"/>
    <s v="08FIZ0174C"/>
    <s v="08FJS0116S"/>
    <s v="08ADG0005C"/>
    <n v="0"/>
    <s v="I2020"/>
    <n v="201"/>
    <n v="168"/>
    <n v="369"/>
    <n v="201"/>
    <n v="168"/>
    <n v="369"/>
    <n v="44"/>
    <n v="38"/>
    <n v="82"/>
    <n v="19"/>
    <n v="28"/>
    <n v="47"/>
    <n v="21"/>
    <n v="29"/>
    <n v="50"/>
    <n v="31"/>
    <n v="23"/>
    <n v="54"/>
    <n v="26"/>
    <n v="32"/>
    <n v="58"/>
    <n v="33"/>
    <n v="23"/>
    <n v="56"/>
    <n v="30"/>
    <n v="30"/>
    <n v="60"/>
    <n v="49"/>
    <n v="30"/>
    <n v="79"/>
    <n v="190"/>
    <n v="167"/>
    <n v="357"/>
    <n v="3"/>
    <n v="2"/>
    <n v="2"/>
    <n v="2"/>
    <n v="2"/>
    <n v="3"/>
    <n v="0"/>
    <n v="14"/>
    <n v="0"/>
    <n v="0"/>
    <n v="1"/>
    <n v="0"/>
    <n v="1"/>
    <n v="0"/>
    <n v="0"/>
    <n v="0"/>
    <n v="1"/>
    <n v="13"/>
    <n v="0"/>
    <n v="0"/>
    <n v="0"/>
    <n v="1"/>
    <n v="0"/>
    <n v="0"/>
    <n v="0"/>
    <n v="0"/>
    <n v="0"/>
    <n v="0"/>
    <n v="0"/>
    <n v="1"/>
    <n v="0"/>
    <n v="18"/>
    <n v="1"/>
    <n v="13"/>
    <n v="3"/>
    <n v="2"/>
    <n v="2"/>
    <n v="2"/>
    <n v="2"/>
    <n v="3"/>
    <n v="0"/>
    <n v="14"/>
    <n v="18"/>
    <n v="14"/>
    <n v="1"/>
  </r>
  <r>
    <s v="08DPR2682X"/>
    <n v="2"/>
    <s v="VESPERTINO"/>
    <s v="JESUS SANCHEZ MENDOZA"/>
    <n v="8"/>
    <s v="CHIHUAHUA"/>
    <n v="8"/>
    <s v="CHIHUAHUA"/>
    <x v="7"/>
    <n v="19"/>
    <x v="21"/>
    <n v="1"/>
    <s v="CHIHUAHUA"/>
    <s v="AVENIDA RIO NILO "/>
    <n v="0"/>
    <s v="PÚBLICO"/>
    <x v="0"/>
    <n v="2"/>
    <s v="BĂSICA"/>
    <n v="2"/>
    <x v="0"/>
    <n v="1"/>
    <x v="0"/>
    <n v="0"/>
    <s v="NO APLICA"/>
    <n v="0"/>
    <s v="NO APLICA"/>
    <s v="08FIZ0130F"/>
    <s v="08FJS0108J"/>
    <s v="08ADG0001G"/>
    <n v="0"/>
    <s v="I2020"/>
    <n v="182"/>
    <n v="184"/>
    <n v="366"/>
    <n v="180"/>
    <n v="179"/>
    <n v="359"/>
    <n v="23"/>
    <n v="16"/>
    <n v="39"/>
    <n v="26"/>
    <n v="34"/>
    <n v="60"/>
    <n v="26"/>
    <n v="35"/>
    <n v="61"/>
    <n v="23"/>
    <n v="33"/>
    <n v="56"/>
    <n v="28"/>
    <n v="32"/>
    <n v="60"/>
    <n v="40"/>
    <n v="34"/>
    <n v="74"/>
    <n v="27"/>
    <n v="27"/>
    <n v="54"/>
    <n v="40"/>
    <n v="35"/>
    <n v="75"/>
    <n v="184"/>
    <n v="196"/>
    <n v="380"/>
    <n v="2"/>
    <n v="2"/>
    <n v="2"/>
    <n v="3"/>
    <n v="2"/>
    <n v="3"/>
    <n v="0"/>
    <n v="14"/>
    <n v="0"/>
    <n v="0"/>
    <n v="1"/>
    <n v="0"/>
    <n v="0"/>
    <n v="0"/>
    <n v="0"/>
    <n v="0"/>
    <n v="2"/>
    <n v="12"/>
    <n v="0"/>
    <n v="0"/>
    <n v="1"/>
    <n v="0"/>
    <n v="0"/>
    <n v="0"/>
    <n v="0"/>
    <n v="0"/>
    <n v="0"/>
    <n v="0"/>
    <n v="1"/>
    <n v="0"/>
    <n v="0"/>
    <n v="17"/>
    <n v="2"/>
    <n v="12"/>
    <n v="2"/>
    <n v="2"/>
    <n v="2"/>
    <n v="3"/>
    <n v="2"/>
    <n v="3"/>
    <n v="0"/>
    <n v="14"/>
    <n v="14"/>
    <n v="14"/>
    <n v="1"/>
  </r>
  <r>
    <s v="08DPR2199B"/>
    <n v="1"/>
    <s v="MATUTINO"/>
    <s v="PROYECTO MONTANA"/>
    <n v="8"/>
    <s v="CHIHUAHUA"/>
    <n v="8"/>
    <s v="CHIHUAHUA"/>
    <x v="7"/>
    <n v="19"/>
    <x v="21"/>
    <n v="1"/>
    <s v="CHIHUAHUA"/>
    <s v="CALLE INDIANA"/>
    <n v="0"/>
    <s v="PÚBLICO"/>
    <x v="0"/>
    <n v="2"/>
    <s v="BĂSICA"/>
    <n v="2"/>
    <x v="0"/>
    <n v="1"/>
    <x v="0"/>
    <n v="0"/>
    <s v="NO APLICA"/>
    <n v="0"/>
    <s v="NO APLICA"/>
    <s v="08FIZ0111R"/>
    <s v="08FJS0105M"/>
    <s v="08ADG0046C"/>
    <n v="0"/>
    <s v="I2020"/>
    <n v="180"/>
    <n v="179"/>
    <n v="359"/>
    <n v="180"/>
    <n v="179"/>
    <n v="359"/>
    <n v="29"/>
    <n v="29"/>
    <n v="58"/>
    <n v="27"/>
    <n v="34"/>
    <n v="61"/>
    <n v="28"/>
    <n v="34"/>
    <n v="62"/>
    <n v="26"/>
    <n v="38"/>
    <n v="64"/>
    <n v="29"/>
    <n v="32"/>
    <n v="61"/>
    <n v="31"/>
    <n v="31"/>
    <n v="62"/>
    <n v="38"/>
    <n v="24"/>
    <n v="62"/>
    <n v="34"/>
    <n v="28"/>
    <n v="62"/>
    <n v="186"/>
    <n v="187"/>
    <n v="373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2"/>
    <n v="1"/>
    <n v="0"/>
    <n v="1"/>
    <n v="0"/>
    <n v="1"/>
    <n v="1"/>
    <n v="2"/>
    <n v="0"/>
    <n v="0"/>
    <n v="22"/>
    <n v="1"/>
    <n v="11"/>
    <n v="2"/>
    <n v="2"/>
    <n v="2"/>
    <n v="2"/>
    <n v="2"/>
    <n v="2"/>
    <n v="0"/>
    <n v="12"/>
    <n v="16"/>
    <n v="16"/>
    <n v="1"/>
  </r>
  <r>
    <s v="08DPR0679W"/>
    <n v="1"/>
    <s v="MATUTINO"/>
    <s v="NETZAHUALCOYOTL"/>
    <n v="8"/>
    <s v="CHIHUAHUA"/>
    <n v="8"/>
    <s v="CHIHUAHUA"/>
    <x v="5"/>
    <n v="37"/>
    <x v="6"/>
    <n v="1"/>
    <s v="JUĂREZ"/>
    <s v="CALLE CORDILLERA ANDES "/>
    <n v="0"/>
    <s v="PÚBLICO"/>
    <x v="0"/>
    <n v="2"/>
    <s v="BĂSICA"/>
    <n v="2"/>
    <x v="0"/>
    <n v="1"/>
    <x v="0"/>
    <n v="0"/>
    <s v="NO APLICA"/>
    <n v="0"/>
    <s v="NO APLICA"/>
    <s v="08FIZ0169R"/>
    <s v="08FJS0115T"/>
    <s v="08ADG0005C"/>
    <n v="0"/>
    <s v="I2020"/>
    <n v="185"/>
    <n v="172"/>
    <n v="357"/>
    <n v="183"/>
    <n v="172"/>
    <n v="355"/>
    <n v="36"/>
    <n v="27"/>
    <n v="63"/>
    <n v="27"/>
    <n v="28"/>
    <n v="55"/>
    <n v="28"/>
    <n v="29"/>
    <n v="57"/>
    <n v="44"/>
    <n v="27"/>
    <n v="71"/>
    <n v="34"/>
    <n v="28"/>
    <n v="62"/>
    <n v="25"/>
    <n v="36"/>
    <n v="61"/>
    <n v="27"/>
    <n v="36"/>
    <n v="63"/>
    <n v="34"/>
    <n v="33"/>
    <n v="67"/>
    <n v="192"/>
    <n v="189"/>
    <n v="381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7"/>
    <n v="12"/>
    <n v="1"/>
  </r>
  <r>
    <s v="08EPR0496N"/>
    <n v="1"/>
    <s v="MATUTINO"/>
    <s v="JOSE MARIA MORELOS Y PAVON 2285"/>
    <n v="8"/>
    <s v="CHIHUAHUA"/>
    <n v="8"/>
    <s v="CHIHUAHUA"/>
    <x v="5"/>
    <n v="37"/>
    <x v="6"/>
    <n v="1"/>
    <s v="JUĂREZ"/>
    <s v="CALLE TOPOLOBAMPO"/>
    <n v="0"/>
    <s v="PÚBLICO"/>
    <x v="1"/>
    <n v="2"/>
    <s v="BĂSICA"/>
    <n v="2"/>
    <x v="0"/>
    <n v="1"/>
    <x v="0"/>
    <n v="0"/>
    <s v="NO APLICA"/>
    <n v="0"/>
    <s v="NO APLICA"/>
    <s v="08FIZ0032E"/>
    <s v="08FJS0003P"/>
    <m/>
    <n v="0"/>
    <s v="I2020"/>
    <n v="180"/>
    <n v="180"/>
    <n v="360"/>
    <n v="180"/>
    <n v="180"/>
    <n v="360"/>
    <n v="26"/>
    <n v="30"/>
    <n v="56"/>
    <n v="29"/>
    <n v="41"/>
    <n v="70"/>
    <n v="29"/>
    <n v="41"/>
    <n v="70"/>
    <n v="28"/>
    <n v="21"/>
    <n v="49"/>
    <n v="33"/>
    <n v="36"/>
    <n v="69"/>
    <n v="33"/>
    <n v="32"/>
    <n v="65"/>
    <n v="27"/>
    <n v="35"/>
    <n v="62"/>
    <n v="33"/>
    <n v="26"/>
    <n v="59"/>
    <n v="183"/>
    <n v="191"/>
    <n v="374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0"/>
    <n v="2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1184T"/>
    <n v="1"/>
    <s v="MATUTINO"/>
    <s v="IGNACIO MANUEL ALTAMIRANO"/>
    <n v="8"/>
    <s v="CHIHUAHUA"/>
    <n v="8"/>
    <s v="CHIHUAHUA"/>
    <x v="5"/>
    <n v="37"/>
    <x v="6"/>
    <n v="1"/>
    <s v="JUĂREZ"/>
    <s v="CALLE GENERAL TREVIĂ‘O"/>
    <n v="0"/>
    <s v="PÚBLICO"/>
    <x v="0"/>
    <n v="2"/>
    <s v="BĂSICA"/>
    <n v="2"/>
    <x v="0"/>
    <n v="1"/>
    <x v="0"/>
    <n v="0"/>
    <s v="NO APLICA"/>
    <n v="0"/>
    <s v="NO APLICA"/>
    <s v="08FIZ0146G"/>
    <s v="08FJS0110Y"/>
    <s v="08ADG0005C"/>
    <n v="0"/>
    <s v="I2020"/>
    <n v="175"/>
    <n v="195"/>
    <n v="370"/>
    <n v="175"/>
    <n v="195"/>
    <n v="370"/>
    <n v="32"/>
    <n v="25"/>
    <n v="57"/>
    <n v="31"/>
    <n v="27"/>
    <n v="58"/>
    <n v="31"/>
    <n v="27"/>
    <n v="58"/>
    <n v="30"/>
    <n v="26"/>
    <n v="56"/>
    <n v="37"/>
    <n v="31"/>
    <n v="68"/>
    <n v="24"/>
    <n v="39"/>
    <n v="63"/>
    <n v="26"/>
    <n v="36"/>
    <n v="62"/>
    <n v="25"/>
    <n v="39"/>
    <n v="64"/>
    <n v="173"/>
    <n v="198"/>
    <n v="371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0"/>
    <n v="0"/>
    <n v="0"/>
    <n v="0"/>
    <n v="0"/>
    <n v="0"/>
    <n v="1"/>
    <n v="0"/>
    <n v="0"/>
    <n v="15"/>
    <n v="4"/>
    <n v="8"/>
    <n v="2"/>
    <n v="2"/>
    <n v="2"/>
    <n v="2"/>
    <n v="2"/>
    <n v="2"/>
    <n v="0"/>
    <n v="12"/>
    <n v="12"/>
    <n v="12"/>
    <n v="1"/>
  </r>
  <r>
    <s v="08DPR2429D"/>
    <n v="2"/>
    <s v="VESPERTINO"/>
    <s v="ENRIQUE REBSAMEN"/>
    <n v="8"/>
    <s v="CHIHUAHUA"/>
    <n v="8"/>
    <s v="CHIHUAHUA"/>
    <x v="5"/>
    <n v="37"/>
    <x v="6"/>
    <n v="1"/>
    <s v="JUĂREZ"/>
    <s v="CALLE PUERTO CABELLO"/>
    <n v="0"/>
    <s v="PÚBLICO"/>
    <x v="0"/>
    <n v="2"/>
    <s v="BĂSICA"/>
    <n v="2"/>
    <x v="0"/>
    <n v="1"/>
    <x v="0"/>
    <n v="0"/>
    <s v="NO APLICA"/>
    <n v="0"/>
    <s v="NO APLICA"/>
    <s v="08FIZ0173D"/>
    <s v="08FJS0116S"/>
    <s v="08ADG0005C"/>
    <n v="0"/>
    <s v="I2020"/>
    <n v="183"/>
    <n v="198"/>
    <n v="381"/>
    <n v="183"/>
    <n v="198"/>
    <n v="381"/>
    <n v="28"/>
    <n v="30"/>
    <n v="58"/>
    <n v="25"/>
    <n v="14"/>
    <n v="39"/>
    <n v="25"/>
    <n v="14"/>
    <n v="39"/>
    <n v="32"/>
    <n v="30"/>
    <n v="62"/>
    <n v="31"/>
    <n v="30"/>
    <n v="61"/>
    <n v="35"/>
    <n v="33"/>
    <n v="68"/>
    <n v="38"/>
    <n v="30"/>
    <n v="68"/>
    <n v="27"/>
    <n v="43"/>
    <n v="70"/>
    <n v="188"/>
    <n v="180"/>
    <n v="36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8"/>
    <n v="12"/>
    <n v="1"/>
  </r>
  <r>
    <s v="08EPR0593P"/>
    <n v="1"/>
    <s v="MATUTINO"/>
    <s v="MARIA DE JESUS BEJARANO 2040"/>
    <n v="8"/>
    <s v="CHIHUAHUA"/>
    <n v="8"/>
    <s v="CHIHUAHUA"/>
    <x v="9"/>
    <n v="11"/>
    <x v="28"/>
    <n v="1"/>
    <s v="SANTA ROSALĂŤA DE CAMARGO"/>
    <s v="CALLE INDEPENDENCIA"/>
    <n v="803"/>
    <s v="PÚBLICO"/>
    <x v="1"/>
    <n v="2"/>
    <s v="BĂSICA"/>
    <n v="2"/>
    <x v="0"/>
    <n v="1"/>
    <x v="0"/>
    <n v="0"/>
    <s v="NO APLICA"/>
    <n v="0"/>
    <s v="NO APLICA"/>
    <s v="08FIZ0006G"/>
    <m/>
    <m/>
    <n v="0"/>
    <s v="I2020"/>
    <n v="164"/>
    <n v="202"/>
    <n v="366"/>
    <n v="164"/>
    <n v="201"/>
    <n v="365"/>
    <n v="18"/>
    <n v="40"/>
    <n v="58"/>
    <n v="31"/>
    <n v="25"/>
    <n v="56"/>
    <n v="31"/>
    <n v="25"/>
    <n v="56"/>
    <n v="24"/>
    <n v="28"/>
    <n v="52"/>
    <n v="33"/>
    <n v="24"/>
    <n v="57"/>
    <n v="34"/>
    <n v="40"/>
    <n v="74"/>
    <n v="32"/>
    <n v="47"/>
    <n v="79"/>
    <n v="24"/>
    <n v="28"/>
    <n v="52"/>
    <n v="178"/>
    <n v="192"/>
    <n v="370"/>
    <n v="2"/>
    <n v="2"/>
    <n v="2"/>
    <n v="3"/>
    <n v="3"/>
    <n v="2"/>
    <n v="0"/>
    <n v="14"/>
    <n v="0"/>
    <n v="0"/>
    <n v="1"/>
    <n v="0"/>
    <n v="0"/>
    <n v="0"/>
    <n v="0"/>
    <n v="0"/>
    <n v="2"/>
    <n v="12"/>
    <n v="0"/>
    <n v="0"/>
    <n v="2"/>
    <n v="0"/>
    <n v="0"/>
    <n v="2"/>
    <n v="0"/>
    <n v="0"/>
    <n v="0"/>
    <n v="0"/>
    <n v="0"/>
    <n v="2"/>
    <n v="0"/>
    <n v="21"/>
    <n v="2"/>
    <n v="12"/>
    <n v="2"/>
    <n v="2"/>
    <n v="2"/>
    <n v="3"/>
    <n v="3"/>
    <n v="2"/>
    <n v="0"/>
    <n v="14"/>
    <n v="14"/>
    <n v="14"/>
    <n v="1"/>
  </r>
  <r>
    <s v="08EPR0594O"/>
    <n v="1"/>
    <s v="MATUTINO"/>
    <s v="CUITLAHUAC 2334"/>
    <n v="8"/>
    <s v="CHIHUAHUA"/>
    <n v="8"/>
    <s v="CHIHUAHUA"/>
    <x v="9"/>
    <n v="11"/>
    <x v="28"/>
    <n v="1"/>
    <s v="SANTA ROSALĂŤA DE CAMARGO"/>
    <s v="CALLE MORELOS"/>
    <n v="202"/>
    <s v="PÚBLICO"/>
    <x v="1"/>
    <n v="2"/>
    <s v="BĂSICA"/>
    <n v="2"/>
    <x v="0"/>
    <n v="1"/>
    <x v="0"/>
    <n v="0"/>
    <s v="NO APLICA"/>
    <n v="0"/>
    <s v="NO APLICA"/>
    <s v="08FIZ0006G"/>
    <m/>
    <m/>
    <n v="0"/>
    <s v="I2020"/>
    <n v="186"/>
    <n v="179"/>
    <n v="365"/>
    <n v="186"/>
    <n v="179"/>
    <n v="365"/>
    <n v="30"/>
    <n v="24"/>
    <n v="54"/>
    <n v="36"/>
    <n v="23"/>
    <n v="59"/>
    <n v="36"/>
    <n v="23"/>
    <n v="59"/>
    <n v="27"/>
    <n v="23"/>
    <n v="50"/>
    <n v="30"/>
    <n v="27"/>
    <n v="57"/>
    <n v="34"/>
    <n v="31"/>
    <n v="65"/>
    <n v="29"/>
    <n v="40"/>
    <n v="69"/>
    <n v="37"/>
    <n v="37"/>
    <n v="74"/>
    <n v="193"/>
    <n v="181"/>
    <n v="374"/>
    <n v="2"/>
    <n v="2"/>
    <n v="1"/>
    <n v="2"/>
    <n v="3"/>
    <n v="3"/>
    <n v="0"/>
    <n v="13"/>
    <n v="0"/>
    <n v="0"/>
    <n v="1"/>
    <n v="0"/>
    <n v="0"/>
    <n v="0"/>
    <n v="0"/>
    <n v="0"/>
    <n v="1"/>
    <n v="11"/>
    <n v="0"/>
    <n v="0"/>
    <n v="1"/>
    <n v="1"/>
    <n v="3"/>
    <n v="0"/>
    <n v="0"/>
    <n v="0"/>
    <n v="0"/>
    <n v="0"/>
    <n v="2"/>
    <n v="0"/>
    <n v="0"/>
    <n v="20"/>
    <n v="1"/>
    <n v="11"/>
    <n v="2"/>
    <n v="2"/>
    <n v="0"/>
    <n v="2"/>
    <n v="3"/>
    <n v="3"/>
    <n v="0"/>
    <n v="12"/>
    <n v="15"/>
    <n v="15"/>
    <n v="1"/>
  </r>
  <r>
    <s v="08DPR0661X"/>
    <n v="1"/>
    <s v="MATUTINO"/>
    <s v="NIÑO ARTILLERO"/>
    <n v="8"/>
    <s v="CHIHUAHUA"/>
    <n v="8"/>
    <s v="CHIHUAHUA"/>
    <x v="7"/>
    <n v="19"/>
    <x v="21"/>
    <n v="1"/>
    <s v="CHIHUAHUA"/>
    <s v="AVENIDA QUINTAS CAROLINAS"/>
    <n v="0"/>
    <s v="PÚBLICO"/>
    <x v="0"/>
    <n v="2"/>
    <s v="BĂSICA"/>
    <n v="2"/>
    <x v="0"/>
    <n v="1"/>
    <x v="0"/>
    <n v="0"/>
    <s v="NO APLICA"/>
    <n v="0"/>
    <s v="NO APLICA"/>
    <s v="08FIZ0116M"/>
    <s v="08FJS0106L"/>
    <s v="08ADG0046C"/>
    <n v="0"/>
    <s v="I2020"/>
    <n v="170"/>
    <n v="176"/>
    <n v="346"/>
    <n v="170"/>
    <n v="176"/>
    <n v="346"/>
    <n v="28"/>
    <n v="24"/>
    <n v="52"/>
    <n v="42"/>
    <n v="45"/>
    <n v="87"/>
    <n v="42"/>
    <n v="45"/>
    <n v="87"/>
    <n v="33"/>
    <n v="34"/>
    <n v="67"/>
    <n v="27"/>
    <n v="29"/>
    <n v="56"/>
    <n v="29"/>
    <n v="29"/>
    <n v="58"/>
    <n v="30"/>
    <n v="34"/>
    <n v="64"/>
    <n v="27"/>
    <n v="22"/>
    <n v="49"/>
    <n v="188"/>
    <n v="193"/>
    <n v="381"/>
    <n v="3"/>
    <n v="3"/>
    <n v="2"/>
    <n v="2"/>
    <n v="2"/>
    <n v="2"/>
    <n v="0"/>
    <n v="14"/>
    <n v="0"/>
    <n v="0"/>
    <n v="1"/>
    <n v="0"/>
    <n v="0"/>
    <n v="1"/>
    <n v="0"/>
    <n v="1"/>
    <n v="4"/>
    <n v="10"/>
    <n v="0"/>
    <n v="0"/>
    <n v="1"/>
    <n v="0"/>
    <n v="0"/>
    <n v="0"/>
    <n v="0"/>
    <n v="0"/>
    <n v="0"/>
    <n v="0"/>
    <n v="1"/>
    <n v="1"/>
    <n v="0"/>
    <n v="20"/>
    <n v="4"/>
    <n v="10"/>
    <n v="3"/>
    <n v="3"/>
    <n v="2"/>
    <n v="2"/>
    <n v="2"/>
    <n v="2"/>
    <n v="0"/>
    <n v="14"/>
    <n v="14"/>
    <n v="14"/>
    <n v="1"/>
  </r>
  <r>
    <s v="08DPR2480A"/>
    <n v="2"/>
    <s v="VESPERTINO"/>
    <s v="OCTAVIO PAZ LOZANO"/>
    <n v="8"/>
    <s v="CHIHUAHUA"/>
    <n v="8"/>
    <s v="CHIHUAHUA"/>
    <x v="5"/>
    <n v="37"/>
    <x v="6"/>
    <n v="1"/>
    <s v="JUĂREZ"/>
    <s v="CALLE NAVOJOA"/>
    <n v="3543"/>
    <s v="PÚBLICO"/>
    <x v="0"/>
    <n v="2"/>
    <s v="BĂSICA"/>
    <n v="2"/>
    <x v="0"/>
    <n v="1"/>
    <x v="0"/>
    <n v="0"/>
    <s v="NO APLICA"/>
    <n v="0"/>
    <s v="NO APLICA"/>
    <s v="08FIZ0139X"/>
    <s v="08FJS0109I"/>
    <s v="08ADG0005C"/>
    <n v="0"/>
    <s v="I2020"/>
    <n v="195"/>
    <n v="177"/>
    <n v="372"/>
    <n v="195"/>
    <n v="177"/>
    <n v="372"/>
    <n v="34"/>
    <n v="31"/>
    <n v="65"/>
    <n v="25"/>
    <n v="28"/>
    <n v="53"/>
    <n v="27"/>
    <n v="28"/>
    <n v="55"/>
    <n v="31"/>
    <n v="25"/>
    <n v="56"/>
    <n v="31"/>
    <n v="33"/>
    <n v="64"/>
    <n v="38"/>
    <n v="32"/>
    <n v="70"/>
    <n v="38"/>
    <n v="27"/>
    <n v="65"/>
    <n v="29"/>
    <n v="32"/>
    <n v="61"/>
    <n v="194"/>
    <n v="177"/>
    <n v="371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1"/>
    <n v="0"/>
    <n v="0"/>
    <n v="0"/>
    <n v="0"/>
    <n v="0"/>
    <n v="0"/>
    <n v="1"/>
    <n v="0"/>
    <n v="0"/>
    <n v="17"/>
    <n v="3"/>
    <n v="9"/>
    <n v="2"/>
    <n v="2"/>
    <n v="2"/>
    <n v="2"/>
    <n v="2"/>
    <n v="2"/>
    <n v="0"/>
    <n v="12"/>
    <n v="12"/>
    <n v="12"/>
    <n v="1"/>
  </r>
  <r>
    <s v="08DPR2606R"/>
    <n v="1"/>
    <s v="MATUTINO"/>
    <s v="NIÑEZ DE JUAREZ"/>
    <n v="8"/>
    <s v="CHIHUAHUA"/>
    <n v="8"/>
    <s v="CHIHUAHUA"/>
    <x v="5"/>
    <n v="37"/>
    <x v="6"/>
    <n v="1"/>
    <s v="JUĂREZ"/>
    <s v="CALLE VALLE DE BENASQUE"/>
    <n v="0"/>
    <s v="PÚBLICO"/>
    <x v="0"/>
    <n v="2"/>
    <s v="BĂSICA"/>
    <n v="2"/>
    <x v="0"/>
    <n v="1"/>
    <x v="0"/>
    <n v="0"/>
    <s v="NO APLICA"/>
    <n v="0"/>
    <s v="NO APLICA"/>
    <s v="08FIZ0265U"/>
    <s v="08FJS0133I"/>
    <s v="08ADG0005C"/>
    <n v="0"/>
    <s v="I2020"/>
    <n v="201"/>
    <n v="170"/>
    <n v="371"/>
    <n v="201"/>
    <n v="170"/>
    <n v="371"/>
    <n v="35"/>
    <n v="29"/>
    <n v="64"/>
    <n v="28"/>
    <n v="30"/>
    <n v="58"/>
    <n v="28"/>
    <n v="30"/>
    <n v="58"/>
    <n v="40"/>
    <n v="22"/>
    <n v="62"/>
    <n v="34"/>
    <n v="33"/>
    <n v="67"/>
    <n v="30"/>
    <n v="34"/>
    <n v="64"/>
    <n v="29"/>
    <n v="25"/>
    <n v="54"/>
    <n v="34"/>
    <n v="33"/>
    <n v="67"/>
    <n v="195"/>
    <n v="177"/>
    <n v="372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2"/>
    <n v="12"/>
    <n v="1"/>
  </r>
  <r>
    <s v="08DPR2529C"/>
    <n v="1"/>
    <s v="MATUTINO"/>
    <s v="JOSE DE LA PAZ RODRIGUEZ"/>
    <n v="8"/>
    <s v="CHIHUAHUA"/>
    <n v="8"/>
    <s v="CHIHUAHUA"/>
    <x v="5"/>
    <n v="37"/>
    <x v="6"/>
    <n v="1"/>
    <s v="JUĂREZ"/>
    <s v="CALLE SONETO 156 ORIENTE"/>
    <n v="550"/>
    <s v="PÚBLICO"/>
    <x v="0"/>
    <n v="2"/>
    <s v="BĂSICA"/>
    <n v="2"/>
    <x v="0"/>
    <n v="1"/>
    <x v="0"/>
    <n v="0"/>
    <s v="NO APLICA"/>
    <n v="0"/>
    <s v="NO APLICA"/>
    <s v="08FIZ0183K"/>
    <s v="08FJS0118Q"/>
    <s v="08ADG0005C"/>
    <n v="0"/>
    <s v="I2020"/>
    <n v="171"/>
    <n v="205"/>
    <n v="376"/>
    <n v="171"/>
    <n v="205"/>
    <n v="376"/>
    <n v="29"/>
    <n v="36"/>
    <n v="65"/>
    <n v="23"/>
    <n v="23"/>
    <n v="46"/>
    <n v="23"/>
    <n v="23"/>
    <n v="46"/>
    <n v="32"/>
    <n v="38"/>
    <n v="70"/>
    <n v="31"/>
    <n v="18"/>
    <n v="49"/>
    <n v="32"/>
    <n v="37"/>
    <n v="69"/>
    <n v="26"/>
    <n v="44"/>
    <n v="70"/>
    <n v="32"/>
    <n v="38"/>
    <n v="70"/>
    <n v="176"/>
    <n v="198"/>
    <n v="374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2"/>
    <n v="12"/>
    <n v="1"/>
  </r>
  <r>
    <s v="08DPR2247V"/>
    <n v="1"/>
    <s v="MATUTINO"/>
    <s v="SOLIDARIDAD"/>
    <n v="8"/>
    <s v="CHIHUAHUA"/>
    <n v="8"/>
    <s v="CHIHUAHUA"/>
    <x v="5"/>
    <n v="37"/>
    <x v="6"/>
    <n v="1"/>
    <s v="JUĂREZ"/>
    <s v="CALLE ARMANDO GONZĂLEZ SOTO"/>
    <n v="0"/>
    <s v="PÚBLICO"/>
    <x v="0"/>
    <n v="2"/>
    <s v="BĂSICA"/>
    <n v="2"/>
    <x v="0"/>
    <n v="1"/>
    <x v="0"/>
    <n v="0"/>
    <s v="NO APLICA"/>
    <n v="0"/>
    <s v="NO APLICA"/>
    <s v="08FIZ0171F"/>
    <s v="08FJS0115T"/>
    <s v="08ADG0005C"/>
    <n v="0"/>
    <s v="I2020"/>
    <n v="185"/>
    <n v="190"/>
    <n v="375"/>
    <n v="185"/>
    <n v="190"/>
    <n v="375"/>
    <n v="31"/>
    <n v="39"/>
    <n v="70"/>
    <n v="35"/>
    <n v="27"/>
    <n v="62"/>
    <n v="35"/>
    <n v="27"/>
    <n v="62"/>
    <n v="35"/>
    <n v="27"/>
    <n v="62"/>
    <n v="31"/>
    <n v="32"/>
    <n v="63"/>
    <n v="35"/>
    <n v="28"/>
    <n v="63"/>
    <n v="30"/>
    <n v="24"/>
    <n v="54"/>
    <n v="26"/>
    <n v="34"/>
    <n v="60"/>
    <n v="192"/>
    <n v="172"/>
    <n v="364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3"/>
    <n v="12"/>
    <n v="1"/>
  </r>
  <r>
    <s v="08DPR2602V"/>
    <n v="1"/>
    <s v="MATUTINO"/>
    <s v="BICENTENARIO DE LA INDEPENDENCIA DE MEXICO"/>
    <n v="8"/>
    <s v="CHIHUAHUA"/>
    <n v="8"/>
    <s v="CHIHUAHUA"/>
    <x v="7"/>
    <n v="19"/>
    <x v="21"/>
    <n v="1"/>
    <s v="CHIHUAHUA"/>
    <s v="CALLE PUNTA EL PILONCILLO"/>
    <n v="0"/>
    <s v="PÚBLICO"/>
    <x v="0"/>
    <n v="2"/>
    <s v="BĂSICA"/>
    <n v="2"/>
    <x v="0"/>
    <n v="1"/>
    <x v="0"/>
    <n v="0"/>
    <s v="NO APLICA"/>
    <n v="0"/>
    <s v="NO APLICA"/>
    <s v="08FIZ0023X"/>
    <s v="08FJS0102P"/>
    <s v="08ADG0046C"/>
    <n v="0"/>
    <s v="I2020"/>
    <n v="193"/>
    <n v="190"/>
    <n v="383"/>
    <n v="193"/>
    <n v="190"/>
    <n v="383"/>
    <n v="35"/>
    <n v="27"/>
    <n v="62"/>
    <n v="28"/>
    <n v="30"/>
    <n v="58"/>
    <n v="28"/>
    <n v="30"/>
    <n v="58"/>
    <n v="31"/>
    <n v="32"/>
    <n v="63"/>
    <n v="38"/>
    <n v="32"/>
    <n v="70"/>
    <n v="26"/>
    <n v="33"/>
    <n v="59"/>
    <n v="29"/>
    <n v="30"/>
    <n v="59"/>
    <n v="26"/>
    <n v="27"/>
    <n v="53"/>
    <n v="178"/>
    <n v="184"/>
    <n v="36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0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2453D"/>
    <n v="2"/>
    <s v="VESPERTINO"/>
    <s v="ESTEBAN HERNANDEZ ARREDONDO"/>
    <n v="8"/>
    <s v="CHIHUAHUA"/>
    <n v="8"/>
    <s v="CHIHUAHUA"/>
    <x v="7"/>
    <n v="19"/>
    <x v="21"/>
    <n v="1"/>
    <s v="CHIHUAHUA"/>
    <s v="CALLE MINERAL PINOS ALTOS"/>
    <n v="1707"/>
    <s v="PÚBLICO"/>
    <x v="0"/>
    <n v="2"/>
    <s v="BĂSICA"/>
    <n v="2"/>
    <x v="0"/>
    <n v="1"/>
    <x v="0"/>
    <n v="0"/>
    <s v="NO APLICA"/>
    <n v="0"/>
    <s v="NO APLICA"/>
    <s v="08FIZ0271E"/>
    <s v="08FJS0134H"/>
    <s v="08ADG0046C"/>
    <n v="0"/>
    <s v="I2020"/>
    <n v="185"/>
    <n v="195"/>
    <n v="380"/>
    <n v="185"/>
    <n v="195"/>
    <n v="380"/>
    <n v="15"/>
    <n v="39"/>
    <n v="54"/>
    <n v="33"/>
    <n v="15"/>
    <n v="48"/>
    <n v="33"/>
    <n v="16"/>
    <n v="49"/>
    <n v="29"/>
    <n v="21"/>
    <n v="50"/>
    <n v="32"/>
    <n v="28"/>
    <n v="60"/>
    <n v="39"/>
    <n v="42"/>
    <n v="81"/>
    <n v="34"/>
    <n v="41"/>
    <n v="75"/>
    <n v="29"/>
    <n v="25"/>
    <n v="54"/>
    <n v="196"/>
    <n v="173"/>
    <n v="369"/>
    <n v="2"/>
    <n v="2"/>
    <n v="2"/>
    <n v="3"/>
    <n v="3"/>
    <n v="2"/>
    <n v="0"/>
    <n v="14"/>
    <n v="0"/>
    <n v="0"/>
    <n v="1"/>
    <n v="0"/>
    <n v="1"/>
    <n v="0"/>
    <n v="0"/>
    <n v="0"/>
    <n v="5"/>
    <n v="9"/>
    <n v="0"/>
    <n v="0"/>
    <n v="2"/>
    <n v="1"/>
    <n v="0"/>
    <n v="0"/>
    <n v="0"/>
    <n v="0"/>
    <n v="0"/>
    <n v="0"/>
    <n v="2"/>
    <n v="0"/>
    <n v="0"/>
    <n v="21"/>
    <n v="5"/>
    <n v="9"/>
    <n v="2"/>
    <n v="2"/>
    <n v="2"/>
    <n v="3"/>
    <n v="3"/>
    <n v="2"/>
    <n v="0"/>
    <n v="14"/>
    <n v="15"/>
    <n v="14"/>
    <n v="1"/>
  </r>
  <r>
    <s v="08DPR2264L"/>
    <n v="1"/>
    <s v="MATUTINO"/>
    <s v="CENTRO REGIONAL DE EDUC. INT. AGUSTIN MELGAR"/>
    <n v="8"/>
    <s v="CHIHUAHUA"/>
    <n v="8"/>
    <s v="CHIHUAHUA"/>
    <x v="1"/>
    <n v="17"/>
    <x v="43"/>
    <n v="106"/>
    <s v="COLONIA OBREGĂ“N (RUBIO)"/>
    <s v="CALLE ENCINILLAS"/>
    <n v="0"/>
    <s v="PÚBLICO"/>
    <x v="0"/>
    <n v="2"/>
    <s v="BĂSICA"/>
    <n v="2"/>
    <x v="0"/>
    <n v="1"/>
    <x v="0"/>
    <n v="0"/>
    <s v="NO APLICA"/>
    <n v="0"/>
    <s v="NO APLICA"/>
    <s v="08FIZ0204G"/>
    <s v="08FJS0121D"/>
    <s v="08ADG0010O"/>
    <n v="0"/>
    <s v="I2020"/>
    <n v="174"/>
    <n v="185"/>
    <n v="359"/>
    <n v="174"/>
    <n v="185"/>
    <n v="359"/>
    <n v="25"/>
    <n v="28"/>
    <n v="53"/>
    <n v="39"/>
    <n v="39"/>
    <n v="78"/>
    <n v="39"/>
    <n v="39"/>
    <n v="78"/>
    <n v="28"/>
    <n v="32"/>
    <n v="60"/>
    <n v="31"/>
    <n v="25"/>
    <n v="56"/>
    <n v="28"/>
    <n v="35"/>
    <n v="63"/>
    <n v="29"/>
    <n v="28"/>
    <n v="57"/>
    <n v="30"/>
    <n v="35"/>
    <n v="65"/>
    <n v="185"/>
    <n v="194"/>
    <n v="379"/>
    <n v="3"/>
    <n v="2"/>
    <n v="2"/>
    <n v="2"/>
    <n v="2"/>
    <n v="2"/>
    <n v="0"/>
    <n v="13"/>
    <n v="0"/>
    <n v="0"/>
    <n v="0"/>
    <n v="1"/>
    <n v="0"/>
    <n v="1"/>
    <n v="0"/>
    <n v="0"/>
    <n v="2"/>
    <n v="11"/>
    <n v="0"/>
    <n v="0"/>
    <n v="2"/>
    <n v="1"/>
    <n v="0"/>
    <n v="0"/>
    <n v="0"/>
    <n v="0"/>
    <n v="0"/>
    <n v="0"/>
    <n v="0"/>
    <n v="1"/>
    <n v="0"/>
    <n v="19"/>
    <n v="2"/>
    <n v="11"/>
    <n v="3"/>
    <n v="2"/>
    <n v="2"/>
    <n v="2"/>
    <n v="2"/>
    <n v="2"/>
    <n v="0"/>
    <n v="13"/>
    <n v="15"/>
    <n v="13"/>
    <n v="1"/>
  </r>
  <r>
    <s v="08DPR2506S"/>
    <n v="1"/>
    <s v="MATUTINO"/>
    <s v="RENE MASCAREÑAS MIRANDA"/>
    <n v="8"/>
    <s v="CHIHUAHUA"/>
    <n v="8"/>
    <s v="CHIHUAHUA"/>
    <x v="5"/>
    <n v="37"/>
    <x v="6"/>
    <n v="1"/>
    <s v="JUĂREZ"/>
    <s v="CALLE RAFAEL MURGIA"/>
    <n v="1709"/>
    <s v="PÚBLICO"/>
    <x v="0"/>
    <n v="2"/>
    <s v="BĂSICA"/>
    <n v="2"/>
    <x v="0"/>
    <n v="1"/>
    <x v="0"/>
    <n v="0"/>
    <s v="NO APLICA"/>
    <n v="0"/>
    <s v="NO APLICA"/>
    <s v="08FIZ0157M"/>
    <s v="08FJS0112W"/>
    <s v="08ADG0005C"/>
    <n v="0"/>
    <s v="I2020"/>
    <n v="201"/>
    <n v="172"/>
    <n v="373"/>
    <n v="200"/>
    <n v="171"/>
    <n v="371"/>
    <n v="37"/>
    <n v="25"/>
    <n v="62"/>
    <n v="37"/>
    <n v="25"/>
    <n v="62"/>
    <n v="37"/>
    <n v="25"/>
    <n v="62"/>
    <n v="37"/>
    <n v="22"/>
    <n v="59"/>
    <n v="33"/>
    <n v="27"/>
    <n v="60"/>
    <n v="34"/>
    <n v="31"/>
    <n v="65"/>
    <n v="28"/>
    <n v="33"/>
    <n v="61"/>
    <n v="33"/>
    <n v="33"/>
    <n v="66"/>
    <n v="202"/>
    <n v="171"/>
    <n v="373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1"/>
    <n v="0"/>
    <n v="0"/>
    <n v="0"/>
    <n v="0"/>
    <n v="0"/>
    <n v="0"/>
    <n v="0"/>
    <n v="1"/>
    <n v="1"/>
    <n v="0"/>
    <n v="17"/>
    <n v="5"/>
    <n v="7"/>
    <n v="2"/>
    <n v="2"/>
    <n v="2"/>
    <n v="2"/>
    <n v="2"/>
    <n v="2"/>
    <n v="0"/>
    <n v="12"/>
    <n v="12"/>
    <n v="12"/>
    <n v="1"/>
  </r>
  <r>
    <s v="08DPR0314P"/>
    <n v="1"/>
    <s v="MATUTINO"/>
    <s v="PRIMERO DE MAYO"/>
    <n v="8"/>
    <s v="CHIHUAHUA"/>
    <n v="8"/>
    <s v="CHIHUAHUA"/>
    <x v="5"/>
    <n v="37"/>
    <x v="6"/>
    <n v="1"/>
    <s v="JUĂREZ"/>
    <s v="CALLE JOSE VILLAGRAN"/>
    <n v="0"/>
    <s v="PÚBLICO"/>
    <x v="0"/>
    <n v="2"/>
    <s v="BĂSICA"/>
    <n v="2"/>
    <x v="0"/>
    <n v="1"/>
    <x v="0"/>
    <n v="0"/>
    <s v="NO APLICA"/>
    <n v="0"/>
    <s v="NO APLICA"/>
    <s v="08FIZ0174C"/>
    <s v="08FJS0116S"/>
    <s v="08ADG0005C"/>
    <n v="0"/>
    <s v="I2020"/>
    <n v="194"/>
    <n v="176"/>
    <n v="370"/>
    <n v="193"/>
    <n v="176"/>
    <n v="369"/>
    <n v="34"/>
    <n v="36"/>
    <n v="70"/>
    <n v="29"/>
    <n v="35"/>
    <n v="64"/>
    <n v="29"/>
    <n v="35"/>
    <n v="64"/>
    <n v="32"/>
    <n v="27"/>
    <n v="59"/>
    <n v="32"/>
    <n v="31"/>
    <n v="63"/>
    <n v="32"/>
    <n v="29"/>
    <n v="61"/>
    <n v="33"/>
    <n v="30"/>
    <n v="63"/>
    <n v="32"/>
    <n v="28"/>
    <n v="60"/>
    <n v="190"/>
    <n v="180"/>
    <n v="370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1"/>
    <n v="0"/>
    <n v="0"/>
    <n v="0"/>
    <n v="0"/>
    <n v="0"/>
    <n v="0"/>
    <n v="0"/>
    <n v="2"/>
    <n v="0"/>
    <n v="18"/>
    <n v="3"/>
    <n v="9"/>
    <n v="2"/>
    <n v="2"/>
    <n v="2"/>
    <n v="2"/>
    <n v="2"/>
    <n v="2"/>
    <n v="0"/>
    <n v="12"/>
    <n v="14"/>
    <n v="12"/>
    <n v="1"/>
  </r>
  <r>
    <s v="08EPR0788B"/>
    <n v="1"/>
    <s v="MATUTINO"/>
    <s v="LAZARO CARDENAS 2729"/>
    <n v="8"/>
    <s v="CHIHUAHUA"/>
    <n v="8"/>
    <s v="CHIHUAHUA"/>
    <x v="5"/>
    <n v="37"/>
    <x v="6"/>
    <n v="1"/>
    <s v="JUĂREZ"/>
    <s v="CALLE MAYAS"/>
    <n v="0"/>
    <s v="PÚBLICO"/>
    <x v="1"/>
    <n v="2"/>
    <s v="BĂSICA"/>
    <n v="2"/>
    <x v="0"/>
    <n v="1"/>
    <x v="0"/>
    <n v="0"/>
    <s v="NO APLICA"/>
    <n v="0"/>
    <s v="NO APLICA"/>
    <s v="08FIZ0039Y"/>
    <m/>
    <m/>
    <n v="0"/>
    <s v="I2020"/>
    <n v="199"/>
    <n v="176"/>
    <n v="375"/>
    <n v="199"/>
    <n v="175"/>
    <n v="374"/>
    <n v="43"/>
    <n v="34"/>
    <n v="77"/>
    <n v="38"/>
    <n v="28"/>
    <n v="66"/>
    <n v="38"/>
    <n v="28"/>
    <n v="66"/>
    <n v="28"/>
    <n v="23"/>
    <n v="51"/>
    <n v="37"/>
    <n v="34"/>
    <n v="71"/>
    <n v="28"/>
    <n v="27"/>
    <n v="55"/>
    <n v="30"/>
    <n v="21"/>
    <n v="51"/>
    <n v="34"/>
    <n v="32"/>
    <n v="66"/>
    <n v="195"/>
    <n v="165"/>
    <n v="360"/>
    <n v="2"/>
    <n v="2"/>
    <n v="3"/>
    <n v="2"/>
    <n v="1"/>
    <n v="2"/>
    <n v="1"/>
    <n v="13"/>
    <n v="0"/>
    <n v="0"/>
    <n v="0"/>
    <n v="1"/>
    <n v="0"/>
    <n v="0"/>
    <n v="0"/>
    <n v="0"/>
    <n v="4"/>
    <n v="9"/>
    <n v="0"/>
    <n v="0"/>
    <n v="1"/>
    <n v="0"/>
    <n v="0"/>
    <n v="0"/>
    <n v="0"/>
    <n v="0"/>
    <n v="0"/>
    <n v="0"/>
    <n v="1"/>
    <n v="1"/>
    <n v="0"/>
    <n v="17"/>
    <n v="4"/>
    <n v="9"/>
    <n v="2"/>
    <n v="2"/>
    <n v="3"/>
    <n v="2"/>
    <n v="1"/>
    <n v="2"/>
    <n v="1"/>
    <n v="13"/>
    <n v="15"/>
    <n v="14"/>
    <n v="1"/>
  </r>
  <r>
    <s v="08EPR0182N"/>
    <n v="1"/>
    <s v="MATUTINO"/>
    <s v="CENTRO REGIONAL DE EDUC. INT. MIGUEL HIDALGO 2402"/>
    <n v="8"/>
    <s v="CHIHUAHUA"/>
    <n v="8"/>
    <s v="CHIHUAHUA"/>
    <x v="10"/>
    <n v="23"/>
    <x v="52"/>
    <n v="5"/>
    <s v="COLONIA LEBARĂ“N"/>
    <s v="CALLE MIGUEL HIDALGO"/>
    <n v="301"/>
    <s v="PÚBLICO"/>
    <x v="1"/>
    <n v="2"/>
    <s v="BĂSICA"/>
    <n v="2"/>
    <x v="0"/>
    <n v="1"/>
    <x v="0"/>
    <n v="0"/>
    <s v="NO APLICA"/>
    <n v="0"/>
    <s v="NO APLICA"/>
    <s v="08FIZ0021Z"/>
    <s v="08FJS0004O"/>
    <m/>
    <n v="0"/>
    <s v="I2020"/>
    <n v="191"/>
    <n v="180"/>
    <n v="371"/>
    <n v="190"/>
    <n v="179"/>
    <n v="369"/>
    <n v="31"/>
    <n v="28"/>
    <n v="59"/>
    <n v="22"/>
    <n v="33"/>
    <n v="55"/>
    <n v="24"/>
    <n v="36"/>
    <n v="60"/>
    <n v="35"/>
    <n v="28"/>
    <n v="63"/>
    <n v="32"/>
    <n v="32"/>
    <n v="64"/>
    <n v="21"/>
    <n v="33"/>
    <n v="54"/>
    <n v="38"/>
    <n v="35"/>
    <n v="73"/>
    <n v="34"/>
    <n v="33"/>
    <n v="67"/>
    <n v="184"/>
    <n v="197"/>
    <n v="381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0"/>
    <n v="1"/>
    <n v="1"/>
    <n v="0"/>
    <n v="1"/>
    <n v="0"/>
    <n v="2"/>
    <n v="0"/>
    <n v="0"/>
    <n v="19"/>
    <n v="4"/>
    <n v="8"/>
    <n v="2"/>
    <n v="2"/>
    <n v="2"/>
    <n v="2"/>
    <n v="2"/>
    <n v="2"/>
    <n v="0"/>
    <n v="12"/>
    <n v="12"/>
    <n v="12"/>
    <n v="1"/>
  </r>
  <r>
    <s v="08DPR0489E"/>
    <n v="1"/>
    <s v="MATUTINO"/>
    <s v="APOSTOLES DEL AGRARISMO"/>
    <n v="8"/>
    <s v="CHIHUAHUA"/>
    <n v="8"/>
    <s v="CHIHUAHUA"/>
    <x v="5"/>
    <n v="37"/>
    <x v="6"/>
    <n v="1"/>
    <s v="JUĂREZ"/>
    <s v="CALLE FRAY GARCIA DE SAN FRANCISCO"/>
    <n v="0"/>
    <s v="PÚBLICO"/>
    <x v="0"/>
    <n v="2"/>
    <s v="BĂSICA"/>
    <n v="2"/>
    <x v="0"/>
    <n v="1"/>
    <x v="0"/>
    <n v="0"/>
    <s v="NO APLICA"/>
    <n v="0"/>
    <s v="NO APLICA"/>
    <s v="08FIZ0138Y"/>
    <s v="08FJS0109I"/>
    <s v="08ADG0005C"/>
    <n v="0"/>
    <s v="I2020"/>
    <n v="182"/>
    <n v="207"/>
    <n v="389"/>
    <n v="182"/>
    <n v="207"/>
    <n v="389"/>
    <n v="29"/>
    <n v="39"/>
    <n v="68"/>
    <n v="24"/>
    <n v="24"/>
    <n v="48"/>
    <n v="25"/>
    <n v="24"/>
    <n v="49"/>
    <n v="28"/>
    <n v="28"/>
    <n v="56"/>
    <n v="35"/>
    <n v="29"/>
    <n v="64"/>
    <n v="39"/>
    <n v="29"/>
    <n v="68"/>
    <n v="27"/>
    <n v="35"/>
    <n v="62"/>
    <n v="18"/>
    <n v="46"/>
    <n v="64"/>
    <n v="172"/>
    <n v="191"/>
    <n v="363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0"/>
    <n v="1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2"/>
    <n v="12"/>
    <n v="1"/>
  </r>
  <r>
    <s v="08DPR2544V"/>
    <n v="1"/>
    <s v="MATUTINO"/>
    <s v="SOCORRO VILLAGRAN VIZCAINO"/>
    <n v="8"/>
    <s v="CHIHUAHUA"/>
    <n v="8"/>
    <s v="CHIHUAHUA"/>
    <x v="7"/>
    <n v="19"/>
    <x v="21"/>
    <n v="1"/>
    <s v="CHIHUAHUA"/>
    <s v="CALLE RIO MAGDALENA "/>
    <n v="0"/>
    <s v="PÚBLICO"/>
    <x v="0"/>
    <n v="2"/>
    <s v="BĂSICA"/>
    <n v="2"/>
    <x v="0"/>
    <n v="1"/>
    <x v="0"/>
    <n v="0"/>
    <s v="NO APLICA"/>
    <n v="0"/>
    <s v="NO APLICA"/>
    <s v="08FIZ0272D"/>
    <s v="08FJS0108J"/>
    <s v="08ADG0046C"/>
    <n v="0"/>
    <s v="I2020"/>
    <n v="190"/>
    <n v="183"/>
    <n v="373"/>
    <n v="188"/>
    <n v="183"/>
    <n v="371"/>
    <n v="24"/>
    <n v="37"/>
    <n v="61"/>
    <n v="29"/>
    <n v="40"/>
    <n v="69"/>
    <n v="29"/>
    <n v="41"/>
    <n v="70"/>
    <n v="32"/>
    <n v="28"/>
    <n v="60"/>
    <n v="24"/>
    <n v="37"/>
    <n v="61"/>
    <n v="33"/>
    <n v="28"/>
    <n v="61"/>
    <n v="38"/>
    <n v="22"/>
    <n v="60"/>
    <n v="33"/>
    <n v="28"/>
    <n v="61"/>
    <n v="189"/>
    <n v="184"/>
    <n v="373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  <n v="1"/>
  </r>
  <r>
    <s v="08DPR2631Q"/>
    <n v="2"/>
    <s v="VESPERTINO"/>
    <s v="BENEMERITO DE LAS AMERICAS"/>
    <n v="8"/>
    <s v="CHIHUAHUA"/>
    <n v="8"/>
    <s v="CHIHUAHUA"/>
    <x v="5"/>
    <n v="37"/>
    <x v="6"/>
    <n v="1"/>
    <s v="JUĂREZ"/>
    <s v="CALLE UZBEKISTAN"/>
    <n v="0"/>
    <s v="PÚBLICO"/>
    <x v="0"/>
    <n v="2"/>
    <s v="BĂSICA"/>
    <n v="2"/>
    <x v="0"/>
    <n v="1"/>
    <x v="0"/>
    <n v="0"/>
    <s v="NO APLICA"/>
    <n v="0"/>
    <s v="NO APLICA"/>
    <s v="08FIZ0029R"/>
    <s v="08FJS0133I"/>
    <s v="08ADG0005C"/>
    <n v="0"/>
    <s v="I2020"/>
    <n v="184"/>
    <n v="194"/>
    <n v="378"/>
    <n v="183"/>
    <n v="192"/>
    <n v="375"/>
    <n v="19"/>
    <n v="17"/>
    <n v="36"/>
    <n v="18"/>
    <n v="30"/>
    <n v="48"/>
    <n v="20"/>
    <n v="35"/>
    <n v="55"/>
    <n v="26"/>
    <n v="41"/>
    <n v="67"/>
    <n v="30"/>
    <n v="38"/>
    <n v="68"/>
    <n v="39"/>
    <n v="27"/>
    <n v="66"/>
    <n v="33"/>
    <n v="35"/>
    <n v="68"/>
    <n v="35"/>
    <n v="33"/>
    <n v="68"/>
    <n v="183"/>
    <n v="209"/>
    <n v="39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1"/>
    <n v="0"/>
    <n v="0"/>
    <n v="17"/>
    <n v="3"/>
    <n v="9"/>
    <n v="2"/>
    <n v="2"/>
    <n v="2"/>
    <n v="2"/>
    <n v="2"/>
    <n v="2"/>
    <n v="0"/>
    <n v="12"/>
    <n v="12"/>
    <n v="12"/>
    <n v="1"/>
  </r>
  <r>
    <s v="08DPR2659W"/>
    <n v="2"/>
    <s v="VESPERTINO"/>
    <s v="LUCILA LOZOYA ACOSTA"/>
    <n v="8"/>
    <s v="CHIHUAHUA"/>
    <n v="8"/>
    <s v="CHIHUAHUA"/>
    <x v="7"/>
    <n v="19"/>
    <x v="21"/>
    <n v="1"/>
    <s v="CHIHUAHUA"/>
    <s v="CALLE PRADERAS DE AUSTRALIA"/>
    <n v="0"/>
    <s v="PÚBLICO"/>
    <x v="0"/>
    <n v="2"/>
    <s v="BĂSICA"/>
    <n v="2"/>
    <x v="0"/>
    <n v="1"/>
    <x v="0"/>
    <n v="0"/>
    <s v="NO APLICA"/>
    <n v="0"/>
    <s v="NO APLICA"/>
    <s v="08FIZ0268R"/>
    <s v="08FJS0102P"/>
    <s v="08ADG0046C"/>
    <n v="0"/>
    <s v="I2020"/>
    <n v="185"/>
    <n v="184"/>
    <n v="369"/>
    <n v="182"/>
    <n v="182"/>
    <n v="364"/>
    <n v="27"/>
    <n v="27"/>
    <n v="54"/>
    <n v="29"/>
    <n v="37"/>
    <n v="66"/>
    <n v="29"/>
    <n v="38"/>
    <n v="67"/>
    <n v="37"/>
    <n v="30"/>
    <n v="67"/>
    <n v="37"/>
    <n v="33"/>
    <n v="70"/>
    <n v="26"/>
    <n v="32"/>
    <n v="58"/>
    <n v="34"/>
    <n v="28"/>
    <n v="62"/>
    <n v="30"/>
    <n v="32"/>
    <n v="62"/>
    <n v="193"/>
    <n v="193"/>
    <n v="38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3"/>
    <n v="0"/>
    <n v="0"/>
    <n v="0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DPR0215P"/>
    <n v="1"/>
    <s v="MATUTINO"/>
    <s v="FERNANDO AHUATZIN REYES"/>
    <n v="8"/>
    <s v="CHIHUAHUA"/>
    <n v="8"/>
    <s v="CHIHUAHUA"/>
    <x v="5"/>
    <n v="37"/>
    <x v="6"/>
    <n v="1"/>
    <s v="JUĂREZ"/>
    <s v="CALLE GENERAL ANGEL TRIAS"/>
    <n v="1456"/>
    <s v="PÚBLICO"/>
    <x v="0"/>
    <n v="2"/>
    <s v="BĂSICA"/>
    <n v="2"/>
    <x v="0"/>
    <n v="1"/>
    <x v="0"/>
    <n v="0"/>
    <s v="NO APLICA"/>
    <n v="0"/>
    <s v="NO APLICA"/>
    <s v="08FIZ0140M"/>
    <s v="08FJS0109I"/>
    <s v="08ADG0005C"/>
    <n v="0"/>
    <s v="I2020"/>
    <n v="205"/>
    <n v="171"/>
    <n v="376"/>
    <n v="205"/>
    <n v="171"/>
    <n v="376"/>
    <n v="35"/>
    <n v="29"/>
    <n v="64"/>
    <n v="33"/>
    <n v="26"/>
    <n v="59"/>
    <n v="34"/>
    <n v="26"/>
    <n v="60"/>
    <n v="36"/>
    <n v="29"/>
    <n v="65"/>
    <n v="29"/>
    <n v="37"/>
    <n v="66"/>
    <n v="33"/>
    <n v="29"/>
    <n v="62"/>
    <n v="41"/>
    <n v="27"/>
    <n v="68"/>
    <n v="38"/>
    <n v="21"/>
    <n v="59"/>
    <n v="211"/>
    <n v="169"/>
    <n v="38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244Y"/>
    <n v="1"/>
    <s v="MATUTINO"/>
    <s v="CENTAURO DEL NORTE"/>
    <n v="8"/>
    <s v="CHIHUAHUA"/>
    <n v="8"/>
    <s v="CHIHUAHUA"/>
    <x v="5"/>
    <n v="37"/>
    <x v="6"/>
    <n v="1"/>
    <s v="JUĂREZ"/>
    <s v="CALLE NOGALES"/>
    <n v="0"/>
    <s v="PÚBLICO"/>
    <x v="0"/>
    <n v="2"/>
    <s v="BĂSICA"/>
    <n v="2"/>
    <x v="0"/>
    <n v="1"/>
    <x v="0"/>
    <n v="0"/>
    <s v="NO APLICA"/>
    <n v="0"/>
    <s v="NO APLICA"/>
    <s v="08FIZ0139X"/>
    <s v="08FJS0109I"/>
    <s v="08ADG0005C"/>
    <n v="0"/>
    <s v="I2020"/>
    <n v="184"/>
    <n v="196"/>
    <n v="380"/>
    <n v="184"/>
    <n v="196"/>
    <n v="380"/>
    <n v="33"/>
    <n v="33"/>
    <n v="66"/>
    <n v="26"/>
    <n v="35"/>
    <n v="61"/>
    <n v="26"/>
    <n v="35"/>
    <n v="61"/>
    <n v="31"/>
    <n v="31"/>
    <n v="62"/>
    <n v="30"/>
    <n v="30"/>
    <n v="60"/>
    <n v="29"/>
    <n v="33"/>
    <n v="62"/>
    <n v="36"/>
    <n v="31"/>
    <n v="67"/>
    <n v="30"/>
    <n v="33"/>
    <n v="63"/>
    <n v="182"/>
    <n v="193"/>
    <n v="375"/>
    <n v="2"/>
    <n v="2"/>
    <n v="2"/>
    <n v="2"/>
    <n v="2"/>
    <n v="2"/>
    <n v="0"/>
    <n v="12"/>
    <n v="0"/>
    <n v="1"/>
    <n v="0"/>
    <n v="0"/>
    <n v="0"/>
    <n v="0"/>
    <n v="0"/>
    <n v="1"/>
    <n v="4"/>
    <n v="7"/>
    <n v="0"/>
    <n v="0"/>
    <n v="0"/>
    <n v="1"/>
    <n v="0"/>
    <n v="0"/>
    <n v="0"/>
    <n v="0"/>
    <n v="0"/>
    <n v="0"/>
    <n v="1"/>
    <n v="0"/>
    <n v="0"/>
    <n v="15"/>
    <n v="4"/>
    <n v="8"/>
    <n v="2"/>
    <n v="2"/>
    <n v="2"/>
    <n v="2"/>
    <n v="2"/>
    <n v="2"/>
    <n v="0"/>
    <n v="12"/>
    <n v="12"/>
    <n v="12"/>
    <n v="1"/>
  </r>
  <r>
    <s v="08PPR1758U"/>
    <n v="1"/>
    <s v="MATUTINO"/>
    <s v="AMIGA DE LA OBRERA"/>
    <n v="8"/>
    <s v="CHIHUAHUA"/>
    <n v="8"/>
    <s v="CHIHUAHUA"/>
    <x v="7"/>
    <n v="19"/>
    <x v="21"/>
    <n v="1"/>
    <s v="CHIHUAHUA"/>
    <s v="CALLE 52"/>
    <n v="1506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166"/>
    <n v="220"/>
    <n v="386"/>
    <n v="166"/>
    <n v="220"/>
    <n v="386"/>
    <n v="27"/>
    <n v="39"/>
    <n v="66"/>
    <n v="24"/>
    <n v="35"/>
    <n v="59"/>
    <n v="24"/>
    <n v="35"/>
    <n v="59"/>
    <n v="26"/>
    <n v="37"/>
    <n v="63"/>
    <n v="31"/>
    <n v="31"/>
    <n v="62"/>
    <n v="36"/>
    <n v="25"/>
    <n v="61"/>
    <n v="30"/>
    <n v="32"/>
    <n v="62"/>
    <n v="17"/>
    <n v="45"/>
    <n v="62"/>
    <n v="164"/>
    <n v="205"/>
    <n v="369"/>
    <n v="2"/>
    <n v="2"/>
    <n v="2"/>
    <n v="2"/>
    <n v="2"/>
    <n v="2"/>
    <n v="0"/>
    <n v="12"/>
    <n v="0"/>
    <n v="1"/>
    <n v="0"/>
    <n v="0"/>
    <n v="0"/>
    <n v="0"/>
    <n v="0"/>
    <n v="0"/>
    <n v="1"/>
    <n v="10"/>
    <n v="0"/>
    <n v="0"/>
    <n v="2"/>
    <n v="0"/>
    <n v="1"/>
    <n v="0"/>
    <n v="0"/>
    <n v="1"/>
    <n v="1"/>
    <n v="1"/>
    <n v="0"/>
    <n v="2"/>
    <n v="0"/>
    <n v="20"/>
    <n v="1"/>
    <n v="11"/>
    <n v="2"/>
    <n v="2"/>
    <n v="2"/>
    <n v="2"/>
    <n v="2"/>
    <n v="2"/>
    <n v="0"/>
    <n v="12"/>
    <n v="12"/>
    <n v="12"/>
    <n v="1"/>
  </r>
  <r>
    <s v="08DPR2496B"/>
    <n v="2"/>
    <s v="VESPERTINO"/>
    <s v="RAMON LANGARICA QUINTANA"/>
    <n v="8"/>
    <s v="CHIHUAHUA"/>
    <n v="8"/>
    <s v="CHIHUAHUA"/>
    <x v="5"/>
    <n v="37"/>
    <x v="6"/>
    <n v="1"/>
    <s v="JUĂREZ"/>
    <s v="CALLE CUITECO"/>
    <n v="0"/>
    <s v="PÚBLICO"/>
    <x v="0"/>
    <n v="2"/>
    <s v="BĂSICA"/>
    <n v="2"/>
    <x v="0"/>
    <n v="1"/>
    <x v="0"/>
    <n v="0"/>
    <s v="NO APLICA"/>
    <n v="0"/>
    <s v="NO APLICA"/>
    <s v="08FIZ0171F"/>
    <s v="08FJS0115T"/>
    <s v="08ADG0005C"/>
    <n v="0"/>
    <s v="I2020"/>
    <n v="204"/>
    <n v="174"/>
    <n v="378"/>
    <n v="204"/>
    <n v="174"/>
    <n v="378"/>
    <n v="49"/>
    <n v="34"/>
    <n v="83"/>
    <n v="32"/>
    <n v="27"/>
    <n v="59"/>
    <n v="32"/>
    <n v="27"/>
    <n v="59"/>
    <n v="31"/>
    <n v="24"/>
    <n v="55"/>
    <n v="32"/>
    <n v="22"/>
    <n v="54"/>
    <n v="33"/>
    <n v="38"/>
    <n v="71"/>
    <n v="33"/>
    <n v="31"/>
    <n v="64"/>
    <n v="30"/>
    <n v="35"/>
    <n v="65"/>
    <n v="191"/>
    <n v="177"/>
    <n v="368"/>
    <n v="2"/>
    <n v="2"/>
    <n v="2"/>
    <n v="2"/>
    <n v="2"/>
    <n v="2"/>
    <n v="0"/>
    <n v="12"/>
    <n v="0"/>
    <n v="0"/>
    <n v="1"/>
    <n v="0"/>
    <n v="0"/>
    <n v="1"/>
    <n v="1"/>
    <n v="0"/>
    <n v="5"/>
    <n v="7"/>
    <n v="0"/>
    <n v="0"/>
    <n v="2"/>
    <n v="2"/>
    <n v="0"/>
    <n v="0"/>
    <n v="0"/>
    <n v="0"/>
    <n v="0"/>
    <n v="0"/>
    <n v="1"/>
    <n v="1"/>
    <n v="0"/>
    <n v="21"/>
    <n v="5"/>
    <n v="7"/>
    <n v="2"/>
    <n v="2"/>
    <n v="2"/>
    <n v="2"/>
    <n v="2"/>
    <n v="2"/>
    <n v="0"/>
    <n v="12"/>
    <n v="15"/>
    <n v="12"/>
    <n v="1"/>
  </r>
  <r>
    <s v="08DPR2517Y"/>
    <n v="2"/>
    <s v="VESPERTINO"/>
    <s v="JOSE REYES ESTRADA"/>
    <n v="8"/>
    <s v="CHIHUAHUA"/>
    <n v="8"/>
    <s v="CHIHUAHUA"/>
    <x v="5"/>
    <n v="37"/>
    <x v="6"/>
    <n v="1"/>
    <s v="JUĂREZ"/>
    <s v="CALLE RAFAEL MURGIA"/>
    <n v="1719"/>
    <s v="PÚBLICO"/>
    <x v="0"/>
    <n v="2"/>
    <s v="BĂSICA"/>
    <n v="2"/>
    <x v="0"/>
    <n v="1"/>
    <x v="0"/>
    <n v="0"/>
    <s v="NO APLICA"/>
    <n v="0"/>
    <s v="NO APLICA"/>
    <s v="08FIZ0157M"/>
    <s v="08FJS0112W"/>
    <s v="08ADG0005C"/>
    <n v="0"/>
    <s v="I2020"/>
    <n v="186"/>
    <n v="199"/>
    <n v="385"/>
    <n v="186"/>
    <n v="199"/>
    <n v="385"/>
    <n v="36"/>
    <n v="38"/>
    <n v="74"/>
    <n v="31"/>
    <n v="30"/>
    <n v="61"/>
    <n v="31"/>
    <n v="30"/>
    <n v="61"/>
    <n v="24"/>
    <n v="34"/>
    <n v="58"/>
    <n v="23"/>
    <n v="36"/>
    <n v="59"/>
    <n v="37"/>
    <n v="32"/>
    <n v="69"/>
    <n v="27"/>
    <n v="29"/>
    <n v="56"/>
    <n v="38"/>
    <n v="28"/>
    <n v="66"/>
    <n v="180"/>
    <n v="189"/>
    <n v="369"/>
    <n v="2"/>
    <n v="2"/>
    <n v="2"/>
    <n v="2"/>
    <n v="2"/>
    <n v="2"/>
    <n v="0"/>
    <n v="12"/>
    <n v="0"/>
    <n v="1"/>
    <n v="1"/>
    <n v="0"/>
    <n v="0"/>
    <n v="0"/>
    <n v="0"/>
    <n v="0"/>
    <n v="3"/>
    <n v="8"/>
    <n v="0"/>
    <n v="0"/>
    <n v="0"/>
    <n v="2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SPR0005M"/>
    <n v="1"/>
    <s v="MATUTINO"/>
    <s v="JOSE FERNANDEZ MEJIA 8204"/>
    <n v="8"/>
    <s v="CHIHUAHUA"/>
    <n v="8"/>
    <s v="CHIHUAHUA"/>
    <x v="5"/>
    <n v="37"/>
    <x v="6"/>
    <n v="1"/>
    <s v="JUĂREZ"/>
    <s v="CALLE GRADMA"/>
    <n v="7675"/>
    <s v="PRIVADO"/>
    <x v="1"/>
    <n v="2"/>
    <s v="BĂSICA"/>
    <n v="2"/>
    <x v="0"/>
    <n v="1"/>
    <x v="0"/>
    <n v="0"/>
    <s v="NO APLICA"/>
    <n v="0"/>
    <s v="NO APLICA"/>
    <s v="08FIZ0039Y"/>
    <m/>
    <m/>
    <n v="0"/>
    <s v="I2020"/>
    <n v="198"/>
    <n v="183"/>
    <n v="381"/>
    <n v="197"/>
    <n v="182"/>
    <n v="379"/>
    <n v="37"/>
    <n v="29"/>
    <n v="66"/>
    <n v="32"/>
    <n v="27"/>
    <n v="59"/>
    <n v="32"/>
    <n v="27"/>
    <n v="59"/>
    <n v="31"/>
    <n v="27"/>
    <n v="58"/>
    <n v="34"/>
    <n v="35"/>
    <n v="69"/>
    <n v="33"/>
    <n v="33"/>
    <n v="66"/>
    <n v="37"/>
    <n v="27"/>
    <n v="64"/>
    <n v="29"/>
    <n v="30"/>
    <n v="59"/>
    <n v="196"/>
    <n v="179"/>
    <n v="375"/>
    <n v="2"/>
    <n v="2"/>
    <n v="3"/>
    <n v="3"/>
    <n v="2"/>
    <n v="2"/>
    <n v="0"/>
    <n v="14"/>
    <n v="1"/>
    <n v="0"/>
    <n v="0"/>
    <n v="0"/>
    <n v="0"/>
    <n v="0"/>
    <n v="0"/>
    <n v="0"/>
    <n v="4"/>
    <n v="9"/>
    <n v="0"/>
    <n v="0"/>
    <n v="2"/>
    <n v="0"/>
    <n v="0"/>
    <n v="0"/>
    <n v="0"/>
    <n v="0"/>
    <n v="0"/>
    <n v="0"/>
    <n v="1"/>
    <n v="1"/>
    <n v="0"/>
    <n v="18"/>
    <n v="5"/>
    <n v="9"/>
    <n v="2"/>
    <n v="2"/>
    <n v="3"/>
    <n v="3"/>
    <n v="2"/>
    <n v="2"/>
    <n v="0"/>
    <n v="14"/>
    <n v="14"/>
    <n v="14"/>
    <n v="1"/>
  </r>
  <r>
    <s v="08EPR0560Y"/>
    <n v="1"/>
    <s v="MATUTINO"/>
    <s v="IGNACIO VALENZUELA 2339"/>
    <n v="8"/>
    <s v="CHIHUAHUA"/>
    <n v="8"/>
    <s v="CHIHUAHUA"/>
    <x v="0"/>
    <n v="30"/>
    <x v="34"/>
    <n v="1"/>
    <s v="TĂ‰MORIS"/>
    <s v="AVENIDA LOPEZ MATEOS"/>
    <n v="20"/>
    <s v="PÚBLICO"/>
    <x v="1"/>
    <n v="2"/>
    <s v="BĂSICA"/>
    <n v="2"/>
    <x v="0"/>
    <n v="1"/>
    <x v="0"/>
    <n v="0"/>
    <s v="NO APLICA"/>
    <n v="0"/>
    <s v="NO APLICA"/>
    <s v="08FIZ0044J"/>
    <s v="08FJS0005N"/>
    <m/>
    <n v="0"/>
    <s v="I2020"/>
    <n v="195"/>
    <n v="205"/>
    <n v="400"/>
    <n v="195"/>
    <n v="205"/>
    <n v="400"/>
    <n v="26"/>
    <n v="38"/>
    <n v="64"/>
    <n v="18"/>
    <n v="25"/>
    <n v="43"/>
    <n v="18"/>
    <n v="25"/>
    <n v="43"/>
    <n v="29"/>
    <n v="30"/>
    <n v="59"/>
    <n v="33"/>
    <n v="25"/>
    <n v="58"/>
    <n v="30"/>
    <n v="33"/>
    <n v="63"/>
    <n v="31"/>
    <n v="32"/>
    <n v="63"/>
    <n v="33"/>
    <n v="36"/>
    <n v="69"/>
    <n v="174"/>
    <n v="181"/>
    <n v="355"/>
    <n v="2"/>
    <n v="3"/>
    <n v="3"/>
    <n v="3"/>
    <n v="3"/>
    <n v="3"/>
    <n v="0"/>
    <n v="17"/>
    <n v="0"/>
    <n v="0"/>
    <n v="1"/>
    <n v="0"/>
    <n v="0"/>
    <n v="0"/>
    <n v="0"/>
    <n v="0"/>
    <n v="7"/>
    <n v="10"/>
    <n v="0"/>
    <n v="0"/>
    <n v="2"/>
    <n v="1"/>
    <n v="0"/>
    <n v="1"/>
    <n v="0"/>
    <n v="2"/>
    <n v="0"/>
    <n v="0"/>
    <n v="2"/>
    <n v="0"/>
    <n v="0"/>
    <n v="26"/>
    <n v="7"/>
    <n v="10"/>
    <n v="2"/>
    <n v="3"/>
    <n v="3"/>
    <n v="3"/>
    <n v="3"/>
    <n v="3"/>
    <n v="0"/>
    <n v="17"/>
    <n v="18"/>
    <n v="18"/>
    <n v="1"/>
  </r>
  <r>
    <s v="08DPR2151I"/>
    <n v="1"/>
    <s v="MATUTINO"/>
    <s v="REVOLUCION"/>
    <n v="8"/>
    <s v="CHIHUAHUA"/>
    <n v="8"/>
    <s v="CHIHUAHUA"/>
    <x v="10"/>
    <n v="50"/>
    <x v="65"/>
    <n v="1"/>
    <s v="NUEVO CASAS GRANDES"/>
    <s v="CALLE PARIS"/>
    <n v="5101"/>
    <s v="PÚBLICO"/>
    <x v="0"/>
    <n v="2"/>
    <s v="BĂSICA"/>
    <n v="2"/>
    <x v="0"/>
    <n v="1"/>
    <x v="0"/>
    <n v="0"/>
    <s v="NO APLICA"/>
    <n v="0"/>
    <s v="NO APLICA"/>
    <s v="08FIZ0191T"/>
    <s v="08FJS0119P"/>
    <s v="08ADG0013L"/>
    <n v="0"/>
    <s v="I2020"/>
    <n v="197"/>
    <n v="183"/>
    <n v="380"/>
    <n v="197"/>
    <n v="183"/>
    <n v="380"/>
    <n v="32"/>
    <n v="29"/>
    <n v="61"/>
    <n v="26"/>
    <n v="29"/>
    <n v="55"/>
    <n v="26"/>
    <n v="29"/>
    <n v="55"/>
    <n v="26"/>
    <n v="33"/>
    <n v="59"/>
    <n v="30"/>
    <n v="33"/>
    <n v="63"/>
    <n v="29"/>
    <n v="24"/>
    <n v="53"/>
    <n v="47"/>
    <n v="26"/>
    <n v="73"/>
    <n v="40"/>
    <n v="38"/>
    <n v="78"/>
    <n v="198"/>
    <n v="183"/>
    <n v="381"/>
    <n v="2"/>
    <n v="2"/>
    <n v="2"/>
    <n v="2"/>
    <n v="3"/>
    <n v="3"/>
    <n v="0"/>
    <n v="14"/>
    <n v="0"/>
    <n v="0"/>
    <n v="1"/>
    <n v="0"/>
    <n v="1"/>
    <n v="0"/>
    <n v="0"/>
    <n v="0"/>
    <n v="4"/>
    <n v="10"/>
    <n v="0"/>
    <n v="0"/>
    <n v="2"/>
    <n v="0"/>
    <n v="0"/>
    <n v="0"/>
    <n v="0"/>
    <n v="0"/>
    <n v="0"/>
    <n v="0"/>
    <n v="1"/>
    <n v="0"/>
    <n v="0"/>
    <n v="19"/>
    <n v="4"/>
    <n v="10"/>
    <n v="2"/>
    <n v="2"/>
    <n v="2"/>
    <n v="2"/>
    <n v="3"/>
    <n v="3"/>
    <n v="0"/>
    <n v="14"/>
    <n v="14"/>
    <n v="14"/>
    <n v="1"/>
  </r>
  <r>
    <s v="08DPR2461M"/>
    <n v="2"/>
    <s v="VESPERTINO"/>
    <s v="CLUB ROTARIO JUAREZ INDUSTRIAL II"/>
    <n v="8"/>
    <s v="CHIHUAHUA"/>
    <n v="8"/>
    <s v="CHIHUAHUA"/>
    <x v="5"/>
    <n v="37"/>
    <x v="6"/>
    <n v="1"/>
    <s v="JUĂREZ"/>
    <s v="CALLE TEOFILO OLEA "/>
    <n v="534"/>
    <s v="PÚBLICO"/>
    <x v="0"/>
    <n v="2"/>
    <s v="BĂSICA"/>
    <n v="2"/>
    <x v="0"/>
    <n v="1"/>
    <x v="0"/>
    <n v="0"/>
    <s v="NO APLICA"/>
    <n v="0"/>
    <s v="NO APLICA"/>
    <s v="08FIZ0262X"/>
    <s v="08FJS0132J"/>
    <s v="08ADG0005C"/>
    <n v="0"/>
    <s v="I2020"/>
    <n v="197"/>
    <n v="190"/>
    <n v="387"/>
    <n v="197"/>
    <n v="190"/>
    <n v="387"/>
    <n v="31"/>
    <n v="37"/>
    <n v="68"/>
    <n v="29"/>
    <n v="26"/>
    <n v="55"/>
    <n v="29"/>
    <n v="26"/>
    <n v="55"/>
    <n v="29"/>
    <n v="37"/>
    <n v="66"/>
    <n v="33"/>
    <n v="27"/>
    <n v="60"/>
    <n v="36"/>
    <n v="33"/>
    <n v="69"/>
    <n v="31"/>
    <n v="33"/>
    <n v="64"/>
    <n v="36"/>
    <n v="28"/>
    <n v="64"/>
    <n v="194"/>
    <n v="184"/>
    <n v="378"/>
    <n v="2"/>
    <n v="2"/>
    <n v="2"/>
    <n v="1"/>
    <n v="2"/>
    <n v="2"/>
    <n v="0"/>
    <n v="11"/>
    <n v="0"/>
    <n v="0"/>
    <n v="0"/>
    <n v="1"/>
    <n v="0"/>
    <n v="0"/>
    <n v="0"/>
    <n v="0"/>
    <n v="2"/>
    <n v="9"/>
    <n v="0"/>
    <n v="0"/>
    <n v="3"/>
    <n v="0"/>
    <n v="0"/>
    <n v="0"/>
    <n v="0"/>
    <n v="0"/>
    <n v="0"/>
    <n v="0"/>
    <n v="1"/>
    <n v="0"/>
    <n v="0"/>
    <n v="16"/>
    <n v="2"/>
    <n v="9"/>
    <n v="2"/>
    <n v="2"/>
    <n v="2"/>
    <n v="1"/>
    <n v="2"/>
    <n v="2"/>
    <n v="0"/>
    <n v="11"/>
    <n v="12"/>
    <n v="12"/>
    <n v="1"/>
  </r>
  <r>
    <s v="08EPR0822S"/>
    <n v="1"/>
    <s v="MATUTINO"/>
    <s v="AURELIA AGUERO ESQUIVEL 2760"/>
    <n v="8"/>
    <s v="CHIHUAHUA"/>
    <n v="8"/>
    <s v="CHIHUAHUA"/>
    <x v="7"/>
    <n v="19"/>
    <x v="21"/>
    <n v="1"/>
    <s v="CHIHUAHUA"/>
    <s v="CALLE UNIVERSIDAD DE "/>
    <n v="800"/>
    <s v="PÚBLICO"/>
    <x v="1"/>
    <n v="2"/>
    <s v="BĂSICA"/>
    <n v="2"/>
    <x v="0"/>
    <n v="1"/>
    <x v="0"/>
    <n v="0"/>
    <s v="NO APLICA"/>
    <n v="0"/>
    <s v="NO APLICA"/>
    <s v="08FIZ0043K"/>
    <s v="08FJS0001R"/>
    <m/>
    <n v="0"/>
    <s v="I2020"/>
    <n v="172"/>
    <n v="197"/>
    <n v="369"/>
    <n v="171"/>
    <n v="196"/>
    <n v="367"/>
    <n v="31"/>
    <n v="27"/>
    <n v="58"/>
    <n v="31"/>
    <n v="31"/>
    <n v="62"/>
    <n v="31"/>
    <n v="31"/>
    <n v="62"/>
    <n v="35"/>
    <n v="36"/>
    <n v="71"/>
    <n v="35"/>
    <n v="28"/>
    <n v="63"/>
    <n v="35"/>
    <n v="30"/>
    <n v="65"/>
    <n v="23"/>
    <n v="40"/>
    <n v="63"/>
    <n v="31"/>
    <n v="42"/>
    <n v="73"/>
    <n v="190"/>
    <n v="207"/>
    <n v="397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0"/>
    <n v="1"/>
    <n v="0"/>
    <n v="1"/>
    <n v="0"/>
    <n v="1"/>
    <n v="0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2136Q"/>
    <n v="1"/>
    <s v="MATUTINO"/>
    <s v="ENRIQUE FLORES MAGON"/>
    <n v="8"/>
    <s v="CHIHUAHUA"/>
    <n v="8"/>
    <s v="CHIHUAHUA"/>
    <x v="5"/>
    <n v="37"/>
    <x v="6"/>
    <n v="1"/>
    <s v="JUĂREZ"/>
    <s v="CALLE BATALLA DE ZACATECAS"/>
    <n v="9321"/>
    <s v="PÚBLICO"/>
    <x v="0"/>
    <n v="2"/>
    <s v="BĂSICA"/>
    <n v="2"/>
    <x v="0"/>
    <n v="1"/>
    <x v="0"/>
    <n v="0"/>
    <s v="NO APLICA"/>
    <n v="0"/>
    <s v="NO APLICA"/>
    <s v="08FIZ0157M"/>
    <s v="08FJS0112W"/>
    <s v="08ADG0005C"/>
    <n v="0"/>
    <s v="I2020"/>
    <n v="197"/>
    <n v="181"/>
    <n v="378"/>
    <n v="193"/>
    <n v="179"/>
    <n v="372"/>
    <n v="39"/>
    <n v="23"/>
    <n v="62"/>
    <n v="33"/>
    <n v="28"/>
    <n v="61"/>
    <n v="33"/>
    <n v="28"/>
    <n v="61"/>
    <n v="32"/>
    <n v="31"/>
    <n v="63"/>
    <n v="33"/>
    <n v="33"/>
    <n v="66"/>
    <n v="32"/>
    <n v="27"/>
    <n v="59"/>
    <n v="29"/>
    <n v="38"/>
    <n v="67"/>
    <n v="41"/>
    <n v="32"/>
    <n v="73"/>
    <n v="200"/>
    <n v="189"/>
    <n v="389"/>
    <n v="2"/>
    <n v="2"/>
    <n v="2"/>
    <n v="2"/>
    <n v="2"/>
    <n v="2"/>
    <n v="0"/>
    <n v="12"/>
    <n v="0"/>
    <n v="0"/>
    <n v="1"/>
    <n v="0"/>
    <n v="1"/>
    <n v="1"/>
    <n v="0"/>
    <n v="0"/>
    <n v="2"/>
    <n v="10"/>
    <n v="0"/>
    <n v="0"/>
    <n v="0"/>
    <n v="0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5"/>
    <n v="12"/>
    <n v="1"/>
  </r>
  <r>
    <s v="08PPR1796X"/>
    <n v="1"/>
    <s v="MATUTINO"/>
    <s v="COLEGIO AMERICANO DE CD. JUAREZ"/>
    <n v="8"/>
    <s v="CHIHUAHUA"/>
    <n v="8"/>
    <s v="CHIHUAHUA"/>
    <x v="5"/>
    <n v="37"/>
    <x v="6"/>
    <n v="1"/>
    <s v="JUĂREZ"/>
    <s v="AVENIDA DEL CHARRO"/>
    <n v="1006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223"/>
    <n v="203"/>
    <n v="426"/>
    <n v="223"/>
    <n v="203"/>
    <n v="426"/>
    <n v="35"/>
    <n v="23"/>
    <n v="58"/>
    <n v="27"/>
    <n v="31"/>
    <n v="58"/>
    <n v="27"/>
    <n v="31"/>
    <n v="58"/>
    <n v="28"/>
    <n v="29"/>
    <n v="57"/>
    <n v="24"/>
    <n v="25"/>
    <n v="49"/>
    <n v="33"/>
    <n v="25"/>
    <n v="58"/>
    <n v="24"/>
    <n v="34"/>
    <n v="58"/>
    <n v="29"/>
    <n v="31"/>
    <n v="60"/>
    <n v="165"/>
    <n v="175"/>
    <n v="340"/>
    <n v="0"/>
    <n v="0"/>
    <n v="0"/>
    <n v="0"/>
    <n v="1"/>
    <n v="0"/>
    <n v="8"/>
    <n v="9"/>
    <n v="0"/>
    <n v="1"/>
    <n v="0"/>
    <n v="0"/>
    <n v="0"/>
    <n v="0"/>
    <n v="0"/>
    <n v="0"/>
    <n v="0"/>
    <n v="8"/>
    <n v="0"/>
    <n v="0"/>
    <n v="1"/>
    <n v="0"/>
    <n v="0"/>
    <n v="1"/>
    <n v="0"/>
    <n v="1"/>
    <n v="3"/>
    <n v="6"/>
    <n v="1"/>
    <n v="2"/>
    <n v="0"/>
    <n v="24"/>
    <n v="0"/>
    <n v="9"/>
    <n v="0"/>
    <n v="0"/>
    <n v="0"/>
    <n v="0"/>
    <n v="1"/>
    <n v="0"/>
    <n v="8"/>
    <n v="9"/>
    <n v="17"/>
    <n v="17"/>
    <n v="1"/>
  </r>
  <r>
    <s v="08SPR0003O"/>
    <n v="1"/>
    <s v="MATUTINO"/>
    <s v="MANUEL VALDEZ SANTIESTEBAN 8203"/>
    <n v="8"/>
    <s v="CHIHUAHUA"/>
    <n v="8"/>
    <s v="CHIHUAHUA"/>
    <x v="5"/>
    <n v="37"/>
    <x v="6"/>
    <n v="1"/>
    <s v="JUĂREZ"/>
    <s v="CALLE EJIDO GALEANA"/>
    <n v="0"/>
    <s v="PRIVADO"/>
    <x v="1"/>
    <n v="2"/>
    <s v="BĂSICA"/>
    <n v="2"/>
    <x v="0"/>
    <n v="1"/>
    <x v="0"/>
    <n v="0"/>
    <s v="NO APLICA"/>
    <n v="0"/>
    <s v="NO APLICA"/>
    <s v="08FIZ0034C"/>
    <m/>
    <m/>
    <n v="0"/>
    <s v="I2020"/>
    <n v="199"/>
    <n v="201"/>
    <n v="400"/>
    <n v="199"/>
    <n v="201"/>
    <n v="400"/>
    <n v="41"/>
    <n v="38"/>
    <n v="79"/>
    <n v="19"/>
    <n v="19"/>
    <n v="38"/>
    <n v="19"/>
    <n v="19"/>
    <n v="38"/>
    <n v="26"/>
    <n v="28"/>
    <n v="54"/>
    <n v="26"/>
    <n v="30"/>
    <n v="56"/>
    <n v="32"/>
    <n v="37"/>
    <n v="69"/>
    <n v="40"/>
    <n v="26"/>
    <n v="66"/>
    <n v="37"/>
    <n v="40"/>
    <n v="77"/>
    <n v="180"/>
    <n v="180"/>
    <n v="360"/>
    <n v="2"/>
    <n v="2"/>
    <n v="2"/>
    <n v="3"/>
    <n v="3"/>
    <n v="3"/>
    <n v="0"/>
    <n v="15"/>
    <n v="0"/>
    <n v="0"/>
    <n v="1"/>
    <n v="0"/>
    <n v="0"/>
    <n v="0"/>
    <n v="0"/>
    <n v="0"/>
    <n v="5"/>
    <n v="10"/>
    <n v="0"/>
    <n v="0"/>
    <n v="2"/>
    <n v="0"/>
    <n v="0"/>
    <n v="1"/>
    <n v="0"/>
    <n v="0"/>
    <n v="0"/>
    <n v="0"/>
    <n v="0"/>
    <n v="3"/>
    <n v="0"/>
    <n v="22"/>
    <n v="5"/>
    <n v="10"/>
    <n v="2"/>
    <n v="2"/>
    <n v="2"/>
    <n v="3"/>
    <n v="3"/>
    <n v="3"/>
    <n v="0"/>
    <n v="15"/>
    <n v="15"/>
    <n v="15"/>
    <n v="1"/>
  </r>
  <r>
    <s v="08DPR2230V"/>
    <n v="1"/>
    <s v="MATUTINO"/>
    <s v="VICENTE RIVA PALACIO"/>
    <n v="8"/>
    <s v="CHIHUAHUA"/>
    <n v="8"/>
    <s v="CHIHUAHUA"/>
    <x v="7"/>
    <n v="19"/>
    <x v="21"/>
    <n v="1"/>
    <s v="CHIHUAHUA"/>
    <s v="CALLE MONTE PISCIS"/>
    <n v="0"/>
    <s v="PÚBLICO"/>
    <x v="0"/>
    <n v="2"/>
    <s v="BĂSICA"/>
    <n v="2"/>
    <x v="0"/>
    <n v="1"/>
    <x v="0"/>
    <n v="0"/>
    <s v="NO APLICA"/>
    <n v="0"/>
    <s v="NO APLICA"/>
    <s v="08FIZ0123W"/>
    <s v="08FJS0107K"/>
    <s v="08ADG0046C"/>
    <n v="0"/>
    <s v="I2020"/>
    <n v="201"/>
    <n v="186"/>
    <n v="387"/>
    <n v="201"/>
    <n v="186"/>
    <n v="387"/>
    <n v="26"/>
    <n v="37"/>
    <n v="63"/>
    <n v="25"/>
    <n v="33"/>
    <n v="58"/>
    <n v="25"/>
    <n v="33"/>
    <n v="58"/>
    <n v="39"/>
    <n v="31"/>
    <n v="70"/>
    <n v="40"/>
    <n v="34"/>
    <n v="74"/>
    <n v="28"/>
    <n v="31"/>
    <n v="59"/>
    <n v="32"/>
    <n v="25"/>
    <n v="57"/>
    <n v="31"/>
    <n v="25"/>
    <n v="56"/>
    <n v="195"/>
    <n v="179"/>
    <n v="374"/>
    <n v="2"/>
    <n v="3"/>
    <n v="3"/>
    <n v="2"/>
    <n v="2"/>
    <n v="2"/>
    <n v="0"/>
    <n v="14"/>
    <n v="0"/>
    <n v="0"/>
    <n v="1"/>
    <n v="0"/>
    <n v="0"/>
    <n v="0"/>
    <n v="0"/>
    <n v="1"/>
    <n v="3"/>
    <n v="11"/>
    <n v="0"/>
    <n v="0"/>
    <n v="0"/>
    <n v="1"/>
    <n v="0"/>
    <n v="0"/>
    <n v="0"/>
    <n v="0"/>
    <n v="1"/>
    <n v="1"/>
    <n v="1"/>
    <n v="1"/>
    <n v="0"/>
    <n v="21"/>
    <n v="3"/>
    <n v="11"/>
    <n v="2"/>
    <n v="3"/>
    <n v="3"/>
    <n v="2"/>
    <n v="2"/>
    <n v="2"/>
    <n v="0"/>
    <n v="14"/>
    <n v="14"/>
    <n v="14"/>
    <n v="1"/>
  </r>
  <r>
    <s v="08EPR0525S"/>
    <n v="1"/>
    <s v="MATUTINO"/>
    <s v="CLUB DE LEONES 2521"/>
    <n v="8"/>
    <s v="CHIHUAHUA"/>
    <n v="8"/>
    <s v="CHIHUAHUA"/>
    <x v="5"/>
    <n v="37"/>
    <x v="6"/>
    <n v="1"/>
    <s v="JUĂREZ"/>
    <s v="CALLE DALIAS"/>
    <n v="0"/>
    <s v="PÚBLICO"/>
    <x v="1"/>
    <n v="2"/>
    <s v="BĂSICA"/>
    <n v="2"/>
    <x v="0"/>
    <n v="1"/>
    <x v="0"/>
    <n v="0"/>
    <s v="NO APLICA"/>
    <n v="0"/>
    <s v="NO APLICA"/>
    <s v="08FIZ0020Z"/>
    <s v="08FJS0003P"/>
    <m/>
    <n v="0"/>
    <s v="I2020"/>
    <n v="182"/>
    <n v="193"/>
    <n v="375"/>
    <n v="180"/>
    <n v="193"/>
    <n v="373"/>
    <n v="32"/>
    <n v="37"/>
    <n v="69"/>
    <n v="37"/>
    <n v="30"/>
    <n v="67"/>
    <n v="39"/>
    <n v="31"/>
    <n v="70"/>
    <n v="33"/>
    <n v="25"/>
    <n v="58"/>
    <n v="25"/>
    <n v="29"/>
    <n v="54"/>
    <n v="33"/>
    <n v="40"/>
    <n v="73"/>
    <n v="28"/>
    <n v="26"/>
    <n v="54"/>
    <n v="37"/>
    <n v="38"/>
    <n v="75"/>
    <n v="195"/>
    <n v="189"/>
    <n v="384"/>
    <n v="2"/>
    <n v="2"/>
    <n v="2"/>
    <n v="3"/>
    <n v="1"/>
    <n v="3"/>
    <n v="0"/>
    <n v="13"/>
    <n v="0"/>
    <n v="0"/>
    <n v="1"/>
    <n v="0"/>
    <n v="0"/>
    <n v="0"/>
    <n v="0"/>
    <n v="0"/>
    <n v="2"/>
    <n v="11"/>
    <n v="0"/>
    <n v="0"/>
    <n v="2"/>
    <n v="0"/>
    <n v="0"/>
    <n v="1"/>
    <n v="0"/>
    <n v="0"/>
    <n v="0"/>
    <n v="0"/>
    <n v="1"/>
    <n v="0"/>
    <n v="0"/>
    <n v="18"/>
    <n v="2"/>
    <n v="11"/>
    <n v="2"/>
    <n v="2"/>
    <n v="2"/>
    <n v="3"/>
    <n v="1"/>
    <n v="3"/>
    <n v="0"/>
    <n v="13"/>
    <n v="15"/>
    <n v="15"/>
    <n v="1"/>
  </r>
  <r>
    <s v="08EPR0126V"/>
    <n v="1"/>
    <s v="MATUTINO"/>
    <s v="PRIMERO DE MAYO 2534"/>
    <n v="8"/>
    <s v="CHIHUAHUA"/>
    <n v="8"/>
    <s v="CHIHUAHUA"/>
    <x v="7"/>
    <n v="19"/>
    <x v="21"/>
    <n v="1"/>
    <s v="CHIHUAHUA"/>
    <s v="CALLE TERCERA"/>
    <n v="2233"/>
    <s v="PÚBLICO"/>
    <x v="1"/>
    <n v="2"/>
    <s v="BĂSICA"/>
    <n v="2"/>
    <x v="0"/>
    <n v="1"/>
    <x v="0"/>
    <n v="0"/>
    <s v="NO APLICA"/>
    <n v="0"/>
    <s v="NO APLICA"/>
    <s v="08FIZ0019K"/>
    <s v="08FJS0002Q"/>
    <m/>
    <n v="0"/>
    <s v="I2020"/>
    <n v="218"/>
    <n v="166"/>
    <n v="384"/>
    <n v="217"/>
    <n v="164"/>
    <n v="381"/>
    <n v="54"/>
    <n v="27"/>
    <n v="81"/>
    <n v="31"/>
    <n v="33"/>
    <n v="64"/>
    <n v="32"/>
    <n v="33"/>
    <n v="65"/>
    <n v="31"/>
    <n v="28"/>
    <n v="59"/>
    <n v="35"/>
    <n v="24"/>
    <n v="59"/>
    <n v="26"/>
    <n v="27"/>
    <n v="53"/>
    <n v="40"/>
    <n v="40"/>
    <n v="80"/>
    <n v="33"/>
    <n v="22"/>
    <n v="55"/>
    <n v="197"/>
    <n v="174"/>
    <n v="371"/>
    <n v="2"/>
    <n v="2"/>
    <n v="2"/>
    <n v="2"/>
    <n v="3"/>
    <n v="2"/>
    <n v="0"/>
    <n v="13"/>
    <n v="1"/>
    <n v="0"/>
    <n v="0"/>
    <n v="0"/>
    <n v="0"/>
    <n v="0"/>
    <n v="0"/>
    <n v="0"/>
    <n v="3"/>
    <n v="9"/>
    <n v="0"/>
    <n v="0"/>
    <n v="3"/>
    <n v="1"/>
    <n v="2"/>
    <n v="0"/>
    <n v="0"/>
    <n v="1"/>
    <n v="0"/>
    <n v="1"/>
    <n v="1"/>
    <n v="1"/>
    <n v="0"/>
    <n v="23"/>
    <n v="4"/>
    <n v="9"/>
    <n v="2"/>
    <n v="2"/>
    <n v="2"/>
    <n v="2"/>
    <n v="3"/>
    <n v="2"/>
    <n v="0"/>
    <n v="13"/>
    <n v="15"/>
    <n v="15"/>
    <n v="1"/>
  </r>
  <r>
    <s v="08DPR2375Q"/>
    <n v="1"/>
    <s v="MATUTINO"/>
    <s v="SIMON BOLIVAR"/>
    <n v="8"/>
    <s v="CHIHUAHUA"/>
    <n v="8"/>
    <s v="CHIHUAHUA"/>
    <x v="5"/>
    <n v="37"/>
    <x v="6"/>
    <n v="1"/>
    <s v="JUĂREZ"/>
    <s v="CALLE DURANGO"/>
    <n v="1745"/>
    <s v="PÚBLICO"/>
    <x v="0"/>
    <n v="2"/>
    <s v="BĂSICA"/>
    <n v="2"/>
    <x v="0"/>
    <n v="1"/>
    <x v="0"/>
    <n v="0"/>
    <s v="NO APLICA"/>
    <n v="0"/>
    <s v="NO APLICA"/>
    <s v="08FIZ0180N"/>
    <s v="08FJS0132J"/>
    <s v="08ADG0005C"/>
    <n v="0"/>
    <s v="I2020"/>
    <n v="188"/>
    <n v="199"/>
    <n v="387"/>
    <n v="188"/>
    <n v="199"/>
    <n v="387"/>
    <n v="40"/>
    <n v="31"/>
    <n v="71"/>
    <n v="23"/>
    <n v="38"/>
    <n v="61"/>
    <n v="23"/>
    <n v="38"/>
    <n v="61"/>
    <n v="23"/>
    <n v="34"/>
    <n v="57"/>
    <n v="35"/>
    <n v="31"/>
    <n v="66"/>
    <n v="31"/>
    <n v="35"/>
    <n v="66"/>
    <n v="31"/>
    <n v="36"/>
    <n v="67"/>
    <n v="29"/>
    <n v="34"/>
    <n v="63"/>
    <n v="172"/>
    <n v="208"/>
    <n v="38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0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2"/>
    <n v="12"/>
    <n v="1"/>
  </r>
  <r>
    <s v="08DPR2424I"/>
    <n v="2"/>
    <s v="VESPERTINO"/>
    <s v="OCTAVIO PAZ LOZANO"/>
    <n v="8"/>
    <s v="CHIHUAHUA"/>
    <n v="8"/>
    <s v="CHIHUAHUA"/>
    <x v="5"/>
    <n v="37"/>
    <x v="6"/>
    <n v="1"/>
    <s v="JUĂREZ"/>
    <s v="CALLE AEROMOZA"/>
    <n v="0"/>
    <s v="PÚBLICO"/>
    <x v="0"/>
    <n v="2"/>
    <s v="BĂSICA"/>
    <n v="2"/>
    <x v="0"/>
    <n v="1"/>
    <x v="0"/>
    <n v="0"/>
    <s v="NO APLICA"/>
    <n v="0"/>
    <s v="NO APLICA"/>
    <s v="08FIZ0167T"/>
    <s v="08FJS0114U"/>
    <s v="08ADG0005C"/>
    <n v="0"/>
    <s v="I2020"/>
    <n v="210"/>
    <n v="186"/>
    <n v="396"/>
    <n v="209"/>
    <n v="184"/>
    <n v="393"/>
    <n v="32"/>
    <n v="34"/>
    <n v="66"/>
    <n v="29"/>
    <n v="26"/>
    <n v="55"/>
    <n v="29"/>
    <n v="26"/>
    <n v="55"/>
    <n v="28"/>
    <n v="34"/>
    <n v="62"/>
    <n v="38"/>
    <n v="29"/>
    <n v="67"/>
    <n v="37"/>
    <n v="28"/>
    <n v="65"/>
    <n v="36"/>
    <n v="25"/>
    <n v="61"/>
    <n v="38"/>
    <n v="31"/>
    <n v="69"/>
    <n v="206"/>
    <n v="173"/>
    <n v="379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0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  <n v="1"/>
  </r>
  <r>
    <s v="08DPR0535Z"/>
    <n v="1"/>
    <s v="MATUTINO"/>
    <s v="BENITO JUAREZ"/>
    <n v="8"/>
    <s v="CHIHUAHUA"/>
    <n v="8"/>
    <s v="CHIHUAHUA"/>
    <x v="10"/>
    <n v="13"/>
    <x v="41"/>
    <n v="1"/>
    <s v="CASAS GRANDES"/>
    <s v="CALLE 21 DE MARZO"/>
    <n v="714"/>
    <s v="PÚBLICO"/>
    <x v="0"/>
    <n v="2"/>
    <s v="BĂSICA"/>
    <n v="2"/>
    <x v="0"/>
    <n v="1"/>
    <x v="0"/>
    <n v="0"/>
    <s v="NO APLICA"/>
    <n v="0"/>
    <s v="NO APLICA"/>
    <s v="08FIZ0192S"/>
    <s v="08FJS0119P"/>
    <s v="08ADG0013L"/>
    <n v="0"/>
    <s v="I2020"/>
    <n v="197"/>
    <n v="189"/>
    <n v="386"/>
    <n v="197"/>
    <n v="187"/>
    <n v="384"/>
    <n v="34"/>
    <n v="26"/>
    <n v="60"/>
    <n v="28"/>
    <n v="28"/>
    <n v="56"/>
    <n v="28"/>
    <n v="28"/>
    <n v="56"/>
    <n v="38"/>
    <n v="46"/>
    <n v="84"/>
    <n v="33"/>
    <n v="26"/>
    <n v="59"/>
    <n v="39"/>
    <n v="28"/>
    <n v="67"/>
    <n v="31"/>
    <n v="34"/>
    <n v="65"/>
    <n v="27"/>
    <n v="32"/>
    <n v="59"/>
    <n v="196"/>
    <n v="194"/>
    <n v="390"/>
    <n v="2"/>
    <n v="3"/>
    <n v="2"/>
    <n v="2"/>
    <n v="2"/>
    <n v="2"/>
    <n v="0"/>
    <n v="13"/>
    <n v="0"/>
    <n v="0"/>
    <n v="1"/>
    <n v="0"/>
    <n v="0"/>
    <n v="1"/>
    <n v="0"/>
    <n v="0"/>
    <n v="6"/>
    <n v="7"/>
    <n v="0"/>
    <n v="0"/>
    <n v="0"/>
    <n v="1"/>
    <n v="0"/>
    <n v="0"/>
    <n v="0"/>
    <n v="0"/>
    <n v="0"/>
    <n v="0"/>
    <n v="1"/>
    <n v="0"/>
    <n v="0"/>
    <n v="17"/>
    <n v="6"/>
    <n v="7"/>
    <n v="2"/>
    <n v="3"/>
    <n v="2"/>
    <n v="2"/>
    <n v="2"/>
    <n v="2"/>
    <n v="0"/>
    <n v="13"/>
    <n v="13"/>
    <n v="13"/>
    <n v="1"/>
  </r>
  <r>
    <s v="08DPR2335P"/>
    <n v="1"/>
    <s v="MATUTINO"/>
    <s v="ARNOLDO CABADA DE LA O"/>
    <n v="8"/>
    <s v="CHIHUAHUA"/>
    <n v="8"/>
    <s v="CHIHUAHUA"/>
    <x v="5"/>
    <n v="37"/>
    <x v="6"/>
    <n v="1"/>
    <s v="JUĂREZ"/>
    <s v="CALLE REFUGIO HERRERA GONZALEZ "/>
    <n v="0"/>
    <s v="PÚBLICO"/>
    <x v="0"/>
    <n v="2"/>
    <s v="BĂSICA"/>
    <n v="2"/>
    <x v="0"/>
    <n v="1"/>
    <x v="0"/>
    <n v="0"/>
    <s v="NO APLICA"/>
    <n v="0"/>
    <s v="NO APLICA"/>
    <s v="08FIZ0184J"/>
    <s v="08FJS0118Q"/>
    <s v="08ADG0005C"/>
    <n v="0"/>
    <s v="I2020"/>
    <n v="178"/>
    <n v="199"/>
    <n v="377"/>
    <n v="178"/>
    <n v="199"/>
    <n v="377"/>
    <n v="28"/>
    <n v="33"/>
    <n v="61"/>
    <n v="30"/>
    <n v="27"/>
    <n v="57"/>
    <n v="30"/>
    <n v="27"/>
    <n v="57"/>
    <n v="37"/>
    <n v="33"/>
    <n v="70"/>
    <n v="42"/>
    <n v="27"/>
    <n v="69"/>
    <n v="26"/>
    <n v="45"/>
    <n v="71"/>
    <n v="28"/>
    <n v="37"/>
    <n v="65"/>
    <n v="28"/>
    <n v="40"/>
    <n v="68"/>
    <n v="191"/>
    <n v="209"/>
    <n v="400"/>
    <n v="2"/>
    <n v="2"/>
    <n v="2"/>
    <n v="2"/>
    <n v="2"/>
    <n v="2"/>
    <n v="0"/>
    <n v="12"/>
    <n v="0"/>
    <n v="0"/>
    <n v="1"/>
    <n v="0"/>
    <n v="0"/>
    <n v="0"/>
    <n v="1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3"/>
    <n v="12"/>
    <n v="1"/>
  </r>
  <r>
    <s v="08EPR0154R"/>
    <n v="1"/>
    <s v="MATUTINO"/>
    <s v="JUAN ALANIS 2390"/>
    <n v="8"/>
    <s v="CHIHUAHUA"/>
    <n v="8"/>
    <s v="CHIHUAHUA"/>
    <x v="7"/>
    <n v="19"/>
    <x v="21"/>
    <n v="1"/>
    <s v="CHIHUAHUA"/>
    <s v="CALLE PASEOS DEL PINTO"/>
    <n v="0"/>
    <s v="PÚBLICO"/>
    <x v="1"/>
    <n v="2"/>
    <s v="BĂSICA"/>
    <n v="2"/>
    <x v="0"/>
    <n v="1"/>
    <x v="0"/>
    <n v="0"/>
    <s v="NO APLICA"/>
    <n v="0"/>
    <s v="NO APLICA"/>
    <s v="08FIZ0049E"/>
    <s v="08FJS0001R"/>
    <m/>
    <n v="0"/>
    <s v="I2020"/>
    <n v="205"/>
    <n v="184"/>
    <n v="389"/>
    <n v="204"/>
    <n v="184"/>
    <n v="388"/>
    <n v="37"/>
    <n v="29"/>
    <n v="66"/>
    <n v="30"/>
    <n v="33"/>
    <n v="63"/>
    <n v="30"/>
    <n v="33"/>
    <n v="63"/>
    <n v="33"/>
    <n v="30"/>
    <n v="63"/>
    <n v="34"/>
    <n v="33"/>
    <n v="67"/>
    <n v="36"/>
    <n v="29"/>
    <n v="65"/>
    <n v="24"/>
    <n v="39"/>
    <n v="63"/>
    <n v="37"/>
    <n v="25"/>
    <n v="62"/>
    <n v="194"/>
    <n v="189"/>
    <n v="383"/>
    <n v="2"/>
    <n v="2"/>
    <n v="2"/>
    <n v="2"/>
    <n v="2"/>
    <n v="2"/>
    <n v="0"/>
    <n v="12"/>
    <n v="0"/>
    <n v="1"/>
    <n v="0"/>
    <n v="0"/>
    <n v="0"/>
    <n v="0"/>
    <n v="0"/>
    <n v="0"/>
    <n v="0"/>
    <n v="11"/>
    <n v="0"/>
    <n v="0"/>
    <n v="2"/>
    <n v="0"/>
    <n v="1"/>
    <n v="1"/>
    <n v="0"/>
    <n v="0"/>
    <n v="0"/>
    <n v="0"/>
    <n v="2"/>
    <n v="0"/>
    <n v="0"/>
    <n v="18"/>
    <n v="0"/>
    <n v="12"/>
    <n v="2"/>
    <n v="2"/>
    <n v="2"/>
    <n v="2"/>
    <n v="2"/>
    <n v="2"/>
    <n v="0"/>
    <n v="12"/>
    <n v="12"/>
    <n v="12"/>
    <n v="1"/>
  </r>
  <r>
    <s v="08DPR2495C"/>
    <n v="1"/>
    <s v="MATUTINO"/>
    <s v="SOR JUANA INES DE LA CRUZ"/>
    <n v="8"/>
    <s v="CHIHUAHUA"/>
    <n v="8"/>
    <s v="CHIHUAHUA"/>
    <x v="7"/>
    <n v="19"/>
    <x v="21"/>
    <n v="1"/>
    <s v="CHIHUAHUA"/>
    <s v="CALLE DIANA LAURA ROJAS "/>
    <n v="0"/>
    <s v="PÚBLICO"/>
    <x v="0"/>
    <n v="2"/>
    <s v="BĂSICA"/>
    <n v="2"/>
    <x v="0"/>
    <n v="1"/>
    <x v="0"/>
    <n v="0"/>
    <s v="NO APLICA"/>
    <n v="0"/>
    <s v="NO APLICA"/>
    <s v="08FIZ0106F"/>
    <s v="08FJS0102P"/>
    <s v="08ADG0046C"/>
    <n v="0"/>
    <s v="I2020"/>
    <n v="179"/>
    <n v="203"/>
    <n v="382"/>
    <n v="179"/>
    <n v="202"/>
    <n v="381"/>
    <n v="25"/>
    <n v="33"/>
    <n v="58"/>
    <n v="29"/>
    <n v="30"/>
    <n v="59"/>
    <n v="29"/>
    <n v="31"/>
    <n v="60"/>
    <n v="38"/>
    <n v="40"/>
    <n v="78"/>
    <n v="47"/>
    <n v="38"/>
    <n v="85"/>
    <n v="35"/>
    <n v="24"/>
    <n v="59"/>
    <n v="20"/>
    <n v="37"/>
    <n v="57"/>
    <n v="23"/>
    <n v="35"/>
    <n v="58"/>
    <n v="192"/>
    <n v="205"/>
    <n v="397"/>
    <n v="2"/>
    <n v="3"/>
    <n v="3"/>
    <n v="2"/>
    <n v="2"/>
    <n v="2"/>
    <n v="0"/>
    <n v="14"/>
    <n v="0"/>
    <n v="0"/>
    <n v="0"/>
    <n v="1"/>
    <n v="0"/>
    <n v="1"/>
    <n v="0"/>
    <n v="0"/>
    <n v="3"/>
    <n v="11"/>
    <n v="0"/>
    <n v="0"/>
    <n v="2"/>
    <n v="0"/>
    <n v="0"/>
    <n v="0"/>
    <n v="0"/>
    <n v="1"/>
    <n v="0"/>
    <n v="0"/>
    <n v="1"/>
    <n v="1"/>
    <n v="0"/>
    <n v="21"/>
    <n v="3"/>
    <n v="11"/>
    <n v="2"/>
    <n v="3"/>
    <n v="3"/>
    <n v="2"/>
    <n v="2"/>
    <n v="2"/>
    <n v="0"/>
    <n v="14"/>
    <n v="14"/>
    <n v="14"/>
    <n v="1"/>
  </r>
  <r>
    <s v="08DPR2599Y"/>
    <n v="1"/>
    <s v="MATUTINO"/>
    <s v="ELISA GRIENSEN"/>
    <n v="8"/>
    <s v="CHIHUAHUA"/>
    <n v="8"/>
    <s v="CHIHUAHUA"/>
    <x v="7"/>
    <n v="4"/>
    <x v="64"/>
    <n v="1"/>
    <s v="SANTA EULALIA"/>
    <s v="AVENIDA CENTRAL "/>
    <n v="0"/>
    <s v="PÚBLICO"/>
    <x v="0"/>
    <n v="2"/>
    <s v="BĂSICA"/>
    <n v="2"/>
    <x v="0"/>
    <n v="1"/>
    <x v="0"/>
    <n v="0"/>
    <s v="NO APLICA"/>
    <n v="0"/>
    <s v="NO APLICA"/>
    <s v="08FIZ0269Q"/>
    <s v="08FJS0103O"/>
    <s v="08ADG0046C"/>
    <n v="0"/>
    <s v="I2020"/>
    <n v="208"/>
    <n v="177"/>
    <n v="385"/>
    <n v="208"/>
    <n v="177"/>
    <n v="385"/>
    <n v="32"/>
    <n v="27"/>
    <n v="59"/>
    <n v="46"/>
    <n v="24"/>
    <n v="70"/>
    <n v="46"/>
    <n v="24"/>
    <n v="70"/>
    <n v="34"/>
    <n v="34"/>
    <n v="68"/>
    <n v="30"/>
    <n v="34"/>
    <n v="64"/>
    <n v="39"/>
    <n v="21"/>
    <n v="60"/>
    <n v="35"/>
    <n v="34"/>
    <n v="69"/>
    <n v="37"/>
    <n v="25"/>
    <n v="62"/>
    <n v="221"/>
    <n v="172"/>
    <n v="393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0"/>
    <n v="0"/>
    <n v="0"/>
    <n v="0"/>
    <n v="0"/>
    <n v="0"/>
    <n v="0"/>
    <n v="2"/>
    <n v="0"/>
    <n v="0"/>
    <n v="18"/>
    <n v="4"/>
    <n v="8"/>
    <n v="2"/>
    <n v="2"/>
    <n v="2"/>
    <n v="2"/>
    <n v="2"/>
    <n v="2"/>
    <n v="0"/>
    <n v="12"/>
    <n v="17"/>
    <n v="12"/>
    <n v="1"/>
  </r>
  <r>
    <s v="08EPR0766Q"/>
    <n v="1"/>
    <s v="MATUTINO"/>
    <s v="ANTONIO ORTIZ MENA 2719"/>
    <n v="8"/>
    <s v="CHIHUAHUA"/>
    <n v="8"/>
    <s v="CHIHUAHUA"/>
    <x v="5"/>
    <n v="37"/>
    <x v="6"/>
    <n v="1"/>
    <s v="JUĂREZ"/>
    <s v="CALLE DURANGO"/>
    <n v="0"/>
    <s v="PÚBLICO"/>
    <x v="1"/>
    <n v="2"/>
    <s v="BĂSICA"/>
    <n v="2"/>
    <x v="0"/>
    <n v="1"/>
    <x v="0"/>
    <n v="0"/>
    <s v="NO APLICA"/>
    <n v="0"/>
    <s v="NO APLICA"/>
    <s v="08FIZ0034C"/>
    <s v="08FJS0003P"/>
    <m/>
    <n v="0"/>
    <s v="I2020"/>
    <n v="181"/>
    <n v="201"/>
    <n v="382"/>
    <n v="181"/>
    <n v="201"/>
    <n v="382"/>
    <n v="30"/>
    <n v="36"/>
    <n v="66"/>
    <n v="37"/>
    <n v="29"/>
    <n v="66"/>
    <n v="37"/>
    <n v="30"/>
    <n v="67"/>
    <n v="38"/>
    <n v="25"/>
    <n v="63"/>
    <n v="32"/>
    <n v="28"/>
    <n v="60"/>
    <n v="37"/>
    <n v="34"/>
    <n v="71"/>
    <n v="26"/>
    <n v="37"/>
    <n v="63"/>
    <n v="30"/>
    <n v="41"/>
    <n v="71"/>
    <n v="200"/>
    <n v="195"/>
    <n v="395"/>
    <n v="2"/>
    <n v="2"/>
    <n v="2"/>
    <n v="3"/>
    <n v="1"/>
    <n v="2"/>
    <n v="0"/>
    <n v="12"/>
    <n v="0"/>
    <n v="0"/>
    <n v="1"/>
    <n v="0"/>
    <n v="0"/>
    <n v="0"/>
    <n v="0"/>
    <n v="0"/>
    <n v="3"/>
    <n v="9"/>
    <n v="0"/>
    <n v="0"/>
    <n v="0"/>
    <n v="2"/>
    <n v="1"/>
    <n v="0"/>
    <n v="0"/>
    <n v="0"/>
    <n v="0"/>
    <n v="0"/>
    <n v="2"/>
    <n v="1"/>
    <n v="0"/>
    <n v="19"/>
    <n v="3"/>
    <n v="9"/>
    <n v="2"/>
    <n v="2"/>
    <n v="2"/>
    <n v="3"/>
    <n v="1"/>
    <n v="2"/>
    <n v="0"/>
    <n v="12"/>
    <n v="13"/>
    <n v="13"/>
    <n v="1"/>
  </r>
  <r>
    <s v="08DPR2672Q"/>
    <n v="1"/>
    <s v="MATUTINO"/>
    <s v="NUEVA GENERACION"/>
    <n v="8"/>
    <s v="CHIHUAHUA"/>
    <n v="8"/>
    <s v="CHIHUAHUA"/>
    <x v="5"/>
    <n v="37"/>
    <x v="6"/>
    <n v="1"/>
    <s v="JUĂREZ"/>
    <s v="CALLE MONTE DE ARAGON"/>
    <n v="0"/>
    <s v="PÚBLICO"/>
    <x v="0"/>
    <n v="2"/>
    <s v="BĂSICA"/>
    <n v="2"/>
    <x v="0"/>
    <n v="1"/>
    <x v="0"/>
    <n v="0"/>
    <s v="NO APLICA"/>
    <n v="0"/>
    <s v="NO APLICA"/>
    <s v="08FIZ0263W"/>
    <s v="08FJS0133I"/>
    <s v="08ADG0005C"/>
    <n v="0"/>
    <s v="I2020"/>
    <n v="195"/>
    <n v="186"/>
    <n v="381"/>
    <n v="195"/>
    <n v="186"/>
    <n v="381"/>
    <n v="38"/>
    <n v="25"/>
    <n v="63"/>
    <n v="34"/>
    <n v="35"/>
    <n v="69"/>
    <n v="34"/>
    <n v="35"/>
    <n v="69"/>
    <n v="31"/>
    <n v="39"/>
    <n v="70"/>
    <n v="31"/>
    <n v="39"/>
    <n v="70"/>
    <n v="33"/>
    <n v="31"/>
    <n v="64"/>
    <n v="38"/>
    <n v="26"/>
    <n v="64"/>
    <n v="30"/>
    <n v="34"/>
    <n v="64"/>
    <n v="197"/>
    <n v="204"/>
    <n v="401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1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  <n v="1"/>
  </r>
  <r>
    <s v="08DPR2392G"/>
    <n v="1"/>
    <s v="MATUTINO"/>
    <s v="OCTAVIO PAZ LOZANO"/>
    <n v="8"/>
    <s v="CHIHUAHUA"/>
    <n v="8"/>
    <s v="CHIHUAHUA"/>
    <x v="5"/>
    <n v="37"/>
    <x v="6"/>
    <n v="1"/>
    <s v="JUĂREZ"/>
    <s v="CALLE NAVOJOA"/>
    <n v="3543"/>
    <s v="PÚBLICO"/>
    <x v="0"/>
    <n v="2"/>
    <s v="BĂSICA"/>
    <n v="2"/>
    <x v="0"/>
    <n v="1"/>
    <x v="0"/>
    <n v="0"/>
    <s v="NO APLICA"/>
    <n v="0"/>
    <s v="NO APLICA"/>
    <s v="08FIZ0139X"/>
    <s v="08FJS0109I"/>
    <s v="08ADG0005C"/>
    <n v="0"/>
    <s v="I2020"/>
    <n v="199"/>
    <n v="196"/>
    <n v="395"/>
    <n v="199"/>
    <n v="196"/>
    <n v="395"/>
    <n v="36"/>
    <n v="34"/>
    <n v="70"/>
    <n v="30"/>
    <n v="32"/>
    <n v="62"/>
    <n v="30"/>
    <n v="32"/>
    <n v="62"/>
    <n v="32"/>
    <n v="31"/>
    <n v="63"/>
    <n v="35"/>
    <n v="36"/>
    <n v="71"/>
    <n v="33"/>
    <n v="25"/>
    <n v="58"/>
    <n v="34"/>
    <n v="31"/>
    <n v="65"/>
    <n v="29"/>
    <n v="39"/>
    <n v="68"/>
    <n v="193"/>
    <n v="194"/>
    <n v="387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2559X"/>
    <n v="1"/>
    <s v="MATUTINO"/>
    <s v="PEDRO LUIS RAMSES MENESES HOYOS"/>
    <n v="8"/>
    <s v="CHIHUAHUA"/>
    <n v="8"/>
    <s v="CHIHUAHUA"/>
    <x v="5"/>
    <n v="37"/>
    <x v="6"/>
    <n v="1"/>
    <s v="JUĂREZ"/>
    <s v="CALLE RIVERA DE ZEMPOALA"/>
    <n v="452"/>
    <s v="PÚBLICO"/>
    <x v="0"/>
    <n v="2"/>
    <s v="BĂSICA"/>
    <n v="2"/>
    <x v="0"/>
    <n v="1"/>
    <x v="0"/>
    <n v="0"/>
    <s v="NO APLICA"/>
    <n v="0"/>
    <s v="NO APLICA"/>
    <s v="08FIZ0175B"/>
    <s v="08FJS0116S"/>
    <s v="08ADG0005C"/>
    <n v="0"/>
    <s v="I2020"/>
    <n v="179"/>
    <n v="202"/>
    <n v="381"/>
    <n v="179"/>
    <n v="202"/>
    <n v="381"/>
    <n v="30"/>
    <n v="37"/>
    <n v="67"/>
    <n v="38"/>
    <n v="28"/>
    <n v="66"/>
    <n v="38"/>
    <n v="28"/>
    <n v="66"/>
    <n v="25"/>
    <n v="40"/>
    <n v="65"/>
    <n v="39"/>
    <n v="30"/>
    <n v="69"/>
    <n v="35"/>
    <n v="32"/>
    <n v="67"/>
    <n v="28"/>
    <n v="40"/>
    <n v="68"/>
    <n v="31"/>
    <n v="35"/>
    <n v="66"/>
    <n v="196"/>
    <n v="205"/>
    <n v="401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2298B"/>
    <n v="1"/>
    <s v="MATUTINO"/>
    <s v="18 DE MARZO"/>
    <n v="8"/>
    <s v="CHIHUAHUA"/>
    <n v="8"/>
    <s v="CHIHUAHUA"/>
    <x v="5"/>
    <n v="37"/>
    <x v="6"/>
    <n v="1"/>
    <s v="JUĂREZ"/>
    <s v="CALLE DAMASO CARDENAS"/>
    <n v="0"/>
    <s v="PÚBLICO"/>
    <x v="0"/>
    <n v="2"/>
    <s v="BĂSICA"/>
    <n v="2"/>
    <x v="0"/>
    <n v="1"/>
    <x v="0"/>
    <n v="0"/>
    <s v="NO APLICA"/>
    <n v="0"/>
    <s v="NO APLICA"/>
    <s v="08FIZ0167T"/>
    <s v="08FJS0114U"/>
    <s v="08ADG0005C"/>
    <n v="0"/>
    <s v="I2020"/>
    <n v="192"/>
    <n v="199"/>
    <n v="391"/>
    <n v="192"/>
    <n v="199"/>
    <n v="391"/>
    <n v="38"/>
    <n v="33"/>
    <n v="71"/>
    <n v="29"/>
    <n v="32"/>
    <n v="61"/>
    <n v="29"/>
    <n v="32"/>
    <n v="61"/>
    <n v="33"/>
    <n v="30"/>
    <n v="63"/>
    <n v="38"/>
    <n v="30"/>
    <n v="68"/>
    <n v="32"/>
    <n v="33"/>
    <n v="65"/>
    <n v="28"/>
    <n v="39"/>
    <n v="67"/>
    <n v="30"/>
    <n v="37"/>
    <n v="67"/>
    <n v="190"/>
    <n v="201"/>
    <n v="391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3"/>
    <n v="12"/>
    <n v="1"/>
  </r>
  <r>
    <s v="08DPR2026K"/>
    <n v="1"/>
    <s v="MATUTINO"/>
    <s v="JAIME TORRES BODET"/>
    <n v="8"/>
    <s v="CHIHUAHUA"/>
    <n v="8"/>
    <s v="CHIHUAHUA"/>
    <x v="5"/>
    <n v="37"/>
    <x v="6"/>
    <n v="1"/>
    <s v="JUĂREZ"/>
    <s v="AVENIDA AGUACALIENTE "/>
    <n v="0"/>
    <s v="PÚBLICO"/>
    <x v="0"/>
    <n v="2"/>
    <s v="BĂSICA"/>
    <n v="2"/>
    <x v="0"/>
    <n v="1"/>
    <x v="0"/>
    <n v="0"/>
    <s v="NO APLICA"/>
    <n v="0"/>
    <s v="NO APLICA"/>
    <s v="08FIZ0163X"/>
    <s v="08FJS0114U"/>
    <s v="08ADG0005C"/>
    <n v="0"/>
    <s v="I2020"/>
    <n v="185"/>
    <n v="206"/>
    <n v="391"/>
    <n v="185"/>
    <n v="206"/>
    <n v="391"/>
    <n v="34"/>
    <n v="36"/>
    <n v="70"/>
    <n v="33"/>
    <n v="34"/>
    <n v="67"/>
    <n v="33"/>
    <n v="35"/>
    <n v="68"/>
    <n v="32"/>
    <n v="31"/>
    <n v="63"/>
    <n v="26"/>
    <n v="35"/>
    <n v="61"/>
    <n v="34"/>
    <n v="34"/>
    <n v="68"/>
    <n v="29"/>
    <n v="32"/>
    <n v="61"/>
    <n v="33"/>
    <n v="36"/>
    <n v="69"/>
    <n v="187"/>
    <n v="203"/>
    <n v="390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0"/>
    <n v="1"/>
    <n v="0"/>
    <n v="0"/>
    <n v="0"/>
    <n v="0"/>
    <n v="0"/>
    <n v="0"/>
    <n v="0"/>
    <n v="1"/>
    <n v="0"/>
    <n v="16"/>
    <n v="0"/>
    <n v="12"/>
    <n v="2"/>
    <n v="2"/>
    <n v="2"/>
    <n v="2"/>
    <n v="2"/>
    <n v="2"/>
    <n v="0"/>
    <n v="12"/>
    <n v="14"/>
    <n v="12"/>
    <n v="1"/>
  </r>
  <r>
    <s v="08DPR2186Y"/>
    <n v="1"/>
    <s v="MATUTINO"/>
    <s v="FRANCISCO I. MADERO"/>
    <n v="8"/>
    <s v="CHIHUAHUA"/>
    <n v="8"/>
    <s v="CHIHUAHUA"/>
    <x v="5"/>
    <n v="37"/>
    <x v="6"/>
    <n v="1"/>
    <s v="JUĂREZ"/>
    <s v="CALLE M. QUEVEDO REYES"/>
    <n v="7752"/>
    <s v="PÚBLICO"/>
    <x v="0"/>
    <n v="2"/>
    <s v="BĂSICA"/>
    <n v="2"/>
    <x v="0"/>
    <n v="1"/>
    <x v="0"/>
    <n v="0"/>
    <s v="NO APLICA"/>
    <n v="0"/>
    <s v="NO APLICA"/>
    <s v="08FIZ0162Y"/>
    <s v="08FJS0113V"/>
    <s v="08ADG0005C"/>
    <n v="0"/>
    <s v="I2020"/>
    <n v="215"/>
    <n v="197"/>
    <n v="412"/>
    <n v="215"/>
    <n v="197"/>
    <n v="412"/>
    <n v="51"/>
    <n v="49"/>
    <n v="100"/>
    <n v="26"/>
    <n v="22"/>
    <n v="48"/>
    <n v="26"/>
    <n v="22"/>
    <n v="48"/>
    <n v="28"/>
    <n v="32"/>
    <n v="60"/>
    <n v="36"/>
    <n v="25"/>
    <n v="61"/>
    <n v="35"/>
    <n v="33"/>
    <n v="68"/>
    <n v="32"/>
    <n v="30"/>
    <n v="62"/>
    <n v="31"/>
    <n v="34"/>
    <n v="65"/>
    <n v="188"/>
    <n v="176"/>
    <n v="364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3"/>
    <n v="12"/>
    <n v="1"/>
  </r>
  <r>
    <s v="08DPR2553C"/>
    <n v="1"/>
    <s v="MATUTINO"/>
    <s v="SENTIMIENTOS DE LA NACION"/>
    <n v="8"/>
    <s v="CHIHUAHUA"/>
    <n v="8"/>
    <s v="CHIHUAHUA"/>
    <x v="5"/>
    <n v="37"/>
    <x v="6"/>
    <n v="1"/>
    <s v="JUĂREZ"/>
    <s v="CALLE SATEBO"/>
    <n v="9349"/>
    <s v="PÚBLICO"/>
    <x v="0"/>
    <n v="2"/>
    <s v="BĂSICA"/>
    <n v="2"/>
    <x v="0"/>
    <n v="1"/>
    <x v="0"/>
    <n v="0"/>
    <s v="NO APLICA"/>
    <n v="0"/>
    <s v="NO APLICA"/>
    <s v="08FIZ0177Z"/>
    <s v="08FJS0133I"/>
    <s v="08ADG0005C"/>
    <n v="0"/>
    <s v="I2020"/>
    <n v="202"/>
    <n v="191"/>
    <n v="393"/>
    <n v="200"/>
    <n v="189"/>
    <n v="389"/>
    <n v="33"/>
    <n v="34"/>
    <n v="67"/>
    <n v="35"/>
    <n v="35"/>
    <n v="70"/>
    <n v="35"/>
    <n v="35"/>
    <n v="70"/>
    <n v="33"/>
    <n v="35"/>
    <n v="68"/>
    <n v="32"/>
    <n v="27"/>
    <n v="59"/>
    <n v="41"/>
    <n v="29"/>
    <n v="70"/>
    <n v="29"/>
    <n v="30"/>
    <n v="59"/>
    <n v="32"/>
    <n v="36"/>
    <n v="68"/>
    <n v="202"/>
    <n v="192"/>
    <n v="39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2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EPR0500J"/>
    <n v="1"/>
    <s v="MATUTINO"/>
    <s v="ABRAHAM GONZALEZ 2228"/>
    <n v="8"/>
    <s v="CHIHUAHUA"/>
    <n v="8"/>
    <s v="CHIHUAHUA"/>
    <x v="2"/>
    <n v="40"/>
    <x v="12"/>
    <n v="1"/>
    <s v="MADERA"/>
    <s v="CALLE 3A."/>
    <n v="0"/>
    <s v="PÚBLICO"/>
    <x v="1"/>
    <n v="2"/>
    <s v="BĂSICA"/>
    <n v="2"/>
    <x v="0"/>
    <n v="1"/>
    <x v="0"/>
    <n v="0"/>
    <s v="NO APLICA"/>
    <n v="0"/>
    <s v="NO APLICA"/>
    <s v="08FIZ0024W"/>
    <s v="08FJS0005N"/>
    <m/>
    <n v="0"/>
    <s v="I2020"/>
    <n v="186"/>
    <n v="200"/>
    <n v="386"/>
    <n v="186"/>
    <n v="200"/>
    <n v="386"/>
    <n v="33"/>
    <n v="37"/>
    <n v="70"/>
    <n v="34"/>
    <n v="36"/>
    <n v="70"/>
    <n v="34"/>
    <n v="36"/>
    <n v="70"/>
    <n v="19"/>
    <n v="31"/>
    <n v="50"/>
    <n v="41"/>
    <n v="28"/>
    <n v="69"/>
    <n v="30"/>
    <n v="39"/>
    <n v="69"/>
    <n v="27"/>
    <n v="31"/>
    <n v="58"/>
    <n v="34"/>
    <n v="40"/>
    <n v="74"/>
    <n v="185"/>
    <n v="205"/>
    <n v="390"/>
    <n v="3"/>
    <n v="2"/>
    <n v="1"/>
    <n v="3"/>
    <n v="2"/>
    <n v="3"/>
    <n v="0"/>
    <n v="14"/>
    <n v="0"/>
    <n v="0"/>
    <n v="1"/>
    <n v="0"/>
    <n v="0"/>
    <n v="0"/>
    <n v="0"/>
    <n v="0"/>
    <n v="6"/>
    <n v="8"/>
    <n v="0"/>
    <n v="0"/>
    <n v="2"/>
    <n v="0"/>
    <n v="0"/>
    <n v="1"/>
    <n v="0"/>
    <n v="0"/>
    <n v="0"/>
    <n v="1"/>
    <n v="3"/>
    <n v="0"/>
    <n v="0"/>
    <n v="22"/>
    <n v="6"/>
    <n v="8"/>
    <n v="3"/>
    <n v="2"/>
    <n v="1"/>
    <n v="3"/>
    <n v="2"/>
    <n v="3"/>
    <n v="0"/>
    <n v="14"/>
    <n v="18"/>
    <n v="17"/>
    <n v="1"/>
  </r>
  <r>
    <s v="08DPR0632B"/>
    <n v="1"/>
    <s v="MATUTINO"/>
    <s v="CONSTITUYENTES 1857"/>
    <n v="8"/>
    <s v="CHIHUAHUA"/>
    <n v="8"/>
    <s v="CHIHUAHUA"/>
    <x v="8"/>
    <n v="32"/>
    <x v="19"/>
    <n v="1"/>
    <s v="HIDALGO DEL PARRAL"/>
    <s v="CALLE TASCATE "/>
    <n v="0"/>
    <s v="PÚBLICO"/>
    <x v="0"/>
    <n v="2"/>
    <s v="BĂSICA"/>
    <n v="2"/>
    <x v="0"/>
    <n v="1"/>
    <x v="0"/>
    <n v="0"/>
    <s v="NO APLICA"/>
    <n v="0"/>
    <s v="NO APLICA"/>
    <s v="08FIZ0244H"/>
    <s v="08FJS0129W"/>
    <s v="08ADG0004D"/>
    <n v="0"/>
    <s v="I2020"/>
    <n v="190"/>
    <n v="208"/>
    <n v="398"/>
    <n v="190"/>
    <n v="207"/>
    <n v="397"/>
    <n v="28"/>
    <n v="35"/>
    <n v="63"/>
    <n v="25"/>
    <n v="33"/>
    <n v="58"/>
    <n v="25"/>
    <n v="33"/>
    <n v="58"/>
    <n v="33"/>
    <n v="45"/>
    <n v="78"/>
    <n v="38"/>
    <n v="41"/>
    <n v="79"/>
    <n v="32"/>
    <n v="27"/>
    <n v="59"/>
    <n v="27"/>
    <n v="32"/>
    <n v="59"/>
    <n v="26"/>
    <n v="32"/>
    <n v="58"/>
    <n v="181"/>
    <n v="210"/>
    <n v="391"/>
    <n v="2"/>
    <n v="3"/>
    <n v="3"/>
    <n v="2"/>
    <n v="2"/>
    <n v="2"/>
    <n v="0"/>
    <n v="14"/>
    <n v="0"/>
    <n v="0"/>
    <n v="0"/>
    <n v="1"/>
    <n v="0"/>
    <n v="1"/>
    <n v="0"/>
    <n v="0"/>
    <n v="5"/>
    <n v="9"/>
    <n v="0"/>
    <n v="0"/>
    <n v="1"/>
    <n v="1"/>
    <n v="0"/>
    <n v="0"/>
    <n v="0"/>
    <n v="0"/>
    <n v="0"/>
    <n v="0"/>
    <n v="3"/>
    <n v="0"/>
    <n v="0"/>
    <n v="21"/>
    <n v="5"/>
    <n v="9"/>
    <n v="2"/>
    <n v="3"/>
    <n v="3"/>
    <n v="2"/>
    <n v="2"/>
    <n v="2"/>
    <n v="0"/>
    <n v="14"/>
    <n v="14"/>
    <n v="14"/>
    <n v="1"/>
  </r>
  <r>
    <s v="08DPR0432D"/>
    <n v="1"/>
    <s v="MATUTINO"/>
    <s v="GUSTAVO DIAZ ORDAZ"/>
    <n v="8"/>
    <s v="CHIHUAHUA"/>
    <n v="8"/>
    <s v="CHIHUAHUA"/>
    <x v="8"/>
    <n v="32"/>
    <x v="19"/>
    <n v="1"/>
    <s v="HIDALGO DEL PARRAL"/>
    <s v="CALLE 11A"/>
    <n v="0"/>
    <s v="PÚBLICO"/>
    <x v="0"/>
    <n v="2"/>
    <s v="BĂSICA"/>
    <n v="2"/>
    <x v="0"/>
    <n v="1"/>
    <x v="0"/>
    <n v="0"/>
    <s v="NO APLICA"/>
    <n v="0"/>
    <s v="NO APLICA"/>
    <s v="08FIZ0247E"/>
    <s v="08FJS0129W"/>
    <s v="08ADG0004D"/>
    <n v="0"/>
    <s v="I2020"/>
    <n v="194"/>
    <n v="190"/>
    <n v="384"/>
    <n v="194"/>
    <n v="190"/>
    <n v="384"/>
    <n v="33"/>
    <n v="23"/>
    <n v="56"/>
    <n v="43"/>
    <n v="27"/>
    <n v="70"/>
    <n v="43"/>
    <n v="27"/>
    <n v="70"/>
    <n v="33"/>
    <n v="31"/>
    <n v="64"/>
    <n v="35"/>
    <n v="31"/>
    <n v="66"/>
    <n v="32"/>
    <n v="38"/>
    <n v="70"/>
    <n v="32"/>
    <n v="37"/>
    <n v="69"/>
    <n v="36"/>
    <n v="32"/>
    <n v="68"/>
    <n v="211"/>
    <n v="196"/>
    <n v="407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2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EPR0071I"/>
    <n v="1"/>
    <s v="MATUTINO"/>
    <s v="GREGORIO TORRES QUINTERO 2308"/>
    <n v="8"/>
    <s v="CHIHUAHUA"/>
    <n v="8"/>
    <s v="CHIHUAHUA"/>
    <x v="10"/>
    <n v="50"/>
    <x v="65"/>
    <n v="1"/>
    <s v="NUEVO CASAS GRANDES"/>
    <s v="CALLE FRANCISCO I. MADERO"/>
    <n v="506"/>
    <s v="PÚBLICO"/>
    <x v="1"/>
    <n v="2"/>
    <s v="BĂSICA"/>
    <n v="2"/>
    <x v="0"/>
    <n v="1"/>
    <x v="0"/>
    <n v="0"/>
    <s v="NO APLICA"/>
    <n v="0"/>
    <s v="NO APLICA"/>
    <s v="08FIZ0054Q"/>
    <s v="08FJS0004O"/>
    <m/>
    <n v="0"/>
    <s v="I2020"/>
    <n v="198"/>
    <n v="188"/>
    <n v="386"/>
    <n v="198"/>
    <n v="188"/>
    <n v="386"/>
    <n v="37"/>
    <n v="32"/>
    <n v="69"/>
    <n v="32"/>
    <n v="27"/>
    <n v="59"/>
    <n v="32"/>
    <n v="27"/>
    <n v="59"/>
    <n v="37"/>
    <n v="26"/>
    <n v="63"/>
    <n v="32"/>
    <n v="31"/>
    <n v="63"/>
    <n v="33"/>
    <n v="41"/>
    <n v="74"/>
    <n v="23"/>
    <n v="31"/>
    <n v="54"/>
    <n v="50"/>
    <n v="37"/>
    <n v="87"/>
    <n v="207"/>
    <n v="193"/>
    <n v="400"/>
    <n v="2"/>
    <n v="2"/>
    <n v="2"/>
    <n v="3"/>
    <n v="2"/>
    <n v="3"/>
    <n v="0"/>
    <n v="14"/>
    <n v="0"/>
    <n v="0"/>
    <n v="1"/>
    <n v="0"/>
    <n v="0"/>
    <n v="0"/>
    <n v="0"/>
    <n v="1"/>
    <n v="2"/>
    <n v="12"/>
    <n v="0"/>
    <n v="0"/>
    <n v="1"/>
    <n v="1"/>
    <n v="1"/>
    <n v="0"/>
    <n v="1"/>
    <n v="0"/>
    <n v="0"/>
    <n v="0"/>
    <n v="2"/>
    <n v="0"/>
    <n v="0"/>
    <n v="22"/>
    <n v="2"/>
    <n v="12"/>
    <n v="2"/>
    <n v="2"/>
    <n v="2"/>
    <n v="3"/>
    <n v="2"/>
    <n v="3"/>
    <n v="0"/>
    <n v="14"/>
    <n v="14"/>
    <n v="14"/>
    <n v="1"/>
  </r>
  <r>
    <s v="08DPR2598Z"/>
    <n v="2"/>
    <s v="VESPERTINO"/>
    <s v="JOSE RUBIO ORTEGA"/>
    <n v="8"/>
    <s v="CHIHUAHUA"/>
    <n v="8"/>
    <s v="CHIHUAHUA"/>
    <x v="5"/>
    <n v="37"/>
    <x v="6"/>
    <n v="1"/>
    <s v="JUĂREZ"/>
    <s v="CALLE MONTES DE TOLEDO"/>
    <n v="0"/>
    <s v="PÚBLICO"/>
    <x v="0"/>
    <n v="2"/>
    <s v="BĂSICA"/>
    <n v="2"/>
    <x v="0"/>
    <n v="1"/>
    <x v="0"/>
    <n v="0"/>
    <s v="NO APLICA"/>
    <n v="0"/>
    <s v="NO APLICA"/>
    <s v="08FIZ0181M"/>
    <s v="08FJS0132J"/>
    <s v="08ADG0005C"/>
    <n v="0"/>
    <s v="I2020"/>
    <n v="227"/>
    <n v="185"/>
    <n v="412"/>
    <n v="222"/>
    <n v="183"/>
    <n v="405"/>
    <n v="37"/>
    <n v="33"/>
    <n v="70"/>
    <n v="29"/>
    <n v="20"/>
    <n v="49"/>
    <n v="31"/>
    <n v="21"/>
    <n v="52"/>
    <n v="41"/>
    <n v="28"/>
    <n v="69"/>
    <n v="36"/>
    <n v="33"/>
    <n v="69"/>
    <n v="39"/>
    <n v="30"/>
    <n v="69"/>
    <n v="30"/>
    <n v="31"/>
    <n v="61"/>
    <n v="39"/>
    <n v="33"/>
    <n v="72"/>
    <n v="216"/>
    <n v="176"/>
    <n v="392"/>
    <n v="2"/>
    <n v="2"/>
    <n v="2"/>
    <n v="2"/>
    <n v="1"/>
    <n v="2"/>
    <n v="0"/>
    <n v="11"/>
    <n v="0"/>
    <n v="0"/>
    <n v="0"/>
    <n v="1"/>
    <n v="0"/>
    <n v="0"/>
    <n v="0"/>
    <n v="0"/>
    <n v="2"/>
    <n v="9"/>
    <n v="0"/>
    <n v="0"/>
    <n v="0"/>
    <n v="0"/>
    <n v="0"/>
    <n v="0"/>
    <n v="0"/>
    <n v="0"/>
    <n v="0"/>
    <n v="0"/>
    <n v="0"/>
    <n v="1"/>
    <n v="0"/>
    <n v="13"/>
    <n v="2"/>
    <n v="9"/>
    <n v="2"/>
    <n v="2"/>
    <n v="2"/>
    <n v="2"/>
    <n v="1"/>
    <n v="2"/>
    <n v="0"/>
    <n v="11"/>
    <n v="12"/>
    <n v="12"/>
    <n v="1"/>
  </r>
  <r>
    <s v="08DPR0358M"/>
    <n v="1"/>
    <s v="MATUTINO"/>
    <s v="CLUB DE LEONES"/>
    <n v="8"/>
    <s v="CHIHUAHUA"/>
    <n v="8"/>
    <s v="CHIHUAHUA"/>
    <x v="5"/>
    <n v="37"/>
    <x v="6"/>
    <n v="1"/>
    <s v="JUĂREZ"/>
    <s v="AVENIDA MANUEL GOMEZ MORIN KM 4.5"/>
    <n v="0"/>
    <s v="PÚBLICO"/>
    <x v="0"/>
    <n v="2"/>
    <s v="BĂSICA"/>
    <n v="2"/>
    <x v="0"/>
    <n v="1"/>
    <x v="0"/>
    <n v="0"/>
    <s v="NO APLICA"/>
    <n v="0"/>
    <s v="NO APLICA"/>
    <s v="08FIZ0168S"/>
    <s v="08FJS0115T"/>
    <s v="08ADG0005C"/>
    <n v="0"/>
    <s v="I2020"/>
    <n v="188"/>
    <n v="194"/>
    <n v="382"/>
    <n v="188"/>
    <n v="194"/>
    <n v="382"/>
    <n v="29"/>
    <n v="36"/>
    <n v="65"/>
    <n v="30"/>
    <n v="37"/>
    <n v="67"/>
    <n v="30"/>
    <n v="37"/>
    <n v="67"/>
    <n v="48"/>
    <n v="35"/>
    <n v="83"/>
    <n v="26"/>
    <n v="34"/>
    <n v="60"/>
    <n v="24"/>
    <n v="41"/>
    <n v="65"/>
    <n v="30"/>
    <n v="39"/>
    <n v="69"/>
    <n v="38"/>
    <n v="25"/>
    <n v="63"/>
    <n v="196"/>
    <n v="211"/>
    <n v="407"/>
    <n v="2"/>
    <n v="3"/>
    <n v="2"/>
    <n v="2"/>
    <n v="2"/>
    <n v="2"/>
    <n v="0"/>
    <n v="13"/>
    <n v="0"/>
    <n v="0"/>
    <n v="1"/>
    <n v="0"/>
    <n v="0"/>
    <n v="1"/>
    <n v="0"/>
    <n v="0"/>
    <n v="3"/>
    <n v="10"/>
    <n v="0"/>
    <n v="0"/>
    <n v="0"/>
    <n v="1"/>
    <n v="0"/>
    <n v="0"/>
    <n v="0"/>
    <n v="0"/>
    <n v="0"/>
    <n v="0"/>
    <n v="1"/>
    <n v="0"/>
    <n v="0"/>
    <n v="17"/>
    <n v="3"/>
    <n v="10"/>
    <n v="2"/>
    <n v="3"/>
    <n v="2"/>
    <n v="2"/>
    <n v="2"/>
    <n v="2"/>
    <n v="0"/>
    <n v="13"/>
    <n v="15"/>
    <n v="13"/>
    <n v="1"/>
  </r>
  <r>
    <s v="08DPR1172O"/>
    <n v="1"/>
    <s v="MATUTINO"/>
    <s v="AMADO NERVO"/>
    <n v="8"/>
    <s v="CHIHUAHUA"/>
    <n v="8"/>
    <s v="CHIHUAHUA"/>
    <x v="5"/>
    <n v="37"/>
    <x v="6"/>
    <n v="1"/>
    <s v="JUĂREZ"/>
    <s v="CALLE JAZMINAL"/>
    <n v="0"/>
    <s v="PÚBLICO"/>
    <x v="0"/>
    <n v="2"/>
    <s v="BĂSICA"/>
    <n v="2"/>
    <x v="0"/>
    <n v="1"/>
    <x v="0"/>
    <n v="0"/>
    <s v="NO APLICA"/>
    <n v="0"/>
    <s v="NO APLICA"/>
    <s v="08FIZ0148E"/>
    <s v="08FJS0111X"/>
    <s v="08ADG0005C"/>
    <n v="0"/>
    <s v="I2020"/>
    <n v="181"/>
    <n v="204"/>
    <n v="385"/>
    <n v="180"/>
    <n v="201"/>
    <n v="381"/>
    <n v="38"/>
    <n v="42"/>
    <n v="80"/>
    <n v="34"/>
    <n v="34"/>
    <n v="68"/>
    <n v="34"/>
    <n v="35"/>
    <n v="69"/>
    <n v="30"/>
    <n v="35"/>
    <n v="65"/>
    <n v="25"/>
    <n v="31"/>
    <n v="56"/>
    <n v="38"/>
    <n v="36"/>
    <n v="74"/>
    <n v="26"/>
    <n v="33"/>
    <n v="59"/>
    <n v="34"/>
    <n v="38"/>
    <n v="72"/>
    <n v="187"/>
    <n v="208"/>
    <n v="395"/>
    <n v="2"/>
    <n v="2"/>
    <n v="2"/>
    <n v="3"/>
    <n v="3"/>
    <n v="2"/>
    <n v="0"/>
    <n v="14"/>
    <n v="0"/>
    <n v="0"/>
    <n v="0"/>
    <n v="1"/>
    <n v="0"/>
    <n v="1"/>
    <n v="0"/>
    <n v="1"/>
    <n v="1"/>
    <n v="13"/>
    <n v="0"/>
    <n v="0"/>
    <n v="1"/>
    <n v="2"/>
    <n v="0"/>
    <n v="0"/>
    <n v="0"/>
    <n v="0"/>
    <n v="0"/>
    <n v="0"/>
    <n v="1"/>
    <n v="0"/>
    <n v="0"/>
    <n v="21"/>
    <n v="1"/>
    <n v="13"/>
    <n v="2"/>
    <n v="2"/>
    <n v="2"/>
    <n v="3"/>
    <n v="3"/>
    <n v="2"/>
    <n v="0"/>
    <n v="14"/>
    <n v="16"/>
    <n v="16"/>
    <n v="1"/>
  </r>
  <r>
    <s v="08EPR0069U"/>
    <n v="1"/>
    <s v="MATUTINO"/>
    <s v="MARIA MARTINEZ DE ESCUTIA 2059"/>
    <n v="8"/>
    <s v="CHIHUAHUA"/>
    <n v="8"/>
    <s v="CHIHUAHUA"/>
    <x v="10"/>
    <n v="13"/>
    <x v="41"/>
    <n v="1"/>
    <s v="CASAS GRANDES"/>
    <s v="CALLE RICARDO FLORES MAGON"/>
    <n v="101"/>
    <s v="PÚBLICO"/>
    <x v="1"/>
    <n v="2"/>
    <s v="BĂSICA"/>
    <n v="2"/>
    <x v="0"/>
    <n v="1"/>
    <x v="0"/>
    <n v="0"/>
    <s v="NO APLICA"/>
    <n v="0"/>
    <s v="NO APLICA"/>
    <s v="08FIZ0013Q"/>
    <s v="08FJS0004O"/>
    <m/>
    <n v="0"/>
    <s v="I2020"/>
    <n v="201"/>
    <n v="195"/>
    <n v="396"/>
    <n v="199"/>
    <n v="195"/>
    <n v="394"/>
    <n v="30"/>
    <n v="44"/>
    <n v="74"/>
    <n v="38"/>
    <n v="27"/>
    <n v="65"/>
    <n v="43"/>
    <n v="29"/>
    <n v="72"/>
    <n v="26"/>
    <n v="26"/>
    <n v="52"/>
    <n v="33"/>
    <n v="36"/>
    <n v="69"/>
    <n v="35"/>
    <n v="28"/>
    <n v="63"/>
    <n v="29"/>
    <n v="32"/>
    <n v="61"/>
    <n v="44"/>
    <n v="28"/>
    <n v="72"/>
    <n v="210"/>
    <n v="179"/>
    <n v="389"/>
    <n v="3"/>
    <n v="2"/>
    <n v="2"/>
    <n v="2"/>
    <n v="2"/>
    <n v="3"/>
    <n v="0"/>
    <n v="14"/>
    <n v="0"/>
    <n v="0"/>
    <n v="1"/>
    <n v="0"/>
    <n v="0"/>
    <n v="0"/>
    <n v="0"/>
    <n v="0"/>
    <n v="4"/>
    <n v="10"/>
    <n v="0"/>
    <n v="0"/>
    <n v="1"/>
    <n v="1"/>
    <n v="2"/>
    <n v="1"/>
    <n v="0"/>
    <n v="0"/>
    <n v="0"/>
    <n v="0"/>
    <n v="1"/>
    <n v="0"/>
    <n v="0"/>
    <n v="21"/>
    <n v="4"/>
    <n v="10"/>
    <n v="3"/>
    <n v="2"/>
    <n v="2"/>
    <n v="2"/>
    <n v="2"/>
    <n v="3"/>
    <n v="0"/>
    <n v="14"/>
    <n v="15"/>
    <n v="14"/>
    <n v="1"/>
  </r>
  <r>
    <s v="08DPR2328F"/>
    <n v="2"/>
    <s v="VESPERTINO"/>
    <s v="TEOFILO BORUNDA"/>
    <n v="8"/>
    <s v="CHIHUAHUA"/>
    <n v="8"/>
    <s v="CHIHUAHUA"/>
    <x v="5"/>
    <n v="37"/>
    <x v="6"/>
    <n v="1"/>
    <s v="JUĂREZ"/>
    <s v="CALLE GENERAL ANTONIO NORSAGARAY"/>
    <n v="1414"/>
    <s v="PÚBLICO"/>
    <x v="0"/>
    <n v="2"/>
    <s v="BĂSICA"/>
    <n v="2"/>
    <x v="0"/>
    <n v="1"/>
    <x v="0"/>
    <n v="0"/>
    <s v="NO APLICA"/>
    <n v="0"/>
    <s v="NO APLICA"/>
    <s v="08FIZ0157M"/>
    <s v="08FJS0112W"/>
    <s v="08ADG0005C"/>
    <n v="0"/>
    <s v="I2020"/>
    <n v="201"/>
    <n v="203"/>
    <n v="404"/>
    <n v="201"/>
    <n v="202"/>
    <n v="403"/>
    <n v="50"/>
    <n v="32"/>
    <n v="82"/>
    <n v="38"/>
    <n v="23"/>
    <n v="61"/>
    <n v="38"/>
    <n v="23"/>
    <n v="61"/>
    <n v="26"/>
    <n v="42"/>
    <n v="68"/>
    <n v="30"/>
    <n v="31"/>
    <n v="61"/>
    <n v="36"/>
    <n v="33"/>
    <n v="69"/>
    <n v="30"/>
    <n v="31"/>
    <n v="61"/>
    <n v="29"/>
    <n v="36"/>
    <n v="65"/>
    <n v="189"/>
    <n v="196"/>
    <n v="385"/>
    <n v="1"/>
    <n v="2"/>
    <n v="2"/>
    <n v="2"/>
    <n v="2"/>
    <n v="2"/>
    <n v="0"/>
    <n v="11"/>
    <n v="0"/>
    <n v="0"/>
    <n v="0"/>
    <n v="1"/>
    <n v="0"/>
    <n v="1"/>
    <n v="0"/>
    <n v="1"/>
    <n v="4"/>
    <n v="7"/>
    <n v="0"/>
    <n v="0"/>
    <n v="2"/>
    <n v="0"/>
    <n v="0"/>
    <n v="0"/>
    <n v="0"/>
    <n v="0"/>
    <n v="0"/>
    <n v="0"/>
    <n v="1"/>
    <n v="0"/>
    <n v="0"/>
    <n v="17"/>
    <n v="4"/>
    <n v="7"/>
    <n v="1"/>
    <n v="2"/>
    <n v="2"/>
    <n v="2"/>
    <n v="2"/>
    <n v="2"/>
    <n v="0"/>
    <n v="11"/>
    <n v="16"/>
    <n v="12"/>
    <n v="1"/>
  </r>
  <r>
    <s v="08DPR2575O"/>
    <n v="2"/>
    <s v="VESPERTINO"/>
    <s v="SOR JUANA INES DE LA CRUZ"/>
    <n v="8"/>
    <s v="CHIHUAHUA"/>
    <n v="8"/>
    <s v="CHIHUAHUA"/>
    <x v="7"/>
    <n v="19"/>
    <x v="21"/>
    <n v="1"/>
    <s v="CHIHUAHUA"/>
    <s v="CALLE DIANA LAURA ROJAS "/>
    <n v="0"/>
    <s v="PÚBLICO"/>
    <x v="0"/>
    <n v="2"/>
    <s v="BĂSICA"/>
    <n v="2"/>
    <x v="0"/>
    <n v="1"/>
    <x v="0"/>
    <n v="0"/>
    <s v="NO APLICA"/>
    <n v="0"/>
    <s v="NO APLICA"/>
    <s v="08FIZ0106F"/>
    <s v="08FJS0102P"/>
    <s v="08ADG0046C"/>
    <n v="0"/>
    <s v="I2020"/>
    <n v="193"/>
    <n v="203"/>
    <n v="396"/>
    <n v="193"/>
    <n v="203"/>
    <n v="396"/>
    <n v="29"/>
    <n v="35"/>
    <n v="64"/>
    <n v="34"/>
    <n v="35"/>
    <n v="69"/>
    <n v="34"/>
    <n v="35"/>
    <n v="69"/>
    <n v="33"/>
    <n v="24"/>
    <n v="57"/>
    <n v="16"/>
    <n v="35"/>
    <n v="51"/>
    <n v="47"/>
    <n v="37"/>
    <n v="84"/>
    <n v="25"/>
    <n v="31"/>
    <n v="56"/>
    <n v="41"/>
    <n v="35"/>
    <n v="76"/>
    <n v="196"/>
    <n v="197"/>
    <n v="393"/>
    <n v="2"/>
    <n v="2"/>
    <n v="2"/>
    <n v="3"/>
    <n v="2"/>
    <n v="3"/>
    <n v="0"/>
    <n v="14"/>
    <n v="0"/>
    <n v="0"/>
    <n v="1"/>
    <n v="0"/>
    <n v="0"/>
    <n v="0"/>
    <n v="0"/>
    <n v="0"/>
    <n v="4"/>
    <n v="10"/>
    <n v="0"/>
    <n v="0"/>
    <n v="2"/>
    <n v="0"/>
    <n v="0"/>
    <n v="0"/>
    <n v="0"/>
    <n v="0"/>
    <n v="0"/>
    <n v="0"/>
    <n v="1"/>
    <n v="1"/>
    <n v="0"/>
    <n v="19"/>
    <n v="4"/>
    <n v="10"/>
    <n v="2"/>
    <n v="2"/>
    <n v="2"/>
    <n v="3"/>
    <n v="2"/>
    <n v="3"/>
    <n v="0"/>
    <n v="14"/>
    <n v="14"/>
    <n v="14"/>
    <n v="1"/>
  </r>
  <r>
    <s v="08DPR2601W"/>
    <n v="1"/>
    <s v="MATUTINO"/>
    <s v="CARLA MARIA HERRERA GUERRERO"/>
    <n v="8"/>
    <s v="CHIHUAHUA"/>
    <n v="8"/>
    <s v="CHIHUAHUA"/>
    <x v="7"/>
    <n v="19"/>
    <x v="21"/>
    <n v="1"/>
    <s v="CHIHUAHUA"/>
    <s v="AVENIDA PASEOS DEL SOL"/>
    <n v="0"/>
    <s v="PÚBLICO"/>
    <x v="0"/>
    <n v="2"/>
    <s v="BĂSICA"/>
    <n v="2"/>
    <x v="0"/>
    <n v="1"/>
    <x v="0"/>
    <n v="0"/>
    <s v="NO APLICA"/>
    <n v="0"/>
    <s v="NO APLICA"/>
    <s v="08FIZ0268R"/>
    <s v="08FJS0102P"/>
    <s v="08ADG0046C"/>
    <n v="0"/>
    <s v="I2020"/>
    <n v="196"/>
    <n v="205"/>
    <n v="401"/>
    <n v="192"/>
    <n v="202"/>
    <n v="394"/>
    <n v="39"/>
    <n v="30"/>
    <n v="69"/>
    <n v="33"/>
    <n v="36"/>
    <n v="69"/>
    <n v="33"/>
    <n v="37"/>
    <n v="70"/>
    <n v="37"/>
    <n v="33"/>
    <n v="70"/>
    <n v="28"/>
    <n v="40"/>
    <n v="68"/>
    <n v="24"/>
    <n v="34"/>
    <n v="58"/>
    <n v="34"/>
    <n v="34"/>
    <n v="68"/>
    <n v="30"/>
    <n v="30"/>
    <n v="60"/>
    <n v="186"/>
    <n v="208"/>
    <n v="394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1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DPR0821U"/>
    <n v="1"/>
    <s v="MATUTINO"/>
    <s v="ROTARIA EDUARDO QUEZADA FORNELLI"/>
    <n v="8"/>
    <s v="CHIHUAHUA"/>
    <n v="8"/>
    <s v="CHIHUAHUA"/>
    <x v="5"/>
    <n v="37"/>
    <x v="6"/>
    <n v="1"/>
    <s v="JUĂREZ"/>
    <s v="CALLE PASEO CAĂ‘ADA"/>
    <n v="0"/>
    <s v="PÚBLICO"/>
    <x v="0"/>
    <n v="2"/>
    <s v="BĂSICA"/>
    <n v="2"/>
    <x v="0"/>
    <n v="1"/>
    <x v="0"/>
    <n v="0"/>
    <s v="NO APLICA"/>
    <n v="0"/>
    <s v="NO APLICA"/>
    <s v="08FIZ0172E"/>
    <s v="08FJS0115T"/>
    <s v="08ADG0005C"/>
    <n v="0"/>
    <s v="I2020"/>
    <n v="207"/>
    <n v="197"/>
    <n v="404"/>
    <n v="207"/>
    <n v="197"/>
    <n v="404"/>
    <n v="38"/>
    <n v="38"/>
    <n v="76"/>
    <n v="20"/>
    <n v="29"/>
    <n v="49"/>
    <n v="20"/>
    <n v="29"/>
    <n v="49"/>
    <n v="38"/>
    <n v="37"/>
    <n v="75"/>
    <n v="39"/>
    <n v="22"/>
    <n v="61"/>
    <n v="27"/>
    <n v="29"/>
    <n v="56"/>
    <n v="32"/>
    <n v="47"/>
    <n v="79"/>
    <n v="39"/>
    <n v="32"/>
    <n v="71"/>
    <n v="195"/>
    <n v="196"/>
    <n v="391"/>
    <n v="2"/>
    <n v="3"/>
    <n v="2"/>
    <n v="2"/>
    <n v="3"/>
    <n v="2"/>
    <n v="0"/>
    <n v="14"/>
    <n v="0"/>
    <n v="0"/>
    <n v="0"/>
    <n v="1"/>
    <n v="1"/>
    <n v="0"/>
    <n v="0"/>
    <n v="0"/>
    <n v="4"/>
    <n v="10"/>
    <n v="0"/>
    <n v="0"/>
    <n v="0"/>
    <n v="1"/>
    <n v="0"/>
    <n v="0"/>
    <n v="0"/>
    <n v="0"/>
    <n v="0"/>
    <n v="0"/>
    <n v="1"/>
    <n v="0"/>
    <n v="0"/>
    <n v="18"/>
    <n v="4"/>
    <n v="10"/>
    <n v="2"/>
    <n v="3"/>
    <n v="2"/>
    <n v="2"/>
    <n v="3"/>
    <n v="2"/>
    <n v="0"/>
    <n v="14"/>
    <n v="14"/>
    <n v="14"/>
    <n v="1"/>
  </r>
  <r>
    <s v="08DPR0876X"/>
    <n v="1"/>
    <s v="MATUTINO"/>
    <s v="EMILIANO ZAPATA"/>
    <n v="8"/>
    <s v="CHIHUAHUA"/>
    <n v="8"/>
    <s v="CHIHUAHUA"/>
    <x v="7"/>
    <n v="19"/>
    <x v="21"/>
    <n v="1"/>
    <s v="CHIHUAHUA"/>
    <s v="CALLE FRANCISCO I. MADERO"/>
    <n v="101"/>
    <s v="PÚBLICO"/>
    <x v="0"/>
    <n v="2"/>
    <s v="BĂSICA"/>
    <n v="2"/>
    <x v="0"/>
    <n v="1"/>
    <x v="0"/>
    <n v="0"/>
    <s v="NO APLICA"/>
    <n v="0"/>
    <s v="NO APLICA"/>
    <s v="08FIZ0103I"/>
    <s v="08FJS0103O"/>
    <s v="08ADG0046C"/>
    <n v="0"/>
    <s v="I2020"/>
    <n v="201"/>
    <n v="197"/>
    <n v="398"/>
    <n v="201"/>
    <n v="197"/>
    <n v="398"/>
    <n v="40"/>
    <n v="47"/>
    <n v="87"/>
    <n v="35"/>
    <n v="33"/>
    <n v="68"/>
    <n v="36"/>
    <n v="33"/>
    <n v="69"/>
    <n v="24"/>
    <n v="32"/>
    <n v="56"/>
    <n v="37"/>
    <n v="27"/>
    <n v="64"/>
    <n v="31"/>
    <n v="29"/>
    <n v="60"/>
    <n v="34"/>
    <n v="21"/>
    <n v="55"/>
    <n v="37"/>
    <n v="38"/>
    <n v="75"/>
    <n v="199"/>
    <n v="180"/>
    <n v="379"/>
    <n v="3"/>
    <n v="2"/>
    <n v="3"/>
    <n v="2"/>
    <n v="2"/>
    <n v="3"/>
    <n v="0"/>
    <n v="15"/>
    <n v="0"/>
    <n v="0"/>
    <n v="0"/>
    <n v="1"/>
    <n v="0"/>
    <n v="1"/>
    <n v="0"/>
    <n v="0"/>
    <n v="4"/>
    <n v="11"/>
    <n v="0"/>
    <n v="0"/>
    <n v="1"/>
    <n v="1"/>
    <n v="0"/>
    <n v="0"/>
    <n v="0"/>
    <n v="0"/>
    <n v="0"/>
    <n v="0"/>
    <n v="0"/>
    <n v="2"/>
    <n v="0"/>
    <n v="21"/>
    <n v="4"/>
    <n v="11"/>
    <n v="3"/>
    <n v="2"/>
    <n v="3"/>
    <n v="2"/>
    <n v="2"/>
    <n v="3"/>
    <n v="0"/>
    <n v="15"/>
    <n v="18"/>
    <n v="15"/>
    <n v="1"/>
  </r>
  <r>
    <s v="08EPR0720V"/>
    <n v="1"/>
    <s v="MATUTINO"/>
    <s v="CUAUHTEMOC 2679"/>
    <n v="8"/>
    <s v="CHIHUAHUA"/>
    <n v="8"/>
    <s v="CHIHUAHUA"/>
    <x v="5"/>
    <n v="37"/>
    <x v="6"/>
    <n v="1"/>
    <s v="JUĂREZ"/>
    <s v="CALLE CUTZAMALA"/>
    <n v="0"/>
    <s v="PÚBLICO"/>
    <x v="1"/>
    <n v="2"/>
    <s v="BĂSICA"/>
    <n v="2"/>
    <x v="0"/>
    <n v="1"/>
    <x v="0"/>
    <n v="0"/>
    <s v="NO APLICA"/>
    <n v="0"/>
    <s v="NO APLICA"/>
    <s v="08FIZ0034C"/>
    <s v="08FJS0003P"/>
    <m/>
    <n v="0"/>
    <s v="I2020"/>
    <n v="186"/>
    <n v="207"/>
    <n v="393"/>
    <n v="186"/>
    <n v="207"/>
    <n v="393"/>
    <n v="27"/>
    <n v="36"/>
    <n v="63"/>
    <n v="32"/>
    <n v="32"/>
    <n v="64"/>
    <n v="32"/>
    <n v="32"/>
    <n v="64"/>
    <n v="34"/>
    <n v="52"/>
    <n v="86"/>
    <n v="35"/>
    <n v="27"/>
    <n v="62"/>
    <n v="35"/>
    <n v="32"/>
    <n v="67"/>
    <n v="27"/>
    <n v="34"/>
    <n v="61"/>
    <n v="35"/>
    <n v="31"/>
    <n v="66"/>
    <n v="198"/>
    <n v="208"/>
    <n v="406"/>
    <n v="2"/>
    <n v="3"/>
    <n v="2"/>
    <n v="2"/>
    <n v="2"/>
    <n v="2"/>
    <n v="0"/>
    <n v="13"/>
    <n v="0"/>
    <n v="0"/>
    <n v="0"/>
    <n v="1"/>
    <n v="0"/>
    <n v="0"/>
    <n v="0"/>
    <n v="0"/>
    <n v="3"/>
    <n v="10"/>
    <n v="0"/>
    <n v="0"/>
    <n v="2"/>
    <n v="0"/>
    <n v="1"/>
    <n v="0"/>
    <n v="0"/>
    <n v="0"/>
    <n v="0"/>
    <n v="0"/>
    <n v="2"/>
    <n v="0"/>
    <n v="0"/>
    <n v="19"/>
    <n v="3"/>
    <n v="10"/>
    <n v="2"/>
    <n v="3"/>
    <n v="2"/>
    <n v="2"/>
    <n v="2"/>
    <n v="2"/>
    <n v="0"/>
    <n v="13"/>
    <n v="13"/>
    <n v="13"/>
    <n v="1"/>
  </r>
  <r>
    <s v="08DPR2422K"/>
    <n v="2"/>
    <s v="VESPERTINO"/>
    <s v="RAMON REBOLLEDO SOLANO"/>
    <n v="8"/>
    <s v="CHIHUAHUA"/>
    <n v="8"/>
    <s v="CHIHUAHUA"/>
    <x v="5"/>
    <n v="37"/>
    <x v="6"/>
    <n v="1"/>
    <s v="JUĂREZ"/>
    <s v="CALLE PALACIO DE PAQUIME"/>
    <n v="1321"/>
    <s v="PÚBLICO"/>
    <x v="0"/>
    <n v="2"/>
    <s v="BĂSICA"/>
    <n v="2"/>
    <x v="0"/>
    <n v="1"/>
    <x v="0"/>
    <n v="0"/>
    <s v="NO APLICA"/>
    <n v="0"/>
    <s v="NO APLICA"/>
    <s v="08FIZ0180N"/>
    <s v="08FJS0132J"/>
    <s v="08ADG0005C"/>
    <n v="0"/>
    <s v="I2020"/>
    <n v="212"/>
    <n v="188"/>
    <n v="400"/>
    <n v="212"/>
    <n v="188"/>
    <n v="400"/>
    <n v="36"/>
    <n v="33"/>
    <n v="69"/>
    <n v="31"/>
    <n v="37"/>
    <n v="68"/>
    <n v="31"/>
    <n v="37"/>
    <n v="68"/>
    <n v="38"/>
    <n v="31"/>
    <n v="69"/>
    <n v="34"/>
    <n v="35"/>
    <n v="69"/>
    <n v="34"/>
    <n v="28"/>
    <n v="62"/>
    <n v="32"/>
    <n v="35"/>
    <n v="67"/>
    <n v="37"/>
    <n v="27"/>
    <n v="64"/>
    <n v="206"/>
    <n v="193"/>
    <n v="39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4"/>
    <n v="12"/>
    <n v="1"/>
  </r>
  <r>
    <s v="08EPR0247G"/>
    <n v="1"/>
    <s v="MATUTINO"/>
    <s v="FELIPE ANGELES ALVAREZ 2426"/>
    <n v="8"/>
    <s v="CHIHUAHUA"/>
    <n v="8"/>
    <s v="CHIHUAHUA"/>
    <x v="8"/>
    <n v="32"/>
    <x v="19"/>
    <n v="1"/>
    <s v="HIDALGO DEL PARRAL"/>
    <s v="CALLE GARCIA NARANJO "/>
    <n v="0"/>
    <s v="PÚBLICO"/>
    <x v="1"/>
    <n v="2"/>
    <s v="BĂSICA"/>
    <n v="2"/>
    <x v="0"/>
    <n v="1"/>
    <x v="0"/>
    <n v="0"/>
    <s v="NO APLICA"/>
    <n v="0"/>
    <s v="NO APLICA"/>
    <s v="08FIZ0267S"/>
    <m/>
    <m/>
    <n v="0"/>
    <s v="I2020"/>
    <n v="201"/>
    <n v="203"/>
    <n v="404"/>
    <n v="199"/>
    <n v="201"/>
    <n v="400"/>
    <n v="26"/>
    <n v="33"/>
    <n v="59"/>
    <n v="31"/>
    <n v="27"/>
    <n v="58"/>
    <n v="31"/>
    <n v="27"/>
    <n v="58"/>
    <n v="42"/>
    <n v="33"/>
    <n v="75"/>
    <n v="25"/>
    <n v="36"/>
    <n v="61"/>
    <n v="39"/>
    <n v="30"/>
    <n v="69"/>
    <n v="27"/>
    <n v="34"/>
    <n v="61"/>
    <n v="40"/>
    <n v="36"/>
    <n v="76"/>
    <n v="204"/>
    <n v="196"/>
    <n v="400"/>
    <n v="2"/>
    <n v="3"/>
    <n v="2"/>
    <n v="3"/>
    <n v="2"/>
    <n v="3"/>
    <n v="0"/>
    <n v="15"/>
    <n v="0"/>
    <n v="0"/>
    <n v="1"/>
    <n v="0"/>
    <n v="0"/>
    <n v="0"/>
    <n v="0"/>
    <n v="0"/>
    <n v="3"/>
    <n v="12"/>
    <n v="0"/>
    <n v="0"/>
    <n v="2"/>
    <n v="0"/>
    <n v="2"/>
    <n v="0"/>
    <n v="0"/>
    <n v="0"/>
    <n v="0"/>
    <n v="0"/>
    <n v="2"/>
    <n v="0"/>
    <n v="0"/>
    <n v="22"/>
    <n v="3"/>
    <n v="12"/>
    <n v="2"/>
    <n v="3"/>
    <n v="2"/>
    <n v="3"/>
    <n v="2"/>
    <n v="3"/>
    <n v="0"/>
    <n v="15"/>
    <n v="15"/>
    <n v="15"/>
    <n v="1"/>
  </r>
  <r>
    <s v="08DPR2200A"/>
    <n v="2"/>
    <s v="VESPERTINO"/>
    <s v="OSCAR FLORES SANCHEZ"/>
    <n v="8"/>
    <s v="CHIHUAHUA"/>
    <n v="8"/>
    <s v="CHIHUAHUA"/>
    <x v="5"/>
    <n v="37"/>
    <x v="6"/>
    <n v="1"/>
    <s v="JUĂREZ"/>
    <s v="CALLE COPAIBA"/>
    <n v="6235"/>
    <s v="PÚBLICO"/>
    <x v="0"/>
    <n v="2"/>
    <s v="BĂSICA"/>
    <n v="2"/>
    <x v="0"/>
    <n v="1"/>
    <x v="0"/>
    <n v="0"/>
    <s v="NO APLICA"/>
    <n v="0"/>
    <s v="NO APLICA"/>
    <s v="08FIZ0170G"/>
    <s v="08FJS0115T"/>
    <s v="08ADG0005C"/>
    <n v="0"/>
    <s v="I2020"/>
    <n v="188"/>
    <n v="218"/>
    <n v="406"/>
    <n v="188"/>
    <n v="218"/>
    <n v="406"/>
    <n v="25"/>
    <n v="39"/>
    <n v="64"/>
    <n v="29"/>
    <n v="26"/>
    <n v="55"/>
    <n v="29"/>
    <n v="27"/>
    <n v="56"/>
    <n v="41"/>
    <n v="32"/>
    <n v="73"/>
    <n v="25"/>
    <n v="32"/>
    <n v="57"/>
    <n v="27"/>
    <n v="39"/>
    <n v="66"/>
    <n v="43"/>
    <n v="46"/>
    <n v="89"/>
    <n v="30"/>
    <n v="28"/>
    <n v="58"/>
    <n v="195"/>
    <n v="204"/>
    <n v="399"/>
    <n v="2"/>
    <n v="3"/>
    <n v="2"/>
    <n v="2"/>
    <n v="3"/>
    <n v="2"/>
    <n v="0"/>
    <n v="14"/>
    <n v="0"/>
    <n v="0"/>
    <n v="1"/>
    <n v="0"/>
    <n v="1"/>
    <n v="0"/>
    <n v="0"/>
    <n v="0"/>
    <n v="5"/>
    <n v="9"/>
    <n v="0"/>
    <n v="0"/>
    <n v="2"/>
    <n v="0"/>
    <n v="0"/>
    <n v="0"/>
    <n v="0"/>
    <n v="0"/>
    <n v="0"/>
    <n v="0"/>
    <n v="1"/>
    <n v="0"/>
    <n v="0"/>
    <n v="19"/>
    <n v="5"/>
    <n v="9"/>
    <n v="2"/>
    <n v="3"/>
    <n v="2"/>
    <n v="2"/>
    <n v="3"/>
    <n v="2"/>
    <n v="0"/>
    <n v="14"/>
    <n v="16"/>
    <n v="14"/>
    <n v="1"/>
  </r>
  <r>
    <s v="08DPR2272U"/>
    <n v="1"/>
    <s v="MATUTINO"/>
    <s v="SOLIDARIDAD"/>
    <n v="8"/>
    <s v="CHIHUAHUA"/>
    <n v="8"/>
    <s v="CHIHUAHUA"/>
    <x v="8"/>
    <n v="32"/>
    <x v="19"/>
    <n v="1"/>
    <s v="HIDALGO DEL PARRAL"/>
    <s v="AVENIDA DE LA UNION"/>
    <n v="0"/>
    <s v="PÚBLICO"/>
    <x v="0"/>
    <n v="2"/>
    <s v="BĂSICA"/>
    <n v="2"/>
    <x v="0"/>
    <n v="1"/>
    <x v="0"/>
    <n v="0"/>
    <s v="NO APLICA"/>
    <n v="0"/>
    <s v="NO APLICA"/>
    <s v="08FIZ0245G"/>
    <s v="08FJS0129W"/>
    <s v="08ADG0004D"/>
    <n v="0"/>
    <s v="I2020"/>
    <n v="208"/>
    <n v="198"/>
    <n v="406"/>
    <n v="204"/>
    <n v="198"/>
    <n v="402"/>
    <n v="22"/>
    <n v="36"/>
    <n v="58"/>
    <n v="31"/>
    <n v="27"/>
    <n v="58"/>
    <n v="31"/>
    <n v="27"/>
    <n v="58"/>
    <n v="42"/>
    <n v="35"/>
    <n v="77"/>
    <n v="44"/>
    <n v="44"/>
    <n v="88"/>
    <n v="38"/>
    <n v="25"/>
    <n v="63"/>
    <n v="31"/>
    <n v="28"/>
    <n v="59"/>
    <n v="25"/>
    <n v="32"/>
    <n v="57"/>
    <n v="211"/>
    <n v="191"/>
    <n v="402"/>
    <n v="2"/>
    <n v="3"/>
    <n v="3"/>
    <n v="2"/>
    <n v="2"/>
    <n v="2"/>
    <n v="0"/>
    <n v="14"/>
    <n v="0"/>
    <n v="0"/>
    <n v="1"/>
    <n v="0"/>
    <n v="1"/>
    <n v="0"/>
    <n v="0"/>
    <n v="0"/>
    <n v="6"/>
    <n v="8"/>
    <n v="0"/>
    <n v="0"/>
    <n v="1"/>
    <n v="1"/>
    <n v="0"/>
    <n v="0"/>
    <n v="0"/>
    <n v="0"/>
    <n v="0"/>
    <n v="0"/>
    <n v="3"/>
    <n v="0"/>
    <n v="0"/>
    <n v="21"/>
    <n v="6"/>
    <n v="8"/>
    <n v="2"/>
    <n v="3"/>
    <n v="3"/>
    <n v="2"/>
    <n v="2"/>
    <n v="2"/>
    <n v="0"/>
    <n v="14"/>
    <n v="14"/>
    <n v="14"/>
    <n v="1"/>
  </r>
  <r>
    <s v="08DPR0341M"/>
    <n v="1"/>
    <s v="MATUTINO"/>
    <s v="FRANCISCO VILLA"/>
    <n v="8"/>
    <s v="CHIHUAHUA"/>
    <n v="8"/>
    <s v="CHIHUAHUA"/>
    <x v="9"/>
    <n v="21"/>
    <x v="61"/>
    <n v="1"/>
    <s v="DELICIAS"/>
    <s v="CALLE GUADALUPE POSADA"/>
    <n v="1001"/>
    <s v="PÚBLICO"/>
    <x v="0"/>
    <n v="2"/>
    <s v="BĂSICA"/>
    <n v="2"/>
    <x v="0"/>
    <n v="1"/>
    <x v="0"/>
    <n v="0"/>
    <s v="NO APLICA"/>
    <n v="0"/>
    <s v="NO APLICA"/>
    <s v="08FIZ0226S"/>
    <s v="08FJS0126Z"/>
    <s v="08ADG0057I"/>
    <n v="0"/>
    <s v="I2020"/>
    <n v="218"/>
    <n v="182"/>
    <n v="400"/>
    <n v="216"/>
    <n v="182"/>
    <n v="398"/>
    <n v="45"/>
    <n v="30"/>
    <n v="75"/>
    <n v="37"/>
    <n v="29"/>
    <n v="66"/>
    <n v="38"/>
    <n v="29"/>
    <n v="67"/>
    <n v="38"/>
    <n v="37"/>
    <n v="75"/>
    <n v="34"/>
    <n v="25"/>
    <n v="59"/>
    <n v="35"/>
    <n v="23"/>
    <n v="58"/>
    <n v="34"/>
    <n v="24"/>
    <n v="58"/>
    <n v="35"/>
    <n v="41"/>
    <n v="76"/>
    <n v="214"/>
    <n v="179"/>
    <n v="393"/>
    <n v="3"/>
    <n v="3"/>
    <n v="2"/>
    <n v="2"/>
    <n v="2"/>
    <n v="3"/>
    <n v="0"/>
    <n v="15"/>
    <n v="0"/>
    <n v="0"/>
    <n v="1"/>
    <n v="0"/>
    <n v="1"/>
    <n v="0"/>
    <n v="0"/>
    <n v="0"/>
    <n v="10"/>
    <n v="5"/>
    <n v="0"/>
    <n v="0"/>
    <n v="2"/>
    <n v="0"/>
    <n v="0"/>
    <n v="0"/>
    <n v="0"/>
    <n v="0"/>
    <n v="0"/>
    <n v="0"/>
    <n v="1"/>
    <n v="1"/>
    <n v="0"/>
    <n v="21"/>
    <n v="10"/>
    <n v="5"/>
    <n v="3"/>
    <n v="3"/>
    <n v="2"/>
    <n v="2"/>
    <n v="2"/>
    <n v="3"/>
    <n v="0"/>
    <n v="15"/>
    <n v="15"/>
    <n v="15"/>
    <n v="1"/>
  </r>
  <r>
    <s v="08DPR2430T"/>
    <n v="2"/>
    <s v="VESPERTINO"/>
    <s v="PASCUAL OROZCO"/>
    <n v="8"/>
    <s v="CHIHUAHUA"/>
    <n v="8"/>
    <s v="CHIHUAHUA"/>
    <x v="5"/>
    <n v="37"/>
    <x v="6"/>
    <n v="1"/>
    <s v="JUĂREZ"/>
    <s v="CALLE HERMANOS SOLER"/>
    <n v="2880"/>
    <s v="PÚBLICO"/>
    <x v="0"/>
    <n v="2"/>
    <s v="BĂSICA"/>
    <n v="2"/>
    <x v="0"/>
    <n v="1"/>
    <x v="0"/>
    <n v="0"/>
    <s v="NO APLICA"/>
    <n v="0"/>
    <s v="NO APLICA"/>
    <s v="08FIZ0262X"/>
    <s v="08FJS0132J"/>
    <s v="08ADG0005C"/>
    <n v="0"/>
    <s v="I2020"/>
    <n v="212"/>
    <n v="204"/>
    <n v="416"/>
    <n v="212"/>
    <n v="204"/>
    <n v="416"/>
    <n v="39"/>
    <n v="33"/>
    <n v="72"/>
    <n v="25"/>
    <n v="28"/>
    <n v="53"/>
    <n v="26"/>
    <n v="28"/>
    <n v="54"/>
    <n v="37"/>
    <n v="31"/>
    <n v="68"/>
    <n v="33"/>
    <n v="36"/>
    <n v="69"/>
    <n v="36"/>
    <n v="34"/>
    <n v="70"/>
    <n v="33"/>
    <n v="35"/>
    <n v="68"/>
    <n v="32"/>
    <n v="32"/>
    <n v="64"/>
    <n v="197"/>
    <n v="196"/>
    <n v="393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  <n v="1"/>
  </r>
  <r>
    <s v="08DPR2459Y"/>
    <n v="1"/>
    <s v="MATUTINO"/>
    <s v="MIGUEL QUIÑONES PEDROZA"/>
    <n v="8"/>
    <s v="CHIHUAHUA"/>
    <n v="8"/>
    <s v="CHIHUAHUA"/>
    <x v="5"/>
    <n v="37"/>
    <x v="6"/>
    <n v="1"/>
    <s v="JUĂREZ"/>
    <s v="CALLE TEOFILO OLEA "/>
    <n v="534"/>
    <s v="PÚBLICO"/>
    <x v="0"/>
    <n v="2"/>
    <s v="BĂSICA"/>
    <n v="2"/>
    <x v="0"/>
    <n v="1"/>
    <x v="0"/>
    <n v="0"/>
    <s v="NO APLICA"/>
    <n v="0"/>
    <s v="NO APLICA"/>
    <s v="08FIZ0262X"/>
    <s v="08FJS0132J"/>
    <s v="08ADG0005C"/>
    <n v="0"/>
    <s v="I2020"/>
    <n v="231"/>
    <n v="184"/>
    <n v="415"/>
    <n v="231"/>
    <n v="184"/>
    <n v="415"/>
    <n v="34"/>
    <n v="36"/>
    <n v="70"/>
    <n v="27"/>
    <n v="32"/>
    <n v="59"/>
    <n v="27"/>
    <n v="32"/>
    <n v="59"/>
    <n v="43"/>
    <n v="23"/>
    <n v="66"/>
    <n v="40"/>
    <n v="26"/>
    <n v="66"/>
    <n v="39"/>
    <n v="30"/>
    <n v="69"/>
    <n v="36"/>
    <n v="31"/>
    <n v="67"/>
    <n v="31"/>
    <n v="34"/>
    <n v="65"/>
    <n v="216"/>
    <n v="176"/>
    <n v="392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EPR0809Y"/>
    <n v="1"/>
    <s v="MATUTINO"/>
    <s v="ADOLFO LOPEZ MATEOS 2734"/>
    <n v="8"/>
    <s v="CHIHUAHUA"/>
    <n v="8"/>
    <s v="CHIHUAHUA"/>
    <x v="5"/>
    <n v="37"/>
    <x v="6"/>
    <n v="1"/>
    <s v="JUĂREZ"/>
    <s v="CALLE VALLE DEL CEDRO"/>
    <n v="508"/>
    <s v="PÚBLICO"/>
    <x v="1"/>
    <n v="2"/>
    <s v="BĂSICA"/>
    <n v="2"/>
    <x v="0"/>
    <n v="1"/>
    <x v="0"/>
    <n v="0"/>
    <s v="NO APLICA"/>
    <n v="0"/>
    <s v="NO APLICA"/>
    <s v="08FIZ0034C"/>
    <s v="08FJS0003P"/>
    <m/>
    <n v="0"/>
    <s v="I2020"/>
    <n v="212"/>
    <n v="194"/>
    <n v="406"/>
    <n v="211"/>
    <n v="194"/>
    <n v="405"/>
    <n v="34"/>
    <n v="33"/>
    <n v="67"/>
    <n v="25"/>
    <n v="28"/>
    <n v="53"/>
    <n v="25"/>
    <n v="28"/>
    <n v="53"/>
    <n v="34"/>
    <n v="34"/>
    <n v="68"/>
    <n v="37"/>
    <n v="43"/>
    <n v="80"/>
    <n v="44"/>
    <n v="27"/>
    <n v="71"/>
    <n v="29"/>
    <n v="36"/>
    <n v="65"/>
    <n v="38"/>
    <n v="25"/>
    <n v="63"/>
    <n v="207"/>
    <n v="193"/>
    <n v="400"/>
    <n v="2"/>
    <n v="3"/>
    <n v="2"/>
    <n v="3"/>
    <n v="2"/>
    <n v="2"/>
    <n v="0"/>
    <n v="14"/>
    <n v="0"/>
    <n v="0"/>
    <n v="0"/>
    <n v="1"/>
    <n v="0"/>
    <n v="0"/>
    <n v="0"/>
    <n v="0"/>
    <n v="4"/>
    <n v="10"/>
    <n v="0"/>
    <n v="0"/>
    <n v="1"/>
    <n v="1"/>
    <n v="1"/>
    <n v="0"/>
    <n v="0"/>
    <n v="0"/>
    <n v="0"/>
    <n v="0"/>
    <n v="1"/>
    <n v="1"/>
    <n v="0"/>
    <n v="20"/>
    <n v="4"/>
    <n v="10"/>
    <n v="2"/>
    <n v="3"/>
    <n v="2"/>
    <n v="3"/>
    <n v="2"/>
    <n v="2"/>
    <n v="0"/>
    <n v="14"/>
    <n v="15"/>
    <n v="15"/>
    <n v="1"/>
  </r>
  <r>
    <s v="08DPR0779V"/>
    <n v="1"/>
    <s v="MATUTINO"/>
    <s v="28 DE OCTUBRE"/>
    <n v="8"/>
    <s v="CHIHUAHUA"/>
    <n v="8"/>
    <s v="CHIHUAHUA"/>
    <x v="5"/>
    <n v="37"/>
    <x v="6"/>
    <n v="1"/>
    <s v="JUĂREZ"/>
    <s v="CALLE VIRGINIA"/>
    <n v="500"/>
    <s v="PÚBLICO"/>
    <x v="0"/>
    <n v="2"/>
    <s v="BĂSICA"/>
    <n v="2"/>
    <x v="0"/>
    <n v="1"/>
    <x v="0"/>
    <n v="0"/>
    <s v="NO APLICA"/>
    <n v="0"/>
    <s v="NO APLICA"/>
    <s v="08FIZ0148E"/>
    <s v="08FJS0111X"/>
    <s v="08ADG0005C"/>
    <n v="0"/>
    <s v="I2020"/>
    <n v="173"/>
    <n v="206"/>
    <n v="379"/>
    <n v="170"/>
    <n v="206"/>
    <n v="376"/>
    <n v="30"/>
    <n v="37"/>
    <n v="67"/>
    <n v="38"/>
    <n v="48"/>
    <n v="86"/>
    <n v="39"/>
    <n v="49"/>
    <n v="88"/>
    <n v="35"/>
    <n v="28"/>
    <n v="63"/>
    <n v="41"/>
    <n v="43"/>
    <n v="84"/>
    <n v="23"/>
    <n v="41"/>
    <n v="64"/>
    <n v="35"/>
    <n v="28"/>
    <n v="63"/>
    <n v="18"/>
    <n v="35"/>
    <n v="53"/>
    <n v="191"/>
    <n v="224"/>
    <n v="415"/>
    <n v="3"/>
    <n v="2"/>
    <n v="3"/>
    <n v="2"/>
    <n v="2"/>
    <n v="2"/>
    <n v="0"/>
    <n v="14"/>
    <n v="0"/>
    <n v="0"/>
    <n v="1"/>
    <n v="0"/>
    <n v="0"/>
    <n v="1"/>
    <n v="0"/>
    <n v="0"/>
    <n v="0"/>
    <n v="14"/>
    <n v="0"/>
    <n v="0"/>
    <n v="0"/>
    <n v="0"/>
    <n v="0"/>
    <n v="0"/>
    <n v="0"/>
    <n v="0"/>
    <n v="0"/>
    <n v="0"/>
    <n v="0"/>
    <n v="1"/>
    <n v="0"/>
    <n v="17"/>
    <n v="0"/>
    <n v="14"/>
    <n v="3"/>
    <n v="2"/>
    <n v="3"/>
    <n v="2"/>
    <n v="2"/>
    <n v="2"/>
    <n v="0"/>
    <n v="14"/>
    <n v="14"/>
    <n v="14"/>
    <n v="1"/>
  </r>
  <r>
    <s v="08EPR0810N"/>
    <n v="1"/>
    <s v="MATUTINO"/>
    <s v="BELISARIO DOMINGUEZ 2735"/>
    <n v="8"/>
    <s v="CHIHUAHUA"/>
    <n v="8"/>
    <s v="CHIHUAHUA"/>
    <x v="5"/>
    <n v="37"/>
    <x v="6"/>
    <n v="1"/>
    <s v="JUĂREZ"/>
    <s v="CALLE ACATLIPA"/>
    <n v="1115"/>
    <s v="PÚBLICO"/>
    <x v="1"/>
    <n v="2"/>
    <s v="BĂSICA"/>
    <n v="2"/>
    <x v="0"/>
    <n v="1"/>
    <x v="0"/>
    <n v="0"/>
    <s v="NO APLICA"/>
    <n v="0"/>
    <s v="NO APLICA"/>
    <s v="08FIZ0034C"/>
    <s v="08FJS0003P"/>
    <m/>
    <n v="0"/>
    <s v="I2020"/>
    <n v="203"/>
    <n v="205"/>
    <n v="408"/>
    <n v="203"/>
    <n v="205"/>
    <n v="408"/>
    <n v="30"/>
    <n v="33"/>
    <n v="63"/>
    <n v="28"/>
    <n v="27"/>
    <n v="55"/>
    <n v="28"/>
    <n v="27"/>
    <n v="55"/>
    <n v="30"/>
    <n v="24"/>
    <n v="54"/>
    <n v="38"/>
    <n v="38"/>
    <n v="76"/>
    <n v="33"/>
    <n v="43"/>
    <n v="76"/>
    <n v="37"/>
    <n v="34"/>
    <n v="71"/>
    <n v="31"/>
    <n v="35"/>
    <n v="66"/>
    <n v="197"/>
    <n v="201"/>
    <n v="398"/>
    <n v="2"/>
    <n v="2"/>
    <n v="2"/>
    <n v="3"/>
    <n v="3"/>
    <n v="2"/>
    <n v="0"/>
    <n v="14"/>
    <n v="0"/>
    <n v="0"/>
    <n v="0"/>
    <n v="1"/>
    <n v="0"/>
    <n v="0"/>
    <n v="0"/>
    <n v="0"/>
    <n v="3"/>
    <n v="11"/>
    <n v="0"/>
    <n v="0"/>
    <n v="4"/>
    <n v="1"/>
    <n v="1"/>
    <n v="0"/>
    <n v="0"/>
    <n v="0"/>
    <n v="0"/>
    <n v="0"/>
    <n v="1"/>
    <n v="1"/>
    <n v="0"/>
    <n v="23"/>
    <n v="3"/>
    <n v="11"/>
    <n v="2"/>
    <n v="2"/>
    <n v="2"/>
    <n v="3"/>
    <n v="3"/>
    <n v="2"/>
    <n v="0"/>
    <n v="14"/>
    <n v="17"/>
    <n v="15"/>
    <n v="1"/>
  </r>
  <r>
    <s v="08DPR2619V"/>
    <n v="1"/>
    <s v="MATUTINO"/>
    <s v="ISAAC NEWTON"/>
    <n v="8"/>
    <s v="CHIHUAHUA"/>
    <n v="8"/>
    <s v="CHIHUAHUA"/>
    <x v="5"/>
    <n v="37"/>
    <x v="6"/>
    <n v="1"/>
    <s v="JUĂREZ"/>
    <s v="CALLE UZBEKISTAN"/>
    <n v="0"/>
    <s v="PÚBLICO"/>
    <x v="0"/>
    <n v="2"/>
    <s v="BĂSICA"/>
    <n v="2"/>
    <x v="0"/>
    <n v="1"/>
    <x v="0"/>
    <n v="0"/>
    <s v="NO APLICA"/>
    <n v="0"/>
    <s v="NO APLICA"/>
    <s v="08FIZ0029R"/>
    <s v="08FJS0133I"/>
    <s v="08ADG0005C"/>
    <n v="0"/>
    <s v="I2020"/>
    <n v="192"/>
    <n v="210"/>
    <n v="402"/>
    <n v="192"/>
    <n v="210"/>
    <n v="402"/>
    <n v="18"/>
    <n v="51"/>
    <n v="69"/>
    <n v="32"/>
    <n v="33"/>
    <n v="65"/>
    <n v="34"/>
    <n v="33"/>
    <n v="67"/>
    <n v="36"/>
    <n v="30"/>
    <n v="66"/>
    <n v="38"/>
    <n v="29"/>
    <n v="67"/>
    <n v="37"/>
    <n v="33"/>
    <n v="70"/>
    <n v="32"/>
    <n v="36"/>
    <n v="68"/>
    <n v="33"/>
    <n v="34"/>
    <n v="67"/>
    <n v="210"/>
    <n v="195"/>
    <n v="405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2"/>
    <n v="12"/>
    <n v="1"/>
  </r>
  <r>
    <s v="08DPR2433Q"/>
    <n v="1"/>
    <s v="MATUTINO"/>
    <s v="AMADOR HERNANDEZ A"/>
    <n v="8"/>
    <s v="CHIHUAHUA"/>
    <n v="8"/>
    <s v="CHIHUAHUA"/>
    <x v="7"/>
    <n v="19"/>
    <x v="21"/>
    <n v="1"/>
    <s v="CHIHUAHUA"/>
    <s v="CALLE MINERAL PINOS ALTOS"/>
    <n v="12700"/>
    <s v="PÚBLICO"/>
    <x v="0"/>
    <n v="2"/>
    <s v="BĂSICA"/>
    <n v="2"/>
    <x v="0"/>
    <n v="1"/>
    <x v="0"/>
    <n v="0"/>
    <s v="NO APLICA"/>
    <n v="0"/>
    <s v="NO APLICA"/>
    <s v="08FIZ0271E"/>
    <s v="08FJS0134H"/>
    <s v="08ADG0046C"/>
    <n v="0"/>
    <s v="I2020"/>
    <n v="203"/>
    <n v="187"/>
    <n v="390"/>
    <n v="202"/>
    <n v="187"/>
    <n v="389"/>
    <n v="38"/>
    <n v="33"/>
    <n v="71"/>
    <n v="46"/>
    <n v="35"/>
    <n v="81"/>
    <n v="46"/>
    <n v="35"/>
    <n v="81"/>
    <n v="44"/>
    <n v="34"/>
    <n v="78"/>
    <n v="34"/>
    <n v="35"/>
    <n v="69"/>
    <n v="29"/>
    <n v="28"/>
    <n v="57"/>
    <n v="28"/>
    <n v="30"/>
    <n v="58"/>
    <n v="30"/>
    <n v="28"/>
    <n v="58"/>
    <n v="211"/>
    <n v="190"/>
    <n v="401"/>
    <n v="3"/>
    <n v="3"/>
    <n v="3"/>
    <n v="2"/>
    <n v="2"/>
    <n v="2"/>
    <n v="0"/>
    <n v="15"/>
    <n v="0"/>
    <n v="0"/>
    <n v="0"/>
    <n v="1"/>
    <n v="0"/>
    <n v="1"/>
    <n v="0"/>
    <n v="0"/>
    <n v="0"/>
    <n v="15"/>
    <n v="0"/>
    <n v="0"/>
    <n v="1"/>
    <n v="1"/>
    <n v="0"/>
    <n v="0"/>
    <n v="0"/>
    <n v="0"/>
    <n v="0"/>
    <n v="0"/>
    <n v="1"/>
    <n v="1"/>
    <n v="0"/>
    <n v="21"/>
    <n v="0"/>
    <n v="15"/>
    <n v="3"/>
    <n v="3"/>
    <n v="3"/>
    <n v="2"/>
    <n v="2"/>
    <n v="2"/>
    <n v="0"/>
    <n v="15"/>
    <n v="15"/>
    <n v="15"/>
    <n v="1"/>
  </r>
  <r>
    <s v="08EPR0718G"/>
    <n v="1"/>
    <s v="MATUTINO"/>
    <s v="18 DE MARZO 2662"/>
    <n v="8"/>
    <s v="CHIHUAHUA"/>
    <n v="8"/>
    <s v="CHIHUAHUA"/>
    <x v="5"/>
    <n v="37"/>
    <x v="6"/>
    <n v="1"/>
    <s v="JUĂREZ"/>
    <s v="CALLE FELIPE ORTEGA"/>
    <n v="0"/>
    <s v="PÚBLICO"/>
    <x v="1"/>
    <n v="2"/>
    <s v="BĂSICA"/>
    <n v="2"/>
    <x v="0"/>
    <n v="1"/>
    <x v="0"/>
    <n v="0"/>
    <s v="NO APLICA"/>
    <n v="0"/>
    <s v="NO APLICA"/>
    <s v="08FIZ0039Y"/>
    <m/>
    <m/>
    <n v="0"/>
    <s v="I2020"/>
    <n v="210"/>
    <n v="189"/>
    <n v="399"/>
    <n v="210"/>
    <n v="189"/>
    <n v="399"/>
    <n v="29"/>
    <n v="35"/>
    <n v="64"/>
    <n v="39"/>
    <n v="38"/>
    <n v="77"/>
    <n v="39"/>
    <n v="38"/>
    <n v="77"/>
    <n v="36"/>
    <n v="33"/>
    <n v="69"/>
    <n v="35"/>
    <n v="28"/>
    <n v="63"/>
    <n v="43"/>
    <n v="27"/>
    <n v="70"/>
    <n v="38"/>
    <n v="29"/>
    <n v="67"/>
    <n v="27"/>
    <n v="33"/>
    <n v="60"/>
    <n v="218"/>
    <n v="188"/>
    <n v="406"/>
    <n v="3"/>
    <n v="0"/>
    <n v="0"/>
    <n v="2"/>
    <n v="2"/>
    <n v="2"/>
    <n v="2"/>
    <n v="11"/>
    <n v="0"/>
    <n v="0"/>
    <n v="0"/>
    <n v="1"/>
    <n v="0"/>
    <n v="0"/>
    <n v="0"/>
    <n v="0"/>
    <n v="4"/>
    <n v="7"/>
    <n v="0"/>
    <n v="0"/>
    <n v="1"/>
    <n v="0"/>
    <n v="0"/>
    <n v="0"/>
    <n v="0"/>
    <n v="0"/>
    <n v="0"/>
    <n v="0"/>
    <n v="2"/>
    <n v="0"/>
    <n v="0"/>
    <n v="15"/>
    <n v="4"/>
    <n v="7"/>
    <n v="3"/>
    <n v="0"/>
    <n v="0"/>
    <n v="2"/>
    <n v="2"/>
    <n v="2"/>
    <n v="2"/>
    <n v="11"/>
    <n v="13"/>
    <n v="13"/>
    <n v="1"/>
  </r>
  <r>
    <s v="08DPR2509P"/>
    <n v="1"/>
    <s v="MATUTINO"/>
    <s v="ANTONIO RODRIGUEZ PEREZ"/>
    <n v="8"/>
    <s v="CHIHUAHUA"/>
    <n v="8"/>
    <s v="CHIHUAHUA"/>
    <x v="5"/>
    <n v="37"/>
    <x v="6"/>
    <n v="1"/>
    <s v="JUĂREZ"/>
    <s v="CALLE PUERTO DE PALOS"/>
    <n v="0"/>
    <s v="PÚBLICO"/>
    <x v="0"/>
    <n v="2"/>
    <s v="BĂSICA"/>
    <n v="2"/>
    <x v="0"/>
    <n v="1"/>
    <x v="0"/>
    <n v="0"/>
    <s v="NO APLICA"/>
    <n v="0"/>
    <s v="NO APLICA"/>
    <s v="08FIZ0265U"/>
    <s v="08FJS0133I"/>
    <s v="08ADG0005C"/>
    <n v="0"/>
    <s v="I2020"/>
    <n v="214"/>
    <n v="195"/>
    <n v="409"/>
    <n v="214"/>
    <n v="195"/>
    <n v="409"/>
    <n v="39"/>
    <n v="29"/>
    <n v="68"/>
    <n v="38"/>
    <n v="29"/>
    <n v="67"/>
    <n v="38"/>
    <n v="29"/>
    <n v="67"/>
    <n v="31"/>
    <n v="32"/>
    <n v="63"/>
    <n v="30"/>
    <n v="37"/>
    <n v="67"/>
    <n v="39"/>
    <n v="31"/>
    <n v="70"/>
    <n v="30"/>
    <n v="35"/>
    <n v="65"/>
    <n v="39"/>
    <n v="27"/>
    <n v="66"/>
    <n v="207"/>
    <n v="191"/>
    <n v="398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1"/>
    <n v="0"/>
    <n v="0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2"/>
    <n v="12"/>
    <n v="1"/>
  </r>
  <r>
    <s v="08DPR2437M"/>
    <n v="2"/>
    <s v="VESPERTINO"/>
    <s v="OSCAR CHAVIRA MONTES"/>
    <n v="8"/>
    <s v="CHIHUAHUA"/>
    <n v="8"/>
    <s v="CHIHUAHUA"/>
    <x v="5"/>
    <n v="37"/>
    <x v="6"/>
    <n v="1"/>
    <s v="JUĂREZ"/>
    <s v="CALLE BAHIA DE MAGDALENA"/>
    <n v="0"/>
    <s v="PÚBLICO"/>
    <x v="0"/>
    <n v="2"/>
    <s v="BĂSICA"/>
    <n v="2"/>
    <x v="0"/>
    <n v="1"/>
    <x v="0"/>
    <n v="0"/>
    <s v="NO APLICA"/>
    <n v="0"/>
    <s v="NO APLICA"/>
    <s v="08FIZ0173D"/>
    <s v="08FJS0116S"/>
    <s v="08ADG0005C"/>
    <n v="0"/>
    <s v="I2020"/>
    <n v="203"/>
    <n v="192"/>
    <n v="395"/>
    <n v="203"/>
    <n v="192"/>
    <n v="395"/>
    <n v="43"/>
    <n v="46"/>
    <n v="89"/>
    <n v="28"/>
    <n v="50"/>
    <n v="78"/>
    <n v="28"/>
    <n v="51"/>
    <n v="79"/>
    <n v="33"/>
    <n v="28"/>
    <n v="61"/>
    <n v="38"/>
    <n v="28"/>
    <n v="66"/>
    <n v="31"/>
    <n v="32"/>
    <n v="63"/>
    <n v="31"/>
    <n v="36"/>
    <n v="67"/>
    <n v="30"/>
    <n v="28"/>
    <n v="58"/>
    <n v="191"/>
    <n v="203"/>
    <n v="394"/>
    <n v="3"/>
    <n v="2"/>
    <n v="2"/>
    <n v="2"/>
    <n v="2"/>
    <n v="2"/>
    <n v="0"/>
    <n v="13"/>
    <n v="0"/>
    <n v="0"/>
    <n v="0"/>
    <n v="1"/>
    <n v="0"/>
    <n v="0"/>
    <n v="0"/>
    <n v="1"/>
    <n v="5"/>
    <n v="8"/>
    <n v="0"/>
    <n v="0"/>
    <n v="2"/>
    <n v="0"/>
    <n v="0"/>
    <n v="0"/>
    <n v="0"/>
    <n v="0"/>
    <n v="0"/>
    <n v="0"/>
    <n v="0"/>
    <n v="1"/>
    <n v="0"/>
    <n v="18"/>
    <n v="5"/>
    <n v="8"/>
    <n v="3"/>
    <n v="2"/>
    <n v="2"/>
    <n v="2"/>
    <n v="2"/>
    <n v="2"/>
    <n v="0"/>
    <n v="13"/>
    <n v="13"/>
    <n v="13"/>
    <n v="1"/>
  </r>
  <r>
    <s v="08DPR0743G"/>
    <n v="1"/>
    <s v="MATUTINO"/>
    <s v="FRANCISCO MARQUEZ"/>
    <n v="8"/>
    <s v="CHIHUAHUA"/>
    <n v="8"/>
    <s v="CHIHUAHUA"/>
    <x v="5"/>
    <n v="37"/>
    <x v="6"/>
    <n v="1"/>
    <s v="JUĂREZ"/>
    <s v="CALLE FAISAN"/>
    <n v="2946"/>
    <s v="PÚBLICO"/>
    <x v="0"/>
    <n v="2"/>
    <s v="BĂSICA"/>
    <n v="2"/>
    <x v="0"/>
    <n v="1"/>
    <x v="0"/>
    <n v="0"/>
    <s v="NO APLICA"/>
    <n v="0"/>
    <s v="NO APLICA"/>
    <s v="08FIZ0163X"/>
    <s v="08FJS0114U"/>
    <s v="08ADG0005C"/>
    <n v="0"/>
    <s v="I2020"/>
    <n v="205"/>
    <n v="203"/>
    <n v="408"/>
    <n v="205"/>
    <n v="203"/>
    <n v="408"/>
    <n v="37"/>
    <n v="30"/>
    <n v="67"/>
    <n v="30"/>
    <n v="36"/>
    <n v="66"/>
    <n v="30"/>
    <n v="36"/>
    <n v="66"/>
    <n v="31"/>
    <n v="36"/>
    <n v="67"/>
    <n v="35"/>
    <n v="35"/>
    <n v="70"/>
    <n v="31"/>
    <n v="30"/>
    <n v="61"/>
    <n v="38"/>
    <n v="29"/>
    <n v="67"/>
    <n v="34"/>
    <n v="38"/>
    <n v="72"/>
    <n v="199"/>
    <n v="204"/>
    <n v="403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2621J"/>
    <n v="1"/>
    <s v="MATUTINO"/>
    <s v="FERNANDO JORDAN"/>
    <n v="8"/>
    <s v="CHIHUAHUA"/>
    <n v="8"/>
    <s v="CHIHUAHUA"/>
    <x v="5"/>
    <n v="37"/>
    <x v="6"/>
    <n v="1"/>
    <s v="JUĂREZ"/>
    <s v="CALLE MONTE SANTA CATALINA"/>
    <n v="0"/>
    <s v="PÚBLICO"/>
    <x v="0"/>
    <n v="2"/>
    <s v="BĂSICA"/>
    <n v="2"/>
    <x v="0"/>
    <n v="1"/>
    <x v="0"/>
    <n v="0"/>
    <s v="NO APLICA"/>
    <n v="0"/>
    <s v="NO APLICA"/>
    <s v="08FIZ0263W"/>
    <s v="08FJS0133I"/>
    <s v="08ADG0005C"/>
    <n v="0"/>
    <s v="I2020"/>
    <n v="204"/>
    <n v="198"/>
    <n v="402"/>
    <n v="204"/>
    <n v="198"/>
    <n v="402"/>
    <n v="31"/>
    <n v="37"/>
    <n v="68"/>
    <n v="33"/>
    <n v="30"/>
    <n v="63"/>
    <n v="35"/>
    <n v="31"/>
    <n v="66"/>
    <n v="32"/>
    <n v="36"/>
    <n v="68"/>
    <n v="38"/>
    <n v="34"/>
    <n v="72"/>
    <n v="39"/>
    <n v="31"/>
    <n v="70"/>
    <n v="38"/>
    <n v="29"/>
    <n v="67"/>
    <n v="28"/>
    <n v="42"/>
    <n v="70"/>
    <n v="210"/>
    <n v="203"/>
    <n v="413"/>
    <n v="2"/>
    <n v="2"/>
    <n v="2"/>
    <n v="1"/>
    <n v="2"/>
    <n v="2"/>
    <n v="0"/>
    <n v="11"/>
    <n v="0"/>
    <n v="0"/>
    <n v="0"/>
    <n v="1"/>
    <n v="0"/>
    <n v="0"/>
    <n v="0"/>
    <n v="0"/>
    <n v="4"/>
    <n v="7"/>
    <n v="0"/>
    <n v="0"/>
    <n v="1"/>
    <n v="1"/>
    <n v="0"/>
    <n v="0"/>
    <n v="0"/>
    <n v="0"/>
    <n v="0"/>
    <n v="0"/>
    <n v="2"/>
    <n v="0"/>
    <n v="0"/>
    <n v="16"/>
    <n v="4"/>
    <n v="7"/>
    <n v="2"/>
    <n v="2"/>
    <n v="2"/>
    <n v="1"/>
    <n v="2"/>
    <n v="2"/>
    <n v="0"/>
    <n v="11"/>
    <n v="14"/>
    <n v="14"/>
    <n v="1"/>
  </r>
  <r>
    <s v="08DPR2570T"/>
    <n v="1"/>
    <s v="MATUTINO"/>
    <s v="PASO DEL NORTE"/>
    <n v="8"/>
    <s v="CHIHUAHUA"/>
    <n v="8"/>
    <s v="CHIHUAHUA"/>
    <x v="5"/>
    <n v="37"/>
    <x v="6"/>
    <n v="1"/>
    <s v="JUĂREZ"/>
    <s v="CALLE RIVERAS DE MONTE ALBAN "/>
    <n v="0"/>
    <s v="PÚBLICO"/>
    <x v="0"/>
    <n v="2"/>
    <s v="BĂSICA"/>
    <n v="2"/>
    <x v="0"/>
    <n v="1"/>
    <x v="0"/>
    <n v="0"/>
    <s v="NO APLICA"/>
    <n v="0"/>
    <s v="NO APLICA"/>
    <s v="08FIZ0174C"/>
    <s v="08FJS0116S"/>
    <s v="08ADG0005C"/>
    <n v="0"/>
    <s v="I2020"/>
    <n v="206"/>
    <n v="198"/>
    <n v="404"/>
    <n v="206"/>
    <n v="198"/>
    <n v="404"/>
    <n v="28"/>
    <n v="29"/>
    <n v="57"/>
    <n v="31"/>
    <n v="28"/>
    <n v="59"/>
    <n v="33"/>
    <n v="29"/>
    <n v="62"/>
    <n v="35"/>
    <n v="27"/>
    <n v="62"/>
    <n v="35"/>
    <n v="27"/>
    <n v="62"/>
    <n v="44"/>
    <n v="36"/>
    <n v="80"/>
    <n v="30"/>
    <n v="30"/>
    <n v="60"/>
    <n v="39"/>
    <n v="49"/>
    <n v="88"/>
    <n v="216"/>
    <n v="198"/>
    <n v="414"/>
    <n v="2"/>
    <n v="2"/>
    <n v="2"/>
    <n v="3"/>
    <n v="2"/>
    <n v="3"/>
    <n v="0"/>
    <n v="14"/>
    <n v="0"/>
    <n v="0"/>
    <n v="0"/>
    <n v="1"/>
    <n v="0"/>
    <n v="1"/>
    <n v="0"/>
    <n v="0"/>
    <n v="3"/>
    <n v="11"/>
    <n v="0"/>
    <n v="0"/>
    <n v="1"/>
    <n v="1"/>
    <n v="0"/>
    <n v="0"/>
    <n v="0"/>
    <n v="0"/>
    <n v="0"/>
    <n v="0"/>
    <n v="0"/>
    <n v="1"/>
    <n v="0"/>
    <n v="19"/>
    <n v="3"/>
    <n v="11"/>
    <n v="2"/>
    <n v="2"/>
    <n v="2"/>
    <n v="3"/>
    <n v="2"/>
    <n v="3"/>
    <n v="0"/>
    <n v="14"/>
    <n v="15"/>
    <n v="14"/>
    <n v="1"/>
  </r>
  <r>
    <s v="08DPR2556Z"/>
    <n v="1"/>
    <s v="MATUTINO"/>
    <s v="LUIS DONALDO COLOSIO MURRIETA"/>
    <n v="8"/>
    <s v="CHIHUAHUA"/>
    <n v="8"/>
    <s v="CHIHUAHUA"/>
    <x v="5"/>
    <n v="37"/>
    <x v="6"/>
    <n v="1"/>
    <s v="JUĂREZ"/>
    <s v="CALLE VISTA MANANTIAL DE LAS FLORES"/>
    <n v="0"/>
    <s v="PÚBLICO"/>
    <x v="0"/>
    <n v="2"/>
    <s v="BĂSICA"/>
    <n v="2"/>
    <x v="0"/>
    <n v="1"/>
    <x v="0"/>
    <n v="0"/>
    <s v="NO APLICA"/>
    <n v="0"/>
    <s v="NO APLICA"/>
    <s v="08FIZ0155O"/>
    <s v="08FJS0112W"/>
    <s v="08ADG0005C"/>
    <n v="0"/>
    <s v="I2020"/>
    <n v="205"/>
    <n v="198"/>
    <n v="403"/>
    <n v="205"/>
    <n v="198"/>
    <n v="403"/>
    <n v="29"/>
    <n v="37"/>
    <n v="66"/>
    <n v="37"/>
    <n v="31"/>
    <n v="68"/>
    <n v="37"/>
    <n v="31"/>
    <n v="68"/>
    <n v="30"/>
    <n v="38"/>
    <n v="68"/>
    <n v="41"/>
    <n v="29"/>
    <n v="70"/>
    <n v="31"/>
    <n v="36"/>
    <n v="67"/>
    <n v="36"/>
    <n v="32"/>
    <n v="68"/>
    <n v="41"/>
    <n v="29"/>
    <n v="70"/>
    <n v="216"/>
    <n v="195"/>
    <n v="411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1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2"/>
    <n v="12"/>
    <n v="1"/>
  </r>
  <r>
    <s v="08EPR0121Z"/>
    <n v="1"/>
    <s v="MATUTINO"/>
    <s v="ENRIQUE C REBSAMEN 2568"/>
    <n v="8"/>
    <s v="CHIHUAHUA"/>
    <n v="8"/>
    <s v="CHIHUAHUA"/>
    <x v="7"/>
    <n v="19"/>
    <x v="21"/>
    <n v="1"/>
    <s v="CHIHUAHUA"/>
    <s v="CALLE RIO JANEIRO"/>
    <n v="309"/>
    <s v="PÚBLICO"/>
    <x v="1"/>
    <n v="2"/>
    <s v="BĂSICA"/>
    <n v="2"/>
    <x v="0"/>
    <n v="1"/>
    <x v="0"/>
    <n v="0"/>
    <s v="NO APLICA"/>
    <n v="0"/>
    <s v="NO APLICA"/>
    <s v="08FIZ0043K"/>
    <s v="08FJS0001R"/>
    <m/>
    <n v="0"/>
    <s v="I2020"/>
    <n v="191"/>
    <n v="197"/>
    <n v="388"/>
    <n v="191"/>
    <n v="197"/>
    <n v="388"/>
    <n v="36"/>
    <n v="23"/>
    <n v="59"/>
    <n v="21"/>
    <n v="31"/>
    <n v="52"/>
    <n v="21"/>
    <n v="31"/>
    <n v="52"/>
    <n v="28"/>
    <n v="33"/>
    <n v="61"/>
    <n v="35"/>
    <n v="52"/>
    <n v="87"/>
    <n v="27"/>
    <n v="39"/>
    <n v="66"/>
    <n v="40"/>
    <n v="30"/>
    <n v="70"/>
    <n v="43"/>
    <n v="52"/>
    <n v="95"/>
    <n v="194"/>
    <n v="237"/>
    <n v="431"/>
    <n v="2"/>
    <n v="2"/>
    <n v="3"/>
    <n v="2"/>
    <n v="3"/>
    <n v="3"/>
    <n v="0"/>
    <n v="15"/>
    <n v="0"/>
    <n v="0"/>
    <n v="0"/>
    <n v="1"/>
    <n v="0"/>
    <n v="0"/>
    <n v="0"/>
    <n v="0"/>
    <n v="2"/>
    <n v="13"/>
    <n v="0"/>
    <n v="0"/>
    <n v="0"/>
    <n v="1"/>
    <n v="0"/>
    <n v="1"/>
    <n v="0"/>
    <n v="1"/>
    <n v="0"/>
    <n v="1"/>
    <n v="2"/>
    <n v="1"/>
    <n v="0"/>
    <n v="23"/>
    <n v="2"/>
    <n v="13"/>
    <n v="2"/>
    <n v="2"/>
    <n v="3"/>
    <n v="2"/>
    <n v="3"/>
    <n v="3"/>
    <n v="0"/>
    <n v="15"/>
    <n v="16"/>
    <n v="15"/>
    <n v="1"/>
  </r>
  <r>
    <s v="08EPR0799H"/>
    <n v="1"/>
    <s v="MATUTINO"/>
    <s v="HEROES DE LA REVOLUCION 2737"/>
    <n v="8"/>
    <s v="CHIHUAHUA"/>
    <n v="8"/>
    <s v="CHIHUAHUA"/>
    <x v="7"/>
    <n v="19"/>
    <x v="21"/>
    <n v="1"/>
    <s v="CHIHUAHUA"/>
    <s v="CALLE FERNANDO CALDERON"/>
    <n v="3317"/>
    <s v="PÚBLICO"/>
    <x v="1"/>
    <n v="2"/>
    <s v="BĂSICA"/>
    <n v="2"/>
    <x v="0"/>
    <n v="1"/>
    <x v="0"/>
    <n v="0"/>
    <s v="NO APLICA"/>
    <n v="0"/>
    <s v="NO APLICA"/>
    <s v="08FIZ0048F"/>
    <s v="08FJS0001R"/>
    <m/>
    <n v="0"/>
    <s v="I2020"/>
    <n v="202"/>
    <n v="202"/>
    <n v="404"/>
    <n v="200"/>
    <n v="201"/>
    <n v="401"/>
    <n v="26"/>
    <n v="43"/>
    <n v="69"/>
    <n v="34"/>
    <n v="35"/>
    <n v="69"/>
    <n v="34"/>
    <n v="36"/>
    <n v="70"/>
    <n v="32"/>
    <n v="39"/>
    <n v="71"/>
    <n v="34"/>
    <n v="26"/>
    <n v="60"/>
    <n v="35"/>
    <n v="23"/>
    <n v="58"/>
    <n v="31"/>
    <n v="32"/>
    <n v="63"/>
    <n v="39"/>
    <n v="42"/>
    <n v="81"/>
    <n v="205"/>
    <n v="198"/>
    <n v="403"/>
    <n v="3"/>
    <n v="3"/>
    <n v="2"/>
    <n v="2"/>
    <n v="2"/>
    <n v="3"/>
    <n v="0"/>
    <n v="15"/>
    <n v="0"/>
    <n v="0"/>
    <n v="0"/>
    <n v="1"/>
    <n v="0"/>
    <n v="0"/>
    <n v="0"/>
    <n v="0"/>
    <n v="3"/>
    <n v="12"/>
    <n v="0"/>
    <n v="0"/>
    <n v="1"/>
    <n v="2"/>
    <n v="0"/>
    <n v="2"/>
    <n v="0"/>
    <n v="0"/>
    <n v="1"/>
    <n v="0"/>
    <n v="1"/>
    <n v="1"/>
    <n v="0"/>
    <n v="24"/>
    <n v="3"/>
    <n v="12"/>
    <n v="3"/>
    <n v="3"/>
    <n v="2"/>
    <n v="2"/>
    <n v="2"/>
    <n v="3"/>
    <n v="0"/>
    <n v="15"/>
    <n v="15"/>
    <n v="15"/>
    <n v="1"/>
  </r>
  <r>
    <s v="08EPR0166W"/>
    <n v="1"/>
    <s v="MATUTINO"/>
    <s v="ALGODONEROS 2080"/>
    <n v="8"/>
    <s v="CHIHUAHUA"/>
    <n v="8"/>
    <s v="CHIHUAHUA"/>
    <x v="9"/>
    <n v="21"/>
    <x v="61"/>
    <n v="1"/>
    <s v="DELICIAS"/>
    <s v="AVENIDA 3A SUR"/>
    <n v="208"/>
    <s v="PÚBLICO"/>
    <x v="1"/>
    <n v="2"/>
    <s v="BĂSICA"/>
    <n v="2"/>
    <x v="0"/>
    <n v="1"/>
    <x v="0"/>
    <n v="0"/>
    <s v="NO APLICA"/>
    <n v="0"/>
    <s v="NO APLICA"/>
    <s v="08FIZ0017M"/>
    <m/>
    <m/>
    <n v="0"/>
    <s v="I2020"/>
    <n v="189"/>
    <n v="207"/>
    <n v="396"/>
    <n v="189"/>
    <n v="207"/>
    <n v="396"/>
    <n v="38"/>
    <n v="38"/>
    <n v="76"/>
    <n v="48"/>
    <n v="35"/>
    <n v="83"/>
    <n v="48"/>
    <n v="35"/>
    <n v="83"/>
    <n v="37"/>
    <n v="27"/>
    <n v="64"/>
    <n v="28"/>
    <n v="31"/>
    <n v="59"/>
    <n v="31"/>
    <n v="35"/>
    <n v="66"/>
    <n v="27"/>
    <n v="40"/>
    <n v="67"/>
    <n v="29"/>
    <n v="39"/>
    <n v="68"/>
    <n v="200"/>
    <n v="207"/>
    <n v="407"/>
    <n v="3"/>
    <n v="2"/>
    <n v="2"/>
    <n v="2"/>
    <n v="2"/>
    <n v="2"/>
    <n v="0"/>
    <n v="13"/>
    <n v="0"/>
    <n v="0"/>
    <n v="1"/>
    <n v="0"/>
    <n v="0"/>
    <n v="0"/>
    <n v="0"/>
    <n v="0"/>
    <n v="2"/>
    <n v="11"/>
    <n v="0"/>
    <n v="0"/>
    <n v="1"/>
    <n v="0"/>
    <n v="1"/>
    <n v="2"/>
    <n v="0"/>
    <n v="0"/>
    <n v="0"/>
    <n v="0"/>
    <n v="2"/>
    <n v="0"/>
    <n v="0"/>
    <n v="20"/>
    <n v="2"/>
    <n v="11"/>
    <n v="3"/>
    <n v="2"/>
    <n v="2"/>
    <n v="2"/>
    <n v="2"/>
    <n v="2"/>
    <n v="0"/>
    <n v="13"/>
    <n v="13"/>
    <n v="13"/>
    <n v="1"/>
  </r>
  <r>
    <s v="08DPR1131O"/>
    <n v="1"/>
    <s v="MATUTINO"/>
    <s v="MEXICO"/>
    <n v="8"/>
    <s v="CHIHUAHUA"/>
    <n v="8"/>
    <s v="CHIHUAHUA"/>
    <x v="5"/>
    <n v="37"/>
    <x v="6"/>
    <n v="1"/>
    <s v="JUĂREZ"/>
    <s v="CALLE KILOMETRO 23 CARRETERA CASAS GRANDES"/>
    <n v="0"/>
    <s v="PÚBLICO"/>
    <x v="0"/>
    <n v="2"/>
    <s v="BĂSICA"/>
    <n v="2"/>
    <x v="0"/>
    <n v="1"/>
    <x v="0"/>
    <n v="0"/>
    <s v="NO APLICA"/>
    <n v="0"/>
    <s v="NO APLICA"/>
    <s v="08FIZ0182L"/>
    <s v="08FJS0118Q"/>
    <s v="08ADG0005C"/>
    <n v="0"/>
    <s v="I2020"/>
    <n v="220"/>
    <n v="190"/>
    <n v="410"/>
    <n v="220"/>
    <n v="190"/>
    <n v="410"/>
    <n v="35"/>
    <n v="38"/>
    <n v="73"/>
    <n v="29"/>
    <n v="39"/>
    <n v="68"/>
    <n v="29"/>
    <n v="39"/>
    <n v="68"/>
    <n v="36"/>
    <n v="30"/>
    <n v="66"/>
    <n v="40"/>
    <n v="29"/>
    <n v="69"/>
    <n v="37"/>
    <n v="28"/>
    <n v="65"/>
    <n v="32"/>
    <n v="31"/>
    <n v="63"/>
    <n v="39"/>
    <n v="36"/>
    <n v="75"/>
    <n v="213"/>
    <n v="193"/>
    <n v="406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2613A"/>
    <n v="1"/>
    <s v="MATUTINO"/>
    <s v="ALICIA ALAMILLO MERAZ"/>
    <n v="8"/>
    <s v="CHIHUAHUA"/>
    <n v="8"/>
    <s v="CHIHUAHUA"/>
    <x v="5"/>
    <n v="37"/>
    <x v="6"/>
    <n v="1"/>
    <s v="JUĂREZ"/>
    <s v="CALLE SIERRA SANTA ROSALIA"/>
    <n v="1021"/>
    <s v="PÚBLICO"/>
    <x v="0"/>
    <n v="2"/>
    <s v="BĂSICA"/>
    <n v="2"/>
    <x v="0"/>
    <n v="1"/>
    <x v="0"/>
    <n v="0"/>
    <s v="NO APLICA"/>
    <n v="0"/>
    <s v="NO APLICA"/>
    <s v="08FIZ0030G"/>
    <s v="08FJS0133I"/>
    <s v="08ADG0005C"/>
    <n v="0"/>
    <s v="I2020"/>
    <n v="215"/>
    <n v="194"/>
    <n v="409"/>
    <n v="215"/>
    <n v="194"/>
    <n v="409"/>
    <n v="31"/>
    <n v="38"/>
    <n v="69"/>
    <n v="32"/>
    <n v="33"/>
    <n v="65"/>
    <n v="34"/>
    <n v="34"/>
    <n v="68"/>
    <n v="36"/>
    <n v="33"/>
    <n v="69"/>
    <n v="36"/>
    <n v="32"/>
    <n v="68"/>
    <n v="36"/>
    <n v="33"/>
    <n v="69"/>
    <n v="42"/>
    <n v="28"/>
    <n v="70"/>
    <n v="36"/>
    <n v="32"/>
    <n v="68"/>
    <n v="220"/>
    <n v="192"/>
    <n v="412"/>
    <n v="2"/>
    <n v="2"/>
    <n v="2"/>
    <n v="2"/>
    <n v="2"/>
    <n v="1"/>
    <n v="0"/>
    <n v="11"/>
    <n v="0"/>
    <n v="0"/>
    <n v="0"/>
    <n v="1"/>
    <n v="1"/>
    <n v="0"/>
    <n v="0"/>
    <n v="0"/>
    <n v="4"/>
    <n v="7"/>
    <n v="0"/>
    <n v="0"/>
    <n v="2"/>
    <n v="0"/>
    <n v="0"/>
    <n v="0"/>
    <n v="0"/>
    <n v="0"/>
    <n v="0"/>
    <n v="0"/>
    <n v="1"/>
    <n v="0"/>
    <n v="0"/>
    <n v="16"/>
    <n v="4"/>
    <n v="7"/>
    <n v="2"/>
    <n v="2"/>
    <n v="2"/>
    <n v="2"/>
    <n v="2"/>
    <n v="1"/>
    <n v="0"/>
    <n v="11"/>
    <n v="12"/>
    <n v="12"/>
    <n v="1"/>
  </r>
  <r>
    <s v="08EPR0238Z"/>
    <n v="1"/>
    <s v="MATUTINO"/>
    <s v="CLUB DE LEONES 2526"/>
    <n v="8"/>
    <s v="CHIHUAHUA"/>
    <n v="8"/>
    <s v="CHIHUAHUA"/>
    <x v="8"/>
    <n v="32"/>
    <x v="19"/>
    <n v="1"/>
    <s v="HIDALGO DEL PARRAL"/>
    <s v="CALLE REPUBLICA DE CHILE "/>
    <n v="0"/>
    <s v="PÚBLICO"/>
    <x v="1"/>
    <n v="2"/>
    <s v="BĂSICA"/>
    <n v="2"/>
    <x v="0"/>
    <n v="1"/>
    <x v="0"/>
    <n v="0"/>
    <s v="NO APLICA"/>
    <n v="0"/>
    <s v="NO APLICA"/>
    <s v="08FIZ0005H"/>
    <m/>
    <m/>
    <n v="0"/>
    <s v="I2020"/>
    <n v="205"/>
    <n v="204"/>
    <n v="409"/>
    <n v="205"/>
    <n v="204"/>
    <n v="409"/>
    <n v="33"/>
    <n v="30"/>
    <n v="63"/>
    <n v="29"/>
    <n v="34"/>
    <n v="63"/>
    <n v="30"/>
    <n v="34"/>
    <n v="64"/>
    <n v="31"/>
    <n v="24"/>
    <n v="55"/>
    <n v="37"/>
    <n v="36"/>
    <n v="73"/>
    <n v="29"/>
    <n v="40"/>
    <n v="69"/>
    <n v="28"/>
    <n v="40"/>
    <n v="68"/>
    <n v="38"/>
    <n v="37"/>
    <n v="75"/>
    <n v="193"/>
    <n v="211"/>
    <n v="404"/>
    <n v="3"/>
    <n v="2"/>
    <n v="3"/>
    <n v="3"/>
    <n v="2"/>
    <n v="3"/>
    <n v="0"/>
    <n v="16"/>
    <n v="0"/>
    <n v="0"/>
    <n v="0"/>
    <n v="1"/>
    <n v="0"/>
    <n v="0"/>
    <n v="0"/>
    <n v="0"/>
    <n v="6"/>
    <n v="10"/>
    <n v="0"/>
    <n v="0"/>
    <n v="2"/>
    <n v="1"/>
    <n v="1"/>
    <n v="1"/>
    <n v="0"/>
    <n v="0"/>
    <n v="0"/>
    <n v="0"/>
    <n v="1"/>
    <n v="1"/>
    <n v="0"/>
    <n v="24"/>
    <n v="6"/>
    <n v="10"/>
    <n v="3"/>
    <n v="2"/>
    <n v="3"/>
    <n v="3"/>
    <n v="2"/>
    <n v="3"/>
    <n v="0"/>
    <n v="16"/>
    <n v="16"/>
    <n v="16"/>
    <n v="1"/>
  </r>
  <r>
    <s v="08DPR2662J"/>
    <n v="1"/>
    <s v="MATUTINO"/>
    <s v="MARIANO IRIGOYEN ESCONTRIAS"/>
    <n v="8"/>
    <s v="CHIHUAHUA"/>
    <n v="8"/>
    <s v="CHIHUAHUA"/>
    <x v="7"/>
    <n v="19"/>
    <x v="21"/>
    <n v="1"/>
    <s v="CHIHUAHUA"/>
    <s v="AVENIDA EQUUS"/>
    <n v="0"/>
    <s v="PÚBLICO"/>
    <x v="0"/>
    <n v="2"/>
    <s v="BĂSICA"/>
    <n v="2"/>
    <x v="0"/>
    <n v="1"/>
    <x v="0"/>
    <n v="0"/>
    <s v="NO APLICA"/>
    <n v="0"/>
    <s v="NO APLICA"/>
    <s v="08FIZ0023X"/>
    <s v="08FJS0102P"/>
    <s v="08ADG0046C"/>
    <n v="0"/>
    <s v="I2020"/>
    <n v="185"/>
    <n v="222"/>
    <n v="407"/>
    <n v="185"/>
    <n v="222"/>
    <n v="407"/>
    <n v="26"/>
    <n v="44"/>
    <n v="70"/>
    <n v="37"/>
    <n v="31"/>
    <n v="68"/>
    <n v="38"/>
    <n v="31"/>
    <n v="69"/>
    <n v="28"/>
    <n v="41"/>
    <n v="69"/>
    <n v="36"/>
    <n v="33"/>
    <n v="69"/>
    <n v="39"/>
    <n v="30"/>
    <n v="69"/>
    <n v="29"/>
    <n v="41"/>
    <n v="70"/>
    <n v="33"/>
    <n v="34"/>
    <n v="67"/>
    <n v="203"/>
    <n v="210"/>
    <n v="413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0"/>
    <n v="0"/>
    <n v="0"/>
    <n v="0"/>
    <n v="0"/>
    <n v="0"/>
    <n v="0"/>
    <n v="1"/>
    <n v="1"/>
    <n v="0"/>
    <n v="16"/>
    <n v="3"/>
    <n v="9"/>
    <n v="2"/>
    <n v="2"/>
    <n v="2"/>
    <n v="2"/>
    <n v="2"/>
    <n v="2"/>
    <n v="0"/>
    <n v="12"/>
    <n v="13"/>
    <n v="12"/>
    <n v="1"/>
  </r>
  <r>
    <s v="08DPR2568E"/>
    <n v="2"/>
    <s v="VESPERTINO"/>
    <s v="BENITO QUIÑONEZ CANO"/>
    <n v="8"/>
    <s v="CHIHUAHUA"/>
    <n v="8"/>
    <s v="CHIHUAHUA"/>
    <x v="5"/>
    <n v="37"/>
    <x v="6"/>
    <n v="1"/>
    <s v="JUĂREZ"/>
    <s v="CALLE CAĂ‘ON DE URIQUE"/>
    <n v="0"/>
    <s v="PÚBLICO"/>
    <x v="0"/>
    <n v="2"/>
    <s v="BĂSICA"/>
    <n v="2"/>
    <x v="0"/>
    <n v="1"/>
    <x v="0"/>
    <n v="0"/>
    <s v="NO APLICA"/>
    <n v="0"/>
    <s v="NO APLICA"/>
    <s v="08FIZ0177Z"/>
    <s v="08FJS0133I"/>
    <s v="08ADG0005C"/>
    <n v="0"/>
    <s v="I2020"/>
    <n v="200"/>
    <n v="210"/>
    <n v="410"/>
    <n v="200"/>
    <n v="210"/>
    <n v="410"/>
    <n v="32"/>
    <n v="37"/>
    <n v="69"/>
    <n v="34"/>
    <n v="34"/>
    <n v="68"/>
    <n v="36"/>
    <n v="34"/>
    <n v="70"/>
    <n v="39"/>
    <n v="30"/>
    <n v="69"/>
    <n v="38"/>
    <n v="29"/>
    <n v="67"/>
    <n v="28"/>
    <n v="43"/>
    <n v="71"/>
    <n v="33"/>
    <n v="34"/>
    <n v="67"/>
    <n v="28"/>
    <n v="40"/>
    <n v="68"/>
    <n v="202"/>
    <n v="210"/>
    <n v="412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0"/>
    <n v="0"/>
    <n v="0"/>
    <n v="0"/>
    <n v="0"/>
    <n v="0"/>
    <n v="0"/>
    <n v="0"/>
    <n v="1"/>
    <n v="1"/>
    <n v="0"/>
    <n v="16"/>
    <n v="5"/>
    <n v="7"/>
    <n v="2"/>
    <n v="2"/>
    <n v="2"/>
    <n v="2"/>
    <n v="2"/>
    <n v="2"/>
    <n v="0"/>
    <n v="12"/>
    <n v="12"/>
    <n v="12"/>
    <n v="1"/>
  </r>
  <r>
    <s v="08DPR2463K"/>
    <n v="2"/>
    <s v="VESPERTINO"/>
    <s v="AURELIO VERA FLORES"/>
    <n v="8"/>
    <s v="CHIHUAHUA"/>
    <n v="8"/>
    <s v="CHIHUAHUA"/>
    <x v="5"/>
    <n v="37"/>
    <x v="6"/>
    <n v="1"/>
    <s v="JUĂREZ"/>
    <s v="AVENIDA PASEO DE LOS COMPOSITORES"/>
    <n v="1305"/>
    <s v="PÚBLICO"/>
    <x v="0"/>
    <n v="2"/>
    <s v="BĂSICA"/>
    <n v="2"/>
    <x v="0"/>
    <n v="1"/>
    <x v="0"/>
    <n v="0"/>
    <s v="NO APLICA"/>
    <n v="0"/>
    <s v="NO APLICA"/>
    <s v="08FIZ0178Z"/>
    <s v="08FJS0117R"/>
    <s v="08ADG0005C"/>
    <n v="0"/>
    <s v="I2020"/>
    <n v="231"/>
    <n v="176"/>
    <n v="407"/>
    <n v="231"/>
    <n v="176"/>
    <n v="407"/>
    <n v="44"/>
    <n v="25"/>
    <n v="69"/>
    <n v="33"/>
    <n v="32"/>
    <n v="65"/>
    <n v="33"/>
    <n v="33"/>
    <n v="66"/>
    <n v="33"/>
    <n v="23"/>
    <n v="56"/>
    <n v="40"/>
    <n v="30"/>
    <n v="70"/>
    <n v="42"/>
    <n v="27"/>
    <n v="69"/>
    <n v="31"/>
    <n v="30"/>
    <n v="61"/>
    <n v="41"/>
    <n v="48"/>
    <n v="89"/>
    <n v="220"/>
    <n v="191"/>
    <n v="411"/>
    <n v="2"/>
    <n v="2"/>
    <n v="3"/>
    <n v="2"/>
    <n v="2"/>
    <n v="3"/>
    <n v="0"/>
    <n v="14"/>
    <n v="0"/>
    <n v="0"/>
    <n v="1"/>
    <n v="0"/>
    <n v="0"/>
    <n v="1"/>
    <n v="0"/>
    <n v="0"/>
    <n v="8"/>
    <n v="6"/>
    <n v="0"/>
    <n v="0"/>
    <n v="2"/>
    <n v="0"/>
    <n v="0"/>
    <n v="0"/>
    <n v="0"/>
    <n v="0"/>
    <n v="0"/>
    <n v="0"/>
    <n v="1"/>
    <n v="0"/>
    <n v="0"/>
    <n v="19"/>
    <n v="8"/>
    <n v="6"/>
    <n v="2"/>
    <n v="2"/>
    <n v="3"/>
    <n v="2"/>
    <n v="2"/>
    <n v="3"/>
    <n v="0"/>
    <n v="14"/>
    <n v="18"/>
    <n v="14"/>
    <n v="1"/>
  </r>
  <r>
    <s v="08PPR2014K"/>
    <n v="1"/>
    <s v="MATUTINO"/>
    <s v="KAWABATA"/>
    <n v="8"/>
    <s v="CHIHUAHUA"/>
    <n v="8"/>
    <s v="CHIHUAHUA"/>
    <x v="5"/>
    <n v="37"/>
    <x v="6"/>
    <n v="1"/>
    <s v="JUĂREZ"/>
    <s v="CALLE NARDOS"/>
    <n v="1792"/>
    <s v="PRIVADO"/>
    <x v="2"/>
    <n v="2"/>
    <s v="BĂSICA"/>
    <n v="2"/>
    <x v="0"/>
    <n v="1"/>
    <x v="0"/>
    <n v="0"/>
    <s v="NO APLICA"/>
    <n v="0"/>
    <s v="NO APLICA"/>
    <s v="08FIZ0147F"/>
    <s v="08FJS0110Y"/>
    <s v="08ADG0005C"/>
    <n v="0"/>
    <s v="I2020"/>
    <n v="216"/>
    <n v="210"/>
    <n v="426"/>
    <n v="215"/>
    <n v="210"/>
    <n v="425"/>
    <n v="28"/>
    <n v="36"/>
    <n v="64"/>
    <n v="42"/>
    <n v="35"/>
    <n v="77"/>
    <n v="42"/>
    <n v="36"/>
    <n v="78"/>
    <n v="45"/>
    <n v="36"/>
    <n v="81"/>
    <n v="33"/>
    <n v="28"/>
    <n v="61"/>
    <n v="29"/>
    <n v="27"/>
    <n v="56"/>
    <n v="35"/>
    <n v="31"/>
    <n v="66"/>
    <n v="31"/>
    <n v="27"/>
    <n v="58"/>
    <n v="215"/>
    <n v="185"/>
    <n v="400"/>
    <n v="1"/>
    <n v="0"/>
    <n v="0"/>
    <n v="0"/>
    <n v="0"/>
    <n v="0"/>
    <n v="9"/>
    <n v="10"/>
    <n v="0"/>
    <n v="0"/>
    <n v="0"/>
    <n v="1"/>
    <n v="0"/>
    <n v="0"/>
    <n v="0"/>
    <n v="0"/>
    <n v="0"/>
    <n v="10"/>
    <n v="0"/>
    <n v="0"/>
    <n v="0"/>
    <n v="1"/>
    <n v="0"/>
    <n v="0"/>
    <n v="0"/>
    <n v="0"/>
    <n v="0"/>
    <n v="0"/>
    <n v="0"/>
    <n v="1"/>
    <n v="0"/>
    <n v="13"/>
    <n v="0"/>
    <n v="10"/>
    <n v="1"/>
    <n v="0"/>
    <n v="0"/>
    <n v="0"/>
    <n v="0"/>
    <n v="0"/>
    <n v="9"/>
    <n v="10"/>
    <n v="20"/>
    <n v="11"/>
    <n v="1"/>
  </r>
  <r>
    <s v="08DPR2485W"/>
    <n v="2"/>
    <s v="VESPERTINO"/>
    <s v="IGNACIO DUARTE TARIN"/>
    <n v="8"/>
    <s v="CHIHUAHUA"/>
    <n v="8"/>
    <s v="CHIHUAHUA"/>
    <x v="5"/>
    <n v="37"/>
    <x v="6"/>
    <n v="1"/>
    <s v="JUĂREZ"/>
    <s v="CALLE KILOMETRO 23 CARRETERA CASAS GRANDES"/>
    <n v="0"/>
    <s v="PÚBLICO"/>
    <x v="0"/>
    <n v="2"/>
    <s v="BĂSICA"/>
    <n v="2"/>
    <x v="0"/>
    <n v="1"/>
    <x v="0"/>
    <n v="0"/>
    <s v="NO APLICA"/>
    <n v="0"/>
    <s v="NO APLICA"/>
    <s v="08FIZ0182L"/>
    <s v="08FJS0118Q"/>
    <s v="08ADG0005C"/>
    <n v="0"/>
    <s v="I2020"/>
    <n v="227"/>
    <n v="191"/>
    <n v="418"/>
    <n v="227"/>
    <n v="191"/>
    <n v="418"/>
    <n v="37"/>
    <n v="34"/>
    <n v="71"/>
    <n v="31"/>
    <n v="35"/>
    <n v="66"/>
    <n v="32"/>
    <n v="35"/>
    <n v="67"/>
    <n v="38"/>
    <n v="28"/>
    <n v="66"/>
    <n v="44"/>
    <n v="26"/>
    <n v="70"/>
    <n v="37"/>
    <n v="33"/>
    <n v="70"/>
    <n v="28"/>
    <n v="39"/>
    <n v="67"/>
    <n v="39"/>
    <n v="29"/>
    <n v="68"/>
    <n v="218"/>
    <n v="190"/>
    <n v="408"/>
    <n v="2"/>
    <n v="2"/>
    <n v="2"/>
    <n v="2"/>
    <n v="2"/>
    <n v="2"/>
    <n v="0"/>
    <n v="12"/>
    <n v="0"/>
    <n v="0"/>
    <n v="1"/>
    <n v="0"/>
    <n v="0"/>
    <n v="0"/>
    <n v="0"/>
    <n v="1"/>
    <n v="4"/>
    <n v="8"/>
    <n v="0"/>
    <n v="0"/>
    <n v="0"/>
    <n v="0"/>
    <n v="0"/>
    <n v="0"/>
    <n v="0"/>
    <n v="0"/>
    <n v="0"/>
    <n v="0"/>
    <n v="1"/>
    <n v="0"/>
    <n v="0"/>
    <n v="15"/>
    <n v="4"/>
    <n v="8"/>
    <n v="2"/>
    <n v="2"/>
    <n v="2"/>
    <n v="2"/>
    <n v="2"/>
    <n v="2"/>
    <n v="0"/>
    <n v="12"/>
    <n v="12"/>
    <n v="12"/>
    <n v="1"/>
  </r>
  <r>
    <s v="08DPR2558Y"/>
    <n v="2"/>
    <s v="VESPERTINO"/>
    <s v="PEDRO LUIS RAMSES MENESES HOYOS"/>
    <n v="8"/>
    <s v="CHIHUAHUA"/>
    <n v="8"/>
    <s v="CHIHUAHUA"/>
    <x v="5"/>
    <n v="37"/>
    <x v="6"/>
    <n v="1"/>
    <s v="JUĂREZ"/>
    <s v="CALLE RIVERA DE ZEMPOALA"/>
    <n v="452"/>
    <s v="PÚBLICO"/>
    <x v="0"/>
    <n v="2"/>
    <s v="BĂSICA"/>
    <n v="2"/>
    <x v="0"/>
    <n v="1"/>
    <x v="0"/>
    <n v="0"/>
    <s v="NO APLICA"/>
    <n v="0"/>
    <s v="NO APLICA"/>
    <s v="08FIZ0175B"/>
    <s v="08FJS0116S"/>
    <s v="08ADG0005C"/>
    <n v="0"/>
    <s v="I2020"/>
    <n v="226"/>
    <n v="181"/>
    <n v="407"/>
    <n v="226"/>
    <n v="181"/>
    <n v="407"/>
    <n v="32"/>
    <n v="37"/>
    <n v="69"/>
    <n v="30"/>
    <n v="39"/>
    <n v="69"/>
    <n v="31"/>
    <n v="39"/>
    <n v="70"/>
    <n v="29"/>
    <n v="40"/>
    <n v="69"/>
    <n v="38"/>
    <n v="33"/>
    <n v="71"/>
    <n v="48"/>
    <n v="22"/>
    <n v="70"/>
    <n v="40"/>
    <n v="29"/>
    <n v="69"/>
    <n v="44"/>
    <n v="26"/>
    <n v="70"/>
    <n v="230"/>
    <n v="189"/>
    <n v="419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0"/>
    <n v="0"/>
    <n v="0"/>
    <n v="0"/>
    <n v="0"/>
    <n v="0"/>
    <n v="0"/>
    <n v="1"/>
    <n v="0"/>
    <n v="0"/>
    <n v="14"/>
    <n v="4"/>
    <n v="8"/>
    <n v="2"/>
    <n v="2"/>
    <n v="2"/>
    <n v="2"/>
    <n v="2"/>
    <n v="2"/>
    <n v="0"/>
    <n v="12"/>
    <n v="12"/>
    <n v="12"/>
    <n v="1"/>
  </r>
  <r>
    <s v="08PPR2032Z"/>
    <n v="1"/>
    <s v="MATUTINO"/>
    <s v="COLEGIO CUMBRES"/>
    <n v="8"/>
    <s v="CHIHUAHUA"/>
    <n v="8"/>
    <s v="CHIHUAHUA"/>
    <x v="7"/>
    <n v="19"/>
    <x v="21"/>
    <n v="1"/>
    <s v="CHIHUAHUA"/>
    <s v="CALLE UNIVERSIDAD DE OXFORD"/>
    <n v="8900"/>
    <s v="PRIVADO"/>
    <x v="2"/>
    <n v="2"/>
    <s v="BĂSICA"/>
    <n v="2"/>
    <x v="0"/>
    <n v="1"/>
    <x v="0"/>
    <n v="0"/>
    <s v="NO APLICA"/>
    <n v="0"/>
    <s v="NO APLICA"/>
    <s v="08FIZ0113P"/>
    <s v="08FJS0105M"/>
    <s v="08ADG0046C"/>
    <n v="0"/>
    <s v="I2020"/>
    <n v="199"/>
    <n v="216"/>
    <n v="415"/>
    <n v="199"/>
    <n v="216"/>
    <n v="415"/>
    <n v="33"/>
    <n v="30"/>
    <n v="63"/>
    <n v="32"/>
    <n v="33"/>
    <n v="65"/>
    <n v="32"/>
    <n v="33"/>
    <n v="65"/>
    <n v="29"/>
    <n v="34"/>
    <n v="63"/>
    <n v="33"/>
    <n v="41"/>
    <n v="74"/>
    <n v="29"/>
    <n v="35"/>
    <n v="64"/>
    <n v="47"/>
    <n v="23"/>
    <n v="70"/>
    <n v="34"/>
    <n v="41"/>
    <n v="75"/>
    <n v="204"/>
    <n v="207"/>
    <n v="411"/>
    <n v="0"/>
    <n v="0"/>
    <n v="0"/>
    <n v="0"/>
    <n v="0"/>
    <n v="0"/>
    <n v="9"/>
    <n v="9"/>
    <n v="0"/>
    <n v="0"/>
    <n v="1"/>
    <n v="0"/>
    <n v="0"/>
    <n v="0"/>
    <n v="0"/>
    <n v="0"/>
    <n v="0"/>
    <n v="9"/>
    <n v="0"/>
    <n v="0"/>
    <n v="1"/>
    <n v="1"/>
    <n v="0"/>
    <n v="1"/>
    <n v="1"/>
    <n v="1"/>
    <n v="0"/>
    <n v="11"/>
    <n v="0"/>
    <n v="4"/>
    <n v="0"/>
    <n v="30"/>
    <n v="0"/>
    <n v="9"/>
    <n v="0"/>
    <n v="0"/>
    <n v="0"/>
    <n v="0"/>
    <n v="0"/>
    <n v="0"/>
    <n v="9"/>
    <n v="9"/>
    <n v="18"/>
    <n v="18"/>
    <n v="1"/>
  </r>
  <r>
    <s v="08DPR2487U"/>
    <n v="1"/>
    <s v="MATUTINO"/>
    <s v="PRIMARIA COMPLEJO EDUCATIVO ARTEMIO DE LA VEGA"/>
    <n v="8"/>
    <s v="CHIHUAHUA"/>
    <n v="8"/>
    <s v="CHIHUAHUA"/>
    <x v="5"/>
    <n v="37"/>
    <x v="6"/>
    <n v="1"/>
    <s v="JUĂREZ"/>
    <s v="CALLE ARQUITECTO JOSE VILLAGRAN GARCIA"/>
    <n v="102"/>
    <s v="PÚBLICO"/>
    <x v="0"/>
    <n v="2"/>
    <s v="BĂSICA"/>
    <n v="2"/>
    <x v="0"/>
    <n v="1"/>
    <x v="0"/>
    <n v="0"/>
    <s v="NO APLICA"/>
    <n v="0"/>
    <s v="NO APLICA"/>
    <s v="08FIZ0179Y"/>
    <s v="08FJS0117R"/>
    <s v="08ADG0005C"/>
    <n v="0"/>
    <s v="I2020"/>
    <n v="196"/>
    <n v="219"/>
    <n v="415"/>
    <n v="196"/>
    <n v="219"/>
    <n v="415"/>
    <n v="36"/>
    <n v="27"/>
    <n v="63"/>
    <n v="40"/>
    <n v="25"/>
    <n v="65"/>
    <n v="40"/>
    <n v="25"/>
    <n v="65"/>
    <n v="37"/>
    <n v="30"/>
    <n v="67"/>
    <n v="36"/>
    <n v="27"/>
    <n v="63"/>
    <n v="28"/>
    <n v="34"/>
    <n v="62"/>
    <n v="21"/>
    <n v="44"/>
    <n v="65"/>
    <n v="40"/>
    <n v="54"/>
    <n v="94"/>
    <n v="202"/>
    <n v="214"/>
    <n v="416"/>
    <n v="2"/>
    <n v="1"/>
    <n v="2"/>
    <n v="2"/>
    <n v="2"/>
    <n v="3"/>
    <n v="0"/>
    <n v="12"/>
    <n v="0"/>
    <n v="0"/>
    <n v="1"/>
    <n v="0"/>
    <n v="0"/>
    <n v="1"/>
    <n v="0"/>
    <n v="0"/>
    <n v="2"/>
    <n v="10"/>
    <n v="0"/>
    <n v="0"/>
    <n v="0"/>
    <n v="2"/>
    <n v="0"/>
    <n v="0"/>
    <n v="0"/>
    <n v="0"/>
    <n v="0"/>
    <n v="0"/>
    <n v="2"/>
    <n v="0"/>
    <n v="0"/>
    <n v="18"/>
    <n v="2"/>
    <n v="10"/>
    <n v="2"/>
    <n v="1"/>
    <n v="2"/>
    <n v="2"/>
    <n v="2"/>
    <n v="3"/>
    <n v="0"/>
    <n v="12"/>
    <n v="13"/>
    <n v="13"/>
    <n v="1"/>
  </r>
  <r>
    <s v="08DPR2610D"/>
    <n v="1"/>
    <s v="MATUTINO"/>
    <s v="VICTOR HUGO RASCON BANDA"/>
    <n v="8"/>
    <s v="CHIHUAHUA"/>
    <n v="8"/>
    <s v="CHIHUAHUA"/>
    <x v="5"/>
    <n v="37"/>
    <x v="6"/>
    <n v="1"/>
    <s v="JUĂREZ"/>
    <s v="CALLE DESIERTO DE KAVIR"/>
    <n v="0"/>
    <s v="PÚBLICO"/>
    <x v="0"/>
    <n v="2"/>
    <s v="BĂSICA"/>
    <n v="2"/>
    <x v="0"/>
    <n v="1"/>
    <x v="0"/>
    <n v="0"/>
    <s v="NO APLICA"/>
    <n v="0"/>
    <s v="NO APLICA"/>
    <s v="08FIZ0055P"/>
    <s v="08FJS0132J"/>
    <s v="08ADG0005C"/>
    <n v="0"/>
    <s v="I2020"/>
    <n v="200"/>
    <n v="213"/>
    <n v="413"/>
    <n v="200"/>
    <n v="213"/>
    <n v="413"/>
    <n v="35"/>
    <n v="34"/>
    <n v="69"/>
    <n v="31"/>
    <n v="39"/>
    <n v="70"/>
    <n v="31"/>
    <n v="39"/>
    <n v="70"/>
    <n v="34"/>
    <n v="33"/>
    <n v="67"/>
    <n v="29"/>
    <n v="40"/>
    <n v="69"/>
    <n v="31"/>
    <n v="39"/>
    <n v="70"/>
    <n v="35"/>
    <n v="35"/>
    <n v="70"/>
    <n v="35"/>
    <n v="33"/>
    <n v="68"/>
    <n v="195"/>
    <n v="219"/>
    <n v="414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  <n v="1"/>
  </r>
  <r>
    <s v="08DPR2654A"/>
    <n v="1"/>
    <s v="MATUTINO"/>
    <s v="GLORIAS DEL DEPORTE"/>
    <n v="8"/>
    <s v="CHIHUAHUA"/>
    <n v="8"/>
    <s v="CHIHUAHUA"/>
    <x v="9"/>
    <n v="21"/>
    <x v="61"/>
    <n v="1"/>
    <s v="DELICIAS"/>
    <s v="CALLE MANUEL GALLEGOS"/>
    <n v="0"/>
    <s v="PÚBLICO"/>
    <x v="0"/>
    <n v="2"/>
    <s v="BĂSICA"/>
    <n v="2"/>
    <x v="0"/>
    <n v="1"/>
    <x v="0"/>
    <n v="0"/>
    <s v="NO APLICA"/>
    <n v="0"/>
    <s v="NO APLICA"/>
    <s v="08FIZ0224U"/>
    <s v="08FJS0125Z"/>
    <s v="08ADG0057I"/>
    <n v="0"/>
    <s v="I2020"/>
    <n v="208"/>
    <n v="207"/>
    <n v="415"/>
    <n v="206"/>
    <n v="206"/>
    <n v="412"/>
    <n v="33"/>
    <n v="34"/>
    <n v="67"/>
    <n v="32"/>
    <n v="38"/>
    <n v="70"/>
    <n v="32"/>
    <n v="38"/>
    <n v="70"/>
    <n v="33"/>
    <n v="35"/>
    <n v="68"/>
    <n v="35"/>
    <n v="39"/>
    <n v="74"/>
    <n v="35"/>
    <n v="33"/>
    <n v="68"/>
    <n v="37"/>
    <n v="26"/>
    <n v="63"/>
    <n v="35"/>
    <n v="37"/>
    <n v="72"/>
    <n v="207"/>
    <n v="208"/>
    <n v="415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442Y"/>
    <n v="1"/>
    <s v="MATUTINO"/>
    <s v="MIGUEL ANGEL ACOSTA OCHOA"/>
    <n v="8"/>
    <s v="CHIHUAHUA"/>
    <n v="8"/>
    <s v="CHIHUAHUA"/>
    <x v="5"/>
    <n v="37"/>
    <x v="6"/>
    <n v="1"/>
    <s v="JUĂREZ"/>
    <s v="CALLE PALACIO PAQUIME "/>
    <n v="0"/>
    <s v="PÚBLICO"/>
    <x v="0"/>
    <n v="2"/>
    <s v="BĂSICA"/>
    <n v="2"/>
    <x v="0"/>
    <n v="1"/>
    <x v="0"/>
    <n v="0"/>
    <s v="NO APLICA"/>
    <n v="0"/>
    <s v="NO APLICA"/>
    <s v="08FIZ0179Y"/>
    <s v="08FJS0117R"/>
    <s v="08ADG0005C"/>
    <n v="0"/>
    <s v="I2020"/>
    <n v="223"/>
    <n v="191"/>
    <n v="414"/>
    <n v="223"/>
    <n v="191"/>
    <n v="414"/>
    <n v="30"/>
    <n v="40"/>
    <n v="70"/>
    <n v="32"/>
    <n v="36"/>
    <n v="68"/>
    <n v="32"/>
    <n v="36"/>
    <n v="68"/>
    <n v="41"/>
    <n v="29"/>
    <n v="70"/>
    <n v="36"/>
    <n v="34"/>
    <n v="70"/>
    <n v="38"/>
    <n v="30"/>
    <n v="68"/>
    <n v="41"/>
    <n v="29"/>
    <n v="70"/>
    <n v="38"/>
    <n v="31"/>
    <n v="69"/>
    <n v="226"/>
    <n v="189"/>
    <n v="41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2"/>
    <n v="0"/>
    <n v="0"/>
    <n v="0"/>
    <n v="0"/>
    <n v="0"/>
    <n v="0"/>
    <n v="0"/>
    <n v="1"/>
    <n v="0"/>
    <n v="0"/>
    <n v="17"/>
    <n v="3"/>
    <n v="9"/>
    <n v="2"/>
    <n v="2"/>
    <n v="2"/>
    <n v="2"/>
    <n v="2"/>
    <n v="2"/>
    <n v="0"/>
    <n v="12"/>
    <n v="12"/>
    <n v="12"/>
    <n v="1"/>
  </r>
  <r>
    <s v="08DPR0053U"/>
    <n v="1"/>
    <s v="MATUTINO"/>
    <s v="VICENTE LOMBARDO TOLEDANO"/>
    <n v="8"/>
    <s v="CHIHUAHUA"/>
    <n v="8"/>
    <s v="CHIHUAHUA"/>
    <x v="7"/>
    <n v="19"/>
    <x v="21"/>
    <n v="1"/>
    <s v="CHIHUAHUA"/>
    <s v="CALLE KENIA"/>
    <n v="0"/>
    <s v="PÚBLICO"/>
    <x v="0"/>
    <n v="2"/>
    <s v="BĂSICA"/>
    <n v="2"/>
    <x v="0"/>
    <n v="1"/>
    <x v="0"/>
    <n v="0"/>
    <s v="NO APLICA"/>
    <n v="0"/>
    <s v="NO APLICA"/>
    <s v="08FIZ0120Z"/>
    <s v="08FJS0107K"/>
    <s v="08ADG0046C"/>
    <n v="0"/>
    <s v="I2020"/>
    <n v="196"/>
    <n v="221"/>
    <n v="417"/>
    <n v="195"/>
    <n v="219"/>
    <n v="414"/>
    <n v="35"/>
    <n v="39"/>
    <n v="74"/>
    <n v="31"/>
    <n v="29"/>
    <n v="60"/>
    <n v="31"/>
    <n v="29"/>
    <n v="60"/>
    <n v="19"/>
    <n v="39"/>
    <n v="58"/>
    <n v="36"/>
    <n v="24"/>
    <n v="60"/>
    <n v="43"/>
    <n v="42"/>
    <n v="85"/>
    <n v="32"/>
    <n v="42"/>
    <n v="74"/>
    <n v="34"/>
    <n v="37"/>
    <n v="71"/>
    <n v="195"/>
    <n v="213"/>
    <n v="408"/>
    <n v="2"/>
    <n v="2"/>
    <n v="2"/>
    <n v="3"/>
    <n v="3"/>
    <n v="3"/>
    <n v="0"/>
    <n v="15"/>
    <n v="0"/>
    <n v="0"/>
    <n v="1"/>
    <n v="0"/>
    <n v="0"/>
    <n v="1"/>
    <n v="0"/>
    <n v="1"/>
    <n v="1"/>
    <n v="14"/>
    <n v="0"/>
    <n v="0"/>
    <n v="1"/>
    <n v="1"/>
    <n v="0"/>
    <n v="0"/>
    <n v="0"/>
    <n v="0"/>
    <n v="0"/>
    <n v="0"/>
    <n v="1"/>
    <n v="1"/>
    <n v="0"/>
    <n v="22"/>
    <n v="1"/>
    <n v="14"/>
    <n v="2"/>
    <n v="2"/>
    <n v="2"/>
    <n v="3"/>
    <n v="3"/>
    <n v="3"/>
    <n v="0"/>
    <n v="15"/>
    <n v="15"/>
    <n v="15"/>
    <n v="1"/>
  </r>
  <r>
    <s v="08DPR1256W"/>
    <n v="1"/>
    <s v="MATUTINO"/>
    <s v="FRANCISCO SARABIA"/>
    <n v="8"/>
    <s v="CHIHUAHUA"/>
    <n v="8"/>
    <s v="CHIHUAHUA"/>
    <x v="4"/>
    <n v="52"/>
    <x v="5"/>
    <n v="1"/>
    <s v="MANUEL OJINAGA"/>
    <s v="CALLE INDEPENDENCIA"/>
    <n v="400"/>
    <s v="PÚBLICO"/>
    <x v="0"/>
    <n v="2"/>
    <s v="BĂSICA"/>
    <n v="2"/>
    <x v="0"/>
    <n v="1"/>
    <x v="0"/>
    <n v="0"/>
    <s v="NO APLICA"/>
    <n v="0"/>
    <s v="NO APLICA"/>
    <s v="08FIZ0133C"/>
    <s v="08FJS0101Q"/>
    <s v="08ADG0056J"/>
    <n v="0"/>
    <s v="I2020"/>
    <n v="187"/>
    <n v="208"/>
    <n v="395"/>
    <n v="187"/>
    <n v="208"/>
    <n v="395"/>
    <n v="30"/>
    <n v="32"/>
    <n v="62"/>
    <n v="39"/>
    <n v="48"/>
    <n v="87"/>
    <n v="39"/>
    <n v="48"/>
    <n v="87"/>
    <n v="33"/>
    <n v="36"/>
    <n v="69"/>
    <n v="38"/>
    <n v="42"/>
    <n v="80"/>
    <n v="29"/>
    <n v="28"/>
    <n v="57"/>
    <n v="27"/>
    <n v="27"/>
    <n v="54"/>
    <n v="31"/>
    <n v="40"/>
    <n v="71"/>
    <n v="197"/>
    <n v="221"/>
    <n v="418"/>
    <n v="3"/>
    <n v="3"/>
    <n v="3"/>
    <n v="2"/>
    <n v="2"/>
    <n v="3"/>
    <n v="0"/>
    <n v="16"/>
    <n v="0"/>
    <n v="0"/>
    <n v="0"/>
    <n v="1"/>
    <n v="1"/>
    <n v="0"/>
    <n v="0"/>
    <n v="0"/>
    <n v="3"/>
    <n v="13"/>
    <n v="0"/>
    <n v="0"/>
    <n v="2"/>
    <n v="1"/>
    <n v="0"/>
    <n v="0"/>
    <n v="0"/>
    <n v="0"/>
    <n v="0"/>
    <n v="0"/>
    <n v="2"/>
    <n v="0"/>
    <n v="0"/>
    <n v="23"/>
    <n v="3"/>
    <n v="13"/>
    <n v="3"/>
    <n v="3"/>
    <n v="3"/>
    <n v="2"/>
    <n v="2"/>
    <n v="3"/>
    <n v="0"/>
    <n v="16"/>
    <n v="20"/>
    <n v="16"/>
    <n v="1"/>
  </r>
  <r>
    <s v="08DPR1857P"/>
    <n v="1"/>
    <s v="MATUTINO"/>
    <s v="CENTRO REGIONAL DE EDUC. INT. LEOPOLDO ENRIQUEZ ORDOÑEZ"/>
    <n v="8"/>
    <s v="CHIHUAHUA"/>
    <n v="8"/>
    <s v="CHIHUAHUA"/>
    <x v="7"/>
    <n v="19"/>
    <x v="21"/>
    <n v="280"/>
    <s v="COLONIA OCAMPO (HACIENDA EL TORREĂ“N)"/>
    <s v="CALLE EJIDO OCAMPO"/>
    <n v="0"/>
    <s v="PÚBLICO"/>
    <x v="0"/>
    <n v="2"/>
    <s v="BĂSICA"/>
    <n v="2"/>
    <x v="0"/>
    <n v="1"/>
    <x v="0"/>
    <n v="0"/>
    <s v="NO APLICA"/>
    <n v="0"/>
    <s v="NO APLICA"/>
    <s v="08FIZ0130F"/>
    <s v="08FJS0108J"/>
    <s v="08ADG0046C"/>
    <n v="0"/>
    <s v="I2020"/>
    <n v="210"/>
    <n v="215"/>
    <n v="425"/>
    <n v="210"/>
    <n v="215"/>
    <n v="425"/>
    <n v="42"/>
    <n v="36"/>
    <n v="78"/>
    <n v="30"/>
    <n v="22"/>
    <n v="52"/>
    <n v="30"/>
    <n v="23"/>
    <n v="53"/>
    <n v="30"/>
    <n v="28"/>
    <n v="58"/>
    <n v="40"/>
    <n v="41"/>
    <n v="81"/>
    <n v="28"/>
    <n v="41"/>
    <n v="69"/>
    <n v="30"/>
    <n v="33"/>
    <n v="63"/>
    <n v="44"/>
    <n v="34"/>
    <n v="78"/>
    <n v="202"/>
    <n v="200"/>
    <n v="402"/>
    <n v="3"/>
    <n v="2"/>
    <n v="3"/>
    <n v="2"/>
    <n v="2"/>
    <n v="3"/>
    <n v="0"/>
    <n v="15"/>
    <n v="0"/>
    <n v="0"/>
    <n v="1"/>
    <n v="0"/>
    <n v="0"/>
    <n v="1"/>
    <n v="0"/>
    <n v="0"/>
    <n v="5"/>
    <n v="10"/>
    <n v="0"/>
    <n v="0"/>
    <n v="0"/>
    <n v="1"/>
    <n v="0"/>
    <n v="0"/>
    <n v="0"/>
    <n v="0"/>
    <n v="0"/>
    <n v="0"/>
    <n v="0"/>
    <n v="1"/>
    <n v="0"/>
    <n v="19"/>
    <n v="5"/>
    <n v="10"/>
    <n v="3"/>
    <n v="2"/>
    <n v="3"/>
    <n v="2"/>
    <n v="2"/>
    <n v="3"/>
    <n v="0"/>
    <n v="15"/>
    <n v="16"/>
    <n v="15"/>
    <n v="1"/>
  </r>
  <r>
    <s v="08DPR2331T"/>
    <n v="1"/>
    <s v="MATUTINO"/>
    <s v="AURORA REYES FLORES"/>
    <n v="8"/>
    <s v="CHIHUAHUA"/>
    <n v="8"/>
    <s v="CHIHUAHUA"/>
    <x v="5"/>
    <n v="37"/>
    <x v="6"/>
    <n v="1"/>
    <s v="JUĂREZ"/>
    <s v="CALLE AEROMOZA"/>
    <n v="0"/>
    <s v="PÚBLICO"/>
    <x v="0"/>
    <n v="2"/>
    <s v="BĂSICA"/>
    <n v="2"/>
    <x v="0"/>
    <n v="1"/>
    <x v="0"/>
    <n v="0"/>
    <s v="NO APLICA"/>
    <n v="0"/>
    <s v="NO APLICA"/>
    <s v="08FIZ0167T"/>
    <s v="08FJS0114U"/>
    <s v="08ADG0005C"/>
    <n v="0"/>
    <s v="I2020"/>
    <n v="197"/>
    <n v="215"/>
    <n v="412"/>
    <n v="197"/>
    <n v="215"/>
    <n v="412"/>
    <n v="25"/>
    <n v="44"/>
    <n v="69"/>
    <n v="39"/>
    <n v="31"/>
    <n v="70"/>
    <n v="39"/>
    <n v="31"/>
    <n v="70"/>
    <n v="41"/>
    <n v="30"/>
    <n v="71"/>
    <n v="36"/>
    <n v="31"/>
    <n v="67"/>
    <n v="27"/>
    <n v="44"/>
    <n v="71"/>
    <n v="32"/>
    <n v="34"/>
    <n v="66"/>
    <n v="42"/>
    <n v="30"/>
    <n v="72"/>
    <n v="217"/>
    <n v="200"/>
    <n v="417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DPR2560M"/>
    <n v="1"/>
    <s v="MATUTINO"/>
    <s v="JUAN RULFO"/>
    <n v="8"/>
    <s v="CHIHUAHUA"/>
    <n v="8"/>
    <s v="CHIHUAHUA"/>
    <x v="9"/>
    <n v="21"/>
    <x v="61"/>
    <n v="1"/>
    <s v="DELICIAS"/>
    <s v="CALLE 15"/>
    <n v="0"/>
    <s v="PÚBLICO"/>
    <x v="0"/>
    <n v="2"/>
    <s v="BĂSICA"/>
    <n v="2"/>
    <x v="0"/>
    <n v="1"/>
    <x v="0"/>
    <n v="0"/>
    <s v="NO APLICA"/>
    <n v="0"/>
    <s v="NO APLICA"/>
    <s v="08FIZ0229P"/>
    <s v="08FJS0126Z"/>
    <s v="08ADG0057I"/>
    <n v="0"/>
    <s v="I2020"/>
    <n v="194"/>
    <n v="223"/>
    <n v="417"/>
    <n v="194"/>
    <n v="223"/>
    <n v="417"/>
    <n v="42"/>
    <n v="46"/>
    <n v="88"/>
    <n v="41"/>
    <n v="34"/>
    <n v="75"/>
    <n v="42"/>
    <n v="34"/>
    <n v="76"/>
    <n v="26"/>
    <n v="39"/>
    <n v="65"/>
    <n v="30"/>
    <n v="35"/>
    <n v="65"/>
    <n v="37"/>
    <n v="28"/>
    <n v="65"/>
    <n v="29"/>
    <n v="34"/>
    <n v="63"/>
    <n v="26"/>
    <n v="39"/>
    <n v="65"/>
    <n v="190"/>
    <n v="209"/>
    <n v="399"/>
    <n v="3"/>
    <n v="2"/>
    <n v="2"/>
    <n v="2"/>
    <n v="2"/>
    <n v="2"/>
    <n v="0"/>
    <n v="13"/>
    <n v="0"/>
    <n v="0"/>
    <n v="1"/>
    <n v="0"/>
    <n v="1"/>
    <n v="0"/>
    <n v="0"/>
    <n v="0"/>
    <n v="2"/>
    <n v="11"/>
    <n v="0"/>
    <n v="0"/>
    <n v="1"/>
    <n v="1"/>
    <n v="0"/>
    <n v="0"/>
    <n v="0"/>
    <n v="0"/>
    <n v="0"/>
    <n v="0"/>
    <n v="1"/>
    <n v="1"/>
    <n v="0"/>
    <n v="19"/>
    <n v="2"/>
    <n v="11"/>
    <n v="3"/>
    <n v="2"/>
    <n v="2"/>
    <n v="2"/>
    <n v="2"/>
    <n v="2"/>
    <n v="0"/>
    <n v="13"/>
    <n v="13"/>
    <n v="13"/>
    <n v="1"/>
  </r>
  <r>
    <s v="08EPR0157O"/>
    <n v="1"/>
    <s v="MATUTINO"/>
    <s v="JOSE MARIA PONCE DE LEON 2200"/>
    <n v="8"/>
    <s v="CHIHUAHUA"/>
    <n v="8"/>
    <s v="CHIHUAHUA"/>
    <x v="7"/>
    <n v="19"/>
    <x v="21"/>
    <n v="1"/>
    <s v="CHIHUAHUA"/>
    <s v="CALLE RIO URUGUAY"/>
    <n v="0"/>
    <s v="PÚBLICO"/>
    <x v="1"/>
    <n v="2"/>
    <s v="BĂSICA"/>
    <n v="2"/>
    <x v="0"/>
    <n v="1"/>
    <x v="0"/>
    <n v="0"/>
    <s v="NO APLICA"/>
    <n v="0"/>
    <s v="NO APLICA"/>
    <s v="08FIZ0048F"/>
    <s v="08FJS0001R"/>
    <m/>
    <n v="0"/>
    <s v="I2020"/>
    <n v="212"/>
    <n v="187"/>
    <n v="399"/>
    <n v="212"/>
    <n v="187"/>
    <n v="399"/>
    <n v="44"/>
    <n v="36"/>
    <n v="80"/>
    <n v="51"/>
    <n v="39"/>
    <n v="90"/>
    <n v="51"/>
    <n v="39"/>
    <n v="90"/>
    <n v="33"/>
    <n v="28"/>
    <n v="61"/>
    <n v="38"/>
    <n v="38"/>
    <n v="76"/>
    <n v="35"/>
    <n v="23"/>
    <n v="58"/>
    <n v="35"/>
    <n v="30"/>
    <n v="65"/>
    <n v="27"/>
    <n v="33"/>
    <n v="60"/>
    <n v="219"/>
    <n v="191"/>
    <n v="410"/>
    <n v="3"/>
    <n v="2"/>
    <n v="3"/>
    <n v="2"/>
    <n v="2"/>
    <n v="2"/>
    <n v="0"/>
    <n v="14"/>
    <n v="0"/>
    <n v="0"/>
    <n v="1"/>
    <n v="0"/>
    <n v="0"/>
    <n v="0"/>
    <n v="0"/>
    <n v="0"/>
    <n v="4"/>
    <n v="10"/>
    <n v="0"/>
    <n v="0"/>
    <n v="1"/>
    <n v="2"/>
    <n v="2"/>
    <n v="0"/>
    <n v="0"/>
    <n v="0"/>
    <n v="0"/>
    <n v="0"/>
    <n v="2"/>
    <n v="0"/>
    <n v="0"/>
    <n v="22"/>
    <n v="4"/>
    <n v="10"/>
    <n v="3"/>
    <n v="2"/>
    <n v="3"/>
    <n v="2"/>
    <n v="2"/>
    <n v="2"/>
    <n v="0"/>
    <n v="14"/>
    <n v="16"/>
    <n v="14"/>
    <n v="1"/>
  </r>
  <r>
    <s v="08DPR2660L"/>
    <n v="2"/>
    <s v="VESPERTINO"/>
    <s v="AGUSTIN MELGAR"/>
    <n v="8"/>
    <s v="CHIHUAHUA"/>
    <n v="8"/>
    <s v="CHIHUAHUA"/>
    <x v="7"/>
    <n v="19"/>
    <x v="21"/>
    <n v="1"/>
    <s v="CHIHUAHUA"/>
    <s v="CALLE PUNTA EL PILONCILLO"/>
    <n v="0"/>
    <s v="PÚBLICO"/>
    <x v="0"/>
    <n v="2"/>
    <s v="BĂSICA"/>
    <n v="2"/>
    <x v="0"/>
    <n v="1"/>
    <x v="0"/>
    <n v="0"/>
    <s v="NO APLICA"/>
    <n v="0"/>
    <s v="NO APLICA"/>
    <s v="08FIZ0023X"/>
    <s v="08FJS0102P"/>
    <s v="08ADG0046C"/>
    <n v="0"/>
    <s v="I2020"/>
    <n v="203"/>
    <n v="217"/>
    <n v="420"/>
    <n v="201"/>
    <n v="216"/>
    <n v="417"/>
    <n v="29"/>
    <n v="36"/>
    <n v="65"/>
    <n v="37"/>
    <n v="31"/>
    <n v="68"/>
    <n v="38"/>
    <n v="32"/>
    <n v="70"/>
    <n v="32"/>
    <n v="38"/>
    <n v="70"/>
    <n v="31"/>
    <n v="38"/>
    <n v="69"/>
    <n v="33"/>
    <n v="34"/>
    <n v="67"/>
    <n v="28"/>
    <n v="40"/>
    <n v="68"/>
    <n v="41"/>
    <n v="30"/>
    <n v="71"/>
    <n v="203"/>
    <n v="212"/>
    <n v="41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3"/>
    <n v="0"/>
    <n v="0"/>
    <n v="0"/>
    <n v="0"/>
    <n v="0"/>
    <n v="0"/>
    <n v="0"/>
    <n v="1"/>
    <n v="1"/>
    <n v="0"/>
    <n v="19"/>
    <n v="3"/>
    <n v="9"/>
    <n v="2"/>
    <n v="2"/>
    <n v="2"/>
    <n v="2"/>
    <n v="2"/>
    <n v="2"/>
    <n v="0"/>
    <n v="12"/>
    <n v="12"/>
    <n v="12"/>
    <n v="1"/>
  </r>
  <r>
    <s v="08DPR2383Z"/>
    <n v="1"/>
    <s v="MATUTINO"/>
    <s v="NIÑOS HEROES"/>
    <n v="8"/>
    <s v="CHIHUAHUA"/>
    <n v="8"/>
    <s v="CHIHUAHUA"/>
    <x v="5"/>
    <n v="37"/>
    <x v="6"/>
    <n v="1"/>
    <s v="JUĂREZ"/>
    <s v="CALLE BAHIA DE MAGDALENA"/>
    <n v="0"/>
    <s v="PÚBLICO"/>
    <x v="0"/>
    <n v="2"/>
    <s v="BĂSICA"/>
    <n v="2"/>
    <x v="0"/>
    <n v="1"/>
    <x v="0"/>
    <n v="0"/>
    <s v="NO APLICA"/>
    <n v="0"/>
    <s v="NO APLICA"/>
    <s v="08FIZ0173D"/>
    <s v="08FJS0116S"/>
    <s v="08ADG0005C"/>
    <n v="0"/>
    <s v="I2020"/>
    <n v="195"/>
    <n v="220"/>
    <n v="415"/>
    <n v="195"/>
    <n v="220"/>
    <n v="415"/>
    <n v="28"/>
    <n v="36"/>
    <n v="64"/>
    <n v="31"/>
    <n v="36"/>
    <n v="67"/>
    <n v="31"/>
    <n v="36"/>
    <n v="67"/>
    <n v="34"/>
    <n v="29"/>
    <n v="63"/>
    <n v="28"/>
    <n v="37"/>
    <n v="65"/>
    <n v="31"/>
    <n v="33"/>
    <n v="64"/>
    <n v="33"/>
    <n v="34"/>
    <n v="67"/>
    <n v="44"/>
    <n v="50"/>
    <n v="94"/>
    <n v="201"/>
    <n v="219"/>
    <n v="420"/>
    <n v="2"/>
    <n v="2"/>
    <n v="2"/>
    <n v="2"/>
    <n v="2"/>
    <n v="3"/>
    <n v="0"/>
    <n v="13"/>
    <n v="0"/>
    <n v="0"/>
    <n v="1"/>
    <n v="0"/>
    <n v="0"/>
    <n v="1"/>
    <n v="0"/>
    <n v="0"/>
    <n v="3"/>
    <n v="10"/>
    <n v="0"/>
    <n v="0"/>
    <n v="1"/>
    <n v="0"/>
    <n v="0"/>
    <n v="0"/>
    <n v="0"/>
    <n v="0"/>
    <n v="0"/>
    <n v="0"/>
    <n v="1"/>
    <n v="0"/>
    <n v="0"/>
    <n v="17"/>
    <n v="3"/>
    <n v="10"/>
    <n v="2"/>
    <n v="2"/>
    <n v="2"/>
    <n v="2"/>
    <n v="2"/>
    <n v="3"/>
    <n v="0"/>
    <n v="13"/>
    <n v="13"/>
    <n v="13"/>
    <n v="1"/>
  </r>
  <r>
    <s v="08DPR2578L"/>
    <n v="1"/>
    <s v="MATUTINO"/>
    <s v="FRIDA KAHLO"/>
    <n v="8"/>
    <s v="CHIHUAHUA"/>
    <n v="8"/>
    <s v="CHIHUAHUA"/>
    <x v="7"/>
    <n v="19"/>
    <x v="21"/>
    <n v="1"/>
    <s v="CHIHUAHUA"/>
    <s v="CALLE PRADERAS DE AUSTRALIA"/>
    <n v="0"/>
    <s v="PÚBLICO"/>
    <x v="0"/>
    <n v="2"/>
    <s v="BĂSICA"/>
    <n v="2"/>
    <x v="0"/>
    <n v="1"/>
    <x v="0"/>
    <n v="0"/>
    <s v="NO APLICA"/>
    <n v="0"/>
    <s v="NO APLICA"/>
    <s v="08FIZ0268R"/>
    <s v="08FJS0102P"/>
    <s v="08ADG0046C"/>
    <n v="0"/>
    <s v="I2020"/>
    <n v="211"/>
    <n v="208"/>
    <n v="419"/>
    <n v="211"/>
    <n v="208"/>
    <n v="419"/>
    <n v="39"/>
    <n v="28"/>
    <n v="67"/>
    <n v="38"/>
    <n v="31"/>
    <n v="69"/>
    <n v="38"/>
    <n v="32"/>
    <n v="70"/>
    <n v="29"/>
    <n v="41"/>
    <n v="70"/>
    <n v="36"/>
    <n v="33"/>
    <n v="69"/>
    <n v="33"/>
    <n v="36"/>
    <n v="69"/>
    <n v="34"/>
    <n v="37"/>
    <n v="71"/>
    <n v="36"/>
    <n v="32"/>
    <n v="68"/>
    <n v="206"/>
    <n v="211"/>
    <n v="417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0"/>
    <n v="0"/>
    <n v="0"/>
    <n v="0"/>
    <n v="0"/>
    <n v="0"/>
    <n v="3"/>
    <n v="0"/>
    <n v="0"/>
    <n v="17"/>
    <n v="1"/>
    <n v="11"/>
    <n v="2"/>
    <n v="2"/>
    <n v="2"/>
    <n v="2"/>
    <n v="2"/>
    <n v="2"/>
    <n v="0"/>
    <n v="12"/>
    <n v="12"/>
    <n v="12"/>
    <n v="1"/>
  </r>
  <r>
    <s v="08DPR2596A"/>
    <n v="2"/>
    <s v="VESPERTINO"/>
    <s v="JOSE VASCONCELOS CALDERON"/>
    <n v="8"/>
    <s v="CHIHUAHUA"/>
    <n v="8"/>
    <s v="CHIHUAHUA"/>
    <x v="5"/>
    <n v="37"/>
    <x v="6"/>
    <n v="1"/>
    <s v="JUĂREZ"/>
    <s v="CALLE SENDEROS DE MENDIZABAL"/>
    <n v="0"/>
    <s v="PÚBLICO"/>
    <x v="0"/>
    <n v="2"/>
    <s v="BĂSICA"/>
    <n v="2"/>
    <x v="0"/>
    <n v="1"/>
    <x v="0"/>
    <n v="0"/>
    <s v="NO APLICA"/>
    <n v="0"/>
    <s v="NO APLICA"/>
    <s v="08FIZ0263W"/>
    <s v="08FJS0133I"/>
    <s v="08ADG0005C"/>
    <n v="0"/>
    <s v="I2020"/>
    <n v="235"/>
    <n v="181"/>
    <n v="416"/>
    <n v="235"/>
    <n v="181"/>
    <n v="416"/>
    <n v="43"/>
    <n v="27"/>
    <n v="70"/>
    <n v="35"/>
    <n v="33"/>
    <n v="68"/>
    <n v="36"/>
    <n v="34"/>
    <n v="70"/>
    <n v="37"/>
    <n v="31"/>
    <n v="68"/>
    <n v="40"/>
    <n v="30"/>
    <n v="70"/>
    <n v="42"/>
    <n v="28"/>
    <n v="70"/>
    <n v="39"/>
    <n v="33"/>
    <n v="72"/>
    <n v="32"/>
    <n v="38"/>
    <n v="70"/>
    <n v="226"/>
    <n v="194"/>
    <n v="420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0"/>
    <n v="0"/>
    <n v="0"/>
    <n v="0"/>
    <n v="0"/>
    <n v="0"/>
    <n v="1"/>
    <n v="0"/>
    <n v="0"/>
    <n v="15"/>
    <n v="4"/>
    <n v="8"/>
    <n v="2"/>
    <n v="2"/>
    <n v="2"/>
    <n v="2"/>
    <n v="2"/>
    <n v="2"/>
    <n v="0"/>
    <n v="12"/>
    <n v="12"/>
    <n v="12"/>
    <n v="1"/>
  </r>
  <r>
    <s v="08EPR0230G"/>
    <n v="1"/>
    <s v="MATUTINO"/>
    <s v="MELCHOR GANDARA 2056"/>
    <n v="8"/>
    <s v="CHIHUAHUA"/>
    <n v="8"/>
    <s v="CHIHUAHUA"/>
    <x v="8"/>
    <n v="32"/>
    <x v="19"/>
    <n v="1"/>
    <s v="HIDALGO DEL PARRAL"/>
    <s v="CALLE ANGELA PEREZ "/>
    <n v="0"/>
    <s v="PÚBLICO"/>
    <x v="1"/>
    <n v="2"/>
    <s v="BĂSICA"/>
    <n v="2"/>
    <x v="0"/>
    <n v="1"/>
    <x v="0"/>
    <n v="0"/>
    <s v="NO APLICA"/>
    <n v="0"/>
    <s v="NO APLICA"/>
    <s v="08FIZ0267S"/>
    <m/>
    <m/>
    <n v="0"/>
    <s v="I2020"/>
    <n v="214"/>
    <n v="208"/>
    <n v="422"/>
    <n v="214"/>
    <n v="208"/>
    <n v="422"/>
    <n v="34"/>
    <n v="29"/>
    <n v="63"/>
    <n v="22"/>
    <n v="35"/>
    <n v="57"/>
    <n v="22"/>
    <n v="35"/>
    <n v="57"/>
    <n v="30"/>
    <n v="31"/>
    <n v="61"/>
    <n v="48"/>
    <n v="38"/>
    <n v="86"/>
    <n v="35"/>
    <n v="28"/>
    <n v="63"/>
    <n v="31"/>
    <n v="33"/>
    <n v="64"/>
    <n v="34"/>
    <n v="51"/>
    <n v="85"/>
    <n v="200"/>
    <n v="216"/>
    <n v="416"/>
    <n v="2"/>
    <n v="2"/>
    <n v="3"/>
    <n v="2"/>
    <n v="2"/>
    <n v="3"/>
    <n v="0"/>
    <n v="14"/>
    <n v="0"/>
    <n v="0"/>
    <n v="1"/>
    <n v="0"/>
    <n v="0"/>
    <n v="0"/>
    <n v="0"/>
    <n v="0"/>
    <n v="3"/>
    <n v="11"/>
    <n v="0"/>
    <n v="0"/>
    <n v="1"/>
    <n v="0"/>
    <n v="1"/>
    <n v="2"/>
    <n v="0"/>
    <n v="0"/>
    <n v="0"/>
    <n v="2"/>
    <n v="2"/>
    <n v="0"/>
    <n v="0"/>
    <n v="23"/>
    <n v="3"/>
    <n v="11"/>
    <n v="2"/>
    <n v="2"/>
    <n v="3"/>
    <n v="2"/>
    <n v="2"/>
    <n v="3"/>
    <n v="0"/>
    <n v="14"/>
    <n v="14"/>
    <n v="14"/>
    <n v="1"/>
  </r>
  <r>
    <s v="08DPR2302Y"/>
    <n v="1"/>
    <s v="MATUTINO"/>
    <s v="CHIHUAHUA"/>
    <n v="8"/>
    <s v="CHIHUAHUA"/>
    <n v="8"/>
    <s v="CHIHUAHUA"/>
    <x v="7"/>
    <n v="19"/>
    <x v="21"/>
    <n v="1"/>
    <s v="CHIHUAHUA"/>
    <s v="CALLE PASEOS ALDAMA "/>
    <n v="0"/>
    <s v="PÚBLICO"/>
    <x v="0"/>
    <n v="2"/>
    <s v="BĂSICA"/>
    <n v="2"/>
    <x v="0"/>
    <n v="1"/>
    <x v="0"/>
    <n v="0"/>
    <s v="NO APLICA"/>
    <n v="0"/>
    <s v="NO APLICA"/>
    <s v="08FIZ0114O"/>
    <s v="08FJS0105M"/>
    <s v="08ADG0046C"/>
    <n v="0"/>
    <s v="I2020"/>
    <n v="196"/>
    <n v="220"/>
    <n v="416"/>
    <n v="196"/>
    <n v="220"/>
    <n v="416"/>
    <n v="34"/>
    <n v="31"/>
    <n v="65"/>
    <n v="38"/>
    <n v="22"/>
    <n v="60"/>
    <n v="38"/>
    <n v="22"/>
    <n v="60"/>
    <n v="22"/>
    <n v="34"/>
    <n v="56"/>
    <n v="39"/>
    <n v="51"/>
    <n v="90"/>
    <n v="35"/>
    <n v="28"/>
    <n v="63"/>
    <n v="44"/>
    <n v="42"/>
    <n v="86"/>
    <n v="31"/>
    <n v="37"/>
    <n v="68"/>
    <n v="209"/>
    <n v="214"/>
    <n v="423"/>
    <n v="2"/>
    <n v="2"/>
    <n v="3"/>
    <n v="2"/>
    <n v="3"/>
    <n v="2"/>
    <n v="0"/>
    <n v="14"/>
    <n v="0"/>
    <n v="0"/>
    <n v="0"/>
    <n v="1"/>
    <n v="1"/>
    <n v="0"/>
    <n v="0"/>
    <n v="0"/>
    <n v="3"/>
    <n v="11"/>
    <n v="0"/>
    <n v="0"/>
    <n v="2"/>
    <n v="0"/>
    <n v="0"/>
    <n v="0"/>
    <n v="0"/>
    <n v="0"/>
    <n v="0"/>
    <n v="1"/>
    <n v="0"/>
    <n v="2"/>
    <n v="0"/>
    <n v="21"/>
    <n v="3"/>
    <n v="11"/>
    <n v="2"/>
    <n v="2"/>
    <n v="3"/>
    <n v="2"/>
    <n v="3"/>
    <n v="2"/>
    <n v="0"/>
    <n v="14"/>
    <n v="15"/>
    <n v="15"/>
    <n v="1"/>
  </r>
  <r>
    <s v="08DPR2589R"/>
    <n v="1"/>
    <s v="MATUTINO"/>
    <s v="JOSE VASCONCELOS CALDERON"/>
    <n v="8"/>
    <s v="CHIHUAHUA"/>
    <n v="8"/>
    <s v="CHIHUAHUA"/>
    <x v="5"/>
    <n v="37"/>
    <x v="6"/>
    <n v="1"/>
    <s v="JUĂREZ"/>
    <s v="CALLE SENDEROS DE MENDIZABAL"/>
    <n v="0"/>
    <s v="PÚBLICO"/>
    <x v="0"/>
    <n v="2"/>
    <s v="BĂSICA"/>
    <n v="2"/>
    <x v="0"/>
    <n v="1"/>
    <x v="0"/>
    <n v="0"/>
    <s v="NO APLICA"/>
    <n v="0"/>
    <s v="NO APLICA"/>
    <s v="08FIZ0263W"/>
    <s v="08FJS0133I"/>
    <s v="08ADG0005C"/>
    <n v="0"/>
    <s v="I2020"/>
    <n v="224"/>
    <n v="195"/>
    <n v="419"/>
    <n v="224"/>
    <n v="195"/>
    <n v="419"/>
    <n v="35"/>
    <n v="35"/>
    <n v="70"/>
    <n v="27"/>
    <n v="43"/>
    <n v="70"/>
    <n v="27"/>
    <n v="43"/>
    <n v="70"/>
    <n v="38"/>
    <n v="32"/>
    <n v="70"/>
    <n v="34"/>
    <n v="36"/>
    <n v="70"/>
    <n v="43"/>
    <n v="27"/>
    <n v="70"/>
    <n v="35"/>
    <n v="35"/>
    <n v="70"/>
    <n v="37"/>
    <n v="32"/>
    <n v="69"/>
    <n v="214"/>
    <n v="205"/>
    <n v="419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196E"/>
    <n v="1"/>
    <s v="MATUTINO"/>
    <s v="NICOLAS BRAVO"/>
    <n v="8"/>
    <s v="CHIHUAHUA"/>
    <n v="8"/>
    <s v="CHIHUAHUA"/>
    <x v="8"/>
    <n v="32"/>
    <x v="19"/>
    <n v="1"/>
    <s v="HIDALGO DEL PARRAL"/>
    <s v="CALLE DE LA ESPERANZA "/>
    <n v="0"/>
    <s v="PÚBLICO"/>
    <x v="0"/>
    <n v="2"/>
    <s v="BĂSICA"/>
    <n v="2"/>
    <x v="0"/>
    <n v="1"/>
    <x v="0"/>
    <n v="0"/>
    <s v="NO APLICA"/>
    <n v="0"/>
    <s v="NO APLICA"/>
    <s v="08FIZ0245G"/>
    <s v="08FJS0129W"/>
    <s v="08ADG0004D"/>
    <n v="0"/>
    <s v="I2020"/>
    <n v="218"/>
    <n v="210"/>
    <n v="428"/>
    <n v="218"/>
    <n v="210"/>
    <n v="428"/>
    <n v="39"/>
    <n v="31"/>
    <n v="70"/>
    <n v="30"/>
    <n v="32"/>
    <n v="62"/>
    <n v="30"/>
    <n v="32"/>
    <n v="62"/>
    <n v="36"/>
    <n v="29"/>
    <n v="65"/>
    <n v="26"/>
    <n v="38"/>
    <n v="64"/>
    <n v="28"/>
    <n v="30"/>
    <n v="58"/>
    <n v="32"/>
    <n v="40"/>
    <n v="72"/>
    <n v="51"/>
    <n v="37"/>
    <n v="88"/>
    <n v="203"/>
    <n v="206"/>
    <n v="409"/>
    <n v="2"/>
    <n v="2"/>
    <n v="2"/>
    <n v="2"/>
    <n v="3"/>
    <n v="3"/>
    <n v="0"/>
    <n v="14"/>
    <n v="0"/>
    <n v="0"/>
    <n v="1"/>
    <n v="0"/>
    <n v="0"/>
    <n v="1"/>
    <n v="0"/>
    <n v="1"/>
    <n v="7"/>
    <n v="7"/>
    <n v="0"/>
    <n v="0"/>
    <n v="2"/>
    <n v="0"/>
    <n v="0"/>
    <n v="0"/>
    <n v="0"/>
    <n v="0"/>
    <n v="0"/>
    <n v="0"/>
    <n v="1"/>
    <n v="1"/>
    <n v="0"/>
    <n v="21"/>
    <n v="7"/>
    <n v="7"/>
    <n v="2"/>
    <n v="2"/>
    <n v="2"/>
    <n v="2"/>
    <n v="3"/>
    <n v="3"/>
    <n v="0"/>
    <n v="14"/>
    <n v="14"/>
    <n v="14"/>
    <n v="1"/>
  </r>
  <r>
    <s v="08EPR0763T"/>
    <n v="1"/>
    <s v="MATUTINO"/>
    <s v="ABRAHAM GONZALEZ 2718"/>
    <n v="8"/>
    <s v="CHIHUAHUA"/>
    <n v="8"/>
    <s v="CHIHUAHUA"/>
    <x v="5"/>
    <n v="37"/>
    <x v="6"/>
    <n v="1"/>
    <s v="JUĂREZ"/>
    <s v="CALLE HIEDRA"/>
    <n v="0"/>
    <s v="PÚBLICO"/>
    <x v="1"/>
    <n v="2"/>
    <s v="BĂSICA"/>
    <n v="2"/>
    <x v="0"/>
    <n v="1"/>
    <x v="0"/>
    <n v="0"/>
    <s v="NO APLICA"/>
    <n v="0"/>
    <s v="NO APLICA"/>
    <s v="08FIZ0046H"/>
    <m/>
    <m/>
    <n v="0"/>
    <s v="I2020"/>
    <n v="217"/>
    <n v="214"/>
    <n v="431"/>
    <n v="217"/>
    <n v="214"/>
    <n v="431"/>
    <n v="39"/>
    <n v="27"/>
    <n v="66"/>
    <n v="18"/>
    <n v="26"/>
    <n v="44"/>
    <n v="18"/>
    <n v="26"/>
    <n v="44"/>
    <n v="38"/>
    <n v="34"/>
    <n v="72"/>
    <n v="37"/>
    <n v="33"/>
    <n v="70"/>
    <n v="34"/>
    <n v="47"/>
    <n v="81"/>
    <n v="39"/>
    <n v="44"/>
    <n v="83"/>
    <n v="34"/>
    <n v="34"/>
    <n v="68"/>
    <n v="200"/>
    <n v="218"/>
    <n v="418"/>
    <n v="2"/>
    <n v="3"/>
    <n v="2"/>
    <n v="3"/>
    <n v="2"/>
    <n v="2"/>
    <n v="0"/>
    <n v="14"/>
    <n v="0"/>
    <n v="0"/>
    <n v="1"/>
    <n v="0"/>
    <n v="0"/>
    <n v="0"/>
    <n v="0"/>
    <n v="0"/>
    <n v="4"/>
    <n v="10"/>
    <n v="0"/>
    <n v="0"/>
    <n v="1"/>
    <n v="1"/>
    <n v="0"/>
    <n v="1"/>
    <n v="0"/>
    <n v="0"/>
    <n v="0"/>
    <n v="0"/>
    <n v="2"/>
    <n v="0"/>
    <n v="0"/>
    <n v="20"/>
    <n v="4"/>
    <n v="10"/>
    <n v="2"/>
    <n v="3"/>
    <n v="2"/>
    <n v="3"/>
    <n v="2"/>
    <n v="2"/>
    <n v="0"/>
    <n v="14"/>
    <n v="18"/>
    <n v="15"/>
    <n v="1"/>
  </r>
  <r>
    <s v="08DPR2628C"/>
    <n v="2"/>
    <s v="VESPERTINO"/>
    <s v="MARTIN LUIS GUZMAN"/>
    <n v="8"/>
    <s v="CHIHUAHUA"/>
    <n v="8"/>
    <s v="CHIHUAHUA"/>
    <x v="5"/>
    <n v="37"/>
    <x v="6"/>
    <n v="1"/>
    <s v="JUĂREZ"/>
    <s v="CALLE SIERRA SANTA ROSALIA"/>
    <n v="1021"/>
    <s v="PÚBLICO"/>
    <x v="0"/>
    <n v="2"/>
    <s v="BĂSICA"/>
    <n v="2"/>
    <x v="0"/>
    <n v="1"/>
    <x v="0"/>
    <n v="0"/>
    <s v="NO APLICA"/>
    <n v="0"/>
    <s v="NO APLICA"/>
    <s v="08FIZ0030G"/>
    <s v="08FJS0133I"/>
    <s v="08ADG0005C"/>
    <n v="0"/>
    <s v="I2020"/>
    <n v="206"/>
    <n v="222"/>
    <n v="428"/>
    <n v="205"/>
    <n v="222"/>
    <n v="427"/>
    <n v="34"/>
    <n v="38"/>
    <n v="72"/>
    <n v="27"/>
    <n v="34"/>
    <n v="61"/>
    <n v="30"/>
    <n v="34"/>
    <n v="64"/>
    <n v="37"/>
    <n v="37"/>
    <n v="74"/>
    <n v="36"/>
    <n v="35"/>
    <n v="71"/>
    <n v="31"/>
    <n v="35"/>
    <n v="66"/>
    <n v="31"/>
    <n v="39"/>
    <n v="70"/>
    <n v="35"/>
    <n v="38"/>
    <n v="73"/>
    <n v="200"/>
    <n v="218"/>
    <n v="418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1"/>
    <n v="0"/>
    <n v="0"/>
    <n v="15"/>
    <n v="5"/>
    <n v="7"/>
    <n v="2"/>
    <n v="2"/>
    <n v="2"/>
    <n v="2"/>
    <n v="2"/>
    <n v="2"/>
    <n v="0"/>
    <n v="12"/>
    <n v="12"/>
    <n v="12"/>
    <n v="1"/>
  </r>
  <r>
    <s v="08DPR1397V"/>
    <n v="1"/>
    <s v="MATUTINO"/>
    <s v="MEXICO 68"/>
    <n v="8"/>
    <s v="CHIHUAHUA"/>
    <n v="8"/>
    <s v="CHIHUAHUA"/>
    <x v="5"/>
    <n v="37"/>
    <x v="6"/>
    <n v="1"/>
    <s v="JUĂREZ"/>
    <s v="CALLE CARLOS MARX"/>
    <n v="0"/>
    <s v="PÚBLICO"/>
    <x v="0"/>
    <n v="2"/>
    <s v="BĂSICA"/>
    <n v="2"/>
    <x v="0"/>
    <n v="1"/>
    <x v="0"/>
    <n v="0"/>
    <s v="NO APLICA"/>
    <n v="0"/>
    <s v="NO APLICA"/>
    <s v="08FIZ0150T"/>
    <s v="08FJS0111X"/>
    <s v="08ADG0005C"/>
    <n v="0"/>
    <s v="I2020"/>
    <n v="210"/>
    <n v="202"/>
    <n v="412"/>
    <n v="205"/>
    <n v="201"/>
    <n v="406"/>
    <n v="35"/>
    <n v="33"/>
    <n v="68"/>
    <n v="47"/>
    <n v="33"/>
    <n v="80"/>
    <n v="47"/>
    <n v="33"/>
    <n v="80"/>
    <n v="31"/>
    <n v="36"/>
    <n v="67"/>
    <n v="40"/>
    <n v="27"/>
    <n v="67"/>
    <n v="28"/>
    <n v="50"/>
    <n v="78"/>
    <n v="34"/>
    <n v="30"/>
    <n v="64"/>
    <n v="38"/>
    <n v="29"/>
    <n v="67"/>
    <n v="218"/>
    <n v="205"/>
    <n v="423"/>
    <n v="3"/>
    <n v="2"/>
    <n v="2"/>
    <n v="3"/>
    <n v="2"/>
    <n v="2"/>
    <n v="0"/>
    <n v="14"/>
    <n v="0"/>
    <n v="0"/>
    <n v="0"/>
    <n v="1"/>
    <n v="0"/>
    <n v="1"/>
    <n v="0"/>
    <n v="1"/>
    <n v="6"/>
    <n v="8"/>
    <n v="0"/>
    <n v="0"/>
    <n v="1"/>
    <n v="1"/>
    <n v="0"/>
    <n v="0"/>
    <n v="0"/>
    <n v="0"/>
    <n v="0"/>
    <n v="0"/>
    <n v="2"/>
    <n v="0"/>
    <n v="0"/>
    <n v="21"/>
    <n v="6"/>
    <n v="8"/>
    <n v="3"/>
    <n v="2"/>
    <n v="2"/>
    <n v="3"/>
    <n v="2"/>
    <n v="2"/>
    <n v="0"/>
    <n v="14"/>
    <n v="14"/>
    <n v="14"/>
    <n v="1"/>
  </r>
  <r>
    <s v="08DPR2626E"/>
    <n v="2"/>
    <s v="VESPERTINO"/>
    <s v="VICTOR HUGO RASCON BANDA"/>
    <n v="8"/>
    <s v="CHIHUAHUA"/>
    <n v="8"/>
    <s v="CHIHUAHUA"/>
    <x v="5"/>
    <n v="37"/>
    <x v="6"/>
    <n v="1"/>
    <s v="JUĂREZ"/>
    <s v="CALLE DESIERTO DE KAVIR"/>
    <n v="0"/>
    <s v="PÚBLICO"/>
    <x v="0"/>
    <n v="2"/>
    <s v="BĂSICA"/>
    <n v="2"/>
    <x v="0"/>
    <n v="1"/>
    <x v="0"/>
    <n v="0"/>
    <s v="NO APLICA"/>
    <n v="0"/>
    <s v="NO APLICA"/>
    <s v="08FIZ0055P"/>
    <s v="08FJS0132J"/>
    <s v="08ADG0005C"/>
    <n v="0"/>
    <s v="I2020"/>
    <n v="213"/>
    <n v="214"/>
    <n v="427"/>
    <n v="210"/>
    <n v="214"/>
    <n v="424"/>
    <n v="35"/>
    <n v="39"/>
    <n v="74"/>
    <n v="41"/>
    <n v="25"/>
    <n v="66"/>
    <n v="42"/>
    <n v="25"/>
    <n v="67"/>
    <n v="37"/>
    <n v="27"/>
    <n v="64"/>
    <n v="45"/>
    <n v="30"/>
    <n v="75"/>
    <n v="33"/>
    <n v="33"/>
    <n v="66"/>
    <n v="37"/>
    <n v="42"/>
    <n v="79"/>
    <n v="27"/>
    <n v="40"/>
    <n v="67"/>
    <n v="221"/>
    <n v="197"/>
    <n v="418"/>
    <n v="2"/>
    <n v="2"/>
    <n v="2"/>
    <n v="2"/>
    <n v="2"/>
    <n v="2"/>
    <n v="0"/>
    <n v="12"/>
    <n v="0"/>
    <n v="1"/>
    <n v="0"/>
    <n v="0"/>
    <n v="0"/>
    <n v="1"/>
    <n v="0"/>
    <n v="0"/>
    <n v="3"/>
    <n v="8"/>
    <n v="0"/>
    <n v="0"/>
    <n v="0"/>
    <n v="1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2"/>
    <n v="12"/>
    <n v="1"/>
  </r>
  <r>
    <s v="08PPR0051A"/>
    <n v="1"/>
    <s v="MATUTINO"/>
    <s v="INSTITUTO IBEROAMERICANO SAN PATRICIO"/>
    <n v="8"/>
    <s v="CHIHUAHUA"/>
    <n v="8"/>
    <s v="CHIHUAHUA"/>
    <x v="5"/>
    <n v="37"/>
    <x v="6"/>
    <n v="1"/>
    <s v="JUĂREZ"/>
    <s v="CALLE OSTUCAN"/>
    <n v="2026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199"/>
    <n v="214"/>
    <n v="413"/>
    <n v="199"/>
    <n v="214"/>
    <n v="413"/>
    <n v="37"/>
    <n v="32"/>
    <n v="69"/>
    <n v="37"/>
    <n v="38"/>
    <n v="75"/>
    <n v="37"/>
    <n v="38"/>
    <n v="75"/>
    <n v="24"/>
    <n v="43"/>
    <n v="67"/>
    <n v="34"/>
    <n v="32"/>
    <n v="66"/>
    <n v="33"/>
    <n v="37"/>
    <n v="70"/>
    <n v="38"/>
    <n v="26"/>
    <n v="64"/>
    <n v="31"/>
    <n v="45"/>
    <n v="76"/>
    <n v="197"/>
    <n v="221"/>
    <n v="418"/>
    <n v="0"/>
    <n v="0"/>
    <n v="1"/>
    <n v="0"/>
    <n v="0"/>
    <n v="0"/>
    <n v="8"/>
    <n v="9"/>
    <n v="0"/>
    <n v="0"/>
    <n v="0"/>
    <n v="1"/>
    <n v="0"/>
    <n v="0"/>
    <n v="0"/>
    <n v="0"/>
    <n v="0"/>
    <n v="9"/>
    <n v="0"/>
    <n v="0"/>
    <n v="2"/>
    <n v="0"/>
    <n v="0"/>
    <n v="1"/>
    <n v="1"/>
    <n v="0"/>
    <n v="2"/>
    <n v="9"/>
    <n v="1"/>
    <n v="11"/>
    <n v="0"/>
    <n v="37"/>
    <n v="0"/>
    <n v="9"/>
    <n v="0"/>
    <n v="0"/>
    <n v="1"/>
    <n v="0"/>
    <n v="0"/>
    <n v="0"/>
    <n v="8"/>
    <n v="9"/>
    <n v="23"/>
    <n v="18"/>
    <n v="1"/>
  </r>
  <r>
    <s v="08EPR0710O"/>
    <n v="1"/>
    <s v="MATUTINO"/>
    <s v="SECCION 42 2651"/>
    <n v="8"/>
    <s v="CHIHUAHUA"/>
    <n v="8"/>
    <s v="CHIHUAHUA"/>
    <x v="8"/>
    <n v="36"/>
    <x v="30"/>
    <n v="1"/>
    <s v="JOSĂ‰ MARIANO JIMĂ‰NEZ"/>
    <s v="CALLE ALLENDE"/>
    <n v="0"/>
    <s v="PÚBLICO"/>
    <x v="1"/>
    <n v="2"/>
    <s v="BĂSICA"/>
    <n v="2"/>
    <x v="0"/>
    <n v="1"/>
    <x v="0"/>
    <n v="0"/>
    <s v="NO APLICA"/>
    <n v="0"/>
    <s v="NO APLICA"/>
    <s v="08FIZ0015O"/>
    <m/>
    <m/>
    <n v="0"/>
    <s v="I2020"/>
    <n v="208"/>
    <n v="210"/>
    <n v="418"/>
    <n v="207"/>
    <n v="210"/>
    <n v="417"/>
    <n v="40"/>
    <n v="41"/>
    <n v="81"/>
    <n v="42"/>
    <n v="35"/>
    <n v="77"/>
    <n v="43"/>
    <n v="35"/>
    <n v="78"/>
    <n v="26"/>
    <n v="38"/>
    <n v="64"/>
    <n v="31"/>
    <n v="28"/>
    <n v="59"/>
    <n v="43"/>
    <n v="36"/>
    <n v="79"/>
    <n v="28"/>
    <n v="37"/>
    <n v="65"/>
    <n v="37"/>
    <n v="28"/>
    <n v="65"/>
    <n v="208"/>
    <n v="202"/>
    <n v="410"/>
    <n v="3"/>
    <n v="2"/>
    <n v="2"/>
    <n v="3"/>
    <n v="2"/>
    <n v="3"/>
    <n v="0"/>
    <n v="15"/>
    <n v="0"/>
    <n v="0"/>
    <n v="1"/>
    <n v="0"/>
    <n v="0"/>
    <n v="0"/>
    <n v="0"/>
    <n v="0"/>
    <n v="5"/>
    <n v="10"/>
    <n v="0"/>
    <n v="0"/>
    <n v="2"/>
    <n v="0"/>
    <n v="0"/>
    <n v="2"/>
    <n v="0"/>
    <n v="0"/>
    <n v="0"/>
    <n v="0"/>
    <n v="3"/>
    <n v="0"/>
    <n v="0"/>
    <n v="23"/>
    <n v="5"/>
    <n v="10"/>
    <n v="3"/>
    <n v="2"/>
    <n v="2"/>
    <n v="3"/>
    <n v="2"/>
    <n v="3"/>
    <n v="0"/>
    <n v="15"/>
    <n v="15"/>
    <n v="15"/>
    <n v="1"/>
  </r>
  <r>
    <s v="08DPR2536M"/>
    <n v="1"/>
    <s v="MATUTINO"/>
    <s v="ALFONSO HERNANDEZ PEREZ"/>
    <n v="8"/>
    <s v="CHIHUAHUA"/>
    <n v="8"/>
    <s v="CHIHUAHUA"/>
    <x v="5"/>
    <n v="37"/>
    <x v="6"/>
    <n v="1"/>
    <s v="JUĂREZ"/>
    <s v="CALLE SANTA CLEOTILDE"/>
    <n v="2440"/>
    <s v="PÚBLICO"/>
    <x v="0"/>
    <n v="2"/>
    <s v="BĂSICA"/>
    <n v="2"/>
    <x v="0"/>
    <n v="1"/>
    <x v="0"/>
    <n v="0"/>
    <s v="NO APLICA"/>
    <n v="0"/>
    <s v="NO APLICA"/>
    <s v="08FIZ0178Z"/>
    <s v="08FJS0117R"/>
    <s v="08ADG0005C"/>
    <n v="0"/>
    <s v="I2020"/>
    <n v="230"/>
    <n v="197"/>
    <n v="427"/>
    <n v="230"/>
    <n v="197"/>
    <n v="427"/>
    <n v="46"/>
    <n v="46"/>
    <n v="92"/>
    <n v="32"/>
    <n v="31"/>
    <n v="63"/>
    <n v="33"/>
    <n v="31"/>
    <n v="64"/>
    <n v="36"/>
    <n v="29"/>
    <n v="65"/>
    <n v="38"/>
    <n v="29"/>
    <n v="67"/>
    <n v="43"/>
    <n v="38"/>
    <n v="81"/>
    <n v="35"/>
    <n v="31"/>
    <n v="66"/>
    <n v="30"/>
    <n v="35"/>
    <n v="65"/>
    <n v="215"/>
    <n v="193"/>
    <n v="408"/>
    <n v="2"/>
    <n v="2"/>
    <n v="2"/>
    <n v="3"/>
    <n v="2"/>
    <n v="2"/>
    <n v="0"/>
    <n v="13"/>
    <n v="0"/>
    <n v="0"/>
    <n v="0"/>
    <n v="1"/>
    <n v="1"/>
    <n v="0"/>
    <n v="0"/>
    <n v="0"/>
    <n v="3"/>
    <n v="10"/>
    <n v="0"/>
    <n v="0"/>
    <n v="1"/>
    <n v="2"/>
    <n v="0"/>
    <n v="0"/>
    <n v="0"/>
    <n v="0"/>
    <n v="0"/>
    <n v="0"/>
    <n v="0"/>
    <n v="1"/>
    <n v="0"/>
    <n v="19"/>
    <n v="3"/>
    <n v="10"/>
    <n v="2"/>
    <n v="2"/>
    <n v="2"/>
    <n v="3"/>
    <n v="2"/>
    <n v="2"/>
    <n v="0"/>
    <n v="13"/>
    <n v="14"/>
    <n v="13"/>
    <n v="1"/>
  </r>
  <r>
    <s v="08DPR2384Y"/>
    <n v="1"/>
    <s v="MATUTINO"/>
    <s v="PASCUAL OROZCO"/>
    <n v="8"/>
    <s v="CHIHUAHUA"/>
    <n v="8"/>
    <s v="CHIHUAHUA"/>
    <x v="5"/>
    <n v="37"/>
    <x v="6"/>
    <n v="1"/>
    <s v="JUĂREZ"/>
    <s v="CALLE HERMANOS SOLER"/>
    <n v="2880"/>
    <s v="PÚBLICO"/>
    <x v="0"/>
    <n v="2"/>
    <s v="BĂSICA"/>
    <n v="2"/>
    <x v="0"/>
    <n v="1"/>
    <x v="0"/>
    <n v="0"/>
    <s v="NO APLICA"/>
    <n v="0"/>
    <s v="NO APLICA"/>
    <s v="08FIZ0262X"/>
    <s v="08FJS0132J"/>
    <s v="08ADG0005C"/>
    <n v="0"/>
    <s v="I2020"/>
    <n v="217"/>
    <n v="208"/>
    <n v="425"/>
    <n v="217"/>
    <n v="208"/>
    <n v="425"/>
    <n v="34"/>
    <n v="40"/>
    <n v="74"/>
    <n v="40"/>
    <n v="31"/>
    <n v="71"/>
    <n v="40"/>
    <n v="31"/>
    <n v="71"/>
    <n v="37"/>
    <n v="33"/>
    <n v="70"/>
    <n v="31"/>
    <n v="36"/>
    <n v="67"/>
    <n v="44"/>
    <n v="26"/>
    <n v="70"/>
    <n v="35"/>
    <n v="37"/>
    <n v="72"/>
    <n v="32"/>
    <n v="38"/>
    <n v="70"/>
    <n v="219"/>
    <n v="201"/>
    <n v="420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0"/>
    <n v="1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2"/>
    <n v="12"/>
    <n v="1"/>
  </r>
  <r>
    <s v="08DPR2643V"/>
    <n v="1"/>
    <s v="MATUTINO"/>
    <s v="CARLOS MONSIVAIS ACEVES"/>
    <n v="8"/>
    <s v="CHIHUAHUA"/>
    <n v="8"/>
    <s v="CHIHUAHUA"/>
    <x v="5"/>
    <n v="37"/>
    <x v="6"/>
    <n v="1"/>
    <s v="JUĂREZ"/>
    <s v="CALLE PASEOS DE SAN ISIDRO "/>
    <n v="0"/>
    <s v="PÚBLICO"/>
    <x v="0"/>
    <n v="2"/>
    <s v="BĂSICA"/>
    <n v="2"/>
    <x v="0"/>
    <n v="1"/>
    <x v="0"/>
    <n v="0"/>
    <s v="NO APLICA"/>
    <n v="0"/>
    <s v="NO APLICA"/>
    <s v="08FIZ0033D"/>
    <s v="08FJS0132J"/>
    <s v="08ADG0005C"/>
    <n v="0"/>
    <s v="I2020"/>
    <n v="211"/>
    <n v="216"/>
    <n v="427"/>
    <n v="211"/>
    <n v="215"/>
    <n v="426"/>
    <n v="36"/>
    <n v="40"/>
    <n v="76"/>
    <n v="42"/>
    <n v="28"/>
    <n v="70"/>
    <n v="42"/>
    <n v="28"/>
    <n v="70"/>
    <n v="38"/>
    <n v="32"/>
    <n v="70"/>
    <n v="32"/>
    <n v="37"/>
    <n v="69"/>
    <n v="37"/>
    <n v="33"/>
    <n v="70"/>
    <n v="38"/>
    <n v="32"/>
    <n v="70"/>
    <n v="30"/>
    <n v="43"/>
    <n v="73"/>
    <n v="217"/>
    <n v="205"/>
    <n v="422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2638J"/>
    <n v="1"/>
    <s v="MATUTINO"/>
    <s v="ALFONSO MALDONADO MALDONADO"/>
    <n v="8"/>
    <s v="CHIHUAHUA"/>
    <n v="8"/>
    <s v="CHIHUAHUA"/>
    <x v="5"/>
    <n v="37"/>
    <x v="6"/>
    <n v="1"/>
    <s v="JUĂREZ"/>
    <s v="CALLE SENDEROS DE PARRAL"/>
    <n v="0"/>
    <s v="PÚBLICO"/>
    <x v="0"/>
    <n v="2"/>
    <s v="BĂSICA"/>
    <n v="2"/>
    <x v="0"/>
    <n v="1"/>
    <x v="0"/>
    <n v="0"/>
    <s v="NO APLICA"/>
    <n v="0"/>
    <s v="NO APLICA"/>
    <s v="08FIZ0038Z"/>
    <s v="08FJS0117R"/>
    <s v="08ADG0005C"/>
    <n v="0"/>
    <s v="I2020"/>
    <n v="215"/>
    <n v="219"/>
    <n v="434"/>
    <n v="215"/>
    <n v="219"/>
    <n v="434"/>
    <n v="38"/>
    <n v="41"/>
    <n v="79"/>
    <n v="36"/>
    <n v="30"/>
    <n v="66"/>
    <n v="37"/>
    <n v="30"/>
    <n v="67"/>
    <n v="36"/>
    <n v="34"/>
    <n v="70"/>
    <n v="36"/>
    <n v="34"/>
    <n v="70"/>
    <n v="35"/>
    <n v="34"/>
    <n v="69"/>
    <n v="31"/>
    <n v="34"/>
    <n v="65"/>
    <n v="36"/>
    <n v="38"/>
    <n v="74"/>
    <n v="211"/>
    <n v="204"/>
    <n v="415"/>
    <n v="2"/>
    <n v="2"/>
    <n v="2"/>
    <n v="2"/>
    <n v="2"/>
    <n v="2"/>
    <n v="0"/>
    <n v="12"/>
    <n v="0"/>
    <n v="0"/>
    <n v="1"/>
    <n v="0"/>
    <n v="0"/>
    <n v="1"/>
    <n v="0"/>
    <n v="1"/>
    <n v="1"/>
    <n v="11"/>
    <n v="0"/>
    <n v="0"/>
    <n v="2"/>
    <n v="0"/>
    <n v="0"/>
    <n v="0"/>
    <n v="0"/>
    <n v="0"/>
    <n v="0"/>
    <n v="0"/>
    <n v="2"/>
    <n v="0"/>
    <n v="0"/>
    <n v="19"/>
    <n v="1"/>
    <n v="11"/>
    <n v="2"/>
    <n v="2"/>
    <n v="2"/>
    <n v="2"/>
    <n v="2"/>
    <n v="2"/>
    <n v="0"/>
    <n v="12"/>
    <n v="12"/>
    <n v="12"/>
    <n v="1"/>
  </r>
  <r>
    <s v="08EPR0725Q"/>
    <n v="1"/>
    <s v="MATUTINO"/>
    <s v="RICARDO FLORES MAGON 2665"/>
    <n v="8"/>
    <s v="CHIHUAHUA"/>
    <n v="8"/>
    <s v="CHIHUAHUA"/>
    <x v="5"/>
    <n v="37"/>
    <x v="6"/>
    <n v="1"/>
    <s v="JUĂREZ"/>
    <s v="CALLE EDUWIGES REY DE QUEZADA"/>
    <n v="0"/>
    <s v="PÚBLICO"/>
    <x v="1"/>
    <n v="2"/>
    <s v="BĂSICA"/>
    <n v="2"/>
    <x v="0"/>
    <n v="1"/>
    <x v="0"/>
    <n v="0"/>
    <s v="NO APLICA"/>
    <n v="0"/>
    <s v="NO APLICA"/>
    <s v="08FIZ0034C"/>
    <s v="08FJS0003P"/>
    <m/>
    <n v="0"/>
    <s v="I2020"/>
    <n v="230"/>
    <n v="189"/>
    <n v="419"/>
    <n v="229"/>
    <n v="189"/>
    <n v="418"/>
    <n v="35"/>
    <n v="39"/>
    <n v="74"/>
    <n v="42"/>
    <n v="31"/>
    <n v="73"/>
    <n v="42"/>
    <n v="31"/>
    <n v="73"/>
    <n v="42"/>
    <n v="37"/>
    <n v="79"/>
    <n v="47"/>
    <n v="41"/>
    <n v="88"/>
    <n v="35"/>
    <n v="27"/>
    <n v="62"/>
    <n v="33"/>
    <n v="26"/>
    <n v="59"/>
    <n v="39"/>
    <n v="25"/>
    <n v="64"/>
    <n v="238"/>
    <n v="187"/>
    <n v="425"/>
    <n v="3"/>
    <n v="3"/>
    <n v="3"/>
    <n v="2"/>
    <n v="2"/>
    <n v="1"/>
    <n v="0"/>
    <n v="14"/>
    <n v="0"/>
    <n v="0"/>
    <n v="0"/>
    <n v="1"/>
    <n v="0"/>
    <n v="0"/>
    <n v="0"/>
    <n v="0"/>
    <n v="1"/>
    <n v="13"/>
    <n v="0"/>
    <n v="0"/>
    <n v="2"/>
    <n v="1"/>
    <n v="1"/>
    <n v="0"/>
    <n v="0"/>
    <n v="0"/>
    <n v="0"/>
    <n v="0"/>
    <n v="1"/>
    <n v="1"/>
    <n v="0"/>
    <n v="21"/>
    <n v="1"/>
    <n v="13"/>
    <n v="3"/>
    <n v="3"/>
    <n v="3"/>
    <n v="2"/>
    <n v="2"/>
    <n v="1"/>
    <n v="0"/>
    <n v="14"/>
    <n v="15"/>
    <n v="15"/>
    <n v="1"/>
  </r>
  <r>
    <s v="08DPR2656Z"/>
    <n v="1"/>
    <s v="MATUTINO"/>
    <s v="ESCRITORES DE CHIHUAHUA"/>
    <n v="8"/>
    <s v="CHIHUAHUA"/>
    <n v="8"/>
    <s v="CHIHUAHUA"/>
    <x v="5"/>
    <n v="37"/>
    <x v="6"/>
    <n v="1"/>
    <s v="JUĂREZ"/>
    <s v="BOULEVARD FUNDADORES"/>
    <n v="0"/>
    <s v="PÚBLICO"/>
    <x v="0"/>
    <n v="2"/>
    <s v="BĂSICA"/>
    <n v="2"/>
    <x v="0"/>
    <n v="1"/>
    <x v="0"/>
    <n v="0"/>
    <s v="NO APLICA"/>
    <n v="0"/>
    <s v="NO APLICA"/>
    <s v="08FIZ0263W"/>
    <s v="08FJS0133I"/>
    <s v="08ADG0005C"/>
    <n v="0"/>
    <s v="I2020"/>
    <n v="219"/>
    <n v="205"/>
    <n v="424"/>
    <n v="219"/>
    <n v="205"/>
    <n v="424"/>
    <n v="35"/>
    <n v="36"/>
    <n v="71"/>
    <n v="35"/>
    <n v="30"/>
    <n v="65"/>
    <n v="38"/>
    <n v="31"/>
    <n v="69"/>
    <n v="50"/>
    <n v="41"/>
    <n v="91"/>
    <n v="40"/>
    <n v="30"/>
    <n v="70"/>
    <n v="39"/>
    <n v="32"/>
    <n v="71"/>
    <n v="25"/>
    <n v="38"/>
    <n v="63"/>
    <n v="37"/>
    <n v="31"/>
    <n v="68"/>
    <n v="229"/>
    <n v="203"/>
    <n v="432"/>
    <n v="2"/>
    <n v="3"/>
    <n v="2"/>
    <n v="2"/>
    <n v="2"/>
    <n v="2"/>
    <n v="0"/>
    <n v="13"/>
    <n v="0"/>
    <n v="0"/>
    <n v="0"/>
    <n v="1"/>
    <n v="0"/>
    <n v="0"/>
    <n v="0"/>
    <n v="0"/>
    <n v="5"/>
    <n v="8"/>
    <n v="0"/>
    <n v="0"/>
    <n v="0"/>
    <n v="1"/>
    <n v="0"/>
    <n v="0"/>
    <n v="0"/>
    <n v="0"/>
    <n v="0"/>
    <n v="0"/>
    <n v="0"/>
    <n v="1"/>
    <n v="0"/>
    <n v="16"/>
    <n v="5"/>
    <n v="8"/>
    <n v="2"/>
    <n v="3"/>
    <n v="2"/>
    <n v="2"/>
    <n v="2"/>
    <n v="2"/>
    <n v="0"/>
    <n v="13"/>
    <n v="13"/>
    <n v="13"/>
    <n v="1"/>
  </r>
  <r>
    <s v="08DPR2597Z"/>
    <n v="2"/>
    <s v="VESPERTINO"/>
    <s v="EDUCAR PARA LA LIBERTAD"/>
    <n v="8"/>
    <s v="CHIHUAHUA"/>
    <n v="8"/>
    <s v="CHIHUAHUA"/>
    <x v="5"/>
    <n v="37"/>
    <x v="6"/>
    <n v="1"/>
    <s v="JUĂREZ"/>
    <s v="CALLE MONTE BLANCO"/>
    <n v="0"/>
    <s v="PÚBLICO"/>
    <x v="0"/>
    <n v="2"/>
    <s v="BĂSICA"/>
    <n v="2"/>
    <x v="0"/>
    <n v="1"/>
    <x v="0"/>
    <n v="0"/>
    <s v="NO APLICA"/>
    <n v="0"/>
    <s v="NO APLICA"/>
    <s v="08FIZ0029R"/>
    <s v="08FJS0133I"/>
    <s v="08ADG0005C"/>
    <n v="0"/>
    <s v="I2020"/>
    <n v="204"/>
    <n v="208"/>
    <n v="412"/>
    <n v="204"/>
    <n v="208"/>
    <n v="412"/>
    <n v="42"/>
    <n v="26"/>
    <n v="68"/>
    <n v="41"/>
    <n v="44"/>
    <n v="85"/>
    <n v="45"/>
    <n v="44"/>
    <n v="89"/>
    <n v="30"/>
    <n v="37"/>
    <n v="67"/>
    <n v="30"/>
    <n v="40"/>
    <n v="70"/>
    <n v="33"/>
    <n v="36"/>
    <n v="69"/>
    <n v="34"/>
    <n v="36"/>
    <n v="70"/>
    <n v="38"/>
    <n v="34"/>
    <n v="72"/>
    <n v="210"/>
    <n v="227"/>
    <n v="437"/>
    <n v="3"/>
    <n v="2"/>
    <n v="2"/>
    <n v="2"/>
    <n v="2"/>
    <n v="2"/>
    <n v="0"/>
    <n v="13"/>
    <n v="0"/>
    <n v="0"/>
    <n v="1"/>
    <n v="0"/>
    <n v="0"/>
    <n v="0"/>
    <n v="0"/>
    <n v="0"/>
    <n v="4"/>
    <n v="9"/>
    <n v="0"/>
    <n v="0"/>
    <n v="2"/>
    <n v="0"/>
    <n v="0"/>
    <n v="0"/>
    <n v="0"/>
    <n v="0"/>
    <n v="0"/>
    <n v="0"/>
    <n v="1"/>
    <n v="0"/>
    <n v="0"/>
    <n v="17"/>
    <n v="4"/>
    <n v="9"/>
    <n v="3"/>
    <n v="2"/>
    <n v="2"/>
    <n v="2"/>
    <n v="2"/>
    <n v="2"/>
    <n v="0"/>
    <n v="13"/>
    <n v="12"/>
    <n v="12"/>
    <n v="1"/>
  </r>
  <r>
    <s v="08EPR0278Z"/>
    <n v="1"/>
    <s v="MATUTINO"/>
    <s v="JOSE MARIA MORELOS Y PAVON 2256"/>
    <n v="8"/>
    <s v="CHIHUAHUA"/>
    <n v="8"/>
    <s v="CHIHUAHUA"/>
    <x v="5"/>
    <n v="37"/>
    <x v="6"/>
    <n v="1"/>
    <s v="JUĂREZ"/>
    <s v="CALLE RAMON RAYON"/>
    <n v="621"/>
    <s v="PÚBLICO"/>
    <x v="1"/>
    <n v="2"/>
    <s v="BĂSICA"/>
    <n v="2"/>
    <x v="0"/>
    <n v="1"/>
    <x v="0"/>
    <n v="0"/>
    <s v="NO APLICA"/>
    <n v="0"/>
    <s v="NO APLICA"/>
    <s v="08FIZ0003J"/>
    <s v="08FJS0003P"/>
    <m/>
    <n v="0"/>
    <s v="I2020"/>
    <n v="202"/>
    <n v="207"/>
    <n v="409"/>
    <n v="202"/>
    <n v="207"/>
    <n v="409"/>
    <n v="36"/>
    <n v="38"/>
    <n v="74"/>
    <n v="32"/>
    <n v="37"/>
    <n v="69"/>
    <n v="33"/>
    <n v="38"/>
    <n v="71"/>
    <n v="36"/>
    <n v="42"/>
    <n v="78"/>
    <n v="29"/>
    <n v="43"/>
    <n v="72"/>
    <n v="40"/>
    <n v="29"/>
    <n v="69"/>
    <n v="32"/>
    <n v="33"/>
    <n v="65"/>
    <n v="45"/>
    <n v="38"/>
    <n v="83"/>
    <n v="215"/>
    <n v="223"/>
    <n v="438"/>
    <n v="3"/>
    <n v="3"/>
    <n v="3"/>
    <n v="2"/>
    <n v="2"/>
    <n v="3"/>
    <n v="0"/>
    <n v="16"/>
    <n v="0"/>
    <n v="0"/>
    <n v="0"/>
    <n v="1"/>
    <n v="0"/>
    <n v="0"/>
    <n v="0"/>
    <n v="0"/>
    <n v="2"/>
    <n v="14"/>
    <n v="0"/>
    <n v="0"/>
    <n v="2"/>
    <n v="0"/>
    <n v="0"/>
    <n v="2"/>
    <n v="0"/>
    <n v="0"/>
    <n v="0"/>
    <n v="0"/>
    <n v="2"/>
    <n v="0"/>
    <n v="0"/>
    <n v="23"/>
    <n v="2"/>
    <n v="14"/>
    <n v="3"/>
    <n v="3"/>
    <n v="3"/>
    <n v="2"/>
    <n v="2"/>
    <n v="3"/>
    <n v="0"/>
    <n v="16"/>
    <n v="20"/>
    <n v="16"/>
    <n v="1"/>
  </r>
  <r>
    <s v="08EPR0513N"/>
    <n v="1"/>
    <s v="MATUTINO"/>
    <s v="BENITO JUAREZ 2467"/>
    <n v="8"/>
    <s v="CHIHUAHUA"/>
    <n v="8"/>
    <s v="CHIHUAHUA"/>
    <x v="5"/>
    <n v="37"/>
    <x v="6"/>
    <n v="1"/>
    <s v="JUĂREZ"/>
    <s v="CALLE IGNACIO MEJIA"/>
    <n v="0"/>
    <s v="PÚBLICO"/>
    <x v="1"/>
    <n v="2"/>
    <s v="BĂSICA"/>
    <n v="2"/>
    <x v="0"/>
    <n v="1"/>
    <x v="0"/>
    <n v="0"/>
    <s v="NO APLICA"/>
    <n v="0"/>
    <s v="NO APLICA"/>
    <s v="08FIZ0028S"/>
    <s v="08FJS0003P"/>
    <m/>
    <n v="0"/>
    <s v="I2020"/>
    <n v="209"/>
    <n v="210"/>
    <n v="419"/>
    <n v="208"/>
    <n v="209"/>
    <n v="417"/>
    <n v="35"/>
    <n v="38"/>
    <n v="73"/>
    <n v="31"/>
    <n v="32"/>
    <n v="63"/>
    <n v="31"/>
    <n v="32"/>
    <n v="63"/>
    <n v="33"/>
    <n v="40"/>
    <n v="73"/>
    <n v="42"/>
    <n v="28"/>
    <n v="70"/>
    <n v="36"/>
    <n v="31"/>
    <n v="67"/>
    <n v="40"/>
    <n v="41"/>
    <n v="81"/>
    <n v="32"/>
    <n v="43"/>
    <n v="75"/>
    <n v="214"/>
    <n v="215"/>
    <n v="429"/>
    <n v="3"/>
    <n v="3"/>
    <n v="3"/>
    <n v="3"/>
    <n v="3"/>
    <n v="3"/>
    <n v="0"/>
    <n v="18"/>
    <n v="0"/>
    <n v="1"/>
    <n v="0"/>
    <n v="0"/>
    <n v="0"/>
    <n v="0"/>
    <n v="0"/>
    <n v="0"/>
    <n v="5"/>
    <n v="12"/>
    <n v="0"/>
    <n v="0"/>
    <n v="3"/>
    <n v="0"/>
    <n v="0"/>
    <n v="1"/>
    <n v="0"/>
    <n v="0"/>
    <n v="0"/>
    <n v="0"/>
    <n v="0"/>
    <n v="3"/>
    <n v="0"/>
    <n v="25"/>
    <n v="5"/>
    <n v="13"/>
    <n v="3"/>
    <n v="3"/>
    <n v="3"/>
    <n v="3"/>
    <n v="3"/>
    <n v="3"/>
    <n v="0"/>
    <n v="18"/>
    <n v="19"/>
    <n v="19"/>
    <n v="1"/>
  </r>
  <r>
    <s v="08DPR2587T"/>
    <n v="1"/>
    <s v="MATUTINO"/>
    <s v="JOSE RUBIO ORTEGA"/>
    <n v="8"/>
    <s v="CHIHUAHUA"/>
    <n v="8"/>
    <s v="CHIHUAHUA"/>
    <x v="5"/>
    <n v="37"/>
    <x v="6"/>
    <n v="1"/>
    <s v="JUĂREZ"/>
    <s v="CALLE MONTES DE TOLEDO"/>
    <n v="0"/>
    <s v="PÚBLICO"/>
    <x v="0"/>
    <n v="2"/>
    <s v="BĂSICA"/>
    <n v="2"/>
    <x v="0"/>
    <n v="1"/>
    <x v="0"/>
    <n v="0"/>
    <s v="NO APLICA"/>
    <n v="0"/>
    <s v="NO APLICA"/>
    <s v="08FIZ0033D"/>
    <s v="08FJS0132J"/>
    <s v="08ADG0005C"/>
    <n v="0"/>
    <s v="I2020"/>
    <n v="229"/>
    <n v="203"/>
    <n v="432"/>
    <n v="229"/>
    <n v="203"/>
    <n v="432"/>
    <n v="47"/>
    <n v="32"/>
    <n v="79"/>
    <n v="30"/>
    <n v="37"/>
    <n v="67"/>
    <n v="30"/>
    <n v="39"/>
    <n v="69"/>
    <n v="41"/>
    <n v="29"/>
    <n v="70"/>
    <n v="42"/>
    <n v="38"/>
    <n v="80"/>
    <n v="30"/>
    <n v="39"/>
    <n v="69"/>
    <n v="44"/>
    <n v="26"/>
    <n v="70"/>
    <n v="34"/>
    <n v="34"/>
    <n v="68"/>
    <n v="221"/>
    <n v="205"/>
    <n v="42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EPR0258M"/>
    <n v="1"/>
    <s v="MATUTINO"/>
    <s v="LUIS ESTAVILLO MUÑOZ 2158"/>
    <n v="8"/>
    <s v="CHIHUAHUA"/>
    <n v="8"/>
    <s v="CHIHUAHUA"/>
    <x v="8"/>
    <n v="36"/>
    <x v="30"/>
    <n v="1"/>
    <s v="JOSĂ‰ MARIANO JIMĂ‰NEZ"/>
    <s v="CALLE SOR JUANA INES DE LA CRUZ"/>
    <n v="0"/>
    <s v="PÚBLICO"/>
    <x v="1"/>
    <n v="2"/>
    <s v="BĂSICA"/>
    <n v="2"/>
    <x v="0"/>
    <n v="1"/>
    <x v="0"/>
    <n v="0"/>
    <s v="NO APLICA"/>
    <n v="0"/>
    <s v="NO APLICA"/>
    <s v="08FIZ0015O"/>
    <m/>
    <m/>
    <n v="0"/>
    <s v="I2020"/>
    <n v="222"/>
    <n v="212"/>
    <n v="434"/>
    <n v="220"/>
    <n v="212"/>
    <n v="432"/>
    <n v="33"/>
    <n v="27"/>
    <n v="60"/>
    <n v="28"/>
    <n v="31"/>
    <n v="59"/>
    <n v="28"/>
    <n v="31"/>
    <n v="59"/>
    <n v="27"/>
    <n v="33"/>
    <n v="60"/>
    <n v="45"/>
    <n v="33"/>
    <n v="78"/>
    <n v="39"/>
    <n v="40"/>
    <n v="79"/>
    <n v="40"/>
    <n v="43"/>
    <n v="83"/>
    <n v="36"/>
    <n v="34"/>
    <n v="70"/>
    <n v="215"/>
    <n v="214"/>
    <n v="429"/>
    <n v="2"/>
    <n v="2"/>
    <n v="3"/>
    <n v="3"/>
    <n v="3"/>
    <n v="3"/>
    <n v="0"/>
    <n v="16"/>
    <n v="0"/>
    <n v="0"/>
    <n v="0"/>
    <n v="1"/>
    <n v="0"/>
    <n v="0"/>
    <n v="0"/>
    <n v="0"/>
    <n v="3"/>
    <n v="13"/>
    <n v="0"/>
    <n v="0"/>
    <n v="3"/>
    <n v="0"/>
    <n v="1"/>
    <n v="0"/>
    <n v="0"/>
    <n v="0"/>
    <n v="0"/>
    <n v="0"/>
    <n v="2"/>
    <n v="0"/>
    <n v="0"/>
    <n v="23"/>
    <n v="3"/>
    <n v="13"/>
    <n v="2"/>
    <n v="2"/>
    <n v="3"/>
    <n v="3"/>
    <n v="3"/>
    <n v="3"/>
    <n v="0"/>
    <n v="16"/>
    <n v="19"/>
    <n v="16"/>
    <n v="1"/>
  </r>
  <r>
    <s v="08EPR0068V"/>
    <n v="1"/>
    <s v="MATUTINO"/>
    <s v="MIGUEL DE CERVANTES SAAVEDRA 2358"/>
    <n v="8"/>
    <s v="CHIHUAHUA"/>
    <n v="8"/>
    <s v="CHIHUAHUA"/>
    <x v="10"/>
    <n v="50"/>
    <x v="65"/>
    <n v="1"/>
    <s v="NUEVO CASAS GRANDES"/>
    <s v="AVENIDA OCHOA "/>
    <n v="0"/>
    <s v="PÚBLICO"/>
    <x v="1"/>
    <n v="2"/>
    <s v="BĂSICA"/>
    <n v="2"/>
    <x v="0"/>
    <n v="1"/>
    <x v="0"/>
    <n v="0"/>
    <s v="NO APLICA"/>
    <n v="0"/>
    <s v="NO APLICA"/>
    <s v="08FIZ0054Q"/>
    <s v="08FJS0004O"/>
    <m/>
    <n v="0"/>
    <s v="I2020"/>
    <n v="220"/>
    <n v="182"/>
    <n v="402"/>
    <n v="220"/>
    <n v="182"/>
    <n v="402"/>
    <n v="34"/>
    <n v="27"/>
    <n v="61"/>
    <n v="41"/>
    <n v="38"/>
    <n v="79"/>
    <n v="41"/>
    <n v="38"/>
    <n v="79"/>
    <n v="43"/>
    <n v="30"/>
    <n v="73"/>
    <n v="35"/>
    <n v="24"/>
    <n v="59"/>
    <n v="40"/>
    <n v="44"/>
    <n v="84"/>
    <n v="31"/>
    <n v="29"/>
    <n v="60"/>
    <n v="52"/>
    <n v="39"/>
    <n v="91"/>
    <n v="242"/>
    <n v="204"/>
    <n v="446"/>
    <n v="3"/>
    <n v="3"/>
    <n v="2"/>
    <n v="3"/>
    <n v="2"/>
    <n v="4"/>
    <n v="0"/>
    <n v="17"/>
    <n v="0"/>
    <n v="1"/>
    <n v="0"/>
    <n v="1"/>
    <n v="0"/>
    <n v="0"/>
    <n v="0"/>
    <n v="0"/>
    <n v="5"/>
    <n v="11"/>
    <n v="0"/>
    <n v="0"/>
    <n v="3"/>
    <n v="0"/>
    <n v="2"/>
    <n v="0"/>
    <n v="2"/>
    <n v="0"/>
    <n v="0"/>
    <n v="0"/>
    <n v="2"/>
    <n v="1"/>
    <n v="0"/>
    <n v="28"/>
    <n v="5"/>
    <n v="12"/>
    <n v="3"/>
    <n v="3"/>
    <n v="2"/>
    <n v="3"/>
    <n v="2"/>
    <n v="4"/>
    <n v="0"/>
    <n v="17"/>
    <n v="20"/>
    <n v="17"/>
    <n v="1"/>
  </r>
  <r>
    <s v="08DPR1962Z"/>
    <n v="1"/>
    <s v="MATUTINO"/>
    <s v="INDEPENDENCIA"/>
    <n v="8"/>
    <s v="CHIHUAHUA"/>
    <n v="8"/>
    <s v="CHIHUAHUA"/>
    <x v="7"/>
    <n v="19"/>
    <x v="21"/>
    <n v="1"/>
    <s v="CHIHUAHUA"/>
    <s v="CALLE DOLORES HIDALGO"/>
    <n v="0"/>
    <s v="PÚBLICO"/>
    <x v="0"/>
    <n v="2"/>
    <s v="BĂSICA"/>
    <n v="2"/>
    <x v="0"/>
    <n v="1"/>
    <x v="0"/>
    <n v="0"/>
    <s v="NO APLICA"/>
    <n v="0"/>
    <s v="NO APLICA"/>
    <s v="08FIZ0117L"/>
    <s v="08FJS0106L"/>
    <s v="08ADG0046C"/>
    <n v="0"/>
    <s v="I2020"/>
    <n v="199"/>
    <n v="219"/>
    <n v="418"/>
    <n v="199"/>
    <n v="219"/>
    <n v="418"/>
    <n v="40"/>
    <n v="36"/>
    <n v="76"/>
    <n v="36"/>
    <n v="41"/>
    <n v="77"/>
    <n v="38"/>
    <n v="42"/>
    <n v="80"/>
    <n v="21"/>
    <n v="41"/>
    <n v="62"/>
    <n v="37"/>
    <n v="32"/>
    <n v="69"/>
    <n v="35"/>
    <n v="33"/>
    <n v="68"/>
    <n v="31"/>
    <n v="32"/>
    <n v="63"/>
    <n v="36"/>
    <n v="52"/>
    <n v="88"/>
    <n v="198"/>
    <n v="232"/>
    <n v="430"/>
    <n v="3"/>
    <n v="2"/>
    <n v="3"/>
    <n v="3"/>
    <n v="2"/>
    <n v="3"/>
    <n v="0"/>
    <n v="16"/>
    <n v="0"/>
    <n v="0"/>
    <n v="1"/>
    <n v="0"/>
    <n v="0"/>
    <n v="1"/>
    <n v="0"/>
    <n v="1"/>
    <n v="4"/>
    <n v="12"/>
    <n v="0"/>
    <n v="0"/>
    <n v="2"/>
    <n v="0"/>
    <n v="0"/>
    <n v="0"/>
    <n v="0"/>
    <n v="0"/>
    <n v="0"/>
    <n v="0"/>
    <n v="1"/>
    <n v="1"/>
    <n v="0"/>
    <n v="23"/>
    <n v="4"/>
    <n v="12"/>
    <n v="3"/>
    <n v="2"/>
    <n v="3"/>
    <n v="3"/>
    <n v="2"/>
    <n v="3"/>
    <n v="0"/>
    <n v="16"/>
    <n v="18"/>
    <n v="16"/>
    <n v="1"/>
  </r>
  <r>
    <s v="08EPR0858G"/>
    <n v="2"/>
    <s v="VESPERTINO"/>
    <s v="JOSEFA ORTIZ DE DOMINGUEZ 2796"/>
    <n v="8"/>
    <s v="CHIHUAHUA"/>
    <n v="8"/>
    <s v="CHIHUAHUA"/>
    <x v="5"/>
    <n v="37"/>
    <x v="6"/>
    <n v="1"/>
    <s v="JUĂREZ"/>
    <s v="CALLE SENDERO DE LOS MESONES"/>
    <n v="0"/>
    <s v="PÚBLICO"/>
    <x v="1"/>
    <n v="2"/>
    <s v="BĂSICA"/>
    <n v="2"/>
    <x v="0"/>
    <n v="1"/>
    <x v="0"/>
    <n v="0"/>
    <s v="NO APLICA"/>
    <n v="0"/>
    <s v="NO APLICA"/>
    <s v="08FIZ0032E"/>
    <m/>
    <m/>
    <n v="0"/>
    <s v="I2020"/>
    <n v="217"/>
    <n v="224"/>
    <n v="441"/>
    <n v="217"/>
    <n v="224"/>
    <n v="441"/>
    <n v="37"/>
    <n v="34"/>
    <n v="71"/>
    <n v="27"/>
    <n v="32"/>
    <n v="59"/>
    <n v="27"/>
    <n v="32"/>
    <n v="59"/>
    <n v="34"/>
    <n v="31"/>
    <n v="65"/>
    <n v="36"/>
    <n v="33"/>
    <n v="69"/>
    <n v="33"/>
    <n v="37"/>
    <n v="70"/>
    <n v="30"/>
    <n v="36"/>
    <n v="66"/>
    <n v="45"/>
    <n v="54"/>
    <n v="99"/>
    <n v="205"/>
    <n v="223"/>
    <n v="428"/>
    <n v="2"/>
    <n v="2"/>
    <n v="2"/>
    <n v="1"/>
    <n v="1"/>
    <n v="3"/>
    <n v="1"/>
    <n v="12"/>
    <n v="1"/>
    <n v="0"/>
    <n v="0"/>
    <n v="0"/>
    <n v="0"/>
    <n v="0"/>
    <n v="0"/>
    <n v="0"/>
    <n v="4"/>
    <n v="7"/>
    <n v="0"/>
    <n v="0"/>
    <n v="4"/>
    <n v="1"/>
    <n v="0"/>
    <n v="0"/>
    <n v="0"/>
    <n v="0"/>
    <n v="0"/>
    <n v="0"/>
    <n v="3"/>
    <n v="0"/>
    <n v="0"/>
    <n v="20"/>
    <n v="5"/>
    <n v="7"/>
    <n v="2"/>
    <n v="2"/>
    <n v="2"/>
    <n v="1"/>
    <n v="1"/>
    <n v="3"/>
    <n v="1"/>
    <n v="12"/>
    <n v="13"/>
    <n v="13"/>
    <n v="1"/>
  </r>
  <r>
    <s v="08DPR2627D"/>
    <n v="2"/>
    <s v="VESPERTINO"/>
    <s v="ELISA GRIENSEN"/>
    <n v="8"/>
    <s v="CHIHUAHUA"/>
    <n v="8"/>
    <s v="CHIHUAHUA"/>
    <x v="5"/>
    <n v="37"/>
    <x v="6"/>
    <n v="1"/>
    <s v="JUĂREZ"/>
    <s v="CALLE PORTAL DEL PINO"/>
    <n v="0"/>
    <s v="PÚBLICO"/>
    <x v="0"/>
    <n v="2"/>
    <s v="BĂSICA"/>
    <n v="2"/>
    <x v="0"/>
    <n v="1"/>
    <x v="0"/>
    <n v="0"/>
    <s v="NO APLICA"/>
    <n v="0"/>
    <s v="NO APLICA"/>
    <s v="08FIZ0181M"/>
    <s v="08FJS0132J"/>
    <s v="08ADG0005C"/>
    <n v="0"/>
    <s v="I2020"/>
    <n v="215"/>
    <n v="225"/>
    <n v="440"/>
    <n v="215"/>
    <n v="225"/>
    <n v="440"/>
    <n v="38"/>
    <n v="31"/>
    <n v="69"/>
    <n v="23"/>
    <n v="38"/>
    <n v="61"/>
    <n v="23"/>
    <n v="39"/>
    <n v="62"/>
    <n v="29"/>
    <n v="36"/>
    <n v="65"/>
    <n v="39"/>
    <n v="30"/>
    <n v="69"/>
    <n v="33"/>
    <n v="34"/>
    <n v="67"/>
    <n v="30"/>
    <n v="43"/>
    <n v="73"/>
    <n v="45"/>
    <n v="48"/>
    <n v="93"/>
    <n v="199"/>
    <n v="230"/>
    <n v="429"/>
    <n v="2"/>
    <n v="2"/>
    <n v="2"/>
    <n v="2"/>
    <n v="2"/>
    <n v="3"/>
    <n v="0"/>
    <n v="13"/>
    <n v="0"/>
    <n v="0"/>
    <n v="0"/>
    <n v="1"/>
    <n v="0"/>
    <n v="1"/>
    <n v="0"/>
    <n v="0"/>
    <n v="2"/>
    <n v="11"/>
    <n v="0"/>
    <n v="0"/>
    <n v="3"/>
    <n v="0"/>
    <n v="0"/>
    <n v="0"/>
    <n v="0"/>
    <n v="0"/>
    <n v="0"/>
    <n v="0"/>
    <n v="1"/>
    <n v="0"/>
    <n v="0"/>
    <n v="19"/>
    <n v="2"/>
    <n v="11"/>
    <n v="2"/>
    <n v="2"/>
    <n v="2"/>
    <n v="2"/>
    <n v="2"/>
    <n v="3"/>
    <n v="0"/>
    <n v="13"/>
    <n v="14"/>
    <n v="13"/>
    <n v="1"/>
  </r>
  <r>
    <s v="08DPR2651D"/>
    <n v="2"/>
    <s v="VESPERTINO"/>
    <s v="CARLOS MONSIVAIS ACEVES"/>
    <n v="8"/>
    <s v="CHIHUAHUA"/>
    <n v="8"/>
    <s v="CHIHUAHUA"/>
    <x v="5"/>
    <n v="37"/>
    <x v="6"/>
    <n v="1"/>
    <s v="JUĂREZ"/>
    <s v="CALLE PASEO DE SAN ISIDRO"/>
    <n v="0"/>
    <s v="PÚBLICO"/>
    <x v="0"/>
    <n v="2"/>
    <s v="BĂSICA"/>
    <n v="2"/>
    <x v="0"/>
    <n v="1"/>
    <x v="0"/>
    <n v="0"/>
    <s v="NO APLICA"/>
    <n v="0"/>
    <s v="NO APLICA"/>
    <s v="08FIZ0033D"/>
    <s v="08FJS0132J"/>
    <s v="08ADG0005C"/>
    <n v="0"/>
    <s v="I2020"/>
    <n v="261"/>
    <n v="180"/>
    <n v="441"/>
    <n v="261"/>
    <n v="180"/>
    <n v="441"/>
    <n v="45"/>
    <n v="33"/>
    <n v="78"/>
    <n v="36"/>
    <n v="32"/>
    <n v="68"/>
    <n v="36"/>
    <n v="33"/>
    <n v="69"/>
    <n v="36"/>
    <n v="32"/>
    <n v="68"/>
    <n v="49"/>
    <n v="20"/>
    <n v="69"/>
    <n v="45"/>
    <n v="35"/>
    <n v="80"/>
    <n v="47"/>
    <n v="23"/>
    <n v="70"/>
    <n v="39"/>
    <n v="33"/>
    <n v="72"/>
    <n v="252"/>
    <n v="176"/>
    <n v="428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0"/>
    <n v="0"/>
    <n v="0"/>
    <n v="0"/>
    <n v="0"/>
    <n v="0"/>
    <n v="0"/>
    <n v="0"/>
    <n v="0"/>
    <n v="1"/>
    <n v="0"/>
    <n v="15"/>
    <n v="1"/>
    <n v="11"/>
    <n v="2"/>
    <n v="2"/>
    <n v="2"/>
    <n v="2"/>
    <n v="2"/>
    <n v="2"/>
    <n v="0"/>
    <n v="12"/>
    <n v="12"/>
    <n v="12"/>
    <n v="1"/>
  </r>
  <r>
    <s v="08DPR0695N"/>
    <n v="1"/>
    <s v="MATUTINO"/>
    <s v="ENRIQUE RUBIO CASTANEDA"/>
    <n v="8"/>
    <s v="CHIHUAHUA"/>
    <n v="8"/>
    <s v="CHIHUAHUA"/>
    <x v="9"/>
    <n v="21"/>
    <x v="61"/>
    <n v="1"/>
    <s v="DELICIAS"/>
    <s v="AVENIDA 9 SUR"/>
    <n v="0"/>
    <s v="PÚBLICO"/>
    <x v="0"/>
    <n v="2"/>
    <s v="BĂSICA"/>
    <n v="2"/>
    <x v="0"/>
    <n v="1"/>
    <x v="0"/>
    <n v="0"/>
    <s v="NO APLICA"/>
    <n v="0"/>
    <s v="NO APLICA"/>
    <s v="08FIZ0228Q"/>
    <s v="08FJS0126Z"/>
    <s v="08ADG0057I"/>
    <n v="0"/>
    <s v="I2020"/>
    <n v="225"/>
    <n v="207"/>
    <n v="432"/>
    <n v="225"/>
    <n v="207"/>
    <n v="432"/>
    <n v="31"/>
    <n v="31"/>
    <n v="62"/>
    <n v="31"/>
    <n v="39"/>
    <n v="70"/>
    <n v="31"/>
    <n v="39"/>
    <n v="70"/>
    <n v="51"/>
    <n v="50"/>
    <n v="101"/>
    <n v="34"/>
    <n v="31"/>
    <n v="65"/>
    <n v="34"/>
    <n v="33"/>
    <n v="67"/>
    <n v="39"/>
    <n v="27"/>
    <n v="66"/>
    <n v="37"/>
    <n v="34"/>
    <n v="71"/>
    <n v="226"/>
    <n v="214"/>
    <n v="440"/>
    <n v="2"/>
    <n v="3"/>
    <n v="2"/>
    <n v="2"/>
    <n v="2"/>
    <n v="2"/>
    <n v="0"/>
    <n v="13"/>
    <n v="0"/>
    <n v="0"/>
    <n v="1"/>
    <n v="0"/>
    <n v="0"/>
    <n v="1"/>
    <n v="0"/>
    <n v="0"/>
    <n v="0"/>
    <n v="13"/>
    <n v="0"/>
    <n v="0"/>
    <n v="3"/>
    <n v="0"/>
    <n v="0"/>
    <n v="0"/>
    <n v="0"/>
    <n v="0"/>
    <n v="0"/>
    <n v="0"/>
    <n v="1"/>
    <n v="1"/>
    <n v="0"/>
    <n v="20"/>
    <n v="0"/>
    <n v="13"/>
    <n v="2"/>
    <n v="3"/>
    <n v="2"/>
    <n v="2"/>
    <n v="2"/>
    <n v="2"/>
    <n v="0"/>
    <n v="13"/>
    <n v="13"/>
    <n v="13"/>
    <n v="1"/>
  </r>
  <r>
    <s v="08DPR1591Z"/>
    <n v="1"/>
    <s v="MATUTINO"/>
    <s v="BENITO JUAREZ"/>
    <n v="8"/>
    <s v="CHIHUAHUA"/>
    <n v="8"/>
    <s v="CHIHUAHUA"/>
    <x v="9"/>
    <n v="11"/>
    <x v="28"/>
    <n v="1"/>
    <s v="SANTA ROSALĂŤA DE CAMARGO"/>
    <s v="CALLE DOS DE ABRIL"/>
    <n v="0"/>
    <s v="PÚBLICO"/>
    <x v="0"/>
    <n v="2"/>
    <s v="BĂSICA"/>
    <n v="2"/>
    <x v="0"/>
    <n v="1"/>
    <x v="0"/>
    <n v="0"/>
    <s v="NO APLICA"/>
    <n v="0"/>
    <s v="NO APLICA"/>
    <s v="08FIZ0233B"/>
    <s v="08FJS0127Y"/>
    <s v="08ADG0057I"/>
    <n v="0"/>
    <s v="I2020"/>
    <n v="202"/>
    <n v="231"/>
    <n v="433"/>
    <n v="201"/>
    <n v="230"/>
    <n v="431"/>
    <n v="35"/>
    <n v="39"/>
    <n v="74"/>
    <n v="32"/>
    <n v="36"/>
    <n v="68"/>
    <n v="32"/>
    <n v="36"/>
    <n v="68"/>
    <n v="43"/>
    <n v="41"/>
    <n v="84"/>
    <n v="26"/>
    <n v="32"/>
    <n v="58"/>
    <n v="36"/>
    <n v="36"/>
    <n v="72"/>
    <n v="31"/>
    <n v="34"/>
    <n v="65"/>
    <n v="31"/>
    <n v="50"/>
    <n v="81"/>
    <n v="199"/>
    <n v="229"/>
    <n v="428"/>
    <n v="3"/>
    <n v="3"/>
    <n v="2"/>
    <n v="3"/>
    <n v="3"/>
    <n v="3"/>
    <n v="0"/>
    <n v="17"/>
    <n v="0"/>
    <n v="0"/>
    <n v="0"/>
    <n v="1"/>
    <n v="0"/>
    <n v="1"/>
    <n v="0"/>
    <n v="0"/>
    <n v="4"/>
    <n v="13"/>
    <n v="0"/>
    <n v="0"/>
    <n v="3"/>
    <n v="0"/>
    <n v="0"/>
    <n v="0"/>
    <n v="0"/>
    <n v="0"/>
    <n v="0"/>
    <n v="0"/>
    <n v="3"/>
    <n v="0"/>
    <n v="0"/>
    <n v="25"/>
    <n v="4"/>
    <n v="13"/>
    <n v="3"/>
    <n v="3"/>
    <n v="2"/>
    <n v="3"/>
    <n v="3"/>
    <n v="3"/>
    <n v="0"/>
    <n v="17"/>
    <n v="17"/>
    <n v="17"/>
    <n v="1"/>
  </r>
  <r>
    <s v="08DPR2172V"/>
    <n v="1"/>
    <s v="MATUTINO"/>
    <s v="HERMENEGILDO GALEANA"/>
    <n v="8"/>
    <s v="CHIHUAHUA"/>
    <n v="8"/>
    <s v="CHIHUAHUA"/>
    <x v="5"/>
    <n v="37"/>
    <x v="6"/>
    <n v="1"/>
    <s v="JUĂREZ"/>
    <s v="CALLE GUSTAVO CASTILLO"/>
    <n v="7324"/>
    <s v="PÚBLICO"/>
    <x v="0"/>
    <n v="2"/>
    <s v="BĂSICA"/>
    <n v="2"/>
    <x v="0"/>
    <n v="1"/>
    <x v="0"/>
    <n v="0"/>
    <s v="NO APLICA"/>
    <n v="0"/>
    <s v="NO APLICA"/>
    <s v="08FIZ0171F"/>
    <s v="08FJS0115T"/>
    <s v="08ADG0005C"/>
    <n v="0"/>
    <s v="I2020"/>
    <n v="224"/>
    <n v="211"/>
    <n v="435"/>
    <n v="224"/>
    <n v="211"/>
    <n v="435"/>
    <n v="40"/>
    <n v="41"/>
    <n v="81"/>
    <n v="34"/>
    <n v="31"/>
    <n v="65"/>
    <n v="34"/>
    <n v="31"/>
    <n v="65"/>
    <n v="35"/>
    <n v="33"/>
    <n v="68"/>
    <n v="40"/>
    <n v="29"/>
    <n v="69"/>
    <n v="34"/>
    <n v="40"/>
    <n v="74"/>
    <n v="37"/>
    <n v="44"/>
    <n v="81"/>
    <n v="38"/>
    <n v="29"/>
    <n v="67"/>
    <n v="218"/>
    <n v="206"/>
    <n v="424"/>
    <n v="3"/>
    <n v="2"/>
    <n v="3"/>
    <n v="3"/>
    <n v="3"/>
    <n v="3"/>
    <n v="0"/>
    <n v="17"/>
    <n v="0"/>
    <n v="0"/>
    <n v="0"/>
    <n v="1"/>
    <n v="0"/>
    <n v="1"/>
    <n v="1"/>
    <n v="0"/>
    <n v="2"/>
    <n v="15"/>
    <n v="0"/>
    <n v="0"/>
    <n v="1"/>
    <n v="1"/>
    <n v="0"/>
    <n v="0"/>
    <n v="0"/>
    <n v="0"/>
    <n v="0"/>
    <n v="0"/>
    <n v="1"/>
    <n v="1"/>
    <n v="0"/>
    <n v="24"/>
    <n v="2"/>
    <n v="15"/>
    <n v="3"/>
    <n v="2"/>
    <n v="3"/>
    <n v="3"/>
    <n v="3"/>
    <n v="3"/>
    <n v="0"/>
    <n v="17"/>
    <n v="17"/>
    <n v="17"/>
    <n v="1"/>
  </r>
  <r>
    <s v="08PPR2068O"/>
    <n v="1"/>
    <s v="MATUTINO"/>
    <s v="ESFER SALESIANOS CORDILLERAS"/>
    <n v="8"/>
    <s v="CHIHUAHUA"/>
    <n v="8"/>
    <s v="CHIHUAHUA"/>
    <x v="7"/>
    <n v="19"/>
    <x v="21"/>
    <n v="1"/>
    <s v="CHIHUAHUA"/>
    <s v="CALLE CORDILLERA BLANCA"/>
    <n v="9500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235"/>
    <n v="225"/>
    <n v="460"/>
    <n v="235"/>
    <n v="225"/>
    <n v="460"/>
    <n v="31"/>
    <n v="43"/>
    <n v="74"/>
    <n v="30"/>
    <n v="32"/>
    <n v="62"/>
    <n v="30"/>
    <n v="32"/>
    <n v="62"/>
    <n v="40"/>
    <n v="33"/>
    <n v="73"/>
    <n v="25"/>
    <n v="27"/>
    <n v="52"/>
    <n v="40"/>
    <n v="46"/>
    <n v="86"/>
    <n v="37"/>
    <n v="36"/>
    <n v="73"/>
    <n v="38"/>
    <n v="28"/>
    <n v="66"/>
    <n v="210"/>
    <n v="202"/>
    <n v="412"/>
    <n v="0"/>
    <n v="0"/>
    <n v="0"/>
    <n v="1"/>
    <n v="1"/>
    <n v="1"/>
    <n v="7"/>
    <n v="10"/>
    <n v="0"/>
    <n v="0"/>
    <n v="0"/>
    <n v="1"/>
    <n v="0"/>
    <n v="1"/>
    <n v="0"/>
    <n v="1"/>
    <n v="0"/>
    <n v="10"/>
    <n v="0"/>
    <n v="0"/>
    <n v="3"/>
    <n v="0"/>
    <n v="0"/>
    <n v="1"/>
    <n v="2"/>
    <n v="0"/>
    <n v="2"/>
    <n v="8"/>
    <n v="1"/>
    <n v="3"/>
    <n v="0"/>
    <n v="33"/>
    <n v="0"/>
    <n v="10"/>
    <n v="0"/>
    <n v="0"/>
    <n v="0"/>
    <n v="1"/>
    <n v="1"/>
    <n v="1"/>
    <n v="7"/>
    <n v="10"/>
    <n v="18"/>
    <n v="17"/>
    <n v="1"/>
  </r>
  <r>
    <s v="08DPR2432R"/>
    <n v="2"/>
    <s v="VESPERTINO"/>
    <s v="FORD 180 BARTOLOME DE LAS CASAS"/>
    <n v="8"/>
    <s v="CHIHUAHUA"/>
    <n v="8"/>
    <s v="CHIHUAHUA"/>
    <x v="5"/>
    <n v="37"/>
    <x v="6"/>
    <n v="1"/>
    <s v="JUĂREZ"/>
    <s v="CALLE AĂ‘O 1659"/>
    <n v="1123"/>
    <s v="PÚBLICO"/>
    <x v="0"/>
    <n v="2"/>
    <s v="BĂSICA"/>
    <n v="2"/>
    <x v="0"/>
    <n v="1"/>
    <x v="0"/>
    <n v="0"/>
    <s v="NO APLICA"/>
    <n v="0"/>
    <s v="NO APLICA"/>
    <s v="08FIZ0179Y"/>
    <s v="08FJS0117R"/>
    <s v="08ADG0005C"/>
    <n v="0"/>
    <s v="I2020"/>
    <n v="221"/>
    <n v="209"/>
    <n v="430"/>
    <n v="221"/>
    <n v="209"/>
    <n v="430"/>
    <n v="37"/>
    <n v="34"/>
    <n v="71"/>
    <n v="42"/>
    <n v="32"/>
    <n v="74"/>
    <n v="43"/>
    <n v="32"/>
    <n v="75"/>
    <n v="37"/>
    <n v="48"/>
    <n v="85"/>
    <n v="38"/>
    <n v="26"/>
    <n v="64"/>
    <n v="29"/>
    <n v="33"/>
    <n v="62"/>
    <n v="37"/>
    <n v="29"/>
    <n v="66"/>
    <n v="48"/>
    <n v="44"/>
    <n v="92"/>
    <n v="232"/>
    <n v="212"/>
    <n v="444"/>
    <n v="3"/>
    <n v="3"/>
    <n v="2"/>
    <n v="2"/>
    <n v="2"/>
    <n v="3"/>
    <n v="0"/>
    <n v="15"/>
    <n v="0"/>
    <n v="0"/>
    <n v="0"/>
    <n v="1"/>
    <n v="0"/>
    <n v="1"/>
    <n v="0"/>
    <n v="0"/>
    <n v="7"/>
    <n v="8"/>
    <n v="0"/>
    <n v="0"/>
    <n v="0"/>
    <n v="2"/>
    <n v="0"/>
    <n v="0"/>
    <n v="0"/>
    <n v="0"/>
    <n v="0"/>
    <n v="0"/>
    <n v="1"/>
    <n v="0"/>
    <n v="0"/>
    <n v="20"/>
    <n v="7"/>
    <n v="8"/>
    <n v="3"/>
    <n v="3"/>
    <n v="2"/>
    <n v="2"/>
    <n v="2"/>
    <n v="3"/>
    <n v="0"/>
    <n v="15"/>
    <n v="14"/>
    <n v="14"/>
    <n v="1"/>
  </r>
  <r>
    <s v="08DPR2640Y"/>
    <n v="1"/>
    <s v="MATUTINO"/>
    <s v="MARIANO JIMENEZ"/>
    <n v="8"/>
    <s v="CHIHUAHUA"/>
    <n v="8"/>
    <s v="CHIHUAHUA"/>
    <x v="5"/>
    <n v="37"/>
    <x v="6"/>
    <n v="1"/>
    <s v="JUĂREZ"/>
    <s v="CALLE PRADOS DEL CIELO"/>
    <n v="0"/>
    <s v="PÚBLICO"/>
    <x v="0"/>
    <n v="2"/>
    <s v="BĂSICA"/>
    <n v="2"/>
    <x v="0"/>
    <n v="1"/>
    <x v="0"/>
    <n v="0"/>
    <s v="NO APLICA"/>
    <n v="0"/>
    <s v="NO APLICA"/>
    <s v="08FIZ0264V"/>
    <s v="08FJS0117R"/>
    <s v="08ADG0005C"/>
    <n v="0"/>
    <s v="I2020"/>
    <n v="227"/>
    <n v="225"/>
    <n v="452"/>
    <n v="227"/>
    <n v="225"/>
    <n v="452"/>
    <n v="38"/>
    <n v="26"/>
    <n v="64"/>
    <n v="37"/>
    <n v="24"/>
    <n v="61"/>
    <n v="39"/>
    <n v="25"/>
    <n v="64"/>
    <n v="45"/>
    <n v="51"/>
    <n v="96"/>
    <n v="40"/>
    <n v="29"/>
    <n v="69"/>
    <n v="33"/>
    <n v="36"/>
    <n v="69"/>
    <n v="36"/>
    <n v="34"/>
    <n v="70"/>
    <n v="29"/>
    <n v="42"/>
    <n v="71"/>
    <n v="222"/>
    <n v="217"/>
    <n v="439"/>
    <n v="2"/>
    <n v="3"/>
    <n v="2"/>
    <n v="2"/>
    <n v="2"/>
    <n v="2"/>
    <n v="0"/>
    <n v="13"/>
    <n v="0"/>
    <n v="0"/>
    <n v="1"/>
    <n v="0"/>
    <n v="0"/>
    <n v="1"/>
    <n v="0"/>
    <n v="0"/>
    <n v="3"/>
    <n v="10"/>
    <n v="0"/>
    <n v="0"/>
    <n v="0"/>
    <n v="2"/>
    <n v="0"/>
    <n v="0"/>
    <n v="0"/>
    <n v="0"/>
    <n v="0"/>
    <n v="0"/>
    <n v="1"/>
    <n v="0"/>
    <n v="0"/>
    <n v="18"/>
    <n v="3"/>
    <n v="10"/>
    <n v="2"/>
    <n v="3"/>
    <n v="2"/>
    <n v="2"/>
    <n v="2"/>
    <n v="2"/>
    <n v="0"/>
    <n v="13"/>
    <n v="14"/>
    <n v="13"/>
    <n v="1"/>
  </r>
  <r>
    <s v="08EPR0149F"/>
    <n v="1"/>
    <s v="MATUTINO"/>
    <s v="REVOLUCION MEXICANA 2021"/>
    <n v="8"/>
    <s v="CHIHUAHUA"/>
    <n v="8"/>
    <s v="CHIHUAHUA"/>
    <x v="5"/>
    <n v="37"/>
    <x v="6"/>
    <n v="1"/>
    <s v="JUĂREZ"/>
    <s v="CALLE GILBERTO LIMON"/>
    <n v="3710"/>
    <s v="PÚBLICO"/>
    <x v="1"/>
    <n v="2"/>
    <s v="BĂSICA"/>
    <n v="2"/>
    <x v="0"/>
    <n v="1"/>
    <x v="0"/>
    <n v="0"/>
    <s v="NO APLICA"/>
    <n v="0"/>
    <s v="NO APLICA"/>
    <s v="08FIZ0039Y"/>
    <m/>
    <m/>
    <n v="0"/>
    <s v="I2020"/>
    <n v="226"/>
    <n v="218"/>
    <n v="444"/>
    <n v="226"/>
    <n v="218"/>
    <n v="444"/>
    <n v="38"/>
    <n v="42"/>
    <n v="80"/>
    <n v="32"/>
    <n v="34"/>
    <n v="66"/>
    <n v="32"/>
    <n v="34"/>
    <n v="66"/>
    <n v="35"/>
    <n v="39"/>
    <n v="74"/>
    <n v="32"/>
    <n v="38"/>
    <n v="70"/>
    <n v="32"/>
    <n v="27"/>
    <n v="59"/>
    <n v="40"/>
    <n v="35"/>
    <n v="75"/>
    <n v="48"/>
    <n v="37"/>
    <n v="85"/>
    <n v="219"/>
    <n v="210"/>
    <n v="429"/>
    <n v="3"/>
    <n v="3"/>
    <n v="3"/>
    <n v="2"/>
    <n v="3"/>
    <n v="3"/>
    <n v="0"/>
    <n v="17"/>
    <n v="0"/>
    <n v="0"/>
    <n v="0"/>
    <n v="1"/>
    <n v="0"/>
    <n v="0"/>
    <n v="0"/>
    <n v="0"/>
    <n v="4"/>
    <n v="13"/>
    <n v="0"/>
    <n v="0"/>
    <n v="3"/>
    <n v="0"/>
    <n v="0"/>
    <n v="1"/>
    <n v="0"/>
    <n v="0"/>
    <n v="0"/>
    <n v="0"/>
    <n v="2"/>
    <n v="0"/>
    <n v="0"/>
    <n v="24"/>
    <n v="4"/>
    <n v="13"/>
    <n v="3"/>
    <n v="3"/>
    <n v="3"/>
    <n v="2"/>
    <n v="3"/>
    <n v="3"/>
    <n v="0"/>
    <n v="17"/>
    <n v="16"/>
    <n v="16"/>
    <n v="1"/>
  </r>
  <r>
    <s v="08DPR1987I"/>
    <n v="1"/>
    <s v="MATUTINO"/>
    <s v="CENTAURO DEL NORTE"/>
    <n v="8"/>
    <s v="CHIHUAHUA"/>
    <n v="8"/>
    <s v="CHIHUAHUA"/>
    <x v="7"/>
    <n v="19"/>
    <x v="21"/>
    <n v="1"/>
    <s v="CHIHUAHUA"/>
    <s v="CALLE CENTAURO DEL NORTE"/>
    <n v="61"/>
    <s v="PÚBLICO"/>
    <x v="0"/>
    <n v="2"/>
    <s v="BĂSICA"/>
    <n v="2"/>
    <x v="0"/>
    <n v="1"/>
    <x v="0"/>
    <n v="0"/>
    <s v="NO APLICA"/>
    <n v="0"/>
    <s v="NO APLICA"/>
    <s v="08FIZ0124V"/>
    <s v="08FJS0107K"/>
    <s v="08ADG0046C"/>
    <n v="0"/>
    <s v="I2020"/>
    <n v="226"/>
    <n v="206"/>
    <n v="432"/>
    <n v="225"/>
    <n v="205"/>
    <n v="430"/>
    <n v="36"/>
    <n v="33"/>
    <n v="69"/>
    <n v="39"/>
    <n v="36"/>
    <n v="75"/>
    <n v="39"/>
    <n v="36"/>
    <n v="75"/>
    <n v="34"/>
    <n v="40"/>
    <n v="74"/>
    <n v="48"/>
    <n v="34"/>
    <n v="82"/>
    <n v="53"/>
    <n v="40"/>
    <n v="93"/>
    <n v="28"/>
    <n v="33"/>
    <n v="61"/>
    <n v="28"/>
    <n v="31"/>
    <n v="59"/>
    <n v="230"/>
    <n v="214"/>
    <n v="444"/>
    <n v="3"/>
    <n v="3"/>
    <n v="3"/>
    <n v="3"/>
    <n v="2"/>
    <n v="2"/>
    <n v="0"/>
    <n v="16"/>
    <n v="0"/>
    <n v="0"/>
    <n v="0"/>
    <n v="1"/>
    <n v="0"/>
    <n v="1"/>
    <n v="0"/>
    <n v="0"/>
    <n v="6"/>
    <n v="10"/>
    <n v="0"/>
    <n v="0"/>
    <n v="2"/>
    <n v="1"/>
    <n v="0"/>
    <n v="0"/>
    <n v="0"/>
    <n v="0"/>
    <n v="1"/>
    <n v="0"/>
    <n v="1"/>
    <n v="1"/>
    <n v="0"/>
    <n v="24"/>
    <n v="6"/>
    <n v="10"/>
    <n v="3"/>
    <n v="3"/>
    <n v="3"/>
    <n v="3"/>
    <n v="2"/>
    <n v="2"/>
    <n v="0"/>
    <n v="16"/>
    <n v="18"/>
    <n v="16"/>
    <n v="1"/>
  </r>
  <r>
    <s v="08DPR0309D"/>
    <n v="1"/>
    <s v="MATUTINO"/>
    <s v="JOSE JESUS ALVAREZ PASILLAS"/>
    <n v="8"/>
    <s v="CHIHUAHUA"/>
    <n v="8"/>
    <s v="CHIHUAHUA"/>
    <x v="5"/>
    <n v="37"/>
    <x v="6"/>
    <n v="1"/>
    <s v="JUĂREZ"/>
    <s v="CALLE JOSE ELIAS"/>
    <n v="815"/>
    <s v="PÚBLICO"/>
    <x v="0"/>
    <n v="2"/>
    <s v="BĂSICA"/>
    <n v="2"/>
    <x v="0"/>
    <n v="1"/>
    <x v="0"/>
    <n v="0"/>
    <s v="NO APLICA"/>
    <n v="0"/>
    <s v="NO APLICA"/>
    <s v="08FIZ0140M"/>
    <s v="08FJS0109I"/>
    <s v="08ADG0005C"/>
    <n v="0"/>
    <s v="I2020"/>
    <n v="226"/>
    <n v="218"/>
    <n v="444"/>
    <n v="226"/>
    <n v="218"/>
    <n v="444"/>
    <n v="28"/>
    <n v="38"/>
    <n v="66"/>
    <n v="32"/>
    <n v="36"/>
    <n v="68"/>
    <n v="32"/>
    <n v="36"/>
    <n v="68"/>
    <n v="29"/>
    <n v="34"/>
    <n v="63"/>
    <n v="29"/>
    <n v="26"/>
    <n v="55"/>
    <n v="48"/>
    <n v="44"/>
    <n v="92"/>
    <n v="41"/>
    <n v="46"/>
    <n v="87"/>
    <n v="49"/>
    <n v="33"/>
    <n v="82"/>
    <n v="228"/>
    <n v="219"/>
    <n v="447"/>
    <n v="2"/>
    <n v="2"/>
    <n v="2"/>
    <n v="3"/>
    <n v="3"/>
    <n v="3"/>
    <n v="0"/>
    <n v="15"/>
    <n v="0"/>
    <n v="0"/>
    <n v="1"/>
    <n v="0"/>
    <n v="1"/>
    <n v="0"/>
    <n v="0"/>
    <n v="0"/>
    <n v="2"/>
    <n v="13"/>
    <n v="0"/>
    <n v="0"/>
    <n v="1"/>
    <n v="1"/>
    <n v="0"/>
    <n v="0"/>
    <n v="0"/>
    <n v="0"/>
    <n v="0"/>
    <n v="0"/>
    <n v="1"/>
    <n v="0"/>
    <n v="0"/>
    <n v="20"/>
    <n v="2"/>
    <n v="13"/>
    <n v="2"/>
    <n v="2"/>
    <n v="2"/>
    <n v="3"/>
    <n v="3"/>
    <n v="3"/>
    <n v="0"/>
    <n v="15"/>
    <n v="16"/>
    <n v="15"/>
    <n v="1"/>
  </r>
  <r>
    <s v="08DPB0672B"/>
    <n v="1"/>
    <s v="MATUTINO"/>
    <s v="CUITLAHUAC"/>
    <n v="8"/>
    <s v="CHIHUAHUA"/>
    <n v="8"/>
    <s v="CHIHUAHUA"/>
    <x v="7"/>
    <n v="19"/>
    <x v="21"/>
    <n v="498"/>
    <s v="COLONIA AGRĂŤCOLA FRANCISCO VILLA"/>
    <s v="CALLE CENTRO LADRILLERO NORTE"/>
    <n v="0"/>
    <s v="PÚBLICO"/>
    <x v="0"/>
    <n v="2"/>
    <s v="BĂSICA"/>
    <n v="2"/>
    <x v="0"/>
    <n v="3"/>
    <x v="1"/>
    <n v="0"/>
    <s v="NO APLICA"/>
    <n v="0"/>
    <s v="NO APLICA"/>
    <s v="08FZI0025V"/>
    <s v="08FJI0009C"/>
    <s v="08ADG0046C"/>
    <n v="0"/>
    <s v="I2020"/>
    <n v="220"/>
    <n v="224"/>
    <n v="444"/>
    <n v="217"/>
    <n v="223"/>
    <n v="440"/>
    <n v="32"/>
    <n v="37"/>
    <n v="69"/>
    <n v="33"/>
    <n v="36"/>
    <n v="69"/>
    <n v="34"/>
    <n v="36"/>
    <n v="70"/>
    <n v="37"/>
    <n v="41"/>
    <n v="78"/>
    <n v="45"/>
    <n v="42"/>
    <n v="87"/>
    <n v="36"/>
    <n v="29"/>
    <n v="65"/>
    <n v="36"/>
    <n v="36"/>
    <n v="72"/>
    <n v="34"/>
    <n v="44"/>
    <n v="78"/>
    <n v="222"/>
    <n v="228"/>
    <n v="450"/>
    <n v="2"/>
    <n v="3"/>
    <n v="3"/>
    <n v="1"/>
    <n v="2"/>
    <n v="3"/>
    <n v="0"/>
    <n v="14"/>
    <n v="0"/>
    <n v="0"/>
    <n v="1"/>
    <n v="0"/>
    <n v="0"/>
    <n v="0"/>
    <n v="0"/>
    <n v="0"/>
    <n v="8"/>
    <n v="6"/>
    <n v="0"/>
    <n v="0"/>
    <m/>
    <m/>
    <m/>
    <m/>
    <m/>
    <m/>
    <m/>
    <m/>
    <n v="1"/>
    <n v="0"/>
    <n v="0"/>
    <n v="16"/>
    <n v="8"/>
    <n v="6"/>
    <n v="2"/>
    <n v="3"/>
    <n v="3"/>
    <n v="1"/>
    <n v="2"/>
    <n v="3"/>
    <n v="0"/>
    <n v="14"/>
    <n v="18"/>
    <n v="15"/>
    <n v="1"/>
  </r>
  <r>
    <s v="08DPR1155Y"/>
    <n v="1"/>
    <s v="MATUTINO"/>
    <s v="MIGUEL ENRIQUEZ GUZMAN"/>
    <n v="8"/>
    <s v="CHIHUAHUA"/>
    <n v="8"/>
    <s v="CHIHUAHUA"/>
    <x v="5"/>
    <n v="37"/>
    <x v="6"/>
    <n v="1"/>
    <s v="JUĂREZ"/>
    <s v="CALLE BATALLA DE CELAYA"/>
    <n v="9555"/>
    <s v="PÚBLICO"/>
    <x v="0"/>
    <n v="2"/>
    <s v="BĂSICA"/>
    <n v="2"/>
    <x v="0"/>
    <n v="1"/>
    <x v="0"/>
    <n v="0"/>
    <s v="NO APLICA"/>
    <n v="0"/>
    <s v="NO APLICA"/>
    <s v="08FIZ0160Z"/>
    <s v="08FJS0113V"/>
    <s v="08ADG0005C"/>
    <n v="0"/>
    <s v="I2020"/>
    <n v="225"/>
    <n v="219"/>
    <n v="444"/>
    <n v="225"/>
    <n v="219"/>
    <n v="444"/>
    <n v="33"/>
    <n v="33"/>
    <n v="66"/>
    <n v="30"/>
    <n v="38"/>
    <n v="68"/>
    <n v="30"/>
    <n v="38"/>
    <n v="68"/>
    <n v="33"/>
    <n v="36"/>
    <n v="69"/>
    <n v="30"/>
    <n v="36"/>
    <n v="66"/>
    <n v="49"/>
    <n v="44"/>
    <n v="93"/>
    <n v="35"/>
    <n v="33"/>
    <n v="68"/>
    <n v="46"/>
    <n v="43"/>
    <n v="89"/>
    <n v="223"/>
    <n v="230"/>
    <n v="453"/>
    <n v="2"/>
    <n v="2"/>
    <n v="2"/>
    <n v="3"/>
    <n v="2"/>
    <n v="3"/>
    <n v="0"/>
    <n v="14"/>
    <n v="0"/>
    <n v="0"/>
    <n v="0"/>
    <n v="1"/>
    <n v="0"/>
    <n v="1"/>
    <n v="0"/>
    <n v="0"/>
    <n v="3"/>
    <n v="11"/>
    <n v="0"/>
    <n v="0"/>
    <n v="1"/>
    <n v="0"/>
    <n v="0"/>
    <n v="0"/>
    <n v="0"/>
    <n v="0"/>
    <n v="0"/>
    <n v="0"/>
    <n v="1"/>
    <n v="0"/>
    <n v="0"/>
    <n v="18"/>
    <n v="3"/>
    <n v="11"/>
    <n v="2"/>
    <n v="2"/>
    <n v="2"/>
    <n v="3"/>
    <n v="2"/>
    <n v="3"/>
    <n v="0"/>
    <n v="14"/>
    <n v="14"/>
    <n v="14"/>
    <n v="1"/>
  </r>
  <r>
    <s v="08PPR0031N"/>
    <n v="1"/>
    <s v="MATUTINO"/>
    <s v="INSTITUTO AMERICA"/>
    <n v="8"/>
    <s v="CHIHUAHUA"/>
    <n v="8"/>
    <s v="CHIHUAHUA"/>
    <x v="7"/>
    <n v="19"/>
    <x v="21"/>
    <n v="1"/>
    <s v="CHIHUAHUA"/>
    <s v="AVENIDA DE LA CANTERA"/>
    <n v="9700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247"/>
    <n v="215"/>
    <n v="462"/>
    <n v="247"/>
    <n v="215"/>
    <n v="462"/>
    <n v="39"/>
    <n v="28"/>
    <n v="67"/>
    <n v="32"/>
    <n v="34"/>
    <n v="66"/>
    <n v="33"/>
    <n v="34"/>
    <n v="67"/>
    <n v="37"/>
    <n v="35"/>
    <n v="72"/>
    <n v="33"/>
    <n v="32"/>
    <n v="65"/>
    <n v="43"/>
    <n v="38"/>
    <n v="81"/>
    <n v="38"/>
    <n v="40"/>
    <n v="78"/>
    <n v="39"/>
    <n v="31"/>
    <n v="70"/>
    <n v="223"/>
    <n v="210"/>
    <n v="433"/>
    <n v="0"/>
    <n v="0"/>
    <n v="0"/>
    <n v="0"/>
    <n v="0"/>
    <n v="0"/>
    <n v="9"/>
    <n v="9"/>
    <n v="0"/>
    <n v="0"/>
    <n v="0"/>
    <n v="1"/>
    <n v="0"/>
    <n v="0"/>
    <n v="0"/>
    <n v="0"/>
    <n v="0"/>
    <n v="9"/>
    <n v="0"/>
    <n v="0"/>
    <n v="2"/>
    <n v="0"/>
    <n v="1"/>
    <n v="1"/>
    <n v="1"/>
    <n v="0"/>
    <n v="4"/>
    <n v="5"/>
    <n v="1"/>
    <n v="7"/>
    <n v="0"/>
    <n v="32"/>
    <n v="0"/>
    <n v="9"/>
    <n v="0"/>
    <n v="0"/>
    <n v="0"/>
    <n v="0"/>
    <n v="0"/>
    <n v="0"/>
    <n v="9"/>
    <n v="9"/>
    <n v="18"/>
    <n v="18"/>
    <n v="1"/>
  </r>
  <r>
    <s v="08DPR2573Q"/>
    <n v="2"/>
    <s v="VESPERTINO"/>
    <s v="15 DE MAYO"/>
    <n v="8"/>
    <s v="CHIHUAHUA"/>
    <n v="8"/>
    <s v="CHIHUAHUA"/>
    <x v="5"/>
    <n v="37"/>
    <x v="6"/>
    <n v="1"/>
    <s v="JUĂREZ"/>
    <s v="CALLE POESIA INDIGENA "/>
    <n v="0"/>
    <s v="PÚBLICO"/>
    <x v="0"/>
    <n v="2"/>
    <s v="BĂSICA"/>
    <n v="2"/>
    <x v="0"/>
    <n v="1"/>
    <x v="0"/>
    <n v="0"/>
    <s v="NO APLICA"/>
    <n v="0"/>
    <s v="NO APLICA"/>
    <s v="08FIZ0185I"/>
    <s v="08FJS0118Q"/>
    <s v="08ADG0005C"/>
    <n v="0"/>
    <s v="I2020"/>
    <n v="238"/>
    <n v="227"/>
    <n v="465"/>
    <n v="232"/>
    <n v="226"/>
    <n v="458"/>
    <n v="41"/>
    <n v="59"/>
    <n v="100"/>
    <n v="25"/>
    <n v="26"/>
    <n v="51"/>
    <n v="27"/>
    <n v="26"/>
    <n v="53"/>
    <n v="37"/>
    <n v="33"/>
    <n v="70"/>
    <n v="44"/>
    <n v="29"/>
    <n v="73"/>
    <n v="39"/>
    <n v="32"/>
    <n v="71"/>
    <n v="41"/>
    <n v="33"/>
    <n v="74"/>
    <n v="42"/>
    <n v="43"/>
    <n v="85"/>
    <n v="230"/>
    <n v="196"/>
    <n v="426"/>
    <n v="3"/>
    <n v="2"/>
    <n v="2"/>
    <n v="2"/>
    <n v="2"/>
    <n v="3"/>
    <n v="0"/>
    <n v="14"/>
    <n v="0"/>
    <n v="0"/>
    <n v="0"/>
    <n v="1"/>
    <n v="0"/>
    <n v="0"/>
    <n v="0"/>
    <n v="0"/>
    <n v="4"/>
    <n v="10"/>
    <n v="0"/>
    <n v="0"/>
    <n v="1"/>
    <n v="2"/>
    <n v="0"/>
    <n v="0"/>
    <n v="0"/>
    <n v="0"/>
    <n v="0"/>
    <n v="0"/>
    <n v="1"/>
    <n v="0"/>
    <n v="0"/>
    <n v="19"/>
    <n v="4"/>
    <n v="10"/>
    <n v="3"/>
    <n v="2"/>
    <n v="2"/>
    <n v="2"/>
    <n v="2"/>
    <n v="3"/>
    <n v="0"/>
    <n v="14"/>
    <n v="18"/>
    <n v="14"/>
    <n v="1"/>
  </r>
  <r>
    <s v="08EPR0786D"/>
    <n v="1"/>
    <s v="MATUTINO"/>
    <s v="JAIME TORRES BODET 2727"/>
    <n v="8"/>
    <s v="CHIHUAHUA"/>
    <n v="8"/>
    <s v="CHIHUAHUA"/>
    <x v="7"/>
    <n v="19"/>
    <x v="21"/>
    <n v="1"/>
    <s v="CHIHUAHUA"/>
    <s v="CALLE FERNANDO BAEZA"/>
    <n v="0"/>
    <s v="PÚBLICO"/>
    <x v="1"/>
    <n v="2"/>
    <s v="BĂSICA"/>
    <n v="2"/>
    <x v="0"/>
    <n v="1"/>
    <x v="0"/>
    <n v="0"/>
    <s v="NO APLICA"/>
    <n v="0"/>
    <s v="NO APLICA"/>
    <s v="08FIZ0048F"/>
    <s v="08FJS0001R"/>
    <m/>
    <n v="0"/>
    <s v="I2020"/>
    <n v="212"/>
    <n v="225"/>
    <n v="437"/>
    <n v="212"/>
    <n v="225"/>
    <n v="437"/>
    <n v="29"/>
    <n v="34"/>
    <n v="63"/>
    <n v="39"/>
    <n v="39"/>
    <n v="78"/>
    <n v="39"/>
    <n v="39"/>
    <n v="78"/>
    <n v="37"/>
    <n v="31"/>
    <n v="68"/>
    <n v="42"/>
    <n v="46"/>
    <n v="88"/>
    <n v="39"/>
    <n v="52"/>
    <n v="91"/>
    <n v="35"/>
    <n v="26"/>
    <n v="61"/>
    <n v="32"/>
    <n v="38"/>
    <n v="70"/>
    <n v="224"/>
    <n v="232"/>
    <n v="456"/>
    <n v="3"/>
    <n v="2"/>
    <n v="3"/>
    <n v="3"/>
    <n v="2"/>
    <n v="2"/>
    <n v="0"/>
    <n v="15"/>
    <n v="0"/>
    <n v="0"/>
    <n v="0"/>
    <n v="1"/>
    <n v="0"/>
    <n v="0"/>
    <n v="0"/>
    <n v="0"/>
    <n v="4"/>
    <n v="11"/>
    <n v="0"/>
    <n v="0"/>
    <n v="1"/>
    <n v="0"/>
    <n v="1"/>
    <n v="1"/>
    <n v="0"/>
    <n v="0"/>
    <n v="0"/>
    <n v="0"/>
    <n v="2"/>
    <n v="0"/>
    <n v="0"/>
    <n v="21"/>
    <n v="4"/>
    <n v="11"/>
    <n v="3"/>
    <n v="2"/>
    <n v="3"/>
    <n v="3"/>
    <n v="2"/>
    <n v="2"/>
    <n v="0"/>
    <n v="15"/>
    <n v="14"/>
    <n v="14"/>
    <n v="1"/>
  </r>
  <r>
    <s v="08EPR0685F"/>
    <n v="1"/>
    <s v="MATUTINO"/>
    <s v="JOSE VASCONCELOS 2620"/>
    <n v="8"/>
    <s v="CHIHUAHUA"/>
    <n v="8"/>
    <s v="CHIHUAHUA"/>
    <x v="7"/>
    <n v="19"/>
    <x v="21"/>
    <n v="1"/>
    <s v="CHIHUAHUA"/>
    <s v="CALLE DIEGO DE VELAZQUEZ"/>
    <n v="8200"/>
    <s v="PÚBLICO"/>
    <x v="1"/>
    <n v="2"/>
    <s v="BĂSICA"/>
    <n v="2"/>
    <x v="0"/>
    <n v="1"/>
    <x v="0"/>
    <n v="0"/>
    <s v="NO APLICA"/>
    <n v="0"/>
    <s v="NO APLICA"/>
    <s v="08FIZ0052S"/>
    <s v="08FJS0002Q"/>
    <m/>
    <n v="0"/>
    <s v="I2020"/>
    <n v="244"/>
    <n v="200"/>
    <n v="444"/>
    <n v="240"/>
    <n v="199"/>
    <n v="439"/>
    <n v="53"/>
    <n v="30"/>
    <n v="83"/>
    <n v="36"/>
    <n v="40"/>
    <n v="76"/>
    <n v="36"/>
    <n v="40"/>
    <n v="76"/>
    <n v="36"/>
    <n v="37"/>
    <n v="73"/>
    <n v="53"/>
    <n v="31"/>
    <n v="84"/>
    <n v="40"/>
    <n v="35"/>
    <n v="75"/>
    <n v="24"/>
    <n v="26"/>
    <n v="50"/>
    <n v="39"/>
    <n v="41"/>
    <n v="80"/>
    <n v="228"/>
    <n v="210"/>
    <n v="438"/>
    <n v="3"/>
    <n v="3"/>
    <n v="3"/>
    <n v="3"/>
    <n v="2"/>
    <n v="3"/>
    <n v="0"/>
    <n v="17"/>
    <n v="0"/>
    <n v="0"/>
    <n v="0"/>
    <n v="1"/>
    <n v="0"/>
    <n v="0"/>
    <n v="0"/>
    <n v="0"/>
    <n v="3"/>
    <n v="14"/>
    <n v="0"/>
    <n v="0"/>
    <n v="3"/>
    <n v="0"/>
    <n v="1"/>
    <n v="2"/>
    <n v="0"/>
    <n v="0"/>
    <n v="0"/>
    <n v="0"/>
    <n v="3"/>
    <n v="0"/>
    <n v="0"/>
    <n v="27"/>
    <n v="3"/>
    <n v="14"/>
    <n v="3"/>
    <n v="3"/>
    <n v="3"/>
    <n v="3"/>
    <n v="2"/>
    <n v="3"/>
    <n v="0"/>
    <n v="17"/>
    <n v="17"/>
    <n v="17"/>
    <n v="1"/>
  </r>
  <r>
    <s v="08DPR2385X"/>
    <n v="1"/>
    <s v="MATUTINO"/>
    <s v="EL NIGROMANTE"/>
    <n v="8"/>
    <s v="CHIHUAHUA"/>
    <n v="8"/>
    <s v="CHIHUAHUA"/>
    <x v="5"/>
    <n v="37"/>
    <x v="6"/>
    <n v="1"/>
    <s v="JUĂREZ"/>
    <s v="CALLE DUMONT "/>
    <n v="375"/>
    <s v="PÚBLICO"/>
    <x v="0"/>
    <n v="2"/>
    <s v="BĂSICA"/>
    <n v="2"/>
    <x v="0"/>
    <n v="1"/>
    <x v="0"/>
    <n v="0"/>
    <s v="NO APLICA"/>
    <n v="0"/>
    <s v="NO APLICA"/>
    <s v="08FIZ0167T"/>
    <s v="08FJS0114U"/>
    <s v="08ADG0005C"/>
    <n v="0"/>
    <s v="I2020"/>
    <n v="247"/>
    <n v="203"/>
    <n v="450"/>
    <n v="245"/>
    <n v="203"/>
    <n v="448"/>
    <n v="55"/>
    <n v="48"/>
    <n v="103"/>
    <n v="47"/>
    <n v="37"/>
    <n v="84"/>
    <n v="48"/>
    <n v="38"/>
    <n v="86"/>
    <n v="36"/>
    <n v="34"/>
    <n v="70"/>
    <n v="37"/>
    <n v="34"/>
    <n v="71"/>
    <n v="36"/>
    <n v="30"/>
    <n v="66"/>
    <n v="44"/>
    <n v="26"/>
    <n v="70"/>
    <n v="40"/>
    <n v="30"/>
    <n v="70"/>
    <n v="241"/>
    <n v="192"/>
    <n v="433"/>
    <n v="3"/>
    <n v="2"/>
    <n v="2"/>
    <n v="2"/>
    <n v="2"/>
    <n v="2"/>
    <n v="0"/>
    <n v="13"/>
    <n v="0"/>
    <n v="0"/>
    <n v="0"/>
    <n v="1"/>
    <n v="0"/>
    <n v="0"/>
    <n v="0"/>
    <n v="0"/>
    <n v="3"/>
    <n v="10"/>
    <n v="0"/>
    <n v="0"/>
    <n v="1"/>
    <n v="0"/>
    <n v="0"/>
    <n v="0"/>
    <n v="0"/>
    <n v="0"/>
    <n v="0"/>
    <n v="0"/>
    <n v="2"/>
    <n v="0"/>
    <n v="0"/>
    <n v="17"/>
    <n v="3"/>
    <n v="10"/>
    <n v="3"/>
    <n v="2"/>
    <n v="2"/>
    <n v="2"/>
    <n v="2"/>
    <n v="2"/>
    <n v="0"/>
    <n v="13"/>
    <n v="13"/>
    <n v="13"/>
    <n v="1"/>
  </r>
  <r>
    <s v="08DPR2494D"/>
    <n v="1"/>
    <s v="MATUTINO"/>
    <s v="FORJADORES DE LA PATRIA"/>
    <n v="8"/>
    <s v="CHIHUAHUA"/>
    <n v="8"/>
    <s v="CHIHUAHUA"/>
    <x v="5"/>
    <n v="37"/>
    <x v="6"/>
    <n v="1"/>
    <s v="JUĂREZ"/>
    <s v="CALLE PASEOS DE MIRLOS "/>
    <n v="8339"/>
    <s v="PÚBLICO"/>
    <x v="0"/>
    <n v="2"/>
    <s v="BĂSICA"/>
    <n v="2"/>
    <x v="0"/>
    <n v="1"/>
    <x v="0"/>
    <n v="0"/>
    <s v="NO APLICA"/>
    <n v="0"/>
    <s v="NO APLICA"/>
    <s v="08FIZ0167T"/>
    <s v="08FJS0114U"/>
    <s v="08ADG0005C"/>
    <n v="0"/>
    <s v="I2020"/>
    <n v="239"/>
    <n v="212"/>
    <n v="451"/>
    <n v="237"/>
    <n v="212"/>
    <n v="449"/>
    <n v="33"/>
    <n v="34"/>
    <n v="67"/>
    <n v="41"/>
    <n v="27"/>
    <n v="68"/>
    <n v="41"/>
    <n v="27"/>
    <n v="68"/>
    <n v="37"/>
    <n v="34"/>
    <n v="71"/>
    <n v="32"/>
    <n v="35"/>
    <n v="67"/>
    <n v="39"/>
    <n v="25"/>
    <n v="64"/>
    <n v="46"/>
    <n v="43"/>
    <n v="89"/>
    <n v="56"/>
    <n v="41"/>
    <n v="97"/>
    <n v="251"/>
    <n v="205"/>
    <n v="456"/>
    <n v="2"/>
    <n v="2"/>
    <n v="2"/>
    <n v="2"/>
    <n v="3"/>
    <n v="3"/>
    <n v="0"/>
    <n v="14"/>
    <n v="0"/>
    <n v="0"/>
    <n v="0"/>
    <n v="1"/>
    <n v="0"/>
    <n v="0"/>
    <n v="0"/>
    <n v="1"/>
    <n v="1"/>
    <n v="13"/>
    <n v="0"/>
    <n v="0"/>
    <n v="0"/>
    <n v="2"/>
    <n v="0"/>
    <n v="0"/>
    <n v="0"/>
    <n v="0"/>
    <n v="0"/>
    <n v="0"/>
    <n v="0"/>
    <n v="1"/>
    <n v="0"/>
    <n v="19"/>
    <n v="1"/>
    <n v="13"/>
    <n v="2"/>
    <n v="2"/>
    <n v="2"/>
    <n v="2"/>
    <n v="3"/>
    <n v="3"/>
    <n v="0"/>
    <n v="14"/>
    <n v="14"/>
    <n v="14"/>
    <n v="1"/>
  </r>
  <r>
    <s v="08PPR1769Z"/>
    <n v="1"/>
    <s v="MATUTINO"/>
    <s v="COLEGIO DE CHIHUAHUA"/>
    <n v="8"/>
    <s v="CHIHUAHUA"/>
    <n v="8"/>
    <s v="CHIHUAHUA"/>
    <x v="7"/>
    <n v="19"/>
    <x v="21"/>
    <n v="1"/>
    <s v="CHIHUAHUA"/>
    <s v="CALLE JUAN MARIA SALVATIERRA"/>
    <n v="3809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238"/>
    <n v="223"/>
    <n v="461"/>
    <n v="238"/>
    <n v="223"/>
    <n v="461"/>
    <n v="51"/>
    <n v="39"/>
    <n v="90"/>
    <n v="36"/>
    <n v="24"/>
    <n v="60"/>
    <n v="36"/>
    <n v="24"/>
    <n v="60"/>
    <n v="39"/>
    <n v="38"/>
    <n v="77"/>
    <n v="28"/>
    <n v="33"/>
    <n v="61"/>
    <n v="34"/>
    <n v="33"/>
    <n v="67"/>
    <n v="42"/>
    <n v="25"/>
    <n v="67"/>
    <n v="41"/>
    <n v="50"/>
    <n v="91"/>
    <n v="220"/>
    <n v="203"/>
    <n v="423"/>
    <n v="2"/>
    <n v="3"/>
    <n v="3"/>
    <n v="2"/>
    <n v="3"/>
    <n v="3"/>
    <n v="1"/>
    <n v="17"/>
    <n v="0"/>
    <n v="0"/>
    <n v="0"/>
    <n v="1"/>
    <n v="0"/>
    <n v="0"/>
    <n v="0"/>
    <n v="0"/>
    <n v="0"/>
    <n v="17"/>
    <n v="0"/>
    <n v="0"/>
    <n v="1"/>
    <n v="0"/>
    <n v="0"/>
    <n v="0"/>
    <n v="1"/>
    <n v="0"/>
    <n v="0"/>
    <n v="9"/>
    <n v="1"/>
    <n v="8"/>
    <n v="0"/>
    <n v="38"/>
    <n v="0"/>
    <n v="17"/>
    <n v="2"/>
    <n v="3"/>
    <n v="3"/>
    <n v="2"/>
    <n v="3"/>
    <n v="3"/>
    <n v="1"/>
    <n v="17"/>
    <n v="20"/>
    <n v="18"/>
    <n v="1"/>
  </r>
  <r>
    <s v="08DPR2585V"/>
    <n v="1"/>
    <s v="MATUTINO"/>
    <s v="EDUCAR PARA LA LIBERTAD"/>
    <n v="8"/>
    <s v="CHIHUAHUA"/>
    <n v="8"/>
    <s v="CHIHUAHUA"/>
    <x v="5"/>
    <n v="37"/>
    <x v="6"/>
    <n v="1"/>
    <s v="JUĂREZ"/>
    <s v="CALLE MONTE BLANCO"/>
    <n v="0"/>
    <s v="PÚBLICO"/>
    <x v="0"/>
    <n v="2"/>
    <s v="BĂSICA"/>
    <n v="2"/>
    <x v="0"/>
    <n v="1"/>
    <x v="0"/>
    <n v="0"/>
    <s v="NO APLICA"/>
    <n v="0"/>
    <s v="NO APLICA"/>
    <s v="08FIZ0029R"/>
    <s v="08FJS0133I"/>
    <s v="08ADG0005C"/>
    <n v="0"/>
    <s v="I2020"/>
    <n v="221"/>
    <n v="221"/>
    <n v="442"/>
    <n v="221"/>
    <n v="221"/>
    <n v="442"/>
    <n v="40"/>
    <n v="36"/>
    <n v="76"/>
    <n v="44"/>
    <n v="48"/>
    <n v="92"/>
    <n v="45"/>
    <n v="48"/>
    <n v="93"/>
    <n v="36"/>
    <n v="41"/>
    <n v="77"/>
    <n v="31"/>
    <n v="39"/>
    <n v="70"/>
    <n v="34"/>
    <n v="38"/>
    <n v="72"/>
    <n v="34"/>
    <n v="35"/>
    <n v="69"/>
    <n v="46"/>
    <n v="30"/>
    <n v="76"/>
    <n v="226"/>
    <n v="231"/>
    <n v="457"/>
    <n v="3"/>
    <n v="2"/>
    <n v="2"/>
    <n v="2"/>
    <n v="1"/>
    <n v="2"/>
    <n v="0"/>
    <n v="12"/>
    <n v="0"/>
    <n v="0"/>
    <n v="1"/>
    <n v="0"/>
    <n v="0"/>
    <n v="0"/>
    <n v="0"/>
    <n v="0"/>
    <n v="2"/>
    <n v="10"/>
    <n v="0"/>
    <n v="0"/>
    <n v="1"/>
    <n v="1"/>
    <n v="0"/>
    <n v="0"/>
    <n v="0"/>
    <n v="0"/>
    <n v="0"/>
    <n v="0"/>
    <n v="0"/>
    <n v="1"/>
    <n v="0"/>
    <n v="16"/>
    <n v="2"/>
    <n v="10"/>
    <n v="3"/>
    <n v="2"/>
    <n v="2"/>
    <n v="2"/>
    <n v="1"/>
    <n v="2"/>
    <n v="0"/>
    <n v="12"/>
    <n v="12"/>
    <n v="12"/>
    <n v="1"/>
  </r>
  <r>
    <s v="08EPR0723S"/>
    <n v="1"/>
    <s v="MATUTINO"/>
    <s v="PLUTARCO ELIAS CALLES 2667"/>
    <n v="8"/>
    <s v="CHIHUAHUA"/>
    <n v="8"/>
    <s v="CHIHUAHUA"/>
    <x v="5"/>
    <n v="37"/>
    <x v="6"/>
    <n v="1"/>
    <s v="JUĂREZ"/>
    <s v="CALLE JOSE REYES ESTRADA"/>
    <n v="0"/>
    <s v="PÚBLICO"/>
    <x v="1"/>
    <n v="2"/>
    <s v="BĂSICA"/>
    <n v="2"/>
    <x v="0"/>
    <n v="1"/>
    <x v="0"/>
    <n v="0"/>
    <s v="NO APLICA"/>
    <n v="0"/>
    <s v="NO APLICA"/>
    <s v="08FIZ0034C"/>
    <s v="08FJS0003P"/>
    <m/>
    <n v="0"/>
    <s v="I2020"/>
    <n v="221"/>
    <n v="231"/>
    <n v="452"/>
    <n v="221"/>
    <n v="231"/>
    <n v="452"/>
    <n v="41"/>
    <n v="33"/>
    <n v="74"/>
    <n v="31"/>
    <n v="37"/>
    <n v="68"/>
    <n v="31"/>
    <n v="37"/>
    <n v="68"/>
    <n v="29"/>
    <n v="46"/>
    <n v="75"/>
    <n v="35"/>
    <n v="46"/>
    <n v="81"/>
    <n v="36"/>
    <n v="32"/>
    <n v="68"/>
    <n v="36"/>
    <n v="29"/>
    <n v="65"/>
    <n v="53"/>
    <n v="41"/>
    <n v="94"/>
    <n v="220"/>
    <n v="231"/>
    <n v="451"/>
    <n v="3"/>
    <n v="3"/>
    <n v="3"/>
    <n v="2"/>
    <n v="2"/>
    <n v="3"/>
    <n v="0"/>
    <n v="16"/>
    <n v="0"/>
    <n v="0"/>
    <n v="1"/>
    <n v="0"/>
    <n v="0"/>
    <n v="0"/>
    <n v="0"/>
    <n v="0"/>
    <n v="3"/>
    <n v="13"/>
    <n v="0"/>
    <n v="0"/>
    <n v="3"/>
    <n v="0"/>
    <n v="0"/>
    <n v="1"/>
    <n v="0"/>
    <n v="0"/>
    <n v="0"/>
    <n v="0"/>
    <n v="1"/>
    <n v="1"/>
    <n v="0"/>
    <n v="23"/>
    <n v="3"/>
    <n v="13"/>
    <n v="3"/>
    <n v="3"/>
    <n v="3"/>
    <n v="2"/>
    <n v="2"/>
    <n v="3"/>
    <n v="0"/>
    <n v="16"/>
    <n v="18"/>
    <n v="16"/>
    <n v="1"/>
  </r>
  <r>
    <s v="08DPR0475B"/>
    <n v="1"/>
    <s v="MATUTINO"/>
    <s v="TIMOTEO MARTINEZ"/>
    <n v="8"/>
    <s v="CHIHUAHUA"/>
    <n v="8"/>
    <s v="CHIHUAHUA"/>
    <x v="3"/>
    <n v="27"/>
    <x v="27"/>
    <n v="1"/>
    <s v="GUACHOCHI"/>
    <s v="CALLE PASCUAL OROZCO"/>
    <n v="0"/>
    <s v="PÚBLICO"/>
    <x v="0"/>
    <n v="2"/>
    <s v="BĂSICA"/>
    <n v="2"/>
    <x v="0"/>
    <n v="1"/>
    <x v="0"/>
    <n v="0"/>
    <s v="NO APLICA"/>
    <n v="0"/>
    <s v="NO APLICA"/>
    <s v="08FIZ0250S"/>
    <s v="08FJS0130L"/>
    <s v="08ADG0006B"/>
    <n v="0"/>
    <s v="I2020"/>
    <n v="231"/>
    <n v="210"/>
    <n v="441"/>
    <n v="231"/>
    <n v="210"/>
    <n v="441"/>
    <n v="35"/>
    <n v="45"/>
    <n v="80"/>
    <n v="40"/>
    <n v="44"/>
    <n v="84"/>
    <n v="40"/>
    <n v="44"/>
    <n v="84"/>
    <n v="43"/>
    <n v="31"/>
    <n v="74"/>
    <n v="38"/>
    <n v="28"/>
    <n v="66"/>
    <n v="47"/>
    <n v="39"/>
    <n v="86"/>
    <n v="33"/>
    <n v="38"/>
    <n v="71"/>
    <n v="44"/>
    <n v="28"/>
    <n v="72"/>
    <n v="245"/>
    <n v="208"/>
    <n v="453"/>
    <n v="3"/>
    <n v="3"/>
    <n v="3"/>
    <n v="3"/>
    <n v="3"/>
    <n v="3"/>
    <n v="0"/>
    <n v="18"/>
    <n v="0"/>
    <n v="0"/>
    <n v="0"/>
    <n v="1"/>
    <n v="0"/>
    <n v="1"/>
    <n v="0"/>
    <n v="1"/>
    <n v="6"/>
    <n v="12"/>
    <n v="0"/>
    <n v="0"/>
    <n v="2"/>
    <n v="0"/>
    <n v="0"/>
    <n v="0"/>
    <n v="0"/>
    <n v="0"/>
    <n v="0"/>
    <n v="0"/>
    <n v="2"/>
    <n v="1"/>
    <n v="0"/>
    <n v="26"/>
    <n v="6"/>
    <n v="12"/>
    <n v="3"/>
    <n v="3"/>
    <n v="3"/>
    <n v="3"/>
    <n v="3"/>
    <n v="3"/>
    <n v="0"/>
    <n v="18"/>
    <n v="20"/>
    <n v="18"/>
    <n v="1"/>
  </r>
  <r>
    <s v="08PPR2065R"/>
    <n v="1"/>
    <s v="MATUTINO"/>
    <s v="COLEGIO BELEN BILINGUE CAMPUS NORTE"/>
    <n v="8"/>
    <s v="CHIHUAHUA"/>
    <n v="8"/>
    <s v="CHIHUAHUA"/>
    <x v="7"/>
    <n v="19"/>
    <x v="21"/>
    <n v="1"/>
    <s v="CHIHUAHUA"/>
    <s v="AVENIDA NUEVO MILENIO"/>
    <n v="0"/>
    <s v="PRIVADO"/>
    <x v="2"/>
    <n v="2"/>
    <s v="BĂSICA"/>
    <n v="2"/>
    <x v="0"/>
    <n v="1"/>
    <x v="0"/>
    <n v="0"/>
    <s v="NO APLICA"/>
    <n v="0"/>
    <s v="NO APLICA"/>
    <s v="08FIZ0112Q"/>
    <s v="08FJS0105M"/>
    <s v="08ADG0046C"/>
    <n v="0"/>
    <s v="I2020"/>
    <n v="235"/>
    <n v="206"/>
    <n v="441"/>
    <n v="235"/>
    <n v="206"/>
    <n v="441"/>
    <n v="32"/>
    <n v="42"/>
    <n v="74"/>
    <n v="48"/>
    <n v="33"/>
    <n v="81"/>
    <n v="48"/>
    <n v="33"/>
    <n v="81"/>
    <n v="50"/>
    <n v="29"/>
    <n v="79"/>
    <n v="33"/>
    <n v="34"/>
    <n v="67"/>
    <n v="55"/>
    <n v="35"/>
    <n v="90"/>
    <n v="32"/>
    <n v="42"/>
    <n v="74"/>
    <n v="47"/>
    <n v="28"/>
    <n v="75"/>
    <n v="265"/>
    <n v="201"/>
    <n v="466"/>
    <n v="0"/>
    <n v="0"/>
    <n v="0"/>
    <n v="0"/>
    <n v="0"/>
    <n v="0"/>
    <n v="9"/>
    <n v="9"/>
    <n v="0"/>
    <n v="0"/>
    <n v="0"/>
    <n v="1"/>
    <n v="0"/>
    <n v="0"/>
    <n v="0"/>
    <n v="0"/>
    <n v="1"/>
    <n v="8"/>
    <n v="0"/>
    <n v="0"/>
    <n v="2"/>
    <n v="0"/>
    <n v="0"/>
    <n v="1"/>
    <n v="0"/>
    <n v="1"/>
    <n v="2"/>
    <n v="10"/>
    <n v="0"/>
    <n v="7"/>
    <n v="0"/>
    <n v="33"/>
    <n v="1"/>
    <n v="8"/>
    <n v="0"/>
    <n v="0"/>
    <n v="0"/>
    <n v="0"/>
    <n v="0"/>
    <n v="0"/>
    <n v="9"/>
    <n v="9"/>
    <n v="18"/>
    <n v="18"/>
    <n v="1"/>
  </r>
  <r>
    <s v="08DPR0003M"/>
    <n v="1"/>
    <s v="MATUTINO"/>
    <s v="JOSEFA ORTIZ DE DOMINGUEZ"/>
    <n v="8"/>
    <s v="CHIHUAHUA"/>
    <n v="8"/>
    <s v="CHIHUAHUA"/>
    <x v="7"/>
    <n v="19"/>
    <x v="21"/>
    <n v="1"/>
    <s v="CHIHUAHUA"/>
    <s v="CALLE EMILIANO ZAPATA"/>
    <n v="0"/>
    <s v="PÚBLICO"/>
    <x v="0"/>
    <n v="2"/>
    <s v="BĂSICA"/>
    <n v="2"/>
    <x v="0"/>
    <n v="1"/>
    <x v="0"/>
    <n v="0"/>
    <s v="NO APLICA"/>
    <n v="0"/>
    <s v="NO APLICA"/>
    <s v="08FIZ0101K"/>
    <s v="08FJS0103O"/>
    <s v="08ADG0046C"/>
    <n v="0"/>
    <s v="I2020"/>
    <n v="236"/>
    <n v="227"/>
    <n v="463"/>
    <n v="236"/>
    <n v="227"/>
    <n v="463"/>
    <n v="25"/>
    <n v="38"/>
    <n v="63"/>
    <n v="32"/>
    <n v="35"/>
    <n v="67"/>
    <n v="32"/>
    <n v="35"/>
    <n v="67"/>
    <n v="38"/>
    <n v="45"/>
    <n v="83"/>
    <n v="40"/>
    <n v="39"/>
    <n v="79"/>
    <n v="47"/>
    <n v="37"/>
    <n v="84"/>
    <n v="40"/>
    <n v="35"/>
    <n v="75"/>
    <n v="45"/>
    <n v="31"/>
    <n v="76"/>
    <n v="242"/>
    <n v="222"/>
    <n v="464"/>
    <n v="2"/>
    <n v="3"/>
    <n v="3"/>
    <n v="3"/>
    <n v="3"/>
    <n v="3"/>
    <n v="0"/>
    <n v="17"/>
    <n v="0"/>
    <n v="0"/>
    <n v="0"/>
    <n v="1"/>
    <n v="0"/>
    <n v="0"/>
    <n v="0"/>
    <n v="1"/>
    <n v="3"/>
    <n v="14"/>
    <n v="0"/>
    <n v="0"/>
    <n v="1"/>
    <n v="1"/>
    <n v="0"/>
    <n v="0"/>
    <n v="0"/>
    <n v="0"/>
    <n v="0"/>
    <n v="0"/>
    <n v="0"/>
    <n v="2"/>
    <n v="0"/>
    <n v="23"/>
    <n v="3"/>
    <n v="14"/>
    <n v="2"/>
    <n v="3"/>
    <n v="3"/>
    <n v="3"/>
    <n v="3"/>
    <n v="3"/>
    <n v="0"/>
    <n v="17"/>
    <n v="17"/>
    <n v="17"/>
    <n v="1"/>
  </r>
  <r>
    <s v="08EPR0279Z"/>
    <n v="1"/>
    <s v="MATUTINO"/>
    <s v="JOSEFA ORTIZ DE DOMINGUEZ 2472"/>
    <n v="8"/>
    <s v="CHIHUAHUA"/>
    <n v="8"/>
    <s v="CHIHUAHUA"/>
    <x v="5"/>
    <n v="37"/>
    <x v="6"/>
    <n v="1"/>
    <s v="JUĂREZ"/>
    <s v="CALLE SENDERO DE LOS MEZONES"/>
    <n v="0"/>
    <s v="PÚBLICO"/>
    <x v="1"/>
    <n v="2"/>
    <s v="BĂSICA"/>
    <n v="2"/>
    <x v="0"/>
    <n v="1"/>
    <x v="0"/>
    <n v="0"/>
    <s v="NO APLICA"/>
    <n v="0"/>
    <s v="NO APLICA"/>
    <s v="08FIZ0032E"/>
    <s v="08FJS0003P"/>
    <m/>
    <n v="0"/>
    <s v="I2020"/>
    <n v="245"/>
    <n v="212"/>
    <n v="457"/>
    <n v="245"/>
    <n v="212"/>
    <n v="457"/>
    <n v="53"/>
    <n v="53"/>
    <n v="106"/>
    <n v="52"/>
    <n v="39"/>
    <n v="91"/>
    <n v="55"/>
    <n v="42"/>
    <n v="97"/>
    <n v="40"/>
    <n v="29"/>
    <n v="69"/>
    <n v="38"/>
    <n v="32"/>
    <n v="70"/>
    <n v="45"/>
    <n v="26"/>
    <n v="71"/>
    <n v="37"/>
    <n v="33"/>
    <n v="70"/>
    <n v="33"/>
    <n v="37"/>
    <n v="70"/>
    <n v="248"/>
    <n v="199"/>
    <n v="447"/>
    <n v="3"/>
    <n v="2"/>
    <n v="2"/>
    <n v="2"/>
    <n v="2"/>
    <n v="2"/>
    <n v="0"/>
    <n v="13"/>
    <n v="0"/>
    <n v="0"/>
    <n v="1"/>
    <n v="0"/>
    <n v="0"/>
    <n v="0"/>
    <n v="0"/>
    <n v="0"/>
    <n v="3"/>
    <n v="10"/>
    <n v="0"/>
    <n v="0"/>
    <n v="2"/>
    <n v="0"/>
    <n v="0"/>
    <n v="0"/>
    <n v="0"/>
    <n v="0"/>
    <n v="0"/>
    <n v="0"/>
    <n v="2"/>
    <n v="0"/>
    <n v="0"/>
    <n v="18"/>
    <n v="3"/>
    <n v="10"/>
    <n v="3"/>
    <n v="2"/>
    <n v="2"/>
    <n v="2"/>
    <n v="2"/>
    <n v="2"/>
    <n v="0"/>
    <n v="13"/>
    <n v="13"/>
    <n v="13"/>
    <n v="1"/>
  </r>
  <r>
    <s v="08DPR0220A"/>
    <n v="1"/>
    <s v="MATUTINO"/>
    <s v="JUSTO SIERRA MENDEZ"/>
    <n v="8"/>
    <s v="CHIHUAHUA"/>
    <n v="8"/>
    <s v="CHIHUAHUA"/>
    <x v="5"/>
    <n v="37"/>
    <x v="6"/>
    <n v="1"/>
    <s v="JUĂREZ"/>
    <s v="CALLE MARTIN LUIS GUZMAN"/>
    <n v="2415"/>
    <s v="PÚBLICO"/>
    <x v="0"/>
    <n v="2"/>
    <s v="BĂSICA"/>
    <n v="2"/>
    <x v="0"/>
    <n v="1"/>
    <x v="0"/>
    <n v="0"/>
    <s v="NO APLICA"/>
    <n v="0"/>
    <s v="NO APLICA"/>
    <s v="08FIZ0163X"/>
    <s v="08FJS0114U"/>
    <s v="08ADG0005C"/>
    <n v="0"/>
    <s v="I2020"/>
    <n v="236"/>
    <n v="222"/>
    <n v="458"/>
    <n v="235"/>
    <n v="222"/>
    <n v="457"/>
    <n v="51"/>
    <n v="39"/>
    <n v="90"/>
    <n v="39"/>
    <n v="37"/>
    <n v="76"/>
    <n v="39"/>
    <n v="37"/>
    <n v="76"/>
    <n v="36"/>
    <n v="34"/>
    <n v="70"/>
    <n v="34"/>
    <n v="53"/>
    <n v="87"/>
    <n v="49"/>
    <n v="39"/>
    <n v="88"/>
    <n v="31"/>
    <n v="38"/>
    <n v="69"/>
    <n v="41"/>
    <n v="29"/>
    <n v="70"/>
    <n v="230"/>
    <n v="230"/>
    <n v="460"/>
    <n v="2"/>
    <n v="2"/>
    <n v="3"/>
    <n v="3"/>
    <n v="2"/>
    <n v="2"/>
    <n v="0"/>
    <n v="14"/>
    <n v="0"/>
    <n v="0"/>
    <n v="1"/>
    <n v="0"/>
    <n v="0"/>
    <n v="1"/>
    <n v="0"/>
    <n v="0"/>
    <n v="1"/>
    <n v="13"/>
    <n v="0"/>
    <n v="0"/>
    <n v="2"/>
    <n v="1"/>
    <n v="0"/>
    <n v="0"/>
    <n v="0"/>
    <n v="0"/>
    <n v="0"/>
    <n v="0"/>
    <n v="1"/>
    <n v="1"/>
    <n v="0"/>
    <n v="21"/>
    <n v="1"/>
    <n v="13"/>
    <n v="2"/>
    <n v="2"/>
    <n v="3"/>
    <n v="3"/>
    <n v="2"/>
    <n v="2"/>
    <n v="0"/>
    <n v="14"/>
    <n v="16"/>
    <n v="15"/>
    <n v="1"/>
  </r>
  <r>
    <s v="08EPR0474B"/>
    <n v="1"/>
    <s v="MATUTINO"/>
    <s v="JOSE MARIA MORELOS Y PAVON 2145"/>
    <n v="8"/>
    <s v="CHIHUAHUA"/>
    <n v="8"/>
    <s v="CHIHUAHUA"/>
    <x v="7"/>
    <n v="2"/>
    <x v="24"/>
    <n v="1"/>
    <s v="JUAN ALDAMA"/>
    <s v="CALLE CARMEN SERDAN"/>
    <n v="0"/>
    <s v="PÚBLICO"/>
    <x v="1"/>
    <n v="2"/>
    <s v="BĂSICA"/>
    <n v="2"/>
    <x v="0"/>
    <n v="1"/>
    <x v="0"/>
    <n v="0"/>
    <s v="NO APLICA"/>
    <n v="0"/>
    <s v="NO APLICA"/>
    <s v="08FIZ0012R"/>
    <s v="08FJS0001R"/>
    <m/>
    <n v="0"/>
    <s v="I2020"/>
    <n v="210"/>
    <n v="244"/>
    <n v="454"/>
    <n v="210"/>
    <n v="243"/>
    <n v="453"/>
    <n v="38"/>
    <n v="36"/>
    <n v="74"/>
    <n v="39"/>
    <n v="38"/>
    <n v="77"/>
    <n v="39"/>
    <n v="38"/>
    <n v="77"/>
    <n v="31"/>
    <n v="37"/>
    <n v="68"/>
    <n v="22"/>
    <n v="49"/>
    <n v="71"/>
    <n v="34"/>
    <n v="44"/>
    <n v="78"/>
    <n v="47"/>
    <n v="47"/>
    <n v="94"/>
    <n v="38"/>
    <n v="37"/>
    <n v="75"/>
    <n v="211"/>
    <n v="252"/>
    <n v="463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1"/>
    <n v="1"/>
    <n v="1"/>
    <n v="1"/>
    <n v="1"/>
    <n v="0"/>
    <n v="0"/>
    <n v="0"/>
    <n v="4"/>
    <n v="1"/>
    <n v="0"/>
    <n v="29"/>
    <n v="3"/>
    <n v="15"/>
    <n v="3"/>
    <n v="3"/>
    <n v="3"/>
    <n v="3"/>
    <n v="3"/>
    <n v="3"/>
    <n v="0"/>
    <n v="18"/>
    <n v="19"/>
    <n v="19"/>
    <n v="1"/>
  </r>
  <r>
    <s v="08EPR0463W"/>
    <n v="1"/>
    <s v="MATUTINO"/>
    <s v="BENITO JUAREZ 2455"/>
    <n v="8"/>
    <s v="CHIHUAHUA"/>
    <n v="8"/>
    <s v="CHIHUAHUA"/>
    <x v="1"/>
    <n v="17"/>
    <x v="43"/>
    <n v="1"/>
    <s v="CUAUHTĂ‰MOC"/>
    <s v="CALLE GUERRERO"/>
    <n v="1247"/>
    <s v="PÚBLICO"/>
    <x v="1"/>
    <n v="2"/>
    <s v="BĂSICA"/>
    <n v="2"/>
    <x v="0"/>
    <n v="1"/>
    <x v="0"/>
    <n v="0"/>
    <s v="NO APLICA"/>
    <n v="0"/>
    <s v="NO APLICA"/>
    <s v="08FIZ0053R"/>
    <s v="08FJS0005N"/>
    <m/>
    <n v="0"/>
    <s v="I2020"/>
    <n v="231"/>
    <n v="234"/>
    <n v="465"/>
    <n v="231"/>
    <n v="234"/>
    <n v="465"/>
    <n v="29"/>
    <n v="31"/>
    <n v="60"/>
    <n v="28"/>
    <n v="30"/>
    <n v="58"/>
    <n v="28"/>
    <n v="30"/>
    <n v="58"/>
    <n v="46"/>
    <n v="41"/>
    <n v="87"/>
    <n v="35"/>
    <n v="53"/>
    <n v="88"/>
    <n v="34"/>
    <n v="29"/>
    <n v="63"/>
    <n v="46"/>
    <n v="46"/>
    <n v="92"/>
    <n v="50"/>
    <n v="38"/>
    <n v="88"/>
    <n v="239"/>
    <n v="237"/>
    <n v="476"/>
    <n v="2"/>
    <n v="3"/>
    <n v="3"/>
    <n v="2"/>
    <n v="3"/>
    <n v="3"/>
    <n v="0"/>
    <n v="16"/>
    <n v="0"/>
    <n v="0"/>
    <n v="1"/>
    <n v="0"/>
    <n v="0"/>
    <n v="0"/>
    <n v="0"/>
    <n v="0"/>
    <n v="4"/>
    <n v="12"/>
    <n v="0"/>
    <n v="0"/>
    <n v="2"/>
    <n v="0"/>
    <n v="1"/>
    <n v="0"/>
    <n v="0"/>
    <n v="1"/>
    <n v="0"/>
    <n v="0"/>
    <n v="2"/>
    <n v="1"/>
    <n v="0"/>
    <n v="24"/>
    <n v="4"/>
    <n v="12"/>
    <n v="2"/>
    <n v="3"/>
    <n v="3"/>
    <n v="2"/>
    <n v="3"/>
    <n v="3"/>
    <n v="0"/>
    <n v="16"/>
    <n v="16"/>
    <n v="16"/>
    <n v="1"/>
  </r>
  <r>
    <s v="08EPR0600I"/>
    <n v="1"/>
    <s v="MATUTINO"/>
    <s v="CENTRO REGIONAL DE EDUC. INT. MARTIRES DE CHAPULTEPEC 2401"/>
    <n v="8"/>
    <s v="CHIHUAHUA"/>
    <n v="8"/>
    <s v="CHIHUAHUA"/>
    <x v="1"/>
    <n v="17"/>
    <x v="43"/>
    <n v="106"/>
    <s v="COLONIA OBREGĂ“N (RUBIO)"/>
    <s v="AVENIDA CUAUHTEMOC"/>
    <n v="600"/>
    <s v="PÚBLICO"/>
    <x v="1"/>
    <n v="2"/>
    <s v="BĂSICA"/>
    <n v="2"/>
    <x v="0"/>
    <n v="1"/>
    <x v="0"/>
    <n v="0"/>
    <s v="NO APLICA"/>
    <n v="0"/>
    <s v="NO APLICA"/>
    <s v="08FIZ0009D"/>
    <s v="08FJS0005N"/>
    <m/>
    <n v="0"/>
    <s v="I2020"/>
    <n v="219"/>
    <n v="252"/>
    <n v="471"/>
    <n v="219"/>
    <n v="252"/>
    <n v="471"/>
    <n v="35"/>
    <n v="55"/>
    <n v="90"/>
    <n v="36"/>
    <n v="29"/>
    <n v="65"/>
    <n v="36"/>
    <n v="30"/>
    <n v="66"/>
    <n v="39"/>
    <n v="41"/>
    <n v="80"/>
    <n v="30"/>
    <n v="45"/>
    <n v="75"/>
    <n v="44"/>
    <n v="33"/>
    <n v="77"/>
    <n v="30"/>
    <n v="50"/>
    <n v="80"/>
    <n v="45"/>
    <n v="26"/>
    <n v="71"/>
    <n v="224"/>
    <n v="225"/>
    <n v="449"/>
    <n v="3"/>
    <n v="2"/>
    <n v="3"/>
    <n v="3"/>
    <n v="2"/>
    <n v="3"/>
    <n v="0"/>
    <n v="16"/>
    <n v="0"/>
    <n v="0"/>
    <n v="0"/>
    <n v="1"/>
    <n v="0"/>
    <n v="0"/>
    <n v="0"/>
    <n v="0"/>
    <n v="7"/>
    <n v="9"/>
    <n v="0"/>
    <n v="0"/>
    <n v="1"/>
    <n v="2"/>
    <n v="1"/>
    <n v="0"/>
    <n v="1"/>
    <n v="0"/>
    <n v="1"/>
    <n v="1"/>
    <n v="1"/>
    <n v="2"/>
    <n v="0"/>
    <n v="27"/>
    <n v="7"/>
    <n v="9"/>
    <n v="3"/>
    <n v="2"/>
    <n v="3"/>
    <n v="3"/>
    <n v="2"/>
    <n v="3"/>
    <n v="0"/>
    <n v="16"/>
    <n v="19"/>
    <n v="18"/>
    <n v="1"/>
  </r>
  <r>
    <s v="08EPR0506D"/>
    <n v="1"/>
    <s v="MATUTINO"/>
    <s v="SECCION XLII DEL S.N.T.E. 2204"/>
    <n v="8"/>
    <s v="CHIHUAHUA"/>
    <n v="8"/>
    <s v="CHIHUAHUA"/>
    <x v="7"/>
    <n v="19"/>
    <x v="21"/>
    <n v="1"/>
    <s v="CHIHUAHUA"/>
    <s v="CALLE MELCHOR GUASPE"/>
    <n v="405"/>
    <s v="PÚBLICO"/>
    <x v="1"/>
    <n v="2"/>
    <s v="BĂSICA"/>
    <n v="2"/>
    <x v="0"/>
    <n v="1"/>
    <x v="0"/>
    <n v="0"/>
    <s v="NO APLICA"/>
    <n v="0"/>
    <s v="NO APLICA"/>
    <s v="08FIZ0019K"/>
    <s v="08FJS0002Q"/>
    <m/>
    <n v="0"/>
    <s v="I2020"/>
    <n v="226"/>
    <n v="241"/>
    <n v="467"/>
    <n v="225"/>
    <n v="241"/>
    <n v="466"/>
    <n v="28"/>
    <n v="38"/>
    <n v="66"/>
    <n v="35"/>
    <n v="28"/>
    <n v="63"/>
    <n v="35"/>
    <n v="28"/>
    <n v="63"/>
    <n v="32"/>
    <n v="30"/>
    <n v="62"/>
    <n v="45"/>
    <n v="51"/>
    <n v="96"/>
    <n v="41"/>
    <n v="55"/>
    <n v="96"/>
    <n v="48"/>
    <n v="40"/>
    <n v="88"/>
    <n v="33"/>
    <n v="34"/>
    <n v="67"/>
    <n v="234"/>
    <n v="238"/>
    <n v="472"/>
    <n v="2"/>
    <n v="2"/>
    <n v="3"/>
    <n v="3"/>
    <n v="3"/>
    <n v="2"/>
    <n v="0"/>
    <n v="15"/>
    <n v="0"/>
    <n v="0"/>
    <n v="1"/>
    <n v="0"/>
    <n v="0"/>
    <n v="0"/>
    <n v="0"/>
    <n v="0"/>
    <n v="4"/>
    <n v="11"/>
    <n v="0"/>
    <n v="0"/>
    <n v="2"/>
    <n v="0"/>
    <n v="2"/>
    <n v="0"/>
    <n v="0"/>
    <n v="1"/>
    <n v="0"/>
    <n v="0"/>
    <n v="1"/>
    <n v="1"/>
    <n v="0"/>
    <n v="23"/>
    <n v="4"/>
    <n v="11"/>
    <n v="2"/>
    <n v="2"/>
    <n v="3"/>
    <n v="3"/>
    <n v="3"/>
    <n v="2"/>
    <n v="0"/>
    <n v="15"/>
    <n v="15"/>
    <n v="15"/>
    <n v="1"/>
  </r>
  <r>
    <s v="08EPR0088I"/>
    <n v="1"/>
    <s v="MATUTINO"/>
    <s v="LEYES DE REFORMA 2341"/>
    <n v="8"/>
    <s v="CHIHUAHUA"/>
    <n v="8"/>
    <s v="CHIHUAHUA"/>
    <x v="1"/>
    <n v="17"/>
    <x v="43"/>
    <n v="1"/>
    <s v="CUAUHTĂ‰MOC"/>
    <s v="CALLE ALDAMA"/>
    <n v="105"/>
    <s v="PÚBLICO"/>
    <x v="1"/>
    <n v="2"/>
    <s v="BĂSICA"/>
    <n v="2"/>
    <x v="0"/>
    <n v="1"/>
    <x v="0"/>
    <n v="0"/>
    <s v="NO APLICA"/>
    <n v="0"/>
    <s v="NO APLICA"/>
    <s v="08FIZ0053R"/>
    <s v="08FJS0005N"/>
    <m/>
    <n v="0"/>
    <s v="I2020"/>
    <n v="212"/>
    <n v="243"/>
    <n v="455"/>
    <n v="212"/>
    <n v="243"/>
    <n v="455"/>
    <n v="36"/>
    <n v="42"/>
    <n v="78"/>
    <n v="37"/>
    <n v="49"/>
    <n v="86"/>
    <n v="37"/>
    <n v="49"/>
    <n v="86"/>
    <n v="29"/>
    <n v="36"/>
    <n v="65"/>
    <n v="24"/>
    <n v="32"/>
    <n v="56"/>
    <n v="43"/>
    <n v="46"/>
    <n v="89"/>
    <n v="46"/>
    <n v="44"/>
    <n v="90"/>
    <n v="36"/>
    <n v="47"/>
    <n v="83"/>
    <n v="215"/>
    <n v="254"/>
    <n v="469"/>
    <n v="3"/>
    <n v="2"/>
    <n v="2"/>
    <n v="3"/>
    <n v="3"/>
    <n v="3"/>
    <n v="0"/>
    <n v="16"/>
    <n v="0"/>
    <n v="0"/>
    <n v="1"/>
    <n v="0"/>
    <n v="0"/>
    <n v="0"/>
    <n v="0"/>
    <n v="0"/>
    <n v="1"/>
    <n v="15"/>
    <n v="0"/>
    <n v="0"/>
    <n v="1"/>
    <n v="1"/>
    <n v="1"/>
    <n v="0"/>
    <n v="0"/>
    <n v="0"/>
    <n v="2"/>
    <n v="0"/>
    <n v="2"/>
    <n v="0"/>
    <n v="0"/>
    <n v="24"/>
    <n v="1"/>
    <n v="15"/>
    <n v="3"/>
    <n v="2"/>
    <n v="2"/>
    <n v="3"/>
    <n v="3"/>
    <n v="3"/>
    <n v="0"/>
    <n v="16"/>
    <n v="18"/>
    <n v="18"/>
    <n v="1"/>
  </r>
  <r>
    <s v="08DPR0834Y"/>
    <n v="1"/>
    <s v="MATUTINO"/>
    <s v="RAFAEL RAMIREZ"/>
    <n v="8"/>
    <s v="CHIHUAHUA"/>
    <n v="8"/>
    <s v="CHIHUAHUA"/>
    <x v="5"/>
    <n v="37"/>
    <x v="6"/>
    <n v="1"/>
    <s v="JUĂREZ"/>
    <s v="CALLE RODHESIA"/>
    <n v="0"/>
    <s v="PÚBLICO"/>
    <x v="0"/>
    <n v="2"/>
    <s v="BĂSICA"/>
    <n v="2"/>
    <x v="0"/>
    <n v="1"/>
    <x v="0"/>
    <n v="0"/>
    <s v="NO APLICA"/>
    <n v="0"/>
    <s v="NO APLICA"/>
    <s v="08FIZ0165V"/>
    <s v="08FJS0114U"/>
    <s v="08ADG0005C"/>
    <n v="0"/>
    <s v="I2020"/>
    <n v="229"/>
    <n v="243"/>
    <n v="472"/>
    <n v="229"/>
    <n v="243"/>
    <n v="472"/>
    <n v="50"/>
    <n v="45"/>
    <n v="95"/>
    <n v="40"/>
    <n v="38"/>
    <n v="78"/>
    <n v="41"/>
    <n v="38"/>
    <n v="79"/>
    <n v="45"/>
    <n v="46"/>
    <n v="91"/>
    <n v="32"/>
    <n v="34"/>
    <n v="66"/>
    <n v="46"/>
    <n v="30"/>
    <n v="76"/>
    <n v="30"/>
    <n v="46"/>
    <n v="76"/>
    <n v="25"/>
    <n v="41"/>
    <n v="66"/>
    <n v="219"/>
    <n v="235"/>
    <n v="454"/>
    <n v="3"/>
    <n v="3"/>
    <n v="2"/>
    <n v="3"/>
    <n v="3"/>
    <n v="2"/>
    <n v="0"/>
    <n v="16"/>
    <n v="0"/>
    <n v="0"/>
    <n v="1"/>
    <n v="0"/>
    <n v="0"/>
    <n v="1"/>
    <n v="0"/>
    <n v="0"/>
    <n v="3"/>
    <n v="13"/>
    <n v="0"/>
    <n v="0"/>
    <n v="1"/>
    <n v="0"/>
    <n v="0"/>
    <n v="0"/>
    <n v="0"/>
    <n v="0"/>
    <n v="0"/>
    <n v="0"/>
    <n v="1"/>
    <n v="0"/>
    <n v="0"/>
    <n v="20"/>
    <n v="3"/>
    <n v="13"/>
    <n v="3"/>
    <n v="3"/>
    <n v="2"/>
    <n v="3"/>
    <n v="3"/>
    <n v="2"/>
    <n v="0"/>
    <n v="16"/>
    <n v="16"/>
    <n v="16"/>
    <n v="1"/>
  </r>
  <r>
    <s v="08DPR2377O"/>
    <n v="1"/>
    <s v="MATUTINO"/>
    <s v="RAMON REBOLLEDO SOLANO"/>
    <n v="8"/>
    <s v="CHIHUAHUA"/>
    <n v="8"/>
    <s v="CHIHUAHUA"/>
    <x v="5"/>
    <n v="37"/>
    <x v="6"/>
    <n v="1"/>
    <s v="JUĂREZ"/>
    <s v="CALLE PALACIO DE PAQUIME"/>
    <n v="1321"/>
    <s v="PÚBLICO"/>
    <x v="0"/>
    <n v="2"/>
    <s v="BĂSICA"/>
    <n v="2"/>
    <x v="0"/>
    <n v="1"/>
    <x v="0"/>
    <n v="0"/>
    <s v="NO APLICA"/>
    <n v="0"/>
    <s v="NO APLICA"/>
    <s v="08FIZ0180N"/>
    <s v="08FJS0132J"/>
    <s v="08ADG0005C"/>
    <n v="0"/>
    <s v="I2020"/>
    <n v="252"/>
    <n v="225"/>
    <n v="477"/>
    <n v="250"/>
    <n v="225"/>
    <n v="475"/>
    <n v="41"/>
    <n v="33"/>
    <n v="74"/>
    <n v="37"/>
    <n v="31"/>
    <n v="68"/>
    <n v="37"/>
    <n v="31"/>
    <n v="68"/>
    <n v="39"/>
    <n v="31"/>
    <n v="70"/>
    <n v="51"/>
    <n v="43"/>
    <n v="94"/>
    <n v="41"/>
    <n v="31"/>
    <n v="72"/>
    <n v="47"/>
    <n v="44"/>
    <n v="91"/>
    <n v="34"/>
    <n v="41"/>
    <n v="75"/>
    <n v="249"/>
    <n v="221"/>
    <n v="470"/>
    <n v="2"/>
    <n v="2"/>
    <n v="3"/>
    <n v="2"/>
    <n v="3"/>
    <n v="2"/>
    <n v="0"/>
    <n v="14"/>
    <n v="0"/>
    <n v="0"/>
    <n v="0"/>
    <n v="1"/>
    <n v="0"/>
    <n v="1"/>
    <n v="0"/>
    <n v="0"/>
    <n v="4"/>
    <n v="10"/>
    <n v="0"/>
    <n v="0"/>
    <n v="1"/>
    <n v="0"/>
    <n v="0"/>
    <n v="0"/>
    <n v="0"/>
    <n v="0"/>
    <n v="0"/>
    <n v="0"/>
    <n v="1"/>
    <n v="0"/>
    <n v="0"/>
    <n v="18"/>
    <n v="4"/>
    <n v="10"/>
    <n v="2"/>
    <n v="2"/>
    <n v="3"/>
    <n v="2"/>
    <n v="3"/>
    <n v="2"/>
    <n v="0"/>
    <n v="14"/>
    <n v="14"/>
    <n v="14"/>
    <n v="1"/>
  </r>
  <r>
    <s v="08DPR2687S"/>
    <n v="2"/>
    <s v="VESPERTINO"/>
    <s v="SIERRA VISTA"/>
    <n v="8"/>
    <s v="CHIHUAHUA"/>
    <n v="8"/>
    <s v="CHIHUAHUA"/>
    <x v="5"/>
    <n v="37"/>
    <x v="6"/>
    <n v="1"/>
    <s v="JUĂREZ"/>
    <s v="AVENIDA SIERRA VISTA"/>
    <n v="0"/>
    <s v="PÚBLICO"/>
    <x v="0"/>
    <n v="2"/>
    <s v="BĂSICA"/>
    <n v="2"/>
    <x v="0"/>
    <n v="1"/>
    <x v="0"/>
    <n v="0"/>
    <s v="NO APLICA"/>
    <n v="0"/>
    <s v="NO APLICA"/>
    <s v="08FIZ0038Z"/>
    <s v="08FJS0117R"/>
    <s v="08ADG0005C"/>
    <n v="0"/>
    <s v="I2020"/>
    <n v="237"/>
    <n v="242"/>
    <n v="479"/>
    <n v="237"/>
    <n v="242"/>
    <n v="479"/>
    <n v="29"/>
    <n v="36"/>
    <n v="65"/>
    <n v="36"/>
    <n v="30"/>
    <n v="66"/>
    <n v="39"/>
    <n v="30"/>
    <n v="69"/>
    <n v="30"/>
    <n v="40"/>
    <n v="70"/>
    <n v="35"/>
    <n v="33"/>
    <n v="68"/>
    <n v="58"/>
    <n v="44"/>
    <n v="102"/>
    <n v="41"/>
    <n v="63"/>
    <n v="104"/>
    <n v="39"/>
    <n v="31"/>
    <n v="70"/>
    <n v="242"/>
    <n v="241"/>
    <n v="483"/>
    <n v="2"/>
    <n v="2"/>
    <n v="2"/>
    <n v="3"/>
    <n v="3"/>
    <n v="2"/>
    <n v="0"/>
    <n v="14"/>
    <n v="0"/>
    <n v="0"/>
    <n v="0"/>
    <n v="1"/>
    <n v="0"/>
    <n v="0"/>
    <n v="0"/>
    <n v="0"/>
    <n v="3"/>
    <n v="11"/>
    <n v="0"/>
    <n v="0"/>
    <n v="2"/>
    <n v="0"/>
    <n v="0"/>
    <n v="0"/>
    <n v="0"/>
    <n v="0"/>
    <n v="0"/>
    <n v="0"/>
    <n v="1"/>
    <n v="0"/>
    <n v="0"/>
    <n v="18"/>
    <n v="3"/>
    <n v="11"/>
    <n v="2"/>
    <n v="2"/>
    <n v="2"/>
    <n v="3"/>
    <n v="3"/>
    <n v="2"/>
    <n v="0"/>
    <n v="14"/>
    <n v="15"/>
    <n v="14"/>
    <n v="1"/>
  </r>
  <r>
    <s v="08DPR2670S"/>
    <n v="2"/>
    <s v="VESPERTINO"/>
    <s v="HECTOR MANUEL MUELA REYES"/>
    <n v="8"/>
    <s v="CHIHUAHUA"/>
    <n v="8"/>
    <s v="CHIHUAHUA"/>
    <x v="5"/>
    <n v="37"/>
    <x v="6"/>
    <n v="1"/>
    <s v="JUĂREZ"/>
    <s v="CALLE TERRANOVA"/>
    <n v="0"/>
    <s v="PÚBLICO"/>
    <x v="0"/>
    <n v="2"/>
    <s v="BĂSICA"/>
    <n v="2"/>
    <x v="0"/>
    <n v="1"/>
    <x v="0"/>
    <n v="0"/>
    <s v="NO APLICA"/>
    <n v="0"/>
    <s v="NO APLICA"/>
    <s v="08FIZ0030G"/>
    <s v="08FJS0133I"/>
    <s v="08ADG0005C"/>
    <n v="0"/>
    <s v="I2020"/>
    <n v="246"/>
    <n v="219"/>
    <n v="465"/>
    <n v="246"/>
    <n v="219"/>
    <n v="465"/>
    <n v="50"/>
    <n v="38"/>
    <n v="88"/>
    <n v="40"/>
    <n v="40"/>
    <n v="80"/>
    <n v="42"/>
    <n v="41"/>
    <n v="83"/>
    <n v="41"/>
    <n v="33"/>
    <n v="74"/>
    <n v="39"/>
    <n v="40"/>
    <n v="79"/>
    <n v="39"/>
    <n v="38"/>
    <n v="77"/>
    <n v="47"/>
    <n v="42"/>
    <n v="89"/>
    <n v="36"/>
    <n v="40"/>
    <n v="76"/>
    <n v="244"/>
    <n v="234"/>
    <n v="478"/>
    <n v="3"/>
    <n v="3"/>
    <n v="3"/>
    <n v="3"/>
    <n v="3"/>
    <n v="3"/>
    <n v="0"/>
    <n v="18"/>
    <n v="0"/>
    <n v="0"/>
    <n v="0"/>
    <n v="1"/>
    <n v="0"/>
    <n v="0"/>
    <n v="0"/>
    <n v="0"/>
    <n v="4"/>
    <n v="14"/>
    <n v="0"/>
    <n v="0"/>
    <n v="2"/>
    <n v="1"/>
    <n v="0"/>
    <n v="0"/>
    <n v="0"/>
    <n v="0"/>
    <n v="0"/>
    <n v="0"/>
    <n v="0"/>
    <n v="1"/>
    <n v="0"/>
    <n v="23"/>
    <n v="4"/>
    <n v="14"/>
    <n v="3"/>
    <n v="3"/>
    <n v="3"/>
    <n v="3"/>
    <n v="3"/>
    <n v="3"/>
    <n v="0"/>
    <n v="18"/>
    <n v="15"/>
    <n v="15"/>
    <n v="1"/>
  </r>
  <r>
    <s v="08DPR1514U"/>
    <n v="1"/>
    <s v="MATUTINO"/>
    <s v="CARLOS BLAKE"/>
    <n v="8"/>
    <s v="CHIHUAHUA"/>
    <n v="8"/>
    <s v="CHIHUAHUA"/>
    <x v="9"/>
    <n v="21"/>
    <x v="61"/>
    <n v="1"/>
    <s v="DELICIAS"/>
    <s v="AVENIDA CARLOS BLAKE"/>
    <n v="0"/>
    <s v="PÚBLICO"/>
    <x v="0"/>
    <n v="2"/>
    <s v="BĂSICA"/>
    <n v="2"/>
    <x v="0"/>
    <n v="1"/>
    <x v="0"/>
    <n v="0"/>
    <s v="NO APLICA"/>
    <n v="0"/>
    <s v="NO APLICA"/>
    <s v="08FIZ0227R"/>
    <s v="08FJS0126Z"/>
    <s v="08ADG0057I"/>
    <n v="0"/>
    <s v="I2020"/>
    <n v="217"/>
    <n v="241"/>
    <n v="458"/>
    <n v="217"/>
    <n v="241"/>
    <n v="458"/>
    <n v="30"/>
    <n v="52"/>
    <n v="82"/>
    <n v="53"/>
    <n v="39"/>
    <n v="92"/>
    <n v="53"/>
    <n v="39"/>
    <n v="92"/>
    <n v="37"/>
    <n v="30"/>
    <n v="67"/>
    <n v="41"/>
    <n v="28"/>
    <n v="69"/>
    <n v="26"/>
    <n v="42"/>
    <n v="68"/>
    <n v="45"/>
    <n v="47"/>
    <n v="92"/>
    <n v="51"/>
    <n v="51"/>
    <n v="102"/>
    <n v="253"/>
    <n v="237"/>
    <n v="490"/>
    <n v="3"/>
    <n v="2"/>
    <n v="2"/>
    <n v="2"/>
    <n v="3"/>
    <n v="3"/>
    <n v="0"/>
    <n v="15"/>
    <n v="0"/>
    <n v="0"/>
    <n v="0"/>
    <n v="1"/>
    <n v="0"/>
    <n v="0"/>
    <n v="0"/>
    <n v="1"/>
    <n v="4"/>
    <n v="11"/>
    <n v="0"/>
    <n v="0"/>
    <n v="2"/>
    <n v="0"/>
    <n v="0"/>
    <n v="0"/>
    <n v="0"/>
    <n v="0"/>
    <n v="0"/>
    <n v="0"/>
    <n v="2"/>
    <n v="1"/>
    <n v="0"/>
    <n v="22"/>
    <n v="4"/>
    <n v="11"/>
    <n v="3"/>
    <n v="2"/>
    <n v="2"/>
    <n v="2"/>
    <n v="3"/>
    <n v="3"/>
    <n v="0"/>
    <n v="15"/>
    <n v="15"/>
    <n v="15"/>
    <n v="1"/>
  </r>
  <r>
    <s v="08DPR2664H"/>
    <n v="1"/>
    <s v="MATUTINO"/>
    <s v="VICTOR HUGO RASCON BANDA"/>
    <n v="8"/>
    <s v="CHIHUAHUA"/>
    <n v="8"/>
    <s v="CHIHUAHUA"/>
    <x v="7"/>
    <n v="19"/>
    <x v="21"/>
    <n v="1"/>
    <s v="CHIHUAHUA"/>
    <s v="AVENIDA CENTRAL"/>
    <n v="0"/>
    <s v="PÚBLICO"/>
    <x v="0"/>
    <n v="2"/>
    <s v="BĂSICA"/>
    <n v="2"/>
    <x v="0"/>
    <n v="1"/>
    <x v="0"/>
    <n v="0"/>
    <s v="NO APLICA"/>
    <n v="0"/>
    <s v="NO APLICA"/>
    <s v="08FIZ0268R"/>
    <s v="08FJS0102P"/>
    <s v="08ADG0046C"/>
    <n v="0"/>
    <s v="I2020"/>
    <n v="255"/>
    <n v="232"/>
    <n v="487"/>
    <n v="255"/>
    <n v="232"/>
    <n v="487"/>
    <n v="39"/>
    <n v="32"/>
    <n v="71"/>
    <n v="31"/>
    <n v="37"/>
    <n v="68"/>
    <n v="33"/>
    <n v="37"/>
    <n v="70"/>
    <n v="34"/>
    <n v="36"/>
    <n v="70"/>
    <n v="37"/>
    <n v="34"/>
    <n v="71"/>
    <n v="57"/>
    <n v="48"/>
    <n v="105"/>
    <n v="53"/>
    <n v="48"/>
    <n v="101"/>
    <n v="39"/>
    <n v="31"/>
    <n v="70"/>
    <n v="253"/>
    <n v="234"/>
    <n v="487"/>
    <n v="2"/>
    <n v="2"/>
    <n v="2"/>
    <n v="3"/>
    <n v="3"/>
    <n v="2"/>
    <n v="0"/>
    <n v="14"/>
    <n v="0"/>
    <n v="0"/>
    <n v="1"/>
    <n v="0"/>
    <n v="0"/>
    <n v="0"/>
    <n v="0"/>
    <n v="0"/>
    <n v="4"/>
    <n v="10"/>
    <n v="0"/>
    <n v="0"/>
    <n v="2"/>
    <n v="0"/>
    <n v="0"/>
    <n v="0"/>
    <n v="0"/>
    <n v="0"/>
    <n v="0"/>
    <n v="0"/>
    <n v="1"/>
    <n v="1"/>
    <n v="0"/>
    <n v="19"/>
    <n v="4"/>
    <n v="10"/>
    <n v="2"/>
    <n v="2"/>
    <n v="2"/>
    <n v="3"/>
    <n v="3"/>
    <n v="2"/>
    <n v="0"/>
    <n v="14"/>
    <n v="15"/>
    <n v="14"/>
    <n v="1"/>
  </r>
  <r>
    <s v="08DPR2609O"/>
    <n v="1"/>
    <s v="MATUTINO"/>
    <s v="ELISA GRIENSEN"/>
    <n v="8"/>
    <s v="CHIHUAHUA"/>
    <n v="8"/>
    <s v="CHIHUAHUA"/>
    <x v="5"/>
    <n v="37"/>
    <x v="6"/>
    <n v="1"/>
    <s v="JUĂREZ"/>
    <s v="CALLE PORTAL DEL PINO"/>
    <n v="0"/>
    <s v="PÚBLICO"/>
    <x v="0"/>
    <n v="2"/>
    <s v="BĂSICA"/>
    <n v="2"/>
    <x v="0"/>
    <n v="1"/>
    <x v="0"/>
    <n v="0"/>
    <s v="NO APLICA"/>
    <n v="0"/>
    <s v="NO APLICA"/>
    <s v="08FIZ0181M"/>
    <s v="08FJS0132J"/>
    <s v="08ADG0005C"/>
    <n v="0"/>
    <s v="I2020"/>
    <n v="242"/>
    <n v="245"/>
    <n v="487"/>
    <n v="242"/>
    <n v="245"/>
    <n v="487"/>
    <n v="36"/>
    <n v="36"/>
    <n v="72"/>
    <n v="40"/>
    <n v="30"/>
    <n v="70"/>
    <n v="40"/>
    <n v="30"/>
    <n v="70"/>
    <n v="54"/>
    <n v="51"/>
    <n v="105"/>
    <n v="32"/>
    <n v="30"/>
    <n v="62"/>
    <n v="54"/>
    <n v="47"/>
    <n v="101"/>
    <n v="35"/>
    <n v="40"/>
    <n v="75"/>
    <n v="34"/>
    <n v="44"/>
    <n v="78"/>
    <n v="249"/>
    <n v="242"/>
    <n v="491"/>
    <n v="2"/>
    <n v="3"/>
    <n v="2"/>
    <n v="3"/>
    <n v="2"/>
    <n v="2"/>
    <n v="0"/>
    <n v="14"/>
    <n v="0"/>
    <n v="0"/>
    <n v="0"/>
    <n v="1"/>
    <n v="0"/>
    <n v="1"/>
    <n v="0"/>
    <n v="0"/>
    <n v="4"/>
    <n v="10"/>
    <n v="0"/>
    <n v="0"/>
    <n v="1"/>
    <n v="1"/>
    <n v="0"/>
    <n v="0"/>
    <n v="0"/>
    <n v="0"/>
    <n v="0"/>
    <n v="0"/>
    <n v="0"/>
    <n v="2"/>
    <n v="0"/>
    <n v="20"/>
    <n v="4"/>
    <n v="10"/>
    <n v="2"/>
    <n v="3"/>
    <n v="2"/>
    <n v="3"/>
    <n v="2"/>
    <n v="2"/>
    <n v="0"/>
    <n v="14"/>
    <n v="14"/>
    <n v="14"/>
    <n v="1"/>
  </r>
  <r>
    <s v="08EPR0634Z"/>
    <n v="1"/>
    <s v="MATUTINO"/>
    <s v="ROSAURA BRAVO 2113"/>
    <n v="8"/>
    <s v="CHIHUAHUA"/>
    <n v="8"/>
    <s v="CHIHUAHUA"/>
    <x v="7"/>
    <n v="19"/>
    <x v="21"/>
    <n v="1"/>
    <s v="CHIHUAHUA"/>
    <s v="CALLE 26"/>
    <n v="0"/>
    <s v="PÚBLICO"/>
    <x v="1"/>
    <n v="2"/>
    <s v="BĂSICA"/>
    <n v="2"/>
    <x v="0"/>
    <n v="1"/>
    <x v="0"/>
    <n v="0"/>
    <s v="NO APLICA"/>
    <n v="0"/>
    <s v="NO APLICA"/>
    <s v="08FIZ0001L"/>
    <s v="08FJS0002Q"/>
    <m/>
    <n v="0"/>
    <s v="I2020"/>
    <n v="226"/>
    <n v="230"/>
    <n v="456"/>
    <n v="226"/>
    <n v="230"/>
    <n v="456"/>
    <n v="35"/>
    <n v="27"/>
    <n v="62"/>
    <n v="45"/>
    <n v="35"/>
    <n v="80"/>
    <n v="46"/>
    <n v="36"/>
    <n v="82"/>
    <n v="47"/>
    <n v="43"/>
    <n v="90"/>
    <n v="44"/>
    <n v="33"/>
    <n v="77"/>
    <n v="39"/>
    <n v="49"/>
    <n v="88"/>
    <n v="36"/>
    <n v="51"/>
    <n v="87"/>
    <n v="41"/>
    <n v="50"/>
    <n v="91"/>
    <n v="253"/>
    <n v="262"/>
    <n v="515"/>
    <n v="3"/>
    <n v="3"/>
    <n v="3"/>
    <n v="3"/>
    <n v="3"/>
    <n v="3"/>
    <n v="0"/>
    <n v="18"/>
    <n v="0"/>
    <n v="0"/>
    <n v="0"/>
    <n v="1"/>
    <n v="0"/>
    <n v="0"/>
    <n v="0"/>
    <n v="0"/>
    <n v="4"/>
    <n v="14"/>
    <n v="0"/>
    <n v="0"/>
    <n v="0"/>
    <n v="1"/>
    <n v="0"/>
    <n v="2"/>
    <n v="1"/>
    <n v="0"/>
    <n v="0"/>
    <n v="2"/>
    <n v="3"/>
    <n v="0"/>
    <n v="0"/>
    <n v="28"/>
    <n v="4"/>
    <n v="14"/>
    <n v="3"/>
    <n v="3"/>
    <n v="3"/>
    <n v="3"/>
    <n v="3"/>
    <n v="3"/>
    <n v="0"/>
    <n v="18"/>
    <n v="18"/>
    <n v="18"/>
    <n v="1"/>
  </r>
  <r>
    <s v="08EPR0861U"/>
    <n v="2"/>
    <s v="VESPERTINO"/>
    <s v="LEONA VICARIO 2797"/>
    <n v="8"/>
    <s v="CHIHUAHUA"/>
    <n v="8"/>
    <s v="CHIHUAHUA"/>
    <x v="5"/>
    <n v="37"/>
    <x v="6"/>
    <n v="1"/>
    <s v="JUĂREZ"/>
    <s v="CALLE PASEO DEL SUR"/>
    <n v="0"/>
    <s v="PÚBLICO"/>
    <x v="1"/>
    <n v="2"/>
    <s v="BĂSICA"/>
    <n v="2"/>
    <x v="0"/>
    <n v="1"/>
    <x v="0"/>
    <n v="0"/>
    <s v="NO APLICA"/>
    <n v="0"/>
    <s v="NO APLICA"/>
    <s v="08FIZ0003J"/>
    <m/>
    <m/>
    <n v="0"/>
    <s v="I2020"/>
    <n v="241"/>
    <n v="239"/>
    <n v="480"/>
    <n v="241"/>
    <n v="239"/>
    <n v="480"/>
    <n v="45"/>
    <n v="51"/>
    <n v="96"/>
    <n v="45"/>
    <n v="45"/>
    <n v="90"/>
    <n v="45"/>
    <n v="45"/>
    <n v="90"/>
    <n v="29"/>
    <n v="31"/>
    <n v="60"/>
    <n v="51"/>
    <n v="39"/>
    <n v="90"/>
    <n v="46"/>
    <n v="42"/>
    <n v="88"/>
    <n v="43"/>
    <n v="46"/>
    <n v="89"/>
    <n v="29"/>
    <n v="34"/>
    <n v="63"/>
    <n v="243"/>
    <n v="237"/>
    <n v="480"/>
    <n v="3"/>
    <n v="1"/>
    <n v="3"/>
    <n v="3"/>
    <n v="2"/>
    <n v="2"/>
    <n v="0"/>
    <n v="14"/>
    <n v="0"/>
    <n v="0"/>
    <n v="0"/>
    <n v="1"/>
    <n v="0"/>
    <n v="0"/>
    <n v="0"/>
    <n v="0"/>
    <n v="4"/>
    <n v="10"/>
    <n v="0"/>
    <n v="0"/>
    <n v="4"/>
    <n v="1"/>
    <n v="1"/>
    <n v="0"/>
    <n v="0"/>
    <n v="0"/>
    <n v="0"/>
    <n v="0"/>
    <n v="2"/>
    <n v="0"/>
    <n v="0"/>
    <n v="23"/>
    <n v="4"/>
    <n v="10"/>
    <n v="3"/>
    <n v="1"/>
    <n v="3"/>
    <n v="3"/>
    <n v="2"/>
    <n v="2"/>
    <n v="0"/>
    <n v="14"/>
    <n v="16"/>
    <n v="16"/>
    <n v="1"/>
  </r>
  <r>
    <s v="08EPR0701G"/>
    <n v="1"/>
    <s v="MATUTINO"/>
    <s v="MAESTROS MEXICANOS 2641"/>
    <n v="8"/>
    <s v="CHIHUAHUA"/>
    <n v="8"/>
    <s v="CHIHUAHUA"/>
    <x v="5"/>
    <n v="37"/>
    <x v="6"/>
    <n v="1"/>
    <s v="JUĂREZ"/>
    <s v="CALLE MIGUEL DE LA MADRID"/>
    <n v="7541"/>
    <s v="PÚBLICO"/>
    <x v="1"/>
    <n v="2"/>
    <s v="BĂSICA"/>
    <n v="2"/>
    <x v="0"/>
    <n v="1"/>
    <x v="0"/>
    <n v="0"/>
    <s v="NO APLICA"/>
    <n v="0"/>
    <s v="NO APLICA"/>
    <s v="08FIZ0046H"/>
    <m/>
    <m/>
    <n v="0"/>
    <s v="I2020"/>
    <n v="226"/>
    <n v="273"/>
    <n v="499"/>
    <n v="221"/>
    <n v="272"/>
    <n v="493"/>
    <n v="42"/>
    <n v="56"/>
    <n v="98"/>
    <n v="40"/>
    <n v="27"/>
    <n v="67"/>
    <n v="40"/>
    <n v="27"/>
    <n v="67"/>
    <n v="40"/>
    <n v="32"/>
    <n v="72"/>
    <n v="39"/>
    <n v="48"/>
    <n v="87"/>
    <n v="39"/>
    <n v="40"/>
    <n v="79"/>
    <n v="37"/>
    <n v="47"/>
    <n v="84"/>
    <n v="34"/>
    <n v="48"/>
    <n v="82"/>
    <n v="229"/>
    <n v="242"/>
    <n v="471"/>
    <n v="3"/>
    <n v="3"/>
    <n v="3"/>
    <n v="3"/>
    <n v="3"/>
    <n v="3"/>
    <n v="0"/>
    <n v="18"/>
    <n v="0"/>
    <n v="0"/>
    <n v="0"/>
    <n v="1"/>
    <n v="0"/>
    <n v="0"/>
    <n v="0"/>
    <n v="0"/>
    <n v="2"/>
    <n v="16"/>
    <n v="0"/>
    <n v="0"/>
    <n v="2"/>
    <n v="2"/>
    <n v="1"/>
    <n v="0"/>
    <n v="0"/>
    <n v="0"/>
    <n v="0"/>
    <n v="0"/>
    <n v="2"/>
    <n v="1"/>
    <n v="0"/>
    <n v="27"/>
    <n v="2"/>
    <n v="16"/>
    <n v="3"/>
    <n v="3"/>
    <n v="3"/>
    <n v="3"/>
    <n v="3"/>
    <n v="3"/>
    <n v="0"/>
    <n v="18"/>
    <n v="18"/>
    <n v="17"/>
    <n v="1"/>
  </r>
  <r>
    <s v="08DPR0438Y"/>
    <n v="1"/>
    <s v="MATUTINO"/>
    <s v="CENTRO REGIONAL DE EDUC. INT. GUADALUPE VICTORIA"/>
    <n v="8"/>
    <s v="CHIHUAHUA"/>
    <n v="8"/>
    <s v="CHIHUAHUA"/>
    <x v="0"/>
    <n v="51"/>
    <x v="15"/>
    <n v="10"/>
    <s v="BASASEACHI"/>
    <s v="NINGUNO NINGUNO"/>
    <n v="0"/>
    <s v="PÚBLICO"/>
    <x v="0"/>
    <n v="2"/>
    <s v="BĂSICA"/>
    <n v="2"/>
    <x v="0"/>
    <n v="1"/>
    <x v="0"/>
    <n v="0"/>
    <s v="NO APLICA"/>
    <n v="0"/>
    <s v="NO APLICA"/>
    <s v="08FIZ0211Q"/>
    <s v="08FJS0123B"/>
    <s v="08ADG0003E"/>
    <n v="0"/>
    <s v="I2020"/>
    <n v="248"/>
    <n v="226"/>
    <n v="474"/>
    <n v="247"/>
    <n v="225"/>
    <n v="472"/>
    <n v="47"/>
    <n v="35"/>
    <n v="82"/>
    <n v="60"/>
    <n v="42"/>
    <n v="102"/>
    <n v="60"/>
    <n v="42"/>
    <n v="102"/>
    <n v="36"/>
    <n v="53"/>
    <n v="89"/>
    <n v="48"/>
    <n v="38"/>
    <n v="86"/>
    <n v="44"/>
    <n v="42"/>
    <n v="86"/>
    <n v="41"/>
    <n v="40"/>
    <n v="81"/>
    <n v="29"/>
    <n v="27"/>
    <n v="56"/>
    <n v="258"/>
    <n v="242"/>
    <n v="500"/>
    <n v="3"/>
    <n v="3"/>
    <n v="3"/>
    <n v="3"/>
    <n v="3"/>
    <n v="2"/>
    <n v="0"/>
    <n v="17"/>
    <n v="0"/>
    <n v="0"/>
    <n v="0"/>
    <n v="1"/>
    <n v="1"/>
    <n v="0"/>
    <n v="0"/>
    <n v="0"/>
    <n v="1"/>
    <n v="16"/>
    <n v="0"/>
    <n v="0"/>
    <n v="1"/>
    <n v="1"/>
    <n v="0"/>
    <n v="0"/>
    <n v="0"/>
    <n v="1"/>
    <n v="1"/>
    <n v="0"/>
    <n v="1"/>
    <n v="0"/>
    <n v="0"/>
    <n v="24"/>
    <n v="1"/>
    <n v="16"/>
    <n v="3"/>
    <n v="3"/>
    <n v="3"/>
    <n v="3"/>
    <n v="3"/>
    <n v="2"/>
    <n v="0"/>
    <n v="17"/>
    <n v="17"/>
    <n v="17"/>
    <n v="1"/>
  </r>
  <r>
    <s v="08DPR2448S"/>
    <n v="2"/>
    <s v="VESPERTINO"/>
    <s v="ESCUELA PRIMARIA FELIX ZANDMAN"/>
    <n v="8"/>
    <s v="CHIHUAHUA"/>
    <n v="8"/>
    <s v="CHIHUAHUA"/>
    <x v="5"/>
    <n v="37"/>
    <x v="6"/>
    <n v="1"/>
    <s v="JUĂREZ"/>
    <s v="CALLE LUCERO"/>
    <n v="10111"/>
    <s v="PÚBLICO"/>
    <x v="0"/>
    <n v="2"/>
    <s v="BĂSICA"/>
    <n v="2"/>
    <x v="0"/>
    <n v="1"/>
    <x v="0"/>
    <n v="0"/>
    <s v="NO APLICA"/>
    <n v="0"/>
    <s v="NO APLICA"/>
    <s v="08FIZ0178Z"/>
    <s v="08FJS0117R"/>
    <s v="08ADG0005C"/>
    <n v="0"/>
    <s v="I2020"/>
    <n v="257"/>
    <n v="252"/>
    <n v="509"/>
    <n v="257"/>
    <n v="252"/>
    <n v="509"/>
    <n v="48"/>
    <n v="39"/>
    <n v="87"/>
    <n v="29"/>
    <n v="26"/>
    <n v="55"/>
    <n v="29"/>
    <n v="26"/>
    <n v="55"/>
    <n v="43"/>
    <n v="39"/>
    <n v="82"/>
    <n v="43"/>
    <n v="36"/>
    <n v="79"/>
    <n v="44"/>
    <n v="46"/>
    <n v="90"/>
    <n v="38"/>
    <n v="57"/>
    <n v="95"/>
    <n v="45"/>
    <n v="42"/>
    <n v="87"/>
    <n v="242"/>
    <n v="246"/>
    <n v="488"/>
    <n v="3"/>
    <n v="3"/>
    <n v="3"/>
    <n v="3"/>
    <n v="3"/>
    <n v="3"/>
    <n v="0"/>
    <n v="18"/>
    <n v="0"/>
    <n v="0"/>
    <n v="1"/>
    <n v="0"/>
    <n v="0"/>
    <n v="1"/>
    <n v="0"/>
    <n v="1"/>
    <n v="7"/>
    <n v="11"/>
    <n v="0"/>
    <n v="0"/>
    <n v="2"/>
    <n v="0"/>
    <n v="0"/>
    <n v="0"/>
    <n v="0"/>
    <n v="0"/>
    <n v="0"/>
    <n v="0"/>
    <n v="0"/>
    <n v="2"/>
    <n v="0"/>
    <n v="25"/>
    <n v="7"/>
    <n v="11"/>
    <n v="3"/>
    <n v="3"/>
    <n v="3"/>
    <n v="3"/>
    <n v="3"/>
    <n v="3"/>
    <n v="0"/>
    <n v="18"/>
    <n v="18"/>
    <n v="18"/>
    <n v="1"/>
  </r>
  <r>
    <s v="08EPR0819E"/>
    <n v="1"/>
    <s v="MATUTINO"/>
    <s v="CHIHUAHUA 2757"/>
    <n v="8"/>
    <s v="CHIHUAHUA"/>
    <n v="8"/>
    <s v="CHIHUAHUA"/>
    <x v="7"/>
    <n v="19"/>
    <x v="21"/>
    <n v="1"/>
    <s v="CHIHUAHUA"/>
    <s v="CALLE EUCALIPTO"/>
    <n v="0"/>
    <s v="PÚBLICO"/>
    <x v="1"/>
    <n v="2"/>
    <s v="BĂSICA"/>
    <n v="2"/>
    <x v="0"/>
    <n v="1"/>
    <x v="0"/>
    <n v="0"/>
    <s v="NO APLICA"/>
    <n v="0"/>
    <s v="NO APLICA"/>
    <s v="08FIZ0052S"/>
    <s v="08FJS0002Q"/>
    <m/>
    <n v="0"/>
    <s v="I2020"/>
    <n v="263"/>
    <n v="239"/>
    <n v="502"/>
    <n v="263"/>
    <n v="239"/>
    <n v="502"/>
    <n v="45"/>
    <n v="40"/>
    <n v="85"/>
    <n v="40"/>
    <n v="34"/>
    <n v="74"/>
    <n v="40"/>
    <n v="34"/>
    <n v="74"/>
    <n v="46"/>
    <n v="36"/>
    <n v="82"/>
    <n v="48"/>
    <n v="34"/>
    <n v="82"/>
    <n v="36"/>
    <n v="46"/>
    <n v="82"/>
    <n v="45"/>
    <n v="43"/>
    <n v="88"/>
    <n v="41"/>
    <n v="42"/>
    <n v="83"/>
    <n v="256"/>
    <n v="235"/>
    <n v="491"/>
    <n v="3"/>
    <n v="3"/>
    <n v="3"/>
    <n v="3"/>
    <n v="3"/>
    <n v="3"/>
    <n v="0"/>
    <n v="18"/>
    <n v="0"/>
    <n v="0"/>
    <n v="1"/>
    <n v="0"/>
    <n v="0"/>
    <n v="0"/>
    <n v="0"/>
    <n v="0"/>
    <n v="2"/>
    <n v="16"/>
    <n v="0"/>
    <n v="0"/>
    <n v="3"/>
    <n v="0"/>
    <n v="0"/>
    <n v="2"/>
    <n v="0"/>
    <n v="0"/>
    <n v="0"/>
    <n v="0"/>
    <n v="2"/>
    <n v="1"/>
    <n v="0"/>
    <n v="27"/>
    <n v="2"/>
    <n v="16"/>
    <n v="3"/>
    <n v="3"/>
    <n v="3"/>
    <n v="3"/>
    <n v="3"/>
    <n v="3"/>
    <n v="0"/>
    <n v="18"/>
    <n v="18"/>
    <n v="18"/>
    <n v="1"/>
  </r>
  <r>
    <s v="08DPR2663I"/>
    <n v="1"/>
    <s v="MATUTINO"/>
    <s v="REAL DE MINAS"/>
    <n v="8"/>
    <s v="CHIHUAHUA"/>
    <n v="8"/>
    <s v="CHIHUAHUA"/>
    <x v="7"/>
    <n v="19"/>
    <x v="21"/>
    <n v="1"/>
    <s v="CHIHUAHUA"/>
    <s v="AVENIDA TARANTO"/>
    <n v="0"/>
    <s v="PÚBLICO"/>
    <x v="0"/>
    <n v="2"/>
    <s v="BĂSICA"/>
    <n v="2"/>
    <x v="0"/>
    <n v="1"/>
    <x v="0"/>
    <n v="0"/>
    <s v="NO APLICA"/>
    <n v="0"/>
    <s v="NO APLICA"/>
    <s v="08FIZ0129Q"/>
    <s v="08FJS0101Q"/>
    <s v="08ADG0046C"/>
    <n v="0"/>
    <s v="I2020"/>
    <n v="243"/>
    <n v="237"/>
    <n v="480"/>
    <n v="243"/>
    <n v="237"/>
    <n v="480"/>
    <n v="20"/>
    <n v="17"/>
    <n v="37"/>
    <n v="47"/>
    <n v="43"/>
    <n v="90"/>
    <n v="47"/>
    <n v="43"/>
    <n v="90"/>
    <n v="49"/>
    <n v="46"/>
    <n v="95"/>
    <n v="44"/>
    <n v="44"/>
    <n v="88"/>
    <n v="46"/>
    <n v="52"/>
    <n v="98"/>
    <n v="53"/>
    <n v="39"/>
    <n v="92"/>
    <n v="34"/>
    <n v="44"/>
    <n v="78"/>
    <n v="273"/>
    <n v="268"/>
    <n v="541"/>
    <n v="3"/>
    <n v="3"/>
    <n v="3"/>
    <n v="3"/>
    <n v="3"/>
    <n v="3"/>
    <n v="0"/>
    <n v="18"/>
    <n v="0"/>
    <n v="0"/>
    <n v="1"/>
    <n v="0"/>
    <n v="0"/>
    <n v="1"/>
    <n v="0"/>
    <n v="1"/>
    <n v="7"/>
    <n v="11"/>
    <n v="0"/>
    <n v="0"/>
    <n v="2"/>
    <n v="0"/>
    <n v="0"/>
    <n v="0"/>
    <n v="0"/>
    <n v="0"/>
    <n v="0"/>
    <n v="0"/>
    <n v="1"/>
    <n v="1"/>
    <n v="0"/>
    <n v="25"/>
    <n v="7"/>
    <n v="11"/>
    <n v="3"/>
    <n v="3"/>
    <n v="3"/>
    <n v="3"/>
    <n v="3"/>
    <n v="3"/>
    <n v="0"/>
    <n v="18"/>
    <n v="18"/>
    <n v="18"/>
    <n v="1"/>
  </r>
  <r>
    <s v="08DPR2644U"/>
    <n v="1"/>
    <s v="MATUTINO"/>
    <s v="SIERRA VISTA"/>
    <n v="8"/>
    <s v="CHIHUAHUA"/>
    <n v="8"/>
    <s v="CHIHUAHUA"/>
    <x v="5"/>
    <n v="37"/>
    <x v="6"/>
    <n v="1"/>
    <s v="JUĂREZ"/>
    <s v="AVENIDA SIERRA VISTA"/>
    <n v="0"/>
    <s v="PÚBLICO"/>
    <x v="0"/>
    <n v="2"/>
    <s v="BĂSICA"/>
    <n v="2"/>
    <x v="0"/>
    <n v="1"/>
    <x v="0"/>
    <n v="0"/>
    <s v="NO APLICA"/>
    <n v="0"/>
    <s v="NO APLICA"/>
    <s v="08FIZ0038Z"/>
    <s v="08FJS0117R"/>
    <s v="08ADG0005C"/>
    <n v="0"/>
    <s v="I2020"/>
    <n v="244"/>
    <n v="237"/>
    <n v="481"/>
    <n v="244"/>
    <n v="237"/>
    <n v="481"/>
    <n v="51"/>
    <n v="42"/>
    <n v="93"/>
    <n v="54"/>
    <n v="50"/>
    <n v="104"/>
    <n v="54"/>
    <n v="51"/>
    <n v="105"/>
    <n v="50"/>
    <n v="54"/>
    <n v="104"/>
    <n v="43"/>
    <n v="60"/>
    <n v="103"/>
    <n v="39"/>
    <n v="31"/>
    <n v="70"/>
    <n v="36"/>
    <n v="34"/>
    <n v="70"/>
    <n v="41"/>
    <n v="28"/>
    <n v="69"/>
    <n v="263"/>
    <n v="258"/>
    <n v="521"/>
    <n v="3"/>
    <n v="2"/>
    <n v="3"/>
    <n v="1"/>
    <n v="2"/>
    <n v="2"/>
    <n v="0"/>
    <n v="13"/>
    <n v="0"/>
    <n v="0"/>
    <n v="1"/>
    <n v="0"/>
    <n v="0"/>
    <n v="0"/>
    <n v="0"/>
    <n v="1"/>
    <n v="3"/>
    <n v="10"/>
    <n v="0"/>
    <n v="0"/>
    <n v="1"/>
    <n v="0"/>
    <n v="0"/>
    <n v="0"/>
    <n v="0"/>
    <n v="0"/>
    <n v="0"/>
    <n v="0"/>
    <n v="0"/>
    <n v="1"/>
    <n v="0"/>
    <n v="17"/>
    <n v="3"/>
    <n v="10"/>
    <n v="3"/>
    <n v="2"/>
    <n v="3"/>
    <n v="1"/>
    <n v="2"/>
    <n v="2"/>
    <n v="0"/>
    <n v="13"/>
    <n v="16"/>
    <n v="15"/>
    <n v="1"/>
  </r>
  <r>
    <s v="08EPR0817G"/>
    <n v="1"/>
    <s v="MATUTINO"/>
    <s v="JESUS REYES HEROLES 2753"/>
    <n v="8"/>
    <s v="CHIHUAHUA"/>
    <n v="8"/>
    <s v="CHIHUAHUA"/>
    <x v="7"/>
    <n v="19"/>
    <x v="21"/>
    <n v="1"/>
    <s v="CHIHUAHUA"/>
    <s v="CALLE GUSTAVO FLAUBERT"/>
    <n v="0"/>
    <s v="PÚBLICO"/>
    <x v="1"/>
    <n v="2"/>
    <s v="BĂSICA"/>
    <n v="2"/>
    <x v="0"/>
    <n v="1"/>
    <x v="0"/>
    <n v="0"/>
    <s v="NO APLICA"/>
    <n v="0"/>
    <s v="NO APLICA"/>
    <s v="08FIZ0048F"/>
    <s v="08FJS0001R"/>
    <m/>
    <n v="0"/>
    <s v="I2020"/>
    <n v="253"/>
    <n v="240"/>
    <n v="493"/>
    <n v="252"/>
    <n v="239"/>
    <n v="491"/>
    <n v="36"/>
    <n v="30"/>
    <n v="66"/>
    <n v="45"/>
    <n v="46"/>
    <n v="91"/>
    <n v="45"/>
    <n v="46"/>
    <n v="91"/>
    <n v="45"/>
    <n v="41"/>
    <n v="86"/>
    <n v="43"/>
    <n v="44"/>
    <n v="87"/>
    <n v="49"/>
    <n v="39"/>
    <n v="88"/>
    <n v="39"/>
    <n v="50"/>
    <n v="89"/>
    <n v="42"/>
    <n v="36"/>
    <n v="78"/>
    <n v="263"/>
    <n v="256"/>
    <n v="519"/>
    <n v="3"/>
    <n v="3"/>
    <n v="3"/>
    <n v="3"/>
    <n v="3"/>
    <n v="3"/>
    <n v="0"/>
    <n v="18"/>
    <n v="0"/>
    <n v="0"/>
    <n v="1"/>
    <n v="0"/>
    <n v="0"/>
    <n v="0"/>
    <n v="0"/>
    <n v="0"/>
    <n v="2"/>
    <n v="16"/>
    <n v="0"/>
    <n v="0"/>
    <n v="3"/>
    <n v="0"/>
    <n v="0"/>
    <n v="1"/>
    <n v="0"/>
    <n v="0"/>
    <n v="0"/>
    <n v="0"/>
    <n v="1"/>
    <n v="3"/>
    <n v="0"/>
    <n v="27"/>
    <n v="2"/>
    <n v="16"/>
    <n v="3"/>
    <n v="3"/>
    <n v="3"/>
    <n v="3"/>
    <n v="3"/>
    <n v="3"/>
    <n v="0"/>
    <n v="18"/>
    <n v="18"/>
    <n v="18"/>
    <n v="1"/>
  </r>
  <r>
    <s v="08EPR0860V"/>
    <n v="1"/>
    <s v="MATUTINO"/>
    <s v="LEONA VICARIO 2794"/>
    <n v="8"/>
    <s v="CHIHUAHUA"/>
    <n v="8"/>
    <s v="CHIHUAHUA"/>
    <x v="5"/>
    <n v="37"/>
    <x v="6"/>
    <n v="1"/>
    <s v="JUĂREZ"/>
    <s v="CALLE PASEO DEL SUR"/>
    <n v="0"/>
    <s v="PÚBLICO"/>
    <x v="1"/>
    <n v="2"/>
    <s v="BĂSICA"/>
    <n v="2"/>
    <x v="0"/>
    <n v="1"/>
    <x v="0"/>
    <n v="0"/>
    <s v="NO APLICA"/>
    <n v="0"/>
    <s v="NO APLICA"/>
    <s v="08FIZ0003J"/>
    <m/>
    <m/>
    <n v="0"/>
    <s v="I2020"/>
    <n v="276"/>
    <n v="229"/>
    <n v="505"/>
    <n v="276"/>
    <n v="229"/>
    <n v="505"/>
    <n v="50"/>
    <n v="45"/>
    <n v="95"/>
    <n v="40"/>
    <n v="51"/>
    <n v="91"/>
    <n v="40"/>
    <n v="51"/>
    <n v="91"/>
    <n v="45"/>
    <n v="48"/>
    <n v="93"/>
    <n v="53"/>
    <n v="35"/>
    <n v="88"/>
    <n v="35"/>
    <n v="32"/>
    <n v="67"/>
    <n v="36"/>
    <n v="28"/>
    <n v="64"/>
    <n v="58"/>
    <n v="42"/>
    <n v="100"/>
    <n v="267"/>
    <n v="236"/>
    <n v="503"/>
    <n v="3"/>
    <n v="3"/>
    <n v="3"/>
    <n v="2"/>
    <n v="0"/>
    <n v="3"/>
    <n v="1"/>
    <n v="15"/>
    <n v="0"/>
    <n v="0"/>
    <n v="0"/>
    <n v="1"/>
    <n v="0"/>
    <n v="0"/>
    <n v="0"/>
    <n v="0"/>
    <n v="5"/>
    <n v="10"/>
    <n v="0"/>
    <n v="0"/>
    <n v="1"/>
    <n v="1"/>
    <n v="1"/>
    <n v="0"/>
    <n v="0"/>
    <n v="0"/>
    <n v="0"/>
    <n v="0"/>
    <n v="1"/>
    <n v="1"/>
    <n v="0"/>
    <n v="21"/>
    <n v="5"/>
    <n v="10"/>
    <n v="3"/>
    <n v="3"/>
    <n v="3"/>
    <n v="2"/>
    <n v="0"/>
    <n v="3"/>
    <n v="1"/>
    <n v="15"/>
    <n v="17"/>
    <n v="16"/>
    <n v="1"/>
  </r>
  <r>
    <s v="08DPR2411E"/>
    <n v="1"/>
    <s v="MATUTINO"/>
    <s v="FORD 180 MARIA COVADONGA RIVERO OLEA DE FORNELLI"/>
    <n v="8"/>
    <s v="CHIHUAHUA"/>
    <n v="8"/>
    <s v="CHIHUAHUA"/>
    <x v="5"/>
    <n v="37"/>
    <x v="6"/>
    <n v="1"/>
    <s v="JUĂREZ"/>
    <s v="CALLE AĂ‘O 1659"/>
    <n v="1123"/>
    <s v="PÚBLICO"/>
    <x v="0"/>
    <n v="2"/>
    <s v="BĂSICA"/>
    <n v="2"/>
    <x v="0"/>
    <n v="1"/>
    <x v="0"/>
    <n v="0"/>
    <s v="NO APLICA"/>
    <n v="0"/>
    <s v="NO APLICA"/>
    <s v="08FIZ0179Y"/>
    <s v="08FJS0117R"/>
    <s v="08ADG0005C"/>
    <n v="0"/>
    <s v="I2020"/>
    <n v="261"/>
    <n v="253"/>
    <n v="514"/>
    <n v="261"/>
    <n v="253"/>
    <n v="514"/>
    <n v="43"/>
    <n v="31"/>
    <n v="74"/>
    <n v="34"/>
    <n v="36"/>
    <n v="70"/>
    <n v="34"/>
    <n v="36"/>
    <n v="70"/>
    <n v="31"/>
    <n v="39"/>
    <n v="70"/>
    <n v="36"/>
    <n v="34"/>
    <n v="70"/>
    <n v="47"/>
    <n v="57"/>
    <n v="104"/>
    <n v="56"/>
    <n v="46"/>
    <n v="102"/>
    <n v="54"/>
    <n v="46"/>
    <n v="100"/>
    <n v="258"/>
    <n v="258"/>
    <n v="516"/>
    <n v="2"/>
    <n v="2"/>
    <n v="2"/>
    <n v="3"/>
    <n v="3"/>
    <n v="3"/>
    <n v="0"/>
    <n v="15"/>
    <n v="0"/>
    <n v="0"/>
    <n v="1"/>
    <n v="0"/>
    <n v="1"/>
    <n v="0"/>
    <n v="0"/>
    <n v="0"/>
    <n v="5"/>
    <n v="10"/>
    <n v="0"/>
    <n v="0"/>
    <n v="2"/>
    <n v="0"/>
    <n v="0"/>
    <n v="0"/>
    <n v="0"/>
    <n v="0"/>
    <n v="0"/>
    <n v="0"/>
    <n v="2"/>
    <n v="0"/>
    <n v="0"/>
    <n v="21"/>
    <n v="5"/>
    <n v="10"/>
    <n v="2"/>
    <n v="2"/>
    <n v="2"/>
    <n v="3"/>
    <n v="3"/>
    <n v="3"/>
    <n v="0"/>
    <n v="15"/>
    <n v="15"/>
    <n v="15"/>
    <n v="1"/>
  </r>
  <r>
    <s v="08DPR2528D"/>
    <n v="2"/>
    <s v="VESPERTINO"/>
    <s v="RIVERAS DEL BRAVO"/>
    <n v="8"/>
    <s v="CHIHUAHUA"/>
    <n v="8"/>
    <s v="CHIHUAHUA"/>
    <x v="5"/>
    <n v="37"/>
    <x v="6"/>
    <n v="1"/>
    <s v="JUĂREZ"/>
    <s v="CALLE RIVERA LERMA "/>
    <n v="0"/>
    <s v="PÚBLICO"/>
    <x v="0"/>
    <n v="2"/>
    <s v="BĂSICA"/>
    <n v="2"/>
    <x v="0"/>
    <n v="1"/>
    <x v="0"/>
    <n v="0"/>
    <s v="NO APLICA"/>
    <n v="0"/>
    <s v="NO APLICA"/>
    <s v="08FIZ0174C"/>
    <s v="08FJS0116S"/>
    <s v="08ADG0005C"/>
    <n v="0"/>
    <s v="I2020"/>
    <n v="259"/>
    <n v="259"/>
    <n v="518"/>
    <n v="259"/>
    <n v="259"/>
    <n v="518"/>
    <n v="54"/>
    <n v="45"/>
    <n v="99"/>
    <n v="28"/>
    <n v="44"/>
    <n v="72"/>
    <n v="29"/>
    <n v="44"/>
    <n v="73"/>
    <n v="32"/>
    <n v="35"/>
    <n v="67"/>
    <n v="47"/>
    <n v="47"/>
    <n v="94"/>
    <n v="36"/>
    <n v="53"/>
    <n v="89"/>
    <n v="41"/>
    <n v="40"/>
    <n v="81"/>
    <n v="52"/>
    <n v="39"/>
    <n v="91"/>
    <n v="237"/>
    <n v="258"/>
    <n v="495"/>
    <n v="3"/>
    <n v="2"/>
    <n v="3"/>
    <n v="3"/>
    <n v="3"/>
    <n v="3"/>
    <n v="0"/>
    <n v="17"/>
    <n v="0"/>
    <n v="0"/>
    <n v="0"/>
    <n v="1"/>
    <n v="0"/>
    <n v="1"/>
    <n v="0"/>
    <n v="0"/>
    <n v="5"/>
    <n v="12"/>
    <n v="0"/>
    <n v="0"/>
    <n v="2"/>
    <n v="0"/>
    <n v="0"/>
    <n v="0"/>
    <n v="0"/>
    <n v="0"/>
    <n v="0"/>
    <n v="0"/>
    <n v="1"/>
    <n v="0"/>
    <n v="0"/>
    <n v="22"/>
    <n v="5"/>
    <n v="12"/>
    <n v="3"/>
    <n v="2"/>
    <n v="3"/>
    <n v="3"/>
    <n v="3"/>
    <n v="3"/>
    <n v="0"/>
    <n v="17"/>
    <n v="18"/>
    <n v="17"/>
    <n v="1"/>
  </r>
  <r>
    <s v="08EPR0435Z"/>
    <n v="1"/>
    <s v="MATUTINO"/>
    <s v="CARMEN ROMANO DE LOPEZ PORTILLO 2042"/>
    <n v="8"/>
    <s v="CHIHUAHUA"/>
    <n v="8"/>
    <s v="CHIHUAHUA"/>
    <x v="7"/>
    <n v="19"/>
    <x v="21"/>
    <n v="1"/>
    <s v="CHIHUAHUA"/>
    <s v="AVENIDA TECNOLOGICO"/>
    <n v="2907"/>
    <s v="PÚBLICO"/>
    <x v="1"/>
    <n v="2"/>
    <s v="BĂSICA"/>
    <n v="2"/>
    <x v="0"/>
    <n v="1"/>
    <x v="0"/>
    <n v="0"/>
    <s v="NO APLICA"/>
    <n v="0"/>
    <s v="NO APLICA"/>
    <s v="08FIZ0031F"/>
    <s v="08FJS0001R"/>
    <m/>
    <n v="0"/>
    <s v="I2020"/>
    <n v="262"/>
    <n v="244"/>
    <n v="506"/>
    <n v="262"/>
    <n v="244"/>
    <n v="506"/>
    <n v="46"/>
    <n v="37"/>
    <n v="83"/>
    <n v="41"/>
    <n v="32"/>
    <n v="73"/>
    <n v="41"/>
    <n v="32"/>
    <n v="73"/>
    <n v="40"/>
    <n v="46"/>
    <n v="86"/>
    <n v="42"/>
    <n v="49"/>
    <n v="91"/>
    <n v="41"/>
    <n v="44"/>
    <n v="85"/>
    <n v="48"/>
    <n v="36"/>
    <n v="84"/>
    <n v="53"/>
    <n v="39"/>
    <n v="92"/>
    <n v="265"/>
    <n v="246"/>
    <n v="511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3"/>
    <n v="0"/>
    <n v="0"/>
    <n v="2"/>
    <n v="0"/>
    <n v="0"/>
    <n v="1"/>
    <n v="1"/>
    <n v="2"/>
    <n v="1"/>
    <n v="0"/>
    <n v="29"/>
    <n v="3"/>
    <n v="15"/>
    <n v="3"/>
    <n v="3"/>
    <n v="3"/>
    <n v="3"/>
    <n v="3"/>
    <n v="3"/>
    <n v="0"/>
    <n v="18"/>
    <n v="20"/>
    <n v="18"/>
    <n v="1"/>
  </r>
  <r>
    <s v="08EPR0176C"/>
    <n v="1"/>
    <s v="MATUTINO"/>
    <s v="CONSTITUCION 2205"/>
    <n v="8"/>
    <s v="CHIHUAHUA"/>
    <n v="8"/>
    <s v="CHIHUAHUA"/>
    <x v="9"/>
    <n v="21"/>
    <x v="61"/>
    <n v="1"/>
    <s v="DELICIAS"/>
    <s v="CALLE 4A PONIENTE"/>
    <n v="808"/>
    <s v="PÚBLICO"/>
    <x v="1"/>
    <n v="2"/>
    <s v="BĂSICA"/>
    <n v="2"/>
    <x v="0"/>
    <n v="1"/>
    <x v="0"/>
    <n v="0"/>
    <s v="NO APLICA"/>
    <n v="0"/>
    <s v="NO APLICA"/>
    <s v="08FIZ0047G"/>
    <m/>
    <m/>
    <n v="0"/>
    <s v="I2020"/>
    <n v="260"/>
    <n v="246"/>
    <n v="506"/>
    <n v="259"/>
    <n v="245"/>
    <n v="504"/>
    <n v="36"/>
    <n v="37"/>
    <n v="73"/>
    <n v="43"/>
    <n v="30"/>
    <n v="73"/>
    <n v="43"/>
    <n v="30"/>
    <n v="73"/>
    <n v="37"/>
    <n v="35"/>
    <n v="72"/>
    <n v="49"/>
    <n v="41"/>
    <n v="90"/>
    <n v="46"/>
    <n v="50"/>
    <n v="96"/>
    <n v="47"/>
    <n v="35"/>
    <n v="82"/>
    <n v="50"/>
    <n v="53"/>
    <n v="103"/>
    <n v="272"/>
    <n v="244"/>
    <n v="516"/>
    <n v="3"/>
    <n v="3"/>
    <n v="3"/>
    <n v="3"/>
    <n v="3"/>
    <n v="4"/>
    <n v="0"/>
    <n v="19"/>
    <n v="0"/>
    <n v="0"/>
    <n v="1"/>
    <n v="0"/>
    <n v="0"/>
    <n v="0"/>
    <n v="0"/>
    <n v="0"/>
    <n v="4"/>
    <n v="15"/>
    <n v="0"/>
    <n v="0"/>
    <n v="2"/>
    <n v="0"/>
    <n v="3"/>
    <n v="0"/>
    <n v="1"/>
    <n v="0"/>
    <n v="0"/>
    <n v="0"/>
    <n v="3"/>
    <n v="0"/>
    <n v="0"/>
    <n v="29"/>
    <n v="4"/>
    <n v="15"/>
    <n v="3"/>
    <n v="3"/>
    <n v="3"/>
    <n v="3"/>
    <n v="3"/>
    <n v="4"/>
    <n v="0"/>
    <n v="19"/>
    <n v="20"/>
    <n v="19"/>
    <n v="1"/>
  </r>
  <r>
    <s v="08PPR2085E"/>
    <n v="1"/>
    <s v="MATUTINO"/>
    <s v="CENTRO EDUCATIVO TRILINGUE EL ANCLA"/>
    <n v="8"/>
    <s v="CHIHUAHUA"/>
    <n v="8"/>
    <s v="CHIHUAHUA"/>
    <x v="1"/>
    <n v="17"/>
    <x v="43"/>
    <n v="29"/>
    <s v="CAMPO 8"/>
    <s v="CALLE CARRETERA CUAUHTEMOC-ALVARO OBREGON 105 CAMPO 106"/>
    <n v="0"/>
    <s v="PRIVADO"/>
    <x v="2"/>
    <n v="2"/>
    <s v="BĂSICA"/>
    <n v="2"/>
    <x v="0"/>
    <n v="1"/>
    <x v="0"/>
    <n v="0"/>
    <s v="NO APLICA"/>
    <n v="0"/>
    <s v="NO APLICA"/>
    <s v="08FIZ0009D"/>
    <m/>
    <s v="08ADG0011N"/>
    <n v="0"/>
    <s v="I2020"/>
    <n v="255"/>
    <n v="251"/>
    <n v="506"/>
    <n v="255"/>
    <n v="251"/>
    <n v="506"/>
    <n v="32"/>
    <n v="31"/>
    <n v="63"/>
    <n v="36"/>
    <n v="47"/>
    <n v="83"/>
    <n v="37"/>
    <n v="47"/>
    <n v="84"/>
    <n v="45"/>
    <n v="36"/>
    <n v="81"/>
    <n v="35"/>
    <n v="32"/>
    <n v="67"/>
    <n v="55"/>
    <n v="45"/>
    <n v="100"/>
    <n v="41"/>
    <n v="54"/>
    <n v="95"/>
    <n v="42"/>
    <n v="43"/>
    <n v="85"/>
    <n v="255"/>
    <n v="257"/>
    <n v="512"/>
    <n v="4"/>
    <n v="4"/>
    <n v="4"/>
    <n v="4"/>
    <n v="3"/>
    <n v="3"/>
    <n v="1"/>
    <n v="23"/>
    <n v="0"/>
    <n v="1"/>
    <n v="0"/>
    <n v="0"/>
    <n v="0"/>
    <n v="0"/>
    <n v="0"/>
    <n v="0"/>
    <n v="11"/>
    <n v="11"/>
    <n v="0"/>
    <n v="0"/>
    <n v="0"/>
    <n v="0"/>
    <n v="0"/>
    <n v="0"/>
    <n v="0"/>
    <n v="0"/>
    <n v="0"/>
    <n v="0"/>
    <n v="1"/>
    <n v="1"/>
    <n v="0"/>
    <n v="25"/>
    <n v="11"/>
    <n v="12"/>
    <n v="4"/>
    <n v="4"/>
    <n v="4"/>
    <n v="4"/>
    <n v="3"/>
    <n v="3"/>
    <n v="1"/>
    <n v="23"/>
    <n v="24"/>
    <n v="24"/>
    <n v="1"/>
  </r>
  <r>
    <s v="08PPR2095L"/>
    <n v="1"/>
    <s v="MATUTINO"/>
    <s v="INSTITUTO ADELA DE CORNEJO"/>
    <n v="8"/>
    <s v="CHIHUAHUA"/>
    <n v="8"/>
    <s v="CHIHUAHUA"/>
    <x v="5"/>
    <n v="37"/>
    <x v="6"/>
    <n v="1"/>
    <s v="JUĂREZ"/>
    <s v="CALLE PLUTARCO ELIAS S SUR"/>
    <n v="228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263"/>
    <n v="279"/>
    <n v="542"/>
    <n v="263"/>
    <n v="279"/>
    <n v="542"/>
    <n v="44"/>
    <n v="33"/>
    <n v="77"/>
    <n v="47"/>
    <n v="40"/>
    <n v="87"/>
    <n v="47"/>
    <n v="40"/>
    <n v="87"/>
    <n v="30"/>
    <n v="48"/>
    <n v="78"/>
    <n v="38"/>
    <n v="54"/>
    <n v="92"/>
    <n v="33"/>
    <n v="38"/>
    <n v="71"/>
    <n v="43"/>
    <n v="43"/>
    <n v="86"/>
    <n v="49"/>
    <n v="25"/>
    <n v="74"/>
    <n v="240"/>
    <n v="248"/>
    <n v="488"/>
    <n v="0"/>
    <n v="0"/>
    <n v="0"/>
    <n v="0"/>
    <n v="0"/>
    <n v="1"/>
    <n v="9"/>
    <n v="10"/>
    <n v="0"/>
    <n v="0"/>
    <n v="0"/>
    <n v="1"/>
    <n v="0"/>
    <n v="0"/>
    <n v="0"/>
    <n v="0"/>
    <n v="2"/>
    <n v="8"/>
    <n v="0"/>
    <n v="0"/>
    <n v="0"/>
    <n v="1"/>
    <n v="1"/>
    <n v="0"/>
    <n v="0"/>
    <n v="1"/>
    <n v="6"/>
    <n v="3"/>
    <n v="0"/>
    <n v="1"/>
    <n v="0"/>
    <n v="24"/>
    <n v="2"/>
    <n v="8"/>
    <n v="0"/>
    <n v="0"/>
    <n v="0"/>
    <n v="0"/>
    <n v="0"/>
    <n v="1"/>
    <n v="9"/>
    <n v="10"/>
    <n v="19"/>
    <n v="19"/>
    <n v="1"/>
  </r>
  <r>
    <s v="08DPR0261A"/>
    <n v="1"/>
    <s v="MATUTINO"/>
    <s v="ABRAHAM GONZALEZ"/>
    <n v="8"/>
    <s v="CHIHUAHUA"/>
    <n v="8"/>
    <s v="CHIHUAHUA"/>
    <x v="5"/>
    <n v="37"/>
    <x v="6"/>
    <n v="1"/>
    <s v="JUĂREZ"/>
    <s v="CALLE TRIUNFO DE LA REPUBLICA "/>
    <n v="0"/>
    <s v="PÚBLICO"/>
    <x v="0"/>
    <n v="2"/>
    <s v="BĂSICA"/>
    <n v="2"/>
    <x v="0"/>
    <n v="1"/>
    <x v="0"/>
    <n v="0"/>
    <s v="NO APLICA"/>
    <n v="0"/>
    <s v="NO APLICA"/>
    <s v="08FIZ0143J"/>
    <s v="08FJS0110Y"/>
    <s v="08ADG0005C"/>
    <n v="0"/>
    <s v="I2020"/>
    <n v="267"/>
    <n v="230"/>
    <n v="497"/>
    <n v="267"/>
    <n v="230"/>
    <n v="497"/>
    <n v="50"/>
    <n v="45"/>
    <n v="95"/>
    <n v="34"/>
    <n v="42"/>
    <n v="76"/>
    <n v="34"/>
    <n v="42"/>
    <n v="76"/>
    <n v="48"/>
    <n v="37"/>
    <n v="85"/>
    <n v="47"/>
    <n v="43"/>
    <n v="90"/>
    <n v="49"/>
    <n v="46"/>
    <n v="95"/>
    <n v="53"/>
    <n v="36"/>
    <n v="89"/>
    <n v="37"/>
    <n v="49"/>
    <n v="86"/>
    <n v="268"/>
    <n v="253"/>
    <n v="521"/>
    <n v="3"/>
    <n v="3"/>
    <n v="3"/>
    <n v="3"/>
    <n v="3"/>
    <n v="3"/>
    <n v="0"/>
    <n v="18"/>
    <n v="0"/>
    <n v="0"/>
    <n v="1"/>
    <n v="0"/>
    <n v="1"/>
    <n v="0"/>
    <n v="1"/>
    <n v="0"/>
    <n v="2"/>
    <n v="16"/>
    <n v="0"/>
    <n v="0"/>
    <n v="2"/>
    <n v="0"/>
    <n v="0"/>
    <n v="0"/>
    <n v="0"/>
    <n v="0"/>
    <n v="0"/>
    <n v="0"/>
    <n v="1"/>
    <n v="1"/>
    <n v="0"/>
    <n v="25"/>
    <n v="2"/>
    <n v="16"/>
    <n v="3"/>
    <n v="3"/>
    <n v="3"/>
    <n v="3"/>
    <n v="3"/>
    <n v="3"/>
    <n v="0"/>
    <n v="18"/>
    <n v="18"/>
    <n v="18"/>
    <n v="1"/>
  </r>
  <r>
    <s v="08DPR1550Z"/>
    <n v="1"/>
    <s v="MATUTINO"/>
    <s v="RAMON LOPEZ VELARDE"/>
    <n v="8"/>
    <s v="CHIHUAHUA"/>
    <n v="8"/>
    <s v="CHIHUAHUA"/>
    <x v="5"/>
    <n v="37"/>
    <x v="6"/>
    <n v="1"/>
    <s v="JUĂREZ"/>
    <s v="CALLE ARTEAGA"/>
    <n v="3469"/>
    <s v="PÚBLICO"/>
    <x v="0"/>
    <n v="2"/>
    <s v="BĂSICA"/>
    <n v="2"/>
    <x v="0"/>
    <n v="1"/>
    <x v="0"/>
    <n v="0"/>
    <s v="NO APLICA"/>
    <n v="0"/>
    <s v="NO APLICA"/>
    <s v="08FIZ0145H"/>
    <s v="08FJS0110Y"/>
    <s v="08ADG0005C"/>
    <n v="0"/>
    <s v="I2020"/>
    <n v="245"/>
    <n v="272"/>
    <n v="517"/>
    <n v="245"/>
    <n v="272"/>
    <n v="517"/>
    <n v="45"/>
    <n v="39"/>
    <n v="84"/>
    <n v="38"/>
    <n v="35"/>
    <n v="73"/>
    <n v="38"/>
    <n v="35"/>
    <n v="73"/>
    <n v="41"/>
    <n v="45"/>
    <n v="86"/>
    <n v="34"/>
    <n v="39"/>
    <n v="73"/>
    <n v="44"/>
    <n v="55"/>
    <n v="99"/>
    <n v="40"/>
    <n v="51"/>
    <n v="91"/>
    <n v="41"/>
    <n v="46"/>
    <n v="87"/>
    <n v="238"/>
    <n v="271"/>
    <n v="509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1"/>
    <n v="1"/>
    <n v="0"/>
    <n v="0"/>
    <n v="0"/>
    <n v="0"/>
    <n v="0"/>
    <n v="0"/>
    <n v="2"/>
    <n v="0"/>
    <n v="0"/>
    <n v="24"/>
    <n v="4"/>
    <n v="14"/>
    <n v="3"/>
    <n v="3"/>
    <n v="3"/>
    <n v="3"/>
    <n v="3"/>
    <n v="3"/>
    <n v="0"/>
    <n v="18"/>
    <n v="18"/>
    <n v="18"/>
    <n v="1"/>
  </r>
  <r>
    <s v="08DPR2630R"/>
    <n v="2"/>
    <s v="VESPERTINO"/>
    <s v="JAIME TORRES BODET"/>
    <n v="8"/>
    <s v="CHIHUAHUA"/>
    <n v="8"/>
    <s v="CHIHUAHUA"/>
    <x v="5"/>
    <n v="37"/>
    <x v="6"/>
    <n v="1"/>
    <s v="JUĂREZ"/>
    <s v="CALLE COSTA DE LOS CABOS"/>
    <n v="0"/>
    <s v="PÚBLICO"/>
    <x v="0"/>
    <n v="2"/>
    <s v="BĂSICA"/>
    <n v="2"/>
    <x v="0"/>
    <n v="1"/>
    <x v="0"/>
    <n v="0"/>
    <s v="NO APLICA"/>
    <n v="0"/>
    <s v="NO APLICA"/>
    <s v="08FIZ0264V"/>
    <s v="08FJS0117R"/>
    <s v="08ADG0005C"/>
    <n v="0"/>
    <s v="I2020"/>
    <n v="260"/>
    <n v="248"/>
    <n v="508"/>
    <n v="259"/>
    <n v="246"/>
    <n v="505"/>
    <n v="34"/>
    <n v="31"/>
    <n v="65"/>
    <n v="46"/>
    <n v="45"/>
    <n v="91"/>
    <n v="49"/>
    <n v="45"/>
    <n v="94"/>
    <n v="34"/>
    <n v="33"/>
    <n v="67"/>
    <n v="51"/>
    <n v="44"/>
    <n v="95"/>
    <n v="45"/>
    <n v="44"/>
    <n v="89"/>
    <n v="52"/>
    <n v="45"/>
    <n v="97"/>
    <n v="47"/>
    <n v="46"/>
    <n v="93"/>
    <n v="278"/>
    <n v="257"/>
    <n v="535"/>
    <n v="3"/>
    <n v="2"/>
    <n v="3"/>
    <n v="3"/>
    <n v="3"/>
    <n v="3"/>
    <n v="0"/>
    <n v="17"/>
    <n v="0"/>
    <n v="0"/>
    <n v="1"/>
    <n v="0"/>
    <n v="1"/>
    <n v="0"/>
    <n v="0"/>
    <n v="0"/>
    <n v="8"/>
    <n v="9"/>
    <n v="0"/>
    <n v="0"/>
    <n v="0"/>
    <n v="0"/>
    <n v="0"/>
    <n v="0"/>
    <n v="0"/>
    <n v="0"/>
    <n v="0"/>
    <n v="0"/>
    <n v="0"/>
    <n v="1"/>
    <n v="0"/>
    <n v="20"/>
    <n v="8"/>
    <n v="9"/>
    <n v="3"/>
    <n v="2"/>
    <n v="3"/>
    <n v="3"/>
    <n v="3"/>
    <n v="3"/>
    <n v="0"/>
    <n v="17"/>
    <n v="17"/>
    <n v="17"/>
    <n v="1"/>
  </r>
  <r>
    <s v="08DPR2538K"/>
    <n v="2"/>
    <s v="VESPERTINO"/>
    <s v="LUIS URIAS BELDERRAIN"/>
    <n v="8"/>
    <s v="CHIHUAHUA"/>
    <n v="8"/>
    <s v="CHIHUAHUA"/>
    <x v="5"/>
    <n v="37"/>
    <x v="6"/>
    <n v="1"/>
    <s v="JUĂREZ"/>
    <s v="CALLE EFRAIN GONZALEZ LUNA"/>
    <n v="0"/>
    <s v="PÚBLICO"/>
    <x v="0"/>
    <n v="2"/>
    <s v="BĂSICA"/>
    <n v="2"/>
    <x v="0"/>
    <n v="1"/>
    <x v="0"/>
    <n v="0"/>
    <s v="NO APLICA"/>
    <n v="0"/>
    <s v="NO APLICA"/>
    <s v="08FIZ0185I"/>
    <s v="08FJS0118Q"/>
    <s v="08ADG0005C"/>
    <n v="0"/>
    <s v="I2020"/>
    <n v="269"/>
    <n v="268"/>
    <n v="537"/>
    <n v="269"/>
    <n v="268"/>
    <n v="537"/>
    <n v="46"/>
    <n v="62"/>
    <n v="108"/>
    <n v="41"/>
    <n v="37"/>
    <n v="78"/>
    <n v="41"/>
    <n v="37"/>
    <n v="78"/>
    <n v="52"/>
    <n v="43"/>
    <n v="95"/>
    <n v="42"/>
    <n v="48"/>
    <n v="90"/>
    <n v="40"/>
    <n v="24"/>
    <n v="64"/>
    <n v="46"/>
    <n v="50"/>
    <n v="96"/>
    <n v="36"/>
    <n v="33"/>
    <n v="69"/>
    <n v="257"/>
    <n v="235"/>
    <n v="492"/>
    <n v="3"/>
    <n v="3"/>
    <n v="3"/>
    <n v="2"/>
    <n v="3"/>
    <n v="2"/>
    <n v="0"/>
    <n v="16"/>
    <n v="0"/>
    <n v="0"/>
    <n v="1"/>
    <n v="0"/>
    <n v="0"/>
    <n v="1"/>
    <n v="0"/>
    <n v="0"/>
    <n v="5"/>
    <n v="11"/>
    <n v="0"/>
    <n v="0"/>
    <n v="2"/>
    <n v="1"/>
    <n v="0"/>
    <n v="0"/>
    <n v="0"/>
    <n v="0"/>
    <n v="0"/>
    <n v="0"/>
    <n v="0"/>
    <n v="1"/>
    <n v="0"/>
    <n v="22"/>
    <n v="5"/>
    <n v="11"/>
    <n v="3"/>
    <n v="3"/>
    <n v="3"/>
    <n v="2"/>
    <n v="3"/>
    <n v="2"/>
    <n v="0"/>
    <n v="16"/>
    <n v="16"/>
    <n v="16"/>
    <n v="1"/>
  </r>
  <r>
    <s v="08DPR1892V"/>
    <n v="1"/>
    <s v="MATUTINO"/>
    <s v="JUSTO SIERRA MENDEZ"/>
    <n v="8"/>
    <s v="CHIHUAHUA"/>
    <n v="8"/>
    <s v="CHIHUAHUA"/>
    <x v="5"/>
    <n v="37"/>
    <x v="6"/>
    <n v="1"/>
    <s v="JUĂREZ"/>
    <s v="CALLE TABASCO"/>
    <n v="0"/>
    <s v="PÚBLICO"/>
    <x v="0"/>
    <n v="2"/>
    <s v="BĂSICA"/>
    <n v="2"/>
    <x v="0"/>
    <n v="1"/>
    <x v="0"/>
    <n v="0"/>
    <s v="NO APLICA"/>
    <n v="0"/>
    <s v="NO APLICA"/>
    <s v="08FIZ0138Y"/>
    <s v="08FJS0109I"/>
    <s v="08ADG0005C"/>
    <n v="0"/>
    <s v="I2020"/>
    <n v="249"/>
    <n v="277"/>
    <n v="526"/>
    <n v="246"/>
    <n v="276"/>
    <n v="522"/>
    <n v="40"/>
    <n v="53"/>
    <n v="93"/>
    <n v="38"/>
    <n v="40"/>
    <n v="78"/>
    <n v="38"/>
    <n v="40"/>
    <n v="78"/>
    <n v="32"/>
    <n v="40"/>
    <n v="72"/>
    <n v="45"/>
    <n v="40"/>
    <n v="85"/>
    <n v="43"/>
    <n v="54"/>
    <n v="97"/>
    <n v="43"/>
    <n v="47"/>
    <n v="90"/>
    <n v="43"/>
    <n v="43"/>
    <n v="86"/>
    <n v="244"/>
    <n v="264"/>
    <n v="508"/>
    <n v="3"/>
    <n v="3"/>
    <n v="3"/>
    <n v="3"/>
    <n v="3"/>
    <n v="3"/>
    <n v="0"/>
    <n v="18"/>
    <n v="0"/>
    <n v="0"/>
    <n v="1"/>
    <n v="0"/>
    <n v="1"/>
    <n v="0"/>
    <n v="0"/>
    <n v="1"/>
    <n v="0"/>
    <n v="18"/>
    <n v="0"/>
    <n v="0"/>
    <n v="1"/>
    <n v="1"/>
    <n v="0"/>
    <n v="0"/>
    <n v="0"/>
    <n v="0"/>
    <n v="0"/>
    <n v="0"/>
    <n v="1"/>
    <n v="1"/>
    <n v="0"/>
    <n v="25"/>
    <n v="0"/>
    <n v="18"/>
    <n v="3"/>
    <n v="3"/>
    <n v="3"/>
    <n v="3"/>
    <n v="3"/>
    <n v="3"/>
    <n v="0"/>
    <n v="18"/>
    <n v="18"/>
    <n v="18"/>
    <n v="1"/>
  </r>
  <r>
    <s v="08DPR2641X"/>
    <n v="1"/>
    <s v="MATUTINO"/>
    <s v="HECTOR MANUEL MUELA REYES"/>
    <n v="8"/>
    <s v="CHIHUAHUA"/>
    <n v="8"/>
    <s v="CHIHUAHUA"/>
    <x v="5"/>
    <n v="37"/>
    <x v="6"/>
    <n v="1"/>
    <s v="JUĂREZ"/>
    <s v="CALLE TIERRA DEL SOL"/>
    <n v="0"/>
    <s v="PÚBLICO"/>
    <x v="0"/>
    <n v="2"/>
    <s v="BĂSICA"/>
    <n v="2"/>
    <x v="0"/>
    <n v="1"/>
    <x v="0"/>
    <n v="0"/>
    <s v="NO APLICA"/>
    <n v="0"/>
    <s v="NO APLICA"/>
    <s v="08FIZ0030G"/>
    <s v="08FJS0133I"/>
    <s v="08ADG0005C"/>
    <n v="0"/>
    <s v="I2020"/>
    <n v="267"/>
    <n v="252"/>
    <n v="519"/>
    <n v="267"/>
    <n v="252"/>
    <n v="519"/>
    <n v="31"/>
    <n v="38"/>
    <n v="69"/>
    <n v="35"/>
    <n v="43"/>
    <n v="78"/>
    <n v="35"/>
    <n v="43"/>
    <n v="78"/>
    <n v="59"/>
    <n v="42"/>
    <n v="101"/>
    <n v="38"/>
    <n v="31"/>
    <n v="69"/>
    <n v="50"/>
    <n v="52"/>
    <n v="102"/>
    <n v="51"/>
    <n v="52"/>
    <n v="103"/>
    <n v="32"/>
    <n v="44"/>
    <n v="76"/>
    <n v="265"/>
    <n v="264"/>
    <n v="529"/>
    <n v="3"/>
    <n v="3"/>
    <n v="3"/>
    <n v="3"/>
    <n v="3"/>
    <n v="3"/>
    <n v="0"/>
    <n v="18"/>
    <n v="0"/>
    <n v="0"/>
    <n v="1"/>
    <n v="0"/>
    <n v="1"/>
    <n v="0"/>
    <n v="0"/>
    <n v="0"/>
    <n v="5"/>
    <n v="13"/>
    <n v="0"/>
    <n v="0"/>
    <n v="1"/>
    <n v="0"/>
    <n v="0"/>
    <n v="0"/>
    <n v="0"/>
    <n v="0"/>
    <n v="0"/>
    <n v="0"/>
    <n v="1"/>
    <n v="0"/>
    <n v="0"/>
    <n v="22"/>
    <n v="5"/>
    <n v="13"/>
    <n v="3"/>
    <n v="3"/>
    <n v="3"/>
    <n v="3"/>
    <n v="3"/>
    <n v="3"/>
    <n v="0"/>
    <n v="18"/>
    <n v="15"/>
    <n v="15"/>
    <n v="1"/>
  </r>
  <r>
    <s v="08DPR0818G"/>
    <n v="1"/>
    <s v="MATUTINO"/>
    <s v="REVOLUCION MEXICANA 1"/>
    <n v="8"/>
    <s v="CHIHUAHUA"/>
    <n v="8"/>
    <s v="CHIHUAHUA"/>
    <x v="5"/>
    <n v="37"/>
    <x v="6"/>
    <n v="1"/>
    <s v="JUĂREZ"/>
    <s v="CALLE ROSALIO HERNANDEZ "/>
    <n v="2610"/>
    <s v="PÚBLICO"/>
    <x v="0"/>
    <n v="2"/>
    <s v="BĂSICA"/>
    <n v="2"/>
    <x v="0"/>
    <n v="1"/>
    <x v="0"/>
    <n v="0"/>
    <s v="NO APLICA"/>
    <n v="0"/>
    <s v="NO APLICA"/>
    <s v="08FIZ0161Z"/>
    <s v="08FJS0113V"/>
    <s v="08ADG0005C"/>
    <n v="0"/>
    <s v="I2020"/>
    <n v="241"/>
    <n v="273"/>
    <n v="514"/>
    <n v="241"/>
    <n v="273"/>
    <n v="514"/>
    <n v="42"/>
    <n v="48"/>
    <n v="90"/>
    <n v="48"/>
    <n v="43"/>
    <n v="91"/>
    <n v="48"/>
    <n v="43"/>
    <n v="91"/>
    <n v="47"/>
    <n v="48"/>
    <n v="95"/>
    <n v="39"/>
    <n v="48"/>
    <n v="87"/>
    <n v="37"/>
    <n v="37"/>
    <n v="74"/>
    <n v="40"/>
    <n v="40"/>
    <n v="80"/>
    <n v="36"/>
    <n v="49"/>
    <n v="85"/>
    <n v="247"/>
    <n v="265"/>
    <n v="512"/>
    <n v="3"/>
    <n v="3"/>
    <n v="3"/>
    <n v="3"/>
    <n v="3"/>
    <n v="3"/>
    <n v="0"/>
    <n v="18"/>
    <n v="0"/>
    <n v="0"/>
    <n v="0"/>
    <n v="1"/>
    <n v="0"/>
    <n v="1"/>
    <n v="0"/>
    <n v="1"/>
    <n v="2"/>
    <n v="16"/>
    <n v="0"/>
    <n v="0"/>
    <n v="1"/>
    <n v="1"/>
    <n v="0"/>
    <n v="0"/>
    <n v="0"/>
    <n v="0"/>
    <n v="0"/>
    <n v="0"/>
    <n v="2"/>
    <n v="0"/>
    <n v="0"/>
    <n v="25"/>
    <n v="2"/>
    <n v="16"/>
    <n v="3"/>
    <n v="3"/>
    <n v="3"/>
    <n v="3"/>
    <n v="3"/>
    <n v="3"/>
    <n v="0"/>
    <n v="18"/>
    <n v="24"/>
    <n v="24"/>
    <n v="1"/>
  </r>
  <r>
    <s v="08DPR0940H"/>
    <n v="1"/>
    <s v="MATUTINO"/>
    <s v="INSURGENTES"/>
    <n v="8"/>
    <s v="CHIHUAHUA"/>
    <n v="8"/>
    <s v="CHIHUAHUA"/>
    <x v="5"/>
    <n v="37"/>
    <x v="6"/>
    <n v="1"/>
    <s v="JUĂREZ"/>
    <s v="CALLE MIGUEL HIDALGO"/>
    <n v="145"/>
    <s v="PÚBLICO"/>
    <x v="0"/>
    <n v="2"/>
    <s v="BĂSICA"/>
    <n v="2"/>
    <x v="0"/>
    <n v="1"/>
    <x v="0"/>
    <n v="0"/>
    <s v="NO APLICA"/>
    <n v="0"/>
    <s v="NO APLICA"/>
    <s v="08FIZ0141L"/>
    <s v="08FJS0109I"/>
    <s v="08ADG0005C"/>
    <n v="0"/>
    <s v="I2020"/>
    <n v="262"/>
    <n v="259"/>
    <n v="521"/>
    <n v="262"/>
    <n v="259"/>
    <n v="521"/>
    <n v="51"/>
    <n v="41"/>
    <n v="92"/>
    <n v="44"/>
    <n v="46"/>
    <n v="90"/>
    <n v="44"/>
    <n v="46"/>
    <n v="90"/>
    <n v="39"/>
    <n v="49"/>
    <n v="88"/>
    <n v="46"/>
    <n v="36"/>
    <n v="82"/>
    <n v="47"/>
    <n v="48"/>
    <n v="95"/>
    <n v="40"/>
    <n v="37"/>
    <n v="77"/>
    <n v="43"/>
    <n v="49"/>
    <n v="92"/>
    <n v="259"/>
    <n v="265"/>
    <n v="524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2"/>
    <n v="0"/>
    <n v="0"/>
    <n v="0"/>
    <n v="0"/>
    <n v="0"/>
    <n v="0"/>
    <n v="0"/>
    <n v="2"/>
    <n v="1"/>
    <n v="0"/>
    <n v="25"/>
    <n v="2"/>
    <n v="16"/>
    <n v="3"/>
    <n v="3"/>
    <n v="3"/>
    <n v="3"/>
    <n v="3"/>
    <n v="3"/>
    <n v="0"/>
    <n v="18"/>
    <n v="18"/>
    <n v="18"/>
    <n v="1"/>
  </r>
  <r>
    <s v="08DPR0952M"/>
    <n v="1"/>
    <s v="MATUTINO"/>
    <s v="INDEPENDENCIA"/>
    <n v="8"/>
    <s v="CHIHUAHUA"/>
    <n v="8"/>
    <s v="CHIHUAHUA"/>
    <x v="5"/>
    <n v="37"/>
    <x v="6"/>
    <n v="1"/>
    <s v="JUĂREZ"/>
    <s v="CALLE SALVADOR ESPARZA"/>
    <n v="3151"/>
    <s v="PÚBLICO"/>
    <x v="0"/>
    <n v="2"/>
    <s v="BĂSICA"/>
    <n v="2"/>
    <x v="0"/>
    <n v="1"/>
    <x v="0"/>
    <n v="0"/>
    <s v="NO APLICA"/>
    <n v="0"/>
    <s v="NO APLICA"/>
    <s v="08FIZ0161Z"/>
    <s v="08FJS0113V"/>
    <s v="08ADG0005C"/>
    <n v="0"/>
    <s v="I2020"/>
    <n v="257"/>
    <n v="271"/>
    <n v="528"/>
    <n v="255"/>
    <n v="269"/>
    <n v="524"/>
    <n v="36"/>
    <n v="46"/>
    <n v="82"/>
    <n v="41"/>
    <n v="40"/>
    <n v="81"/>
    <n v="42"/>
    <n v="40"/>
    <n v="82"/>
    <n v="41"/>
    <n v="52"/>
    <n v="93"/>
    <n v="49"/>
    <n v="40"/>
    <n v="89"/>
    <n v="46"/>
    <n v="48"/>
    <n v="94"/>
    <n v="44"/>
    <n v="42"/>
    <n v="86"/>
    <n v="41"/>
    <n v="47"/>
    <n v="88"/>
    <n v="263"/>
    <n v="269"/>
    <n v="532"/>
    <n v="2"/>
    <n v="3"/>
    <n v="3"/>
    <n v="3"/>
    <n v="3"/>
    <n v="3"/>
    <n v="0"/>
    <n v="17"/>
    <n v="0"/>
    <n v="0"/>
    <n v="0"/>
    <n v="1"/>
    <n v="0"/>
    <n v="1"/>
    <n v="0"/>
    <n v="0"/>
    <n v="2"/>
    <n v="15"/>
    <n v="0"/>
    <n v="0"/>
    <n v="2"/>
    <n v="1"/>
    <n v="0"/>
    <n v="0"/>
    <n v="0"/>
    <n v="0"/>
    <n v="0"/>
    <n v="0"/>
    <n v="3"/>
    <n v="0"/>
    <n v="0"/>
    <n v="25"/>
    <n v="2"/>
    <n v="15"/>
    <n v="2"/>
    <n v="3"/>
    <n v="3"/>
    <n v="3"/>
    <n v="3"/>
    <n v="3"/>
    <n v="0"/>
    <n v="17"/>
    <n v="18"/>
    <n v="18"/>
    <n v="1"/>
  </r>
  <r>
    <s v="08DPR2584W"/>
    <n v="1"/>
    <s v="MATUTINO"/>
    <s v="PLAN DE AYALA"/>
    <n v="8"/>
    <s v="CHIHUAHUA"/>
    <n v="8"/>
    <s v="CHIHUAHUA"/>
    <x v="5"/>
    <n v="37"/>
    <x v="6"/>
    <n v="1"/>
    <s v="JUĂREZ"/>
    <s v="CALLE PRADERAS DEL SOL"/>
    <n v="0"/>
    <s v="PÚBLICO"/>
    <x v="0"/>
    <n v="2"/>
    <s v="BĂSICA"/>
    <n v="2"/>
    <x v="0"/>
    <n v="1"/>
    <x v="0"/>
    <n v="0"/>
    <s v="NO APLICA"/>
    <n v="0"/>
    <s v="NO APLICA"/>
    <s v="08FIZ0185I"/>
    <s v="08FJS0118Q"/>
    <s v="08ADG0005C"/>
    <n v="0"/>
    <s v="I2020"/>
    <n v="278"/>
    <n v="267"/>
    <n v="545"/>
    <n v="276"/>
    <n v="267"/>
    <n v="543"/>
    <n v="44"/>
    <n v="28"/>
    <n v="72"/>
    <n v="32"/>
    <n v="36"/>
    <n v="68"/>
    <n v="32"/>
    <n v="36"/>
    <n v="68"/>
    <n v="50"/>
    <n v="53"/>
    <n v="103"/>
    <n v="51"/>
    <n v="57"/>
    <n v="108"/>
    <n v="36"/>
    <n v="36"/>
    <n v="72"/>
    <n v="41"/>
    <n v="34"/>
    <n v="75"/>
    <n v="52"/>
    <n v="57"/>
    <n v="109"/>
    <n v="262"/>
    <n v="273"/>
    <n v="535"/>
    <n v="2"/>
    <n v="3"/>
    <n v="3"/>
    <n v="2"/>
    <n v="2"/>
    <n v="3"/>
    <n v="0"/>
    <n v="15"/>
    <n v="0"/>
    <n v="0"/>
    <n v="1"/>
    <n v="0"/>
    <n v="0"/>
    <n v="1"/>
    <n v="0"/>
    <n v="0"/>
    <n v="3"/>
    <n v="12"/>
    <n v="0"/>
    <n v="0"/>
    <n v="3"/>
    <n v="0"/>
    <n v="0"/>
    <n v="0"/>
    <n v="0"/>
    <n v="0"/>
    <n v="0"/>
    <n v="0"/>
    <n v="1"/>
    <n v="0"/>
    <n v="0"/>
    <n v="21"/>
    <n v="3"/>
    <n v="12"/>
    <n v="2"/>
    <n v="3"/>
    <n v="3"/>
    <n v="2"/>
    <n v="2"/>
    <n v="3"/>
    <n v="0"/>
    <n v="15"/>
    <n v="15"/>
    <n v="15"/>
    <n v="1"/>
  </r>
  <r>
    <s v="08PPR2084F"/>
    <n v="1"/>
    <s v="MATUTINO"/>
    <s v="COLEGIO BELMONT"/>
    <n v="8"/>
    <s v="CHIHUAHUA"/>
    <n v="8"/>
    <s v="CHIHUAHUA"/>
    <x v="7"/>
    <n v="19"/>
    <x v="21"/>
    <n v="1"/>
    <s v="CHIHUAHUA"/>
    <s v="AVENIDA TORRES DEL PICACHO"/>
    <n v="9507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277"/>
    <n v="259"/>
    <n v="536"/>
    <n v="277"/>
    <n v="259"/>
    <n v="536"/>
    <n v="39"/>
    <n v="50"/>
    <n v="89"/>
    <n v="47"/>
    <n v="58"/>
    <n v="105"/>
    <n v="47"/>
    <n v="58"/>
    <n v="105"/>
    <n v="40"/>
    <n v="49"/>
    <n v="89"/>
    <n v="49"/>
    <n v="37"/>
    <n v="86"/>
    <n v="35"/>
    <n v="46"/>
    <n v="81"/>
    <n v="48"/>
    <n v="29"/>
    <n v="77"/>
    <n v="54"/>
    <n v="36"/>
    <n v="90"/>
    <n v="273"/>
    <n v="255"/>
    <n v="528"/>
    <n v="0"/>
    <n v="0"/>
    <n v="0"/>
    <n v="0"/>
    <n v="0"/>
    <n v="0"/>
    <n v="10"/>
    <n v="10"/>
    <n v="0"/>
    <n v="0"/>
    <n v="0"/>
    <n v="1"/>
    <n v="0"/>
    <n v="0"/>
    <n v="0"/>
    <n v="0"/>
    <n v="0"/>
    <n v="10"/>
    <n v="0"/>
    <n v="0"/>
    <n v="1"/>
    <n v="0"/>
    <n v="0"/>
    <n v="1"/>
    <n v="0"/>
    <n v="1"/>
    <n v="0"/>
    <n v="11"/>
    <n v="1"/>
    <n v="13"/>
    <n v="0"/>
    <n v="39"/>
    <n v="0"/>
    <n v="10"/>
    <n v="0"/>
    <n v="0"/>
    <n v="0"/>
    <n v="0"/>
    <n v="0"/>
    <n v="0"/>
    <n v="10"/>
    <n v="10"/>
    <n v="20"/>
    <n v="20"/>
    <n v="1"/>
  </r>
  <r>
    <s v="08DPR2491G"/>
    <n v="1"/>
    <s v="MATUTINO"/>
    <s v="FRIDA KAHLO"/>
    <n v="8"/>
    <s v="CHIHUAHUA"/>
    <n v="8"/>
    <s v="CHIHUAHUA"/>
    <x v="5"/>
    <n v="37"/>
    <x v="6"/>
    <n v="1"/>
    <s v="JUĂREZ"/>
    <s v="CALLE JUANA BARRAGAN"/>
    <n v="2802"/>
    <s v="PÚBLICO"/>
    <x v="0"/>
    <n v="2"/>
    <s v="BĂSICA"/>
    <n v="2"/>
    <x v="0"/>
    <n v="1"/>
    <x v="0"/>
    <n v="0"/>
    <s v="NO APLICA"/>
    <n v="0"/>
    <s v="NO APLICA"/>
    <s v="08FIZ0183K"/>
    <s v="08FJS0118Q"/>
    <s v="08ADG0005C"/>
    <n v="0"/>
    <s v="I2020"/>
    <n v="276"/>
    <n v="261"/>
    <n v="537"/>
    <n v="275"/>
    <n v="261"/>
    <n v="536"/>
    <n v="50"/>
    <n v="51"/>
    <n v="101"/>
    <n v="47"/>
    <n v="47"/>
    <n v="94"/>
    <n v="49"/>
    <n v="47"/>
    <n v="96"/>
    <n v="51"/>
    <n v="40"/>
    <n v="91"/>
    <n v="33"/>
    <n v="36"/>
    <n v="69"/>
    <n v="41"/>
    <n v="48"/>
    <n v="89"/>
    <n v="48"/>
    <n v="43"/>
    <n v="91"/>
    <n v="55"/>
    <n v="39"/>
    <n v="94"/>
    <n v="277"/>
    <n v="253"/>
    <n v="530"/>
    <n v="3"/>
    <n v="3"/>
    <n v="2"/>
    <n v="3"/>
    <n v="3"/>
    <n v="3"/>
    <n v="0"/>
    <n v="17"/>
    <n v="0"/>
    <n v="0"/>
    <n v="1"/>
    <n v="0"/>
    <n v="1"/>
    <n v="0"/>
    <n v="0"/>
    <n v="0"/>
    <n v="4"/>
    <n v="13"/>
    <n v="0"/>
    <n v="0"/>
    <n v="1"/>
    <n v="1"/>
    <n v="0"/>
    <n v="0"/>
    <n v="0"/>
    <n v="0"/>
    <n v="0"/>
    <n v="0"/>
    <n v="1"/>
    <n v="0"/>
    <n v="0"/>
    <n v="22"/>
    <n v="4"/>
    <n v="13"/>
    <n v="3"/>
    <n v="3"/>
    <n v="2"/>
    <n v="3"/>
    <n v="3"/>
    <n v="3"/>
    <n v="0"/>
    <n v="17"/>
    <n v="18"/>
    <n v="17"/>
    <n v="1"/>
  </r>
  <r>
    <s v="08DPR2245X"/>
    <n v="1"/>
    <s v="MATUTINO"/>
    <s v="TEOFILO BORUNDA"/>
    <n v="8"/>
    <s v="CHIHUAHUA"/>
    <n v="8"/>
    <s v="CHIHUAHUA"/>
    <x v="5"/>
    <n v="37"/>
    <x v="6"/>
    <n v="1"/>
    <s v="JUĂREZ"/>
    <s v="CALLE GENERAL ANTONIO NORSAGARAY"/>
    <n v="1414"/>
    <s v="PÚBLICO"/>
    <x v="0"/>
    <n v="2"/>
    <s v="BĂSICA"/>
    <n v="2"/>
    <x v="0"/>
    <n v="1"/>
    <x v="0"/>
    <n v="0"/>
    <s v="NO APLICA"/>
    <n v="0"/>
    <s v="NO APLICA"/>
    <s v="08FIZ0157M"/>
    <s v="08FJS0112W"/>
    <s v="08ADG0005C"/>
    <n v="0"/>
    <s v="I2020"/>
    <n v="284"/>
    <n v="266"/>
    <n v="550"/>
    <n v="284"/>
    <n v="266"/>
    <n v="550"/>
    <n v="37"/>
    <n v="39"/>
    <n v="76"/>
    <n v="30"/>
    <n v="40"/>
    <n v="70"/>
    <n v="30"/>
    <n v="40"/>
    <n v="70"/>
    <n v="53"/>
    <n v="41"/>
    <n v="94"/>
    <n v="32"/>
    <n v="43"/>
    <n v="75"/>
    <n v="46"/>
    <n v="56"/>
    <n v="102"/>
    <n v="58"/>
    <n v="50"/>
    <n v="108"/>
    <n v="59"/>
    <n v="38"/>
    <n v="97"/>
    <n v="278"/>
    <n v="268"/>
    <n v="546"/>
    <n v="2"/>
    <n v="3"/>
    <n v="2"/>
    <n v="3"/>
    <n v="3"/>
    <n v="3"/>
    <n v="0"/>
    <n v="16"/>
    <n v="0"/>
    <n v="0"/>
    <n v="1"/>
    <n v="0"/>
    <n v="0"/>
    <n v="1"/>
    <n v="0"/>
    <n v="0"/>
    <n v="7"/>
    <n v="9"/>
    <n v="0"/>
    <n v="0"/>
    <n v="2"/>
    <n v="0"/>
    <n v="0"/>
    <n v="0"/>
    <n v="0"/>
    <n v="0"/>
    <n v="0"/>
    <n v="0"/>
    <n v="1"/>
    <n v="1"/>
    <n v="0"/>
    <n v="22"/>
    <n v="7"/>
    <n v="9"/>
    <n v="2"/>
    <n v="3"/>
    <n v="2"/>
    <n v="3"/>
    <n v="3"/>
    <n v="3"/>
    <n v="0"/>
    <n v="16"/>
    <n v="16"/>
    <n v="16"/>
    <n v="1"/>
  </r>
  <r>
    <s v="08DPR1956P"/>
    <n v="1"/>
    <s v="MATUTINO"/>
    <s v="RUBEN JARAMILLO"/>
    <n v="8"/>
    <s v="CHIHUAHUA"/>
    <n v="8"/>
    <s v="CHIHUAHUA"/>
    <x v="5"/>
    <n v="37"/>
    <x v="6"/>
    <n v="1"/>
    <s v="JUĂREZ"/>
    <s v="CALLE DE LA SALUD"/>
    <n v="3119"/>
    <s v="PÚBLICO"/>
    <x v="0"/>
    <n v="2"/>
    <s v="BĂSICA"/>
    <n v="2"/>
    <x v="0"/>
    <n v="1"/>
    <x v="0"/>
    <n v="0"/>
    <s v="NO APLICA"/>
    <n v="0"/>
    <s v="NO APLICA"/>
    <s v="08FIZ0184J"/>
    <s v="08FJS0118Q"/>
    <s v="08ADG0005C"/>
    <n v="0"/>
    <s v="I2020"/>
    <n v="289"/>
    <n v="239"/>
    <n v="528"/>
    <n v="289"/>
    <n v="239"/>
    <n v="528"/>
    <n v="57"/>
    <n v="49"/>
    <n v="106"/>
    <n v="42"/>
    <n v="58"/>
    <n v="100"/>
    <n v="43"/>
    <n v="61"/>
    <n v="104"/>
    <n v="40"/>
    <n v="30"/>
    <n v="70"/>
    <n v="52"/>
    <n v="48"/>
    <n v="100"/>
    <n v="62"/>
    <n v="37"/>
    <n v="99"/>
    <n v="36"/>
    <n v="40"/>
    <n v="76"/>
    <n v="50"/>
    <n v="43"/>
    <n v="93"/>
    <n v="283"/>
    <n v="259"/>
    <n v="542"/>
    <n v="3"/>
    <n v="2"/>
    <n v="3"/>
    <n v="3"/>
    <n v="2"/>
    <n v="3"/>
    <n v="0"/>
    <n v="16"/>
    <n v="0"/>
    <n v="0"/>
    <n v="1"/>
    <n v="0"/>
    <n v="1"/>
    <n v="0"/>
    <n v="0"/>
    <n v="0"/>
    <n v="5"/>
    <n v="11"/>
    <n v="0"/>
    <n v="0"/>
    <n v="1"/>
    <n v="0"/>
    <n v="0"/>
    <n v="0"/>
    <n v="0"/>
    <n v="0"/>
    <n v="0"/>
    <n v="0"/>
    <n v="0"/>
    <n v="1"/>
    <n v="0"/>
    <n v="20"/>
    <n v="5"/>
    <n v="11"/>
    <n v="3"/>
    <n v="2"/>
    <n v="3"/>
    <n v="3"/>
    <n v="2"/>
    <n v="3"/>
    <n v="0"/>
    <n v="16"/>
    <n v="17"/>
    <n v="16"/>
    <n v="1"/>
  </r>
  <r>
    <s v="08DPR2166K"/>
    <n v="1"/>
    <s v="MATUTINO"/>
    <s v="OSCAR FLORES SANCHEZ"/>
    <n v="8"/>
    <s v="CHIHUAHUA"/>
    <n v="8"/>
    <s v="CHIHUAHUA"/>
    <x v="5"/>
    <n v="37"/>
    <x v="6"/>
    <n v="1"/>
    <s v="JUĂREZ"/>
    <s v="CALLE AVENA"/>
    <n v="0"/>
    <s v="PÚBLICO"/>
    <x v="0"/>
    <n v="2"/>
    <s v="BĂSICA"/>
    <n v="2"/>
    <x v="0"/>
    <n v="1"/>
    <x v="0"/>
    <n v="0"/>
    <s v="NO APLICA"/>
    <n v="0"/>
    <s v="NO APLICA"/>
    <s v="08FIZ0170G"/>
    <s v="08FJS0115T"/>
    <s v="08ADG0005C"/>
    <n v="0"/>
    <s v="I2020"/>
    <n v="277"/>
    <n v="261"/>
    <n v="538"/>
    <n v="277"/>
    <n v="261"/>
    <n v="538"/>
    <n v="51"/>
    <n v="53"/>
    <n v="104"/>
    <n v="48"/>
    <n v="49"/>
    <n v="97"/>
    <n v="48"/>
    <n v="49"/>
    <n v="97"/>
    <n v="37"/>
    <n v="34"/>
    <n v="71"/>
    <n v="44"/>
    <n v="53"/>
    <n v="97"/>
    <n v="57"/>
    <n v="48"/>
    <n v="105"/>
    <n v="37"/>
    <n v="33"/>
    <n v="70"/>
    <n v="52"/>
    <n v="47"/>
    <n v="99"/>
    <n v="275"/>
    <n v="264"/>
    <n v="539"/>
    <n v="3"/>
    <n v="2"/>
    <n v="3"/>
    <n v="3"/>
    <n v="2"/>
    <n v="3"/>
    <n v="0"/>
    <n v="16"/>
    <n v="0"/>
    <n v="0"/>
    <n v="0"/>
    <n v="1"/>
    <n v="0"/>
    <n v="1"/>
    <n v="0"/>
    <n v="0"/>
    <n v="1"/>
    <n v="15"/>
    <n v="0"/>
    <n v="0"/>
    <n v="1"/>
    <n v="1"/>
    <n v="0"/>
    <n v="0"/>
    <n v="0"/>
    <n v="0"/>
    <n v="0"/>
    <n v="0"/>
    <n v="1"/>
    <n v="2"/>
    <n v="0"/>
    <n v="23"/>
    <n v="1"/>
    <n v="15"/>
    <n v="3"/>
    <n v="2"/>
    <n v="3"/>
    <n v="3"/>
    <n v="2"/>
    <n v="3"/>
    <n v="0"/>
    <n v="16"/>
    <n v="16"/>
    <n v="16"/>
    <n v="1"/>
  </r>
  <r>
    <s v="08DPR2497A"/>
    <n v="1"/>
    <s v="MATUTINO"/>
    <s v="ARCADIO GONZALEZ CHAVEZ"/>
    <n v="8"/>
    <s v="CHIHUAHUA"/>
    <n v="8"/>
    <s v="CHIHUAHUA"/>
    <x v="5"/>
    <n v="37"/>
    <x v="6"/>
    <n v="1"/>
    <s v="JUĂREZ"/>
    <s v="CALLE CUITECO"/>
    <n v="0"/>
    <s v="PÚBLICO"/>
    <x v="0"/>
    <n v="2"/>
    <s v="BĂSICA"/>
    <n v="2"/>
    <x v="0"/>
    <n v="1"/>
    <x v="0"/>
    <n v="0"/>
    <s v="NO APLICA"/>
    <n v="0"/>
    <s v="NO APLICA"/>
    <s v="08FIZ0171F"/>
    <s v="08FJS0115T"/>
    <s v="08ADG0005C"/>
    <n v="0"/>
    <s v="I2020"/>
    <n v="287"/>
    <n v="275"/>
    <n v="562"/>
    <n v="286"/>
    <n v="275"/>
    <n v="561"/>
    <n v="46"/>
    <n v="36"/>
    <n v="82"/>
    <n v="33"/>
    <n v="34"/>
    <n v="67"/>
    <n v="33"/>
    <n v="34"/>
    <n v="67"/>
    <n v="49"/>
    <n v="56"/>
    <n v="105"/>
    <n v="52"/>
    <n v="51"/>
    <n v="103"/>
    <n v="44"/>
    <n v="30"/>
    <n v="74"/>
    <n v="39"/>
    <n v="40"/>
    <n v="79"/>
    <n v="58"/>
    <n v="61"/>
    <n v="119"/>
    <n v="275"/>
    <n v="272"/>
    <n v="547"/>
    <n v="2"/>
    <n v="3"/>
    <n v="3"/>
    <n v="2"/>
    <n v="2"/>
    <n v="3"/>
    <n v="0"/>
    <n v="15"/>
    <n v="0"/>
    <n v="0"/>
    <n v="1"/>
    <n v="0"/>
    <n v="0"/>
    <n v="1"/>
    <n v="1"/>
    <n v="0"/>
    <n v="6"/>
    <n v="9"/>
    <n v="0"/>
    <n v="0"/>
    <n v="0"/>
    <n v="2"/>
    <n v="0"/>
    <n v="0"/>
    <n v="0"/>
    <n v="0"/>
    <n v="0"/>
    <n v="0"/>
    <n v="1"/>
    <n v="0"/>
    <n v="0"/>
    <n v="21"/>
    <n v="6"/>
    <n v="9"/>
    <n v="2"/>
    <n v="3"/>
    <n v="3"/>
    <n v="2"/>
    <n v="2"/>
    <n v="3"/>
    <n v="0"/>
    <n v="15"/>
    <n v="15"/>
    <n v="15"/>
    <n v="1"/>
  </r>
  <r>
    <s v="08PPR0581Q"/>
    <n v="1"/>
    <s v="MATUTINO"/>
    <s v="SAN FELIPE EL REAL"/>
    <n v="8"/>
    <s v="CHIHUAHUA"/>
    <n v="8"/>
    <s v="CHIHUAHUA"/>
    <x v="7"/>
    <n v="19"/>
    <x v="21"/>
    <n v="1"/>
    <s v="CHIHUAHUA"/>
    <s v="CALLE J. GARCIA VALDEZ"/>
    <n v="2945"/>
    <s v="PRIVADO"/>
    <x v="2"/>
    <n v="2"/>
    <s v="BĂSICA"/>
    <n v="2"/>
    <x v="0"/>
    <n v="1"/>
    <x v="0"/>
    <n v="0"/>
    <s v="NO APLICA"/>
    <n v="0"/>
    <s v="NO APLICA"/>
    <s v="08FIZ0045I"/>
    <m/>
    <s v="08ADG0011N"/>
    <n v="0"/>
    <s v="I2020"/>
    <n v="276"/>
    <n v="289"/>
    <n v="565"/>
    <n v="276"/>
    <n v="289"/>
    <n v="565"/>
    <n v="49"/>
    <n v="41"/>
    <n v="90"/>
    <n v="52"/>
    <n v="43"/>
    <n v="95"/>
    <n v="52"/>
    <n v="43"/>
    <n v="95"/>
    <n v="44"/>
    <n v="49"/>
    <n v="93"/>
    <n v="43"/>
    <n v="44"/>
    <n v="87"/>
    <n v="57"/>
    <n v="41"/>
    <n v="98"/>
    <n v="41"/>
    <n v="31"/>
    <n v="72"/>
    <n v="27"/>
    <n v="48"/>
    <n v="75"/>
    <n v="264"/>
    <n v="256"/>
    <n v="520"/>
    <n v="0"/>
    <n v="0"/>
    <n v="1"/>
    <n v="0"/>
    <n v="0"/>
    <n v="0"/>
    <n v="10"/>
    <n v="11"/>
    <n v="0"/>
    <n v="0"/>
    <n v="0"/>
    <n v="1"/>
    <n v="0"/>
    <n v="0"/>
    <n v="0"/>
    <n v="1"/>
    <n v="0"/>
    <n v="11"/>
    <n v="0"/>
    <n v="0"/>
    <n v="2"/>
    <n v="1"/>
    <n v="0"/>
    <n v="1"/>
    <n v="1"/>
    <n v="1"/>
    <n v="1"/>
    <n v="10"/>
    <n v="3"/>
    <n v="5"/>
    <n v="0"/>
    <n v="38"/>
    <n v="0"/>
    <n v="11"/>
    <n v="0"/>
    <n v="0"/>
    <n v="1"/>
    <n v="0"/>
    <n v="0"/>
    <n v="0"/>
    <n v="10"/>
    <n v="11"/>
    <n v="22"/>
    <n v="21"/>
    <n v="1"/>
  </r>
  <r>
    <s v="08DPR2462L"/>
    <n v="2"/>
    <s v="VESPERTINO"/>
    <s v="ISMAEL LANDEROS VIEZCAS"/>
    <n v="8"/>
    <s v="CHIHUAHUA"/>
    <n v="8"/>
    <s v="CHIHUAHUA"/>
    <x v="5"/>
    <n v="37"/>
    <x v="6"/>
    <n v="1"/>
    <s v="JUĂREZ"/>
    <s v="CALLE 8 DE DICIEMBRE"/>
    <n v="0"/>
    <s v="PÚBLICO"/>
    <x v="0"/>
    <n v="2"/>
    <s v="BĂSICA"/>
    <n v="2"/>
    <x v="0"/>
    <n v="1"/>
    <x v="0"/>
    <n v="0"/>
    <s v="NO APLICA"/>
    <n v="0"/>
    <s v="NO APLICA"/>
    <s v="08FIZ0183K"/>
    <s v="08FJS0118Q"/>
    <s v="08ADG0005C"/>
    <n v="0"/>
    <s v="I2020"/>
    <n v="272"/>
    <n v="271"/>
    <n v="543"/>
    <n v="269"/>
    <n v="271"/>
    <n v="540"/>
    <n v="52"/>
    <n v="50"/>
    <n v="102"/>
    <n v="50"/>
    <n v="48"/>
    <n v="98"/>
    <n v="50"/>
    <n v="48"/>
    <n v="98"/>
    <n v="34"/>
    <n v="35"/>
    <n v="69"/>
    <n v="58"/>
    <n v="48"/>
    <n v="106"/>
    <n v="45"/>
    <n v="56"/>
    <n v="101"/>
    <n v="41"/>
    <n v="29"/>
    <n v="70"/>
    <n v="44"/>
    <n v="56"/>
    <n v="100"/>
    <n v="272"/>
    <n v="272"/>
    <n v="544"/>
    <n v="3"/>
    <n v="2"/>
    <n v="3"/>
    <n v="3"/>
    <n v="2"/>
    <n v="3"/>
    <n v="0"/>
    <n v="16"/>
    <n v="0"/>
    <n v="0"/>
    <n v="1"/>
    <n v="0"/>
    <n v="0"/>
    <n v="1"/>
    <n v="0"/>
    <n v="0"/>
    <n v="2"/>
    <n v="14"/>
    <n v="0"/>
    <n v="0"/>
    <n v="2"/>
    <n v="0"/>
    <n v="0"/>
    <n v="0"/>
    <n v="0"/>
    <n v="0"/>
    <n v="0"/>
    <n v="0"/>
    <n v="1"/>
    <n v="0"/>
    <n v="0"/>
    <n v="21"/>
    <n v="2"/>
    <n v="14"/>
    <n v="3"/>
    <n v="2"/>
    <n v="3"/>
    <n v="3"/>
    <n v="2"/>
    <n v="3"/>
    <n v="0"/>
    <n v="16"/>
    <n v="16"/>
    <n v="16"/>
    <n v="1"/>
  </r>
  <r>
    <s v="08DPR2265K"/>
    <n v="1"/>
    <s v="MATUTINO"/>
    <s v="TEPORACA"/>
    <n v="8"/>
    <s v="CHIHUAHUA"/>
    <n v="8"/>
    <s v="CHIHUAHUA"/>
    <x v="5"/>
    <n v="37"/>
    <x v="6"/>
    <n v="1"/>
    <s v="JUĂREZ"/>
    <s v="CALLE EJIDO MADERA"/>
    <n v="1817"/>
    <s v="PÚBLICO"/>
    <x v="0"/>
    <n v="2"/>
    <s v="BĂSICA"/>
    <n v="2"/>
    <x v="0"/>
    <n v="1"/>
    <x v="0"/>
    <n v="0"/>
    <s v="NO APLICA"/>
    <n v="0"/>
    <s v="NO APLICA"/>
    <s v="08FIZ0180N"/>
    <s v="08FJS0132J"/>
    <s v="08ADG0005C"/>
    <n v="0"/>
    <s v="I2020"/>
    <n v="280"/>
    <n v="264"/>
    <n v="544"/>
    <n v="280"/>
    <n v="264"/>
    <n v="544"/>
    <n v="50"/>
    <n v="45"/>
    <n v="95"/>
    <n v="45"/>
    <n v="46"/>
    <n v="91"/>
    <n v="45"/>
    <n v="47"/>
    <n v="92"/>
    <n v="45"/>
    <n v="45"/>
    <n v="90"/>
    <n v="44"/>
    <n v="46"/>
    <n v="90"/>
    <n v="41"/>
    <n v="48"/>
    <n v="89"/>
    <n v="46"/>
    <n v="45"/>
    <n v="91"/>
    <n v="58"/>
    <n v="39"/>
    <n v="97"/>
    <n v="279"/>
    <n v="270"/>
    <n v="549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0"/>
    <n v="1"/>
    <n v="0"/>
    <n v="0"/>
    <n v="0"/>
    <n v="0"/>
    <n v="0"/>
    <n v="0"/>
    <n v="1"/>
    <n v="0"/>
    <n v="0"/>
    <n v="22"/>
    <n v="4"/>
    <n v="14"/>
    <n v="3"/>
    <n v="3"/>
    <n v="3"/>
    <n v="3"/>
    <n v="3"/>
    <n v="3"/>
    <n v="0"/>
    <n v="18"/>
    <n v="18"/>
    <n v="18"/>
    <n v="1"/>
  </r>
  <r>
    <s v="08DPR2615Z"/>
    <n v="2"/>
    <s v="VESPERTINO"/>
    <s v="VICTOR HUGO RASCON BANDA"/>
    <n v="8"/>
    <s v="CHIHUAHUA"/>
    <n v="8"/>
    <s v="CHIHUAHUA"/>
    <x v="5"/>
    <n v="37"/>
    <x v="6"/>
    <n v="1"/>
    <s v="JUĂREZ"/>
    <s v="CALLE PRADERAS DEL SOL"/>
    <n v="0"/>
    <s v="PÚBLICO"/>
    <x v="0"/>
    <n v="2"/>
    <s v="BĂSICA"/>
    <n v="2"/>
    <x v="0"/>
    <n v="1"/>
    <x v="0"/>
    <n v="0"/>
    <s v="NO APLICA"/>
    <n v="0"/>
    <s v="NO APLICA"/>
    <s v="08FIZ0185I"/>
    <s v="08FJS0118Q"/>
    <s v="08ADG0005C"/>
    <n v="0"/>
    <s v="I2020"/>
    <n v="270"/>
    <n v="282"/>
    <n v="552"/>
    <n v="269"/>
    <n v="282"/>
    <n v="551"/>
    <n v="57"/>
    <n v="56"/>
    <n v="113"/>
    <n v="60"/>
    <n v="37"/>
    <n v="97"/>
    <n v="63"/>
    <n v="38"/>
    <n v="101"/>
    <n v="51"/>
    <n v="50"/>
    <n v="101"/>
    <n v="41"/>
    <n v="37"/>
    <n v="78"/>
    <n v="36"/>
    <n v="45"/>
    <n v="81"/>
    <n v="36"/>
    <n v="43"/>
    <n v="79"/>
    <n v="49"/>
    <n v="51"/>
    <n v="100"/>
    <n v="276"/>
    <n v="264"/>
    <n v="540"/>
    <n v="3"/>
    <n v="3"/>
    <n v="2"/>
    <n v="2"/>
    <n v="2"/>
    <n v="3"/>
    <n v="0"/>
    <n v="15"/>
    <n v="0"/>
    <n v="0"/>
    <n v="0"/>
    <n v="1"/>
    <n v="0"/>
    <n v="0"/>
    <n v="0"/>
    <n v="0"/>
    <n v="4"/>
    <n v="11"/>
    <n v="0"/>
    <n v="0"/>
    <n v="2"/>
    <n v="1"/>
    <n v="0"/>
    <n v="0"/>
    <n v="0"/>
    <n v="0"/>
    <n v="0"/>
    <n v="0"/>
    <n v="1"/>
    <n v="0"/>
    <n v="0"/>
    <n v="20"/>
    <n v="4"/>
    <n v="11"/>
    <n v="3"/>
    <n v="3"/>
    <n v="2"/>
    <n v="2"/>
    <n v="2"/>
    <n v="3"/>
    <n v="0"/>
    <n v="15"/>
    <n v="15"/>
    <n v="15"/>
    <n v="1"/>
  </r>
  <r>
    <s v="08DPR2470U"/>
    <n v="1"/>
    <s v="MATUTINO"/>
    <s v="ARTICULO 123 CONSTITUCIONAL"/>
    <n v="8"/>
    <s v="CHIHUAHUA"/>
    <n v="8"/>
    <s v="CHIHUAHUA"/>
    <x v="7"/>
    <n v="19"/>
    <x v="21"/>
    <n v="1"/>
    <s v="CHIHUAHUA"/>
    <s v="CALLE FUNDICION DE AVALOS"/>
    <n v="0"/>
    <s v="PÚBLICO"/>
    <x v="0"/>
    <n v="2"/>
    <s v="BĂSICA"/>
    <n v="2"/>
    <x v="0"/>
    <n v="1"/>
    <x v="0"/>
    <n v="0"/>
    <s v="NO APLICA"/>
    <n v="0"/>
    <s v="NO APLICA"/>
    <s v="08FIZ0103I"/>
    <s v="08FJS0103O"/>
    <s v="08ADG0046C"/>
    <n v="0"/>
    <s v="I2020"/>
    <n v="276"/>
    <n v="266"/>
    <n v="542"/>
    <n v="275"/>
    <n v="265"/>
    <n v="540"/>
    <n v="42"/>
    <n v="46"/>
    <n v="88"/>
    <n v="39"/>
    <n v="47"/>
    <n v="86"/>
    <n v="39"/>
    <n v="47"/>
    <n v="86"/>
    <n v="57"/>
    <n v="45"/>
    <n v="102"/>
    <n v="52"/>
    <n v="57"/>
    <n v="109"/>
    <n v="45"/>
    <n v="49"/>
    <n v="94"/>
    <n v="48"/>
    <n v="46"/>
    <n v="94"/>
    <n v="42"/>
    <n v="35"/>
    <n v="77"/>
    <n v="283"/>
    <n v="279"/>
    <n v="562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1"/>
    <n v="1"/>
    <n v="0"/>
    <n v="0"/>
    <n v="0"/>
    <n v="0"/>
    <n v="0"/>
    <n v="2"/>
    <n v="2"/>
    <n v="0"/>
    <n v="0"/>
    <n v="26"/>
    <n v="4"/>
    <n v="14"/>
    <n v="3"/>
    <n v="3"/>
    <n v="3"/>
    <n v="3"/>
    <n v="3"/>
    <n v="3"/>
    <n v="0"/>
    <n v="18"/>
    <n v="20"/>
    <n v="18"/>
    <n v="1"/>
  </r>
  <r>
    <s v="08DPR2492F"/>
    <n v="2"/>
    <s v="VESPERTINO"/>
    <s v="FRIDA KAHLO"/>
    <n v="8"/>
    <s v="CHIHUAHUA"/>
    <n v="8"/>
    <s v="CHIHUAHUA"/>
    <x v="5"/>
    <n v="37"/>
    <x v="6"/>
    <n v="1"/>
    <s v="JUĂREZ"/>
    <s v="CALLE JUANA BARRAGAN"/>
    <n v="2802"/>
    <s v="PÚBLICO"/>
    <x v="0"/>
    <n v="2"/>
    <s v="BĂSICA"/>
    <n v="2"/>
    <x v="0"/>
    <n v="1"/>
    <x v="0"/>
    <n v="0"/>
    <s v="NO APLICA"/>
    <n v="0"/>
    <s v="NO APLICA"/>
    <s v="08FIZ0183K"/>
    <s v="08FJS0118Q"/>
    <s v="08ADG0005C"/>
    <n v="0"/>
    <s v="I2020"/>
    <n v="295"/>
    <n v="275"/>
    <n v="570"/>
    <n v="295"/>
    <n v="275"/>
    <n v="570"/>
    <n v="56"/>
    <n v="45"/>
    <n v="101"/>
    <n v="32"/>
    <n v="46"/>
    <n v="78"/>
    <n v="32"/>
    <n v="46"/>
    <n v="78"/>
    <n v="56"/>
    <n v="44"/>
    <n v="100"/>
    <n v="34"/>
    <n v="34"/>
    <n v="68"/>
    <n v="55"/>
    <n v="43"/>
    <n v="98"/>
    <n v="43"/>
    <n v="51"/>
    <n v="94"/>
    <n v="44"/>
    <n v="53"/>
    <n v="97"/>
    <n v="264"/>
    <n v="271"/>
    <n v="535"/>
    <n v="3"/>
    <n v="3"/>
    <n v="2"/>
    <n v="3"/>
    <n v="3"/>
    <n v="3"/>
    <n v="0"/>
    <n v="17"/>
    <n v="0"/>
    <n v="0"/>
    <n v="1"/>
    <n v="0"/>
    <n v="0"/>
    <n v="1"/>
    <n v="0"/>
    <n v="0"/>
    <n v="3"/>
    <n v="14"/>
    <n v="0"/>
    <n v="0"/>
    <n v="1"/>
    <n v="1"/>
    <n v="0"/>
    <n v="0"/>
    <n v="0"/>
    <n v="0"/>
    <n v="0"/>
    <n v="0"/>
    <n v="1"/>
    <n v="0"/>
    <n v="0"/>
    <n v="22"/>
    <n v="3"/>
    <n v="14"/>
    <n v="3"/>
    <n v="3"/>
    <n v="2"/>
    <n v="3"/>
    <n v="3"/>
    <n v="3"/>
    <n v="0"/>
    <n v="17"/>
    <n v="18"/>
    <n v="17"/>
    <n v="1"/>
  </r>
  <r>
    <s v="08DPR2507R"/>
    <n v="2"/>
    <s v="VESPERTINO"/>
    <s v="7 DE NOVIEMBRE"/>
    <n v="8"/>
    <s v="CHIHUAHUA"/>
    <n v="8"/>
    <s v="CHIHUAHUA"/>
    <x v="5"/>
    <n v="37"/>
    <x v="6"/>
    <n v="1"/>
    <s v="JUĂREZ"/>
    <s v="CALLE PRADERAS DE TEMORIS "/>
    <n v="0"/>
    <s v="PÚBLICO"/>
    <x v="0"/>
    <n v="2"/>
    <s v="BĂSICA"/>
    <n v="2"/>
    <x v="0"/>
    <n v="1"/>
    <x v="0"/>
    <n v="0"/>
    <s v="NO APLICA"/>
    <n v="0"/>
    <s v="NO APLICA"/>
    <s v="08FIZ0177Z"/>
    <s v="08FJS0133I"/>
    <s v="08ADG0005C"/>
    <n v="0"/>
    <s v="I2020"/>
    <n v="276"/>
    <n v="280"/>
    <n v="556"/>
    <n v="276"/>
    <n v="280"/>
    <n v="556"/>
    <n v="46"/>
    <n v="49"/>
    <n v="95"/>
    <n v="45"/>
    <n v="41"/>
    <n v="86"/>
    <n v="45"/>
    <n v="41"/>
    <n v="86"/>
    <n v="38"/>
    <n v="47"/>
    <n v="85"/>
    <n v="45"/>
    <n v="50"/>
    <n v="95"/>
    <n v="58"/>
    <n v="42"/>
    <n v="100"/>
    <n v="44"/>
    <n v="39"/>
    <n v="83"/>
    <n v="50"/>
    <n v="50"/>
    <n v="100"/>
    <n v="280"/>
    <n v="269"/>
    <n v="549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3"/>
    <n v="0"/>
    <n v="0"/>
    <n v="0"/>
    <n v="0"/>
    <n v="0"/>
    <n v="0"/>
    <n v="0"/>
    <n v="1"/>
    <n v="1"/>
    <n v="0"/>
    <n v="25"/>
    <n v="4"/>
    <n v="14"/>
    <n v="3"/>
    <n v="3"/>
    <n v="3"/>
    <n v="3"/>
    <n v="3"/>
    <n v="3"/>
    <n v="0"/>
    <n v="18"/>
    <n v="18"/>
    <n v="18"/>
    <n v="1"/>
  </r>
  <r>
    <s v="08DPR2566G"/>
    <n v="2"/>
    <s v="VESPERTINO"/>
    <s v="FRANCISCO GONZALEZ BOCANEGRA"/>
    <n v="8"/>
    <s v="CHIHUAHUA"/>
    <n v="8"/>
    <s v="CHIHUAHUA"/>
    <x v="5"/>
    <n v="37"/>
    <x v="6"/>
    <n v="1"/>
    <s v="JUĂREZ"/>
    <s v="CALLE RIBERA DE LA PRADERA "/>
    <n v="0"/>
    <s v="PÚBLICO"/>
    <x v="0"/>
    <n v="2"/>
    <s v="BĂSICA"/>
    <n v="2"/>
    <x v="0"/>
    <n v="1"/>
    <x v="0"/>
    <n v="0"/>
    <s v="NO APLICA"/>
    <n v="0"/>
    <s v="NO APLICA"/>
    <s v="08FIZ0175B"/>
    <s v="08FJS0116S"/>
    <s v="08ADG0005C"/>
    <n v="0"/>
    <s v="I2020"/>
    <n v="306"/>
    <n v="265"/>
    <n v="571"/>
    <n v="306"/>
    <n v="265"/>
    <n v="571"/>
    <n v="54"/>
    <n v="40"/>
    <n v="94"/>
    <n v="39"/>
    <n v="26"/>
    <n v="65"/>
    <n v="40"/>
    <n v="26"/>
    <n v="66"/>
    <n v="42"/>
    <n v="46"/>
    <n v="88"/>
    <n v="55"/>
    <n v="45"/>
    <n v="100"/>
    <n v="51"/>
    <n v="51"/>
    <n v="102"/>
    <n v="45"/>
    <n v="45"/>
    <n v="90"/>
    <n v="60"/>
    <n v="44"/>
    <n v="104"/>
    <n v="293"/>
    <n v="257"/>
    <n v="550"/>
    <n v="3"/>
    <n v="3"/>
    <n v="3"/>
    <n v="3"/>
    <n v="3"/>
    <n v="3"/>
    <n v="0"/>
    <n v="18"/>
    <n v="0"/>
    <n v="0"/>
    <n v="0"/>
    <n v="1"/>
    <n v="0"/>
    <n v="0"/>
    <n v="0"/>
    <n v="0"/>
    <n v="4"/>
    <n v="14"/>
    <n v="0"/>
    <n v="0"/>
    <n v="0"/>
    <n v="0"/>
    <n v="0"/>
    <n v="0"/>
    <n v="0"/>
    <n v="0"/>
    <n v="0"/>
    <n v="0"/>
    <n v="2"/>
    <n v="0"/>
    <n v="0"/>
    <n v="21"/>
    <n v="4"/>
    <n v="14"/>
    <n v="3"/>
    <n v="3"/>
    <n v="3"/>
    <n v="3"/>
    <n v="3"/>
    <n v="3"/>
    <n v="0"/>
    <n v="18"/>
    <n v="18"/>
    <n v="18"/>
    <n v="1"/>
  </r>
  <r>
    <s v="08DPR2402X"/>
    <n v="2"/>
    <s v="VESPERTINO"/>
    <s v="TARAHUMARA"/>
    <n v="8"/>
    <s v="CHIHUAHUA"/>
    <n v="8"/>
    <s v="CHIHUAHUA"/>
    <x v="5"/>
    <n v="37"/>
    <x v="6"/>
    <n v="1"/>
    <s v="JUĂREZ"/>
    <s v="CALLE P. CATANIA "/>
    <n v="0"/>
    <s v="PÚBLICO"/>
    <x v="0"/>
    <n v="2"/>
    <s v="BĂSICA"/>
    <n v="2"/>
    <x v="0"/>
    <n v="1"/>
    <x v="0"/>
    <n v="0"/>
    <s v="NO APLICA"/>
    <n v="0"/>
    <s v="NO APLICA"/>
    <s v="08FIZ0265U"/>
    <s v="08FJS0133I"/>
    <s v="08ADG0005C"/>
    <n v="0"/>
    <s v="I2020"/>
    <n v="293"/>
    <n v="288"/>
    <n v="581"/>
    <n v="293"/>
    <n v="288"/>
    <n v="581"/>
    <n v="43"/>
    <n v="51"/>
    <n v="94"/>
    <n v="27"/>
    <n v="36"/>
    <n v="63"/>
    <n v="27"/>
    <n v="36"/>
    <n v="63"/>
    <n v="53"/>
    <n v="41"/>
    <n v="94"/>
    <n v="49"/>
    <n v="54"/>
    <n v="103"/>
    <n v="49"/>
    <n v="45"/>
    <n v="94"/>
    <n v="41"/>
    <n v="58"/>
    <n v="99"/>
    <n v="52"/>
    <n v="47"/>
    <n v="99"/>
    <n v="271"/>
    <n v="281"/>
    <n v="552"/>
    <n v="3"/>
    <n v="3"/>
    <n v="2"/>
    <n v="3"/>
    <n v="2"/>
    <n v="3"/>
    <n v="0"/>
    <n v="16"/>
    <n v="0"/>
    <n v="0"/>
    <n v="1"/>
    <n v="0"/>
    <n v="1"/>
    <n v="0"/>
    <n v="0"/>
    <n v="0"/>
    <n v="7"/>
    <n v="9"/>
    <n v="0"/>
    <n v="0"/>
    <n v="2"/>
    <n v="0"/>
    <n v="0"/>
    <n v="0"/>
    <n v="0"/>
    <n v="0"/>
    <n v="0"/>
    <n v="0"/>
    <n v="1"/>
    <n v="0"/>
    <n v="0"/>
    <n v="21"/>
    <n v="7"/>
    <n v="9"/>
    <n v="3"/>
    <n v="3"/>
    <n v="2"/>
    <n v="3"/>
    <n v="2"/>
    <n v="3"/>
    <n v="0"/>
    <n v="16"/>
    <n v="20"/>
    <n v="18"/>
    <n v="1"/>
  </r>
  <r>
    <s v="08DPR1152A"/>
    <n v="1"/>
    <s v="MATUTINO"/>
    <s v="MARIANO MATAMOROS"/>
    <n v="8"/>
    <s v="CHIHUAHUA"/>
    <n v="8"/>
    <s v="CHIHUAHUA"/>
    <x v="5"/>
    <n v="37"/>
    <x v="6"/>
    <n v="1"/>
    <s v="JUĂREZ"/>
    <s v="CALLE CORONEL PRIMITIVO URO"/>
    <n v="8801"/>
    <s v="PÚBLICO"/>
    <x v="0"/>
    <n v="2"/>
    <s v="BĂSICA"/>
    <n v="2"/>
    <x v="0"/>
    <n v="1"/>
    <x v="0"/>
    <n v="0"/>
    <s v="NO APLICA"/>
    <n v="0"/>
    <s v="NO APLICA"/>
    <s v="08FIZ0156N"/>
    <s v="08FJS0112W"/>
    <s v="08ADG0005C"/>
    <n v="0"/>
    <s v="I2020"/>
    <n v="262"/>
    <n v="294"/>
    <n v="556"/>
    <n v="262"/>
    <n v="294"/>
    <n v="556"/>
    <n v="45"/>
    <n v="53"/>
    <n v="98"/>
    <n v="54"/>
    <n v="42"/>
    <n v="96"/>
    <n v="54"/>
    <n v="42"/>
    <n v="96"/>
    <n v="45"/>
    <n v="52"/>
    <n v="97"/>
    <n v="52"/>
    <n v="46"/>
    <n v="98"/>
    <n v="42"/>
    <n v="48"/>
    <n v="90"/>
    <n v="45"/>
    <n v="43"/>
    <n v="88"/>
    <n v="38"/>
    <n v="49"/>
    <n v="87"/>
    <n v="276"/>
    <n v="280"/>
    <n v="556"/>
    <n v="3"/>
    <n v="3"/>
    <n v="3"/>
    <n v="3"/>
    <n v="3"/>
    <n v="3"/>
    <n v="0"/>
    <n v="18"/>
    <n v="0"/>
    <n v="0"/>
    <n v="1"/>
    <n v="0"/>
    <n v="0"/>
    <n v="1"/>
    <n v="0"/>
    <n v="1"/>
    <n v="6"/>
    <n v="12"/>
    <n v="0"/>
    <n v="0"/>
    <n v="1"/>
    <n v="1"/>
    <n v="0"/>
    <n v="0"/>
    <n v="0"/>
    <n v="0"/>
    <n v="0"/>
    <n v="0"/>
    <n v="1"/>
    <n v="0"/>
    <n v="0"/>
    <n v="24"/>
    <n v="6"/>
    <n v="12"/>
    <n v="3"/>
    <n v="3"/>
    <n v="3"/>
    <n v="3"/>
    <n v="3"/>
    <n v="3"/>
    <n v="0"/>
    <n v="18"/>
    <n v="18"/>
    <n v="18"/>
    <n v="1"/>
  </r>
  <r>
    <s v="08DPR2534O"/>
    <n v="2"/>
    <s v="VESPERTINO"/>
    <s v="CUITLAHUAC"/>
    <n v="8"/>
    <s v="CHIHUAHUA"/>
    <n v="8"/>
    <s v="CHIHUAHUA"/>
    <x v="5"/>
    <n v="37"/>
    <x v="6"/>
    <n v="1"/>
    <s v="JUĂREZ"/>
    <s v="CALLE PRADERA DEL PALMAREJO"/>
    <n v="0"/>
    <s v="PÚBLICO"/>
    <x v="0"/>
    <n v="2"/>
    <s v="BĂSICA"/>
    <n v="2"/>
    <x v="0"/>
    <n v="1"/>
    <x v="0"/>
    <n v="0"/>
    <s v="NO APLICA"/>
    <n v="0"/>
    <s v="NO APLICA"/>
    <s v="08FIZ0177Z"/>
    <s v="08FJS0133I"/>
    <s v="08ADG0005C"/>
    <n v="0"/>
    <s v="I2020"/>
    <n v="301"/>
    <n v="273"/>
    <n v="574"/>
    <n v="301"/>
    <n v="273"/>
    <n v="574"/>
    <n v="49"/>
    <n v="45"/>
    <n v="94"/>
    <n v="31"/>
    <n v="44"/>
    <n v="75"/>
    <n v="31"/>
    <n v="44"/>
    <n v="75"/>
    <n v="55"/>
    <n v="35"/>
    <n v="90"/>
    <n v="52"/>
    <n v="43"/>
    <n v="95"/>
    <n v="50"/>
    <n v="53"/>
    <n v="103"/>
    <n v="37"/>
    <n v="54"/>
    <n v="91"/>
    <n v="60"/>
    <n v="44"/>
    <n v="104"/>
    <n v="285"/>
    <n v="273"/>
    <n v="558"/>
    <n v="3"/>
    <n v="3"/>
    <n v="3"/>
    <n v="3"/>
    <n v="3"/>
    <n v="3"/>
    <n v="0"/>
    <n v="18"/>
    <n v="0"/>
    <n v="0"/>
    <n v="1"/>
    <n v="0"/>
    <n v="0"/>
    <n v="0"/>
    <n v="0"/>
    <n v="0"/>
    <n v="9"/>
    <n v="9"/>
    <n v="0"/>
    <n v="0"/>
    <n v="2"/>
    <n v="1"/>
    <n v="0"/>
    <n v="0"/>
    <n v="0"/>
    <n v="0"/>
    <n v="0"/>
    <n v="0"/>
    <n v="1"/>
    <n v="0"/>
    <n v="0"/>
    <n v="23"/>
    <n v="9"/>
    <n v="9"/>
    <n v="3"/>
    <n v="3"/>
    <n v="3"/>
    <n v="3"/>
    <n v="3"/>
    <n v="3"/>
    <n v="0"/>
    <n v="18"/>
    <n v="18"/>
    <n v="18"/>
    <n v="1"/>
  </r>
  <r>
    <s v="08DPR2447T"/>
    <n v="1"/>
    <s v="MATUTINO"/>
    <s v="RUBEN VALENZUELA VILLA"/>
    <n v="8"/>
    <s v="CHIHUAHUA"/>
    <n v="8"/>
    <s v="CHIHUAHUA"/>
    <x v="5"/>
    <n v="37"/>
    <x v="6"/>
    <n v="1"/>
    <s v="JUĂREZ"/>
    <s v="CALLE 8 DE DICIEMBRE"/>
    <n v="0"/>
    <s v="PÚBLICO"/>
    <x v="0"/>
    <n v="2"/>
    <s v="BĂSICA"/>
    <n v="2"/>
    <x v="0"/>
    <n v="1"/>
    <x v="0"/>
    <n v="0"/>
    <s v="NO APLICA"/>
    <n v="0"/>
    <s v="NO APLICA"/>
    <s v="08FIZ0183K"/>
    <s v="08FJS0118Q"/>
    <s v="08ADG0005C"/>
    <n v="0"/>
    <s v="I2020"/>
    <n v="288"/>
    <n v="277"/>
    <n v="565"/>
    <n v="288"/>
    <n v="277"/>
    <n v="565"/>
    <n v="51"/>
    <n v="58"/>
    <n v="109"/>
    <n v="47"/>
    <n v="53"/>
    <n v="100"/>
    <n v="47"/>
    <n v="53"/>
    <n v="100"/>
    <n v="54"/>
    <n v="48"/>
    <n v="102"/>
    <n v="53"/>
    <n v="53"/>
    <n v="106"/>
    <n v="43"/>
    <n v="27"/>
    <n v="70"/>
    <n v="40"/>
    <n v="33"/>
    <n v="73"/>
    <n v="47"/>
    <n v="58"/>
    <n v="105"/>
    <n v="284"/>
    <n v="272"/>
    <n v="556"/>
    <n v="3"/>
    <n v="3"/>
    <n v="3"/>
    <n v="2"/>
    <n v="2"/>
    <n v="3"/>
    <n v="0"/>
    <n v="16"/>
    <n v="0"/>
    <n v="0"/>
    <n v="1"/>
    <n v="0"/>
    <n v="0"/>
    <n v="1"/>
    <n v="0"/>
    <n v="0"/>
    <n v="5"/>
    <n v="11"/>
    <n v="0"/>
    <n v="0"/>
    <n v="1"/>
    <n v="1"/>
    <n v="0"/>
    <n v="0"/>
    <n v="0"/>
    <n v="0"/>
    <n v="0"/>
    <n v="0"/>
    <n v="1"/>
    <n v="0"/>
    <n v="0"/>
    <n v="21"/>
    <n v="5"/>
    <n v="11"/>
    <n v="3"/>
    <n v="3"/>
    <n v="3"/>
    <n v="2"/>
    <n v="2"/>
    <n v="3"/>
    <n v="0"/>
    <n v="16"/>
    <n v="16"/>
    <n v="16"/>
    <n v="1"/>
  </r>
  <r>
    <s v="08DPR0357N"/>
    <n v="1"/>
    <s v="MATUTINO"/>
    <s v="10 DE ABRIL"/>
    <n v="8"/>
    <s v="CHIHUAHUA"/>
    <n v="8"/>
    <s v="CHIHUAHUA"/>
    <x v="1"/>
    <n v="17"/>
    <x v="43"/>
    <n v="1"/>
    <s v="CUAUHTĂ‰MOC"/>
    <s v="CALLE PLAN DE AYALA"/>
    <n v="250"/>
    <s v="PÚBLICO"/>
    <x v="0"/>
    <n v="2"/>
    <s v="BĂSICA"/>
    <n v="2"/>
    <x v="0"/>
    <n v="1"/>
    <x v="0"/>
    <n v="0"/>
    <s v="NO APLICA"/>
    <n v="0"/>
    <s v="NO APLICA"/>
    <s v="08FIZ0200K"/>
    <s v="08FJS0122C"/>
    <s v="08ADG0010O"/>
    <n v="0"/>
    <s v="I2020"/>
    <n v="272"/>
    <n v="291"/>
    <n v="563"/>
    <n v="272"/>
    <n v="291"/>
    <n v="563"/>
    <n v="42"/>
    <n v="53"/>
    <n v="95"/>
    <n v="49"/>
    <n v="44"/>
    <n v="93"/>
    <n v="49"/>
    <n v="44"/>
    <n v="93"/>
    <n v="49"/>
    <n v="46"/>
    <n v="95"/>
    <n v="46"/>
    <n v="52"/>
    <n v="98"/>
    <n v="49"/>
    <n v="45"/>
    <n v="94"/>
    <n v="45"/>
    <n v="45"/>
    <n v="90"/>
    <n v="48"/>
    <n v="51"/>
    <n v="99"/>
    <n v="286"/>
    <n v="283"/>
    <n v="569"/>
    <n v="3"/>
    <n v="3"/>
    <n v="3"/>
    <n v="3"/>
    <n v="3"/>
    <n v="3"/>
    <n v="0"/>
    <n v="18"/>
    <n v="0"/>
    <n v="0"/>
    <n v="1"/>
    <n v="0"/>
    <n v="0"/>
    <n v="0"/>
    <n v="0"/>
    <n v="1"/>
    <n v="6"/>
    <n v="12"/>
    <n v="0"/>
    <n v="0"/>
    <n v="4"/>
    <n v="1"/>
    <n v="0"/>
    <n v="0"/>
    <n v="0"/>
    <n v="0"/>
    <n v="0"/>
    <n v="0"/>
    <n v="1"/>
    <n v="1"/>
    <n v="0"/>
    <n v="27"/>
    <n v="6"/>
    <n v="12"/>
    <n v="3"/>
    <n v="3"/>
    <n v="3"/>
    <n v="3"/>
    <n v="3"/>
    <n v="3"/>
    <n v="0"/>
    <n v="18"/>
    <n v="18"/>
    <n v="18"/>
    <n v="1"/>
  </r>
  <r>
    <s v="08DPR2458Z"/>
    <n v="1"/>
    <s v="MATUTINO"/>
    <s v="BENEMERITO DE LAS AMERICAS"/>
    <n v="8"/>
    <s v="CHIHUAHUA"/>
    <n v="8"/>
    <s v="CHIHUAHUA"/>
    <x v="7"/>
    <n v="19"/>
    <x v="21"/>
    <n v="1"/>
    <s v="CHIHUAHUA"/>
    <s v="CAMINO A CARRIZALILLO "/>
    <n v="0"/>
    <s v="PÚBLICO"/>
    <x v="0"/>
    <n v="2"/>
    <s v="BĂSICA"/>
    <n v="2"/>
    <x v="0"/>
    <n v="1"/>
    <x v="0"/>
    <n v="0"/>
    <s v="NO APLICA"/>
    <n v="0"/>
    <s v="NO APLICA"/>
    <s v="08FIZ0101K"/>
    <s v="08FJS0103O"/>
    <s v="08ADG0046C"/>
    <n v="0"/>
    <s v="I2020"/>
    <n v="296"/>
    <n v="268"/>
    <n v="564"/>
    <n v="294"/>
    <n v="268"/>
    <n v="562"/>
    <n v="46"/>
    <n v="46"/>
    <n v="92"/>
    <n v="46"/>
    <n v="51"/>
    <n v="97"/>
    <n v="46"/>
    <n v="51"/>
    <n v="97"/>
    <n v="51"/>
    <n v="39"/>
    <n v="90"/>
    <n v="55"/>
    <n v="43"/>
    <n v="98"/>
    <n v="38"/>
    <n v="59"/>
    <n v="97"/>
    <n v="56"/>
    <n v="36"/>
    <n v="92"/>
    <n v="51"/>
    <n v="51"/>
    <n v="102"/>
    <n v="297"/>
    <n v="279"/>
    <n v="576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2"/>
    <n v="0"/>
    <n v="0"/>
    <n v="0"/>
    <n v="0"/>
    <n v="0"/>
    <n v="0"/>
    <n v="0"/>
    <n v="1"/>
    <n v="1"/>
    <n v="0"/>
    <n v="24"/>
    <n v="5"/>
    <n v="13"/>
    <n v="3"/>
    <n v="3"/>
    <n v="3"/>
    <n v="3"/>
    <n v="3"/>
    <n v="3"/>
    <n v="0"/>
    <n v="18"/>
    <n v="19"/>
    <n v="18"/>
    <n v="1"/>
  </r>
  <r>
    <s v="08EPR0264X"/>
    <n v="1"/>
    <s v="MATUTINO"/>
    <s v="BENITO JUAREZ 2197"/>
    <n v="8"/>
    <s v="CHIHUAHUA"/>
    <n v="8"/>
    <s v="CHIHUAHUA"/>
    <x v="5"/>
    <n v="37"/>
    <x v="6"/>
    <n v="1"/>
    <s v="JUĂREZ"/>
    <s v="CALLE RIVERA DE LOS MEDANOS"/>
    <n v="0"/>
    <s v="PÚBLICO"/>
    <x v="1"/>
    <n v="2"/>
    <s v="BĂSICA"/>
    <n v="2"/>
    <x v="0"/>
    <n v="1"/>
    <x v="0"/>
    <n v="0"/>
    <s v="NO APLICA"/>
    <n v="0"/>
    <s v="NO APLICA"/>
    <s v="08FIZ0028S"/>
    <s v="08FJS0003P"/>
    <m/>
    <n v="0"/>
    <s v="I2020"/>
    <n v="325"/>
    <n v="259"/>
    <n v="584"/>
    <n v="322"/>
    <n v="258"/>
    <n v="580"/>
    <n v="61"/>
    <n v="44"/>
    <n v="105"/>
    <n v="44"/>
    <n v="42"/>
    <n v="86"/>
    <n v="44"/>
    <n v="42"/>
    <n v="86"/>
    <n v="42"/>
    <n v="51"/>
    <n v="93"/>
    <n v="46"/>
    <n v="45"/>
    <n v="91"/>
    <n v="53"/>
    <n v="36"/>
    <n v="89"/>
    <n v="66"/>
    <n v="34"/>
    <n v="100"/>
    <n v="55"/>
    <n v="49"/>
    <n v="104"/>
    <n v="306"/>
    <n v="257"/>
    <n v="563"/>
    <n v="2"/>
    <n v="3"/>
    <n v="1"/>
    <n v="3"/>
    <n v="2"/>
    <n v="3"/>
    <n v="1"/>
    <n v="15"/>
    <n v="1"/>
    <n v="0"/>
    <n v="0"/>
    <n v="0"/>
    <n v="0"/>
    <n v="0"/>
    <n v="0"/>
    <n v="0"/>
    <n v="4"/>
    <n v="10"/>
    <n v="0"/>
    <n v="0"/>
    <n v="2"/>
    <n v="2"/>
    <n v="0"/>
    <n v="1"/>
    <n v="0"/>
    <n v="0"/>
    <n v="0"/>
    <n v="0"/>
    <n v="3"/>
    <n v="0"/>
    <n v="0"/>
    <n v="23"/>
    <n v="5"/>
    <n v="10"/>
    <n v="2"/>
    <n v="3"/>
    <n v="1"/>
    <n v="3"/>
    <n v="2"/>
    <n v="3"/>
    <n v="1"/>
    <n v="15"/>
    <n v="18"/>
    <n v="18"/>
    <n v="1"/>
  </r>
  <r>
    <s v="08DPR2382Z"/>
    <n v="1"/>
    <s v="MATUTINO"/>
    <s v="JESUS GARCIA HEROE DE NACOZARI"/>
    <n v="8"/>
    <s v="CHIHUAHUA"/>
    <n v="8"/>
    <s v="CHIHUAHUA"/>
    <x v="5"/>
    <n v="37"/>
    <x v="6"/>
    <n v="1"/>
    <s v="JUĂREZ"/>
    <s v="CALLE P. CATANIA "/>
    <n v="0"/>
    <s v="PÚBLICO"/>
    <x v="0"/>
    <n v="2"/>
    <s v="BĂSICA"/>
    <n v="2"/>
    <x v="0"/>
    <n v="1"/>
    <x v="0"/>
    <n v="0"/>
    <s v="NO APLICA"/>
    <n v="0"/>
    <s v="NO APLICA"/>
    <s v="08FIZ0265U"/>
    <s v="08FJS0133I"/>
    <s v="08ADG0005C"/>
    <n v="0"/>
    <s v="I2020"/>
    <n v="291"/>
    <n v="291"/>
    <n v="582"/>
    <n v="291"/>
    <n v="291"/>
    <n v="582"/>
    <n v="44"/>
    <n v="55"/>
    <n v="99"/>
    <n v="51"/>
    <n v="35"/>
    <n v="86"/>
    <n v="51"/>
    <n v="35"/>
    <n v="86"/>
    <n v="50"/>
    <n v="46"/>
    <n v="96"/>
    <n v="52"/>
    <n v="42"/>
    <n v="94"/>
    <n v="50"/>
    <n v="45"/>
    <n v="95"/>
    <n v="48"/>
    <n v="52"/>
    <n v="100"/>
    <n v="46"/>
    <n v="51"/>
    <n v="97"/>
    <n v="297"/>
    <n v="271"/>
    <n v="568"/>
    <n v="3"/>
    <n v="3"/>
    <n v="3"/>
    <n v="3"/>
    <n v="3"/>
    <n v="3"/>
    <n v="0"/>
    <n v="18"/>
    <n v="0"/>
    <n v="0"/>
    <n v="0"/>
    <n v="1"/>
    <n v="1"/>
    <n v="0"/>
    <n v="0"/>
    <n v="0"/>
    <n v="3"/>
    <n v="15"/>
    <n v="0"/>
    <n v="0"/>
    <n v="1"/>
    <n v="0"/>
    <n v="0"/>
    <n v="0"/>
    <n v="0"/>
    <n v="0"/>
    <n v="0"/>
    <n v="0"/>
    <n v="1"/>
    <n v="0"/>
    <n v="0"/>
    <n v="22"/>
    <n v="3"/>
    <n v="15"/>
    <n v="3"/>
    <n v="3"/>
    <n v="3"/>
    <n v="3"/>
    <n v="3"/>
    <n v="3"/>
    <n v="0"/>
    <n v="18"/>
    <n v="18"/>
    <n v="18"/>
    <n v="1"/>
  </r>
  <r>
    <s v="08DPR0108G"/>
    <n v="1"/>
    <s v="MATUTINO"/>
    <s v="ADOLFO LOPEZ MATEOS"/>
    <n v="8"/>
    <s v="CHIHUAHUA"/>
    <n v="8"/>
    <s v="CHIHUAHUA"/>
    <x v="5"/>
    <n v="37"/>
    <x v="6"/>
    <n v="1"/>
    <s v="JUĂREZ"/>
    <s v="CALLE MORELIA"/>
    <n v="7271"/>
    <s v="PÚBLICO"/>
    <x v="0"/>
    <n v="2"/>
    <s v="BĂSICA"/>
    <n v="2"/>
    <x v="0"/>
    <n v="1"/>
    <x v="0"/>
    <n v="0"/>
    <s v="NO APLICA"/>
    <n v="0"/>
    <s v="NO APLICA"/>
    <s v="08FIZ0152R"/>
    <s v="08FJS0111X"/>
    <s v="08ADG0005C"/>
    <n v="0"/>
    <s v="I2020"/>
    <n v="271"/>
    <n v="298"/>
    <n v="569"/>
    <n v="271"/>
    <n v="297"/>
    <n v="568"/>
    <n v="38"/>
    <n v="60"/>
    <n v="98"/>
    <n v="41"/>
    <n v="53"/>
    <n v="94"/>
    <n v="41"/>
    <n v="53"/>
    <n v="94"/>
    <n v="49"/>
    <n v="45"/>
    <n v="94"/>
    <n v="38"/>
    <n v="51"/>
    <n v="89"/>
    <n v="46"/>
    <n v="57"/>
    <n v="103"/>
    <n v="56"/>
    <n v="46"/>
    <n v="102"/>
    <n v="52"/>
    <n v="47"/>
    <n v="99"/>
    <n v="282"/>
    <n v="299"/>
    <n v="581"/>
    <n v="3"/>
    <n v="3"/>
    <n v="3"/>
    <n v="3"/>
    <n v="3"/>
    <n v="3"/>
    <n v="0"/>
    <n v="18"/>
    <n v="0"/>
    <n v="0"/>
    <n v="1"/>
    <n v="0"/>
    <n v="1"/>
    <n v="0"/>
    <n v="0"/>
    <n v="0"/>
    <n v="4"/>
    <n v="14"/>
    <n v="0"/>
    <n v="0"/>
    <n v="2"/>
    <n v="0"/>
    <n v="0"/>
    <n v="0"/>
    <n v="0"/>
    <n v="0"/>
    <n v="0"/>
    <n v="0"/>
    <n v="1"/>
    <n v="1"/>
    <n v="0"/>
    <n v="24"/>
    <n v="4"/>
    <n v="14"/>
    <n v="3"/>
    <n v="3"/>
    <n v="3"/>
    <n v="3"/>
    <n v="3"/>
    <n v="3"/>
    <n v="0"/>
    <n v="18"/>
    <n v="18"/>
    <n v="18"/>
    <n v="1"/>
  </r>
  <r>
    <s v="08DPR2567F"/>
    <n v="1"/>
    <s v="MATUTINO"/>
    <s v="JAIME NUNO"/>
    <n v="8"/>
    <s v="CHIHUAHUA"/>
    <n v="8"/>
    <s v="CHIHUAHUA"/>
    <x v="5"/>
    <n v="37"/>
    <x v="6"/>
    <n v="1"/>
    <s v="JUĂREZ"/>
    <s v="CALLE RIBERA DE LA PRADERA "/>
    <n v="0"/>
    <s v="PÚBLICO"/>
    <x v="0"/>
    <n v="2"/>
    <s v="BĂSICA"/>
    <n v="2"/>
    <x v="0"/>
    <n v="1"/>
    <x v="0"/>
    <n v="0"/>
    <s v="NO APLICA"/>
    <n v="0"/>
    <s v="NO APLICA"/>
    <s v="08FIZ0175B"/>
    <s v="08FJS0116S"/>
    <s v="08ADG0005C"/>
    <n v="0"/>
    <s v="I2020"/>
    <n v="287"/>
    <n v="294"/>
    <n v="581"/>
    <n v="287"/>
    <n v="294"/>
    <n v="581"/>
    <n v="42"/>
    <n v="53"/>
    <n v="95"/>
    <n v="43"/>
    <n v="44"/>
    <n v="87"/>
    <n v="44"/>
    <n v="44"/>
    <n v="88"/>
    <n v="61"/>
    <n v="38"/>
    <n v="99"/>
    <n v="44"/>
    <n v="44"/>
    <n v="88"/>
    <n v="43"/>
    <n v="58"/>
    <n v="101"/>
    <n v="50"/>
    <n v="42"/>
    <n v="92"/>
    <n v="46"/>
    <n v="60"/>
    <n v="106"/>
    <n v="288"/>
    <n v="286"/>
    <n v="574"/>
    <n v="3"/>
    <n v="3"/>
    <n v="3"/>
    <n v="3"/>
    <n v="3"/>
    <n v="3"/>
    <n v="0"/>
    <n v="18"/>
    <n v="0"/>
    <n v="0"/>
    <n v="1"/>
    <n v="0"/>
    <n v="0"/>
    <n v="0"/>
    <n v="0"/>
    <n v="0"/>
    <n v="2"/>
    <n v="16"/>
    <n v="0"/>
    <n v="0"/>
    <n v="1"/>
    <n v="1"/>
    <n v="0"/>
    <n v="0"/>
    <n v="0"/>
    <n v="0"/>
    <n v="0"/>
    <n v="0"/>
    <n v="1"/>
    <n v="1"/>
    <n v="0"/>
    <n v="23"/>
    <n v="2"/>
    <n v="16"/>
    <n v="3"/>
    <n v="3"/>
    <n v="3"/>
    <n v="3"/>
    <n v="3"/>
    <n v="3"/>
    <n v="0"/>
    <n v="18"/>
    <n v="18"/>
    <n v="18"/>
    <n v="1"/>
  </r>
  <r>
    <s v="08PPR2050P"/>
    <n v="1"/>
    <s v="MATUTINO"/>
    <s v="INSTITUTO MISION DE SENECU"/>
    <n v="8"/>
    <s v="CHIHUAHUA"/>
    <n v="8"/>
    <s v="CHIHUAHUA"/>
    <x v="5"/>
    <n v="37"/>
    <x v="6"/>
    <n v="1"/>
    <s v="JUĂREZ"/>
    <s v="BOULEVARD TEOFILO BORUNDA"/>
    <n v="11159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301"/>
    <n v="316"/>
    <n v="617"/>
    <n v="300"/>
    <n v="316"/>
    <n v="616"/>
    <n v="48"/>
    <n v="39"/>
    <n v="87"/>
    <n v="51"/>
    <n v="58"/>
    <n v="109"/>
    <n v="51"/>
    <n v="58"/>
    <n v="109"/>
    <n v="50"/>
    <n v="62"/>
    <n v="112"/>
    <n v="42"/>
    <n v="47"/>
    <n v="89"/>
    <n v="44"/>
    <n v="46"/>
    <n v="90"/>
    <n v="32"/>
    <n v="36"/>
    <n v="68"/>
    <n v="32"/>
    <n v="43"/>
    <n v="75"/>
    <n v="251"/>
    <n v="292"/>
    <n v="543"/>
    <n v="0"/>
    <n v="0"/>
    <n v="0"/>
    <n v="1"/>
    <n v="0"/>
    <n v="0"/>
    <n v="10"/>
    <n v="11"/>
    <n v="0"/>
    <n v="0"/>
    <n v="0"/>
    <n v="1"/>
    <n v="0"/>
    <n v="0"/>
    <n v="0"/>
    <n v="0"/>
    <n v="1"/>
    <n v="10"/>
    <n v="0"/>
    <n v="0"/>
    <n v="1"/>
    <n v="0"/>
    <n v="0"/>
    <n v="0"/>
    <n v="0"/>
    <n v="0"/>
    <n v="5"/>
    <n v="6"/>
    <n v="0"/>
    <n v="1"/>
    <n v="0"/>
    <n v="25"/>
    <n v="1"/>
    <n v="10"/>
    <n v="0"/>
    <n v="0"/>
    <n v="0"/>
    <n v="1"/>
    <n v="0"/>
    <n v="0"/>
    <n v="10"/>
    <n v="11"/>
    <n v="21"/>
    <n v="21"/>
    <n v="1"/>
  </r>
  <r>
    <s v="08DPR2455B"/>
    <n v="1"/>
    <s v="MATUTINO"/>
    <s v="CONSTITUCION MEXICANA"/>
    <n v="8"/>
    <s v="CHIHUAHUA"/>
    <n v="8"/>
    <s v="CHIHUAHUA"/>
    <x v="5"/>
    <n v="37"/>
    <x v="6"/>
    <n v="1"/>
    <s v="JUĂREZ"/>
    <s v="CALLE CHUANACOTAZIN "/>
    <n v="0"/>
    <s v="PÚBLICO"/>
    <x v="0"/>
    <n v="2"/>
    <s v="BĂSICA"/>
    <n v="2"/>
    <x v="0"/>
    <n v="1"/>
    <x v="0"/>
    <n v="0"/>
    <s v="NO APLICA"/>
    <n v="0"/>
    <s v="NO APLICA"/>
    <s v="08FIZ0173D"/>
    <s v="08FJS0116S"/>
    <s v="08ADG0005C"/>
    <n v="0"/>
    <s v="I2020"/>
    <n v="295"/>
    <n v="292"/>
    <n v="587"/>
    <n v="294"/>
    <n v="292"/>
    <n v="586"/>
    <n v="44"/>
    <n v="56"/>
    <n v="100"/>
    <n v="32"/>
    <n v="44"/>
    <n v="76"/>
    <n v="34"/>
    <n v="46"/>
    <n v="80"/>
    <n v="49"/>
    <n v="56"/>
    <n v="105"/>
    <n v="39"/>
    <n v="46"/>
    <n v="85"/>
    <n v="53"/>
    <n v="50"/>
    <n v="103"/>
    <n v="59"/>
    <n v="43"/>
    <n v="102"/>
    <n v="54"/>
    <n v="51"/>
    <n v="105"/>
    <n v="288"/>
    <n v="292"/>
    <n v="580"/>
    <n v="3"/>
    <n v="3"/>
    <n v="3"/>
    <n v="3"/>
    <n v="3"/>
    <n v="3"/>
    <n v="0"/>
    <n v="18"/>
    <n v="0"/>
    <n v="0"/>
    <n v="0"/>
    <n v="1"/>
    <n v="1"/>
    <n v="0"/>
    <n v="0"/>
    <n v="0"/>
    <n v="5"/>
    <n v="13"/>
    <n v="0"/>
    <n v="0"/>
    <n v="0"/>
    <n v="3"/>
    <n v="0"/>
    <n v="0"/>
    <n v="0"/>
    <n v="0"/>
    <n v="0"/>
    <n v="0"/>
    <n v="2"/>
    <n v="0"/>
    <n v="0"/>
    <n v="25"/>
    <n v="5"/>
    <n v="13"/>
    <n v="3"/>
    <n v="3"/>
    <n v="3"/>
    <n v="3"/>
    <n v="3"/>
    <n v="3"/>
    <n v="0"/>
    <n v="18"/>
    <n v="18"/>
    <n v="18"/>
    <n v="1"/>
  </r>
  <r>
    <s v="08DPR0704E"/>
    <n v="1"/>
    <s v="MATUTINO"/>
    <s v="RICARDO FLORES MAGON"/>
    <n v="8"/>
    <s v="CHIHUAHUA"/>
    <n v="8"/>
    <s v="CHIHUAHUA"/>
    <x v="5"/>
    <n v="37"/>
    <x v="6"/>
    <n v="1"/>
    <s v="JUĂREZ"/>
    <s v="CALLE REMORA"/>
    <n v="0"/>
    <s v="PÚBLICO"/>
    <x v="0"/>
    <n v="2"/>
    <s v="BĂSICA"/>
    <n v="2"/>
    <x v="0"/>
    <n v="1"/>
    <x v="0"/>
    <n v="0"/>
    <s v="NO APLICA"/>
    <n v="0"/>
    <s v="NO APLICA"/>
    <s v="08FIZ0142K"/>
    <s v="08FJS0109I"/>
    <s v="08ADG0005C"/>
    <n v="0"/>
    <s v="I2020"/>
    <n v="320"/>
    <n v="268"/>
    <n v="588"/>
    <n v="320"/>
    <n v="268"/>
    <n v="588"/>
    <n v="60"/>
    <n v="47"/>
    <n v="107"/>
    <n v="41"/>
    <n v="52"/>
    <n v="93"/>
    <n v="41"/>
    <n v="52"/>
    <n v="93"/>
    <n v="59"/>
    <n v="44"/>
    <n v="103"/>
    <n v="54"/>
    <n v="41"/>
    <n v="95"/>
    <n v="51"/>
    <n v="49"/>
    <n v="100"/>
    <n v="54"/>
    <n v="41"/>
    <n v="95"/>
    <n v="42"/>
    <n v="48"/>
    <n v="90"/>
    <n v="301"/>
    <n v="275"/>
    <n v="576"/>
    <n v="3"/>
    <n v="3"/>
    <n v="3"/>
    <n v="3"/>
    <n v="3"/>
    <n v="3"/>
    <n v="0"/>
    <n v="18"/>
    <n v="0"/>
    <n v="0"/>
    <n v="1"/>
    <n v="0"/>
    <n v="0"/>
    <n v="1"/>
    <n v="0"/>
    <n v="0"/>
    <n v="1"/>
    <n v="17"/>
    <n v="0"/>
    <n v="0"/>
    <n v="1"/>
    <n v="0"/>
    <n v="0"/>
    <n v="0"/>
    <n v="0"/>
    <n v="0"/>
    <n v="0"/>
    <n v="0"/>
    <n v="1"/>
    <n v="0"/>
    <n v="0"/>
    <n v="22"/>
    <n v="1"/>
    <n v="17"/>
    <n v="3"/>
    <n v="3"/>
    <n v="3"/>
    <n v="3"/>
    <n v="3"/>
    <n v="3"/>
    <n v="0"/>
    <n v="18"/>
    <n v="18"/>
    <n v="18"/>
    <n v="1"/>
  </r>
  <r>
    <s v="08DPR2537L"/>
    <n v="1"/>
    <s v="MATUTINO"/>
    <s v="MARIA EDMEE ALVAREZ"/>
    <n v="8"/>
    <s v="CHIHUAHUA"/>
    <n v="8"/>
    <s v="CHIHUAHUA"/>
    <x v="5"/>
    <n v="37"/>
    <x v="6"/>
    <n v="1"/>
    <s v="JUĂREZ"/>
    <s v="CALLE EFRAIN GONZALEZ LUNA"/>
    <n v="0"/>
    <s v="PÚBLICO"/>
    <x v="0"/>
    <n v="2"/>
    <s v="BĂSICA"/>
    <n v="2"/>
    <x v="0"/>
    <n v="1"/>
    <x v="0"/>
    <n v="0"/>
    <s v="NO APLICA"/>
    <n v="0"/>
    <s v="NO APLICA"/>
    <s v="08FIZ0185I"/>
    <s v="08FJS0118Q"/>
    <s v="08ADG0005C"/>
    <n v="0"/>
    <s v="I2020"/>
    <n v="303"/>
    <n v="282"/>
    <n v="585"/>
    <n v="301"/>
    <n v="280"/>
    <n v="581"/>
    <n v="41"/>
    <n v="38"/>
    <n v="79"/>
    <n v="49"/>
    <n v="46"/>
    <n v="95"/>
    <n v="49"/>
    <n v="46"/>
    <n v="95"/>
    <n v="46"/>
    <n v="54"/>
    <n v="100"/>
    <n v="43"/>
    <n v="45"/>
    <n v="88"/>
    <n v="60"/>
    <n v="47"/>
    <n v="107"/>
    <n v="58"/>
    <n v="50"/>
    <n v="108"/>
    <n v="50"/>
    <n v="50"/>
    <n v="100"/>
    <n v="306"/>
    <n v="292"/>
    <n v="598"/>
    <n v="3"/>
    <n v="3"/>
    <n v="3"/>
    <n v="3"/>
    <n v="3"/>
    <n v="3"/>
    <n v="0"/>
    <n v="18"/>
    <n v="0"/>
    <n v="0"/>
    <n v="1"/>
    <n v="0"/>
    <n v="1"/>
    <n v="0"/>
    <n v="0"/>
    <n v="0"/>
    <n v="2"/>
    <n v="16"/>
    <n v="0"/>
    <n v="0"/>
    <n v="2"/>
    <n v="1"/>
    <n v="0"/>
    <n v="0"/>
    <n v="0"/>
    <n v="0"/>
    <n v="0"/>
    <n v="0"/>
    <n v="1"/>
    <n v="0"/>
    <n v="0"/>
    <n v="24"/>
    <n v="2"/>
    <n v="16"/>
    <n v="3"/>
    <n v="3"/>
    <n v="3"/>
    <n v="3"/>
    <n v="3"/>
    <n v="3"/>
    <n v="0"/>
    <n v="18"/>
    <n v="19"/>
    <n v="18"/>
    <n v="1"/>
  </r>
  <r>
    <s v="08DPR2410F"/>
    <n v="1"/>
    <s v="MATUTINO"/>
    <s v="ESCUELA PRIMARIA FELIX ZANDMAN"/>
    <n v="8"/>
    <s v="CHIHUAHUA"/>
    <n v="8"/>
    <s v="CHIHUAHUA"/>
    <x v="5"/>
    <n v="37"/>
    <x v="6"/>
    <n v="1"/>
    <s v="JUĂREZ"/>
    <s v="CALLE LUCERO"/>
    <n v="10111"/>
    <s v="PÚBLICO"/>
    <x v="0"/>
    <n v="2"/>
    <s v="BĂSICA"/>
    <n v="2"/>
    <x v="0"/>
    <n v="1"/>
    <x v="0"/>
    <n v="0"/>
    <s v="NO APLICA"/>
    <n v="0"/>
    <s v="NO APLICA"/>
    <s v="08FIZ0178Z"/>
    <s v="08FJS0117R"/>
    <s v="08ADG0005C"/>
    <n v="0"/>
    <s v="I2020"/>
    <n v="312"/>
    <n v="273"/>
    <n v="585"/>
    <n v="312"/>
    <n v="273"/>
    <n v="585"/>
    <n v="48"/>
    <n v="50"/>
    <n v="98"/>
    <n v="54"/>
    <n v="46"/>
    <n v="100"/>
    <n v="54"/>
    <n v="46"/>
    <n v="100"/>
    <n v="50"/>
    <n v="50"/>
    <n v="100"/>
    <n v="50"/>
    <n v="40"/>
    <n v="90"/>
    <n v="61"/>
    <n v="41"/>
    <n v="102"/>
    <n v="52"/>
    <n v="44"/>
    <n v="96"/>
    <n v="54"/>
    <n v="43"/>
    <n v="97"/>
    <n v="321"/>
    <n v="264"/>
    <n v="585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1"/>
    <n v="1"/>
    <n v="0"/>
    <n v="0"/>
    <n v="0"/>
    <n v="0"/>
    <n v="0"/>
    <n v="0"/>
    <n v="2"/>
    <n v="0"/>
    <n v="0"/>
    <n v="24"/>
    <n v="6"/>
    <n v="12"/>
    <n v="3"/>
    <n v="3"/>
    <n v="3"/>
    <n v="3"/>
    <n v="3"/>
    <n v="3"/>
    <n v="0"/>
    <n v="18"/>
    <n v="22"/>
    <n v="18"/>
    <n v="1"/>
  </r>
  <r>
    <s v="08DPR0096S"/>
    <n v="1"/>
    <s v="MATUTINO"/>
    <s v="LEONA VICARIO"/>
    <n v="8"/>
    <s v="CHIHUAHUA"/>
    <n v="8"/>
    <s v="CHIHUAHUA"/>
    <x v="5"/>
    <n v="37"/>
    <x v="6"/>
    <n v="1"/>
    <s v="JUĂREZ"/>
    <s v="CALLE MANUEL N. LOPEZ KILOMETRO 20"/>
    <n v="157"/>
    <s v="PÚBLICO"/>
    <x v="0"/>
    <n v="2"/>
    <s v="BĂSICA"/>
    <n v="2"/>
    <x v="0"/>
    <n v="1"/>
    <x v="0"/>
    <n v="0"/>
    <s v="NO APLICA"/>
    <n v="0"/>
    <s v="NO APLICA"/>
    <s v="08FIZ0184J"/>
    <s v="08FJS0118Q"/>
    <s v="08ADG0005C"/>
    <n v="0"/>
    <s v="I2020"/>
    <n v="284"/>
    <n v="295"/>
    <n v="579"/>
    <n v="284"/>
    <n v="295"/>
    <n v="579"/>
    <n v="60"/>
    <n v="48"/>
    <n v="108"/>
    <n v="50"/>
    <n v="47"/>
    <n v="97"/>
    <n v="53"/>
    <n v="48"/>
    <n v="101"/>
    <n v="51"/>
    <n v="42"/>
    <n v="93"/>
    <n v="58"/>
    <n v="44"/>
    <n v="102"/>
    <n v="47"/>
    <n v="58"/>
    <n v="105"/>
    <n v="45"/>
    <n v="51"/>
    <n v="96"/>
    <n v="42"/>
    <n v="53"/>
    <n v="95"/>
    <n v="296"/>
    <n v="296"/>
    <n v="592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1"/>
    <n v="0"/>
    <n v="0"/>
    <n v="0"/>
    <n v="0"/>
    <n v="0"/>
    <n v="0"/>
    <n v="1"/>
    <n v="1"/>
    <n v="0"/>
    <n v="23"/>
    <n v="4"/>
    <n v="14"/>
    <n v="3"/>
    <n v="3"/>
    <n v="3"/>
    <n v="3"/>
    <n v="3"/>
    <n v="3"/>
    <n v="0"/>
    <n v="18"/>
    <n v="18"/>
    <n v="18"/>
    <n v="1"/>
  </r>
  <r>
    <s v="08DPR0107H"/>
    <n v="1"/>
    <s v="MATUTINO"/>
    <s v="FRANCISCO VILLA"/>
    <n v="8"/>
    <s v="CHIHUAHUA"/>
    <n v="8"/>
    <s v="CHIHUAHUA"/>
    <x v="5"/>
    <n v="37"/>
    <x v="6"/>
    <n v="1"/>
    <s v="JUĂREZ"/>
    <s v="CALLE CHIHUAHUA"/>
    <n v="8860"/>
    <s v="PÚBLICO"/>
    <x v="0"/>
    <n v="2"/>
    <s v="BĂSICA"/>
    <n v="2"/>
    <x v="0"/>
    <n v="1"/>
    <x v="0"/>
    <n v="0"/>
    <s v="NO APLICA"/>
    <n v="0"/>
    <s v="NO APLICA"/>
    <s v="08FIZ0160Z"/>
    <s v="08FJS0113V"/>
    <s v="08ADG0005C"/>
    <n v="0"/>
    <s v="I2020"/>
    <n v="295"/>
    <n v="299"/>
    <n v="594"/>
    <n v="295"/>
    <n v="299"/>
    <n v="594"/>
    <n v="56"/>
    <n v="48"/>
    <n v="104"/>
    <n v="56"/>
    <n v="48"/>
    <n v="104"/>
    <n v="56"/>
    <n v="48"/>
    <n v="104"/>
    <n v="50"/>
    <n v="50"/>
    <n v="100"/>
    <n v="45"/>
    <n v="48"/>
    <n v="93"/>
    <n v="46"/>
    <n v="48"/>
    <n v="94"/>
    <n v="49"/>
    <n v="53"/>
    <n v="102"/>
    <n v="48"/>
    <n v="45"/>
    <n v="93"/>
    <n v="294"/>
    <n v="292"/>
    <n v="586"/>
    <n v="3"/>
    <n v="3"/>
    <n v="3"/>
    <n v="3"/>
    <n v="3"/>
    <n v="3"/>
    <n v="0"/>
    <n v="18"/>
    <n v="0"/>
    <n v="0"/>
    <n v="0"/>
    <n v="1"/>
    <n v="0"/>
    <n v="0"/>
    <n v="0"/>
    <n v="0"/>
    <n v="5"/>
    <n v="13"/>
    <n v="0"/>
    <n v="0"/>
    <n v="1"/>
    <n v="2"/>
    <n v="0"/>
    <n v="0"/>
    <n v="0"/>
    <n v="0"/>
    <n v="0"/>
    <n v="0"/>
    <n v="2"/>
    <n v="0"/>
    <n v="0"/>
    <n v="24"/>
    <n v="5"/>
    <n v="13"/>
    <n v="3"/>
    <n v="3"/>
    <n v="3"/>
    <n v="3"/>
    <n v="3"/>
    <n v="3"/>
    <n v="0"/>
    <n v="18"/>
    <n v="19"/>
    <n v="18"/>
    <n v="1"/>
  </r>
  <r>
    <s v="08DPR2518X"/>
    <n v="2"/>
    <s v="VESPERTINO"/>
    <s v="EFREN ARELLANO ROSALES"/>
    <n v="8"/>
    <s v="CHIHUAHUA"/>
    <n v="8"/>
    <s v="CHIHUAHUA"/>
    <x v="5"/>
    <n v="37"/>
    <x v="6"/>
    <n v="1"/>
    <s v="JUĂREZ"/>
    <s v="CALLE PLAYA DEL CONCHAL"/>
    <n v="9719"/>
    <s v="PÚBLICO"/>
    <x v="0"/>
    <n v="2"/>
    <s v="BĂSICA"/>
    <n v="2"/>
    <x v="0"/>
    <n v="1"/>
    <x v="0"/>
    <n v="0"/>
    <s v="NO APLICA"/>
    <n v="0"/>
    <s v="NO APLICA"/>
    <s v="08FIZ0038Z"/>
    <s v="08FJS0117R"/>
    <s v="08ADG0005C"/>
    <n v="0"/>
    <s v="I2020"/>
    <n v="302"/>
    <n v="296"/>
    <n v="598"/>
    <n v="302"/>
    <n v="296"/>
    <n v="598"/>
    <n v="51"/>
    <n v="57"/>
    <n v="108"/>
    <n v="54"/>
    <n v="41"/>
    <n v="95"/>
    <n v="54"/>
    <n v="42"/>
    <n v="96"/>
    <n v="50"/>
    <n v="45"/>
    <n v="95"/>
    <n v="56"/>
    <n v="42"/>
    <n v="98"/>
    <n v="56"/>
    <n v="46"/>
    <n v="102"/>
    <n v="54"/>
    <n v="51"/>
    <n v="105"/>
    <n v="39"/>
    <n v="57"/>
    <n v="96"/>
    <n v="309"/>
    <n v="283"/>
    <n v="592"/>
    <n v="3"/>
    <n v="3"/>
    <n v="3"/>
    <n v="3"/>
    <n v="3"/>
    <n v="3"/>
    <n v="0"/>
    <n v="18"/>
    <n v="0"/>
    <n v="1"/>
    <n v="0"/>
    <n v="0"/>
    <n v="1"/>
    <n v="0"/>
    <n v="0"/>
    <n v="0"/>
    <n v="8"/>
    <n v="9"/>
    <n v="0"/>
    <n v="0"/>
    <n v="3"/>
    <n v="1"/>
    <n v="0"/>
    <n v="0"/>
    <n v="0"/>
    <n v="0"/>
    <n v="0"/>
    <n v="0"/>
    <n v="1"/>
    <n v="1"/>
    <n v="0"/>
    <n v="25"/>
    <n v="8"/>
    <n v="10"/>
    <n v="3"/>
    <n v="3"/>
    <n v="3"/>
    <n v="3"/>
    <n v="3"/>
    <n v="3"/>
    <n v="0"/>
    <n v="18"/>
    <n v="18"/>
    <n v="18"/>
    <n v="1"/>
  </r>
  <r>
    <s v="08DPR2526F"/>
    <n v="1"/>
    <s v="MATUTINO"/>
    <s v="CARLOS URQUIDI GAYTAN"/>
    <n v="8"/>
    <s v="CHIHUAHUA"/>
    <n v="8"/>
    <s v="CHIHUAHUA"/>
    <x v="5"/>
    <n v="37"/>
    <x v="6"/>
    <n v="1"/>
    <s v="JUĂREZ"/>
    <s v="CALLE RIVERA LERMA "/>
    <n v="0"/>
    <s v="PÚBLICO"/>
    <x v="0"/>
    <n v="2"/>
    <s v="BĂSICA"/>
    <n v="2"/>
    <x v="0"/>
    <n v="1"/>
    <x v="0"/>
    <n v="0"/>
    <s v="NO APLICA"/>
    <n v="0"/>
    <s v="NO APLICA"/>
    <s v="08FIZ0174C"/>
    <s v="08FJS0116S"/>
    <s v="08ADG0005C"/>
    <n v="0"/>
    <s v="I2020"/>
    <n v="302"/>
    <n v="295"/>
    <n v="597"/>
    <n v="302"/>
    <n v="295"/>
    <n v="597"/>
    <n v="49"/>
    <n v="53"/>
    <n v="102"/>
    <n v="49"/>
    <n v="52"/>
    <n v="101"/>
    <n v="50"/>
    <n v="52"/>
    <n v="102"/>
    <n v="46"/>
    <n v="52"/>
    <n v="98"/>
    <n v="57"/>
    <n v="45"/>
    <n v="102"/>
    <n v="48"/>
    <n v="52"/>
    <n v="100"/>
    <n v="53"/>
    <n v="40"/>
    <n v="93"/>
    <n v="49"/>
    <n v="50"/>
    <n v="99"/>
    <n v="303"/>
    <n v="291"/>
    <n v="594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0"/>
    <n v="2"/>
    <n v="0"/>
    <n v="0"/>
    <n v="0"/>
    <n v="0"/>
    <n v="0"/>
    <n v="0"/>
    <n v="2"/>
    <n v="0"/>
    <n v="0"/>
    <n v="24"/>
    <n v="2"/>
    <n v="16"/>
    <n v="3"/>
    <n v="3"/>
    <n v="3"/>
    <n v="3"/>
    <n v="3"/>
    <n v="3"/>
    <n v="0"/>
    <n v="18"/>
    <n v="19"/>
    <n v="18"/>
    <n v="1"/>
  </r>
  <r>
    <s v="08EPR0131G"/>
    <n v="1"/>
    <s v="MATUTINO"/>
    <s v="PORFIRIO PARRA 2139"/>
    <n v="8"/>
    <s v="CHIHUAHUA"/>
    <n v="8"/>
    <s v="CHIHUAHUA"/>
    <x v="7"/>
    <n v="19"/>
    <x v="21"/>
    <n v="1"/>
    <s v="CHIHUAHUA"/>
    <s v="CALLE 28"/>
    <n v="2800"/>
    <s v="PÚBLICO"/>
    <x v="1"/>
    <n v="2"/>
    <s v="BĂSICA"/>
    <n v="2"/>
    <x v="0"/>
    <n v="1"/>
    <x v="0"/>
    <n v="0"/>
    <s v="NO APLICA"/>
    <n v="0"/>
    <s v="NO APLICA"/>
    <s v="08FIZ0019K"/>
    <s v="08FJS0002Q"/>
    <m/>
    <n v="0"/>
    <s v="I2020"/>
    <n v="277"/>
    <n v="301"/>
    <n v="578"/>
    <n v="277"/>
    <n v="301"/>
    <n v="578"/>
    <n v="61"/>
    <n v="48"/>
    <n v="109"/>
    <n v="60"/>
    <n v="57"/>
    <n v="117"/>
    <n v="60"/>
    <n v="57"/>
    <n v="117"/>
    <n v="38"/>
    <n v="51"/>
    <n v="89"/>
    <n v="45"/>
    <n v="51"/>
    <n v="96"/>
    <n v="40"/>
    <n v="50"/>
    <n v="90"/>
    <n v="45"/>
    <n v="52"/>
    <n v="97"/>
    <n v="51"/>
    <n v="56"/>
    <n v="107"/>
    <n v="279"/>
    <n v="317"/>
    <n v="596"/>
    <n v="4"/>
    <n v="3"/>
    <n v="3"/>
    <n v="3"/>
    <n v="3"/>
    <n v="4"/>
    <n v="0"/>
    <n v="20"/>
    <n v="0"/>
    <n v="0"/>
    <n v="1"/>
    <n v="0"/>
    <n v="0"/>
    <n v="0"/>
    <n v="0"/>
    <n v="0"/>
    <n v="4"/>
    <n v="16"/>
    <n v="0"/>
    <n v="0"/>
    <n v="2"/>
    <n v="0"/>
    <n v="1"/>
    <n v="0"/>
    <n v="0"/>
    <n v="1"/>
    <n v="0"/>
    <n v="2"/>
    <n v="4"/>
    <n v="0"/>
    <n v="0"/>
    <n v="31"/>
    <n v="4"/>
    <n v="16"/>
    <n v="4"/>
    <n v="3"/>
    <n v="3"/>
    <n v="3"/>
    <n v="3"/>
    <n v="4"/>
    <n v="0"/>
    <n v="20"/>
    <n v="20"/>
    <n v="20"/>
    <n v="1"/>
  </r>
  <r>
    <s v="08DPR2414B"/>
    <n v="1"/>
    <s v="MATUTINO"/>
    <s v="JAIME TORRES BODET"/>
    <n v="8"/>
    <s v="CHIHUAHUA"/>
    <n v="8"/>
    <s v="CHIHUAHUA"/>
    <x v="5"/>
    <n v="37"/>
    <x v="6"/>
    <n v="1"/>
    <s v="JUĂREZ"/>
    <s v="CALLE OSTRACION E HIPOCAMPO "/>
    <n v="0"/>
    <s v="PÚBLICO"/>
    <x v="0"/>
    <n v="2"/>
    <s v="BĂSICA"/>
    <n v="2"/>
    <x v="0"/>
    <n v="1"/>
    <x v="0"/>
    <n v="0"/>
    <s v="NO APLICA"/>
    <n v="0"/>
    <s v="NO APLICA"/>
    <s v="08FIZ0142K"/>
    <s v="08FJS0109I"/>
    <s v="08ADG0005C"/>
    <n v="0"/>
    <s v="I2020"/>
    <n v="311"/>
    <n v="284"/>
    <n v="595"/>
    <n v="311"/>
    <n v="284"/>
    <n v="595"/>
    <n v="59"/>
    <n v="42"/>
    <n v="101"/>
    <n v="46"/>
    <n v="50"/>
    <n v="96"/>
    <n v="46"/>
    <n v="51"/>
    <n v="97"/>
    <n v="47"/>
    <n v="58"/>
    <n v="105"/>
    <n v="42"/>
    <n v="56"/>
    <n v="98"/>
    <n v="55"/>
    <n v="48"/>
    <n v="103"/>
    <n v="52"/>
    <n v="41"/>
    <n v="93"/>
    <n v="61"/>
    <n v="44"/>
    <n v="105"/>
    <n v="303"/>
    <n v="298"/>
    <n v="601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2"/>
    <n v="1"/>
    <n v="0"/>
    <n v="0"/>
    <n v="0"/>
    <n v="0"/>
    <n v="0"/>
    <n v="0"/>
    <n v="1"/>
    <n v="1"/>
    <n v="0"/>
    <n v="25"/>
    <n v="4"/>
    <n v="14"/>
    <n v="3"/>
    <n v="3"/>
    <n v="3"/>
    <n v="3"/>
    <n v="3"/>
    <n v="3"/>
    <n v="0"/>
    <n v="18"/>
    <n v="18"/>
    <n v="18"/>
    <n v="1"/>
  </r>
  <r>
    <s v="08DPR0106I"/>
    <n v="1"/>
    <s v="MATUTINO"/>
    <s v="LIBERTAD"/>
    <n v="8"/>
    <s v="CHIHUAHUA"/>
    <n v="8"/>
    <s v="CHIHUAHUA"/>
    <x v="5"/>
    <n v="37"/>
    <x v="6"/>
    <n v="1"/>
    <s v="JUĂREZ"/>
    <s v="CALLE CORINDON"/>
    <n v="0"/>
    <s v="PÚBLICO"/>
    <x v="0"/>
    <n v="2"/>
    <s v="BĂSICA"/>
    <n v="2"/>
    <x v="0"/>
    <n v="1"/>
    <x v="0"/>
    <n v="0"/>
    <s v="NO APLICA"/>
    <n v="0"/>
    <s v="NO APLICA"/>
    <s v="08FIZ0155O"/>
    <s v="08FJS0112W"/>
    <s v="08ADG0005C"/>
    <n v="0"/>
    <s v="I2020"/>
    <n v="287"/>
    <n v="312"/>
    <n v="599"/>
    <n v="287"/>
    <n v="311"/>
    <n v="598"/>
    <n v="50"/>
    <n v="45"/>
    <n v="95"/>
    <n v="49"/>
    <n v="56"/>
    <n v="105"/>
    <n v="49"/>
    <n v="56"/>
    <n v="105"/>
    <n v="44"/>
    <n v="51"/>
    <n v="95"/>
    <n v="41"/>
    <n v="50"/>
    <n v="91"/>
    <n v="52"/>
    <n v="45"/>
    <n v="97"/>
    <n v="41"/>
    <n v="51"/>
    <n v="92"/>
    <n v="55"/>
    <n v="65"/>
    <n v="120"/>
    <n v="282"/>
    <n v="318"/>
    <n v="600"/>
    <n v="3"/>
    <n v="3"/>
    <n v="3"/>
    <n v="3"/>
    <n v="3"/>
    <n v="4"/>
    <n v="0"/>
    <n v="19"/>
    <n v="0"/>
    <n v="0"/>
    <n v="1"/>
    <n v="0"/>
    <n v="0"/>
    <n v="1"/>
    <n v="0"/>
    <n v="0"/>
    <n v="2"/>
    <n v="17"/>
    <n v="0"/>
    <n v="0"/>
    <n v="1"/>
    <n v="1"/>
    <n v="0"/>
    <n v="0"/>
    <n v="0"/>
    <n v="0"/>
    <n v="0"/>
    <n v="0"/>
    <n v="2"/>
    <n v="0"/>
    <n v="0"/>
    <n v="25"/>
    <n v="2"/>
    <n v="17"/>
    <n v="3"/>
    <n v="3"/>
    <n v="3"/>
    <n v="3"/>
    <n v="3"/>
    <n v="4"/>
    <n v="0"/>
    <n v="19"/>
    <n v="24"/>
    <n v="22"/>
    <n v="1"/>
  </r>
  <r>
    <s v="08DPR2446U"/>
    <n v="1"/>
    <s v="MATUTINO"/>
    <s v="PEDRO E. MEDINA GONZALEZ"/>
    <n v="8"/>
    <s v="CHIHUAHUA"/>
    <n v="8"/>
    <s v="CHIHUAHUA"/>
    <x v="5"/>
    <n v="37"/>
    <x v="6"/>
    <n v="1"/>
    <s v="JUĂREZ"/>
    <s v="CALLE COMPOSITORES"/>
    <n v="1305"/>
    <s v="PÚBLICO"/>
    <x v="0"/>
    <n v="2"/>
    <s v="BĂSICA"/>
    <n v="2"/>
    <x v="0"/>
    <n v="1"/>
    <x v="0"/>
    <n v="0"/>
    <s v="NO APLICA"/>
    <n v="0"/>
    <s v="NO APLICA"/>
    <s v="08FIZ0178Z"/>
    <s v="08FJS0117R"/>
    <s v="08ADG0005C"/>
    <n v="0"/>
    <s v="I2020"/>
    <n v="297"/>
    <n v="306"/>
    <n v="603"/>
    <n v="297"/>
    <n v="306"/>
    <n v="603"/>
    <n v="50"/>
    <n v="52"/>
    <n v="102"/>
    <n v="52"/>
    <n v="49"/>
    <n v="101"/>
    <n v="52"/>
    <n v="49"/>
    <n v="101"/>
    <n v="54"/>
    <n v="47"/>
    <n v="101"/>
    <n v="50"/>
    <n v="53"/>
    <n v="103"/>
    <n v="44"/>
    <n v="48"/>
    <n v="92"/>
    <n v="47"/>
    <n v="52"/>
    <n v="99"/>
    <n v="53"/>
    <n v="54"/>
    <n v="107"/>
    <n v="300"/>
    <n v="303"/>
    <n v="603"/>
    <n v="3"/>
    <n v="3"/>
    <n v="3"/>
    <n v="3"/>
    <n v="3"/>
    <n v="3"/>
    <n v="0"/>
    <n v="18"/>
    <n v="0"/>
    <n v="0"/>
    <n v="1"/>
    <n v="0"/>
    <n v="1"/>
    <n v="0"/>
    <n v="0"/>
    <n v="0"/>
    <n v="3"/>
    <n v="15"/>
    <n v="0"/>
    <n v="0"/>
    <n v="2"/>
    <n v="0"/>
    <n v="0"/>
    <n v="0"/>
    <n v="0"/>
    <n v="0"/>
    <n v="0"/>
    <n v="0"/>
    <n v="0"/>
    <n v="2"/>
    <n v="0"/>
    <n v="24"/>
    <n v="3"/>
    <n v="15"/>
    <n v="3"/>
    <n v="3"/>
    <n v="3"/>
    <n v="3"/>
    <n v="3"/>
    <n v="3"/>
    <n v="0"/>
    <n v="18"/>
    <n v="20"/>
    <n v="18"/>
    <n v="1"/>
  </r>
  <r>
    <s v="08DPR2595B"/>
    <n v="2"/>
    <s v="VESPERTINO"/>
    <s v="AGUSTIN MELGAR"/>
    <n v="8"/>
    <s v="CHIHUAHUA"/>
    <n v="8"/>
    <s v="CHIHUAHUA"/>
    <x v="5"/>
    <n v="37"/>
    <x v="6"/>
    <n v="1"/>
    <s v="JUĂREZ"/>
    <s v="CALLE HACIENDA EL SAUZ"/>
    <n v="0"/>
    <s v="PÚBLICO"/>
    <x v="0"/>
    <n v="2"/>
    <s v="BĂSICA"/>
    <n v="2"/>
    <x v="0"/>
    <n v="1"/>
    <x v="0"/>
    <n v="0"/>
    <s v="NO APLICA"/>
    <n v="0"/>
    <s v="NO APLICA"/>
    <s v="08FIZ0030G"/>
    <s v="08FJS0133I"/>
    <s v="08ADG0005C"/>
    <n v="0"/>
    <s v="I2020"/>
    <n v="321"/>
    <n v="297"/>
    <n v="618"/>
    <n v="320"/>
    <n v="297"/>
    <n v="617"/>
    <n v="50"/>
    <n v="59"/>
    <n v="109"/>
    <n v="42"/>
    <n v="40"/>
    <n v="82"/>
    <n v="42"/>
    <n v="42"/>
    <n v="84"/>
    <n v="55"/>
    <n v="49"/>
    <n v="104"/>
    <n v="50"/>
    <n v="49"/>
    <n v="99"/>
    <n v="57"/>
    <n v="44"/>
    <n v="101"/>
    <n v="60"/>
    <n v="46"/>
    <n v="106"/>
    <n v="54"/>
    <n v="51"/>
    <n v="105"/>
    <n v="318"/>
    <n v="281"/>
    <n v="599"/>
    <n v="3"/>
    <n v="3"/>
    <n v="3"/>
    <n v="3"/>
    <n v="3"/>
    <n v="3"/>
    <n v="0"/>
    <n v="18"/>
    <n v="0"/>
    <n v="0"/>
    <n v="1"/>
    <n v="0"/>
    <n v="1"/>
    <n v="0"/>
    <n v="0"/>
    <n v="0"/>
    <n v="6"/>
    <n v="12"/>
    <n v="0"/>
    <n v="0"/>
    <n v="0"/>
    <n v="1"/>
    <n v="0"/>
    <n v="0"/>
    <n v="0"/>
    <n v="0"/>
    <n v="0"/>
    <n v="0"/>
    <n v="1"/>
    <n v="0"/>
    <n v="0"/>
    <n v="22"/>
    <n v="6"/>
    <n v="12"/>
    <n v="3"/>
    <n v="3"/>
    <n v="3"/>
    <n v="3"/>
    <n v="3"/>
    <n v="3"/>
    <n v="0"/>
    <n v="18"/>
    <n v="18"/>
    <n v="18"/>
    <n v="1"/>
  </r>
  <r>
    <s v="08DPR2308S"/>
    <n v="2"/>
    <s v="VESPERTINO"/>
    <s v="RICARDO FLORES MAGON"/>
    <n v="8"/>
    <s v="CHIHUAHUA"/>
    <n v="8"/>
    <s v="CHIHUAHUA"/>
    <x v="5"/>
    <n v="37"/>
    <x v="6"/>
    <n v="1"/>
    <s v="JUĂREZ"/>
    <s v="CALLE REMORA"/>
    <n v="0"/>
    <s v="PÚBLICO"/>
    <x v="0"/>
    <n v="2"/>
    <s v="BĂSICA"/>
    <n v="2"/>
    <x v="0"/>
    <n v="1"/>
    <x v="0"/>
    <n v="0"/>
    <s v="NO APLICA"/>
    <n v="0"/>
    <s v="NO APLICA"/>
    <s v="08FIZ0142K"/>
    <s v="08FJS0109I"/>
    <s v="08ADG0005C"/>
    <n v="0"/>
    <s v="I2020"/>
    <n v="316"/>
    <n v="298"/>
    <n v="614"/>
    <n v="308"/>
    <n v="294"/>
    <n v="602"/>
    <n v="66"/>
    <n v="39"/>
    <n v="105"/>
    <n v="50"/>
    <n v="52"/>
    <n v="102"/>
    <n v="51"/>
    <n v="52"/>
    <n v="103"/>
    <n v="46"/>
    <n v="53"/>
    <n v="99"/>
    <n v="43"/>
    <n v="50"/>
    <n v="93"/>
    <n v="55"/>
    <n v="52"/>
    <n v="107"/>
    <n v="48"/>
    <n v="53"/>
    <n v="101"/>
    <n v="57"/>
    <n v="48"/>
    <n v="105"/>
    <n v="300"/>
    <n v="308"/>
    <n v="608"/>
    <n v="3"/>
    <n v="3"/>
    <n v="3"/>
    <n v="3"/>
    <n v="3"/>
    <n v="3"/>
    <n v="0"/>
    <n v="18"/>
    <n v="0"/>
    <n v="0"/>
    <n v="1"/>
    <n v="0"/>
    <n v="0"/>
    <n v="0"/>
    <n v="0"/>
    <n v="0"/>
    <n v="6"/>
    <n v="12"/>
    <n v="0"/>
    <n v="0"/>
    <n v="1"/>
    <n v="0"/>
    <n v="0"/>
    <n v="0"/>
    <n v="0"/>
    <n v="0"/>
    <n v="0"/>
    <n v="0"/>
    <n v="1"/>
    <n v="0"/>
    <n v="0"/>
    <n v="21"/>
    <n v="6"/>
    <n v="12"/>
    <n v="3"/>
    <n v="3"/>
    <n v="3"/>
    <n v="3"/>
    <n v="3"/>
    <n v="3"/>
    <n v="0"/>
    <n v="18"/>
    <n v="18"/>
    <n v="18"/>
    <n v="1"/>
  </r>
  <r>
    <s v="08DPR2565H"/>
    <n v="1"/>
    <s v="MATUTINO"/>
    <s v="REPUBLICA DE VENEZUELA"/>
    <n v="8"/>
    <s v="CHIHUAHUA"/>
    <n v="8"/>
    <s v="CHIHUAHUA"/>
    <x v="5"/>
    <n v="37"/>
    <x v="6"/>
    <n v="1"/>
    <s v="JUĂREZ"/>
    <s v="BOULEVARD ZARAGOZA"/>
    <n v="0"/>
    <s v="PÚBLICO"/>
    <x v="0"/>
    <n v="2"/>
    <s v="BĂSICA"/>
    <n v="2"/>
    <x v="0"/>
    <n v="1"/>
    <x v="0"/>
    <n v="0"/>
    <s v="NO APLICA"/>
    <n v="0"/>
    <s v="NO APLICA"/>
    <s v="08FIZ0055P"/>
    <s v="08FJS0132J"/>
    <s v="08ADG0005C"/>
    <n v="0"/>
    <s v="I2020"/>
    <n v="281"/>
    <n v="321"/>
    <n v="602"/>
    <n v="280"/>
    <n v="314"/>
    <n v="594"/>
    <n v="58"/>
    <n v="53"/>
    <n v="111"/>
    <n v="52"/>
    <n v="49"/>
    <n v="101"/>
    <n v="52"/>
    <n v="50"/>
    <n v="102"/>
    <n v="49"/>
    <n v="54"/>
    <n v="103"/>
    <n v="41"/>
    <n v="64"/>
    <n v="105"/>
    <n v="39"/>
    <n v="61"/>
    <n v="100"/>
    <n v="56"/>
    <n v="57"/>
    <n v="113"/>
    <n v="48"/>
    <n v="47"/>
    <n v="95"/>
    <n v="285"/>
    <n v="333"/>
    <n v="618"/>
    <n v="3"/>
    <n v="3"/>
    <n v="3"/>
    <n v="3"/>
    <n v="3"/>
    <n v="2"/>
    <n v="0"/>
    <n v="17"/>
    <n v="0"/>
    <n v="0"/>
    <n v="0"/>
    <n v="1"/>
    <n v="0"/>
    <n v="1"/>
    <n v="0"/>
    <n v="0"/>
    <n v="2"/>
    <n v="15"/>
    <n v="0"/>
    <n v="0"/>
    <n v="0"/>
    <n v="1"/>
    <n v="0"/>
    <n v="0"/>
    <n v="0"/>
    <n v="0"/>
    <n v="0"/>
    <n v="0"/>
    <n v="1"/>
    <n v="1"/>
    <n v="0"/>
    <n v="22"/>
    <n v="2"/>
    <n v="15"/>
    <n v="3"/>
    <n v="3"/>
    <n v="3"/>
    <n v="3"/>
    <n v="3"/>
    <n v="2"/>
    <n v="0"/>
    <n v="17"/>
    <n v="17"/>
    <n v="17"/>
    <n v="1"/>
  </r>
  <r>
    <s v="08DPR2525G"/>
    <n v="2"/>
    <s v="VESPERTINO"/>
    <s v="CESAREO ACOSTA RAMIREZ"/>
    <n v="8"/>
    <s v="CHIHUAHUA"/>
    <n v="8"/>
    <s v="CHIHUAHUA"/>
    <x v="5"/>
    <n v="37"/>
    <x v="6"/>
    <n v="1"/>
    <s v="JUĂREZ"/>
    <s v="CALLE PUERTO TARENTO"/>
    <n v="1976"/>
    <s v="PÚBLICO"/>
    <x v="0"/>
    <n v="2"/>
    <s v="BĂSICA"/>
    <n v="2"/>
    <x v="0"/>
    <n v="1"/>
    <x v="0"/>
    <n v="0"/>
    <s v="NO APLICA"/>
    <n v="0"/>
    <s v="NO APLICA"/>
    <s v="08FIZ0265U"/>
    <s v="08FJS0133I"/>
    <s v="08ADG0005C"/>
    <n v="0"/>
    <s v="I2020"/>
    <n v="317"/>
    <n v="291"/>
    <n v="608"/>
    <n v="317"/>
    <n v="291"/>
    <n v="608"/>
    <n v="71"/>
    <n v="54"/>
    <n v="125"/>
    <n v="58"/>
    <n v="51"/>
    <n v="109"/>
    <n v="61"/>
    <n v="53"/>
    <n v="114"/>
    <n v="42"/>
    <n v="47"/>
    <n v="89"/>
    <n v="52"/>
    <n v="49"/>
    <n v="101"/>
    <n v="57"/>
    <n v="42"/>
    <n v="99"/>
    <n v="43"/>
    <n v="54"/>
    <n v="97"/>
    <n v="55"/>
    <n v="41"/>
    <n v="96"/>
    <n v="310"/>
    <n v="286"/>
    <n v="596"/>
    <n v="4"/>
    <n v="3"/>
    <n v="3"/>
    <n v="3"/>
    <n v="2"/>
    <n v="3"/>
    <n v="0"/>
    <n v="18"/>
    <n v="0"/>
    <n v="0"/>
    <n v="1"/>
    <n v="0"/>
    <n v="1"/>
    <n v="0"/>
    <n v="0"/>
    <n v="0"/>
    <n v="5"/>
    <n v="13"/>
    <n v="0"/>
    <n v="0"/>
    <n v="1"/>
    <n v="1"/>
    <n v="0"/>
    <n v="0"/>
    <n v="0"/>
    <n v="0"/>
    <n v="0"/>
    <n v="0"/>
    <n v="1"/>
    <n v="0"/>
    <n v="0"/>
    <n v="23"/>
    <n v="5"/>
    <n v="13"/>
    <n v="4"/>
    <n v="3"/>
    <n v="3"/>
    <n v="3"/>
    <n v="2"/>
    <n v="3"/>
    <n v="0"/>
    <n v="18"/>
    <n v="19"/>
    <n v="19"/>
    <n v="1"/>
  </r>
  <r>
    <s v="08DPR0071J"/>
    <n v="1"/>
    <s v="MATUTINO"/>
    <s v="AMERICA"/>
    <n v="8"/>
    <s v="CHIHUAHUA"/>
    <n v="8"/>
    <s v="CHIHUAHUA"/>
    <x v="5"/>
    <n v="37"/>
    <x v="6"/>
    <n v="1"/>
    <s v="JUĂREZ"/>
    <s v="CALLE INF. AEROPUERTO"/>
    <n v="0"/>
    <s v="PÚBLICO"/>
    <x v="0"/>
    <n v="2"/>
    <s v="BĂSICA"/>
    <n v="2"/>
    <x v="0"/>
    <n v="1"/>
    <x v="0"/>
    <n v="0"/>
    <s v="NO APLICA"/>
    <n v="0"/>
    <s v="NO APLICA"/>
    <s v="08FIZ0152R"/>
    <s v="08FJS0111X"/>
    <s v="08ADG0005C"/>
    <n v="0"/>
    <s v="I2020"/>
    <n v="319"/>
    <n v="297"/>
    <n v="616"/>
    <n v="316"/>
    <n v="297"/>
    <n v="613"/>
    <n v="49"/>
    <n v="52"/>
    <n v="101"/>
    <n v="55"/>
    <n v="39"/>
    <n v="94"/>
    <n v="55"/>
    <n v="39"/>
    <n v="94"/>
    <n v="64"/>
    <n v="53"/>
    <n v="117"/>
    <n v="47"/>
    <n v="45"/>
    <n v="92"/>
    <n v="48"/>
    <n v="56"/>
    <n v="104"/>
    <n v="55"/>
    <n v="49"/>
    <n v="104"/>
    <n v="53"/>
    <n v="47"/>
    <n v="100"/>
    <n v="322"/>
    <n v="289"/>
    <n v="611"/>
    <n v="3"/>
    <n v="4"/>
    <n v="3"/>
    <n v="3"/>
    <n v="3"/>
    <n v="3"/>
    <n v="0"/>
    <n v="19"/>
    <n v="0"/>
    <n v="0"/>
    <n v="0"/>
    <n v="1"/>
    <n v="0"/>
    <n v="1"/>
    <n v="0"/>
    <n v="0"/>
    <n v="2"/>
    <n v="17"/>
    <n v="0"/>
    <n v="0"/>
    <n v="1"/>
    <n v="1"/>
    <n v="0"/>
    <n v="0"/>
    <n v="0"/>
    <n v="0"/>
    <n v="0"/>
    <n v="0"/>
    <n v="1"/>
    <n v="1"/>
    <n v="0"/>
    <n v="25"/>
    <n v="2"/>
    <n v="17"/>
    <n v="3"/>
    <n v="4"/>
    <n v="3"/>
    <n v="3"/>
    <n v="3"/>
    <n v="3"/>
    <n v="0"/>
    <n v="19"/>
    <n v="19"/>
    <n v="19"/>
    <n v="1"/>
  </r>
  <r>
    <s v="08DPR2684V"/>
    <n v="1"/>
    <s v="MATUTINO"/>
    <s v="FEDERICO DE LA VEGA MATHEWS"/>
    <n v="8"/>
    <s v="CHIHUAHUA"/>
    <n v="8"/>
    <s v="CHIHUAHUA"/>
    <x v="5"/>
    <n v="37"/>
    <x v="6"/>
    <n v="1"/>
    <s v="JUĂREZ"/>
    <s v="AVENIDA DEL DESIERTO"/>
    <n v="0"/>
    <s v="PÚBLICO"/>
    <x v="0"/>
    <n v="2"/>
    <s v="BĂSICA"/>
    <n v="2"/>
    <x v="0"/>
    <n v="1"/>
    <x v="0"/>
    <n v="0"/>
    <s v="NO APLICA"/>
    <n v="0"/>
    <s v="NO APLICA"/>
    <s v="08FIZ0029R"/>
    <s v="08FJS0133I"/>
    <s v="08ADG0005C"/>
    <n v="0"/>
    <s v="I2020"/>
    <n v="301"/>
    <n v="309"/>
    <n v="610"/>
    <n v="301"/>
    <n v="309"/>
    <n v="610"/>
    <n v="51"/>
    <n v="43"/>
    <n v="94"/>
    <n v="61"/>
    <n v="42"/>
    <n v="103"/>
    <n v="61"/>
    <n v="43"/>
    <n v="104"/>
    <n v="62"/>
    <n v="43"/>
    <n v="105"/>
    <n v="46"/>
    <n v="59"/>
    <n v="105"/>
    <n v="47"/>
    <n v="57"/>
    <n v="104"/>
    <n v="50"/>
    <n v="49"/>
    <n v="99"/>
    <n v="51"/>
    <n v="52"/>
    <n v="103"/>
    <n v="317"/>
    <n v="303"/>
    <n v="620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0"/>
    <n v="0"/>
    <n v="0"/>
    <n v="0"/>
    <n v="0"/>
    <n v="0"/>
    <n v="0"/>
    <n v="0"/>
    <n v="1"/>
    <n v="0"/>
    <n v="21"/>
    <n v="4"/>
    <n v="14"/>
    <n v="3"/>
    <n v="3"/>
    <n v="3"/>
    <n v="3"/>
    <n v="3"/>
    <n v="3"/>
    <n v="0"/>
    <n v="18"/>
    <n v="18"/>
    <n v="18"/>
    <n v="1"/>
  </r>
  <r>
    <s v="08DPR2564I"/>
    <n v="2"/>
    <s v="VESPERTINO"/>
    <s v="REPUBLICA DE BOLIVIA"/>
    <n v="8"/>
    <s v="CHIHUAHUA"/>
    <n v="8"/>
    <s v="CHIHUAHUA"/>
    <x v="5"/>
    <n v="37"/>
    <x v="6"/>
    <n v="1"/>
    <s v="JUĂREZ"/>
    <s v="BOULEVARD ZARAGOZA"/>
    <n v="0"/>
    <s v="PÚBLICO"/>
    <x v="0"/>
    <n v="2"/>
    <s v="BĂSICA"/>
    <n v="2"/>
    <x v="0"/>
    <n v="1"/>
    <x v="0"/>
    <n v="0"/>
    <s v="NO APLICA"/>
    <n v="0"/>
    <s v="NO APLICA"/>
    <s v="08FIZ0055P"/>
    <s v="08FJS0132J"/>
    <s v="08ADG0005C"/>
    <n v="0"/>
    <s v="I2020"/>
    <n v="322"/>
    <n v="302"/>
    <n v="624"/>
    <n v="322"/>
    <n v="302"/>
    <n v="624"/>
    <n v="61"/>
    <n v="57"/>
    <n v="118"/>
    <n v="39"/>
    <n v="63"/>
    <n v="102"/>
    <n v="39"/>
    <n v="63"/>
    <n v="102"/>
    <n v="46"/>
    <n v="53"/>
    <n v="99"/>
    <n v="63"/>
    <n v="42"/>
    <n v="105"/>
    <n v="45"/>
    <n v="55"/>
    <n v="100"/>
    <n v="38"/>
    <n v="38"/>
    <n v="76"/>
    <n v="63"/>
    <n v="50"/>
    <n v="113"/>
    <n v="294"/>
    <n v="301"/>
    <n v="595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0"/>
    <n v="1"/>
    <n v="0"/>
    <n v="0"/>
    <n v="0"/>
    <n v="0"/>
    <n v="0"/>
    <n v="0"/>
    <n v="1"/>
    <n v="0"/>
    <n v="0"/>
    <n v="22"/>
    <n v="3"/>
    <n v="15"/>
    <n v="3"/>
    <n v="3"/>
    <n v="3"/>
    <n v="3"/>
    <n v="3"/>
    <n v="3"/>
    <n v="0"/>
    <n v="18"/>
    <n v="17"/>
    <n v="17"/>
    <n v="1"/>
  </r>
  <r>
    <s v="08DPR2586U"/>
    <n v="1"/>
    <s v="MATUTINO"/>
    <s v="AGUSTIN MELGAR"/>
    <n v="8"/>
    <s v="CHIHUAHUA"/>
    <n v="8"/>
    <s v="CHIHUAHUA"/>
    <x v="5"/>
    <n v="37"/>
    <x v="6"/>
    <n v="1"/>
    <s v="JUĂREZ"/>
    <s v="CALLE HACIENDA EL SAUZ"/>
    <n v="0"/>
    <s v="PÚBLICO"/>
    <x v="0"/>
    <n v="2"/>
    <s v="BĂSICA"/>
    <n v="2"/>
    <x v="0"/>
    <n v="1"/>
    <x v="0"/>
    <n v="0"/>
    <s v="NO APLICA"/>
    <n v="0"/>
    <s v="NO APLICA"/>
    <s v="08FIZ0030G"/>
    <s v="08FJS0133I"/>
    <s v="08ADG0005C"/>
    <n v="0"/>
    <s v="I2020"/>
    <n v="316"/>
    <n v="302"/>
    <n v="618"/>
    <n v="312"/>
    <n v="302"/>
    <n v="614"/>
    <n v="65"/>
    <n v="39"/>
    <n v="104"/>
    <n v="46"/>
    <n v="52"/>
    <n v="98"/>
    <n v="47"/>
    <n v="52"/>
    <n v="99"/>
    <n v="54"/>
    <n v="50"/>
    <n v="104"/>
    <n v="60"/>
    <n v="43"/>
    <n v="103"/>
    <n v="53"/>
    <n v="51"/>
    <n v="104"/>
    <n v="51"/>
    <n v="56"/>
    <n v="107"/>
    <n v="37"/>
    <n v="61"/>
    <n v="98"/>
    <n v="302"/>
    <n v="313"/>
    <n v="615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1"/>
    <n v="0"/>
    <n v="0"/>
    <n v="0"/>
    <n v="0"/>
    <n v="0"/>
    <n v="0"/>
    <n v="1"/>
    <n v="0"/>
    <n v="0"/>
    <n v="22"/>
    <n v="4"/>
    <n v="14"/>
    <n v="3"/>
    <n v="3"/>
    <n v="3"/>
    <n v="3"/>
    <n v="3"/>
    <n v="3"/>
    <n v="0"/>
    <n v="18"/>
    <n v="18"/>
    <n v="18"/>
    <n v="1"/>
  </r>
  <r>
    <s v="08DPR2555A"/>
    <n v="1"/>
    <s v="MATUTINO"/>
    <s v="PEDRO ROSALES DE LEON"/>
    <n v="8"/>
    <s v="CHIHUAHUA"/>
    <n v="8"/>
    <s v="CHIHUAHUA"/>
    <x v="5"/>
    <n v="37"/>
    <x v="6"/>
    <n v="1"/>
    <s v="JUĂREZ"/>
    <s v="CALLE POESIA INDIGENA "/>
    <n v="0"/>
    <s v="PÚBLICO"/>
    <x v="0"/>
    <n v="2"/>
    <s v="BĂSICA"/>
    <n v="2"/>
    <x v="0"/>
    <n v="1"/>
    <x v="0"/>
    <n v="0"/>
    <s v="NO APLICA"/>
    <n v="0"/>
    <s v="NO APLICA"/>
    <s v="08FIZ0185I"/>
    <s v="08FJS0118Q"/>
    <s v="08ADG0005C"/>
    <n v="0"/>
    <s v="I2020"/>
    <n v="312"/>
    <n v="322"/>
    <n v="634"/>
    <n v="310"/>
    <n v="320"/>
    <n v="630"/>
    <n v="55"/>
    <n v="54"/>
    <n v="109"/>
    <n v="51"/>
    <n v="43"/>
    <n v="94"/>
    <n v="53"/>
    <n v="43"/>
    <n v="96"/>
    <n v="42"/>
    <n v="57"/>
    <n v="99"/>
    <n v="48"/>
    <n v="53"/>
    <n v="101"/>
    <n v="57"/>
    <n v="47"/>
    <n v="104"/>
    <n v="49"/>
    <n v="49"/>
    <n v="98"/>
    <n v="50"/>
    <n v="53"/>
    <n v="103"/>
    <n v="299"/>
    <n v="302"/>
    <n v="601"/>
    <n v="3"/>
    <n v="3"/>
    <n v="3"/>
    <n v="3"/>
    <n v="3"/>
    <n v="3"/>
    <n v="0"/>
    <n v="18"/>
    <n v="0"/>
    <n v="0"/>
    <n v="1"/>
    <n v="0"/>
    <n v="0"/>
    <n v="1"/>
    <n v="0"/>
    <n v="0"/>
    <n v="8"/>
    <n v="10"/>
    <n v="0"/>
    <n v="0"/>
    <n v="2"/>
    <n v="1"/>
    <n v="0"/>
    <n v="0"/>
    <n v="0"/>
    <n v="0"/>
    <n v="0"/>
    <n v="0"/>
    <n v="1"/>
    <n v="0"/>
    <n v="0"/>
    <n v="24"/>
    <n v="8"/>
    <n v="10"/>
    <n v="3"/>
    <n v="3"/>
    <n v="3"/>
    <n v="3"/>
    <n v="3"/>
    <n v="3"/>
    <n v="0"/>
    <n v="18"/>
    <n v="18"/>
    <n v="18"/>
    <n v="1"/>
  </r>
  <r>
    <s v="08DPR2618W"/>
    <n v="1"/>
    <s v="MATUTINO"/>
    <s v="JAIME TORRES BODET"/>
    <n v="8"/>
    <s v="CHIHUAHUA"/>
    <n v="8"/>
    <s v="CHIHUAHUA"/>
    <x v="5"/>
    <n v="37"/>
    <x v="6"/>
    <n v="1"/>
    <s v="JUĂREZ"/>
    <s v="CALLE COSTA DE LOS CABOS"/>
    <n v="0"/>
    <s v="PÚBLICO"/>
    <x v="0"/>
    <n v="2"/>
    <s v="BĂSICA"/>
    <n v="2"/>
    <x v="0"/>
    <n v="1"/>
    <x v="0"/>
    <n v="0"/>
    <s v="NO APLICA"/>
    <n v="0"/>
    <s v="NO APLICA"/>
    <s v="08FIZ0264V"/>
    <s v="08FJS0117R"/>
    <s v="08ADG0005C"/>
    <n v="0"/>
    <s v="I2020"/>
    <n v="343"/>
    <n v="309"/>
    <n v="652"/>
    <n v="343"/>
    <n v="309"/>
    <n v="652"/>
    <n v="62"/>
    <n v="62"/>
    <n v="124"/>
    <n v="46"/>
    <n v="47"/>
    <n v="93"/>
    <n v="47"/>
    <n v="50"/>
    <n v="97"/>
    <n v="56"/>
    <n v="48"/>
    <n v="104"/>
    <n v="46"/>
    <n v="51"/>
    <n v="97"/>
    <n v="57"/>
    <n v="58"/>
    <n v="115"/>
    <n v="44"/>
    <n v="35"/>
    <n v="79"/>
    <n v="53"/>
    <n v="45"/>
    <n v="98"/>
    <n v="303"/>
    <n v="287"/>
    <n v="590"/>
    <n v="3"/>
    <n v="3"/>
    <n v="3"/>
    <n v="3"/>
    <n v="2"/>
    <n v="3"/>
    <n v="0"/>
    <n v="17"/>
    <n v="0"/>
    <n v="0"/>
    <n v="1"/>
    <n v="0"/>
    <n v="1"/>
    <n v="0"/>
    <n v="0"/>
    <n v="0"/>
    <n v="2"/>
    <n v="15"/>
    <n v="0"/>
    <n v="0"/>
    <n v="0"/>
    <n v="0"/>
    <n v="0"/>
    <n v="0"/>
    <n v="0"/>
    <n v="0"/>
    <n v="0"/>
    <n v="0"/>
    <n v="1"/>
    <n v="0"/>
    <n v="0"/>
    <n v="20"/>
    <n v="2"/>
    <n v="15"/>
    <n v="3"/>
    <n v="3"/>
    <n v="3"/>
    <n v="3"/>
    <n v="2"/>
    <n v="3"/>
    <n v="0"/>
    <n v="17"/>
    <n v="17"/>
    <n v="17"/>
    <n v="1"/>
  </r>
  <r>
    <s v="08EPR0655L"/>
    <n v="1"/>
    <s v="MATUTINO"/>
    <s v="LUIS URIAS BELDERRAIN 2005"/>
    <n v="8"/>
    <s v="CHIHUAHUA"/>
    <n v="8"/>
    <s v="CHIHUAHUA"/>
    <x v="7"/>
    <n v="19"/>
    <x v="21"/>
    <n v="1"/>
    <s v="CHIHUAHUA"/>
    <s v="PRIVADA FERNANDO DE BORJA"/>
    <n v="513"/>
    <s v="PÚBLICO"/>
    <x v="1"/>
    <n v="2"/>
    <s v="BĂSICA"/>
    <n v="2"/>
    <x v="0"/>
    <n v="1"/>
    <x v="0"/>
    <n v="0"/>
    <s v="NO APLICA"/>
    <n v="0"/>
    <s v="NO APLICA"/>
    <s v="08FIZ0031F"/>
    <s v="08FJS0001R"/>
    <m/>
    <n v="0"/>
    <s v="I2020"/>
    <n v="308"/>
    <n v="317"/>
    <n v="625"/>
    <n v="308"/>
    <n v="317"/>
    <n v="625"/>
    <n v="68"/>
    <n v="62"/>
    <n v="130"/>
    <n v="54"/>
    <n v="48"/>
    <n v="102"/>
    <n v="55"/>
    <n v="48"/>
    <n v="103"/>
    <n v="52"/>
    <n v="49"/>
    <n v="101"/>
    <n v="36"/>
    <n v="64"/>
    <n v="100"/>
    <n v="45"/>
    <n v="48"/>
    <n v="93"/>
    <n v="61"/>
    <n v="43"/>
    <n v="104"/>
    <n v="44"/>
    <n v="56"/>
    <n v="100"/>
    <n v="293"/>
    <n v="308"/>
    <n v="601"/>
    <n v="4"/>
    <n v="3"/>
    <n v="3"/>
    <n v="3"/>
    <n v="3"/>
    <n v="3"/>
    <n v="0"/>
    <n v="19"/>
    <n v="0"/>
    <n v="0"/>
    <n v="1"/>
    <n v="0"/>
    <n v="0"/>
    <n v="0"/>
    <n v="0"/>
    <n v="0"/>
    <n v="5"/>
    <n v="14"/>
    <n v="0"/>
    <n v="0"/>
    <n v="2"/>
    <n v="1"/>
    <n v="0"/>
    <n v="2"/>
    <n v="0"/>
    <n v="1"/>
    <n v="0"/>
    <n v="2"/>
    <n v="2"/>
    <n v="1"/>
    <n v="0"/>
    <n v="31"/>
    <n v="5"/>
    <n v="14"/>
    <n v="4"/>
    <n v="3"/>
    <n v="3"/>
    <n v="3"/>
    <n v="3"/>
    <n v="3"/>
    <n v="0"/>
    <n v="19"/>
    <n v="19"/>
    <n v="19"/>
    <n v="1"/>
  </r>
  <r>
    <s v="08DPR2523I"/>
    <n v="1"/>
    <s v="MATUTINO"/>
    <s v="PABLO NERUDA"/>
    <n v="8"/>
    <s v="CHIHUAHUA"/>
    <n v="8"/>
    <s v="CHIHUAHUA"/>
    <x v="5"/>
    <n v="37"/>
    <x v="6"/>
    <n v="1"/>
    <s v="JUĂREZ"/>
    <s v="CALLE PUERTO TARENTO"/>
    <n v="1976"/>
    <s v="PÚBLICO"/>
    <x v="0"/>
    <n v="2"/>
    <s v="BĂSICA"/>
    <n v="2"/>
    <x v="0"/>
    <n v="1"/>
    <x v="0"/>
    <n v="0"/>
    <s v="NO APLICA"/>
    <n v="0"/>
    <s v="NO APLICA"/>
    <s v="08FIZ0265U"/>
    <s v="08FJS0133I"/>
    <s v="08ADG0005C"/>
    <n v="0"/>
    <s v="I2020"/>
    <n v="301"/>
    <n v="300"/>
    <n v="601"/>
    <n v="301"/>
    <n v="300"/>
    <n v="601"/>
    <n v="52"/>
    <n v="52"/>
    <n v="104"/>
    <n v="66"/>
    <n v="64"/>
    <n v="130"/>
    <n v="66"/>
    <n v="64"/>
    <n v="130"/>
    <n v="45"/>
    <n v="62"/>
    <n v="107"/>
    <n v="62"/>
    <n v="41"/>
    <n v="103"/>
    <n v="43"/>
    <n v="51"/>
    <n v="94"/>
    <n v="46"/>
    <n v="47"/>
    <n v="93"/>
    <n v="51"/>
    <n v="50"/>
    <n v="101"/>
    <n v="313"/>
    <n v="315"/>
    <n v="628"/>
    <n v="4"/>
    <n v="3"/>
    <n v="3"/>
    <n v="3"/>
    <n v="3"/>
    <n v="3"/>
    <n v="0"/>
    <n v="19"/>
    <n v="0"/>
    <n v="0"/>
    <n v="0"/>
    <n v="1"/>
    <n v="0"/>
    <n v="1"/>
    <n v="0"/>
    <n v="0"/>
    <n v="2"/>
    <n v="17"/>
    <n v="0"/>
    <n v="0"/>
    <n v="1"/>
    <n v="1"/>
    <n v="0"/>
    <n v="0"/>
    <n v="0"/>
    <n v="0"/>
    <n v="0"/>
    <n v="0"/>
    <n v="0"/>
    <n v="1"/>
    <n v="0"/>
    <n v="24"/>
    <n v="2"/>
    <n v="17"/>
    <n v="4"/>
    <n v="3"/>
    <n v="3"/>
    <n v="3"/>
    <n v="3"/>
    <n v="3"/>
    <n v="0"/>
    <n v="19"/>
    <n v="19"/>
    <n v="19"/>
    <n v="1"/>
  </r>
  <r>
    <s v="08DPR2617X"/>
    <n v="1"/>
    <s v="MATUTINO"/>
    <s v="CUAUHTEMOC"/>
    <n v="8"/>
    <s v="CHIHUAHUA"/>
    <n v="8"/>
    <s v="CHIHUAHUA"/>
    <x v="5"/>
    <n v="37"/>
    <x v="6"/>
    <n v="1"/>
    <s v="JUĂREZ"/>
    <s v="CALLE SONETO 156"/>
    <n v="156"/>
    <s v="PÚBLICO"/>
    <x v="0"/>
    <n v="2"/>
    <s v="BĂSICA"/>
    <n v="2"/>
    <x v="0"/>
    <n v="1"/>
    <x v="0"/>
    <n v="0"/>
    <s v="NO APLICA"/>
    <n v="0"/>
    <s v="NO APLICA"/>
    <s v="08FIZ0033D"/>
    <s v="08FJS0132J"/>
    <s v="08ADG0005C"/>
    <n v="0"/>
    <s v="I2020"/>
    <n v="317"/>
    <n v="309"/>
    <n v="626"/>
    <n v="317"/>
    <n v="309"/>
    <n v="626"/>
    <n v="56"/>
    <n v="50"/>
    <n v="106"/>
    <n v="50"/>
    <n v="52"/>
    <n v="102"/>
    <n v="50"/>
    <n v="52"/>
    <n v="102"/>
    <n v="52"/>
    <n v="53"/>
    <n v="105"/>
    <n v="50"/>
    <n v="50"/>
    <n v="100"/>
    <n v="53"/>
    <n v="48"/>
    <n v="101"/>
    <n v="58"/>
    <n v="47"/>
    <n v="105"/>
    <n v="48"/>
    <n v="56"/>
    <n v="104"/>
    <n v="311"/>
    <n v="306"/>
    <n v="617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2"/>
    <n v="0"/>
    <n v="0"/>
    <n v="0"/>
    <n v="0"/>
    <n v="0"/>
    <n v="0"/>
    <n v="0"/>
    <n v="1"/>
    <n v="1"/>
    <n v="0"/>
    <n v="24"/>
    <n v="6"/>
    <n v="12"/>
    <n v="3"/>
    <n v="3"/>
    <n v="3"/>
    <n v="3"/>
    <n v="3"/>
    <n v="3"/>
    <n v="0"/>
    <n v="18"/>
    <n v="21"/>
    <n v="18"/>
    <n v="1"/>
  </r>
  <r>
    <s v="08DPR1525Z"/>
    <n v="1"/>
    <s v="MATUTINO"/>
    <s v="ELOY S VALLINA"/>
    <n v="8"/>
    <s v="CHIHUAHUA"/>
    <n v="8"/>
    <s v="CHIHUAHUA"/>
    <x v="7"/>
    <n v="19"/>
    <x v="21"/>
    <n v="1"/>
    <s v="CHIHUAHUA"/>
    <s v="CALLE 27"/>
    <n v="0"/>
    <s v="PÚBLICO"/>
    <x v="0"/>
    <n v="2"/>
    <s v="BĂSICA"/>
    <n v="2"/>
    <x v="0"/>
    <n v="1"/>
    <x v="0"/>
    <n v="0"/>
    <s v="NO APLICA"/>
    <n v="0"/>
    <s v="NO APLICA"/>
    <s v="08FIZ0115N"/>
    <s v="08FJS0106L"/>
    <s v="08ADG0046C"/>
    <n v="0"/>
    <s v="I2020"/>
    <n v="303"/>
    <n v="319"/>
    <n v="622"/>
    <n v="303"/>
    <n v="319"/>
    <n v="622"/>
    <n v="49"/>
    <n v="48"/>
    <n v="97"/>
    <n v="45"/>
    <n v="46"/>
    <n v="91"/>
    <n v="45"/>
    <n v="46"/>
    <n v="91"/>
    <n v="48"/>
    <n v="45"/>
    <n v="93"/>
    <n v="51"/>
    <n v="42"/>
    <n v="93"/>
    <n v="59"/>
    <n v="65"/>
    <n v="124"/>
    <n v="60"/>
    <n v="66"/>
    <n v="126"/>
    <n v="45"/>
    <n v="57"/>
    <n v="102"/>
    <n v="308"/>
    <n v="321"/>
    <n v="629"/>
    <n v="3"/>
    <n v="3"/>
    <n v="3"/>
    <n v="4"/>
    <n v="4"/>
    <n v="3"/>
    <n v="0"/>
    <n v="20"/>
    <n v="0"/>
    <n v="0"/>
    <n v="0"/>
    <n v="1"/>
    <n v="0"/>
    <n v="1"/>
    <n v="0"/>
    <n v="1"/>
    <n v="7"/>
    <n v="13"/>
    <n v="0"/>
    <n v="0"/>
    <n v="2"/>
    <n v="0"/>
    <n v="0"/>
    <n v="0"/>
    <n v="0"/>
    <n v="0"/>
    <n v="0"/>
    <n v="0"/>
    <n v="3"/>
    <n v="1"/>
    <n v="0"/>
    <n v="29"/>
    <n v="7"/>
    <n v="13"/>
    <n v="3"/>
    <n v="3"/>
    <n v="3"/>
    <n v="4"/>
    <n v="4"/>
    <n v="3"/>
    <n v="0"/>
    <n v="20"/>
    <n v="20"/>
    <n v="20"/>
    <n v="1"/>
  </r>
  <r>
    <s v="08DPR2524H"/>
    <n v="1"/>
    <s v="MATUTINO"/>
    <s v="GUILLERMO RONQUILLO REVUELTA"/>
    <n v="8"/>
    <s v="CHIHUAHUA"/>
    <n v="8"/>
    <s v="CHIHUAHUA"/>
    <x v="5"/>
    <n v="37"/>
    <x v="6"/>
    <n v="1"/>
    <s v="JUĂREZ"/>
    <s v="CALLE IRMA FERRIZ DE REYES ESTRADA"/>
    <n v="3000"/>
    <s v="PÚBLICO"/>
    <x v="0"/>
    <n v="2"/>
    <s v="BĂSICA"/>
    <n v="2"/>
    <x v="0"/>
    <n v="1"/>
    <x v="0"/>
    <n v="0"/>
    <s v="NO APLICA"/>
    <n v="0"/>
    <s v="NO APLICA"/>
    <s v="08FIZ0183K"/>
    <s v="08FJS0118Q"/>
    <s v="08ADG0005C"/>
    <n v="0"/>
    <s v="I2020"/>
    <n v="325"/>
    <n v="308"/>
    <n v="633"/>
    <n v="325"/>
    <n v="308"/>
    <n v="633"/>
    <n v="59"/>
    <n v="53"/>
    <n v="112"/>
    <n v="50"/>
    <n v="52"/>
    <n v="102"/>
    <n v="52"/>
    <n v="52"/>
    <n v="104"/>
    <n v="47"/>
    <n v="54"/>
    <n v="101"/>
    <n v="51"/>
    <n v="49"/>
    <n v="100"/>
    <n v="58"/>
    <n v="47"/>
    <n v="105"/>
    <n v="58"/>
    <n v="43"/>
    <n v="101"/>
    <n v="48"/>
    <n v="55"/>
    <n v="103"/>
    <n v="314"/>
    <n v="300"/>
    <n v="614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2"/>
    <n v="0"/>
    <n v="0"/>
    <n v="0"/>
    <n v="0"/>
    <n v="0"/>
    <n v="0"/>
    <n v="0"/>
    <n v="2"/>
    <n v="0"/>
    <n v="0"/>
    <n v="24"/>
    <n v="4"/>
    <n v="14"/>
    <n v="3"/>
    <n v="3"/>
    <n v="3"/>
    <n v="3"/>
    <n v="3"/>
    <n v="3"/>
    <n v="0"/>
    <n v="18"/>
    <n v="18"/>
    <n v="18"/>
    <n v="1"/>
  </r>
  <r>
    <s v="08DPR2530S"/>
    <n v="1"/>
    <s v="MATUTINO"/>
    <s v="CUITLAHUAC"/>
    <n v="8"/>
    <s v="CHIHUAHUA"/>
    <n v="8"/>
    <s v="CHIHUAHUA"/>
    <x v="5"/>
    <n v="37"/>
    <x v="6"/>
    <n v="1"/>
    <s v="JUĂREZ"/>
    <s v="CALLE PRADERA DEL PALMAREJO"/>
    <n v="0"/>
    <s v="PÚBLICO"/>
    <x v="0"/>
    <n v="2"/>
    <s v="BĂSICA"/>
    <n v="2"/>
    <x v="0"/>
    <n v="1"/>
    <x v="0"/>
    <n v="0"/>
    <s v="NO APLICA"/>
    <n v="0"/>
    <s v="NO APLICA"/>
    <s v="08FIZ0177Z"/>
    <s v="08FJS0133I"/>
    <s v="08ADG0005C"/>
    <n v="0"/>
    <s v="I2020"/>
    <n v="306"/>
    <n v="323"/>
    <n v="629"/>
    <n v="306"/>
    <n v="323"/>
    <n v="629"/>
    <n v="45"/>
    <n v="62"/>
    <n v="107"/>
    <n v="53"/>
    <n v="51"/>
    <n v="104"/>
    <n v="53"/>
    <n v="51"/>
    <n v="104"/>
    <n v="51"/>
    <n v="50"/>
    <n v="101"/>
    <n v="48"/>
    <n v="55"/>
    <n v="103"/>
    <n v="51"/>
    <n v="55"/>
    <n v="106"/>
    <n v="53"/>
    <n v="51"/>
    <n v="104"/>
    <n v="59"/>
    <n v="46"/>
    <n v="105"/>
    <n v="315"/>
    <n v="308"/>
    <n v="623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1"/>
    <n v="1"/>
    <n v="0"/>
    <n v="0"/>
    <n v="0"/>
    <n v="0"/>
    <n v="0"/>
    <n v="0"/>
    <n v="2"/>
    <n v="0"/>
    <n v="0"/>
    <n v="24"/>
    <n v="3"/>
    <n v="15"/>
    <n v="3"/>
    <n v="3"/>
    <n v="3"/>
    <n v="3"/>
    <n v="3"/>
    <n v="3"/>
    <n v="0"/>
    <n v="18"/>
    <n v="18"/>
    <n v="18"/>
    <n v="1"/>
  </r>
  <r>
    <s v="08DPR2540Z"/>
    <n v="2"/>
    <s v="VESPERTINO"/>
    <s v="REPUBLICA DE CUBA"/>
    <n v="8"/>
    <s v="CHIHUAHUA"/>
    <n v="8"/>
    <s v="CHIHUAHUA"/>
    <x v="5"/>
    <n v="37"/>
    <x v="6"/>
    <n v="1"/>
    <s v="JUĂREZ"/>
    <s v="CALLE BAHIA BLANCA"/>
    <n v="0"/>
    <s v="PÚBLICO"/>
    <x v="0"/>
    <n v="2"/>
    <s v="BĂSICA"/>
    <n v="2"/>
    <x v="0"/>
    <n v="1"/>
    <x v="0"/>
    <n v="0"/>
    <s v="NO APLICA"/>
    <n v="0"/>
    <s v="NO APLICA"/>
    <s v="08FIZ0055P"/>
    <s v="08FJS0132J"/>
    <s v="08ADG0005C"/>
    <n v="0"/>
    <s v="I2020"/>
    <n v="314"/>
    <n v="311"/>
    <n v="625"/>
    <n v="314"/>
    <n v="311"/>
    <n v="625"/>
    <n v="52"/>
    <n v="54"/>
    <n v="106"/>
    <n v="52"/>
    <n v="52"/>
    <n v="104"/>
    <n v="52"/>
    <n v="53"/>
    <n v="105"/>
    <n v="56"/>
    <n v="49"/>
    <n v="105"/>
    <n v="50"/>
    <n v="53"/>
    <n v="103"/>
    <n v="51"/>
    <n v="55"/>
    <n v="106"/>
    <n v="54"/>
    <n v="51"/>
    <n v="105"/>
    <n v="54"/>
    <n v="52"/>
    <n v="106"/>
    <n v="317"/>
    <n v="313"/>
    <n v="630"/>
    <n v="3"/>
    <n v="3"/>
    <n v="3"/>
    <n v="3"/>
    <n v="3"/>
    <n v="3"/>
    <n v="0"/>
    <n v="18"/>
    <n v="0"/>
    <n v="0"/>
    <n v="0"/>
    <n v="1"/>
    <n v="1"/>
    <n v="0"/>
    <n v="0"/>
    <n v="0"/>
    <n v="6"/>
    <n v="12"/>
    <n v="0"/>
    <n v="0"/>
    <n v="0"/>
    <n v="1"/>
    <n v="0"/>
    <n v="0"/>
    <n v="0"/>
    <n v="0"/>
    <n v="0"/>
    <n v="0"/>
    <n v="0"/>
    <n v="1"/>
    <n v="0"/>
    <n v="22"/>
    <n v="6"/>
    <n v="12"/>
    <n v="3"/>
    <n v="3"/>
    <n v="3"/>
    <n v="3"/>
    <n v="3"/>
    <n v="3"/>
    <n v="0"/>
    <n v="18"/>
    <n v="18"/>
    <n v="18"/>
    <n v="1"/>
  </r>
  <r>
    <s v="08DPR2571S"/>
    <n v="2"/>
    <s v="VESPERTINO"/>
    <s v="REPUBLICA DE BRASIL"/>
    <n v="8"/>
    <s v="CHIHUAHUA"/>
    <n v="8"/>
    <s v="CHIHUAHUA"/>
    <x v="5"/>
    <n v="37"/>
    <x v="6"/>
    <n v="1"/>
    <s v="JUĂREZ"/>
    <s v="CALLE CAMPO GRANDE"/>
    <n v="3322"/>
    <s v="PÚBLICO"/>
    <x v="0"/>
    <n v="2"/>
    <s v="BĂSICA"/>
    <n v="2"/>
    <x v="0"/>
    <n v="1"/>
    <x v="0"/>
    <n v="0"/>
    <s v="NO APLICA"/>
    <n v="0"/>
    <s v="NO APLICA"/>
    <s v="08FIZ0262X"/>
    <s v="08FJS0132J"/>
    <s v="08ADG0005C"/>
    <n v="0"/>
    <s v="I2020"/>
    <n v="314"/>
    <n v="324"/>
    <n v="638"/>
    <n v="314"/>
    <n v="324"/>
    <n v="638"/>
    <n v="64"/>
    <n v="47"/>
    <n v="111"/>
    <n v="50"/>
    <n v="51"/>
    <n v="101"/>
    <n v="50"/>
    <n v="51"/>
    <n v="101"/>
    <n v="49"/>
    <n v="54"/>
    <n v="103"/>
    <n v="48"/>
    <n v="54"/>
    <n v="102"/>
    <n v="37"/>
    <n v="64"/>
    <n v="101"/>
    <n v="59"/>
    <n v="47"/>
    <n v="106"/>
    <n v="54"/>
    <n v="50"/>
    <n v="104"/>
    <n v="297"/>
    <n v="320"/>
    <n v="617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1"/>
    <n v="0"/>
    <n v="0"/>
    <n v="0"/>
    <n v="0"/>
    <n v="0"/>
    <n v="0"/>
    <n v="1"/>
    <n v="0"/>
    <n v="0"/>
    <n v="22"/>
    <n v="4"/>
    <n v="14"/>
    <n v="3"/>
    <n v="3"/>
    <n v="3"/>
    <n v="3"/>
    <n v="3"/>
    <n v="3"/>
    <n v="0"/>
    <n v="18"/>
    <n v="21"/>
    <n v="18"/>
    <n v="1"/>
  </r>
  <r>
    <s v="08DPR2508Q"/>
    <n v="1"/>
    <s v="MATUTINO"/>
    <s v="TLACAELEL"/>
    <n v="8"/>
    <s v="CHIHUAHUA"/>
    <n v="8"/>
    <s v="CHIHUAHUA"/>
    <x v="5"/>
    <n v="37"/>
    <x v="6"/>
    <n v="1"/>
    <s v="JUĂREZ"/>
    <s v="CALLE PRADERAS DE TEMORIS "/>
    <n v="0"/>
    <s v="PÚBLICO"/>
    <x v="0"/>
    <n v="2"/>
    <s v="BĂSICA"/>
    <n v="2"/>
    <x v="0"/>
    <n v="1"/>
    <x v="0"/>
    <n v="0"/>
    <s v="NO APLICA"/>
    <n v="0"/>
    <s v="NO APLICA"/>
    <s v="08FIZ0177Z"/>
    <s v="08FJS0133I"/>
    <s v="08ADG0005C"/>
    <n v="0"/>
    <s v="I2020"/>
    <n v="313"/>
    <n v="315"/>
    <n v="628"/>
    <n v="313"/>
    <n v="315"/>
    <n v="628"/>
    <n v="50"/>
    <n v="54"/>
    <n v="104"/>
    <n v="53"/>
    <n v="52"/>
    <n v="105"/>
    <n v="53"/>
    <n v="52"/>
    <n v="105"/>
    <n v="55"/>
    <n v="49"/>
    <n v="104"/>
    <n v="53"/>
    <n v="57"/>
    <n v="110"/>
    <n v="64"/>
    <n v="43"/>
    <n v="107"/>
    <n v="44"/>
    <n v="58"/>
    <n v="102"/>
    <n v="49"/>
    <n v="53"/>
    <n v="102"/>
    <n v="318"/>
    <n v="312"/>
    <n v="630"/>
    <n v="3"/>
    <n v="3"/>
    <n v="3"/>
    <n v="3"/>
    <n v="3"/>
    <n v="3"/>
    <n v="0"/>
    <n v="18"/>
    <n v="0"/>
    <n v="0"/>
    <n v="1"/>
    <n v="0"/>
    <n v="1"/>
    <n v="0"/>
    <n v="0"/>
    <n v="0"/>
    <n v="7"/>
    <n v="11"/>
    <n v="0"/>
    <n v="0"/>
    <n v="2"/>
    <n v="1"/>
    <n v="0"/>
    <n v="0"/>
    <n v="0"/>
    <n v="0"/>
    <n v="0"/>
    <n v="0"/>
    <n v="1"/>
    <n v="0"/>
    <n v="0"/>
    <n v="24"/>
    <n v="7"/>
    <n v="11"/>
    <n v="3"/>
    <n v="3"/>
    <n v="3"/>
    <n v="3"/>
    <n v="3"/>
    <n v="3"/>
    <n v="0"/>
    <n v="18"/>
    <n v="18"/>
    <n v="18"/>
    <n v="1"/>
  </r>
  <r>
    <s v="08EPR0310S"/>
    <n v="1"/>
    <s v="MATUTINO"/>
    <s v="NICOLAS BRAVO 2349"/>
    <n v="8"/>
    <s v="CHIHUAHUA"/>
    <n v="8"/>
    <s v="CHIHUAHUA"/>
    <x v="5"/>
    <n v="37"/>
    <x v="6"/>
    <n v="1"/>
    <s v="JUĂREZ"/>
    <s v="CALLE PEDRO ROSALES DE LEON"/>
    <n v="6200"/>
    <s v="PÚBLICO"/>
    <x v="1"/>
    <n v="2"/>
    <s v="BĂSICA"/>
    <n v="2"/>
    <x v="0"/>
    <n v="1"/>
    <x v="0"/>
    <n v="0"/>
    <s v="NO APLICA"/>
    <n v="0"/>
    <s v="NO APLICA"/>
    <s v="08FIZ0004I"/>
    <s v="08FJS0003P"/>
    <m/>
    <n v="0"/>
    <s v="I2020"/>
    <n v="306"/>
    <n v="305"/>
    <n v="611"/>
    <n v="306"/>
    <n v="305"/>
    <n v="611"/>
    <n v="63"/>
    <n v="49"/>
    <n v="112"/>
    <n v="54"/>
    <n v="66"/>
    <n v="120"/>
    <n v="55"/>
    <n v="66"/>
    <n v="121"/>
    <n v="49"/>
    <n v="56"/>
    <n v="105"/>
    <n v="42"/>
    <n v="58"/>
    <n v="100"/>
    <n v="51"/>
    <n v="49"/>
    <n v="100"/>
    <n v="57"/>
    <n v="47"/>
    <n v="104"/>
    <n v="50"/>
    <n v="54"/>
    <n v="104"/>
    <n v="304"/>
    <n v="330"/>
    <n v="634"/>
    <n v="4"/>
    <n v="3"/>
    <n v="3"/>
    <n v="3"/>
    <n v="3"/>
    <n v="2"/>
    <n v="1"/>
    <n v="19"/>
    <n v="0"/>
    <n v="1"/>
    <n v="0"/>
    <n v="0"/>
    <n v="0"/>
    <n v="0"/>
    <n v="0"/>
    <n v="0"/>
    <n v="1"/>
    <n v="17"/>
    <n v="0"/>
    <n v="0"/>
    <n v="1"/>
    <n v="2"/>
    <n v="0"/>
    <n v="1"/>
    <n v="0"/>
    <n v="1"/>
    <n v="0"/>
    <n v="0"/>
    <n v="2"/>
    <n v="1"/>
    <n v="0"/>
    <n v="27"/>
    <n v="1"/>
    <n v="18"/>
    <n v="4"/>
    <n v="3"/>
    <n v="3"/>
    <n v="3"/>
    <n v="3"/>
    <n v="2"/>
    <n v="1"/>
    <n v="19"/>
    <n v="19"/>
    <n v="19"/>
    <n v="1"/>
  </r>
  <r>
    <s v="08DPR2490H"/>
    <n v="2"/>
    <s v="VESPERTINO"/>
    <s v="CAROLINA ZAMBRANO SAENZ"/>
    <n v="8"/>
    <s v="CHIHUAHUA"/>
    <n v="8"/>
    <s v="CHIHUAHUA"/>
    <x v="5"/>
    <n v="37"/>
    <x v="6"/>
    <n v="1"/>
    <s v="JUĂREZ"/>
    <s v="CALLE ZUMAQUE"/>
    <n v="3510"/>
    <s v="PÚBLICO"/>
    <x v="0"/>
    <n v="2"/>
    <s v="BĂSICA"/>
    <n v="2"/>
    <x v="0"/>
    <n v="1"/>
    <x v="0"/>
    <n v="0"/>
    <s v="NO APLICA"/>
    <n v="0"/>
    <s v="NO APLICA"/>
    <s v="08FIZ0185I"/>
    <s v="08FJS0118Q"/>
    <s v="08ADG0005C"/>
    <n v="0"/>
    <s v="I2020"/>
    <n v="320"/>
    <n v="314"/>
    <n v="634"/>
    <n v="317"/>
    <n v="313"/>
    <n v="630"/>
    <n v="50"/>
    <n v="58"/>
    <n v="108"/>
    <n v="53"/>
    <n v="49"/>
    <n v="102"/>
    <n v="53"/>
    <n v="50"/>
    <n v="103"/>
    <n v="52"/>
    <n v="51"/>
    <n v="103"/>
    <n v="58"/>
    <n v="47"/>
    <n v="105"/>
    <n v="51"/>
    <n v="55"/>
    <n v="106"/>
    <n v="59"/>
    <n v="47"/>
    <n v="106"/>
    <n v="48"/>
    <n v="57"/>
    <n v="105"/>
    <n v="321"/>
    <n v="307"/>
    <n v="628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2"/>
    <n v="0"/>
    <n v="0"/>
    <n v="0"/>
    <n v="0"/>
    <n v="0"/>
    <n v="0"/>
    <n v="0"/>
    <n v="0"/>
    <n v="1"/>
    <n v="0"/>
    <n v="23"/>
    <n v="4"/>
    <n v="14"/>
    <n v="3"/>
    <n v="3"/>
    <n v="3"/>
    <n v="3"/>
    <n v="3"/>
    <n v="3"/>
    <n v="0"/>
    <n v="18"/>
    <n v="18"/>
    <n v="18"/>
    <n v="1"/>
  </r>
  <r>
    <s v="08DPR2539J"/>
    <n v="1"/>
    <s v="MATUTINO"/>
    <s v="RUBEN PEREZ RAZGADO"/>
    <n v="8"/>
    <s v="CHIHUAHUA"/>
    <n v="8"/>
    <s v="CHIHUAHUA"/>
    <x v="5"/>
    <n v="37"/>
    <x v="6"/>
    <n v="1"/>
    <s v="JUĂREZ"/>
    <s v="CALLE BAHIA BLANCA"/>
    <n v="0"/>
    <s v="PÚBLICO"/>
    <x v="0"/>
    <n v="2"/>
    <s v="BĂSICA"/>
    <n v="2"/>
    <x v="0"/>
    <n v="1"/>
    <x v="0"/>
    <n v="0"/>
    <s v="NO APLICA"/>
    <n v="0"/>
    <s v="NO APLICA"/>
    <s v="08FIZ0055P"/>
    <s v="08FJS0132J"/>
    <s v="08ADG0005C"/>
    <n v="0"/>
    <s v="I2020"/>
    <n v="299"/>
    <n v="332"/>
    <n v="631"/>
    <n v="299"/>
    <n v="332"/>
    <n v="631"/>
    <n v="53"/>
    <n v="58"/>
    <n v="111"/>
    <n v="58"/>
    <n v="47"/>
    <n v="105"/>
    <n v="58"/>
    <n v="47"/>
    <n v="105"/>
    <n v="56"/>
    <n v="49"/>
    <n v="105"/>
    <n v="51"/>
    <n v="54"/>
    <n v="105"/>
    <n v="49"/>
    <n v="53"/>
    <n v="102"/>
    <n v="48"/>
    <n v="56"/>
    <n v="104"/>
    <n v="46"/>
    <n v="62"/>
    <n v="108"/>
    <n v="308"/>
    <n v="321"/>
    <n v="629"/>
    <n v="3"/>
    <n v="3"/>
    <n v="3"/>
    <n v="3"/>
    <n v="3"/>
    <n v="3"/>
    <n v="0"/>
    <n v="18"/>
    <n v="0"/>
    <n v="0"/>
    <n v="1"/>
    <n v="0"/>
    <n v="1"/>
    <n v="0"/>
    <n v="0"/>
    <n v="0"/>
    <n v="4"/>
    <n v="14"/>
    <n v="0"/>
    <n v="0"/>
    <n v="1"/>
    <n v="0"/>
    <n v="0"/>
    <n v="0"/>
    <n v="0"/>
    <n v="0"/>
    <n v="0"/>
    <n v="0"/>
    <n v="2"/>
    <n v="0"/>
    <n v="0"/>
    <n v="23"/>
    <n v="4"/>
    <n v="14"/>
    <n v="3"/>
    <n v="3"/>
    <n v="3"/>
    <n v="3"/>
    <n v="3"/>
    <n v="3"/>
    <n v="0"/>
    <n v="18"/>
    <n v="18"/>
    <n v="18"/>
    <n v="1"/>
  </r>
  <r>
    <s v="08DPR2633O"/>
    <n v="2"/>
    <s v="VESPERTINO"/>
    <s v="HILARIO CARDONA RODRIGUEZ"/>
    <n v="8"/>
    <s v="CHIHUAHUA"/>
    <n v="8"/>
    <s v="CHIHUAHUA"/>
    <x v="5"/>
    <n v="37"/>
    <x v="6"/>
    <n v="1"/>
    <s v="JUĂREZ"/>
    <s v="CALLE SONETO 156"/>
    <n v="156"/>
    <s v="PÚBLICO"/>
    <x v="0"/>
    <n v="2"/>
    <s v="BĂSICA"/>
    <n v="2"/>
    <x v="0"/>
    <n v="1"/>
    <x v="0"/>
    <n v="0"/>
    <s v="NO APLICA"/>
    <n v="0"/>
    <s v="NO APLICA"/>
    <s v="08FIZ0033D"/>
    <s v="08FJS0132J"/>
    <s v="08ADG0005C"/>
    <n v="0"/>
    <s v="I2020"/>
    <n v="325"/>
    <n v="314"/>
    <n v="639"/>
    <n v="325"/>
    <n v="314"/>
    <n v="639"/>
    <n v="60"/>
    <n v="60"/>
    <n v="120"/>
    <n v="54"/>
    <n v="50"/>
    <n v="104"/>
    <n v="55"/>
    <n v="50"/>
    <n v="105"/>
    <n v="48"/>
    <n v="57"/>
    <n v="105"/>
    <n v="46"/>
    <n v="59"/>
    <n v="105"/>
    <n v="62"/>
    <n v="43"/>
    <n v="105"/>
    <n v="58"/>
    <n v="47"/>
    <n v="105"/>
    <n v="52"/>
    <n v="52"/>
    <n v="104"/>
    <n v="321"/>
    <n v="308"/>
    <n v="629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1"/>
    <n v="0"/>
    <n v="0"/>
    <n v="0"/>
    <n v="0"/>
    <n v="0"/>
    <n v="0"/>
    <n v="0"/>
    <n v="0"/>
    <n v="1"/>
    <n v="0"/>
    <n v="22"/>
    <n v="6"/>
    <n v="12"/>
    <n v="3"/>
    <n v="3"/>
    <n v="3"/>
    <n v="3"/>
    <n v="3"/>
    <n v="3"/>
    <n v="0"/>
    <n v="18"/>
    <n v="18"/>
    <n v="18"/>
    <n v="1"/>
  </r>
  <r>
    <s v="08DPR2511D"/>
    <n v="1"/>
    <s v="MATUTINO"/>
    <s v="LUIS ARNOLDO NUÑEZ GUTIERREZ"/>
    <n v="8"/>
    <s v="CHIHUAHUA"/>
    <n v="8"/>
    <s v="CHIHUAHUA"/>
    <x v="5"/>
    <n v="37"/>
    <x v="6"/>
    <n v="1"/>
    <s v="JUĂREZ"/>
    <s v="CALLE PLAYA DEL CONCHAL"/>
    <n v="9719"/>
    <s v="PÚBLICO"/>
    <x v="0"/>
    <n v="2"/>
    <s v="BĂSICA"/>
    <n v="2"/>
    <x v="0"/>
    <n v="1"/>
    <x v="0"/>
    <n v="0"/>
    <s v="NO APLICA"/>
    <n v="0"/>
    <s v="NO APLICA"/>
    <s v="08FIZ0038Z"/>
    <s v="08FJS0117R"/>
    <s v="08ADG0005C"/>
    <n v="0"/>
    <s v="I2020"/>
    <n v="312"/>
    <n v="329"/>
    <n v="641"/>
    <n v="312"/>
    <n v="329"/>
    <n v="641"/>
    <n v="49"/>
    <n v="60"/>
    <n v="109"/>
    <n v="53"/>
    <n v="54"/>
    <n v="107"/>
    <n v="54"/>
    <n v="54"/>
    <n v="108"/>
    <n v="49"/>
    <n v="58"/>
    <n v="107"/>
    <n v="46"/>
    <n v="62"/>
    <n v="108"/>
    <n v="53"/>
    <n v="48"/>
    <n v="101"/>
    <n v="60"/>
    <n v="48"/>
    <n v="108"/>
    <n v="48"/>
    <n v="55"/>
    <n v="103"/>
    <n v="310"/>
    <n v="325"/>
    <n v="635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0"/>
    <n v="2"/>
    <n v="0"/>
    <n v="0"/>
    <n v="0"/>
    <n v="0"/>
    <n v="0"/>
    <n v="0"/>
    <n v="2"/>
    <n v="0"/>
    <n v="0"/>
    <n v="24"/>
    <n v="2"/>
    <n v="16"/>
    <n v="3"/>
    <n v="3"/>
    <n v="3"/>
    <n v="3"/>
    <n v="3"/>
    <n v="3"/>
    <n v="0"/>
    <n v="18"/>
    <n v="18"/>
    <n v="18"/>
    <n v="1"/>
  </r>
  <r>
    <s v="08DPR2572R"/>
    <n v="1"/>
    <s v="MATUTINO"/>
    <s v="REPUBLICA DE ARGENTINA"/>
    <n v="8"/>
    <s v="CHIHUAHUA"/>
    <n v="8"/>
    <s v="CHIHUAHUA"/>
    <x v="5"/>
    <n v="37"/>
    <x v="6"/>
    <n v="1"/>
    <s v="JUĂREZ"/>
    <s v="CALLE PASEO DEL SUR"/>
    <n v="3322"/>
    <s v="PÚBLICO"/>
    <x v="0"/>
    <n v="2"/>
    <s v="BĂSICA"/>
    <n v="2"/>
    <x v="0"/>
    <n v="1"/>
    <x v="0"/>
    <n v="0"/>
    <s v="NO APLICA"/>
    <n v="0"/>
    <s v="NO APLICA"/>
    <s v="08FIZ0262X"/>
    <s v="08FJS0132J"/>
    <s v="08ADG0005C"/>
    <n v="0"/>
    <s v="I2020"/>
    <n v="331"/>
    <n v="311"/>
    <n v="642"/>
    <n v="331"/>
    <n v="311"/>
    <n v="642"/>
    <n v="54"/>
    <n v="58"/>
    <n v="112"/>
    <n v="49"/>
    <n v="58"/>
    <n v="107"/>
    <n v="49"/>
    <n v="59"/>
    <n v="108"/>
    <n v="59"/>
    <n v="45"/>
    <n v="104"/>
    <n v="59"/>
    <n v="46"/>
    <n v="105"/>
    <n v="54"/>
    <n v="55"/>
    <n v="109"/>
    <n v="52"/>
    <n v="55"/>
    <n v="107"/>
    <n v="56"/>
    <n v="54"/>
    <n v="110"/>
    <n v="329"/>
    <n v="314"/>
    <n v="643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0"/>
    <n v="1"/>
    <n v="0"/>
    <n v="0"/>
    <n v="0"/>
    <n v="0"/>
    <n v="0"/>
    <n v="0"/>
    <n v="2"/>
    <n v="0"/>
    <n v="0"/>
    <n v="23"/>
    <n v="2"/>
    <n v="16"/>
    <n v="3"/>
    <n v="3"/>
    <n v="3"/>
    <n v="3"/>
    <n v="3"/>
    <n v="3"/>
    <n v="0"/>
    <n v="18"/>
    <n v="18"/>
    <n v="18"/>
    <n v="1"/>
  </r>
  <r>
    <s v="08EPR0130H"/>
    <n v="1"/>
    <s v="MATUTINO"/>
    <s v="PRAXEDIS G. GUERRERO 2226"/>
    <n v="8"/>
    <s v="CHIHUAHUA"/>
    <n v="8"/>
    <s v="CHIHUAHUA"/>
    <x v="7"/>
    <n v="19"/>
    <x v="21"/>
    <n v="1"/>
    <s v="CHIHUAHUA"/>
    <s v="AVENIDA GOMEZ MORIN"/>
    <n v="2701"/>
    <s v="PÚBLICO"/>
    <x v="1"/>
    <n v="2"/>
    <s v="BĂSICA"/>
    <n v="2"/>
    <x v="0"/>
    <n v="1"/>
    <x v="0"/>
    <n v="0"/>
    <s v="NO APLICA"/>
    <n v="0"/>
    <s v="NO APLICA"/>
    <s v="08FIZ0001L"/>
    <s v="08FJS0002Q"/>
    <m/>
    <n v="0"/>
    <s v="I2020"/>
    <n v="309"/>
    <n v="315"/>
    <n v="624"/>
    <n v="309"/>
    <n v="314"/>
    <n v="623"/>
    <n v="45"/>
    <n v="46"/>
    <n v="91"/>
    <n v="59"/>
    <n v="56"/>
    <n v="115"/>
    <n v="59"/>
    <n v="56"/>
    <n v="115"/>
    <n v="53"/>
    <n v="41"/>
    <n v="94"/>
    <n v="52"/>
    <n v="48"/>
    <n v="100"/>
    <n v="58"/>
    <n v="60"/>
    <n v="118"/>
    <n v="51"/>
    <n v="63"/>
    <n v="114"/>
    <n v="57"/>
    <n v="65"/>
    <n v="122"/>
    <n v="330"/>
    <n v="333"/>
    <n v="663"/>
    <n v="4"/>
    <n v="3"/>
    <n v="4"/>
    <n v="4"/>
    <n v="4"/>
    <n v="4"/>
    <n v="0"/>
    <n v="23"/>
    <n v="0"/>
    <n v="0"/>
    <n v="1"/>
    <n v="0"/>
    <n v="0"/>
    <n v="0"/>
    <n v="0"/>
    <n v="0"/>
    <n v="12"/>
    <n v="11"/>
    <n v="0"/>
    <n v="0"/>
    <n v="2"/>
    <n v="0"/>
    <n v="2"/>
    <n v="1"/>
    <n v="1"/>
    <n v="0"/>
    <n v="1"/>
    <n v="0"/>
    <n v="3"/>
    <n v="2"/>
    <n v="0"/>
    <n v="36"/>
    <n v="12"/>
    <n v="11"/>
    <n v="4"/>
    <n v="3"/>
    <n v="4"/>
    <n v="4"/>
    <n v="4"/>
    <n v="4"/>
    <n v="0"/>
    <n v="23"/>
    <n v="25"/>
    <n v="23"/>
    <n v="1"/>
  </r>
  <r>
    <s v="08DPR2489S"/>
    <n v="1"/>
    <s v="MATUTINO"/>
    <s v="JOSE SOTO RAMIREZ"/>
    <n v="8"/>
    <s v="CHIHUAHUA"/>
    <n v="8"/>
    <s v="CHIHUAHUA"/>
    <x v="5"/>
    <n v="37"/>
    <x v="6"/>
    <n v="1"/>
    <s v="JUĂREZ"/>
    <s v="CALLE SUMAQUE "/>
    <n v="0"/>
    <s v="PÚBLICO"/>
    <x v="0"/>
    <n v="2"/>
    <s v="BĂSICA"/>
    <n v="2"/>
    <x v="0"/>
    <n v="1"/>
    <x v="0"/>
    <n v="0"/>
    <s v="NO APLICA"/>
    <n v="0"/>
    <s v="NO APLICA"/>
    <s v="08FIZ0185I"/>
    <s v="08FJS0118Q"/>
    <s v="08ADG0005C"/>
    <n v="0"/>
    <s v="I2020"/>
    <n v="357"/>
    <n v="303"/>
    <n v="660"/>
    <n v="357"/>
    <n v="303"/>
    <n v="660"/>
    <n v="63"/>
    <n v="47"/>
    <n v="110"/>
    <n v="47"/>
    <n v="54"/>
    <n v="101"/>
    <n v="47"/>
    <n v="57"/>
    <n v="104"/>
    <n v="46"/>
    <n v="54"/>
    <n v="100"/>
    <n v="56"/>
    <n v="56"/>
    <n v="112"/>
    <n v="64"/>
    <n v="47"/>
    <n v="111"/>
    <n v="63"/>
    <n v="45"/>
    <n v="108"/>
    <n v="61"/>
    <n v="51"/>
    <n v="112"/>
    <n v="337"/>
    <n v="310"/>
    <n v="647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0"/>
    <n v="2"/>
    <n v="0"/>
    <n v="0"/>
    <n v="0"/>
    <n v="0"/>
    <n v="0"/>
    <n v="0"/>
    <n v="1"/>
    <n v="0"/>
    <n v="0"/>
    <n v="23"/>
    <n v="2"/>
    <n v="16"/>
    <n v="3"/>
    <n v="3"/>
    <n v="3"/>
    <n v="3"/>
    <n v="3"/>
    <n v="3"/>
    <n v="0"/>
    <n v="18"/>
    <n v="18"/>
    <n v="18"/>
    <n v="1"/>
  </r>
  <r>
    <s v="08PPR2078V"/>
    <n v="1"/>
    <s v="MATUTINO"/>
    <s v="COLEGIO SANTA MARIA"/>
    <n v="8"/>
    <s v="CHIHUAHUA"/>
    <n v="8"/>
    <s v="CHIHUAHUA"/>
    <x v="5"/>
    <n v="37"/>
    <x v="6"/>
    <n v="1"/>
    <s v="JUĂREZ"/>
    <s v="CALLE OASIS DE MONGOLIA"/>
    <n v="2050"/>
    <s v="PRIVADO"/>
    <x v="2"/>
    <n v="2"/>
    <s v="BĂSICA"/>
    <n v="2"/>
    <x v="0"/>
    <n v="1"/>
    <x v="0"/>
    <n v="0"/>
    <s v="NO APLICA"/>
    <n v="0"/>
    <s v="NO APLICA"/>
    <s v="08FIZ0040N"/>
    <m/>
    <s v="08ADG0011N"/>
    <n v="0"/>
    <s v="I2020"/>
    <n v="324"/>
    <n v="366"/>
    <n v="690"/>
    <n v="323"/>
    <n v="366"/>
    <n v="689"/>
    <n v="40"/>
    <n v="47"/>
    <n v="87"/>
    <n v="44"/>
    <n v="52"/>
    <n v="96"/>
    <n v="44"/>
    <n v="52"/>
    <n v="96"/>
    <n v="52"/>
    <n v="61"/>
    <n v="113"/>
    <n v="45"/>
    <n v="44"/>
    <n v="89"/>
    <n v="46"/>
    <n v="52"/>
    <n v="98"/>
    <n v="49"/>
    <n v="53"/>
    <n v="102"/>
    <n v="43"/>
    <n v="74"/>
    <n v="117"/>
    <n v="279"/>
    <n v="336"/>
    <n v="615"/>
    <n v="4"/>
    <n v="5"/>
    <n v="4"/>
    <n v="4"/>
    <n v="4"/>
    <n v="5"/>
    <n v="0"/>
    <n v="26"/>
    <n v="0"/>
    <n v="0"/>
    <n v="0"/>
    <n v="1"/>
    <n v="0"/>
    <n v="0"/>
    <n v="0"/>
    <n v="0"/>
    <n v="10"/>
    <n v="16"/>
    <n v="0"/>
    <n v="0"/>
    <n v="2"/>
    <n v="0"/>
    <n v="0"/>
    <n v="0"/>
    <n v="0"/>
    <n v="1"/>
    <n v="0"/>
    <n v="0"/>
    <n v="0"/>
    <n v="3"/>
    <n v="0"/>
    <n v="33"/>
    <n v="10"/>
    <n v="16"/>
    <n v="4"/>
    <n v="5"/>
    <n v="4"/>
    <n v="4"/>
    <n v="4"/>
    <n v="5"/>
    <n v="0"/>
    <n v="26"/>
    <n v="26"/>
    <n v="26"/>
    <n v="1"/>
  </r>
  <r>
    <s v="08DPR2520L"/>
    <n v="2"/>
    <s v="VESPERTINO"/>
    <s v="MARTIN LUTHER KING"/>
    <n v="8"/>
    <s v="CHIHUAHUA"/>
    <n v="8"/>
    <s v="CHIHUAHUA"/>
    <x v="5"/>
    <n v="37"/>
    <x v="6"/>
    <n v="1"/>
    <s v="JUĂREZ"/>
    <s v="CALLE IRMA FERRIZ DE REYES ESTRADA"/>
    <n v="0"/>
    <s v="PÚBLICO"/>
    <x v="0"/>
    <n v="2"/>
    <s v="BĂSICA"/>
    <n v="2"/>
    <x v="0"/>
    <n v="1"/>
    <x v="0"/>
    <n v="0"/>
    <s v="NO APLICA"/>
    <n v="0"/>
    <s v="NO APLICA"/>
    <s v="08FIZ0183K"/>
    <s v="08FJS0118Q"/>
    <s v="08ADG0005C"/>
    <n v="0"/>
    <s v="I2020"/>
    <n v="351"/>
    <n v="330"/>
    <n v="681"/>
    <n v="351"/>
    <n v="330"/>
    <n v="681"/>
    <n v="57"/>
    <n v="53"/>
    <n v="110"/>
    <n v="48"/>
    <n v="50"/>
    <n v="98"/>
    <n v="50"/>
    <n v="50"/>
    <n v="100"/>
    <n v="49"/>
    <n v="51"/>
    <n v="100"/>
    <n v="54"/>
    <n v="62"/>
    <n v="116"/>
    <n v="62"/>
    <n v="50"/>
    <n v="112"/>
    <n v="61"/>
    <n v="54"/>
    <n v="115"/>
    <n v="60"/>
    <n v="55"/>
    <n v="115"/>
    <n v="336"/>
    <n v="322"/>
    <n v="658"/>
    <n v="3"/>
    <n v="3"/>
    <n v="3"/>
    <n v="3"/>
    <n v="3"/>
    <n v="3"/>
    <n v="0"/>
    <n v="18"/>
    <n v="0"/>
    <n v="0"/>
    <n v="1"/>
    <n v="0"/>
    <n v="0"/>
    <n v="0"/>
    <n v="0"/>
    <n v="0"/>
    <n v="4"/>
    <n v="14"/>
    <n v="0"/>
    <n v="0"/>
    <n v="0"/>
    <n v="0"/>
    <n v="0"/>
    <n v="0"/>
    <n v="0"/>
    <n v="0"/>
    <n v="0"/>
    <n v="0"/>
    <n v="0"/>
    <n v="1"/>
    <n v="0"/>
    <n v="20"/>
    <n v="4"/>
    <n v="14"/>
    <n v="3"/>
    <n v="3"/>
    <n v="3"/>
    <n v="3"/>
    <n v="3"/>
    <n v="3"/>
    <n v="0"/>
    <n v="18"/>
    <n v="18"/>
    <n v="18"/>
    <n v="1"/>
  </r>
  <r>
    <s v="08DPR2365J"/>
    <n v="1"/>
    <s v="MATUTINO"/>
    <s v="PATRIA I"/>
    <n v="8"/>
    <s v="CHIHUAHUA"/>
    <n v="8"/>
    <s v="CHIHUAHUA"/>
    <x v="5"/>
    <n v="37"/>
    <x v="6"/>
    <n v="1"/>
    <s v="JUĂREZ"/>
    <s v="CALLE PUERTO CABELLO"/>
    <n v="0"/>
    <s v="PÚBLICO"/>
    <x v="0"/>
    <n v="2"/>
    <s v="BĂSICA"/>
    <n v="2"/>
    <x v="0"/>
    <n v="1"/>
    <x v="0"/>
    <n v="0"/>
    <s v="NO APLICA"/>
    <n v="0"/>
    <s v="NO APLICA"/>
    <s v="08FIZ0173D"/>
    <s v="08FJS0116S"/>
    <s v="08ADG0005C"/>
    <n v="0"/>
    <s v="I2020"/>
    <n v="342"/>
    <n v="333"/>
    <n v="675"/>
    <n v="342"/>
    <n v="333"/>
    <n v="675"/>
    <n v="59"/>
    <n v="55"/>
    <n v="114"/>
    <n v="53"/>
    <n v="49"/>
    <n v="102"/>
    <n v="53"/>
    <n v="49"/>
    <n v="102"/>
    <n v="58"/>
    <n v="46"/>
    <n v="104"/>
    <n v="49"/>
    <n v="56"/>
    <n v="105"/>
    <n v="61"/>
    <n v="55"/>
    <n v="116"/>
    <n v="57"/>
    <n v="62"/>
    <n v="119"/>
    <n v="61"/>
    <n v="57"/>
    <n v="118"/>
    <n v="339"/>
    <n v="325"/>
    <n v="664"/>
    <n v="3"/>
    <n v="3"/>
    <n v="3"/>
    <n v="3"/>
    <n v="3"/>
    <n v="3"/>
    <n v="0"/>
    <n v="18"/>
    <n v="0"/>
    <n v="0"/>
    <n v="0"/>
    <n v="1"/>
    <n v="1"/>
    <n v="0"/>
    <n v="0"/>
    <n v="0"/>
    <n v="7"/>
    <n v="11"/>
    <n v="0"/>
    <n v="0"/>
    <n v="2"/>
    <n v="0"/>
    <n v="0"/>
    <n v="0"/>
    <n v="0"/>
    <n v="0"/>
    <n v="0"/>
    <n v="0"/>
    <n v="0"/>
    <n v="2"/>
    <n v="0"/>
    <n v="24"/>
    <n v="7"/>
    <n v="11"/>
    <n v="3"/>
    <n v="3"/>
    <n v="3"/>
    <n v="3"/>
    <n v="3"/>
    <n v="3"/>
    <n v="0"/>
    <n v="18"/>
    <n v="18"/>
    <n v="18"/>
    <n v="1"/>
  </r>
  <r>
    <s v="08DPR1894T"/>
    <n v="1"/>
    <s v="MATUTINO"/>
    <s v="FERNANDO AHUATZIN REYES"/>
    <n v="8"/>
    <s v="CHIHUAHUA"/>
    <n v="8"/>
    <s v="CHIHUAHUA"/>
    <x v="5"/>
    <n v="37"/>
    <x v="6"/>
    <n v="1"/>
    <s v="JUĂREZ"/>
    <s v="CALLE OJINAGA"/>
    <n v="0"/>
    <s v="PÚBLICO"/>
    <x v="0"/>
    <n v="2"/>
    <s v="BĂSICA"/>
    <n v="2"/>
    <x v="0"/>
    <n v="1"/>
    <x v="0"/>
    <n v="0"/>
    <s v="NO APLICA"/>
    <n v="0"/>
    <s v="NO APLICA"/>
    <s v="08FIZ0165V"/>
    <s v="08FJS0114U"/>
    <s v="08ADG0005C"/>
    <n v="0"/>
    <s v="I2020"/>
    <n v="334"/>
    <n v="332"/>
    <n v="666"/>
    <n v="334"/>
    <n v="332"/>
    <n v="666"/>
    <n v="79"/>
    <n v="64"/>
    <n v="143"/>
    <n v="70"/>
    <n v="58"/>
    <n v="128"/>
    <n v="71"/>
    <n v="58"/>
    <n v="129"/>
    <n v="56"/>
    <n v="48"/>
    <n v="104"/>
    <n v="48"/>
    <n v="55"/>
    <n v="103"/>
    <n v="49"/>
    <n v="55"/>
    <n v="104"/>
    <n v="54"/>
    <n v="54"/>
    <n v="108"/>
    <n v="47"/>
    <n v="56"/>
    <n v="103"/>
    <n v="325"/>
    <n v="326"/>
    <n v="651"/>
    <n v="4"/>
    <n v="3"/>
    <n v="3"/>
    <n v="3"/>
    <n v="4"/>
    <n v="3"/>
    <n v="0"/>
    <n v="20"/>
    <n v="0"/>
    <n v="0"/>
    <n v="0"/>
    <n v="1"/>
    <n v="0"/>
    <n v="1"/>
    <n v="0"/>
    <n v="0"/>
    <n v="5"/>
    <n v="15"/>
    <n v="0"/>
    <n v="0"/>
    <n v="2"/>
    <n v="0"/>
    <n v="0"/>
    <n v="0"/>
    <n v="0"/>
    <n v="0"/>
    <n v="0"/>
    <n v="0"/>
    <n v="2"/>
    <n v="0"/>
    <n v="0"/>
    <n v="26"/>
    <n v="5"/>
    <n v="15"/>
    <n v="4"/>
    <n v="3"/>
    <n v="3"/>
    <n v="3"/>
    <n v="4"/>
    <n v="3"/>
    <n v="0"/>
    <n v="20"/>
    <n v="20"/>
    <n v="20"/>
    <n v="1"/>
  </r>
  <r>
    <s v="08EPR0647C"/>
    <n v="1"/>
    <s v="MATUTINO"/>
    <s v="ANTONIO QUEVEDO CARO 2244"/>
    <n v="8"/>
    <s v="CHIHUAHUA"/>
    <n v="8"/>
    <s v="CHIHUAHUA"/>
    <x v="7"/>
    <n v="19"/>
    <x v="21"/>
    <n v="1"/>
    <s v="CHIHUAHUA"/>
    <s v="CALLE RIO COATZACOALCOS"/>
    <n v="4106"/>
    <s v="PÚBLICO"/>
    <x v="1"/>
    <n v="2"/>
    <s v="BĂSICA"/>
    <n v="2"/>
    <x v="0"/>
    <n v="1"/>
    <x v="0"/>
    <n v="0"/>
    <s v="NO APLICA"/>
    <n v="0"/>
    <s v="NO APLICA"/>
    <s v="08FIZ0031F"/>
    <s v="08FJS0001R"/>
    <m/>
    <n v="0"/>
    <s v="I2020"/>
    <n v="336"/>
    <n v="337"/>
    <n v="673"/>
    <n v="336"/>
    <n v="337"/>
    <n v="673"/>
    <n v="57"/>
    <n v="66"/>
    <n v="123"/>
    <n v="51"/>
    <n v="55"/>
    <n v="106"/>
    <n v="51"/>
    <n v="55"/>
    <n v="106"/>
    <n v="65"/>
    <n v="52"/>
    <n v="117"/>
    <n v="57"/>
    <n v="55"/>
    <n v="112"/>
    <n v="41"/>
    <n v="59"/>
    <n v="100"/>
    <n v="59"/>
    <n v="54"/>
    <n v="113"/>
    <n v="61"/>
    <n v="58"/>
    <n v="119"/>
    <n v="334"/>
    <n v="333"/>
    <n v="667"/>
    <n v="4"/>
    <n v="4"/>
    <n v="4"/>
    <n v="3"/>
    <n v="4"/>
    <n v="4"/>
    <n v="0"/>
    <n v="23"/>
    <n v="0"/>
    <n v="0"/>
    <n v="1"/>
    <n v="0"/>
    <n v="0"/>
    <n v="0"/>
    <n v="0"/>
    <n v="0"/>
    <n v="5"/>
    <n v="18"/>
    <n v="0"/>
    <n v="0"/>
    <n v="1"/>
    <n v="1"/>
    <n v="0"/>
    <n v="1"/>
    <n v="0"/>
    <n v="1"/>
    <n v="1"/>
    <n v="0"/>
    <n v="5"/>
    <n v="2"/>
    <n v="0"/>
    <n v="36"/>
    <n v="5"/>
    <n v="18"/>
    <n v="4"/>
    <n v="4"/>
    <n v="4"/>
    <n v="3"/>
    <n v="4"/>
    <n v="4"/>
    <n v="0"/>
    <n v="23"/>
    <n v="26"/>
    <n v="26"/>
    <n v="1"/>
  </r>
  <r>
    <s v="08DPR1453X"/>
    <n v="1"/>
    <s v="MATUTINO"/>
    <s v="MELCHOR OCAMPO"/>
    <n v="8"/>
    <s v="CHIHUAHUA"/>
    <n v="8"/>
    <s v="CHIHUAHUA"/>
    <x v="9"/>
    <n v="21"/>
    <x v="61"/>
    <n v="1"/>
    <s v="DELICIAS"/>
    <s v="CALLE PLAZA VENUSTIANO CARRANZA "/>
    <n v="0"/>
    <s v="PÚBLICO"/>
    <x v="0"/>
    <n v="2"/>
    <s v="BĂSICA"/>
    <n v="2"/>
    <x v="0"/>
    <n v="1"/>
    <x v="0"/>
    <n v="0"/>
    <s v="NO APLICA"/>
    <n v="0"/>
    <s v="NO APLICA"/>
    <s v="08FIZ0228Q"/>
    <s v="08FJS0126Z"/>
    <s v="08ADG0057I"/>
    <n v="0"/>
    <s v="I2020"/>
    <n v="358"/>
    <n v="347"/>
    <n v="705"/>
    <n v="358"/>
    <n v="346"/>
    <n v="704"/>
    <n v="70"/>
    <n v="69"/>
    <n v="139"/>
    <n v="72"/>
    <n v="68"/>
    <n v="140"/>
    <n v="72"/>
    <n v="68"/>
    <n v="140"/>
    <n v="66"/>
    <n v="42"/>
    <n v="108"/>
    <n v="60"/>
    <n v="48"/>
    <n v="108"/>
    <n v="52"/>
    <n v="56"/>
    <n v="108"/>
    <n v="66"/>
    <n v="78"/>
    <n v="144"/>
    <n v="48"/>
    <n v="60"/>
    <n v="108"/>
    <n v="364"/>
    <n v="352"/>
    <n v="716"/>
    <n v="4"/>
    <n v="3"/>
    <n v="3"/>
    <n v="3"/>
    <n v="4"/>
    <n v="3"/>
    <n v="0"/>
    <n v="20"/>
    <n v="0"/>
    <n v="0"/>
    <n v="1"/>
    <n v="0"/>
    <n v="0"/>
    <n v="1"/>
    <n v="0"/>
    <n v="0"/>
    <n v="2"/>
    <n v="18"/>
    <n v="0"/>
    <n v="0"/>
    <n v="2"/>
    <n v="0"/>
    <n v="0"/>
    <n v="0"/>
    <n v="0"/>
    <n v="0"/>
    <n v="0"/>
    <n v="0"/>
    <n v="2"/>
    <n v="1"/>
    <n v="0"/>
    <n v="27"/>
    <n v="2"/>
    <n v="18"/>
    <n v="4"/>
    <n v="3"/>
    <n v="3"/>
    <n v="3"/>
    <n v="4"/>
    <n v="3"/>
    <n v="0"/>
    <n v="20"/>
    <n v="20"/>
    <n v="20"/>
    <n v="1"/>
  </r>
  <r>
    <s v="08DES0001H"/>
    <n v="1"/>
    <s v="MATUTINO"/>
    <s v="SECUNDARIA GENERAL NO.1"/>
    <n v="8"/>
    <s v="CHIHUAHUA"/>
    <n v="8"/>
    <s v="CHIHUAHUA"/>
    <x v="5"/>
    <n v="37"/>
    <x v="6"/>
    <n v="1"/>
    <s v="JUĂREZ"/>
    <s v="AVENIDA 16 DE SEPTIEMBRE ORIENTE"/>
    <n v="2000"/>
    <s v="PÚBLICO"/>
    <x v="0"/>
    <n v="2"/>
    <s v="BĂSICA"/>
    <n v="3"/>
    <x v="1"/>
    <n v="1"/>
    <x v="0"/>
    <n v="0"/>
    <s v="NO APLICA"/>
    <n v="0"/>
    <s v="NO APLICA"/>
    <s v="08FIS0102Z"/>
    <s v="08FJE0004L"/>
    <s v="08ADG0005C"/>
    <n v="0"/>
    <s v="I2020"/>
    <n v="512"/>
    <n v="521"/>
    <n v="1033"/>
    <n v="512"/>
    <n v="521"/>
    <n v="1033"/>
    <n v="170"/>
    <n v="166"/>
    <n v="336"/>
    <n v="155"/>
    <n v="182"/>
    <n v="337"/>
    <n v="156"/>
    <n v="182"/>
    <n v="338"/>
    <n v="183"/>
    <n v="170"/>
    <n v="353"/>
    <n v="152"/>
    <n v="179"/>
    <n v="331"/>
    <n v="0"/>
    <n v="0"/>
    <n v="0"/>
    <n v="0"/>
    <n v="0"/>
    <n v="0"/>
    <n v="0"/>
    <n v="0"/>
    <n v="0"/>
    <n v="491"/>
    <n v="531"/>
    <n v="1022"/>
    <n v="7"/>
    <n v="7"/>
    <n v="7"/>
    <n v="0"/>
    <n v="0"/>
    <n v="0"/>
    <n v="0"/>
    <n v="21"/>
    <n v="0"/>
    <n v="0"/>
    <n v="1"/>
    <n v="0"/>
    <n v="0"/>
    <n v="1"/>
    <n v="0"/>
    <n v="0"/>
    <n v="8"/>
    <n v="19"/>
    <n v="0"/>
    <n v="0"/>
    <n v="0"/>
    <n v="0"/>
    <n v="0"/>
    <n v="0"/>
    <n v="1"/>
    <n v="0"/>
    <n v="0"/>
    <n v="1"/>
    <n v="6"/>
    <n v="12"/>
    <n v="0"/>
    <n v="49"/>
    <n v="9"/>
    <n v="20"/>
    <n v="0"/>
    <n v="0"/>
    <n v="0"/>
    <n v="0"/>
    <n v="0"/>
    <n v="0"/>
    <n v="0"/>
    <n v="29"/>
    <n v="31"/>
    <n v="21"/>
    <n v="1"/>
  </r>
  <r>
    <s v="08DES0001H"/>
    <n v="2"/>
    <s v="VESPERTINO"/>
    <s v="SECUNDARIA GENERAL NO.1"/>
    <n v="8"/>
    <s v="CHIHUAHUA"/>
    <n v="8"/>
    <s v="CHIHUAHUA"/>
    <x v="5"/>
    <n v="37"/>
    <x v="6"/>
    <n v="1"/>
    <s v="JUĂREZ"/>
    <s v="AVENIDA 16 DE SEPTIEMBRE ORIENTE"/>
    <n v="2000"/>
    <s v="PÚBLICO"/>
    <x v="0"/>
    <n v="2"/>
    <s v="BĂSICA"/>
    <n v="3"/>
    <x v="1"/>
    <n v="1"/>
    <x v="0"/>
    <n v="0"/>
    <s v="NO APLICA"/>
    <n v="0"/>
    <s v="NO APLICA"/>
    <s v="08FIS0102Z"/>
    <s v="08FJE0004L"/>
    <s v="08ADG0005C"/>
    <n v="0"/>
    <s v="I2020"/>
    <n v="334"/>
    <n v="356"/>
    <n v="690"/>
    <n v="334"/>
    <n v="356"/>
    <n v="690"/>
    <n v="110"/>
    <n v="114"/>
    <n v="224"/>
    <n v="134"/>
    <n v="140"/>
    <n v="274"/>
    <n v="134"/>
    <n v="141"/>
    <n v="275"/>
    <n v="117"/>
    <n v="132"/>
    <n v="249"/>
    <n v="106"/>
    <n v="120"/>
    <n v="226"/>
    <n v="0"/>
    <n v="0"/>
    <n v="0"/>
    <n v="0"/>
    <n v="0"/>
    <n v="0"/>
    <n v="0"/>
    <n v="0"/>
    <n v="0"/>
    <n v="357"/>
    <n v="393"/>
    <n v="750"/>
    <n v="6"/>
    <n v="6"/>
    <n v="5"/>
    <n v="0"/>
    <n v="0"/>
    <n v="0"/>
    <n v="0"/>
    <n v="17"/>
    <n v="0"/>
    <n v="0"/>
    <n v="1"/>
    <n v="0"/>
    <n v="0"/>
    <n v="1"/>
    <n v="0"/>
    <n v="0"/>
    <n v="11"/>
    <n v="26"/>
    <n v="0"/>
    <n v="0"/>
    <n v="0"/>
    <n v="1"/>
    <n v="1"/>
    <n v="0"/>
    <n v="0"/>
    <n v="1"/>
    <n v="0"/>
    <n v="0"/>
    <n v="6"/>
    <n v="6"/>
    <n v="0"/>
    <n v="54"/>
    <n v="12"/>
    <n v="28"/>
    <n v="0"/>
    <n v="0"/>
    <n v="0"/>
    <n v="0"/>
    <n v="0"/>
    <n v="0"/>
    <n v="0"/>
    <n v="40"/>
    <n v="31"/>
    <n v="17"/>
    <n v="1"/>
  </r>
  <r>
    <s v="08DES0002G"/>
    <n v="1"/>
    <s v="MATUTINO"/>
    <s v="ROGERIO ARANDA"/>
    <n v="8"/>
    <s v="CHIHUAHUA"/>
    <n v="8"/>
    <s v="CHIHUAHUA"/>
    <x v="8"/>
    <n v="32"/>
    <x v="19"/>
    <n v="1"/>
    <s v="HIDALGO DEL PARRAL"/>
    <s v="AVENIDA VILLA ESCOBEDO"/>
    <n v="1"/>
    <s v="PÚBLICO"/>
    <x v="0"/>
    <n v="2"/>
    <s v="BĂSICA"/>
    <n v="3"/>
    <x v="1"/>
    <n v="1"/>
    <x v="0"/>
    <n v="0"/>
    <s v="NO APLICA"/>
    <n v="0"/>
    <s v="NO APLICA"/>
    <s v="08FIS0111H"/>
    <s v="08FJE0006J"/>
    <s v="08ADG0004D"/>
    <n v="0"/>
    <s v="I2020"/>
    <n v="400"/>
    <n v="449"/>
    <n v="849"/>
    <n v="305"/>
    <n v="405"/>
    <n v="710"/>
    <n v="129"/>
    <n v="146"/>
    <n v="275"/>
    <n v="129"/>
    <n v="166"/>
    <n v="295"/>
    <n v="132"/>
    <n v="166"/>
    <n v="298"/>
    <n v="125"/>
    <n v="166"/>
    <n v="291"/>
    <n v="133"/>
    <n v="140"/>
    <n v="273"/>
    <n v="0"/>
    <n v="0"/>
    <n v="0"/>
    <n v="0"/>
    <n v="0"/>
    <n v="0"/>
    <n v="0"/>
    <n v="0"/>
    <n v="0"/>
    <n v="390"/>
    <n v="472"/>
    <n v="862"/>
    <n v="6"/>
    <n v="6"/>
    <n v="6"/>
    <n v="0"/>
    <n v="0"/>
    <n v="0"/>
    <n v="0"/>
    <n v="18"/>
    <n v="0"/>
    <n v="0"/>
    <n v="0"/>
    <n v="1"/>
    <n v="1"/>
    <n v="0"/>
    <n v="0"/>
    <n v="0"/>
    <n v="7"/>
    <n v="14"/>
    <n v="0"/>
    <n v="0"/>
    <n v="2"/>
    <n v="0"/>
    <n v="0"/>
    <n v="2"/>
    <n v="4"/>
    <n v="6"/>
    <n v="0"/>
    <n v="0"/>
    <n v="6"/>
    <n v="10"/>
    <n v="0"/>
    <n v="53"/>
    <n v="13"/>
    <n v="22"/>
    <n v="0"/>
    <n v="0"/>
    <n v="0"/>
    <n v="0"/>
    <n v="0"/>
    <n v="0"/>
    <n v="0"/>
    <n v="35"/>
    <n v="18"/>
    <n v="18"/>
    <n v="1"/>
  </r>
  <r>
    <s v="08DES0002G"/>
    <n v="2"/>
    <s v="VESPERTINO"/>
    <s v="ROGERIO ARANDA"/>
    <n v="8"/>
    <s v="CHIHUAHUA"/>
    <n v="8"/>
    <s v="CHIHUAHUA"/>
    <x v="8"/>
    <n v="32"/>
    <x v="19"/>
    <n v="1"/>
    <s v="HIDALGO DEL PARRAL"/>
    <s v="AVENIDA VILLA ESCOBEDO"/>
    <n v="1"/>
    <s v="PÚBLICO"/>
    <x v="0"/>
    <n v="2"/>
    <s v="BĂSICA"/>
    <n v="3"/>
    <x v="1"/>
    <n v="1"/>
    <x v="0"/>
    <n v="0"/>
    <s v="NO APLICA"/>
    <n v="0"/>
    <s v="NO APLICA"/>
    <s v="08FIS0111H"/>
    <s v="08FJE0006J"/>
    <s v="08ADG0004D"/>
    <n v="0"/>
    <s v="I2020"/>
    <n v="292"/>
    <n v="309"/>
    <n v="601"/>
    <n v="197"/>
    <n v="264"/>
    <n v="461"/>
    <n v="70"/>
    <n v="84"/>
    <n v="154"/>
    <n v="134"/>
    <n v="128"/>
    <n v="262"/>
    <n v="139"/>
    <n v="130"/>
    <n v="269"/>
    <n v="120"/>
    <n v="125"/>
    <n v="245"/>
    <n v="99"/>
    <n v="92"/>
    <n v="191"/>
    <n v="0"/>
    <n v="0"/>
    <n v="0"/>
    <n v="0"/>
    <n v="0"/>
    <n v="0"/>
    <n v="0"/>
    <n v="0"/>
    <n v="0"/>
    <n v="358"/>
    <n v="347"/>
    <n v="705"/>
    <n v="6"/>
    <n v="6"/>
    <n v="6"/>
    <n v="0"/>
    <n v="0"/>
    <n v="0"/>
    <n v="0"/>
    <n v="18"/>
    <n v="0"/>
    <n v="0"/>
    <n v="0"/>
    <n v="1"/>
    <n v="1"/>
    <n v="0"/>
    <n v="0"/>
    <n v="0"/>
    <n v="11"/>
    <n v="18"/>
    <n v="0"/>
    <n v="0"/>
    <n v="3"/>
    <n v="0"/>
    <n v="2"/>
    <n v="1"/>
    <n v="4"/>
    <n v="5"/>
    <n v="0"/>
    <n v="0"/>
    <n v="7"/>
    <n v="9"/>
    <n v="0"/>
    <n v="62"/>
    <n v="20"/>
    <n v="24"/>
    <n v="0"/>
    <n v="0"/>
    <n v="0"/>
    <n v="0"/>
    <n v="0"/>
    <n v="0"/>
    <n v="0"/>
    <n v="44"/>
    <n v="18"/>
    <n v="18"/>
    <n v="1"/>
  </r>
  <r>
    <s v="08DES0003F"/>
    <n v="1"/>
    <s v="MATUTINO"/>
    <s v="LEYES DE REFORMA"/>
    <n v="8"/>
    <s v="CHIHUAHUA"/>
    <n v="8"/>
    <s v="CHIHUAHUA"/>
    <x v="9"/>
    <n v="21"/>
    <x v="61"/>
    <n v="1"/>
    <s v="DELICIAS"/>
    <s v="AVENIDA AGRICULTURA"/>
    <n v="0"/>
    <s v="PÚBLICO"/>
    <x v="0"/>
    <n v="2"/>
    <s v="BĂSICA"/>
    <n v="3"/>
    <x v="1"/>
    <n v="1"/>
    <x v="0"/>
    <n v="0"/>
    <s v="NO APLICA"/>
    <n v="0"/>
    <s v="NO APLICA"/>
    <s v="08FIS0110I"/>
    <s v="08FJE0007I"/>
    <s v="08ADG0057I"/>
    <n v="0"/>
    <s v="I2020"/>
    <n v="424"/>
    <n v="437"/>
    <n v="861"/>
    <n v="360"/>
    <n v="398"/>
    <n v="758"/>
    <n v="129"/>
    <n v="148"/>
    <n v="277"/>
    <n v="123"/>
    <n v="147"/>
    <n v="270"/>
    <n v="123"/>
    <n v="147"/>
    <n v="270"/>
    <n v="153"/>
    <n v="150"/>
    <n v="303"/>
    <n v="140"/>
    <n v="138"/>
    <n v="278"/>
    <n v="0"/>
    <n v="0"/>
    <n v="0"/>
    <n v="0"/>
    <n v="0"/>
    <n v="0"/>
    <n v="0"/>
    <n v="0"/>
    <n v="0"/>
    <n v="416"/>
    <n v="435"/>
    <n v="851"/>
    <n v="6"/>
    <n v="6"/>
    <n v="6"/>
    <n v="0"/>
    <n v="0"/>
    <n v="0"/>
    <n v="0"/>
    <n v="18"/>
    <n v="0"/>
    <n v="0"/>
    <n v="1"/>
    <n v="0"/>
    <n v="0"/>
    <n v="1"/>
    <n v="0"/>
    <n v="0"/>
    <n v="12"/>
    <n v="19"/>
    <n v="0"/>
    <n v="0"/>
    <n v="2"/>
    <n v="0"/>
    <n v="3"/>
    <n v="1"/>
    <n v="0"/>
    <n v="0"/>
    <n v="0"/>
    <n v="0"/>
    <n v="3"/>
    <n v="16"/>
    <n v="0"/>
    <n v="58"/>
    <n v="17"/>
    <n v="20"/>
    <n v="0"/>
    <n v="0"/>
    <n v="0"/>
    <n v="0"/>
    <n v="0"/>
    <n v="0"/>
    <n v="0"/>
    <n v="37"/>
    <n v="18"/>
    <n v="18"/>
    <n v="1"/>
  </r>
  <r>
    <s v="08DES0003F"/>
    <n v="2"/>
    <s v="VESPERTINO"/>
    <s v="LEYES DE REFORMA"/>
    <n v="8"/>
    <s v="CHIHUAHUA"/>
    <n v="8"/>
    <s v="CHIHUAHUA"/>
    <x v="9"/>
    <n v="21"/>
    <x v="61"/>
    <n v="1"/>
    <s v="DELICIAS"/>
    <s v="AVENIDA AGRICULTURA"/>
    <n v="0"/>
    <s v="PÚBLICO"/>
    <x v="0"/>
    <n v="2"/>
    <s v="BĂSICA"/>
    <n v="3"/>
    <x v="1"/>
    <n v="1"/>
    <x v="0"/>
    <n v="0"/>
    <s v="NO APLICA"/>
    <n v="0"/>
    <s v="NO APLICA"/>
    <s v="08FIS0110I"/>
    <s v="08FJE0007I"/>
    <s v="08ADG0057I"/>
    <n v="0"/>
    <s v="I2020"/>
    <n v="329"/>
    <n v="393"/>
    <n v="722"/>
    <n v="296"/>
    <n v="367"/>
    <n v="663"/>
    <n v="102"/>
    <n v="130"/>
    <n v="232"/>
    <n v="131"/>
    <n v="143"/>
    <n v="274"/>
    <n v="132"/>
    <n v="143"/>
    <n v="275"/>
    <n v="115"/>
    <n v="142"/>
    <n v="257"/>
    <n v="112"/>
    <n v="129"/>
    <n v="241"/>
    <n v="0"/>
    <n v="0"/>
    <n v="0"/>
    <n v="0"/>
    <n v="0"/>
    <n v="0"/>
    <n v="0"/>
    <n v="0"/>
    <n v="0"/>
    <n v="359"/>
    <n v="414"/>
    <n v="773"/>
    <n v="6"/>
    <n v="6"/>
    <n v="6"/>
    <n v="0"/>
    <n v="0"/>
    <n v="0"/>
    <n v="0"/>
    <n v="18"/>
    <n v="0"/>
    <n v="0"/>
    <n v="1"/>
    <n v="0"/>
    <n v="0"/>
    <n v="1"/>
    <n v="0"/>
    <n v="0"/>
    <n v="11"/>
    <n v="25"/>
    <n v="0"/>
    <n v="0"/>
    <n v="3"/>
    <n v="0"/>
    <n v="3"/>
    <n v="0"/>
    <n v="1"/>
    <n v="1"/>
    <n v="0"/>
    <n v="0"/>
    <n v="11"/>
    <n v="7"/>
    <n v="0"/>
    <n v="64"/>
    <n v="18"/>
    <n v="26"/>
    <n v="0"/>
    <n v="0"/>
    <n v="0"/>
    <n v="0"/>
    <n v="0"/>
    <n v="0"/>
    <n v="0"/>
    <n v="44"/>
    <n v="18"/>
    <n v="18"/>
    <n v="1"/>
  </r>
  <r>
    <s v="08DES0004E"/>
    <n v="1"/>
    <s v="MATUTINO"/>
    <s v="BENEMERITO DE LAS AMERICAS"/>
    <n v="8"/>
    <s v="CHIHUAHUA"/>
    <n v="8"/>
    <s v="CHIHUAHUA"/>
    <x v="9"/>
    <n v="11"/>
    <x v="28"/>
    <n v="1"/>
    <s v="SANTA ROSALĂŤA DE CAMARGO"/>
    <s v="AVENIDA GONZALEZ ORTEGA"/>
    <n v="1200"/>
    <s v="PÚBLICO"/>
    <x v="0"/>
    <n v="2"/>
    <s v="BĂSICA"/>
    <n v="3"/>
    <x v="1"/>
    <n v="1"/>
    <x v="0"/>
    <n v="0"/>
    <s v="NO APLICA"/>
    <n v="0"/>
    <s v="NO APLICA"/>
    <s v="08FIS0110I"/>
    <s v="08FJE0007I"/>
    <s v="08ADG0057I"/>
    <n v="0"/>
    <s v="I2020"/>
    <n v="326"/>
    <n v="312"/>
    <n v="638"/>
    <n v="271"/>
    <n v="288"/>
    <n v="559"/>
    <n v="114"/>
    <n v="110"/>
    <n v="224"/>
    <n v="105"/>
    <n v="114"/>
    <n v="219"/>
    <n v="107"/>
    <n v="114"/>
    <n v="221"/>
    <n v="118"/>
    <n v="108"/>
    <n v="226"/>
    <n v="89"/>
    <n v="90"/>
    <n v="179"/>
    <n v="0"/>
    <n v="0"/>
    <n v="0"/>
    <n v="0"/>
    <n v="0"/>
    <n v="0"/>
    <n v="0"/>
    <n v="0"/>
    <n v="0"/>
    <n v="314"/>
    <n v="312"/>
    <n v="626"/>
    <n v="6"/>
    <n v="6"/>
    <n v="6"/>
    <n v="0"/>
    <n v="0"/>
    <n v="0"/>
    <n v="0"/>
    <n v="18"/>
    <n v="0"/>
    <n v="0"/>
    <n v="1"/>
    <n v="0"/>
    <n v="1"/>
    <n v="0"/>
    <n v="0"/>
    <n v="0"/>
    <n v="15"/>
    <n v="10"/>
    <n v="0"/>
    <n v="0"/>
    <n v="1"/>
    <n v="0"/>
    <n v="2"/>
    <n v="0"/>
    <n v="0"/>
    <n v="0"/>
    <n v="0"/>
    <n v="0"/>
    <n v="4"/>
    <n v="9"/>
    <n v="0"/>
    <n v="43"/>
    <n v="18"/>
    <n v="10"/>
    <n v="0"/>
    <n v="0"/>
    <n v="0"/>
    <n v="0"/>
    <n v="0"/>
    <n v="0"/>
    <n v="0"/>
    <n v="28"/>
    <n v="20"/>
    <n v="19"/>
    <n v="1"/>
  </r>
  <r>
    <s v="08DES0004E"/>
    <n v="2"/>
    <s v="VESPERTINO"/>
    <s v="BENEMERITO DE LAS AMERICAS"/>
    <n v="8"/>
    <s v="CHIHUAHUA"/>
    <n v="8"/>
    <s v="CHIHUAHUA"/>
    <x v="9"/>
    <n v="11"/>
    <x v="28"/>
    <n v="1"/>
    <s v="SANTA ROSALĂŤA DE CAMARGO"/>
    <s v="AVENIDA GONZALEZ ORTEGA"/>
    <n v="1200"/>
    <s v="PÚBLICO"/>
    <x v="0"/>
    <n v="2"/>
    <s v="BĂSICA"/>
    <n v="3"/>
    <x v="1"/>
    <n v="1"/>
    <x v="0"/>
    <n v="0"/>
    <s v="NO APLICA"/>
    <n v="0"/>
    <s v="NO APLICA"/>
    <s v="08FIS0110I"/>
    <s v="08FJE0007I"/>
    <s v="08ADG0057I"/>
    <n v="0"/>
    <s v="I2020"/>
    <n v="24"/>
    <n v="28"/>
    <n v="52"/>
    <n v="10"/>
    <n v="20"/>
    <n v="30"/>
    <n v="6"/>
    <n v="14"/>
    <n v="20"/>
    <n v="14"/>
    <n v="11"/>
    <n v="25"/>
    <n v="16"/>
    <n v="11"/>
    <n v="27"/>
    <n v="8"/>
    <n v="9"/>
    <n v="17"/>
    <n v="9"/>
    <n v="8"/>
    <n v="17"/>
    <n v="0"/>
    <n v="0"/>
    <n v="0"/>
    <n v="0"/>
    <n v="0"/>
    <n v="0"/>
    <n v="0"/>
    <n v="0"/>
    <n v="0"/>
    <n v="33"/>
    <n v="28"/>
    <n v="61"/>
    <n v="1"/>
    <n v="1"/>
    <n v="1"/>
    <n v="0"/>
    <n v="0"/>
    <n v="0"/>
    <n v="0"/>
    <n v="3"/>
    <n v="0"/>
    <n v="0"/>
    <n v="1"/>
    <n v="0"/>
    <n v="1"/>
    <n v="0"/>
    <n v="0"/>
    <n v="0"/>
    <n v="10"/>
    <n v="7"/>
    <n v="0"/>
    <n v="0"/>
    <n v="1"/>
    <n v="0"/>
    <n v="2"/>
    <n v="0"/>
    <n v="0"/>
    <n v="0"/>
    <n v="0"/>
    <n v="0"/>
    <n v="4"/>
    <n v="5"/>
    <n v="0"/>
    <n v="31"/>
    <n v="13"/>
    <n v="7"/>
    <n v="0"/>
    <n v="0"/>
    <n v="0"/>
    <n v="0"/>
    <n v="0"/>
    <n v="0"/>
    <n v="0"/>
    <n v="20"/>
    <n v="20"/>
    <n v="19"/>
    <n v="1"/>
  </r>
  <r>
    <s v="08DES0005D"/>
    <n v="1"/>
    <s v="MATUTINO"/>
    <s v="CONSTITUYENTES DE 1857"/>
    <n v="8"/>
    <s v="CHIHUAHUA"/>
    <n v="8"/>
    <s v="CHIHUAHUA"/>
    <x v="8"/>
    <n v="60"/>
    <x v="56"/>
    <n v="1"/>
    <s v="SANTA BĂRBARA"/>
    <s v="CALLE SEBASTIAN LERDO DE TEJADA"/>
    <n v="1"/>
    <s v="PÚBLICO"/>
    <x v="0"/>
    <n v="2"/>
    <s v="BĂSICA"/>
    <n v="3"/>
    <x v="1"/>
    <n v="1"/>
    <x v="0"/>
    <n v="0"/>
    <s v="NO APLICA"/>
    <n v="0"/>
    <s v="NO APLICA"/>
    <s v="08FIS0124L"/>
    <s v="08FJE0006J"/>
    <s v="08ADG0004D"/>
    <n v="0"/>
    <s v="I2020"/>
    <n v="106"/>
    <n v="94"/>
    <n v="200"/>
    <n v="96"/>
    <n v="90"/>
    <n v="186"/>
    <n v="31"/>
    <n v="21"/>
    <n v="52"/>
    <n v="28"/>
    <n v="30"/>
    <n v="58"/>
    <n v="31"/>
    <n v="30"/>
    <n v="61"/>
    <n v="40"/>
    <n v="35"/>
    <n v="75"/>
    <n v="29"/>
    <n v="40"/>
    <n v="69"/>
    <n v="0"/>
    <n v="0"/>
    <n v="0"/>
    <n v="0"/>
    <n v="0"/>
    <n v="0"/>
    <n v="0"/>
    <n v="0"/>
    <n v="0"/>
    <n v="100"/>
    <n v="105"/>
    <n v="205"/>
    <n v="4"/>
    <n v="3"/>
    <n v="3"/>
    <n v="0"/>
    <n v="0"/>
    <n v="0"/>
    <n v="0"/>
    <n v="10"/>
    <n v="0"/>
    <n v="0"/>
    <n v="0"/>
    <n v="1"/>
    <n v="1"/>
    <n v="0"/>
    <n v="0"/>
    <n v="0"/>
    <n v="5"/>
    <n v="9"/>
    <n v="0"/>
    <n v="0"/>
    <n v="3"/>
    <n v="0"/>
    <n v="0"/>
    <n v="0"/>
    <n v="0"/>
    <n v="0"/>
    <n v="0"/>
    <n v="0"/>
    <n v="5"/>
    <n v="8"/>
    <n v="0"/>
    <n v="32"/>
    <n v="8"/>
    <n v="9"/>
    <n v="0"/>
    <n v="0"/>
    <n v="0"/>
    <n v="0"/>
    <n v="0"/>
    <n v="0"/>
    <n v="0"/>
    <n v="17"/>
    <n v="19"/>
    <n v="15"/>
    <n v="1"/>
  </r>
  <r>
    <s v="08DES0006C"/>
    <n v="1"/>
    <s v="MATUTINO"/>
    <s v="MIGUEL ANGEL LOPEZ"/>
    <n v="8"/>
    <s v="CHIHUAHUA"/>
    <n v="8"/>
    <s v="CHIHUAHUA"/>
    <x v="8"/>
    <n v="36"/>
    <x v="30"/>
    <n v="1"/>
    <s v="JOSĂ‰ MARIANO JIMĂ‰NEZ"/>
    <s v="CALLE BUSTAMANTE "/>
    <n v="0"/>
    <s v="PÚBLICO"/>
    <x v="0"/>
    <n v="2"/>
    <s v="BĂSICA"/>
    <n v="3"/>
    <x v="1"/>
    <n v="1"/>
    <x v="0"/>
    <n v="0"/>
    <s v="NO APLICA"/>
    <n v="0"/>
    <s v="NO APLICA"/>
    <s v="08FIS0111H"/>
    <s v="08FJE0006J"/>
    <s v="08ADG0004D"/>
    <n v="0"/>
    <s v="I2020"/>
    <n v="361"/>
    <n v="405"/>
    <n v="766"/>
    <n v="361"/>
    <n v="405"/>
    <n v="766"/>
    <n v="124"/>
    <n v="120"/>
    <n v="244"/>
    <n v="136"/>
    <n v="139"/>
    <n v="275"/>
    <n v="136"/>
    <n v="139"/>
    <n v="275"/>
    <n v="124"/>
    <n v="149"/>
    <n v="273"/>
    <n v="116"/>
    <n v="140"/>
    <n v="256"/>
    <n v="0"/>
    <n v="0"/>
    <n v="0"/>
    <n v="0"/>
    <n v="0"/>
    <n v="0"/>
    <n v="0"/>
    <n v="0"/>
    <n v="0"/>
    <n v="376"/>
    <n v="428"/>
    <n v="804"/>
    <n v="6"/>
    <n v="6"/>
    <n v="6"/>
    <n v="0"/>
    <n v="0"/>
    <n v="0"/>
    <n v="0"/>
    <n v="18"/>
    <n v="0"/>
    <n v="0"/>
    <n v="0"/>
    <n v="1"/>
    <n v="1"/>
    <n v="0"/>
    <n v="0"/>
    <n v="0"/>
    <n v="7"/>
    <n v="12"/>
    <n v="0"/>
    <n v="0"/>
    <n v="1"/>
    <n v="0"/>
    <n v="0"/>
    <n v="2"/>
    <n v="0"/>
    <n v="1"/>
    <n v="0"/>
    <n v="0"/>
    <n v="10"/>
    <n v="10"/>
    <n v="0"/>
    <n v="45"/>
    <n v="8"/>
    <n v="15"/>
    <n v="0"/>
    <n v="0"/>
    <n v="0"/>
    <n v="0"/>
    <n v="0"/>
    <n v="0"/>
    <n v="0"/>
    <n v="23"/>
    <n v="28"/>
    <n v="28"/>
    <n v="1"/>
  </r>
  <r>
    <s v="08DES0007B"/>
    <n v="1"/>
    <s v="MATUTINO"/>
    <s v="ADOLFO RUIZ CORTINES"/>
    <n v="8"/>
    <s v="CHIHUAHUA"/>
    <n v="8"/>
    <s v="CHIHUAHUA"/>
    <x v="4"/>
    <n v="52"/>
    <x v="5"/>
    <n v="1"/>
    <s v="MANUEL OJINAGA"/>
    <s v="CALLE ALTAMIRANO "/>
    <n v="500"/>
    <s v="PÚBLICO"/>
    <x v="0"/>
    <n v="2"/>
    <s v="BĂSICA"/>
    <n v="3"/>
    <x v="1"/>
    <n v="1"/>
    <x v="0"/>
    <n v="0"/>
    <s v="NO APLICA"/>
    <n v="0"/>
    <s v="NO APLICA"/>
    <s v="08FIS0107V"/>
    <s v="08FJE0001O"/>
    <s v="08ADG0056J"/>
    <n v="0"/>
    <s v="I2020"/>
    <n v="286"/>
    <n v="319"/>
    <n v="605"/>
    <n v="240"/>
    <n v="285"/>
    <n v="525"/>
    <n v="90"/>
    <n v="92"/>
    <n v="182"/>
    <n v="94"/>
    <n v="123"/>
    <n v="217"/>
    <n v="94"/>
    <n v="124"/>
    <n v="218"/>
    <n v="116"/>
    <n v="109"/>
    <n v="225"/>
    <n v="65"/>
    <n v="111"/>
    <n v="176"/>
    <n v="0"/>
    <n v="0"/>
    <n v="0"/>
    <n v="0"/>
    <n v="0"/>
    <n v="0"/>
    <n v="0"/>
    <n v="0"/>
    <n v="0"/>
    <n v="275"/>
    <n v="344"/>
    <n v="619"/>
    <n v="6"/>
    <n v="6"/>
    <n v="5"/>
    <n v="0"/>
    <n v="0"/>
    <n v="0"/>
    <n v="0"/>
    <n v="17"/>
    <n v="0"/>
    <n v="0"/>
    <n v="1"/>
    <n v="0"/>
    <n v="0"/>
    <n v="1"/>
    <n v="0"/>
    <n v="0"/>
    <n v="4"/>
    <n v="10"/>
    <n v="0"/>
    <n v="0"/>
    <n v="2"/>
    <n v="1"/>
    <n v="1"/>
    <n v="0"/>
    <n v="1"/>
    <n v="0"/>
    <n v="1"/>
    <n v="1"/>
    <n v="10"/>
    <n v="9"/>
    <n v="0"/>
    <n v="42"/>
    <n v="9"/>
    <n v="12"/>
    <n v="0"/>
    <n v="0"/>
    <n v="0"/>
    <n v="0"/>
    <n v="0"/>
    <n v="0"/>
    <n v="0"/>
    <n v="21"/>
    <n v="21"/>
    <n v="21"/>
    <n v="1"/>
  </r>
  <r>
    <s v="08DES0008A"/>
    <n v="1"/>
    <s v="MATUTINO"/>
    <s v="AQUILES SERDAN"/>
    <n v="8"/>
    <s v="CHIHUAHUA"/>
    <n v="8"/>
    <s v="CHIHUAHUA"/>
    <x v="7"/>
    <n v="4"/>
    <x v="64"/>
    <n v="1"/>
    <s v="SANTA EULALIA"/>
    <s v="CALLE JUAREZ"/>
    <n v="2"/>
    <s v="PÚBLICO"/>
    <x v="0"/>
    <n v="2"/>
    <s v="BĂSICA"/>
    <n v="3"/>
    <x v="1"/>
    <n v="1"/>
    <x v="0"/>
    <n v="0"/>
    <s v="NO APLICA"/>
    <n v="0"/>
    <s v="NO APLICA"/>
    <s v="08FIS0123M"/>
    <s v="08FJE0001O"/>
    <s v="08ADG0046C"/>
    <n v="0"/>
    <s v="I2020"/>
    <n v="88"/>
    <n v="97"/>
    <n v="185"/>
    <n v="66"/>
    <n v="87"/>
    <n v="153"/>
    <n v="24"/>
    <n v="26"/>
    <n v="50"/>
    <n v="31"/>
    <n v="34"/>
    <n v="65"/>
    <n v="32"/>
    <n v="35"/>
    <n v="67"/>
    <n v="31"/>
    <n v="34"/>
    <n v="65"/>
    <n v="32"/>
    <n v="40"/>
    <n v="72"/>
    <n v="0"/>
    <n v="0"/>
    <n v="0"/>
    <n v="0"/>
    <n v="0"/>
    <n v="0"/>
    <n v="0"/>
    <n v="0"/>
    <n v="0"/>
    <n v="95"/>
    <n v="109"/>
    <n v="204"/>
    <n v="3"/>
    <n v="3"/>
    <n v="2"/>
    <n v="0"/>
    <n v="0"/>
    <n v="0"/>
    <n v="0"/>
    <n v="8"/>
    <n v="0"/>
    <n v="0"/>
    <n v="1"/>
    <n v="0"/>
    <n v="0"/>
    <n v="1"/>
    <n v="0"/>
    <n v="0"/>
    <n v="7"/>
    <n v="5"/>
    <n v="0"/>
    <n v="0"/>
    <n v="1"/>
    <n v="0"/>
    <n v="0"/>
    <n v="1"/>
    <n v="1"/>
    <n v="0"/>
    <n v="0"/>
    <n v="0"/>
    <n v="5"/>
    <n v="5"/>
    <n v="0"/>
    <n v="27"/>
    <n v="9"/>
    <n v="6"/>
    <n v="0"/>
    <n v="0"/>
    <n v="0"/>
    <n v="0"/>
    <n v="0"/>
    <n v="0"/>
    <n v="0"/>
    <n v="15"/>
    <n v="8"/>
    <n v="8"/>
    <n v="1"/>
  </r>
  <r>
    <s v="08DES0009Z"/>
    <n v="1"/>
    <s v="MATUTINO"/>
    <s v="REVOLUCION"/>
    <n v="8"/>
    <s v="CHIHUAHUA"/>
    <n v="8"/>
    <s v="CHIHUAHUA"/>
    <x v="7"/>
    <n v="19"/>
    <x v="21"/>
    <n v="1"/>
    <s v="CHIHUAHUA"/>
    <s v="CALLE CENTAURO DEL NORTE"/>
    <n v="0"/>
    <s v="PÚBLICO"/>
    <x v="0"/>
    <n v="2"/>
    <s v="BĂSICA"/>
    <n v="3"/>
    <x v="1"/>
    <n v="1"/>
    <x v="0"/>
    <n v="0"/>
    <s v="NO APLICA"/>
    <n v="0"/>
    <s v="NO APLICA"/>
    <s v="08FIS0118A"/>
    <s v="08FJE0001O"/>
    <s v="08ADG0046C"/>
    <n v="0"/>
    <s v="I2020"/>
    <n v="293"/>
    <n v="303"/>
    <n v="596"/>
    <n v="232"/>
    <n v="276"/>
    <n v="508"/>
    <n v="96"/>
    <n v="100"/>
    <n v="196"/>
    <n v="107"/>
    <n v="84"/>
    <n v="191"/>
    <n v="109"/>
    <n v="84"/>
    <n v="193"/>
    <n v="99"/>
    <n v="99"/>
    <n v="198"/>
    <n v="89"/>
    <n v="100"/>
    <n v="189"/>
    <n v="0"/>
    <n v="0"/>
    <n v="0"/>
    <n v="0"/>
    <n v="0"/>
    <n v="0"/>
    <n v="0"/>
    <n v="0"/>
    <n v="0"/>
    <n v="297"/>
    <n v="283"/>
    <n v="580"/>
    <n v="6"/>
    <n v="6"/>
    <n v="6"/>
    <n v="0"/>
    <n v="0"/>
    <n v="0"/>
    <n v="0"/>
    <n v="18"/>
    <n v="0"/>
    <n v="0"/>
    <n v="0"/>
    <n v="1"/>
    <n v="1"/>
    <n v="0"/>
    <n v="0"/>
    <n v="0"/>
    <n v="8"/>
    <n v="11"/>
    <n v="0"/>
    <n v="0"/>
    <n v="1"/>
    <n v="1"/>
    <n v="2"/>
    <n v="0"/>
    <n v="2"/>
    <n v="1"/>
    <n v="2"/>
    <n v="0"/>
    <n v="10"/>
    <n v="11"/>
    <n v="0"/>
    <n v="51"/>
    <n v="15"/>
    <n v="13"/>
    <n v="0"/>
    <n v="0"/>
    <n v="0"/>
    <n v="0"/>
    <n v="0"/>
    <n v="0"/>
    <n v="0"/>
    <n v="28"/>
    <n v="18"/>
    <n v="18"/>
    <n v="1"/>
  </r>
  <r>
    <s v="08DES0010P"/>
    <n v="1"/>
    <s v="MATUTINO"/>
    <s v="FELIPE ANGELES"/>
    <n v="8"/>
    <s v="CHIHUAHUA"/>
    <n v="8"/>
    <s v="CHIHUAHUA"/>
    <x v="10"/>
    <n v="10"/>
    <x v="44"/>
    <n v="26"/>
    <s v="FLORES MAGĂ“N"/>
    <s v="CALLE CARRETERA SUECO-CASAS GRANDES"/>
    <n v="0"/>
    <s v="PÚBLICO"/>
    <x v="0"/>
    <n v="2"/>
    <s v="BĂSICA"/>
    <n v="3"/>
    <x v="1"/>
    <n v="1"/>
    <x v="0"/>
    <n v="0"/>
    <s v="NO APLICA"/>
    <n v="0"/>
    <s v="NO APLICA"/>
    <s v="08FIS0117B"/>
    <s v="08FJE0008H"/>
    <s v="08ADG0013L"/>
    <n v="0"/>
    <s v="I2020"/>
    <n v="74"/>
    <n v="78"/>
    <n v="152"/>
    <n v="74"/>
    <n v="78"/>
    <n v="152"/>
    <n v="17"/>
    <n v="26"/>
    <n v="43"/>
    <n v="31"/>
    <n v="27"/>
    <n v="58"/>
    <n v="31"/>
    <n v="27"/>
    <n v="58"/>
    <n v="27"/>
    <n v="21"/>
    <n v="48"/>
    <n v="28"/>
    <n v="27"/>
    <n v="55"/>
    <n v="0"/>
    <n v="0"/>
    <n v="0"/>
    <n v="0"/>
    <n v="0"/>
    <n v="0"/>
    <n v="0"/>
    <n v="0"/>
    <n v="0"/>
    <n v="86"/>
    <n v="75"/>
    <n v="161"/>
    <n v="2"/>
    <n v="2"/>
    <n v="2"/>
    <n v="0"/>
    <n v="0"/>
    <n v="0"/>
    <n v="0"/>
    <n v="6"/>
    <n v="0"/>
    <n v="0"/>
    <n v="1"/>
    <n v="0"/>
    <n v="1"/>
    <n v="0"/>
    <n v="0"/>
    <n v="0"/>
    <n v="2"/>
    <n v="4"/>
    <n v="0"/>
    <n v="0"/>
    <n v="0"/>
    <n v="0"/>
    <n v="0"/>
    <n v="0"/>
    <n v="1"/>
    <n v="0"/>
    <n v="0"/>
    <n v="0"/>
    <n v="2"/>
    <n v="3"/>
    <n v="0"/>
    <n v="14"/>
    <n v="3"/>
    <n v="4"/>
    <n v="0"/>
    <n v="0"/>
    <n v="0"/>
    <n v="0"/>
    <n v="0"/>
    <n v="0"/>
    <n v="0"/>
    <n v="7"/>
    <n v="8"/>
    <n v="8"/>
    <n v="1"/>
  </r>
  <r>
    <s v="08DES0011O"/>
    <n v="1"/>
    <s v="MATUTINO"/>
    <s v="GUILLERMO PRADO PRADO"/>
    <n v="8"/>
    <s v="CHIHUAHUA"/>
    <n v="8"/>
    <s v="CHIHUAHUA"/>
    <x v="7"/>
    <n v="19"/>
    <x v="21"/>
    <n v="1"/>
    <s v="CHIHUAHUA"/>
    <s v="CALLE TAMBOREL"/>
    <n v="709"/>
    <s v="PÚBLICO"/>
    <x v="0"/>
    <n v="2"/>
    <s v="BĂSICA"/>
    <n v="3"/>
    <x v="1"/>
    <n v="1"/>
    <x v="0"/>
    <n v="0"/>
    <s v="NO APLICA"/>
    <n v="0"/>
    <s v="NO APLICA"/>
    <s v="08FIS0108U"/>
    <s v="08FJE0001O"/>
    <s v="08ADG0046C"/>
    <n v="0"/>
    <s v="I2020"/>
    <n v="307"/>
    <n v="365"/>
    <n v="672"/>
    <n v="307"/>
    <n v="365"/>
    <n v="672"/>
    <n v="90"/>
    <n v="119"/>
    <n v="209"/>
    <n v="112"/>
    <n v="108"/>
    <n v="220"/>
    <n v="112"/>
    <n v="108"/>
    <n v="220"/>
    <n v="117"/>
    <n v="120"/>
    <n v="237"/>
    <n v="100"/>
    <n v="128"/>
    <n v="228"/>
    <n v="0"/>
    <n v="0"/>
    <n v="0"/>
    <n v="0"/>
    <n v="0"/>
    <n v="0"/>
    <n v="0"/>
    <n v="0"/>
    <n v="0"/>
    <n v="329"/>
    <n v="356"/>
    <n v="685"/>
    <n v="6"/>
    <n v="6"/>
    <n v="6"/>
    <n v="0"/>
    <n v="0"/>
    <n v="0"/>
    <n v="0"/>
    <n v="18"/>
    <n v="0"/>
    <n v="0"/>
    <n v="0"/>
    <n v="1"/>
    <n v="1"/>
    <n v="0"/>
    <n v="0"/>
    <n v="0"/>
    <n v="8"/>
    <n v="15"/>
    <n v="0"/>
    <n v="0"/>
    <n v="1"/>
    <n v="0"/>
    <n v="1"/>
    <n v="1"/>
    <n v="2"/>
    <n v="3"/>
    <n v="0"/>
    <n v="0"/>
    <n v="10"/>
    <n v="9"/>
    <n v="0"/>
    <n v="52"/>
    <n v="12"/>
    <n v="19"/>
    <n v="0"/>
    <n v="0"/>
    <n v="0"/>
    <n v="0"/>
    <n v="0"/>
    <n v="0"/>
    <n v="0"/>
    <n v="31"/>
    <n v="18"/>
    <n v="18"/>
    <n v="1"/>
  </r>
  <r>
    <s v="08DES0011O"/>
    <n v="2"/>
    <s v="VESPERTINO"/>
    <s v="GUILLERMO PRADO PRADO"/>
    <n v="8"/>
    <s v="CHIHUAHUA"/>
    <n v="8"/>
    <s v="CHIHUAHUA"/>
    <x v="7"/>
    <n v="19"/>
    <x v="21"/>
    <n v="1"/>
    <s v="CHIHUAHUA"/>
    <s v="CALLE TAMBOREL"/>
    <n v="709"/>
    <s v="PÚBLICO"/>
    <x v="0"/>
    <n v="2"/>
    <s v="BĂSICA"/>
    <n v="3"/>
    <x v="1"/>
    <n v="1"/>
    <x v="0"/>
    <n v="0"/>
    <s v="NO APLICA"/>
    <n v="0"/>
    <s v="NO APLICA"/>
    <s v="08FIS0108U"/>
    <s v="08FJE0001O"/>
    <s v="08ADG0046C"/>
    <n v="0"/>
    <s v="I2020"/>
    <n v="278"/>
    <n v="262"/>
    <n v="540"/>
    <n v="278"/>
    <n v="261"/>
    <n v="539"/>
    <n v="83"/>
    <n v="87"/>
    <n v="170"/>
    <n v="112"/>
    <n v="96"/>
    <n v="208"/>
    <n v="114"/>
    <n v="97"/>
    <n v="211"/>
    <n v="101"/>
    <n v="98"/>
    <n v="199"/>
    <n v="99"/>
    <n v="79"/>
    <n v="178"/>
    <n v="0"/>
    <n v="0"/>
    <n v="0"/>
    <n v="0"/>
    <n v="0"/>
    <n v="0"/>
    <n v="0"/>
    <n v="0"/>
    <n v="0"/>
    <n v="314"/>
    <n v="274"/>
    <n v="588"/>
    <n v="6"/>
    <n v="6"/>
    <n v="5"/>
    <n v="0"/>
    <n v="0"/>
    <n v="0"/>
    <n v="0"/>
    <n v="17"/>
    <n v="0"/>
    <n v="0"/>
    <n v="0"/>
    <n v="1"/>
    <n v="1"/>
    <n v="0"/>
    <n v="0"/>
    <n v="0"/>
    <n v="15"/>
    <n v="23"/>
    <n v="0"/>
    <n v="0"/>
    <n v="2"/>
    <n v="0"/>
    <n v="1"/>
    <n v="1"/>
    <n v="3"/>
    <n v="1"/>
    <n v="0"/>
    <n v="0"/>
    <n v="11"/>
    <n v="9"/>
    <n v="0"/>
    <n v="68"/>
    <n v="21"/>
    <n v="25"/>
    <n v="0"/>
    <n v="0"/>
    <n v="0"/>
    <n v="0"/>
    <n v="0"/>
    <n v="0"/>
    <n v="0"/>
    <n v="46"/>
    <n v="18"/>
    <n v="18"/>
    <n v="1"/>
  </r>
  <r>
    <s v="08DES0012N"/>
    <n v="1"/>
    <s v="MATUTINO"/>
    <s v="ALTAVISTA"/>
    <n v="8"/>
    <s v="CHIHUAHUA"/>
    <n v="8"/>
    <s v="CHIHUAHUA"/>
    <x v="5"/>
    <n v="37"/>
    <x v="6"/>
    <n v="1"/>
    <s v="JUĂREZ"/>
    <s v="CALLE BORO"/>
    <n v="1150"/>
    <s v="PÚBLICO"/>
    <x v="0"/>
    <n v="2"/>
    <s v="BĂSICA"/>
    <n v="3"/>
    <x v="1"/>
    <n v="1"/>
    <x v="0"/>
    <n v="0"/>
    <s v="NO APLICA"/>
    <n v="0"/>
    <s v="NO APLICA"/>
    <s v="08FIS0102Z"/>
    <s v="08FJE0004L"/>
    <s v="08ADG0005C"/>
    <n v="0"/>
    <s v="I2020"/>
    <n v="303"/>
    <n v="328"/>
    <n v="631"/>
    <n v="292"/>
    <n v="326"/>
    <n v="618"/>
    <n v="102"/>
    <n v="105"/>
    <n v="207"/>
    <n v="98"/>
    <n v="109"/>
    <n v="207"/>
    <n v="98"/>
    <n v="110"/>
    <n v="208"/>
    <n v="107"/>
    <n v="113"/>
    <n v="220"/>
    <n v="89"/>
    <n v="104"/>
    <n v="193"/>
    <n v="0"/>
    <n v="0"/>
    <n v="0"/>
    <n v="0"/>
    <n v="0"/>
    <n v="0"/>
    <n v="0"/>
    <n v="0"/>
    <n v="0"/>
    <n v="294"/>
    <n v="327"/>
    <n v="621"/>
    <n v="6"/>
    <n v="6"/>
    <n v="6"/>
    <n v="0"/>
    <n v="0"/>
    <n v="0"/>
    <n v="0"/>
    <n v="18"/>
    <n v="0"/>
    <n v="0"/>
    <n v="0"/>
    <n v="1"/>
    <n v="1"/>
    <n v="0"/>
    <n v="0"/>
    <n v="0"/>
    <n v="20"/>
    <n v="4"/>
    <n v="0"/>
    <n v="0"/>
    <n v="1"/>
    <n v="0"/>
    <n v="1"/>
    <n v="1"/>
    <n v="2"/>
    <n v="2"/>
    <n v="0"/>
    <n v="0"/>
    <n v="6"/>
    <n v="8"/>
    <n v="0"/>
    <n v="47"/>
    <n v="24"/>
    <n v="7"/>
    <n v="0"/>
    <n v="0"/>
    <n v="0"/>
    <n v="0"/>
    <n v="0"/>
    <n v="0"/>
    <n v="0"/>
    <n v="31"/>
    <n v="18"/>
    <n v="18"/>
    <n v="1"/>
  </r>
  <r>
    <s v="08DES0012N"/>
    <n v="2"/>
    <s v="VESPERTINO"/>
    <s v="ALTAVISTA"/>
    <n v="8"/>
    <s v="CHIHUAHUA"/>
    <n v="8"/>
    <s v="CHIHUAHUA"/>
    <x v="5"/>
    <n v="37"/>
    <x v="6"/>
    <n v="1"/>
    <s v="JUĂREZ"/>
    <s v="CALLE BORO"/>
    <n v="1150"/>
    <s v="PÚBLICO"/>
    <x v="0"/>
    <n v="2"/>
    <s v="BĂSICA"/>
    <n v="3"/>
    <x v="1"/>
    <n v="1"/>
    <x v="0"/>
    <n v="0"/>
    <s v="NO APLICA"/>
    <n v="0"/>
    <s v="NO APLICA"/>
    <s v="08FIS0102Z"/>
    <s v="08FJE0004L"/>
    <s v="08ADG0005C"/>
    <n v="0"/>
    <s v="I2020"/>
    <n v="306"/>
    <n v="303"/>
    <n v="609"/>
    <n v="284"/>
    <n v="300"/>
    <n v="584"/>
    <n v="102"/>
    <n v="85"/>
    <n v="187"/>
    <n v="117"/>
    <n v="126"/>
    <n v="243"/>
    <n v="117"/>
    <n v="128"/>
    <n v="245"/>
    <n v="110"/>
    <n v="124"/>
    <n v="234"/>
    <n v="88"/>
    <n v="96"/>
    <n v="184"/>
    <n v="0"/>
    <n v="0"/>
    <n v="0"/>
    <n v="0"/>
    <n v="0"/>
    <n v="0"/>
    <n v="0"/>
    <n v="0"/>
    <n v="0"/>
    <n v="315"/>
    <n v="348"/>
    <n v="663"/>
    <n v="6"/>
    <n v="6"/>
    <n v="6"/>
    <n v="0"/>
    <n v="0"/>
    <n v="0"/>
    <n v="0"/>
    <n v="18"/>
    <n v="0"/>
    <n v="0"/>
    <n v="0"/>
    <n v="1"/>
    <n v="1"/>
    <n v="0"/>
    <n v="0"/>
    <n v="0"/>
    <n v="18"/>
    <n v="13"/>
    <n v="0"/>
    <n v="0"/>
    <n v="2"/>
    <n v="0"/>
    <n v="0"/>
    <n v="0"/>
    <n v="3"/>
    <n v="1"/>
    <n v="0"/>
    <n v="0"/>
    <n v="10"/>
    <n v="3"/>
    <n v="0"/>
    <n v="52"/>
    <n v="23"/>
    <n v="14"/>
    <n v="0"/>
    <n v="0"/>
    <n v="0"/>
    <n v="0"/>
    <n v="0"/>
    <n v="0"/>
    <n v="0"/>
    <n v="37"/>
    <n v="18"/>
    <n v="18"/>
    <n v="1"/>
  </r>
  <r>
    <s v="08DES0013M"/>
    <n v="1"/>
    <s v="MATUTINO"/>
    <s v="HEROES DE LA DEMOCRACIA"/>
    <n v="8"/>
    <s v="CHIHUAHUA"/>
    <n v="8"/>
    <s v="CHIHUAHUA"/>
    <x v="8"/>
    <n v="59"/>
    <x v="60"/>
    <n v="1"/>
    <s v="SAN FRANCISCO DEL ORO"/>
    <s v="CALLE CRUCERO"/>
    <n v="0"/>
    <s v="PÚBLICO"/>
    <x v="0"/>
    <n v="2"/>
    <s v="BĂSICA"/>
    <n v="3"/>
    <x v="1"/>
    <n v="1"/>
    <x v="0"/>
    <n v="0"/>
    <s v="NO APLICA"/>
    <n v="0"/>
    <s v="NO APLICA"/>
    <s v="08FIS0124L"/>
    <s v="08FJE0006J"/>
    <s v="08ADG0004D"/>
    <n v="0"/>
    <s v="I2020"/>
    <n v="97"/>
    <n v="98"/>
    <n v="195"/>
    <n v="90"/>
    <n v="93"/>
    <n v="183"/>
    <n v="26"/>
    <n v="30"/>
    <n v="56"/>
    <n v="40"/>
    <n v="41"/>
    <n v="81"/>
    <n v="41"/>
    <n v="42"/>
    <n v="83"/>
    <n v="43"/>
    <n v="34"/>
    <n v="77"/>
    <n v="30"/>
    <n v="33"/>
    <n v="63"/>
    <n v="0"/>
    <n v="0"/>
    <n v="0"/>
    <n v="0"/>
    <n v="0"/>
    <n v="0"/>
    <n v="0"/>
    <n v="0"/>
    <n v="0"/>
    <n v="114"/>
    <n v="109"/>
    <n v="223"/>
    <n v="3"/>
    <n v="4"/>
    <n v="3"/>
    <n v="0"/>
    <n v="0"/>
    <n v="0"/>
    <n v="0"/>
    <n v="10"/>
    <n v="0"/>
    <n v="0"/>
    <n v="1"/>
    <n v="0"/>
    <n v="1"/>
    <n v="0"/>
    <n v="0"/>
    <n v="0"/>
    <n v="7"/>
    <n v="5"/>
    <n v="0"/>
    <n v="0"/>
    <n v="1"/>
    <n v="0"/>
    <n v="1"/>
    <n v="0"/>
    <n v="2"/>
    <n v="0"/>
    <n v="0"/>
    <n v="0"/>
    <n v="6"/>
    <n v="5"/>
    <n v="0"/>
    <n v="29"/>
    <n v="11"/>
    <n v="5"/>
    <n v="0"/>
    <n v="0"/>
    <n v="0"/>
    <n v="0"/>
    <n v="0"/>
    <n v="0"/>
    <n v="0"/>
    <n v="16"/>
    <n v="20"/>
    <n v="16"/>
    <n v="1"/>
  </r>
  <r>
    <s v="08DES0014L"/>
    <n v="1"/>
    <s v="MATUTINO"/>
    <s v="RODRIGO CHAVEZ LOBATO"/>
    <n v="8"/>
    <s v="CHIHUAHUA"/>
    <n v="8"/>
    <s v="CHIHUAHUA"/>
    <x v="9"/>
    <n v="62"/>
    <x v="40"/>
    <n v="1"/>
    <s v="SAUCILLO"/>
    <s v="CALLE CARRETERA A LAS VARAS KILOMETRO 2"/>
    <n v="0"/>
    <s v="PÚBLICO"/>
    <x v="0"/>
    <n v="2"/>
    <s v="BĂSICA"/>
    <n v="3"/>
    <x v="1"/>
    <n v="1"/>
    <x v="0"/>
    <n v="0"/>
    <s v="NO APLICA"/>
    <n v="0"/>
    <s v="NO APLICA"/>
    <s v="08FIS0110I"/>
    <s v="08FJE0007I"/>
    <s v="08ADG0057I"/>
    <n v="0"/>
    <s v="I2020"/>
    <n v="259"/>
    <n v="286"/>
    <n v="545"/>
    <n v="220"/>
    <n v="274"/>
    <n v="494"/>
    <n v="75"/>
    <n v="86"/>
    <n v="161"/>
    <n v="78"/>
    <n v="85"/>
    <n v="163"/>
    <n v="78"/>
    <n v="85"/>
    <n v="163"/>
    <n v="78"/>
    <n v="99"/>
    <n v="177"/>
    <n v="105"/>
    <n v="98"/>
    <n v="203"/>
    <n v="0"/>
    <n v="0"/>
    <n v="0"/>
    <n v="0"/>
    <n v="0"/>
    <n v="0"/>
    <n v="0"/>
    <n v="0"/>
    <n v="0"/>
    <n v="261"/>
    <n v="282"/>
    <n v="543"/>
    <n v="6"/>
    <n v="6"/>
    <n v="6"/>
    <n v="0"/>
    <n v="0"/>
    <n v="0"/>
    <n v="0"/>
    <n v="18"/>
    <n v="0"/>
    <n v="0"/>
    <n v="0"/>
    <n v="1"/>
    <n v="0"/>
    <n v="1"/>
    <n v="0"/>
    <n v="0"/>
    <n v="10"/>
    <n v="14"/>
    <n v="0"/>
    <n v="0"/>
    <n v="0"/>
    <n v="1"/>
    <n v="0"/>
    <n v="1"/>
    <n v="0"/>
    <n v="0"/>
    <n v="0"/>
    <n v="0"/>
    <n v="11"/>
    <n v="4"/>
    <n v="0"/>
    <n v="43"/>
    <n v="10"/>
    <n v="16"/>
    <n v="0"/>
    <n v="0"/>
    <n v="0"/>
    <n v="0"/>
    <n v="0"/>
    <n v="0"/>
    <n v="0"/>
    <n v="26"/>
    <n v="18"/>
    <n v="18"/>
    <n v="1"/>
  </r>
  <r>
    <s v="08DES0014L"/>
    <n v="2"/>
    <s v="VESPERTINO"/>
    <s v="RODRIGO CHAVEZ LOBATO"/>
    <n v="8"/>
    <s v="CHIHUAHUA"/>
    <n v="8"/>
    <s v="CHIHUAHUA"/>
    <x v="9"/>
    <n v="62"/>
    <x v="40"/>
    <n v="1"/>
    <s v="SAUCILLO"/>
    <s v="CALLE CARRETERA A LAS VARAS KILOMETRO 2"/>
    <n v="0"/>
    <s v="PÚBLICO"/>
    <x v="0"/>
    <n v="2"/>
    <s v="BĂSICA"/>
    <n v="3"/>
    <x v="1"/>
    <n v="1"/>
    <x v="0"/>
    <n v="0"/>
    <s v="NO APLICA"/>
    <n v="0"/>
    <s v="NO APLICA"/>
    <s v="08FIS0110I"/>
    <s v="08FJE0007I"/>
    <s v="08ADG0057I"/>
    <n v="0"/>
    <s v="I2020"/>
    <n v="84"/>
    <n v="89"/>
    <n v="173"/>
    <n v="63"/>
    <n v="77"/>
    <n v="140"/>
    <n v="17"/>
    <n v="16"/>
    <n v="33"/>
    <n v="24"/>
    <n v="32"/>
    <n v="56"/>
    <n v="25"/>
    <n v="32"/>
    <n v="57"/>
    <n v="36"/>
    <n v="37"/>
    <n v="73"/>
    <n v="31"/>
    <n v="34"/>
    <n v="65"/>
    <n v="0"/>
    <n v="0"/>
    <n v="0"/>
    <n v="0"/>
    <n v="0"/>
    <n v="0"/>
    <n v="0"/>
    <n v="0"/>
    <n v="0"/>
    <n v="92"/>
    <n v="103"/>
    <n v="195"/>
    <n v="2"/>
    <n v="3"/>
    <n v="3"/>
    <n v="0"/>
    <n v="0"/>
    <n v="0"/>
    <n v="0"/>
    <n v="8"/>
    <n v="0"/>
    <n v="0"/>
    <n v="0"/>
    <n v="1"/>
    <n v="1"/>
    <n v="0"/>
    <n v="0"/>
    <n v="0"/>
    <n v="11"/>
    <n v="12"/>
    <n v="0"/>
    <n v="0"/>
    <n v="0"/>
    <n v="1"/>
    <n v="1"/>
    <n v="0"/>
    <n v="0"/>
    <n v="1"/>
    <n v="0"/>
    <n v="0"/>
    <n v="7"/>
    <n v="3"/>
    <n v="0"/>
    <n v="38"/>
    <n v="12"/>
    <n v="14"/>
    <n v="0"/>
    <n v="0"/>
    <n v="0"/>
    <n v="0"/>
    <n v="0"/>
    <n v="0"/>
    <n v="0"/>
    <n v="26"/>
    <n v="18"/>
    <n v="8"/>
    <n v="1"/>
  </r>
  <r>
    <s v="08DES0015K"/>
    <n v="1"/>
    <s v="MATUTINO"/>
    <s v="LAS AMERICAS"/>
    <n v="8"/>
    <s v="CHIHUAHUA"/>
    <n v="8"/>
    <s v="CHIHUAHUA"/>
    <x v="10"/>
    <n v="50"/>
    <x v="65"/>
    <n v="1"/>
    <s v="NUEVO CASAS GRANDES"/>
    <s v="AVENIDA BENITO JUAREZ"/>
    <n v="2001"/>
    <s v="PÚBLICO"/>
    <x v="0"/>
    <n v="2"/>
    <s v="BĂSICA"/>
    <n v="3"/>
    <x v="1"/>
    <n v="1"/>
    <x v="0"/>
    <n v="0"/>
    <s v="NO APLICA"/>
    <n v="0"/>
    <s v="NO APLICA"/>
    <s v="08FIS0117B"/>
    <s v="08FJE0008H"/>
    <s v="08ADG0013L"/>
    <n v="0"/>
    <s v="I2020"/>
    <n v="352"/>
    <n v="391"/>
    <n v="743"/>
    <n v="342"/>
    <n v="388"/>
    <n v="730"/>
    <n v="101"/>
    <n v="123"/>
    <n v="224"/>
    <n v="128"/>
    <n v="126"/>
    <n v="254"/>
    <n v="128"/>
    <n v="127"/>
    <n v="255"/>
    <n v="130"/>
    <n v="137"/>
    <n v="267"/>
    <n v="128"/>
    <n v="136"/>
    <n v="264"/>
    <n v="0"/>
    <n v="0"/>
    <n v="0"/>
    <n v="0"/>
    <n v="0"/>
    <n v="0"/>
    <n v="0"/>
    <n v="0"/>
    <n v="0"/>
    <n v="386"/>
    <n v="400"/>
    <n v="786"/>
    <n v="6"/>
    <n v="6"/>
    <n v="6"/>
    <n v="0"/>
    <n v="0"/>
    <n v="0"/>
    <n v="0"/>
    <n v="18"/>
    <n v="0"/>
    <n v="0"/>
    <n v="1"/>
    <n v="0"/>
    <n v="1"/>
    <n v="0"/>
    <n v="0"/>
    <n v="0"/>
    <n v="6"/>
    <n v="11"/>
    <n v="0"/>
    <n v="0"/>
    <n v="2"/>
    <n v="1"/>
    <n v="3"/>
    <n v="0"/>
    <n v="2"/>
    <n v="3"/>
    <n v="0"/>
    <n v="1"/>
    <n v="8"/>
    <n v="8"/>
    <n v="0"/>
    <n v="47"/>
    <n v="13"/>
    <n v="16"/>
    <n v="0"/>
    <n v="0"/>
    <n v="0"/>
    <n v="0"/>
    <n v="0"/>
    <n v="0"/>
    <n v="0"/>
    <n v="29"/>
    <n v="23"/>
    <n v="23"/>
    <n v="1"/>
  </r>
  <r>
    <s v="08DES0016J"/>
    <n v="1"/>
    <s v="MATUTINO"/>
    <s v="PABLO GOMEZ RAMIREZ"/>
    <n v="8"/>
    <s v="CHIHUAHUA"/>
    <n v="8"/>
    <s v="CHIHUAHUA"/>
    <x v="9"/>
    <n v="62"/>
    <x v="40"/>
    <n v="22"/>
    <s v="NAICA"/>
    <s v="CALLE PROLONG MORELOS "/>
    <n v="0"/>
    <s v="PÚBLICO"/>
    <x v="0"/>
    <n v="2"/>
    <s v="BĂSICA"/>
    <n v="3"/>
    <x v="1"/>
    <n v="1"/>
    <x v="0"/>
    <n v="0"/>
    <s v="NO APLICA"/>
    <n v="0"/>
    <s v="NO APLICA"/>
    <s v="08FIS0120P"/>
    <s v="08FJE0007I"/>
    <s v="08ADG0057I"/>
    <n v="0"/>
    <s v="I2020"/>
    <n v="132"/>
    <n v="110"/>
    <n v="242"/>
    <n v="115"/>
    <n v="104"/>
    <n v="219"/>
    <n v="36"/>
    <n v="26"/>
    <n v="62"/>
    <n v="45"/>
    <n v="42"/>
    <n v="87"/>
    <n v="45"/>
    <n v="42"/>
    <n v="87"/>
    <n v="49"/>
    <n v="43"/>
    <n v="92"/>
    <n v="45"/>
    <n v="42"/>
    <n v="87"/>
    <n v="0"/>
    <n v="0"/>
    <n v="0"/>
    <n v="0"/>
    <n v="0"/>
    <n v="0"/>
    <n v="0"/>
    <n v="0"/>
    <n v="0"/>
    <n v="139"/>
    <n v="127"/>
    <n v="266"/>
    <n v="3"/>
    <n v="3"/>
    <n v="3"/>
    <n v="0"/>
    <n v="0"/>
    <n v="0"/>
    <n v="0"/>
    <n v="9"/>
    <n v="0"/>
    <n v="0"/>
    <n v="0"/>
    <n v="1"/>
    <n v="1"/>
    <n v="0"/>
    <n v="0"/>
    <n v="0"/>
    <n v="5"/>
    <n v="3"/>
    <n v="0"/>
    <n v="0"/>
    <n v="1"/>
    <n v="0"/>
    <n v="0"/>
    <n v="1"/>
    <n v="1"/>
    <n v="0"/>
    <n v="0"/>
    <n v="0"/>
    <n v="3"/>
    <n v="7"/>
    <n v="0"/>
    <n v="23"/>
    <n v="7"/>
    <n v="4"/>
    <n v="0"/>
    <n v="0"/>
    <n v="0"/>
    <n v="0"/>
    <n v="0"/>
    <n v="0"/>
    <n v="0"/>
    <n v="11"/>
    <n v="11"/>
    <n v="9"/>
    <n v="1"/>
  </r>
  <r>
    <s v="08DES0017I"/>
    <n v="1"/>
    <s v="MATUTINO"/>
    <s v="MOISES SAENZ GARZA"/>
    <n v="8"/>
    <s v="CHIHUAHUA"/>
    <n v="8"/>
    <s v="CHIHUAHUA"/>
    <x v="7"/>
    <n v="19"/>
    <x v="21"/>
    <n v="1"/>
    <s v="CHIHUAHUA"/>
    <s v="AVENIDA ZARAGOZA"/>
    <n v="0"/>
    <s v="PÚBLICO"/>
    <x v="0"/>
    <n v="2"/>
    <s v="BĂSICA"/>
    <n v="3"/>
    <x v="1"/>
    <n v="1"/>
    <x v="0"/>
    <n v="0"/>
    <s v="NO APLICA"/>
    <n v="0"/>
    <s v="NO APLICA"/>
    <s v="08FIS0118A"/>
    <s v="08FJE0001O"/>
    <s v="08ADG0046C"/>
    <n v="0"/>
    <s v="I2020"/>
    <n v="409"/>
    <n v="434"/>
    <n v="843"/>
    <n v="382"/>
    <n v="424"/>
    <n v="806"/>
    <n v="121"/>
    <n v="155"/>
    <n v="276"/>
    <n v="132"/>
    <n v="150"/>
    <n v="282"/>
    <n v="132"/>
    <n v="150"/>
    <n v="282"/>
    <n v="143"/>
    <n v="137"/>
    <n v="280"/>
    <n v="142"/>
    <n v="138"/>
    <n v="280"/>
    <n v="0"/>
    <n v="0"/>
    <n v="0"/>
    <n v="0"/>
    <n v="0"/>
    <n v="0"/>
    <n v="0"/>
    <n v="0"/>
    <n v="0"/>
    <n v="417"/>
    <n v="425"/>
    <n v="842"/>
    <n v="6"/>
    <n v="6"/>
    <n v="6"/>
    <n v="0"/>
    <n v="0"/>
    <n v="0"/>
    <n v="0"/>
    <n v="18"/>
    <n v="0"/>
    <n v="0"/>
    <n v="1"/>
    <n v="0"/>
    <n v="1"/>
    <n v="0"/>
    <n v="0"/>
    <n v="0"/>
    <n v="7"/>
    <n v="15"/>
    <n v="0"/>
    <n v="0"/>
    <n v="3"/>
    <n v="0"/>
    <n v="0"/>
    <n v="3"/>
    <n v="5"/>
    <n v="3"/>
    <n v="0"/>
    <n v="0"/>
    <n v="8"/>
    <n v="12"/>
    <n v="0"/>
    <n v="58"/>
    <n v="15"/>
    <n v="21"/>
    <n v="0"/>
    <n v="0"/>
    <n v="0"/>
    <n v="0"/>
    <n v="0"/>
    <n v="0"/>
    <n v="0"/>
    <n v="36"/>
    <n v="18"/>
    <n v="18"/>
    <n v="1"/>
  </r>
  <r>
    <s v="08DES0017I"/>
    <n v="2"/>
    <s v="VESPERTINO"/>
    <s v="MOISES SAENZ GARZA"/>
    <n v="8"/>
    <s v="CHIHUAHUA"/>
    <n v="8"/>
    <s v="CHIHUAHUA"/>
    <x v="7"/>
    <n v="19"/>
    <x v="21"/>
    <n v="1"/>
    <s v="CHIHUAHUA"/>
    <s v="AVENIDA ZARAGOZA"/>
    <n v="0"/>
    <s v="PÚBLICO"/>
    <x v="0"/>
    <n v="2"/>
    <s v="BĂSICA"/>
    <n v="3"/>
    <x v="1"/>
    <n v="1"/>
    <x v="0"/>
    <n v="0"/>
    <s v="NO APLICA"/>
    <n v="0"/>
    <s v="NO APLICA"/>
    <s v="08FIS0118A"/>
    <s v="08FJE0001O"/>
    <s v="08ADG0046C"/>
    <n v="0"/>
    <s v="I2020"/>
    <n v="264"/>
    <n v="245"/>
    <n v="509"/>
    <n v="221"/>
    <n v="231"/>
    <n v="452"/>
    <n v="89"/>
    <n v="89"/>
    <n v="178"/>
    <n v="110"/>
    <n v="123"/>
    <n v="233"/>
    <n v="113"/>
    <n v="123"/>
    <n v="236"/>
    <n v="96"/>
    <n v="82"/>
    <n v="178"/>
    <n v="72"/>
    <n v="81"/>
    <n v="153"/>
    <n v="0"/>
    <n v="0"/>
    <n v="0"/>
    <n v="0"/>
    <n v="0"/>
    <n v="0"/>
    <n v="0"/>
    <n v="0"/>
    <n v="0"/>
    <n v="281"/>
    <n v="286"/>
    <n v="567"/>
    <n v="6"/>
    <n v="6"/>
    <n v="5"/>
    <n v="0"/>
    <n v="0"/>
    <n v="0"/>
    <n v="0"/>
    <n v="17"/>
    <n v="0"/>
    <n v="0"/>
    <n v="1"/>
    <n v="0"/>
    <n v="1"/>
    <n v="0"/>
    <n v="0"/>
    <n v="0"/>
    <n v="15"/>
    <n v="23"/>
    <n v="0"/>
    <n v="0"/>
    <n v="2"/>
    <n v="0"/>
    <n v="0"/>
    <n v="3"/>
    <n v="6"/>
    <n v="3"/>
    <n v="0"/>
    <n v="0"/>
    <n v="7"/>
    <n v="14"/>
    <n v="0"/>
    <n v="75"/>
    <n v="23"/>
    <n v="29"/>
    <n v="0"/>
    <n v="0"/>
    <n v="0"/>
    <n v="0"/>
    <n v="0"/>
    <n v="0"/>
    <n v="0"/>
    <n v="52"/>
    <n v="18"/>
    <n v="17"/>
    <n v="1"/>
  </r>
  <r>
    <s v="08DES0018H"/>
    <n v="1"/>
    <s v="MATUTINO"/>
    <s v="ULTIMO EMPERADOR AZTECA"/>
    <n v="8"/>
    <s v="CHIHUAHUA"/>
    <n v="8"/>
    <s v="CHIHUAHUA"/>
    <x v="1"/>
    <n v="17"/>
    <x v="43"/>
    <n v="1"/>
    <s v="CUAUHTĂ‰MOC"/>
    <s v="CALLE LEONA VICARIO"/>
    <n v="2385"/>
    <s v="PÚBLICO"/>
    <x v="0"/>
    <n v="2"/>
    <s v="BĂSICA"/>
    <n v="3"/>
    <x v="1"/>
    <n v="1"/>
    <x v="0"/>
    <n v="0"/>
    <s v="NO APLICA"/>
    <n v="0"/>
    <s v="NO APLICA"/>
    <s v="08FIS0114E"/>
    <s v="08FJE0005K"/>
    <s v="08ADG0010O"/>
    <n v="0"/>
    <s v="I2020"/>
    <n v="351"/>
    <n v="309"/>
    <n v="660"/>
    <n v="348"/>
    <n v="307"/>
    <n v="655"/>
    <n v="114"/>
    <n v="103"/>
    <n v="217"/>
    <n v="114"/>
    <n v="113"/>
    <n v="227"/>
    <n v="115"/>
    <n v="113"/>
    <n v="228"/>
    <n v="123"/>
    <n v="107"/>
    <n v="230"/>
    <n v="114"/>
    <n v="98"/>
    <n v="212"/>
    <n v="0"/>
    <n v="0"/>
    <n v="0"/>
    <n v="0"/>
    <n v="0"/>
    <n v="0"/>
    <n v="0"/>
    <n v="0"/>
    <n v="0"/>
    <n v="352"/>
    <n v="318"/>
    <n v="670"/>
    <n v="6"/>
    <n v="6"/>
    <n v="6"/>
    <n v="0"/>
    <n v="0"/>
    <n v="0"/>
    <n v="0"/>
    <n v="18"/>
    <n v="0"/>
    <n v="0"/>
    <n v="0"/>
    <n v="1"/>
    <n v="1"/>
    <n v="0"/>
    <n v="0"/>
    <n v="0"/>
    <n v="10"/>
    <n v="13"/>
    <n v="0"/>
    <n v="0"/>
    <n v="1"/>
    <n v="0"/>
    <n v="0"/>
    <n v="1"/>
    <n v="0"/>
    <n v="0"/>
    <n v="0"/>
    <n v="0"/>
    <n v="6"/>
    <n v="10"/>
    <n v="0"/>
    <n v="43"/>
    <n v="11"/>
    <n v="14"/>
    <n v="0"/>
    <n v="0"/>
    <n v="0"/>
    <n v="0"/>
    <n v="0"/>
    <n v="0"/>
    <n v="0"/>
    <n v="25"/>
    <n v="21"/>
    <n v="21"/>
    <n v="1"/>
  </r>
  <r>
    <s v="08DES0019G"/>
    <n v="1"/>
    <s v="MATUTINO"/>
    <s v="SECUNDARIA GENERAL NO.3 ES-19"/>
    <n v="8"/>
    <s v="CHIHUAHUA"/>
    <n v="8"/>
    <s v="CHIHUAHUA"/>
    <x v="5"/>
    <n v="37"/>
    <x v="6"/>
    <n v="1"/>
    <s v="JUĂREZ"/>
    <s v="VIADUCTO DIAZ ORDAZ"/>
    <n v="0"/>
    <s v="PÚBLICO"/>
    <x v="0"/>
    <n v="2"/>
    <s v="BĂSICA"/>
    <n v="3"/>
    <x v="1"/>
    <n v="1"/>
    <x v="0"/>
    <n v="0"/>
    <s v="NO APLICA"/>
    <n v="0"/>
    <s v="NO APLICA"/>
    <s v="08FIS0105X"/>
    <s v="08FJE0004L"/>
    <s v="08ADG0005C"/>
    <n v="0"/>
    <s v="I2020"/>
    <n v="309"/>
    <n v="276"/>
    <n v="585"/>
    <n v="261"/>
    <n v="264"/>
    <n v="525"/>
    <n v="92"/>
    <n v="108"/>
    <n v="200"/>
    <n v="80"/>
    <n v="90"/>
    <n v="170"/>
    <n v="81"/>
    <n v="90"/>
    <n v="171"/>
    <n v="109"/>
    <n v="83"/>
    <n v="192"/>
    <n v="101"/>
    <n v="77"/>
    <n v="178"/>
    <n v="0"/>
    <n v="0"/>
    <n v="0"/>
    <n v="0"/>
    <n v="0"/>
    <n v="0"/>
    <n v="0"/>
    <n v="0"/>
    <n v="0"/>
    <n v="291"/>
    <n v="250"/>
    <n v="541"/>
    <n v="6"/>
    <n v="6"/>
    <n v="6"/>
    <n v="0"/>
    <n v="0"/>
    <n v="0"/>
    <n v="0"/>
    <n v="18"/>
    <n v="0"/>
    <n v="0"/>
    <n v="1"/>
    <n v="0"/>
    <n v="1"/>
    <n v="0"/>
    <n v="0"/>
    <n v="0"/>
    <n v="14"/>
    <n v="14"/>
    <n v="0"/>
    <n v="0"/>
    <n v="0"/>
    <n v="0"/>
    <n v="0"/>
    <n v="0"/>
    <n v="3"/>
    <n v="1"/>
    <n v="0"/>
    <n v="0"/>
    <n v="7"/>
    <n v="9"/>
    <n v="0"/>
    <n v="50"/>
    <n v="17"/>
    <n v="15"/>
    <n v="0"/>
    <n v="0"/>
    <n v="0"/>
    <n v="0"/>
    <n v="0"/>
    <n v="0"/>
    <n v="0"/>
    <n v="32"/>
    <n v="18"/>
    <n v="18"/>
    <n v="1"/>
  </r>
  <r>
    <s v="08DES0019G"/>
    <n v="2"/>
    <s v="VESPERTINO"/>
    <s v="SECUNDARIA GENERAL NO.3 ES-19"/>
    <n v="8"/>
    <s v="CHIHUAHUA"/>
    <n v="8"/>
    <s v="CHIHUAHUA"/>
    <x v="5"/>
    <n v="37"/>
    <x v="6"/>
    <n v="1"/>
    <s v="JUĂREZ"/>
    <s v="VIADUCTO DIAZ ORDAZ"/>
    <n v="0"/>
    <s v="PÚBLICO"/>
    <x v="0"/>
    <n v="2"/>
    <s v="BĂSICA"/>
    <n v="3"/>
    <x v="1"/>
    <n v="1"/>
    <x v="0"/>
    <n v="0"/>
    <s v="NO APLICA"/>
    <n v="0"/>
    <s v="NO APLICA"/>
    <s v="08FIS0105X"/>
    <s v="08FJE0004L"/>
    <s v="08ADG0005C"/>
    <n v="0"/>
    <s v="I2020"/>
    <n v="230"/>
    <n v="202"/>
    <n v="432"/>
    <n v="205"/>
    <n v="197"/>
    <n v="402"/>
    <n v="70"/>
    <n v="58"/>
    <n v="128"/>
    <n v="98"/>
    <n v="103"/>
    <n v="201"/>
    <n v="103"/>
    <n v="103"/>
    <n v="206"/>
    <n v="81"/>
    <n v="80"/>
    <n v="161"/>
    <n v="79"/>
    <n v="73"/>
    <n v="152"/>
    <n v="0"/>
    <n v="0"/>
    <n v="0"/>
    <n v="0"/>
    <n v="0"/>
    <n v="0"/>
    <n v="0"/>
    <n v="0"/>
    <n v="0"/>
    <n v="263"/>
    <n v="256"/>
    <n v="519"/>
    <n v="6"/>
    <n v="6"/>
    <n v="6"/>
    <n v="0"/>
    <n v="0"/>
    <n v="0"/>
    <n v="0"/>
    <n v="18"/>
    <n v="0"/>
    <n v="0"/>
    <n v="1"/>
    <n v="0"/>
    <n v="1"/>
    <n v="0"/>
    <n v="0"/>
    <n v="0"/>
    <n v="14"/>
    <n v="17"/>
    <n v="0"/>
    <n v="0"/>
    <n v="2"/>
    <n v="0"/>
    <n v="1"/>
    <n v="0"/>
    <n v="2"/>
    <n v="3"/>
    <n v="0"/>
    <n v="0"/>
    <n v="7"/>
    <n v="6"/>
    <n v="0"/>
    <n v="54"/>
    <n v="19"/>
    <n v="20"/>
    <n v="0"/>
    <n v="0"/>
    <n v="0"/>
    <n v="0"/>
    <n v="0"/>
    <n v="0"/>
    <n v="0"/>
    <n v="39"/>
    <n v="18"/>
    <n v="18"/>
    <n v="1"/>
  </r>
  <r>
    <s v="08DES0020W"/>
    <n v="1"/>
    <s v="MATUTINO"/>
    <s v="SECUNDARIA GENERAL NO.4 ES-20"/>
    <n v="8"/>
    <s v="CHIHUAHUA"/>
    <n v="8"/>
    <s v="CHIHUAHUA"/>
    <x v="5"/>
    <n v="37"/>
    <x v="6"/>
    <n v="1"/>
    <s v="JUĂREZ"/>
    <s v="CALLE TOPOLOBAMPO"/>
    <n v="0"/>
    <s v="PÚBLICO"/>
    <x v="0"/>
    <n v="2"/>
    <s v="BĂSICA"/>
    <n v="3"/>
    <x v="1"/>
    <n v="1"/>
    <x v="0"/>
    <n v="0"/>
    <s v="NO APLICA"/>
    <n v="0"/>
    <s v="NO APLICA"/>
    <s v="08FIS0105X"/>
    <s v="08FJE0004L"/>
    <s v="08ADG0005C"/>
    <n v="0"/>
    <s v="I2020"/>
    <n v="415"/>
    <n v="400"/>
    <n v="815"/>
    <n v="354"/>
    <n v="373"/>
    <n v="727"/>
    <n v="139"/>
    <n v="129"/>
    <n v="268"/>
    <n v="115"/>
    <n v="125"/>
    <n v="240"/>
    <n v="116"/>
    <n v="126"/>
    <n v="242"/>
    <n v="142"/>
    <n v="143"/>
    <n v="285"/>
    <n v="133"/>
    <n v="129"/>
    <n v="262"/>
    <n v="0"/>
    <n v="0"/>
    <n v="0"/>
    <n v="0"/>
    <n v="0"/>
    <n v="0"/>
    <n v="0"/>
    <n v="0"/>
    <n v="0"/>
    <n v="391"/>
    <n v="398"/>
    <n v="789"/>
    <n v="6"/>
    <n v="6"/>
    <n v="6"/>
    <n v="0"/>
    <n v="0"/>
    <n v="0"/>
    <n v="0"/>
    <n v="18"/>
    <n v="0"/>
    <n v="0"/>
    <n v="1"/>
    <n v="0"/>
    <n v="0"/>
    <n v="1"/>
    <n v="0"/>
    <n v="0"/>
    <n v="20"/>
    <n v="10"/>
    <n v="0"/>
    <n v="0"/>
    <n v="0"/>
    <n v="0"/>
    <n v="0"/>
    <n v="1"/>
    <n v="3"/>
    <n v="0"/>
    <n v="0"/>
    <n v="0"/>
    <n v="6"/>
    <n v="12"/>
    <n v="0"/>
    <n v="54"/>
    <n v="23"/>
    <n v="11"/>
    <n v="0"/>
    <n v="0"/>
    <n v="0"/>
    <n v="0"/>
    <n v="0"/>
    <n v="0"/>
    <n v="0"/>
    <n v="34"/>
    <n v="18"/>
    <n v="18"/>
    <n v="1"/>
  </r>
  <r>
    <s v="08DES0020W"/>
    <n v="2"/>
    <s v="VESPERTINO"/>
    <s v="SECUNDARIA GENERAL NO.4 ES-20"/>
    <n v="8"/>
    <s v="CHIHUAHUA"/>
    <n v="8"/>
    <s v="CHIHUAHUA"/>
    <x v="5"/>
    <n v="37"/>
    <x v="6"/>
    <n v="1"/>
    <s v="JUĂREZ"/>
    <s v="CALLE TOPOLOBAMPO"/>
    <n v="0"/>
    <s v="PÚBLICO"/>
    <x v="0"/>
    <n v="2"/>
    <s v="BĂSICA"/>
    <n v="3"/>
    <x v="1"/>
    <n v="1"/>
    <x v="0"/>
    <n v="0"/>
    <s v="NO APLICA"/>
    <n v="0"/>
    <s v="NO APLICA"/>
    <s v="08FIS0105X"/>
    <s v="08FJE0004L"/>
    <s v="08ADG0005C"/>
    <n v="0"/>
    <s v="I2020"/>
    <n v="319"/>
    <n v="317"/>
    <n v="636"/>
    <n v="297"/>
    <n v="308"/>
    <n v="605"/>
    <n v="93"/>
    <n v="99"/>
    <n v="192"/>
    <n v="139"/>
    <n v="133"/>
    <n v="272"/>
    <n v="139"/>
    <n v="133"/>
    <n v="272"/>
    <n v="126"/>
    <n v="122"/>
    <n v="248"/>
    <n v="101"/>
    <n v="96"/>
    <n v="197"/>
    <n v="0"/>
    <n v="0"/>
    <n v="0"/>
    <n v="0"/>
    <n v="0"/>
    <n v="0"/>
    <n v="0"/>
    <n v="0"/>
    <n v="0"/>
    <n v="366"/>
    <n v="351"/>
    <n v="717"/>
    <n v="6"/>
    <n v="6"/>
    <n v="6"/>
    <n v="0"/>
    <n v="0"/>
    <n v="0"/>
    <n v="0"/>
    <n v="18"/>
    <n v="0"/>
    <n v="0"/>
    <n v="1"/>
    <n v="0"/>
    <n v="0"/>
    <n v="1"/>
    <n v="0"/>
    <n v="0"/>
    <n v="25"/>
    <n v="10"/>
    <n v="0"/>
    <n v="0"/>
    <n v="1"/>
    <n v="1"/>
    <n v="0"/>
    <n v="0"/>
    <n v="2"/>
    <n v="0"/>
    <n v="0"/>
    <n v="0"/>
    <n v="9"/>
    <n v="5"/>
    <n v="0"/>
    <n v="55"/>
    <n v="28"/>
    <n v="11"/>
    <n v="0"/>
    <n v="0"/>
    <n v="0"/>
    <n v="0"/>
    <n v="0"/>
    <n v="0"/>
    <n v="0"/>
    <n v="39"/>
    <n v="18"/>
    <n v="18"/>
    <n v="1"/>
  </r>
  <r>
    <s v="08DES0021V"/>
    <n v="1"/>
    <s v="MATUTINO"/>
    <s v="JAIME TORRES BODET"/>
    <n v="8"/>
    <s v="CHIHUAHUA"/>
    <n v="8"/>
    <s v="CHIHUAHUA"/>
    <x v="7"/>
    <n v="19"/>
    <x v="21"/>
    <n v="1"/>
    <s v="CHIHUAHUA"/>
    <s v="CALLE ROSAS"/>
    <n v="0"/>
    <s v="PÚBLICO"/>
    <x v="0"/>
    <n v="2"/>
    <s v="BĂSICA"/>
    <n v="3"/>
    <x v="1"/>
    <n v="1"/>
    <x v="0"/>
    <n v="0"/>
    <s v="NO APLICA"/>
    <n v="0"/>
    <s v="NO APLICA"/>
    <s v="08FIS0109T"/>
    <s v="08FJE0001O"/>
    <s v="08ADG0046C"/>
    <n v="0"/>
    <s v="I2020"/>
    <n v="237"/>
    <n v="219"/>
    <n v="456"/>
    <n v="193"/>
    <n v="212"/>
    <n v="405"/>
    <n v="80"/>
    <n v="78"/>
    <n v="158"/>
    <n v="78"/>
    <n v="72"/>
    <n v="150"/>
    <n v="79"/>
    <n v="73"/>
    <n v="152"/>
    <n v="85"/>
    <n v="77"/>
    <n v="162"/>
    <n v="64"/>
    <n v="66"/>
    <n v="130"/>
    <n v="0"/>
    <n v="0"/>
    <n v="0"/>
    <n v="0"/>
    <n v="0"/>
    <n v="0"/>
    <n v="0"/>
    <n v="0"/>
    <n v="0"/>
    <n v="228"/>
    <n v="216"/>
    <n v="444"/>
    <n v="6"/>
    <n v="5"/>
    <n v="5"/>
    <n v="0"/>
    <n v="0"/>
    <n v="0"/>
    <n v="0"/>
    <n v="16"/>
    <n v="0"/>
    <n v="0"/>
    <n v="0"/>
    <n v="1"/>
    <n v="0"/>
    <n v="1"/>
    <n v="0"/>
    <n v="0"/>
    <n v="8"/>
    <n v="13"/>
    <n v="0"/>
    <n v="0"/>
    <n v="1"/>
    <n v="0"/>
    <n v="0"/>
    <n v="0"/>
    <n v="1"/>
    <n v="2"/>
    <n v="0"/>
    <n v="0"/>
    <n v="7"/>
    <n v="12"/>
    <n v="0"/>
    <n v="46"/>
    <n v="10"/>
    <n v="15"/>
    <n v="0"/>
    <n v="0"/>
    <n v="0"/>
    <n v="0"/>
    <n v="0"/>
    <n v="0"/>
    <n v="0"/>
    <n v="25"/>
    <n v="19"/>
    <n v="19"/>
    <n v="1"/>
  </r>
  <r>
    <s v="08DES0022U"/>
    <n v="1"/>
    <s v="MATUTINO"/>
    <s v="MARIA CURIE"/>
    <n v="8"/>
    <s v="CHIHUAHUA"/>
    <n v="8"/>
    <s v="CHIHUAHUA"/>
    <x v="7"/>
    <n v="19"/>
    <x v="21"/>
    <n v="1"/>
    <s v="CHIHUAHUA"/>
    <s v="PROLONGACIĂ“N ANKARA"/>
    <n v="1506"/>
    <s v="PÚBLICO"/>
    <x v="0"/>
    <n v="2"/>
    <s v="BĂSICA"/>
    <n v="3"/>
    <x v="1"/>
    <n v="1"/>
    <x v="0"/>
    <n v="0"/>
    <s v="NO APLICA"/>
    <n v="0"/>
    <s v="NO APLICA"/>
    <s v="08FIS0109T"/>
    <s v="08FJE0001O"/>
    <s v="08ADG0046C"/>
    <n v="0"/>
    <s v="I2020"/>
    <n v="236"/>
    <n v="303"/>
    <n v="539"/>
    <n v="213"/>
    <n v="292"/>
    <n v="505"/>
    <n v="82"/>
    <n v="94"/>
    <n v="176"/>
    <n v="64"/>
    <n v="71"/>
    <n v="135"/>
    <n v="65"/>
    <n v="71"/>
    <n v="136"/>
    <n v="93"/>
    <n v="95"/>
    <n v="188"/>
    <n v="67"/>
    <n v="108"/>
    <n v="175"/>
    <n v="0"/>
    <n v="0"/>
    <n v="0"/>
    <n v="0"/>
    <n v="0"/>
    <n v="0"/>
    <n v="0"/>
    <n v="0"/>
    <n v="0"/>
    <n v="225"/>
    <n v="274"/>
    <n v="499"/>
    <n v="6"/>
    <n v="6"/>
    <n v="6"/>
    <n v="0"/>
    <n v="0"/>
    <n v="0"/>
    <n v="0"/>
    <n v="18"/>
    <n v="0"/>
    <n v="0"/>
    <n v="0"/>
    <n v="1"/>
    <n v="0"/>
    <n v="0"/>
    <n v="0"/>
    <n v="0"/>
    <n v="5"/>
    <n v="13"/>
    <n v="0"/>
    <n v="0"/>
    <n v="2"/>
    <n v="0"/>
    <n v="2"/>
    <n v="0"/>
    <n v="2"/>
    <n v="2"/>
    <n v="0"/>
    <n v="0"/>
    <n v="10"/>
    <n v="9"/>
    <n v="0"/>
    <n v="46"/>
    <n v="11"/>
    <n v="15"/>
    <n v="0"/>
    <n v="0"/>
    <n v="0"/>
    <n v="0"/>
    <n v="0"/>
    <n v="0"/>
    <n v="0"/>
    <n v="26"/>
    <n v="18"/>
    <n v="18"/>
    <n v="1"/>
  </r>
  <r>
    <s v="08DES0023T"/>
    <n v="1"/>
    <s v="MATUTINO"/>
    <s v="SECUNDARIA GENERAL ES-23"/>
    <n v="8"/>
    <s v="CHIHUAHUA"/>
    <n v="8"/>
    <s v="CHIHUAHUA"/>
    <x v="5"/>
    <n v="37"/>
    <x v="6"/>
    <n v="1"/>
    <s v="JUĂREZ"/>
    <s v="CALLE LAGUNA DE GUZMAN "/>
    <n v="0"/>
    <s v="PÚBLICO"/>
    <x v="0"/>
    <n v="2"/>
    <s v="BĂSICA"/>
    <n v="3"/>
    <x v="1"/>
    <n v="1"/>
    <x v="0"/>
    <n v="0"/>
    <s v="NO APLICA"/>
    <n v="0"/>
    <s v="NO APLICA"/>
    <s v="08FIS0102Z"/>
    <s v="08FJE0004L"/>
    <s v="08ADG0005C"/>
    <n v="0"/>
    <s v="I2020"/>
    <n v="337"/>
    <n v="317"/>
    <n v="654"/>
    <n v="326"/>
    <n v="310"/>
    <n v="636"/>
    <n v="117"/>
    <n v="96"/>
    <n v="213"/>
    <n v="99"/>
    <n v="108"/>
    <n v="207"/>
    <n v="100"/>
    <n v="108"/>
    <n v="208"/>
    <n v="107"/>
    <n v="119"/>
    <n v="226"/>
    <n v="108"/>
    <n v="103"/>
    <n v="211"/>
    <n v="0"/>
    <n v="0"/>
    <n v="0"/>
    <n v="0"/>
    <n v="0"/>
    <n v="0"/>
    <n v="0"/>
    <n v="0"/>
    <n v="0"/>
    <n v="315"/>
    <n v="330"/>
    <n v="645"/>
    <n v="6"/>
    <n v="6"/>
    <n v="6"/>
    <n v="0"/>
    <n v="0"/>
    <n v="0"/>
    <n v="0"/>
    <n v="18"/>
    <n v="0"/>
    <n v="0"/>
    <n v="0"/>
    <n v="1"/>
    <n v="1"/>
    <n v="0"/>
    <n v="0"/>
    <n v="0"/>
    <n v="9"/>
    <n v="15"/>
    <n v="0"/>
    <n v="0"/>
    <n v="1"/>
    <n v="0"/>
    <n v="1"/>
    <n v="0"/>
    <n v="0"/>
    <n v="0"/>
    <n v="0"/>
    <n v="0"/>
    <n v="6"/>
    <n v="12"/>
    <n v="0"/>
    <n v="46"/>
    <n v="11"/>
    <n v="15"/>
    <n v="0"/>
    <n v="0"/>
    <n v="0"/>
    <n v="0"/>
    <n v="0"/>
    <n v="0"/>
    <n v="0"/>
    <n v="26"/>
    <n v="18"/>
    <n v="18"/>
    <n v="1"/>
  </r>
  <r>
    <s v="08DES0024S"/>
    <n v="1"/>
    <s v="MATUTINO"/>
    <s v="LEOPOLDO ARTURO ENCERRADO TEJADA"/>
    <n v="8"/>
    <s v="CHIHUAHUA"/>
    <n v="8"/>
    <s v="CHIHUAHUA"/>
    <x v="5"/>
    <n v="37"/>
    <x v="6"/>
    <n v="1"/>
    <s v="JUĂREZ"/>
    <s v="CALLE BENEMERITO DE LAS AMERICAS "/>
    <n v="0"/>
    <s v="PÚBLICO"/>
    <x v="0"/>
    <n v="2"/>
    <s v="BĂSICA"/>
    <n v="3"/>
    <x v="1"/>
    <n v="1"/>
    <x v="0"/>
    <n v="0"/>
    <s v="NO APLICA"/>
    <n v="0"/>
    <s v="NO APLICA"/>
    <s v="08FIS0101A"/>
    <s v="08FJE0004L"/>
    <s v="08ADG0005C"/>
    <n v="0"/>
    <s v="I2020"/>
    <n v="196"/>
    <n v="185"/>
    <n v="381"/>
    <n v="194"/>
    <n v="180"/>
    <n v="374"/>
    <n v="73"/>
    <n v="59"/>
    <n v="132"/>
    <n v="99"/>
    <n v="94"/>
    <n v="193"/>
    <n v="99"/>
    <n v="95"/>
    <n v="194"/>
    <n v="61"/>
    <n v="51"/>
    <n v="112"/>
    <n v="61"/>
    <n v="77"/>
    <n v="138"/>
    <n v="0"/>
    <n v="0"/>
    <n v="0"/>
    <n v="0"/>
    <n v="0"/>
    <n v="0"/>
    <n v="0"/>
    <n v="0"/>
    <n v="0"/>
    <n v="221"/>
    <n v="223"/>
    <n v="444"/>
    <n v="5"/>
    <n v="5"/>
    <n v="5"/>
    <n v="0"/>
    <n v="0"/>
    <n v="0"/>
    <n v="0"/>
    <n v="15"/>
    <n v="0"/>
    <n v="0"/>
    <n v="0"/>
    <n v="1"/>
    <n v="0"/>
    <n v="1"/>
    <n v="0"/>
    <n v="0"/>
    <n v="8"/>
    <n v="11"/>
    <n v="0"/>
    <n v="0"/>
    <n v="1"/>
    <n v="0"/>
    <n v="1"/>
    <n v="1"/>
    <n v="3"/>
    <n v="0"/>
    <n v="0"/>
    <n v="0"/>
    <n v="9"/>
    <n v="9"/>
    <n v="0"/>
    <n v="45"/>
    <n v="13"/>
    <n v="12"/>
    <n v="0"/>
    <n v="0"/>
    <n v="0"/>
    <n v="0"/>
    <n v="0"/>
    <n v="0"/>
    <n v="0"/>
    <n v="25"/>
    <n v="18"/>
    <n v="15"/>
    <n v="1"/>
  </r>
  <r>
    <s v="08DES0026Q"/>
    <n v="1"/>
    <s v="MATUTINO"/>
    <s v="MEXICO INSURGENTE"/>
    <n v="8"/>
    <s v="CHIHUAHUA"/>
    <n v="8"/>
    <s v="CHIHUAHUA"/>
    <x v="1"/>
    <n v="48"/>
    <x v="31"/>
    <n v="43"/>
    <s v="EL MOLINO"/>
    <s v="AVENIDA INSURGENTES"/>
    <n v="604"/>
    <s v="PÚBLICO"/>
    <x v="0"/>
    <n v="2"/>
    <s v="BĂSICA"/>
    <n v="3"/>
    <x v="1"/>
    <n v="1"/>
    <x v="0"/>
    <n v="0"/>
    <s v="NO APLICA"/>
    <n v="0"/>
    <s v="NO APLICA"/>
    <s v="08FIS0115D"/>
    <s v="08FJE0005K"/>
    <s v="08ADG0010O"/>
    <n v="0"/>
    <s v="I2020"/>
    <n v="77"/>
    <n v="91"/>
    <n v="168"/>
    <n v="69"/>
    <n v="90"/>
    <n v="159"/>
    <n v="25"/>
    <n v="35"/>
    <n v="60"/>
    <n v="25"/>
    <n v="22"/>
    <n v="47"/>
    <n v="25"/>
    <n v="22"/>
    <n v="47"/>
    <n v="24"/>
    <n v="28"/>
    <n v="52"/>
    <n v="26"/>
    <n v="32"/>
    <n v="58"/>
    <n v="0"/>
    <n v="0"/>
    <n v="0"/>
    <n v="0"/>
    <n v="0"/>
    <n v="0"/>
    <n v="0"/>
    <n v="0"/>
    <n v="0"/>
    <n v="75"/>
    <n v="82"/>
    <n v="157"/>
    <n v="3"/>
    <n v="3"/>
    <n v="3"/>
    <n v="0"/>
    <n v="0"/>
    <n v="0"/>
    <n v="0"/>
    <n v="9"/>
    <n v="0"/>
    <n v="0"/>
    <n v="0"/>
    <n v="1"/>
    <n v="1"/>
    <n v="0"/>
    <n v="0"/>
    <n v="0"/>
    <n v="2"/>
    <n v="8"/>
    <n v="0"/>
    <n v="0"/>
    <n v="0"/>
    <n v="1"/>
    <n v="0"/>
    <n v="1"/>
    <n v="1"/>
    <n v="0"/>
    <n v="0"/>
    <n v="0"/>
    <n v="3"/>
    <n v="2"/>
    <n v="0"/>
    <n v="20"/>
    <n v="3"/>
    <n v="10"/>
    <n v="0"/>
    <n v="0"/>
    <n v="0"/>
    <n v="0"/>
    <n v="0"/>
    <n v="0"/>
    <n v="0"/>
    <n v="13"/>
    <n v="13"/>
    <n v="13"/>
    <n v="1"/>
  </r>
  <r>
    <s v="08DES0028O"/>
    <n v="1"/>
    <s v="MATUTINO"/>
    <s v="ADOLFO BARRANCO FUENTES"/>
    <n v="8"/>
    <s v="CHIHUAHUA"/>
    <n v="8"/>
    <s v="CHIHUAHUA"/>
    <x v="7"/>
    <n v="19"/>
    <x v="21"/>
    <n v="1"/>
    <s v="CHIHUAHUA"/>
    <s v="CALLE JOSE MARIA MATA"/>
    <n v="7507"/>
    <s v="PÚBLICO"/>
    <x v="0"/>
    <n v="2"/>
    <s v="BĂSICA"/>
    <n v="3"/>
    <x v="1"/>
    <n v="1"/>
    <x v="0"/>
    <n v="0"/>
    <s v="NO APLICA"/>
    <n v="0"/>
    <s v="NO APLICA"/>
    <s v="08FIS0118A"/>
    <s v="08FJE0001O"/>
    <s v="08ADG0046C"/>
    <n v="0"/>
    <s v="I2020"/>
    <n v="269"/>
    <n v="303"/>
    <n v="572"/>
    <n v="233"/>
    <n v="284"/>
    <n v="517"/>
    <n v="92"/>
    <n v="116"/>
    <n v="208"/>
    <n v="108"/>
    <n v="77"/>
    <n v="185"/>
    <n v="109"/>
    <n v="78"/>
    <n v="187"/>
    <n v="79"/>
    <n v="97"/>
    <n v="176"/>
    <n v="95"/>
    <n v="88"/>
    <n v="183"/>
    <n v="0"/>
    <n v="0"/>
    <n v="0"/>
    <n v="0"/>
    <n v="0"/>
    <n v="0"/>
    <n v="0"/>
    <n v="0"/>
    <n v="0"/>
    <n v="283"/>
    <n v="263"/>
    <n v="546"/>
    <n v="6"/>
    <n v="6"/>
    <n v="6"/>
    <n v="0"/>
    <n v="0"/>
    <n v="0"/>
    <n v="0"/>
    <n v="18"/>
    <n v="0"/>
    <n v="0"/>
    <n v="1"/>
    <n v="0"/>
    <n v="1"/>
    <n v="0"/>
    <n v="0"/>
    <n v="0"/>
    <n v="8"/>
    <n v="18"/>
    <n v="0"/>
    <n v="0"/>
    <n v="1"/>
    <n v="1"/>
    <n v="0"/>
    <n v="1"/>
    <n v="0"/>
    <n v="1"/>
    <n v="0"/>
    <n v="0"/>
    <n v="5"/>
    <n v="11"/>
    <n v="0"/>
    <n v="48"/>
    <n v="9"/>
    <n v="21"/>
    <n v="0"/>
    <n v="0"/>
    <n v="0"/>
    <n v="0"/>
    <n v="0"/>
    <n v="0"/>
    <n v="0"/>
    <n v="30"/>
    <n v="19"/>
    <n v="18"/>
    <n v="1"/>
  </r>
  <r>
    <s v="08DES0028O"/>
    <n v="2"/>
    <s v="VESPERTINO"/>
    <s v="ADOLFO BARRANCO FUENTES"/>
    <n v="8"/>
    <s v="CHIHUAHUA"/>
    <n v="8"/>
    <s v="CHIHUAHUA"/>
    <x v="7"/>
    <n v="19"/>
    <x v="21"/>
    <n v="1"/>
    <s v="CHIHUAHUA"/>
    <s v="CALLE JOSE MARIA MATA"/>
    <n v="7507"/>
    <s v="PÚBLICO"/>
    <x v="0"/>
    <n v="2"/>
    <s v="BĂSICA"/>
    <n v="3"/>
    <x v="1"/>
    <n v="1"/>
    <x v="0"/>
    <n v="0"/>
    <s v="NO APLICA"/>
    <n v="0"/>
    <s v="NO APLICA"/>
    <s v="08FIS0118A"/>
    <s v="08FJE0001O"/>
    <s v="08ADG0046C"/>
    <n v="0"/>
    <s v="I2020"/>
    <n v="124"/>
    <n v="107"/>
    <n v="231"/>
    <n v="113"/>
    <n v="101"/>
    <n v="214"/>
    <n v="47"/>
    <n v="27"/>
    <n v="74"/>
    <n v="23"/>
    <n v="31"/>
    <n v="54"/>
    <n v="24"/>
    <n v="32"/>
    <n v="56"/>
    <n v="32"/>
    <n v="44"/>
    <n v="76"/>
    <n v="47"/>
    <n v="40"/>
    <n v="87"/>
    <n v="0"/>
    <n v="0"/>
    <n v="0"/>
    <n v="0"/>
    <n v="0"/>
    <n v="0"/>
    <n v="0"/>
    <n v="0"/>
    <n v="0"/>
    <n v="103"/>
    <n v="116"/>
    <n v="219"/>
    <n v="3"/>
    <n v="3"/>
    <n v="3"/>
    <n v="0"/>
    <n v="0"/>
    <n v="0"/>
    <n v="0"/>
    <n v="9"/>
    <n v="0"/>
    <n v="0"/>
    <n v="1"/>
    <n v="0"/>
    <n v="1"/>
    <n v="0"/>
    <n v="0"/>
    <n v="0"/>
    <n v="13"/>
    <n v="12"/>
    <n v="0"/>
    <n v="0"/>
    <n v="1"/>
    <n v="1"/>
    <n v="1"/>
    <n v="2"/>
    <n v="1"/>
    <n v="3"/>
    <n v="0"/>
    <n v="0"/>
    <n v="6"/>
    <n v="5"/>
    <n v="0"/>
    <n v="47"/>
    <n v="16"/>
    <n v="18"/>
    <n v="0"/>
    <n v="0"/>
    <n v="0"/>
    <n v="0"/>
    <n v="0"/>
    <n v="0"/>
    <n v="0"/>
    <n v="34"/>
    <n v="19"/>
    <n v="9"/>
    <n v="1"/>
  </r>
  <r>
    <s v="08DES0030C"/>
    <n v="1"/>
    <s v="MATUTINO"/>
    <s v="PAQUIME"/>
    <n v="8"/>
    <s v="CHIHUAHUA"/>
    <n v="8"/>
    <s v="CHIHUAHUA"/>
    <x v="10"/>
    <n v="13"/>
    <x v="41"/>
    <n v="1"/>
    <s v="CASAS GRANDES"/>
    <s v="CALLE ALLENDE"/>
    <n v="0"/>
    <s v="PÚBLICO"/>
    <x v="0"/>
    <n v="2"/>
    <s v="BĂSICA"/>
    <n v="3"/>
    <x v="1"/>
    <n v="1"/>
    <x v="0"/>
    <n v="0"/>
    <s v="NO APLICA"/>
    <n v="0"/>
    <s v="NO APLICA"/>
    <s v="08FIS0117B"/>
    <s v="08FJE0008H"/>
    <s v="08ADG0013L"/>
    <n v="0"/>
    <s v="I2020"/>
    <n v="146"/>
    <n v="145"/>
    <n v="291"/>
    <n v="135"/>
    <n v="144"/>
    <n v="279"/>
    <n v="43"/>
    <n v="43"/>
    <n v="86"/>
    <n v="57"/>
    <n v="49"/>
    <n v="106"/>
    <n v="57"/>
    <n v="49"/>
    <n v="106"/>
    <n v="58"/>
    <n v="50"/>
    <n v="108"/>
    <n v="50"/>
    <n v="54"/>
    <n v="104"/>
    <n v="0"/>
    <n v="0"/>
    <n v="0"/>
    <n v="0"/>
    <n v="0"/>
    <n v="0"/>
    <n v="0"/>
    <n v="0"/>
    <n v="0"/>
    <n v="165"/>
    <n v="153"/>
    <n v="318"/>
    <n v="3"/>
    <n v="3"/>
    <n v="3"/>
    <n v="0"/>
    <n v="0"/>
    <n v="0"/>
    <n v="0"/>
    <n v="9"/>
    <n v="0"/>
    <n v="0"/>
    <n v="0"/>
    <n v="1"/>
    <n v="1"/>
    <n v="0"/>
    <n v="0"/>
    <n v="0"/>
    <n v="6"/>
    <n v="3"/>
    <n v="0"/>
    <n v="0"/>
    <n v="3"/>
    <n v="0"/>
    <n v="0"/>
    <n v="1"/>
    <n v="2"/>
    <n v="1"/>
    <n v="0"/>
    <n v="0"/>
    <n v="2"/>
    <n v="3"/>
    <n v="0"/>
    <n v="23"/>
    <n v="11"/>
    <n v="5"/>
    <n v="0"/>
    <n v="0"/>
    <n v="0"/>
    <n v="0"/>
    <n v="0"/>
    <n v="0"/>
    <n v="0"/>
    <n v="16"/>
    <n v="10"/>
    <n v="10"/>
    <n v="1"/>
  </r>
  <r>
    <s v="08DES0031B"/>
    <n v="1"/>
    <s v="MATUTINO"/>
    <s v="CANDELARIO CERVANTES GOMEZ"/>
    <n v="8"/>
    <s v="CHIHUAHUA"/>
    <n v="8"/>
    <s v="CHIHUAHUA"/>
    <x v="1"/>
    <n v="48"/>
    <x v="31"/>
    <n v="31"/>
    <s v="CRUCES"/>
    <s v="CALLE LAS CRUCES"/>
    <n v="0"/>
    <s v="PÚBLICO"/>
    <x v="0"/>
    <n v="2"/>
    <s v="BĂSICA"/>
    <n v="3"/>
    <x v="1"/>
    <n v="1"/>
    <x v="0"/>
    <n v="0"/>
    <s v="NO APLICA"/>
    <n v="0"/>
    <s v="NO APLICA"/>
    <s v="08FIS0115D"/>
    <s v="08FJE0005K"/>
    <s v="08ADG0010O"/>
    <n v="0"/>
    <s v="I2020"/>
    <n v="33"/>
    <n v="19"/>
    <n v="52"/>
    <n v="33"/>
    <n v="18"/>
    <n v="51"/>
    <n v="13"/>
    <n v="5"/>
    <n v="18"/>
    <n v="10"/>
    <n v="13"/>
    <n v="23"/>
    <n v="10"/>
    <n v="13"/>
    <n v="23"/>
    <n v="7"/>
    <n v="5"/>
    <n v="12"/>
    <n v="13"/>
    <n v="6"/>
    <n v="19"/>
    <n v="0"/>
    <n v="0"/>
    <n v="0"/>
    <n v="0"/>
    <n v="0"/>
    <n v="0"/>
    <n v="0"/>
    <n v="0"/>
    <n v="0"/>
    <n v="30"/>
    <n v="24"/>
    <n v="54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1"/>
    <n v="0"/>
    <n v="6"/>
    <n v="1"/>
    <n v="2"/>
    <n v="0"/>
    <n v="0"/>
    <n v="0"/>
    <n v="0"/>
    <n v="0"/>
    <n v="0"/>
    <n v="0"/>
    <n v="3"/>
    <n v="5"/>
    <n v="5"/>
    <n v="1"/>
  </r>
  <r>
    <s v="08DES0032A"/>
    <n v="1"/>
    <s v="MATUTINO"/>
    <s v="SECUNDARIA GENERAL ES-30"/>
    <n v="8"/>
    <s v="CHIHUAHUA"/>
    <n v="8"/>
    <s v="CHIHUAHUA"/>
    <x v="0"/>
    <n v="8"/>
    <x v="0"/>
    <n v="1"/>
    <s v="BATOPILAS DE MANUEL GĂ“MEZ MORĂŤN"/>
    <s v="CALLE SAN VICENTE"/>
    <n v="0"/>
    <s v="PÚBLICO"/>
    <x v="0"/>
    <n v="2"/>
    <s v="BĂSICA"/>
    <n v="3"/>
    <x v="1"/>
    <n v="1"/>
    <x v="0"/>
    <n v="0"/>
    <s v="NO APLICA"/>
    <n v="0"/>
    <s v="NO APLICA"/>
    <s v="08FIS0119Z"/>
    <s v="08FJE0005K"/>
    <s v="08ADG0003E"/>
    <n v="0"/>
    <s v="I2020"/>
    <n v="41"/>
    <n v="29"/>
    <n v="70"/>
    <n v="41"/>
    <n v="29"/>
    <n v="70"/>
    <n v="11"/>
    <n v="11"/>
    <n v="22"/>
    <n v="10"/>
    <n v="15"/>
    <n v="25"/>
    <n v="10"/>
    <n v="15"/>
    <n v="25"/>
    <n v="12"/>
    <n v="11"/>
    <n v="23"/>
    <n v="18"/>
    <n v="7"/>
    <n v="25"/>
    <n v="0"/>
    <n v="0"/>
    <n v="0"/>
    <n v="0"/>
    <n v="0"/>
    <n v="0"/>
    <n v="0"/>
    <n v="0"/>
    <n v="0"/>
    <n v="40"/>
    <n v="33"/>
    <n v="73"/>
    <n v="2"/>
    <n v="2"/>
    <n v="2"/>
    <n v="0"/>
    <n v="0"/>
    <n v="0"/>
    <n v="0"/>
    <n v="6"/>
    <n v="0"/>
    <n v="0"/>
    <n v="0"/>
    <n v="1"/>
    <n v="0"/>
    <n v="0"/>
    <n v="0"/>
    <n v="0"/>
    <n v="1"/>
    <n v="2"/>
    <n v="0"/>
    <n v="0"/>
    <n v="1"/>
    <n v="0"/>
    <n v="0"/>
    <n v="0"/>
    <n v="1"/>
    <n v="0"/>
    <n v="0"/>
    <n v="0"/>
    <n v="2"/>
    <n v="1"/>
    <n v="0"/>
    <n v="9"/>
    <n v="3"/>
    <n v="2"/>
    <n v="0"/>
    <n v="0"/>
    <n v="0"/>
    <n v="0"/>
    <n v="0"/>
    <n v="0"/>
    <n v="0"/>
    <n v="5"/>
    <n v="7"/>
    <n v="7"/>
    <n v="1"/>
  </r>
  <r>
    <s v="08DES0033Z"/>
    <n v="1"/>
    <s v="MATUTINO"/>
    <s v="IGNACIO MANUEL ALTAMIRANO"/>
    <n v="8"/>
    <s v="CHIHUAHUA"/>
    <n v="8"/>
    <s v="CHIHUAHUA"/>
    <x v="7"/>
    <n v="19"/>
    <x v="21"/>
    <n v="1"/>
    <s v="CHIHUAHUA"/>
    <s v="CALLE HEROICO COLEGIO MILITAR"/>
    <n v="9300"/>
    <s v="PÚBLICO"/>
    <x v="0"/>
    <n v="2"/>
    <s v="BĂSICA"/>
    <n v="3"/>
    <x v="1"/>
    <n v="1"/>
    <x v="0"/>
    <n v="0"/>
    <s v="NO APLICA"/>
    <n v="0"/>
    <s v="NO APLICA"/>
    <s v="08FIS0125K"/>
    <s v="08FJE0001O"/>
    <s v="08ADG0046C"/>
    <n v="0"/>
    <s v="I2020"/>
    <n v="219"/>
    <n v="252"/>
    <n v="471"/>
    <n v="194"/>
    <n v="238"/>
    <n v="432"/>
    <n v="74"/>
    <n v="73"/>
    <n v="147"/>
    <n v="60"/>
    <n v="62"/>
    <n v="122"/>
    <n v="60"/>
    <n v="62"/>
    <n v="122"/>
    <n v="63"/>
    <n v="78"/>
    <n v="141"/>
    <n v="75"/>
    <n v="97"/>
    <n v="172"/>
    <n v="0"/>
    <n v="0"/>
    <n v="0"/>
    <n v="0"/>
    <n v="0"/>
    <n v="0"/>
    <n v="0"/>
    <n v="0"/>
    <n v="0"/>
    <n v="198"/>
    <n v="237"/>
    <n v="435"/>
    <n v="6"/>
    <n v="6"/>
    <n v="6"/>
    <n v="0"/>
    <n v="0"/>
    <n v="0"/>
    <n v="0"/>
    <n v="18"/>
    <n v="0"/>
    <n v="0"/>
    <n v="0"/>
    <n v="1"/>
    <n v="0"/>
    <n v="1"/>
    <n v="0"/>
    <n v="0"/>
    <n v="6"/>
    <n v="15"/>
    <n v="0"/>
    <n v="0"/>
    <n v="1"/>
    <n v="2"/>
    <n v="2"/>
    <n v="1"/>
    <n v="1"/>
    <n v="1"/>
    <n v="0"/>
    <n v="0"/>
    <n v="7"/>
    <n v="11"/>
    <n v="0"/>
    <n v="49"/>
    <n v="10"/>
    <n v="19"/>
    <n v="0"/>
    <n v="0"/>
    <n v="0"/>
    <n v="0"/>
    <n v="0"/>
    <n v="0"/>
    <n v="0"/>
    <n v="29"/>
    <n v="18"/>
    <n v="18"/>
    <n v="1"/>
  </r>
  <r>
    <s v="08DES0033Z"/>
    <n v="2"/>
    <s v="VESPERTINO"/>
    <s v="IGNACIO MANUEL ALTAMIRANO"/>
    <n v="8"/>
    <s v="CHIHUAHUA"/>
    <n v="8"/>
    <s v="CHIHUAHUA"/>
    <x v="7"/>
    <n v="19"/>
    <x v="21"/>
    <n v="1"/>
    <s v="CHIHUAHUA"/>
    <s v="CALLE HEROICO COLEGIO MILITAR"/>
    <n v="9300"/>
    <s v="PÚBLICO"/>
    <x v="0"/>
    <n v="2"/>
    <s v="BĂSICA"/>
    <n v="3"/>
    <x v="1"/>
    <n v="1"/>
    <x v="0"/>
    <n v="0"/>
    <s v="NO APLICA"/>
    <n v="0"/>
    <s v="NO APLICA"/>
    <s v="08FIS0125K"/>
    <s v="08FJE0001O"/>
    <s v="08ADG0046C"/>
    <n v="0"/>
    <s v="I2020"/>
    <n v="88"/>
    <n v="89"/>
    <n v="177"/>
    <n v="70"/>
    <n v="83"/>
    <n v="153"/>
    <n v="29"/>
    <n v="27"/>
    <n v="56"/>
    <n v="20"/>
    <n v="22"/>
    <n v="42"/>
    <n v="21"/>
    <n v="23"/>
    <n v="44"/>
    <n v="25"/>
    <n v="27"/>
    <n v="52"/>
    <n v="32"/>
    <n v="35"/>
    <n v="67"/>
    <n v="0"/>
    <n v="0"/>
    <n v="0"/>
    <n v="0"/>
    <n v="0"/>
    <n v="0"/>
    <n v="0"/>
    <n v="0"/>
    <n v="0"/>
    <n v="78"/>
    <n v="85"/>
    <n v="163"/>
    <n v="2"/>
    <n v="2"/>
    <n v="3"/>
    <n v="0"/>
    <n v="0"/>
    <n v="0"/>
    <n v="0"/>
    <n v="7"/>
    <n v="0"/>
    <n v="0"/>
    <n v="0"/>
    <n v="1"/>
    <n v="0"/>
    <n v="1"/>
    <n v="0"/>
    <n v="0"/>
    <n v="9"/>
    <n v="8"/>
    <n v="0"/>
    <n v="0"/>
    <n v="3"/>
    <n v="1"/>
    <n v="0"/>
    <n v="0"/>
    <n v="3"/>
    <n v="3"/>
    <n v="0"/>
    <n v="0"/>
    <n v="4"/>
    <n v="12"/>
    <n v="0"/>
    <n v="45"/>
    <n v="15"/>
    <n v="12"/>
    <n v="0"/>
    <n v="0"/>
    <n v="0"/>
    <n v="0"/>
    <n v="0"/>
    <n v="0"/>
    <n v="0"/>
    <n v="27"/>
    <n v="18"/>
    <n v="7"/>
    <n v="1"/>
  </r>
  <r>
    <s v="08DES0034Z"/>
    <n v="1"/>
    <s v="MATUTINO"/>
    <s v="SECUNDARIA GENERAL NUM.7 ES-26"/>
    <n v="8"/>
    <s v="CHIHUAHUA"/>
    <n v="8"/>
    <s v="CHIHUAHUA"/>
    <x v="5"/>
    <n v="37"/>
    <x v="6"/>
    <n v="1"/>
    <s v="JUĂREZ"/>
    <s v="CALLE ISLA MALTA"/>
    <n v="0"/>
    <s v="PÚBLICO"/>
    <x v="0"/>
    <n v="2"/>
    <s v="BĂSICA"/>
    <n v="3"/>
    <x v="1"/>
    <n v="1"/>
    <x v="0"/>
    <n v="0"/>
    <s v="NO APLICA"/>
    <n v="0"/>
    <s v="NO APLICA"/>
    <s v="08FIS0101A"/>
    <s v="08FJE0004L"/>
    <s v="08ADG0005C"/>
    <n v="0"/>
    <s v="I2020"/>
    <n v="287"/>
    <n v="301"/>
    <n v="588"/>
    <n v="227"/>
    <n v="274"/>
    <n v="501"/>
    <n v="79"/>
    <n v="88"/>
    <n v="167"/>
    <n v="128"/>
    <n v="119"/>
    <n v="247"/>
    <n v="132"/>
    <n v="121"/>
    <n v="253"/>
    <n v="103"/>
    <n v="106"/>
    <n v="209"/>
    <n v="87"/>
    <n v="99"/>
    <n v="186"/>
    <n v="0"/>
    <n v="0"/>
    <n v="0"/>
    <n v="0"/>
    <n v="0"/>
    <n v="0"/>
    <n v="0"/>
    <n v="0"/>
    <n v="0"/>
    <n v="322"/>
    <n v="326"/>
    <n v="648"/>
    <n v="6"/>
    <n v="6"/>
    <n v="6"/>
    <n v="0"/>
    <n v="0"/>
    <n v="0"/>
    <n v="0"/>
    <n v="18"/>
    <n v="0"/>
    <n v="0"/>
    <n v="1"/>
    <n v="0"/>
    <n v="1"/>
    <n v="0"/>
    <n v="0"/>
    <n v="0"/>
    <n v="10"/>
    <n v="12"/>
    <n v="0"/>
    <n v="0"/>
    <n v="1"/>
    <n v="0"/>
    <n v="0"/>
    <n v="0"/>
    <n v="0"/>
    <n v="1"/>
    <n v="0"/>
    <n v="0"/>
    <n v="7"/>
    <n v="10"/>
    <n v="0"/>
    <n v="43"/>
    <n v="11"/>
    <n v="13"/>
    <n v="0"/>
    <n v="0"/>
    <n v="0"/>
    <n v="0"/>
    <n v="0"/>
    <n v="0"/>
    <n v="0"/>
    <n v="24"/>
    <n v="20"/>
    <n v="18"/>
    <n v="1"/>
  </r>
  <r>
    <s v="08DES0034Z"/>
    <n v="2"/>
    <s v="VESPERTINO"/>
    <s v="SECUNDARIA GENERAL NUM.7 ES-26"/>
    <n v="8"/>
    <s v="CHIHUAHUA"/>
    <n v="8"/>
    <s v="CHIHUAHUA"/>
    <x v="5"/>
    <n v="37"/>
    <x v="6"/>
    <n v="1"/>
    <s v="JUĂREZ"/>
    <s v="CALLE ISLA MALTA"/>
    <n v="0"/>
    <s v="PÚBLICO"/>
    <x v="0"/>
    <n v="2"/>
    <s v="BĂSICA"/>
    <n v="3"/>
    <x v="1"/>
    <n v="1"/>
    <x v="0"/>
    <n v="0"/>
    <s v="NO APLICA"/>
    <n v="0"/>
    <s v="NO APLICA"/>
    <s v="08FIS0101A"/>
    <s v="08FJE0004L"/>
    <s v="08ADG0005C"/>
    <n v="0"/>
    <s v="I2020"/>
    <n v="204"/>
    <n v="205"/>
    <n v="409"/>
    <n v="165"/>
    <n v="188"/>
    <n v="353"/>
    <n v="49"/>
    <n v="54"/>
    <n v="103"/>
    <n v="86"/>
    <n v="82"/>
    <n v="168"/>
    <n v="88"/>
    <n v="84"/>
    <n v="172"/>
    <n v="84"/>
    <n v="89"/>
    <n v="173"/>
    <n v="72"/>
    <n v="63"/>
    <n v="135"/>
    <n v="0"/>
    <n v="0"/>
    <n v="0"/>
    <n v="0"/>
    <n v="0"/>
    <n v="0"/>
    <n v="0"/>
    <n v="0"/>
    <n v="0"/>
    <n v="244"/>
    <n v="236"/>
    <n v="480"/>
    <n v="4"/>
    <n v="4"/>
    <n v="4"/>
    <n v="0"/>
    <n v="0"/>
    <n v="0"/>
    <n v="0"/>
    <n v="12"/>
    <n v="0"/>
    <n v="0"/>
    <n v="1"/>
    <n v="0"/>
    <n v="1"/>
    <n v="0"/>
    <n v="0"/>
    <n v="0"/>
    <n v="7"/>
    <n v="13"/>
    <n v="0"/>
    <n v="0"/>
    <n v="2"/>
    <n v="0"/>
    <n v="0"/>
    <n v="0"/>
    <n v="0"/>
    <n v="2"/>
    <n v="0"/>
    <n v="0"/>
    <n v="3"/>
    <n v="2"/>
    <n v="0"/>
    <n v="31"/>
    <n v="9"/>
    <n v="15"/>
    <n v="0"/>
    <n v="0"/>
    <n v="0"/>
    <n v="0"/>
    <n v="0"/>
    <n v="0"/>
    <n v="0"/>
    <n v="24"/>
    <n v="20"/>
    <n v="18"/>
    <n v="1"/>
  </r>
  <r>
    <s v="08DES0035Y"/>
    <n v="1"/>
    <s v="MATUTINO"/>
    <s v="MAXIMO CASTILLO"/>
    <n v="8"/>
    <s v="CHIHUAHUA"/>
    <n v="8"/>
    <s v="CHIHUAHUA"/>
    <x v="7"/>
    <n v="26"/>
    <x v="66"/>
    <n v="1"/>
    <s v="SAN NICOLĂS DE CARRETAS"/>
    <s v="CALLE JOSE GUERRERO"/>
    <n v="0"/>
    <s v="PÚBLICO"/>
    <x v="0"/>
    <n v="2"/>
    <s v="BĂSICA"/>
    <n v="3"/>
    <x v="1"/>
    <n v="1"/>
    <x v="0"/>
    <n v="0"/>
    <s v="NO APLICA"/>
    <n v="0"/>
    <s v="NO APLICA"/>
    <s v="08FIS0121O"/>
    <s v="08FJE0001O"/>
    <s v="08ADG0046C"/>
    <n v="0"/>
    <s v="I2020"/>
    <n v="20"/>
    <n v="29"/>
    <n v="49"/>
    <n v="20"/>
    <n v="29"/>
    <n v="49"/>
    <n v="9"/>
    <n v="8"/>
    <n v="17"/>
    <n v="8"/>
    <n v="9"/>
    <n v="17"/>
    <n v="8"/>
    <n v="9"/>
    <n v="17"/>
    <n v="5"/>
    <n v="11"/>
    <n v="16"/>
    <n v="6"/>
    <n v="10"/>
    <n v="16"/>
    <n v="0"/>
    <n v="0"/>
    <n v="0"/>
    <n v="0"/>
    <n v="0"/>
    <n v="0"/>
    <n v="0"/>
    <n v="0"/>
    <n v="0"/>
    <n v="19"/>
    <n v="30"/>
    <n v="49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3"/>
    <n v="3"/>
    <n v="1"/>
  </r>
  <r>
    <s v="08DES0036X"/>
    <n v="1"/>
    <s v="MATUTINO"/>
    <s v="VICTORINO PEREZ CERVANTES"/>
    <n v="8"/>
    <s v="CHIHUAHUA"/>
    <n v="8"/>
    <s v="CHIHUAHUA"/>
    <x v="8"/>
    <n v="14"/>
    <x v="55"/>
    <n v="1"/>
    <s v="JOSĂ‰ ESTEBAN CORONADO"/>
    <s v="CALLE VICENTE GUERREO "/>
    <n v="0"/>
    <s v="PÚBLICO"/>
    <x v="0"/>
    <n v="2"/>
    <s v="BĂSICA"/>
    <n v="3"/>
    <x v="1"/>
    <n v="1"/>
    <x v="0"/>
    <n v="0"/>
    <s v="NO APLICA"/>
    <n v="0"/>
    <s v="NO APLICA"/>
    <s v="08FIS0111H"/>
    <s v="08FJE0006J"/>
    <s v="08ADG0004D"/>
    <n v="0"/>
    <s v="I2020"/>
    <n v="47"/>
    <n v="49"/>
    <n v="96"/>
    <n v="40"/>
    <n v="46"/>
    <n v="86"/>
    <n v="20"/>
    <n v="13"/>
    <n v="33"/>
    <n v="11"/>
    <n v="9"/>
    <n v="20"/>
    <n v="12"/>
    <n v="9"/>
    <n v="21"/>
    <n v="12"/>
    <n v="17"/>
    <n v="29"/>
    <n v="11"/>
    <n v="18"/>
    <n v="29"/>
    <n v="0"/>
    <n v="0"/>
    <n v="0"/>
    <n v="0"/>
    <n v="0"/>
    <n v="0"/>
    <n v="0"/>
    <n v="0"/>
    <n v="0"/>
    <n v="35"/>
    <n v="44"/>
    <n v="79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0"/>
    <n v="1"/>
    <n v="1"/>
    <n v="0"/>
    <n v="8"/>
    <n v="2"/>
    <n v="3"/>
    <n v="0"/>
    <n v="0"/>
    <n v="0"/>
    <n v="0"/>
    <n v="0"/>
    <n v="0"/>
    <n v="0"/>
    <n v="5"/>
    <n v="5"/>
    <n v="5"/>
    <n v="1"/>
  </r>
  <r>
    <s v="08DES0037W"/>
    <n v="1"/>
    <s v="MATUTINO"/>
    <s v="SECUNDARIA GENERAL ES-59"/>
    <n v="8"/>
    <s v="CHIHUAHUA"/>
    <n v="8"/>
    <s v="CHIHUAHUA"/>
    <x v="8"/>
    <n v="39"/>
    <x v="26"/>
    <n v="1"/>
    <s v="OCTAVIANO LĂ“PEZ"/>
    <s v="CALLE C.16 DE SEPTIEMBRE"/>
    <n v="100"/>
    <s v="PÚBLICO"/>
    <x v="0"/>
    <n v="2"/>
    <s v="BĂSICA"/>
    <n v="3"/>
    <x v="1"/>
    <n v="1"/>
    <x v="0"/>
    <n v="0"/>
    <s v="NO APLICA"/>
    <n v="0"/>
    <s v="NO APLICA"/>
    <s v="08FIS0111H"/>
    <s v="08FJE0006J"/>
    <s v="08ADG0004D"/>
    <n v="0"/>
    <s v="I2020"/>
    <n v="68"/>
    <n v="63"/>
    <n v="131"/>
    <n v="66"/>
    <n v="62"/>
    <n v="128"/>
    <n v="25"/>
    <n v="15"/>
    <n v="40"/>
    <n v="20"/>
    <n v="16"/>
    <n v="36"/>
    <n v="20"/>
    <n v="17"/>
    <n v="37"/>
    <n v="21"/>
    <n v="25"/>
    <n v="46"/>
    <n v="21"/>
    <n v="24"/>
    <n v="45"/>
    <n v="0"/>
    <n v="0"/>
    <n v="0"/>
    <n v="0"/>
    <n v="0"/>
    <n v="0"/>
    <n v="0"/>
    <n v="0"/>
    <n v="0"/>
    <n v="62"/>
    <n v="66"/>
    <n v="128"/>
    <n v="2"/>
    <n v="2"/>
    <n v="2"/>
    <n v="0"/>
    <n v="0"/>
    <n v="0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1"/>
    <n v="0"/>
    <n v="0"/>
    <n v="0"/>
    <n v="2"/>
    <n v="5"/>
    <n v="0"/>
    <n v="17"/>
    <n v="3"/>
    <n v="6"/>
    <n v="0"/>
    <n v="0"/>
    <n v="0"/>
    <n v="0"/>
    <n v="0"/>
    <n v="0"/>
    <n v="0"/>
    <n v="9"/>
    <n v="7"/>
    <n v="7"/>
    <n v="1"/>
  </r>
  <r>
    <s v="08DES0038V"/>
    <n v="1"/>
    <s v="MATUTINO"/>
    <s v="SECUNDARIA GENERAL ES-72"/>
    <n v="8"/>
    <s v="CHIHUAHUA"/>
    <n v="8"/>
    <s v="CHIHUAHUA"/>
    <x v="0"/>
    <n v="65"/>
    <x v="11"/>
    <n v="42"/>
    <s v="SAN RAFAEL"/>
    <s v="CALLE SAN RAFAEL"/>
    <n v="0"/>
    <s v="PÚBLICO"/>
    <x v="0"/>
    <n v="2"/>
    <s v="BĂSICA"/>
    <n v="3"/>
    <x v="1"/>
    <n v="1"/>
    <x v="0"/>
    <n v="0"/>
    <s v="NO APLICA"/>
    <n v="0"/>
    <s v="NO APLICA"/>
    <s v="08FIS0116C"/>
    <s v="08FJE0005K"/>
    <s v="08ADG0003E"/>
    <n v="0"/>
    <s v="I2020"/>
    <n v="98"/>
    <n v="93"/>
    <n v="191"/>
    <n v="98"/>
    <n v="93"/>
    <n v="191"/>
    <n v="31"/>
    <n v="35"/>
    <n v="66"/>
    <n v="45"/>
    <n v="43"/>
    <n v="88"/>
    <n v="46"/>
    <n v="44"/>
    <n v="90"/>
    <n v="31"/>
    <n v="33"/>
    <n v="64"/>
    <n v="35"/>
    <n v="25"/>
    <n v="60"/>
    <n v="0"/>
    <n v="0"/>
    <n v="0"/>
    <n v="0"/>
    <n v="0"/>
    <n v="0"/>
    <n v="0"/>
    <n v="0"/>
    <n v="0"/>
    <n v="112"/>
    <n v="102"/>
    <n v="214"/>
    <n v="4"/>
    <n v="4"/>
    <n v="3"/>
    <n v="0"/>
    <n v="0"/>
    <n v="0"/>
    <n v="0"/>
    <n v="11"/>
    <n v="0"/>
    <n v="0"/>
    <n v="1"/>
    <n v="0"/>
    <n v="1"/>
    <n v="0"/>
    <n v="0"/>
    <n v="0"/>
    <n v="2"/>
    <n v="7"/>
    <n v="0"/>
    <n v="0"/>
    <n v="0"/>
    <n v="1"/>
    <n v="0"/>
    <n v="1"/>
    <n v="0"/>
    <n v="1"/>
    <n v="0"/>
    <n v="0"/>
    <n v="1"/>
    <n v="2"/>
    <n v="0"/>
    <n v="17"/>
    <n v="2"/>
    <n v="10"/>
    <n v="0"/>
    <n v="0"/>
    <n v="0"/>
    <n v="0"/>
    <n v="0"/>
    <n v="0"/>
    <n v="0"/>
    <n v="12"/>
    <n v="13"/>
    <n v="13"/>
    <n v="1"/>
  </r>
  <r>
    <s v="08DES0039U"/>
    <n v="1"/>
    <s v="MATUTINO"/>
    <s v="SECUNDARIA GENERAL ES-56"/>
    <n v="8"/>
    <s v="CHIHUAHUA"/>
    <n v="8"/>
    <s v="CHIHUAHUA"/>
    <x v="3"/>
    <n v="27"/>
    <x v="27"/>
    <n v="1"/>
    <s v="GUACHOCHI"/>
    <s v="CALLE FELIPE ANGELES"/>
    <n v="0"/>
    <s v="PÚBLICO"/>
    <x v="0"/>
    <n v="2"/>
    <s v="BĂSICA"/>
    <n v="3"/>
    <x v="1"/>
    <n v="1"/>
    <x v="0"/>
    <n v="0"/>
    <s v="NO APLICA"/>
    <n v="0"/>
    <s v="NO APLICA"/>
    <s v="08FIS0112G"/>
    <s v="08FJE0006J"/>
    <s v="08ADG0006B"/>
    <n v="0"/>
    <s v="I2020"/>
    <n v="234"/>
    <n v="254"/>
    <n v="488"/>
    <n v="234"/>
    <n v="253"/>
    <n v="487"/>
    <n v="71"/>
    <n v="90"/>
    <n v="161"/>
    <n v="80"/>
    <n v="89"/>
    <n v="169"/>
    <n v="81"/>
    <n v="89"/>
    <n v="170"/>
    <n v="99"/>
    <n v="93"/>
    <n v="192"/>
    <n v="70"/>
    <n v="79"/>
    <n v="149"/>
    <n v="0"/>
    <n v="0"/>
    <n v="0"/>
    <n v="0"/>
    <n v="0"/>
    <n v="0"/>
    <n v="0"/>
    <n v="0"/>
    <n v="0"/>
    <n v="250"/>
    <n v="261"/>
    <n v="511"/>
    <n v="5"/>
    <n v="5"/>
    <n v="5"/>
    <n v="0"/>
    <n v="0"/>
    <n v="0"/>
    <n v="0"/>
    <n v="15"/>
    <n v="0"/>
    <n v="0"/>
    <n v="0"/>
    <n v="1"/>
    <n v="1"/>
    <n v="0"/>
    <n v="0"/>
    <n v="0"/>
    <n v="5"/>
    <n v="13"/>
    <n v="0"/>
    <n v="0"/>
    <n v="0"/>
    <n v="1"/>
    <n v="0"/>
    <n v="0"/>
    <n v="1"/>
    <n v="0"/>
    <n v="0"/>
    <n v="0"/>
    <n v="4"/>
    <n v="8"/>
    <n v="0"/>
    <n v="34"/>
    <n v="6"/>
    <n v="14"/>
    <n v="0"/>
    <n v="0"/>
    <n v="0"/>
    <n v="0"/>
    <n v="0"/>
    <n v="0"/>
    <n v="0"/>
    <n v="20"/>
    <n v="15"/>
    <n v="15"/>
    <n v="1"/>
  </r>
  <r>
    <s v="08DES0040J"/>
    <n v="1"/>
    <s v="MATUTINO"/>
    <s v="JOSE FUENTES MARES"/>
    <n v="8"/>
    <s v="CHIHUAHUA"/>
    <n v="8"/>
    <s v="CHIHUAHUA"/>
    <x v="7"/>
    <n v="19"/>
    <x v="21"/>
    <n v="1"/>
    <s v="CHIHUAHUA"/>
    <s v="CALLE EMILIANO ZAPATA"/>
    <n v="0"/>
    <s v="PÚBLICO"/>
    <x v="0"/>
    <n v="2"/>
    <s v="BĂSICA"/>
    <n v="3"/>
    <x v="1"/>
    <n v="1"/>
    <x v="0"/>
    <n v="0"/>
    <s v="NO APLICA"/>
    <n v="0"/>
    <s v="NO APLICA"/>
    <s v="08FIS0108U"/>
    <s v="08FJE0001O"/>
    <s v="08ADG0046C"/>
    <n v="0"/>
    <s v="I2020"/>
    <n v="268"/>
    <n v="302"/>
    <n v="570"/>
    <n v="214"/>
    <n v="270"/>
    <n v="484"/>
    <n v="83"/>
    <n v="114"/>
    <n v="197"/>
    <n v="92"/>
    <n v="94"/>
    <n v="186"/>
    <n v="94"/>
    <n v="94"/>
    <n v="188"/>
    <n v="95"/>
    <n v="87"/>
    <n v="182"/>
    <n v="92"/>
    <n v="96"/>
    <n v="188"/>
    <n v="0"/>
    <n v="0"/>
    <n v="0"/>
    <n v="0"/>
    <n v="0"/>
    <n v="0"/>
    <n v="0"/>
    <n v="0"/>
    <n v="0"/>
    <n v="281"/>
    <n v="277"/>
    <n v="558"/>
    <n v="6"/>
    <n v="6"/>
    <n v="6"/>
    <n v="0"/>
    <n v="0"/>
    <n v="0"/>
    <n v="0"/>
    <n v="18"/>
    <n v="0"/>
    <n v="0"/>
    <n v="1"/>
    <n v="0"/>
    <n v="1"/>
    <n v="0"/>
    <n v="0"/>
    <n v="0"/>
    <n v="9"/>
    <n v="12"/>
    <n v="0"/>
    <n v="0"/>
    <n v="2"/>
    <n v="0"/>
    <n v="1"/>
    <n v="1"/>
    <n v="2"/>
    <n v="2"/>
    <n v="0"/>
    <n v="0"/>
    <n v="9"/>
    <n v="11"/>
    <n v="0"/>
    <n v="51"/>
    <n v="14"/>
    <n v="15"/>
    <n v="0"/>
    <n v="0"/>
    <n v="0"/>
    <n v="0"/>
    <n v="0"/>
    <n v="0"/>
    <n v="0"/>
    <n v="29"/>
    <n v="13"/>
    <n v="13"/>
    <n v="1"/>
  </r>
  <r>
    <s v="08DES0040J"/>
    <n v="2"/>
    <s v="VESPERTINO"/>
    <s v="JOSE FUENTES MARES"/>
    <n v="8"/>
    <s v="CHIHUAHUA"/>
    <n v="8"/>
    <s v="CHIHUAHUA"/>
    <x v="7"/>
    <n v="19"/>
    <x v="21"/>
    <n v="1"/>
    <s v="CHIHUAHUA"/>
    <s v="CALLE EMILIANO ZAPATA"/>
    <n v="0"/>
    <s v="PÚBLICO"/>
    <x v="0"/>
    <n v="2"/>
    <s v="BĂSICA"/>
    <n v="3"/>
    <x v="1"/>
    <n v="1"/>
    <x v="0"/>
    <n v="0"/>
    <s v="NO APLICA"/>
    <n v="0"/>
    <s v="NO APLICA"/>
    <s v="08FIS0108U"/>
    <s v="08FJE0001O"/>
    <s v="08ADG0046C"/>
    <n v="0"/>
    <s v="I2020"/>
    <n v="178"/>
    <n v="149"/>
    <n v="327"/>
    <n v="127"/>
    <n v="126"/>
    <n v="253"/>
    <n v="41"/>
    <n v="42"/>
    <n v="83"/>
    <n v="74"/>
    <n v="67"/>
    <n v="141"/>
    <n v="78"/>
    <n v="67"/>
    <n v="145"/>
    <n v="71"/>
    <n v="57"/>
    <n v="128"/>
    <n v="59"/>
    <n v="49"/>
    <n v="108"/>
    <n v="0"/>
    <n v="0"/>
    <n v="0"/>
    <n v="0"/>
    <n v="0"/>
    <n v="0"/>
    <n v="0"/>
    <n v="0"/>
    <n v="0"/>
    <n v="208"/>
    <n v="173"/>
    <n v="381"/>
    <n v="5"/>
    <n v="5"/>
    <n v="5"/>
    <n v="0"/>
    <n v="0"/>
    <n v="0"/>
    <n v="0"/>
    <n v="15"/>
    <n v="0"/>
    <n v="0"/>
    <n v="1"/>
    <n v="0"/>
    <n v="1"/>
    <n v="0"/>
    <n v="0"/>
    <n v="0"/>
    <n v="10"/>
    <n v="19"/>
    <n v="0"/>
    <n v="0"/>
    <n v="3"/>
    <n v="0"/>
    <n v="0"/>
    <n v="1"/>
    <n v="1"/>
    <n v="4"/>
    <n v="1"/>
    <n v="3"/>
    <n v="6"/>
    <n v="13"/>
    <n v="0"/>
    <n v="63"/>
    <n v="15"/>
    <n v="27"/>
    <n v="0"/>
    <n v="0"/>
    <n v="0"/>
    <n v="0"/>
    <n v="0"/>
    <n v="0"/>
    <n v="0"/>
    <n v="42"/>
    <n v="13"/>
    <n v="13"/>
    <n v="1"/>
  </r>
  <r>
    <s v="08DES0041I"/>
    <n v="1"/>
    <s v="MATUTINO"/>
    <s v="FERNANDO CELIS"/>
    <n v="8"/>
    <s v="CHIHUAHUA"/>
    <n v="8"/>
    <s v="CHIHUAHUA"/>
    <x v="2"/>
    <n v="40"/>
    <x v="12"/>
    <n v="44"/>
    <s v="LAS VARAS (ESTACIĂ“N BABĂŤCORA)"/>
    <s v="CALLE SOR JUANA INĂ‰S DE LA CRUZ"/>
    <n v="0"/>
    <s v="PÚBLICO"/>
    <x v="0"/>
    <n v="2"/>
    <s v="BĂSICA"/>
    <n v="3"/>
    <x v="1"/>
    <n v="1"/>
    <x v="0"/>
    <n v="0"/>
    <s v="NO APLICA"/>
    <n v="0"/>
    <s v="NO APLICA"/>
    <s v="08FIS0115D"/>
    <s v="08FJE0005K"/>
    <s v="08ADG0055K"/>
    <n v="0"/>
    <s v="I2020"/>
    <n v="27"/>
    <n v="20"/>
    <n v="47"/>
    <n v="27"/>
    <n v="20"/>
    <n v="47"/>
    <n v="5"/>
    <n v="6"/>
    <n v="11"/>
    <n v="12"/>
    <n v="8"/>
    <n v="20"/>
    <n v="12"/>
    <n v="9"/>
    <n v="21"/>
    <n v="14"/>
    <n v="3"/>
    <n v="17"/>
    <n v="9"/>
    <n v="11"/>
    <n v="20"/>
    <n v="0"/>
    <n v="0"/>
    <n v="0"/>
    <n v="0"/>
    <n v="0"/>
    <n v="0"/>
    <n v="0"/>
    <n v="0"/>
    <n v="0"/>
    <n v="35"/>
    <n v="23"/>
    <n v="58"/>
    <n v="1"/>
    <n v="1"/>
    <n v="1"/>
    <n v="0"/>
    <n v="0"/>
    <n v="0"/>
    <n v="0"/>
    <n v="3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2"/>
    <n v="0"/>
    <n v="5"/>
    <n v="1"/>
    <n v="1"/>
    <n v="0"/>
    <n v="0"/>
    <n v="0"/>
    <n v="0"/>
    <n v="0"/>
    <n v="0"/>
    <n v="0"/>
    <n v="2"/>
    <n v="5"/>
    <n v="5"/>
    <n v="1"/>
  </r>
  <r>
    <s v="08DES0042H"/>
    <n v="1"/>
    <s v="MATUTINO"/>
    <s v="EMILIANO ZAPATA"/>
    <n v="8"/>
    <s v="CHIHUAHUA"/>
    <n v="8"/>
    <s v="CHIHUAHUA"/>
    <x v="9"/>
    <n v="58"/>
    <x v="42"/>
    <n v="8"/>
    <s v="BOQUILLA DE BABISAS (LA BOQUILLA DE CONCHOS)"/>
    <s v="CALLE GABINO ESTRADA"/>
    <n v="10"/>
    <s v="PÚBLICO"/>
    <x v="0"/>
    <n v="2"/>
    <s v="BĂSICA"/>
    <n v="3"/>
    <x v="1"/>
    <n v="1"/>
    <x v="0"/>
    <n v="0"/>
    <s v="NO APLICA"/>
    <n v="0"/>
    <s v="NO APLICA"/>
    <s v="08FIS0110I"/>
    <s v="08FJE0007I"/>
    <s v="08ADG0057I"/>
    <n v="0"/>
    <s v="I2020"/>
    <n v="23"/>
    <n v="26"/>
    <n v="49"/>
    <n v="20"/>
    <n v="24"/>
    <n v="44"/>
    <n v="8"/>
    <n v="8"/>
    <n v="16"/>
    <n v="10"/>
    <n v="9"/>
    <n v="19"/>
    <n v="10"/>
    <n v="9"/>
    <n v="19"/>
    <n v="6"/>
    <n v="11"/>
    <n v="17"/>
    <n v="10"/>
    <n v="7"/>
    <n v="17"/>
    <n v="0"/>
    <n v="0"/>
    <n v="0"/>
    <n v="0"/>
    <n v="0"/>
    <n v="0"/>
    <n v="0"/>
    <n v="0"/>
    <n v="0"/>
    <n v="26"/>
    <n v="27"/>
    <n v="53"/>
    <n v="1"/>
    <n v="1"/>
    <n v="1"/>
    <n v="0"/>
    <n v="0"/>
    <n v="0"/>
    <n v="0"/>
    <n v="3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3"/>
    <n v="1"/>
    <n v="0"/>
    <n v="11"/>
    <n v="2"/>
    <n v="4"/>
    <n v="0"/>
    <n v="0"/>
    <n v="0"/>
    <n v="0"/>
    <n v="0"/>
    <n v="0"/>
    <n v="0"/>
    <n v="6"/>
    <n v="6"/>
    <n v="3"/>
    <n v="1"/>
  </r>
  <r>
    <s v="08DES0043G"/>
    <n v="1"/>
    <s v="MATUTINO"/>
    <s v="MARGARITA MAZA DE JUAREZ"/>
    <n v="8"/>
    <s v="CHIHUAHUA"/>
    <n v="8"/>
    <s v="CHIHUAHUA"/>
    <x v="1"/>
    <n v="48"/>
    <x v="31"/>
    <n v="64"/>
    <s v="BENITO JUĂREZ"/>
    <s v="CALLE 3A."/>
    <n v="201"/>
    <s v="PÚBLICO"/>
    <x v="0"/>
    <n v="2"/>
    <s v="BĂSICA"/>
    <n v="3"/>
    <x v="1"/>
    <n v="1"/>
    <x v="0"/>
    <n v="0"/>
    <s v="NO APLICA"/>
    <n v="0"/>
    <s v="NO APLICA"/>
    <s v="08FIS0115D"/>
    <s v="08FJE0005K"/>
    <s v="08ADG0010O"/>
    <n v="0"/>
    <s v="I2020"/>
    <n v="77"/>
    <n v="93"/>
    <n v="170"/>
    <n v="77"/>
    <n v="93"/>
    <n v="170"/>
    <n v="24"/>
    <n v="33"/>
    <n v="57"/>
    <n v="22"/>
    <n v="25"/>
    <n v="47"/>
    <n v="22"/>
    <n v="25"/>
    <n v="47"/>
    <n v="27"/>
    <n v="39"/>
    <n v="66"/>
    <n v="25"/>
    <n v="17"/>
    <n v="42"/>
    <n v="0"/>
    <n v="0"/>
    <n v="0"/>
    <n v="0"/>
    <n v="0"/>
    <n v="0"/>
    <n v="0"/>
    <n v="0"/>
    <n v="0"/>
    <n v="74"/>
    <n v="81"/>
    <n v="155"/>
    <n v="2"/>
    <n v="2"/>
    <n v="2"/>
    <n v="0"/>
    <n v="0"/>
    <n v="0"/>
    <n v="0"/>
    <n v="6"/>
    <n v="0"/>
    <n v="0"/>
    <n v="0"/>
    <n v="1"/>
    <n v="0"/>
    <n v="0"/>
    <n v="0"/>
    <n v="0"/>
    <n v="2"/>
    <n v="3"/>
    <n v="0"/>
    <n v="0"/>
    <n v="0"/>
    <n v="1"/>
    <n v="0"/>
    <n v="1"/>
    <n v="0"/>
    <n v="0"/>
    <n v="0"/>
    <n v="0"/>
    <n v="2"/>
    <n v="0"/>
    <n v="0"/>
    <n v="10"/>
    <n v="2"/>
    <n v="5"/>
    <n v="0"/>
    <n v="0"/>
    <n v="0"/>
    <n v="0"/>
    <n v="0"/>
    <n v="0"/>
    <n v="0"/>
    <n v="7"/>
    <n v="8"/>
    <n v="8"/>
    <n v="1"/>
  </r>
  <r>
    <s v="08DES0044F"/>
    <n v="1"/>
    <s v="MATUTINO"/>
    <s v="JOSE DE JESUS GUERRERO RIOS"/>
    <n v="8"/>
    <s v="CHIHUAHUA"/>
    <n v="8"/>
    <s v="CHIHUAHUA"/>
    <x v="7"/>
    <n v="61"/>
    <x v="13"/>
    <n v="1"/>
    <s v="SAN FRANCISCO JAVIER DE SATEVĂ“"/>
    <s v="CALLE 2A. "/>
    <n v="0"/>
    <s v="PÚBLICO"/>
    <x v="0"/>
    <n v="2"/>
    <s v="BĂSICA"/>
    <n v="3"/>
    <x v="1"/>
    <n v="1"/>
    <x v="0"/>
    <n v="0"/>
    <s v="NO APLICA"/>
    <n v="0"/>
    <s v="NO APLICA"/>
    <s v="08FIS0121O"/>
    <s v="08FJE0001O"/>
    <s v="08ADG0046C"/>
    <n v="0"/>
    <s v="I2020"/>
    <n v="70"/>
    <n v="96"/>
    <n v="166"/>
    <n v="70"/>
    <n v="96"/>
    <n v="166"/>
    <n v="24"/>
    <n v="28"/>
    <n v="52"/>
    <n v="30"/>
    <n v="32"/>
    <n v="62"/>
    <n v="30"/>
    <n v="32"/>
    <n v="62"/>
    <n v="26"/>
    <n v="36"/>
    <n v="62"/>
    <n v="17"/>
    <n v="31"/>
    <n v="48"/>
    <n v="0"/>
    <n v="0"/>
    <n v="0"/>
    <n v="0"/>
    <n v="0"/>
    <n v="0"/>
    <n v="0"/>
    <n v="0"/>
    <n v="0"/>
    <n v="73"/>
    <n v="99"/>
    <n v="172"/>
    <n v="3"/>
    <n v="2"/>
    <n v="2"/>
    <n v="0"/>
    <n v="0"/>
    <n v="0"/>
    <n v="0"/>
    <n v="7"/>
    <n v="1"/>
    <n v="0"/>
    <n v="0"/>
    <n v="0"/>
    <n v="1"/>
    <n v="0"/>
    <n v="0"/>
    <n v="0"/>
    <n v="2"/>
    <n v="5"/>
    <n v="0"/>
    <n v="0"/>
    <n v="0"/>
    <n v="1"/>
    <n v="0"/>
    <n v="0"/>
    <n v="0"/>
    <n v="0"/>
    <n v="0"/>
    <n v="0"/>
    <n v="4"/>
    <n v="3"/>
    <n v="0"/>
    <n v="17"/>
    <n v="3"/>
    <n v="6"/>
    <n v="0"/>
    <n v="0"/>
    <n v="0"/>
    <n v="0"/>
    <n v="0"/>
    <n v="0"/>
    <n v="0"/>
    <n v="9"/>
    <n v="9"/>
    <n v="9"/>
    <n v="1"/>
  </r>
  <r>
    <s v="08DES0046D"/>
    <n v="1"/>
    <s v="MATUTINO"/>
    <s v="SECUNDARIA GENERAL ES-34"/>
    <n v="8"/>
    <s v="CHIHUAHUA"/>
    <n v="8"/>
    <s v="CHIHUAHUA"/>
    <x v="3"/>
    <n v="7"/>
    <x v="25"/>
    <n v="1"/>
    <s v="MARIANO BALLEZA"/>
    <s v="PROLONGACIĂ“N INDEPENDENCIA"/>
    <n v="0"/>
    <s v="PÚBLICO"/>
    <x v="0"/>
    <n v="2"/>
    <s v="BĂSICA"/>
    <n v="3"/>
    <x v="1"/>
    <n v="1"/>
    <x v="0"/>
    <n v="0"/>
    <s v="NO APLICA"/>
    <n v="0"/>
    <s v="NO APLICA"/>
    <s v="08FIS0112G"/>
    <s v="08FJE0006J"/>
    <s v="08ADG0006B"/>
    <n v="0"/>
    <s v="I2020"/>
    <n v="54"/>
    <n v="78"/>
    <n v="132"/>
    <n v="52"/>
    <n v="75"/>
    <n v="127"/>
    <n v="19"/>
    <n v="26"/>
    <n v="45"/>
    <n v="15"/>
    <n v="25"/>
    <n v="40"/>
    <n v="15"/>
    <n v="25"/>
    <n v="40"/>
    <n v="15"/>
    <n v="39"/>
    <n v="54"/>
    <n v="19"/>
    <n v="15"/>
    <n v="34"/>
    <n v="0"/>
    <n v="0"/>
    <n v="0"/>
    <n v="0"/>
    <n v="0"/>
    <n v="0"/>
    <n v="0"/>
    <n v="0"/>
    <n v="0"/>
    <n v="49"/>
    <n v="79"/>
    <n v="128"/>
    <n v="2"/>
    <n v="2"/>
    <n v="2"/>
    <n v="0"/>
    <n v="0"/>
    <n v="0"/>
    <n v="0"/>
    <n v="6"/>
    <n v="0"/>
    <n v="0"/>
    <n v="1"/>
    <n v="0"/>
    <n v="0"/>
    <n v="1"/>
    <n v="0"/>
    <n v="0"/>
    <n v="2"/>
    <n v="5"/>
    <n v="0"/>
    <n v="0"/>
    <n v="1"/>
    <n v="0"/>
    <n v="0"/>
    <n v="0"/>
    <n v="0"/>
    <n v="0"/>
    <n v="0"/>
    <n v="0"/>
    <n v="4"/>
    <n v="4"/>
    <n v="0"/>
    <n v="18"/>
    <n v="3"/>
    <n v="5"/>
    <n v="0"/>
    <n v="0"/>
    <n v="0"/>
    <n v="0"/>
    <n v="0"/>
    <n v="0"/>
    <n v="0"/>
    <n v="8"/>
    <n v="6"/>
    <n v="6"/>
    <n v="1"/>
  </r>
  <r>
    <s v="08DES0047C"/>
    <n v="1"/>
    <s v="MATUTINO"/>
    <s v="SECUNDARIA GENERAL ES-33"/>
    <n v="8"/>
    <s v="CHIHUAHUA"/>
    <n v="8"/>
    <s v="CHIHUAHUA"/>
    <x v="6"/>
    <n v="29"/>
    <x v="7"/>
    <n v="1"/>
    <s v="GUADALUPE Y CALVO"/>
    <s v="CAMINO AL CECYT"/>
    <n v="0"/>
    <s v="PÚBLICO"/>
    <x v="0"/>
    <n v="2"/>
    <s v="BĂSICA"/>
    <n v="3"/>
    <x v="1"/>
    <n v="1"/>
    <x v="0"/>
    <n v="0"/>
    <s v="NO APLICA"/>
    <n v="0"/>
    <s v="NO APLICA"/>
    <s v="08FIS0113F"/>
    <s v="08FJE0006J"/>
    <s v="08ADG0007A"/>
    <n v="0"/>
    <s v="I2020"/>
    <n v="155"/>
    <n v="183"/>
    <n v="338"/>
    <n v="136"/>
    <n v="179"/>
    <n v="315"/>
    <n v="47"/>
    <n v="59"/>
    <n v="106"/>
    <n v="35"/>
    <n v="62"/>
    <n v="97"/>
    <n v="35"/>
    <n v="62"/>
    <n v="97"/>
    <n v="56"/>
    <n v="59"/>
    <n v="115"/>
    <n v="46"/>
    <n v="61"/>
    <n v="107"/>
    <n v="0"/>
    <n v="0"/>
    <n v="0"/>
    <n v="0"/>
    <n v="0"/>
    <n v="0"/>
    <n v="0"/>
    <n v="0"/>
    <n v="0"/>
    <n v="137"/>
    <n v="182"/>
    <n v="319"/>
    <n v="4"/>
    <n v="4"/>
    <n v="4"/>
    <n v="0"/>
    <n v="0"/>
    <n v="0"/>
    <n v="0"/>
    <n v="12"/>
    <n v="0"/>
    <n v="0"/>
    <n v="0"/>
    <n v="1"/>
    <n v="0"/>
    <n v="0"/>
    <n v="0"/>
    <n v="0"/>
    <n v="8"/>
    <n v="5"/>
    <n v="0"/>
    <n v="0"/>
    <n v="1"/>
    <n v="0"/>
    <n v="0"/>
    <n v="0"/>
    <n v="0"/>
    <n v="0"/>
    <n v="0"/>
    <n v="0"/>
    <n v="3"/>
    <n v="3"/>
    <n v="0"/>
    <n v="21"/>
    <n v="9"/>
    <n v="5"/>
    <n v="0"/>
    <n v="0"/>
    <n v="0"/>
    <n v="0"/>
    <n v="0"/>
    <n v="0"/>
    <n v="0"/>
    <n v="14"/>
    <n v="14"/>
    <n v="14"/>
    <n v="1"/>
  </r>
  <r>
    <s v="08DES0048B"/>
    <n v="1"/>
    <s v="MATUTINO"/>
    <s v="ESTIRPE DE GENERALES"/>
    <n v="8"/>
    <s v="CHIHUAHUA"/>
    <n v="8"/>
    <s v="CHIHUAHUA"/>
    <x v="7"/>
    <n v="2"/>
    <x v="24"/>
    <n v="1"/>
    <s v="JUAN ALDAMA"/>
    <s v="CALLE CAMILO TORRES"/>
    <n v="0"/>
    <s v="PÚBLICO"/>
    <x v="0"/>
    <n v="2"/>
    <s v="BĂSICA"/>
    <n v="3"/>
    <x v="1"/>
    <n v="1"/>
    <x v="0"/>
    <n v="0"/>
    <s v="NO APLICA"/>
    <n v="0"/>
    <s v="NO APLICA"/>
    <s v="08FIS0107V"/>
    <s v="08FJE0001O"/>
    <s v="08ADG0046C"/>
    <n v="0"/>
    <s v="I2020"/>
    <n v="228"/>
    <n v="265"/>
    <n v="493"/>
    <n v="189"/>
    <n v="248"/>
    <n v="437"/>
    <n v="62"/>
    <n v="95"/>
    <n v="157"/>
    <n v="122"/>
    <n v="91"/>
    <n v="213"/>
    <n v="122"/>
    <n v="94"/>
    <n v="216"/>
    <n v="91"/>
    <n v="84"/>
    <n v="175"/>
    <n v="77"/>
    <n v="86"/>
    <n v="163"/>
    <n v="0"/>
    <n v="0"/>
    <n v="0"/>
    <n v="0"/>
    <n v="0"/>
    <n v="0"/>
    <n v="0"/>
    <n v="0"/>
    <n v="0"/>
    <n v="290"/>
    <n v="264"/>
    <n v="554"/>
    <n v="6"/>
    <n v="6"/>
    <n v="6"/>
    <n v="0"/>
    <n v="0"/>
    <n v="0"/>
    <n v="0"/>
    <n v="18"/>
    <n v="0"/>
    <n v="0"/>
    <n v="1"/>
    <n v="0"/>
    <n v="0"/>
    <n v="1"/>
    <n v="0"/>
    <n v="0"/>
    <n v="7"/>
    <n v="9"/>
    <n v="0"/>
    <n v="0"/>
    <n v="1"/>
    <n v="0"/>
    <n v="1"/>
    <n v="0"/>
    <n v="1"/>
    <n v="1"/>
    <n v="0"/>
    <n v="1"/>
    <n v="6"/>
    <n v="10"/>
    <n v="0"/>
    <n v="39"/>
    <n v="10"/>
    <n v="11"/>
    <n v="0"/>
    <n v="0"/>
    <n v="0"/>
    <n v="0"/>
    <n v="0"/>
    <n v="0"/>
    <n v="0"/>
    <n v="21"/>
    <n v="18"/>
    <n v="18"/>
    <n v="1"/>
  </r>
  <r>
    <s v="08DES0049A"/>
    <n v="1"/>
    <s v="MATUTINO"/>
    <s v="VICENTE RIVA PALACIO"/>
    <n v="8"/>
    <s v="CHIHUAHUA"/>
    <n v="8"/>
    <s v="CHIHUAHUA"/>
    <x v="7"/>
    <n v="54"/>
    <x v="59"/>
    <n v="1"/>
    <s v="SAN ANDRĂ‰S"/>
    <s v="NINGUNO NINGUNO"/>
    <n v="0"/>
    <s v="PÚBLICO"/>
    <x v="0"/>
    <n v="2"/>
    <s v="BĂSICA"/>
    <n v="3"/>
    <x v="1"/>
    <n v="1"/>
    <x v="0"/>
    <n v="0"/>
    <s v="NO APLICA"/>
    <n v="0"/>
    <s v="NO APLICA"/>
    <s v="08FIS0121O"/>
    <s v="08FJE0001O"/>
    <s v="08ADG0046C"/>
    <n v="0"/>
    <s v="I2020"/>
    <n v="29"/>
    <n v="34"/>
    <n v="63"/>
    <n v="27"/>
    <n v="34"/>
    <n v="61"/>
    <n v="7"/>
    <n v="11"/>
    <n v="18"/>
    <n v="14"/>
    <n v="11"/>
    <n v="25"/>
    <n v="14"/>
    <n v="11"/>
    <n v="25"/>
    <n v="8"/>
    <n v="13"/>
    <n v="21"/>
    <n v="12"/>
    <n v="12"/>
    <n v="24"/>
    <n v="0"/>
    <n v="0"/>
    <n v="0"/>
    <n v="0"/>
    <n v="0"/>
    <n v="0"/>
    <n v="0"/>
    <n v="0"/>
    <n v="0"/>
    <n v="34"/>
    <n v="36"/>
    <n v="70"/>
    <n v="1"/>
    <n v="1"/>
    <n v="1"/>
    <n v="0"/>
    <n v="0"/>
    <n v="0"/>
    <n v="0"/>
    <n v="3"/>
    <n v="0"/>
    <n v="0"/>
    <n v="1"/>
    <n v="0"/>
    <n v="0"/>
    <n v="0"/>
    <n v="0"/>
    <n v="0"/>
    <n v="0"/>
    <n v="2"/>
    <n v="0"/>
    <n v="0"/>
    <n v="1"/>
    <n v="0"/>
    <n v="0"/>
    <n v="0"/>
    <n v="0"/>
    <n v="1"/>
    <n v="0"/>
    <n v="0"/>
    <n v="1"/>
    <n v="1"/>
    <n v="0"/>
    <n v="7"/>
    <n v="1"/>
    <n v="3"/>
    <n v="0"/>
    <n v="0"/>
    <n v="0"/>
    <n v="0"/>
    <n v="0"/>
    <n v="0"/>
    <n v="0"/>
    <n v="4"/>
    <n v="5"/>
    <n v="5"/>
    <n v="1"/>
  </r>
  <r>
    <s v="08DES0050Q"/>
    <n v="1"/>
    <s v="MATUTINO"/>
    <s v="HERMANOS FLORES MAGON"/>
    <n v="8"/>
    <s v="CHIHUAHUA"/>
    <n v="8"/>
    <s v="CHIHUAHUA"/>
    <x v="2"/>
    <n v="25"/>
    <x v="14"/>
    <n v="12"/>
    <s v="PEĂ‘A BLANCA"/>
    <s v="AVENIDA FRANCISCO SARABIA"/>
    <n v="517"/>
    <s v="PÚBLICO"/>
    <x v="0"/>
    <n v="2"/>
    <s v="BĂSICA"/>
    <n v="3"/>
    <x v="1"/>
    <n v="1"/>
    <x v="0"/>
    <n v="0"/>
    <s v="NO APLICA"/>
    <n v="0"/>
    <s v="NO APLICA"/>
    <s v="08FIS0115D"/>
    <s v="08FJE0005K"/>
    <s v="08ADG0055K"/>
    <n v="0"/>
    <s v="I2020"/>
    <n v="106"/>
    <n v="89"/>
    <n v="195"/>
    <n v="102"/>
    <n v="89"/>
    <n v="191"/>
    <n v="35"/>
    <n v="28"/>
    <n v="63"/>
    <n v="33"/>
    <n v="27"/>
    <n v="60"/>
    <n v="33"/>
    <n v="27"/>
    <n v="60"/>
    <n v="33"/>
    <n v="32"/>
    <n v="65"/>
    <n v="35"/>
    <n v="27"/>
    <n v="62"/>
    <n v="0"/>
    <n v="0"/>
    <n v="0"/>
    <n v="0"/>
    <n v="0"/>
    <n v="0"/>
    <n v="0"/>
    <n v="0"/>
    <n v="0"/>
    <n v="101"/>
    <n v="86"/>
    <n v="187"/>
    <n v="3"/>
    <n v="3"/>
    <n v="3"/>
    <n v="0"/>
    <n v="0"/>
    <n v="0"/>
    <n v="0"/>
    <n v="9"/>
    <n v="0"/>
    <n v="0"/>
    <n v="0"/>
    <n v="1"/>
    <n v="0"/>
    <n v="0"/>
    <n v="0"/>
    <n v="0"/>
    <n v="4"/>
    <n v="3"/>
    <n v="0"/>
    <n v="0"/>
    <n v="1"/>
    <n v="0"/>
    <n v="0"/>
    <n v="0"/>
    <n v="0"/>
    <n v="0"/>
    <n v="0"/>
    <n v="1"/>
    <n v="3"/>
    <n v="3"/>
    <n v="0"/>
    <n v="16"/>
    <n v="5"/>
    <n v="4"/>
    <n v="0"/>
    <n v="0"/>
    <n v="0"/>
    <n v="0"/>
    <n v="0"/>
    <n v="0"/>
    <n v="0"/>
    <n v="9"/>
    <n v="11"/>
    <n v="11"/>
    <n v="1"/>
  </r>
  <r>
    <s v="08DES0051P"/>
    <n v="1"/>
    <s v="MATUTINO"/>
    <s v="SECUNDARIA GENERAL ES-43"/>
    <n v="8"/>
    <s v="CHIHUAHUA"/>
    <n v="8"/>
    <s v="CHIHUAHUA"/>
    <x v="5"/>
    <n v="53"/>
    <x v="29"/>
    <n v="1"/>
    <s v="PRAXEDIS G. GUERRERO"/>
    <s v="CALLE CARRETERA JUAREZ-PORVENIR KILOMETRO 59"/>
    <n v="0"/>
    <s v="PÚBLICO"/>
    <x v="0"/>
    <n v="2"/>
    <s v="BĂSICA"/>
    <n v="3"/>
    <x v="1"/>
    <n v="1"/>
    <x v="0"/>
    <n v="0"/>
    <s v="NO APLICA"/>
    <n v="0"/>
    <s v="NO APLICA"/>
    <s v="08FIS0122N"/>
    <s v="08FJE0004L"/>
    <s v="08ADG0005C"/>
    <n v="0"/>
    <s v="I2020"/>
    <n v="87"/>
    <n v="94"/>
    <n v="181"/>
    <n v="87"/>
    <n v="94"/>
    <n v="181"/>
    <n v="27"/>
    <n v="36"/>
    <n v="63"/>
    <n v="26"/>
    <n v="30"/>
    <n v="56"/>
    <n v="26"/>
    <n v="30"/>
    <n v="56"/>
    <n v="37"/>
    <n v="30"/>
    <n v="67"/>
    <n v="24"/>
    <n v="28"/>
    <n v="52"/>
    <n v="0"/>
    <n v="0"/>
    <n v="0"/>
    <n v="0"/>
    <n v="0"/>
    <n v="0"/>
    <n v="0"/>
    <n v="0"/>
    <n v="0"/>
    <n v="87"/>
    <n v="88"/>
    <n v="175"/>
    <n v="3"/>
    <n v="2"/>
    <n v="2"/>
    <n v="0"/>
    <n v="0"/>
    <n v="0"/>
    <n v="0"/>
    <n v="7"/>
    <n v="0"/>
    <n v="0"/>
    <n v="1"/>
    <n v="0"/>
    <n v="0"/>
    <n v="1"/>
    <n v="0"/>
    <n v="0"/>
    <n v="6"/>
    <n v="0"/>
    <n v="0"/>
    <n v="0"/>
    <n v="1"/>
    <n v="0"/>
    <n v="0"/>
    <n v="0"/>
    <n v="0"/>
    <n v="0"/>
    <n v="0"/>
    <n v="0"/>
    <n v="2"/>
    <n v="4"/>
    <n v="0"/>
    <n v="15"/>
    <n v="7"/>
    <n v="0"/>
    <n v="0"/>
    <n v="0"/>
    <n v="0"/>
    <n v="0"/>
    <n v="0"/>
    <n v="0"/>
    <n v="0"/>
    <n v="7"/>
    <n v="7"/>
    <n v="7"/>
    <n v="1"/>
  </r>
  <r>
    <s v="08DES0052O"/>
    <n v="1"/>
    <s v="MATUTINO"/>
    <s v="SECUNDARIA GENERAL ES-44"/>
    <n v="8"/>
    <s v="CHIHUAHUA"/>
    <n v="8"/>
    <s v="CHIHUAHUA"/>
    <x v="0"/>
    <n v="65"/>
    <x v="11"/>
    <n v="1"/>
    <s v="URIQUE"/>
    <s v="CALLE URIQUE"/>
    <n v="0"/>
    <s v="PÚBLICO"/>
    <x v="0"/>
    <n v="2"/>
    <s v="BĂSICA"/>
    <n v="3"/>
    <x v="1"/>
    <n v="1"/>
    <x v="0"/>
    <n v="0"/>
    <s v="NO APLICA"/>
    <n v="0"/>
    <s v="NO APLICA"/>
    <s v="08FIS0116C"/>
    <s v="08FJE0005K"/>
    <s v="08ADG0003E"/>
    <n v="0"/>
    <s v="I2020"/>
    <n v="28"/>
    <n v="43"/>
    <n v="71"/>
    <n v="28"/>
    <n v="43"/>
    <n v="71"/>
    <n v="8"/>
    <n v="9"/>
    <n v="17"/>
    <n v="16"/>
    <n v="13"/>
    <n v="29"/>
    <n v="16"/>
    <n v="13"/>
    <n v="29"/>
    <n v="13"/>
    <n v="22"/>
    <n v="35"/>
    <n v="9"/>
    <n v="13"/>
    <n v="22"/>
    <n v="0"/>
    <n v="0"/>
    <n v="0"/>
    <n v="0"/>
    <n v="0"/>
    <n v="0"/>
    <n v="0"/>
    <n v="0"/>
    <n v="0"/>
    <n v="38"/>
    <n v="48"/>
    <n v="86"/>
    <n v="2"/>
    <n v="2"/>
    <n v="2"/>
    <n v="0"/>
    <n v="0"/>
    <n v="0"/>
    <n v="0"/>
    <n v="6"/>
    <n v="0"/>
    <n v="0"/>
    <n v="0"/>
    <n v="1"/>
    <n v="0"/>
    <n v="0"/>
    <n v="0"/>
    <n v="0"/>
    <n v="5"/>
    <n v="2"/>
    <n v="0"/>
    <n v="0"/>
    <n v="0"/>
    <n v="0"/>
    <n v="0"/>
    <n v="0"/>
    <n v="0"/>
    <n v="0"/>
    <n v="0"/>
    <n v="0"/>
    <n v="1"/>
    <n v="1"/>
    <n v="0"/>
    <n v="10"/>
    <n v="5"/>
    <n v="2"/>
    <n v="0"/>
    <n v="0"/>
    <n v="0"/>
    <n v="0"/>
    <n v="0"/>
    <n v="0"/>
    <n v="0"/>
    <n v="7"/>
    <n v="10"/>
    <n v="8"/>
    <n v="1"/>
  </r>
  <r>
    <s v="08DES0053N"/>
    <n v="1"/>
    <s v="MATUTINO"/>
    <s v="HEROES DE REFORMA"/>
    <n v="8"/>
    <s v="CHIHUAHUA"/>
    <n v="8"/>
    <s v="CHIHUAHUA"/>
    <x v="4"/>
    <n v="42"/>
    <x v="37"/>
    <n v="1"/>
    <s v="MANUEL BENAVIDES"/>
    <s v="CALLE SICOMORO "/>
    <n v="0"/>
    <s v="PÚBLICO"/>
    <x v="0"/>
    <n v="2"/>
    <s v="BĂSICA"/>
    <n v="3"/>
    <x v="1"/>
    <n v="1"/>
    <x v="0"/>
    <n v="0"/>
    <s v="NO APLICA"/>
    <n v="0"/>
    <s v="NO APLICA"/>
    <s v="08FIS0107V"/>
    <s v="08FJE0001O"/>
    <s v="08ADG0056J"/>
    <n v="0"/>
    <s v="I2020"/>
    <n v="20"/>
    <n v="23"/>
    <n v="43"/>
    <n v="20"/>
    <n v="23"/>
    <n v="43"/>
    <n v="7"/>
    <n v="7"/>
    <n v="14"/>
    <n v="11"/>
    <n v="8"/>
    <n v="19"/>
    <n v="11"/>
    <n v="8"/>
    <n v="19"/>
    <n v="5"/>
    <n v="11"/>
    <n v="16"/>
    <n v="10"/>
    <n v="5"/>
    <n v="15"/>
    <n v="0"/>
    <n v="0"/>
    <n v="0"/>
    <n v="0"/>
    <n v="0"/>
    <n v="0"/>
    <n v="0"/>
    <n v="0"/>
    <n v="0"/>
    <n v="26"/>
    <n v="24"/>
    <n v="50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0"/>
    <n v="0"/>
    <n v="0"/>
    <n v="1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4"/>
    <n v="3"/>
    <n v="1"/>
  </r>
  <r>
    <s v="08DES0054M"/>
    <n v="1"/>
    <s v="MATUTINO"/>
    <s v="VICENTE GUERRERO"/>
    <n v="8"/>
    <s v="CHIHUAHUA"/>
    <n v="8"/>
    <s v="CHIHUAHUA"/>
    <x v="10"/>
    <n v="5"/>
    <x v="54"/>
    <n v="1"/>
    <s v="ASCENSIĂ“N"/>
    <s v="CALLE KILOMETRO 172.5 CARRETERA A JANOS"/>
    <n v="2208"/>
    <s v="PÚBLICO"/>
    <x v="0"/>
    <n v="2"/>
    <s v="BĂSICA"/>
    <n v="3"/>
    <x v="1"/>
    <n v="1"/>
    <x v="0"/>
    <n v="0"/>
    <s v="NO APLICA"/>
    <n v="0"/>
    <s v="NO APLICA"/>
    <s v="08FIS0117B"/>
    <s v="08FJE0008H"/>
    <s v="08ADG0013L"/>
    <n v="0"/>
    <s v="I2020"/>
    <n v="132"/>
    <n v="152"/>
    <n v="284"/>
    <n v="102"/>
    <n v="142"/>
    <n v="244"/>
    <n v="42"/>
    <n v="48"/>
    <n v="90"/>
    <n v="54"/>
    <n v="47"/>
    <n v="101"/>
    <n v="54"/>
    <n v="47"/>
    <n v="101"/>
    <n v="48"/>
    <n v="60"/>
    <n v="108"/>
    <n v="43"/>
    <n v="48"/>
    <n v="91"/>
    <n v="0"/>
    <n v="0"/>
    <n v="0"/>
    <n v="0"/>
    <n v="0"/>
    <n v="0"/>
    <n v="0"/>
    <n v="0"/>
    <n v="0"/>
    <n v="145"/>
    <n v="155"/>
    <n v="300"/>
    <n v="3"/>
    <n v="3"/>
    <n v="3"/>
    <n v="0"/>
    <n v="0"/>
    <n v="0"/>
    <n v="0"/>
    <n v="9"/>
    <n v="0"/>
    <n v="0"/>
    <n v="1"/>
    <n v="0"/>
    <n v="0"/>
    <n v="1"/>
    <n v="0"/>
    <n v="0"/>
    <n v="3"/>
    <n v="7"/>
    <n v="0"/>
    <n v="0"/>
    <n v="1"/>
    <n v="0"/>
    <n v="0"/>
    <n v="0"/>
    <n v="0"/>
    <n v="0"/>
    <n v="0"/>
    <n v="0"/>
    <n v="3"/>
    <n v="4"/>
    <n v="0"/>
    <n v="20"/>
    <n v="4"/>
    <n v="7"/>
    <n v="0"/>
    <n v="0"/>
    <n v="0"/>
    <n v="0"/>
    <n v="0"/>
    <n v="0"/>
    <n v="0"/>
    <n v="11"/>
    <n v="11"/>
    <n v="11"/>
    <n v="1"/>
  </r>
  <r>
    <s v="08DES0055L"/>
    <n v="1"/>
    <s v="MATUTINO"/>
    <s v="ALFREDO CHAVEZ AMPARAN"/>
    <n v="8"/>
    <s v="CHIHUAHUA"/>
    <n v="8"/>
    <s v="CHIHUAHUA"/>
    <x v="8"/>
    <n v="44"/>
    <x v="35"/>
    <n v="1"/>
    <s v="MARIANO MATAMOROS"/>
    <s v="AVENIDA MATAMOROS"/>
    <n v="0"/>
    <s v="PÚBLICO"/>
    <x v="0"/>
    <n v="2"/>
    <s v="BĂSICA"/>
    <n v="3"/>
    <x v="1"/>
    <n v="1"/>
    <x v="0"/>
    <n v="0"/>
    <s v="NO APLICA"/>
    <n v="0"/>
    <s v="NO APLICA"/>
    <s v="08FIS0124L"/>
    <s v="08FJE0006J"/>
    <s v="08ADG0004D"/>
    <n v="0"/>
    <s v="I2020"/>
    <n v="76"/>
    <n v="77"/>
    <n v="153"/>
    <n v="76"/>
    <n v="77"/>
    <n v="153"/>
    <n v="23"/>
    <n v="29"/>
    <n v="52"/>
    <n v="40"/>
    <n v="36"/>
    <n v="76"/>
    <n v="40"/>
    <n v="36"/>
    <n v="76"/>
    <n v="27"/>
    <n v="27"/>
    <n v="54"/>
    <n v="27"/>
    <n v="21"/>
    <n v="48"/>
    <n v="0"/>
    <n v="0"/>
    <n v="0"/>
    <n v="0"/>
    <n v="0"/>
    <n v="0"/>
    <n v="0"/>
    <n v="0"/>
    <n v="0"/>
    <n v="94"/>
    <n v="84"/>
    <n v="178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3"/>
    <n v="2"/>
    <n v="0"/>
    <n v="13"/>
    <n v="4"/>
    <n v="3"/>
    <n v="0"/>
    <n v="0"/>
    <n v="0"/>
    <n v="0"/>
    <n v="0"/>
    <n v="0"/>
    <n v="0"/>
    <n v="7"/>
    <n v="9"/>
    <n v="9"/>
    <n v="1"/>
  </r>
  <r>
    <s v="08DES0056K"/>
    <n v="1"/>
    <s v="MATUTINO"/>
    <s v="CRUZ CHAVEZ"/>
    <n v="8"/>
    <s v="CHIHUAHUA"/>
    <n v="8"/>
    <s v="CHIHUAHUA"/>
    <x v="7"/>
    <n v="22"/>
    <x v="49"/>
    <n v="1"/>
    <s v="SAN LORENZO"/>
    <s v="CALLE BELISARIO DOMINGUEZ"/>
    <n v="0"/>
    <s v="PÚBLICO"/>
    <x v="0"/>
    <n v="2"/>
    <s v="BĂSICA"/>
    <n v="3"/>
    <x v="1"/>
    <n v="1"/>
    <x v="0"/>
    <n v="0"/>
    <s v="NO APLICA"/>
    <n v="0"/>
    <s v="NO APLICA"/>
    <s v="08FIS0121O"/>
    <s v="08FJE0001O"/>
    <s v="08ADG0046C"/>
    <n v="0"/>
    <s v="I2020"/>
    <n v="20"/>
    <n v="32"/>
    <n v="52"/>
    <n v="20"/>
    <n v="32"/>
    <n v="52"/>
    <n v="7"/>
    <n v="9"/>
    <n v="16"/>
    <n v="8"/>
    <n v="2"/>
    <n v="10"/>
    <n v="8"/>
    <n v="2"/>
    <n v="10"/>
    <n v="6"/>
    <n v="8"/>
    <n v="14"/>
    <n v="7"/>
    <n v="15"/>
    <n v="22"/>
    <n v="0"/>
    <n v="0"/>
    <n v="0"/>
    <n v="0"/>
    <n v="0"/>
    <n v="0"/>
    <n v="0"/>
    <n v="0"/>
    <n v="0"/>
    <n v="21"/>
    <n v="25"/>
    <n v="46"/>
    <n v="1"/>
    <n v="1"/>
    <n v="1"/>
    <n v="0"/>
    <n v="0"/>
    <n v="0"/>
    <n v="0"/>
    <n v="3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2"/>
    <n v="0"/>
    <n v="8"/>
    <n v="0"/>
    <n v="4"/>
    <n v="0"/>
    <n v="0"/>
    <n v="0"/>
    <n v="0"/>
    <n v="0"/>
    <n v="0"/>
    <n v="0"/>
    <n v="4"/>
    <n v="5"/>
    <n v="5"/>
    <n v="1"/>
  </r>
  <r>
    <s v="08DES0057J"/>
    <n v="1"/>
    <s v="MATUTINO"/>
    <s v="FRANCISCO VILLA"/>
    <n v="8"/>
    <s v="CHIHUAHUA"/>
    <n v="8"/>
    <s v="CHIHUAHUA"/>
    <x v="8"/>
    <n v="3"/>
    <x v="16"/>
    <n v="86"/>
    <s v="PUEBLITO DE ALLENDE"/>
    <s v="CALLE CONSTITUCION"/>
    <n v="5"/>
    <s v="PÚBLICO"/>
    <x v="0"/>
    <n v="2"/>
    <s v="BĂSICA"/>
    <n v="3"/>
    <x v="1"/>
    <n v="1"/>
    <x v="0"/>
    <n v="0"/>
    <s v="NO APLICA"/>
    <n v="0"/>
    <s v="NO APLICA"/>
    <s v="08FIS0111H"/>
    <s v="08FJE0006J"/>
    <s v="08ADG0004D"/>
    <n v="0"/>
    <s v="I2020"/>
    <n v="53"/>
    <n v="60"/>
    <n v="113"/>
    <n v="52"/>
    <n v="60"/>
    <n v="112"/>
    <n v="13"/>
    <n v="26"/>
    <n v="39"/>
    <n v="17"/>
    <n v="21"/>
    <n v="38"/>
    <n v="17"/>
    <n v="21"/>
    <n v="38"/>
    <n v="17"/>
    <n v="23"/>
    <n v="40"/>
    <n v="24"/>
    <n v="11"/>
    <n v="35"/>
    <n v="0"/>
    <n v="0"/>
    <n v="0"/>
    <n v="0"/>
    <n v="0"/>
    <n v="0"/>
    <n v="0"/>
    <n v="0"/>
    <n v="0"/>
    <n v="58"/>
    <n v="55"/>
    <n v="113"/>
    <n v="2"/>
    <n v="2"/>
    <n v="2"/>
    <n v="0"/>
    <n v="0"/>
    <n v="0"/>
    <n v="0"/>
    <n v="6"/>
    <n v="0"/>
    <n v="0"/>
    <n v="0"/>
    <n v="1"/>
    <n v="0"/>
    <n v="0"/>
    <n v="0"/>
    <n v="0"/>
    <n v="1"/>
    <n v="3"/>
    <n v="0"/>
    <n v="0"/>
    <n v="1"/>
    <n v="0"/>
    <n v="0"/>
    <n v="0"/>
    <n v="0"/>
    <n v="1"/>
    <n v="0"/>
    <n v="1"/>
    <n v="4"/>
    <n v="1"/>
    <n v="0"/>
    <n v="13"/>
    <n v="2"/>
    <n v="5"/>
    <n v="0"/>
    <n v="0"/>
    <n v="0"/>
    <n v="0"/>
    <n v="0"/>
    <n v="0"/>
    <n v="0"/>
    <n v="7"/>
    <n v="6"/>
    <n v="6"/>
    <n v="1"/>
  </r>
  <r>
    <s v="08DES0058I"/>
    <n v="1"/>
    <s v="MATUTINO"/>
    <s v="SECUNDARIA GENERAL ES-46"/>
    <n v="8"/>
    <s v="CHIHUAHUA"/>
    <n v="8"/>
    <s v="CHIHUAHUA"/>
    <x v="2"/>
    <n v="43"/>
    <x v="38"/>
    <n v="1"/>
    <s v="MATACHĂŤ"/>
    <s v="CALLE ABASOLO"/>
    <n v="905"/>
    <s v="PÚBLICO"/>
    <x v="0"/>
    <n v="2"/>
    <s v="BĂSICA"/>
    <n v="3"/>
    <x v="1"/>
    <n v="1"/>
    <x v="0"/>
    <n v="0"/>
    <s v="NO APLICA"/>
    <n v="0"/>
    <s v="NO APLICA"/>
    <s v="08FIS0119Z"/>
    <s v="08FJE0005K"/>
    <s v="08ADG0055K"/>
    <n v="0"/>
    <s v="I2020"/>
    <n v="37"/>
    <n v="28"/>
    <n v="65"/>
    <n v="33"/>
    <n v="28"/>
    <n v="61"/>
    <n v="9"/>
    <n v="9"/>
    <n v="18"/>
    <n v="12"/>
    <n v="12"/>
    <n v="24"/>
    <n v="12"/>
    <n v="12"/>
    <n v="24"/>
    <n v="13"/>
    <n v="11"/>
    <n v="24"/>
    <n v="14"/>
    <n v="7"/>
    <n v="21"/>
    <n v="0"/>
    <n v="0"/>
    <n v="0"/>
    <n v="0"/>
    <n v="0"/>
    <n v="0"/>
    <n v="0"/>
    <n v="0"/>
    <n v="0"/>
    <n v="39"/>
    <n v="30"/>
    <n v="69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5"/>
    <n v="5"/>
    <n v="1"/>
  </r>
  <r>
    <s v="08DES0059H"/>
    <n v="1"/>
    <s v="MATUTINO"/>
    <s v="SECUNDARIA GENERAL ES-49"/>
    <n v="8"/>
    <s v="CHIHUAHUA"/>
    <n v="8"/>
    <s v="CHIHUAHUA"/>
    <x v="3"/>
    <n v="27"/>
    <x v="27"/>
    <n v="70"/>
    <s v="ROCHEACHI"/>
    <s v="NINGUNO NINGUNO"/>
    <n v="0"/>
    <s v="PÚBLICO"/>
    <x v="0"/>
    <n v="2"/>
    <s v="BĂSICA"/>
    <n v="3"/>
    <x v="1"/>
    <n v="1"/>
    <x v="0"/>
    <n v="0"/>
    <s v="NO APLICA"/>
    <n v="0"/>
    <s v="NO APLICA"/>
    <s v="08FIS0112G"/>
    <s v="08FJE0006J"/>
    <s v="08ADG0006B"/>
    <n v="0"/>
    <s v="I2020"/>
    <n v="29"/>
    <n v="21"/>
    <n v="50"/>
    <n v="29"/>
    <n v="21"/>
    <n v="50"/>
    <n v="9"/>
    <n v="8"/>
    <n v="17"/>
    <n v="18"/>
    <n v="10"/>
    <n v="28"/>
    <n v="18"/>
    <n v="11"/>
    <n v="29"/>
    <n v="10"/>
    <n v="7"/>
    <n v="17"/>
    <n v="10"/>
    <n v="6"/>
    <n v="16"/>
    <n v="0"/>
    <n v="0"/>
    <n v="0"/>
    <n v="0"/>
    <n v="0"/>
    <n v="0"/>
    <n v="0"/>
    <n v="0"/>
    <n v="0"/>
    <n v="38"/>
    <n v="24"/>
    <n v="62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0"/>
    <n v="1"/>
    <n v="2"/>
    <n v="0"/>
    <n v="9"/>
    <n v="2"/>
    <n v="3"/>
    <n v="0"/>
    <n v="0"/>
    <n v="0"/>
    <n v="0"/>
    <n v="0"/>
    <n v="0"/>
    <n v="0"/>
    <n v="5"/>
    <n v="3"/>
    <n v="3"/>
    <n v="1"/>
  </r>
  <r>
    <s v="08DES0060X"/>
    <n v="1"/>
    <s v="MATUTINO"/>
    <s v="SECUNDARIA GENERAL ES-47"/>
    <n v="8"/>
    <s v="CHIHUAHUA"/>
    <n v="8"/>
    <s v="CHIHUAHUA"/>
    <x v="9"/>
    <n v="45"/>
    <x v="36"/>
    <n v="13"/>
    <s v="GUADALUPE VICTORIA"/>
    <s v="CALLE GUADALUPE VICTORIA"/>
    <n v="0"/>
    <s v="PÚBLICO"/>
    <x v="0"/>
    <n v="2"/>
    <s v="BĂSICA"/>
    <n v="3"/>
    <x v="1"/>
    <n v="1"/>
    <x v="0"/>
    <n v="0"/>
    <s v="NO APLICA"/>
    <n v="0"/>
    <s v="NO APLICA"/>
    <s v="08FIS0120P"/>
    <s v="08FJE0007I"/>
    <s v="08ADG0057I"/>
    <n v="0"/>
    <s v="I2020"/>
    <n v="100"/>
    <n v="106"/>
    <n v="206"/>
    <n v="98"/>
    <n v="105"/>
    <n v="203"/>
    <n v="30"/>
    <n v="47"/>
    <n v="77"/>
    <n v="48"/>
    <n v="39"/>
    <n v="87"/>
    <n v="49"/>
    <n v="39"/>
    <n v="88"/>
    <n v="37"/>
    <n v="34"/>
    <n v="71"/>
    <n v="30"/>
    <n v="26"/>
    <n v="56"/>
    <n v="0"/>
    <n v="0"/>
    <n v="0"/>
    <n v="0"/>
    <n v="0"/>
    <n v="0"/>
    <n v="0"/>
    <n v="0"/>
    <n v="0"/>
    <n v="116"/>
    <n v="99"/>
    <n v="215"/>
    <n v="3"/>
    <n v="2"/>
    <n v="2"/>
    <n v="0"/>
    <n v="0"/>
    <n v="0"/>
    <n v="0"/>
    <n v="7"/>
    <n v="0"/>
    <n v="0"/>
    <n v="1"/>
    <n v="0"/>
    <n v="1"/>
    <n v="0"/>
    <n v="0"/>
    <n v="0"/>
    <n v="4"/>
    <n v="3"/>
    <n v="0"/>
    <n v="0"/>
    <n v="0"/>
    <n v="1"/>
    <n v="0"/>
    <n v="0"/>
    <n v="0"/>
    <n v="0"/>
    <n v="0"/>
    <n v="0"/>
    <n v="8"/>
    <n v="2"/>
    <n v="0"/>
    <n v="20"/>
    <n v="4"/>
    <n v="4"/>
    <n v="0"/>
    <n v="0"/>
    <n v="0"/>
    <n v="0"/>
    <n v="0"/>
    <n v="0"/>
    <n v="0"/>
    <n v="8"/>
    <n v="8"/>
    <n v="8"/>
    <n v="1"/>
  </r>
  <r>
    <s v="08DES0062V"/>
    <n v="1"/>
    <s v="MATUTINO"/>
    <s v="SECUNDARIA GENERAL ES-53"/>
    <n v="8"/>
    <s v="CHIHUAHUA"/>
    <n v="8"/>
    <s v="CHIHUAHUA"/>
    <x v="7"/>
    <n v="19"/>
    <x v="21"/>
    <n v="276"/>
    <s v="COLONIA NUEVO DELICIAS"/>
    <s v="CALLE BENITO JUAREZ"/>
    <n v="0"/>
    <s v="PÚBLICO"/>
    <x v="0"/>
    <n v="2"/>
    <s v="BĂSICA"/>
    <n v="3"/>
    <x v="1"/>
    <n v="1"/>
    <x v="0"/>
    <n v="0"/>
    <s v="NO APLICA"/>
    <n v="0"/>
    <s v="NO APLICA"/>
    <s v="08FIS0125K"/>
    <s v="08FJE0001O"/>
    <s v="08ADG0046C"/>
    <n v="0"/>
    <s v="I2020"/>
    <n v="76"/>
    <n v="84"/>
    <n v="160"/>
    <n v="74"/>
    <n v="81"/>
    <n v="155"/>
    <n v="29"/>
    <n v="32"/>
    <n v="61"/>
    <n v="30"/>
    <n v="22"/>
    <n v="52"/>
    <n v="30"/>
    <n v="22"/>
    <n v="52"/>
    <n v="21"/>
    <n v="24"/>
    <n v="45"/>
    <n v="18"/>
    <n v="26"/>
    <n v="44"/>
    <n v="0"/>
    <n v="0"/>
    <n v="0"/>
    <n v="0"/>
    <n v="0"/>
    <n v="0"/>
    <n v="0"/>
    <n v="0"/>
    <n v="0"/>
    <n v="69"/>
    <n v="72"/>
    <n v="141"/>
    <n v="2"/>
    <n v="2"/>
    <n v="2"/>
    <n v="0"/>
    <n v="0"/>
    <n v="0"/>
    <n v="0"/>
    <n v="6"/>
    <n v="0"/>
    <n v="0"/>
    <n v="0"/>
    <n v="1"/>
    <n v="0"/>
    <n v="1"/>
    <n v="0"/>
    <n v="0"/>
    <n v="2"/>
    <n v="6"/>
    <n v="0"/>
    <n v="0"/>
    <n v="0"/>
    <n v="0"/>
    <n v="0"/>
    <n v="0"/>
    <n v="0"/>
    <n v="0"/>
    <n v="0"/>
    <n v="0"/>
    <n v="3"/>
    <n v="4"/>
    <n v="0"/>
    <n v="17"/>
    <n v="2"/>
    <n v="6"/>
    <n v="0"/>
    <n v="0"/>
    <n v="0"/>
    <n v="0"/>
    <n v="0"/>
    <n v="0"/>
    <n v="0"/>
    <n v="8"/>
    <n v="8"/>
    <n v="8"/>
    <n v="1"/>
  </r>
  <r>
    <s v="08DES0063U"/>
    <n v="1"/>
    <s v="MATUTINO"/>
    <s v="ADOLFO LOPEZ MATEOS"/>
    <n v="8"/>
    <s v="CHIHUAHUA"/>
    <n v="8"/>
    <s v="CHIHUAHUA"/>
    <x v="1"/>
    <n v="31"/>
    <x v="1"/>
    <n v="3"/>
    <s v="LA JUNTA"/>
    <s v="CALLE ZONA HABITACIONAL EST. ADOLFO LOPEZ MATEOS"/>
    <n v="0"/>
    <s v="PÚBLICO"/>
    <x v="0"/>
    <n v="2"/>
    <s v="BĂSICA"/>
    <n v="3"/>
    <x v="1"/>
    <n v="1"/>
    <x v="0"/>
    <n v="0"/>
    <s v="NO APLICA"/>
    <n v="0"/>
    <s v="NO APLICA"/>
    <s v="08FIS0119Z"/>
    <s v="08FJE0005K"/>
    <s v="08ADG0010O"/>
    <n v="0"/>
    <s v="I2020"/>
    <n v="168"/>
    <n v="164"/>
    <n v="332"/>
    <n v="149"/>
    <n v="156"/>
    <n v="305"/>
    <n v="61"/>
    <n v="50"/>
    <n v="111"/>
    <n v="48"/>
    <n v="49"/>
    <n v="97"/>
    <n v="48"/>
    <n v="49"/>
    <n v="97"/>
    <n v="57"/>
    <n v="60"/>
    <n v="117"/>
    <n v="47"/>
    <n v="56"/>
    <n v="103"/>
    <n v="0"/>
    <n v="0"/>
    <n v="0"/>
    <n v="0"/>
    <n v="0"/>
    <n v="0"/>
    <n v="0"/>
    <n v="0"/>
    <n v="0"/>
    <n v="152"/>
    <n v="165"/>
    <n v="317"/>
    <n v="4"/>
    <n v="4"/>
    <n v="4"/>
    <n v="0"/>
    <n v="0"/>
    <n v="0"/>
    <n v="0"/>
    <n v="12"/>
    <n v="0"/>
    <n v="0"/>
    <n v="1"/>
    <n v="0"/>
    <n v="1"/>
    <n v="0"/>
    <n v="0"/>
    <n v="0"/>
    <n v="4"/>
    <n v="7"/>
    <n v="0"/>
    <n v="0"/>
    <n v="1"/>
    <n v="0"/>
    <n v="1"/>
    <n v="0"/>
    <n v="1"/>
    <n v="1"/>
    <n v="0"/>
    <n v="0"/>
    <n v="5"/>
    <n v="4"/>
    <n v="0"/>
    <n v="26"/>
    <n v="7"/>
    <n v="8"/>
    <n v="0"/>
    <n v="0"/>
    <n v="0"/>
    <n v="0"/>
    <n v="0"/>
    <n v="0"/>
    <n v="0"/>
    <n v="15"/>
    <n v="12"/>
    <n v="12"/>
    <n v="1"/>
  </r>
  <r>
    <s v="08DES0064T"/>
    <n v="1"/>
    <s v="MATUTINO"/>
    <s v="JOSE MARTI"/>
    <n v="8"/>
    <s v="CHIHUAHUA"/>
    <n v="8"/>
    <s v="CHIHUAHUA"/>
    <x v="1"/>
    <n v="17"/>
    <x v="43"/>
    <n v="106"/>
    <s v="COLONIA OBREGĂ“N (RUBIO)"/>
    <s v="CALLE COLONIA ALVARO OBREGON (RUBIO)"/>
    <n v="0"/>
    <s v="PÚBLICO"/>
    <x v="0"/>
    <n v="2"/>
    <s v="BĂSICA"/>
    <n v="3"/>
    <x v="1"/>
    <n v="1"/>
    <x v="0"/>
    <n v="0"/>
    <s v="NO APLICA"/>
    <n v="0"/>
    <s v="NO APLICA"/>
    <s v="08FIS0114E"/>
    <s v="08FJE0005K"/>
    <s v="08ADG0010O"/>
    <n v="0"/>
    <s v="I2020"/>
    <n v="170"/>
    <n v="175"/>
    <n v="345"/>
    <n v="165"/>
    <n v="173"/>
    <n v="338"/>
    <n v="58"/>
    <n v="48"/>
    <n v="106"/>
    <n v="60"/>
    <n v="77"/>
    <n v="137"/>
    <n v="61"/>
    <n v="77"/>
    <n v="138"/>
    <n v="58"/>
    <n v="68"/>
    <n v="126"/>
    <n v="50"/>
    <n v="55"/>
    <n v="105"/>
    <n v="0"/>
    <n v="0"/>
    <n v="0"/>
    <n v="0"/>
    <n v="0"/>
    <n v="0"/>
    <n v="0"/>
    <n v="0"/>
    <n v="0"/>
    <n v="169"/>
    <n v="200"/>
    <n v="369"/>
    <n v="3"/>
    <n v="3"/>
    <n v="3"/>
    <n v="0"/>
    <n v="0"/>
    <n v="0"/>
    <n v="0"/>
    <n v="9"/>
    <n v="0"/>
    <n v="0"/>
    <n v="0"/>
    <n v="1"/>
    <n v="0"/>
    <n v="1"/>
    <n v="0"/>
    <n v="0"/>
    <n v="3"/>
    <n v="6"/>
    <n v="0"/>
    <n v="0"/>
    <n v="0"/>
    <n v="0"/>
    <n v="0"/>
    <n v="0"/>
    <n v="0"/>
    <n v="0"/>
    <n v="0"/>
    <n v="0"/>
    <n v="1"/>
    <n v="3"/>
    <n v="0"/>
    <n v="15"/>
    <n v="3"/>
    <n v="6"/>
    <n v="0"/>
    <n v="0"/>
    <n v="0"/>
    <n v="0"/>
    <n v="0"/>
    <n v="0"/>
    <n v="0"/>
    <n v="9"/>
    <n v="13"/>
    <n v="13"/>
    <n v="1"/>
  </r>
  <r>
    <s v="08DES0065S"/>
    <n v="1"/>
    <s v="MATUTINO"/>
    <s v="SECUNDARIA GENERAL ES-65"/>
    <n v="8"/>
    <s v="CHIHUAHUA"/>
    <n v="8"/>
    <s v="CHIHUAHUA"/>
    <x v="9"/>
    <n v="16"/>
    <x v="62"/>
    <n v="1"/>
    <s v="LA CRUZ"/>
    <s v="CALLE GILBERTO RANGEL O."/>
    <n v="65"/>
    <s v="PÚBLICO"/>
    <x v="0"/>
    <n v="2"/>
    <s v="BĂSICA"/>
    <n v="3"/>
    <x v="1"/>
    <n v="1"/>
    <x v="0"/>
    <n v="0"/>
    <s v="NO APLICA"/>
    <n v="0"/>
    <s v="NO APLICA"/>
    <s v="08FIS0110I"/>
    <s v="08FJE0007I"/>
    <s v="08ADG0057I"/>
    <n v="0"/>
    <s v="I2020"/>
    <n v="105"/>
    <n v="107"/>
    <n v="212"/>
    <n v="91"/>
    <n v="101"/>
    <n v="192"/>
    <n v="38"/>
    <n v="37"/>
    <n v="75"/>
    <n v="32"/>
    <n v="26"/>
    <n v="58"/>
    <n v="34"/>
    <n v="27"/>
    <n v="61"/>
    <n v="26"/>
    <n v="34"/>
    <n v="60"/>
    <n v="38"/>
    <n v="35"/>
    <n v="73"/>
    <n v="0"/>
    <n v="0"/>
    <n v="0"/>
    <n v="0"/>
    <n v="0"/>
    <n v="0"/>
    <n v="0"/>
    <n v="0"/>
    <n v="0"/>
    <n v="98"/>
    <n v="96"/>
    <n v="194"/>
    <n v="3"/>
    <n v="3"/>
    <n v="3"/>
    <n v="0"/>
    <n v="0"/>
    <n v="0"/>
    <n v="0"/>
    <n v="9"/>
    <n v="0"/>
    <n v="0"/>
    <n v="0"/>
    <n v="1"/>
    <n v="0"/>
    <n v="1"/>
    <n v="0"/>
    <n v="0"/>
    <n v="1"/>
    <n v="9"/>
    <n v="0"/>
    <n v="0"/>
    <n v="0"/>
    <n v="1"/>
    <n v="0"/>
    <n v="0"/>
    <n v="0"/>
    <n v="0"/>
    <n v="0"/>
    <n v="1"/>
    <n v="5"/>
    <n v="4"/>
    <n v="0"/>
    <n v="23"/>
    <n v="1"/>
    <n v="11"/>
    <n v="0"/>
    <n v="0"/>
    <n v="0"/>
    <n v="0"/>
    <n v="0"/>
    <n v="0"/>
    <n v="0"/>
    <n v="12"/>
    <n v="9"/>
    <n v="9"/>
    <n v="1"/>
  </r>
  <r>
    <s v="08DES0066R"/>
    <n v="1"/>
    <s v="MATUTINO"/>
    <s v="NATALICIO DE JUAREZ ES-66"/>
    <n v="8"/>
    <s v="CHIHUAHUA"/>
    <n v="8"/>
    <s v="CHIHUAHUA"/>
    <x v="10"/>
    <n v="10"/>
    <x v="44"/>
    <n v="5"/>
    <s v="EJIDO BENITO JUĂREZ"/>
    <s v="CALLE ALVARO OBREGON "/>
    <n v="0"/>
    <s v="PÚBLICO"/>
    <x v="0"/>
    <n v="2"/>
    <s v="BĂSICA"/>
    <n v="3"/>
    <x v="1"/>
    <n v="1"/>
    <x v="0"/>
    <n v="0"/>
    <s v="NO APLICA"/>
    <n v="0"/>
    <s v="NO APLICA"/>
    <s v="08FIS0117B"/>
    <s v="08FJE0008H"/>
    <s v="08ADG0013L"/>
    <n v="0"/>
    <s v="I2020"/>
    <n v="139"/>
    <n v="156"/>
    <n v="295"/>
    <n v="119"/>
    <n v="138"/>
    <n v="257"/>
    <n v="37"/>
    <n v="50"/>
    <n v="87"/>
    <n v="57"/>
    <n v="88"/>
    <n v="145"/>
    <n v="58"/>
    <n v="88"/>
    <n v="146"/>
    <n v="51"/>
    <n v="60"/>
    <n v="111"/>
    <n v="51"/>
    <n v="43"/>
    <n v="94"/>
    <n v="0"/>
    <n v="0"/>
    <n v="0"/>
    <n v="0"/>
    <n v="0"/>
    <n v="0"/>
    <n v="0"/>
    <n v="0"/>
    <n v="0"/>
    <n v="160"/>
    <n v="191"/>
    <n v="351"/>
    <n v="5"/>
    <n v="5"/>
    <n v="5"/>
    <n v="0"/>
    <n v="0"/>
    <n v="0"/>
    <n v="0"/>
    <n v="15"/>
    <n v="0"/>
    <n v="0"/>
    <n v="1"/>
    <n v="0"/>
    <n v="0"/>
    <n v="1"/>
    <n v="0"/>
    <n v="0"/>
    <n v="4"/>
    <n v="8"/>
    <n v="0"/>
    <n v="0"/>
    <n v="1"/>
    <n v="0"/>
    <n v="1"/>
    <n v="0"/>
    <n v="2"/>
    <n v="1"/>
    <n v="0"/>
    <n v="0"/>
    <n v="2"/>
    <n v="3"/>
    <n v="0"/>
    <n v="24"/>
    <n v="8"/>
    <n v="9"/>
    <n v="0"/>
    <n v="0"/>
    <n v="0"/>
    <n v="0"/>
    <n v="0"/>
    <n v="0"/>
    <n v="0"/>
    <n v="17"/>
    <n v="15"/>
    <n v="15"/>
    <n v="1"/>
  </r>
  <r>
    <s v="08DES0067Q"/>
    <n v="1"/>
    <s v="MATUTINO"/>
    <s v="JOSE REYES ESTRADA"/>
    <n v="8"/>
    <s v="CHIHUAHUA"/>
    <n v="8"/>
    <s v="CHIHUAHUA"/>
    <x v="5"/>
    <n v="37"/>
    <x v="6"/>
    <n v="1"/>
    <s v="JUĂREZ"/>
    <s v="CALLE RENE MASCARENAS "/>
    <n v="0"/>
    <s v="PÚBLICO"/>
    <x v="0"/>
    <n v="2"/>
    <s v="BĂSICA"/>
    <n v="3"/>
    <x v="1"/>
    <n v="1"/>
    <x v="0"/>
    <n v="0"/>
    <s v="NO APLICA"/>
    <n v="0"/>
    <s v="NO APLICA"/>
    <s v="08FIS0103Z"/>
    <s v="08FJE0004L"/>
    <s v="08ADG0005C"/>
    <n v="0"/>
    <s v="I2020"/>
    <n v="297"/>
    <n v="317"/>
    <n v="614"/>
    <n v="275"/>
    <n v="309"/>
    <n v="584"/>
    <n v="105"/>
    <n v="87"/>
    <n v="192"/>
    <n v="95"/>
    <n v="82"/>
    <n v="177"/>
    <n v="95"/>
    <n v="82"/>
    <n v="177"/>
    <n v="93"/>
    <n v="111"/>
    <n v="204"/>
    <n v="92"/>
    <n v="101"/>
    <n v="193"/>
    <n v="0"/>
    <n v="0"/>
    <n v="0"/>
    <n v="0"/>
    <n v="0"/>
    <n v="0"/>
    <n v="0"/>
    <n v="0"/>
    <n v="0"/>
    <n v="280"/>
    <n v="294"/>
    <n v="574"/>
    <n v="6"/>
    <n v="6"/>
    <n v="6"/>
    <n v="0"/>
    <n v="0"/>
    <n v="0"/>
    <n v="0"/>
    <n v="18"/>
    <n v="0"/>
    <n v="0"/>
    <n v="1"/>
    <n v="0"/>
    <n v="1"/>
    <n v="0"/>
    <n v="0"/>
    <n v="0"/>
    <n v="3"/>
    <n v="16"/>
    <n v="0"/>
    <n v="0"/>
    <n v="1"/>
    <n v="0"/>
    <n v="0"/>
    <n v="2"/>
    <n v="1"/>
    <n v="1"/>
    <n v="0"/>
    <n v="2"/>
    <n v="3"/>
    <n v="11"/>
    <n v="0"/>
    <n v="42"/>
    <n v="5"/>
    <n v="21"/>
    <n v="0"/>
    <n v="0"/>
    <n v="0"/>
    <n v="0"/>
    <n v="0"/>
    <n v="0"/>
    <n v="0"/>
    <n v="26"/>
    <n v="18"/>
    <n v="18"/>
    <n v="1"/>
  </r>
  <r>
    <s v="08DES0067Q"/>
    <n v="2"/>
    <s v="VESPERTINO"/>
    <s v="JOSE REYES ESTRADA"/>
    <n v="8"/>
    <s v="CHIHUAHUA"/>
    <n v="8"/>
    <s v="CHIHUAHUA"/>
    <x v="5"/>
    <n v="37"/>
    <x v="6"/>
    <n v="1"/>
    <s v="JUĂREZ"/>
    <s v="CALLE RENE MASCARENAS "/>
    <n v="0"/>
    <s v="PÚBLICO"/>
    <x v="0"/>
    <n v="2"/>
    <s v="BĂSICA"/>
    <n v="3"/>
    <x v="1"/>
    <n v="1"/>
    <x v="0"/>
    <n v="0"/>
    <s v="NO APLICA"/>
    <n v="0"/>
    <s v="NO APLICA"/>
    <s v="08FIS0103Z"/>
    <s v="08FJE0004L"/>
    <s v="08ADG0005C"/>
    <n v="0"/>
    <s v="I2020"/>
    <n v="204"/>
    <n v="170"/>
    <n v="374"/>
    <n v="200"/>
    <n v="166"/>
    <n v="366"/>
    <n v="68"/>
    <n v="52"/>
    <n v="120"/>
    <n v="57"/>
    <n v="70"/>
    <n v="127"/>
    <n v="60"/>
    <n v="70"/>
    <n v="130"/>
    <n v="46"/>
    <n v="50"/>
    <n v="96"/>
    <n v="57"/>
    <n v="54"/>
    <n v="111"/>
    <n v="0"/>
    <n v="0"/>
    <n v="0"/>
    <n v="0"/>
    <n v="0"/>
    <n v="0"/>
    <n v="0"/>
    <n v="0"/>
    <n v="0"/>
    <n v="163"/>
    <n v="174"/>
    <n v="337"/>
    <n v="4"/>
    <n v="5"/>
    <n v="5"/>
    <n v="0"/>
    <n v="0"/>
    <n v="0"/>
    <n v="0"/>
    <n v="14"/>
    <n v="0"/>
    <n v="0"/>
    <n v="1"/>
    <n v="0"/>
    <n v="1"/>
    <n v="0"/>
    <n v="0"/>
    <n v="0"/>
    <n v="9"/>
    <n v="17"/>
    <n v="0"/>
    <n v="1"/>
    <n v="2"/>
    <n v="0"/>
    <n v="1"/>
    <n v="1"/>
    <n v="1"/>
    <n v="2"/>
    <n v="0"/>
    <n v="2"/>
    <n v="6"/>
    <n v="6"/>
    <n v="0"/>
    <n v="50"/>
    <n v="13"/>
    <n v="22"/>
    <n v="0"/>
    <n v="0"/>
    <n v="0"/>
    <n v="0"/>
    <n v="0"/>
    <n v="0"/>
    <n v="0"/>
    <n v="35"/>
    <n v="18"/>
    <n v="14"/>
    <n v="1"/>
  </r>
  <r>
    <s v="08DES0068P"/>
    <n v="1"/>
    <s v="MATUTINO"/>
    <s v="JESUS OROZCO MENDOZA"/>
    <n v="8"/>
    <s v="CHIHUAHUA"/>
    <n v="8"/>
    <s v="CHIHUAHUA"/>
    <x v="1"/>
    <n v="6"/>
    <x v="58"/>
    <n v="1"/>
    <s v="BACHĂŤNIVA"/>
    <s v="AVENIDA ZARAGOZA"/>
    <n v="2"/>
    <s v="PÚBLICO"/>
    <x v="0"/>
    <n v="2"/>
    <s v="BĂSICA"/>
    <n v="3"/>
    <x v="1"/>
    <n v="1"/>
    <x v="0"/>
    <n v="0"/>
    <s v="NO APLICA"/>
    <n v="0"/>
    <s v="NO APLICA"/>
    <s v="08FIS0114E"/>
    <s v="08FJE0005K"/>
    <s v="08ADG0010O"/>
    <n v="0"/>
    <s v="I2020"/>
    <n v="72"/>
    <n v="72"/>
    <n v="144"/>
    <n v="71"/>
    <n v="72"/>
    <n v="143"/>
    <n v="16"/>
    <n v="20"/>
    <n v="36"/>
    <n v="34"/>
    <n v="23"/>
    <n v="57"/>
    <n v="34"/>
    <n v="24"/>
    <n v="58"/>
    <n v="30"/>
    <n v="26"/>
    <n v="56"/>
    <n v="25"/>
    <n v="24"/>
    <n v="49"/>
    <n v="0"/>
    <n v="0"/>
    <n v="0"/>
    <n v="0"/>
    <n v="0"/>
    <n v="0"/>
    <n v="0"/>
    <n v="0"/>
    <n v="0"/>
    <n v="89"/>
    <n v="74"/>
    <n v="163"/>
    <n v="2"/>
    <n v="2"/>
    <n v="2"/>
    <n v="0"/>
    <n v="0"/>
    <n v="0"/>
    <n v="0"/>
    <n v="6"/>
    <n v="0"/>
    <n v="0"/>
    <n v="1"/>
    <n v="0"/>
    <n v="1"/>
    <n v="0"/>
    <n v="0"/>
    <n v="0"/>
    <n v="3"/>
    <n v="3"/>
    <n v="0"/>
    <n v="0"/>
    <n v="1"/>
    <n v="0"/>
    <n v="0"/>
    <n v="0"/>
    <n v="0"/>
    <n v="0"/>
    <n v="0"/>
    <n v="0"/>
    <n v="1"/>
    <n v="3"/>
    <n v="0"/>
    <n v="13"/>
    <n v="4"/>
    <n v="3"/>
    <n v="0"/>
    <n v="0"/>
    <n v="0"/>
    <n v="0"/>
    <n v="0"/>
    <n v="0"/>
    <n v="0"/>
    <n v="7"/>
    <n v="6"/>
    <n v="6"/>
    <n v="1"/>
  </r>
  <r>
    <s v="08DES0069O"/>
    <n v="1"/>
    <s v="MATUTINO"/>
    <s v="GABINO ESTRADA VELO"/>
    <n v="8"/>
    <s v="CHIHUAHUA"/>
    <n v="8"/>
    <s v="CHIHUAHUA"/>
    <x v="7"/>
    <n v="19"/>
    <x v="21"/>
    <n v="1"/>
    <s v="CHIHUAHUA"/>
    <s v="CALLE MINA LA PERLA"/>
    <n v="6631"/>
    <s v="PÚBLICO"/>
    <x v="0"/>
    <n v="2"/>
    <s v="BĂSICA"/>
    <n v="3"/>
    <x v="1"/>
    <n v="1"/>
    <x v="0"/>
    <n v="0"/>
    <s v="NO APLICA"/>
    <n v="0"/>
    <s v="NO APLICA"/>
    <s v="08FIS0108U"/>
    <s v="08FJE0001O"/>
    <s v="08ADG0046C"/>
    <n v="0"/>
    <s v="I2020"/>
    <n v="162"/>
    <n v="134"/>
    <n v="296"/>
    <n v="135"/>
    <n v="128"/>
    <n v="263"/>
    <n v="47"/>
    <n v="43"/>
    <n v="90"/>
    <n v="57"/>
    <n v="33"/>
    <n v="90"/>
    <n v="57"/>
    <n v="33"/>
    <n v="90"/>
    <n v="69"/>
    <n v="44"/>
    <n v="113"/>
    <n v="42"/>
    <n v="47"/>
    <n v="89"/>
    <n v="0"/>
    <n v="0"/>
    <n v="0"/>
    <n v="0"/>
    <n v="0"/>
    <n v="0"/>
    <n v="0"/>
    <n v="0"/>
    <n v="0"/>
    <n v="168"/>
    <n v="124"/>
    <n v="292"/>
    <n v="4"/>
    <n v="4"/>
    <n v="4"/>
    <n v="0"/>
    <n v="0"/>
    <n v="0"/>
    <n v="0"/>
    <n v="12"/>
    <n v="0"/>
    <n v="0"/>
    <n v="1"/>
    <n v="0"/>
    <n v="0"/>
    <n v="1"/>
    <n v="0"/>
    <n v="0"/>
    <n v="7"/>
    <n v="6"/>
    <n v="0"/>
    <n v="0"/>
    <n v="1"/>
    <n v="0"/>
    <n v="0"/>
    <n v="1"/>
    <n v="2"/>
    <n v="0"/>
    <n v="0"/>
    <n v="1"/>
    <n v="8"/>
    <n v="9"/>
    <n v="0"/>
    <n v="37"/>
    <n v="10"/>
    <n v="8"/>
    <n v="0"/>
    <n v="0"/>
    <n v="0"/>
    <n v="0"/>
    <n v="0"/>
    <n v="0"/>
    <n v="0"/>
    <n v="18"/>
    <n v="16"/>
    <n v="15"/>
    <n v="1"/>
  </r>
  <r>
    <s v="08DES0070D"/>
    <n v="1"/>
    <s v="MATUTINO"/>
    <s v="OCTAVIO PAZ"/>
    <n v="8"/>
    <s v="CHIHUAHUA"/>
    <n v="8"/>
    <s v="CHIHUAHUA"/>
    <x v="3"/>
    <n v="56"/>
    <x v="4"/>
    <n v="37"/>
    <s v="JUAN MENDOZA"/>
    <s v="CALLE JUAN MENDOZA "/>
    <n v="0"/>
    <s v="PÚBLICO"/>
    <x v="0"/>
    <n v="2"/>
    <s v="BĂSICA"/>
    <n v="3"/>
    <x v="1"/>
    <n v="1"/>
    <x v="0"/>
    <n v="0"/>
    <s v="NO APLICA"/>
    <n v="0"/>
    <s v="NO APLICA"/>
    <s v="08FIS0112G"/>
    <s v="08FJE0006J"/>
    <s v="08ADG0006B"/>
    <n v="0"/>
    <s v="I2020"/>
    <n v="17"/>
    <n v="35"/>
    <n v="52"/>
    <n v="17"/>
    <n v="35"/>
    <n v="52"/>
    <n v="7"/>
    <n v="12"/>
    <n v="19"/>
    <n v="11"/>
    <n v="11"/>
    <n v="22"/>
    <n v="11"/>
    <n v="11"/>
    <n v="22"/>
    <n v="8"/>
    <n v="14"/>
    <n v="22"/>
    <n v="4"/>
    <n v="9"/>
    <n v="13"/>
    <n v="0"/>
    <n v="0"/>
    <n v="0"/>
    <n v="0"/>
    <n v="0"/>
    <n v="0"/>
    <n v="0"/>
    <n v="0"/>
    <n v="0"/>
    <n v="23"/>
    <n v="34"/>
    <n v="57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1"/>
    <n v="0"/>
    <n v="0"/>
    <n v="0"/>
    <n v="1"/>
    <n v="0"/>
    <n v="6"/>
    <n v="1"/>
    <n v="3"/>
    <n v="0"/>
    <n v="0"/>
    <n v="0"/>
    <n v="0"/>
    <n v="0"/>
    <n v="0"/>
    <n v="0"/>
    <n v="4"/>
    <n v="4"/>
    <n v="4"/>
    <n v="1"/>
  </r>
  <r>
    <s v="08DES0071C"/>
    <n v="1"/>
    <s v="MATUTINO"/>
    <s v="OLIVIA FIERRO PIÑA"/>
    <n v="8"/>
    <s v="CHIHUAHUA"/>
    <n v="8"/>
    <s v="CHIHUAHUA"/>
    <x v="5"/>
    <n v="37"/>
    <x v="6"/>
    <n v="1"/>
    <s v="JUĂREZ"/>
    <s v="CALLE FERNANDO MONTES DE OCA"/>
    <n v="0"/>
    <s v="PÚBLICO"/>
    <x v="0"/>
    <n v="2"/>
    <s v="BĂSICA"/>
    <n v="3"/>
    <x v="1"/>
    <n v="1"/>
    <x v="0"/>
    <n v="0"/>
    <s v="NO APLICA"/>
    <n v="0"/>
    <s v="NO APLICA"/>
    <s v="08FIS0105X"/>
    <s v="08FJE0004L"/>
    <s v="08ADG0005C"/>
    <n v="0"/>
    <s v="I2020"/>
    <n v="179"/>
    <n v="106"/>
    <n v="285"/>
    <n v="178"/>
    <n v="106"/>
    <n v="284"/>
    <n v="64"/>
    <n v="36"/>
    <n v="100"/>
    <n v="40"/>
    <n v="26"/>
    <n v="66"/>
    <n v="41"/>
    <n v="26"/>
    <n v="67"/>
    <n v="60"/>
    <n v="34"/>
    <n v="94"/>
    <n v="60"/>
    <n v="34"/>
    <n v="94"/>
    <n v="0"/>
    <n v="0"/>
    <n v="0"/>
    <n v="0"/>
    <n v="0"/>
    <n v="0"/>
    <n v="0"/>
    <n v="0"/>
    <n v="0"/>
    <n v="161"/>
    <n v="94"/>
    <n v="255"/>
    <n v="4"/>
    <n v="3"/>
    <n v="4"/>
    <n v="0"/>
    <n v="0"/>
    <n v="0"/>
    <n v="0"/>
    <n v="11"/>
    <n v="0"/>
    <n v="0"/>
    <n v="0"/>
    <n v="1"/>
    <n v="1"/>
    <n v="0"/>
    <n v="0"/>
    <n v="0"/>
    <n v="5"/>
    <n v="10"/>
    <n v="0"/>
    <n v="0"/>
    <n v="0"/>
    <n v="1"/>
    <n v="1"/>
    <n v="0"/>
    <n v="1"/>
    <n v="1"/>
    <n v="0"/>
    <n v="0"/>
    <n v="4"/>
    <n v="3"/>
    <n v="0"/>
    <n v="28"/>
    <n v="7"/>
    <n v="12"/>
    <n v="0"/>
    <n v="0"/>
    <n v="0"/>
    <n v="0"/>
    <n v="0"/>
    <n v="0"/>
    <n v="0"/>
    <n v="19"/>
    <n v="12"/>
    <n v="12"/>
    <n v="1"/>
  </r>
  <r>
    <s v="08DES0072B"/>
    <n v="1"/>
    <s v="MATUTINO"/>
    <s v="IVAN RENE VIDAL FUENTES"/>
    <n v="8"/>
    <s v="CHIHUAHUA"/>
    <n v="8"/>
    <s v="CHIHUAHUA"/>
    <x v="7"/>
    <n v="19"/>
    <x v="21"/>
    <n v="1"/>
    <s v="CHIHUAHUA"/>
    <s v="CALLE 14 1/2"/>
    <n v="1604"/>
    <s v="PÚBLICO"/>
    <x v="0"/>
    <n v="2"/>
    <s v="BĂSICA"/>
    <n v="3"/>
    <x v="1"/>
    <n v="1"/>
    <x v="0"/>
    <n v="0"/>
    <s v="NO APLICA"/>
    <n v="0"/>
    <s v="NO APLICA"/>
    <s v="08FIS0108U"/>
    <s v="08FJE0001O"/>
    <s v="08ADG0046C"/>
    <n v="0"/>
    <s v="I2020"/>
    <n v="65"/>
    <n v="74"/>
    <n v="139"/>
    <n v="54"/>
    <n v="50"/>
    <n v="104"/>
    <n v="29"/>
    <n v="16"/>
    <n v="45"/>
    <n v="6"/>
    <n v="12"/>
    <n v="18"/>
    <n v="6"/>
    <n v="12"/>
    <n v="18"/>
    <n v="14"/>
    <n v="26"/>
    <n v="40"/>
    <n v="20"/>
    <n v="27"/>
    <n v="47"/>
    <n v="0"/>
    <n v="0"/>
    <n v="0"/>
    <n v="0"/>
    <n v="0"/>
    <n v="0"/>
    <n v="0"/>
    <n v="0"/>
    <n v="0"/>
    <n v="40"/>
    <n v="65"/>
    <n v="105"/>
    <n v="2"/>
    <n v="2"/>
    <n v="2"/>
    <n v="0"/>
    <n v="0"/>
    <n v="0"/>
    <n v="0"/>
    <n v="6"/>
    <n v="0"/>
    <n v="0"/>
    <n v="0"/>
    <n v="1"/>
    <n v="1"/>
    <n v="0"/>
    <n v="0"/>
    <n v="0"/>
    <n v="2"/>
    <n v="4"/>
    <n v="0"/>
    <n v="0"/>
    <n v="1"/>
    <n v="0"/>
    <n v="0"/>
    <n v="0"/>
    <n v="1"/>
    <n v="0"/>
    <n v="0"/>
    <n v="0"/>
    <n v="3"/>
    <n v="5"/>
    <n v="0"/>
    <n v="18"/>
    <n v="4"/>
    <n v="4"/>
    <n v="0"/>
    <n v="0"/>
    <n v="0"/>
    <n v="0"/>
    <n v="0"/>
    <n v="0"/>
    <n v="0"/>
    <n v="8"/>
    <n v="6"/>
    <n v="6"/>
    <n v="1"/>
  </r>
  <r>
    <s v="08DES0075Z"/>
    <n v="1"/>
    <s v="MATUTINO"/>
    <s v="SECUNDARIA GENERAL ES-75"/>
    <n v="8"/>
    <s v="CHIHUAHUA"/>
    <n v="8"/>
    <s v="CHIHUAHUA"/>
    <x v="5"/>
    <n v="53"/>
    <x v="29"/>
    <n v="6"/>
    <s v="EL PORVENIR"/>
    <s v="CALLE CONOCIDO"/>
    <n v="0"/>
    <s v="PÚBLICO"/>
    <x v="0"/>
    <n v="2"/>
    <s v="BĂSICA"/>
    <n v="3"/>
    <x v="1"/>
    <n v="1"/>
    <x v="0"/>
    <n v="0"/>
    <s v="NO APLICA"/>
    <n v="0"/>
    <s v="NO APLICA"/>
    <s v="08FIS0122N"/>
    <s v="08FJE0004L"/>
    <s v="08ADG0005C"/>
    <n v="0"/>
    <s v="I2020"/>
    <n v="53"/>
    <n v="52"/>
    <n v="105"/>
    <n v="46"/>
    <n v="49"/>
    <n v="95"/>
    <n v="15"/>
    <n v="16"/>
    <n v="31"/>
    <n v="29"/>
    <n v="20"/>
    <n v="49"/>
    <n v="29"/>
    <n v="20"/>
    <n v="49"/>
    <n v="14"/>
    <n v="16"/>
    <n v="30"/>
    <n v="20"/>
    <n v="21"/>
    <n v="41"/>
    <n v="0"/>
    <n v="0"/>
    <n v="0"/>
    <n v="0"/>
    <n v="0"/>
    <n v="0"/>
    <n v="0"/>
    <n v="0"/>
    <n v="0"/>
    <n v="63"/>
    <n v="57"/>
    <n v="120"/>
    <n v="2"/>
    <n v="2"/>
    <n v="2"/>
    <n v="0"/>
    <n v="0"/>
    <n v="0"/>
    <n v="0"/>
    <n v="6"/>
    <n v="0"/>
    <n v="0"/>
    <n v="1"/>
    <n v="0"/>
    <n v="0"/>
    <n v="1"/>
    <n v="0"/>
    <n v="0"/>
    <n v="3"/>
    <n v="3"/>
    <n v="0"/>
    <n v="0"/>
    <n v="0"/>
    <n v="1"/>
    <n v="0"/>
    <n v="0"/>
    <n v="0"/>
    <n v="0"/>
    <n v="0"/>
    <n v="0"/>
    <n v="2"/>
    <n v="1"/>
    <n v="0"/>
    <n v="12"/>
    <n v="3"/>
    <n v="4"/>
    <n v="0"/>
    <n v="0"/>
    <n v="0"/>
    <n v="0"/>
    <n v="0"/>
    <n v="0"/>
    <n v="0"/>
    <n v="7"/>
    <n v="9"/>
    <n v="9"/>
    <n v="1"/>
  </r>
  <r>
    <s v="08DES0076Y"/>
    <n v="1"/>
    <s v="MATUTINO"/>
    <s v="CONSTITUCION MEXICANA"/>
    <n v="8"/>
    <s v="CHIHUAHUA"/>
    <n v="8"/>
    <s v="CHIHUAHUA"/>
    <x v="1"/>
    <n v="6"/>
    <x v="58"/>
    <n v="14"/>
    <s v="EL PORVENIR"/>
    <s v="CALLE EL PORVENIR"/>
    <n v="0"/>
    <s v="PÚBLICO"/>
    <x v="0"/>
    <n v="2"/>
    <s v="BĂSICA"/>
    <n v="3"/>
    <x v="1"/>
    <n v="1"/>
    <x v="0"/>
    <n v="0"/>
    <s v="NO APLICA"/>
    <n v="0"/>
    <s v="NO APLICA"/>
    <s v="08FIS0114E"/>
    <s v="08FJE0005K"/>
    <s v="08ADG0010O"/>
    <n v="0"/>
    <s v="I2020"/>
    <n v="25"/>
    <n v="30"/>
    <n v="55"/>
    <n v="25"/>
    <n v="30"/>
    <n v="55"/>
    <n v="4"/>
    <n v="12"/>
    <n v="16"/>
    <n v="9"/>
    <n v="6"/>
    <n v="15"/>
    <n v="9"/>
    <n v="6"/>
    <n v="15"/>
    <n v="11"/>
    <n v="8"/>
    <n v="19"/>
    <n v="10"/>
    <n v="11"/>
    <n v="21"/>
    <n v="0"/>
    <n v="0"/>
    <n v="0"/>
    <n v="0"/>
    <n v="0"/>
    <n v="0"/>
    <n v="0"/>
    <n v="0"/>
    <n v="0"/>
    <n v="30"/>
    <n v="25"/>
    <n v="55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1"/>
    <n v="0"/>
    <n v="0"/>
    <n v="0"/>
    <n v="0"/>
    <n v="0"/>
    <n v="0"/>
    <n v="0"/>
    <n v="1"/>
    <n v="1"/>
    <n v="0"/>
    <n v="7"/>
    <n v="3"/>
    <n v="1"/>
    <n v="0"/>
    <n v="0"/>
    <n v="0"/>
    <n v="0"/>
    <n v="0"/>
    <n v="0"/>
    <n v="0"/>
    <n v="4"/>
    <n v="3"/>
    <n v="3"/>
    <n v="1"/>
  </r>
  <r>
    <s v="08DES0079V"/>
    <n v="1"/>
    <s v="MATUTINO"/>
    <s v="GABRIEL TEPORACA"/>
    <n v="8"/>
    <s v="CHIHUAHUA"/>
    <n v="8"/>
    <s v="CHIHUAHUA"/>
    <x v="3"/>
    <n v="27"/>
    <x v="27"/>
    <n v="90"/>
    <s v="SAMACHIQUE"/>
    <s v="CALLE SAMACHIQUE"/>
    <n v="0"/>
    <s v="PÚBLICO"/>
    <x v="0"/>
    <n v="2"/>
    <s v="BĂSICA"/>
    <n v="3"/>
    <x v="1"/>
    <n v="1"/>
    <x v="0"/>
    <n v="0"/>
    <s v="NO APLICA"/>
    <n v="0"/>
    <s v="NO APLICA"/>
    <s v="08FIS0119Z"/>
    <s v="08FJE0005K"/>
    <s v="08ADG0003E"/>
    <n v="0"/>
    <s v="I2020"/>
    <n v="57"/>
    <n v="78"/>
    <n v="135"/>
    <n v="56"/>
    <n v="78"/>
    <n v="134"/>
    <n v="12"/>
    <n v="20"/>
    <n v="32"/>
    <n v="22"/>
    <n v="26"/>
    <n v="48"/>
    <n v="23"/>
    <n v="26"/>
    <n v="49"/>
    <n v="25"/>
    <n v="29"/>
    <n v="54"/>
    <n v="23"/>
    <n v="30"/>
    <n v="53"/>
    <n v="0"/>
    <n v="0"/>
    <n v="0"/>
    <n v="0"/>
    <n v="0"/>
    <n v="0"/>
    <n v="0"/>
    <n v="0"/>
    <n v="0"/>
    <n v="71"/>
    <n v="85"/>
    <n v="156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3"/>
    <n v="3"/>
    <n v="0"/>
    <n v="13"/>
    <n v="2"/>
    <n v="4"/>
    <n v="0"/>
    <n v="0"/>
    <n v="0"/>
    <n v="0"/>
    <n v="0"/>
    <n v="0"/>
    <n v="0"/>
    <n v="6"/>
    <n v="6"/>
    <n v="6"/>
    <n v="1"/>
  </r>
  <r>
    <s v="08DES0080K"/>
    <n v="1"/>
    <s v="MATUTINO"/>
    <s v="SECUNDARIA GENERAL ES-78"/>
    <n v="8"/>
    <s v="CHIHUAHUA"/>
    <n v="8"/>
    <s v="CHIHUAHUA"/>
    <x v="10"/>
    <n v="10"/>
    <x v="44"/>
    <n v="82"/>
    <s v="CONSTITUCIĂ“N"/>
    <s v="CALLE FRANCISCO VILLA"/>
    <n v="0"/>
    <s v="PÚBLICO"/>
    <x v="0"/>
    <n v="2"/>
    <s v="BĂSICA"/>
    <n v="3"/>
    <x v="1"/>
    <n v="1"/>
    <x v="0"/>
    <n v="0"/>
    <s v="NO APLICA"/>
    <n v="0"/>
    <s v="NO APLICA"/>
    <s v="08FIS0117B"/>
    <s v="08FJE0008H"/>
    <s v="08ADG0013L"/>
    <n v="0"/>
    <s v="I2020"/>
    <n v="68"/>
    <n v="71"/>
    <n v="139"/>
    <n v="67"/>
    <n v="71"/>
    <n v="138"/>
    <n v="17"/>
    <n v="17"/>
    <n v="34"/>
    <n v="30"/>
    <n v="29"/>
    <n v="59"/>
    <n v="31"/>
    <n v="29"/>
    <n v="60"/>
    <n v="26"/>
    <n v="22"/>
    <n v="48"/>
    <n v="25"/>
    <n v="32"/>
    <n v="57"/>
    <n v="0"/>
    <n v="0"/>
    <n v="0"/>
    <n v="0"/>
    <n v="0"/>
    <n v="0"/>
    <n v="0"/>
    <n v="0"/>
    <n v="0"/>
    <n v="82"/>
    <n v="83"/>
    <n v="165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2"/>
    <n v="0"/>
    <n v="11"/>
    <n v="4"/>
    <n v="3"/>
    <n v="0"/>
    <n v="0"/>
    <n v="0"/>
    <n v="0"/>
    <n v="0"/>
    <n v="0"/>
    <n v="0"/>
    <n v="7"/>
    <n v="6"/>
    <n v="6"/>
    <n v="1"/>
  </r>
  <r>
    <s v="08DES0082I"/>
    <n v="2"/>
    <s v="VESPERTINO"/>
    <s v="SECUNDARIA GENERAL ES-82"/>
    <n v="8"/>
    <s v="CHIHUAHUA"/>
    <n v="8"/>
    <s v="CHIHUAHUA"/>
    <x v="6"/>
    <n v="29"/>
    <x v="7"/>
    <n v="14"/>
    <s v="ATASCADEROS"/>
    <s v="NINGUNO NINGUNO"/>
    <n v="0"/>
    <s v="PÚBLICO"/>
    <x v="0"/>
    <n v="2"/>
    <s v="BĂSICA"/>
    <n v="3"/>
    <x v="1"/>
    <n v="1"/>
    <x v="0"/>
    <n v="0"/>
    <s v="NO APLICA"/>
    <n v="0"/>
    <s v="NO APLICA"/>
    <s v="08FIS0113F"/>
    <s v="08FJE0006J"/>
    <s v="08ADG0007A"/>
    <n v="0"/>
    <s v="I2020"/>
    <n v="49"/>
    <n v="26"/>
    <n v="75"/>
    <n v="49"/>
    <n v="26"/>
    <n v="75"/>
    <n v="20"/>
    <n v="8"/>
    <n v="28"/>
    <n v="17"/>
    <n v="16"/>
    <n v="33"/>
    <n v="18"/>
    <n v="16"/>
    <n v="34"/>
    <n v="13"/>
    <n v="14"/>
    <n v="27"/>
    <n v="18"/>
    <n v="8"/>
    <n v="26"/>
    <n v="0"/>
    <n v="0"/>
    <n v="0"/>
    <n v="0"/>
    <n v="0"/>
    <n v="0"/>
    <n v="0"/>
    <n v="0"/>
    <n v="0"/>
    <n v="49"/>
    <n v="38"/>
    <n v="87"/>
    <n v="2"/>
    <n v="2"/>
    <n v="2"/>
    <n v="0"/>
    <n v="0"/>
    <n v="0"/>
    <n v="0"/>
    <n v="6"/>
    <n v="0"/>
    <n v="0"/>
    <n v="1"/>
    <n v="0"/>
    <n v="0"/>
    <n v="0"/>
    <n v="0"/>
    <n v="0"/>
    <n v="4"/>
    <n v="3"/>
    <n v="0"/>
    <n v="0"/>
    <n v="1"/>
    <n v="0"/>
    <n v="0"/>
    <n v="0"/>
    <n v="0"/>
    <n v="0"/>
    <n v="0"/>
    <n v="0"/>
    <n v="1"/>
    <n v="1"/>
    <n v="0"/>
    <n v="11"/>
    <n v="5"/>
    <n v="3"/>
    <n v="0"/>
    <n v="0"/>
    <n v="0"/>
    <n v="0"/>
    <n v="0"/>
    <n v="0"/>
    <n v="0"/>
    <n v="8"/>
    <n v="6"/>
    <n v="6"/>
    <n v="1"/>
  </r>
  <r>
    <s v="08DES0083H"/>
    <n v="1"/>
    <s v="MATUTINO"/>
    <s v="SECUNDARIA GENERAL ES-80"/>
    <n v="8"/>
    <s v="CHIHUAHUA"/>
    <n v="8"/>
    <s v="CHIHUAHUA"/>
    <x v="6"/>
    <n v="29"/>
    <x v="7"/>
    <n v="15"/>
    <s v="BABORIGAME"/>
    <s v="CALLE MORELOS "/>
    <n v="0"/>
    <s v="PÚBLICO"/>
    <x v="0"/>
    <n v="2"/>
    <s v="BĂSICA"/>
    <n v="3"/>
    <x v="1"/>
    <n v="1"/>
    <x v="0"/>
    <n v="0"/>
    <s v="NO APLICA"/>
    <n v="0"/>
    <s v="NO APLICA"/>
    <s v="08FIS0113F"/>
    <s v="08FJE0006J"/>
    <s v="08ADG0007A"/>
    <n v="0"/>
    <s v="I2020"/>
    <n v="119"/>
    <n v="119"/>
    <n v="238"/>
    <n v="119"/>
    <n v="119"/>
    <n v="238"/>
    <n v="39"/>
    <n v="31"/>
    <n v="70"/>
    <n v="60"/>
    <n v="58"/>
    <n v="118"/>
    <n v="61"/>
    <n v="60"/>
    <n v="121"/>
    <n v="41"/>
    <n v="47"/>
    <n v="88"/>
    <n v="40"/>
    <n v="44"/>
    <n v="84"/>
    <n v="0"/>
    <n v="0"/>
    <n v="0"/>
    <n v="0"/>
    <n v="0"/>
    <n v="0"/>
    <n v="0"/>
    <n v="0"/>
    <n v="0"/>
    <n v="142"/>
    <n v="151"/>
    <n v="293"/>
    <n v="4"/>
    <n v="4"/>
    <n v="4"/>
    <n v="0"/>
    <n v="0"/>
    <n v="0"/>
    <n v="0"/>
    <n v="12"/>
    <n v="0"/>
    <n v="0"/>
    <n v="0"/>
    <n v="1"/>
    <n v="1"/>
    <n v="0"/>
    <n v="0"/>
    <n v="0"/>
    <n v="7"/>
    <n v="4"/>
    <n v="0"/>
    <n v="0"/>
    <n v="1"/>
    <n v="0"/>
    <n v="0"/>
    <n v="0"/>
    <n v="0"/>
    <n v="0"/>
    <n v="0"/>
    <n v="0"/>
    <n v="2"/>
    <n v="3"/>
    <n v="0"/>
    <n v="19"/>
    <n v="8"/>
    <n v="4"/>
    <n v="0"/>
    <n v="0"/>
    <n v="0"/>
    <n v="0"/>
    <n v="0"/>
    <n v="0"/>
    <n v="0"/>
    <n v="12"/>
    <n v="13"/>
    <n v="12"/>
    <n v="1"/>
  </r>
  <r>
    <s v="08DES0084G"/>
    <n v="1"/>
    <s v="MATUTINO"/>
    <s v="LEONA VICARIO"/>
    <n v="8"/>
    <s v="CHIHUAHUA"/>
    <n v="8"/>
    <s v="CHIHUAHUA"/>
    <x v="6"/>
    <n v="29"/>
    <x v="7"/>
    <n v="127"/>
    <s v="MESA DE SAN RAFAEL"/>
    <s v="CALLE MESA DE SAN RAFAEL"/>
    <n v="0"/>
    <s v="PÚBLICO"/>
    <x v="0"/>
    <n v="2"/>
    <s v="BĂSICA"/>
    <n v="3"/>
    <x v="1"/>
    <n v="1"/>
    <x v="0"/>
    <n v="0"/>
    <s v="NO APLICA"/>
    <n v="0"/>
    <s v="NO APLICA"/>
    <s v="08FIS0113F"/>
    <s v="08FJE0006J"/>
    <s v="08ADG0007A"/>
    <n v="0"/>
    <s v="I2020"/>
    <n v="45"/>
    <n v="49"/>
    <n v="94"/>
    <n v="44"/>
    <n v="49"/>
    <n v="93"/>
    <n v="15"/>
    <n v="15"/>
    <n v="30"/>
    <n v="21"/>
    <n v="11"/>
    <n v="32"/>
    <n v="21"/>
    <n v="11"/>
    <n v="32"/>
    <n v="21"/>
    <n v="20"/>
    <n v="41"/>
    <n v="10"/>
    <n v="15"/>
    <n v="25"/>
    <n v="0"/>
    <n v="0"/>
    <n v="0"/>
    <n v="0"/>
    <n v="0"/>
    <n v="0"/>
    <n v="0"/>
    <n v="0"/>
    <n v="0"/>
    <n v="52"/>
    <n v="46"/>
    <n v="98"/>
    <n v="2"/>
    <n v="2"/>
    <n v="2"/>
    <n v="0"/>
    <n v="0"/>
    <n v="0"/>
    <n v="0"/>
    <n v="6"/>
    <n v="0"/>
    <n v="0"/>
    <n v="1"/>
    <n v="0"/>
    <n v="0"/>
    <n v="0"/>
    <n v="0"/>
    <n v="0"/>
    <n v="1"/>
    <n v="4"/>
    <n v="0"/>
    <n v="0"/>
    <n v="0"/>
    <n v="1"/>
    <n v="0"/>
    <n v="0"/>
    <n v="0"/>
    <n v="0"/>
    <n v="0"/>
    <n v="0"/>
    <n v="1"/>
    <n v="1"/>
    <n v="0"/>
    <n v="9"/>
    <n v="1"/>
    <n v="5"/>
    <n v="0"/>
    <n v="0"/>
    <n v="0"/>
    <n v="0"/>
    <n v="0"/>
    <n v="0"/>
    <n v="0"/>
    <n v="6"/>
    <n v="6"/>
    <n v="6"/>
    <n v="1"/>
  </r>
  <r>
    <s v="08DES0085F"/>
    <n v="1"/>
    <s v="MATUTINO"/>
    <s v="SECUNDARIA GENERAL NO.10 ES-83"/>
    <n v="8"/>
    <s v="CHIHUAHUA"/>
    <n v="8"/>
    <s v="CHIHUAHUA"/>
    <x v="5"/>
    <n v="37"/>
    <x v="6"/>
    <n v="1"/>
    <s v="JUĂREZ"/>
    <s v="CALLE FERNANDO PACHECO PARRA"/>
    <n v="0"/>
    <s v="PÚBLICO"/>
    <x v="0"/>
    <n v="2"/>
    <s v="BĂSICA"/>
    <n v="3"/>
    <x v="1"/>
    <n v="1"/>
    <x v="0"/>
    <n v="0"/>
    <s v="NO APLICA"/>
    <n v="0"/>
    <s v="NO APLICA"/>
    <s v="08FIS0103Z"/>
    <s v="08FJE0004L"/>
    <s v="08ADG0005C"/>
    <n v="0"/>
    <s v="I2020"/>
    <n v="171"/>
    <n v="156"/>
    <n v="327"/>
    <n v="110"/>
    <n v="136"/>
    <n v="246"/>
    <n v="45"/>
    <n v="59"/>
    <n v="104"/>
    <n v="57"/>
    <n v="39"/>
    <n v="96"/>
    <n v="59"/>
    <n v="39"/>
    <n v="98"/>
    <n v="64"/>
    <n v="45"/>
    <n v="109"/>
    <n v="60"/>
    <n v="50"/>
    <n v="110"/>
    <n v="0"/>
    <n v="0"/>
    <n v="0"/>
    <n v="0"/>
    <n v="0"/>
    <n v="0"/>
    <n v="0"/>
    <n v="0"/>
    <n v="0"/>
    <n v="183"/>
    <n v="134"/>
    <n v="317"/>
    <n v="4"/>
    <n v="4"/>
    <n v="4"/>
    <n v="0"/>
    <n v="0"/>
    <n v="0"/>
    <n v="0"/>
    <n v="12"/>
    <n v="0"/>
    <n v="0"/>
    <n v="1"/>
    <n v="0"/>
    <n v="1"/>
    <n v="0"/>
    <n v="0"/>
    <n v="0"/>
    <n v="5"/>
    <n v="8"/>
    <n v="0"/>
    <n v="0"/>
    <n v="1"/>
    <n v="1"/>
    <n v="0"/>
    <n v="0"/>
    <n v="0"/>
    <n v="0"/>
    <n v="0"/>
    <n v="0"/>
    <n v="8"/>
    <n v="5"/>
    <n v="0"/>
    <n v="30"/>
    <n v="6"/>
    <n v="9"/>
    <n v="0"/>
    <n v="0"/>
    <n v="0"/>
    <n v="0"/>
    <n v="0"/>
    <n v="0"/>
    <n v="0"/>
    <n v="15"/>
    <n v="13"/>
    <n v="13"/>
    <n v="1"/>
  </r>
  <r>
    <s v="08DES0086E"/>
    <n v="1"/>
    <s v="MATUTINO"/>
    <s v="BENITO JUAREZ"/>
    <n v="8"/>
    <s v="CHIHUAHUA"/>
    <n v="8"/>
    <s v="CHIHUAHUA"/>
    <x v="1"/>
    <n v="31"/>
    <x v="1"/>
    <n v="3"/>
    <s v="LA JUNTA"/>
    <s v="CALLE FERNANDO MONTES DE OCA"/>
    <n v="0"/>
    <s v="PÚBLICO"/>
    <x v="0"/>
    <n v="2"/>
    <s v="BĂSICA"/>
    <n v="3"/>
    <x v="1"/>
    <n v="1"/>
    <x v="0"/>
    <n v="0"/>
    <s v="NO APLICA"/>
    <n v="0"/>
    <s v="NO APLICA"/>
    <s v="08FIS0119Z"/>
    <s v="08FJE0005K"/>
    <s v="08ADG0010O"/>
    <n v="0"/>
    <s v="I2020"/>
    <n v="76"/>
    <n v="93"/>
    <n v="169"/>
    <n v="76"/>
    <n v="93"/>
    <n v="169"/>
    <n v="16"/>
    <n v="22"/>
    <n v="38"/>
    <n v="25"/>
    <n v="35"/>
    <n v="60"/>
    <n v="26"/>
    <n v="35"/>
    <n v="61"/>
    <n v="30"/>
    <n v="41"/>
    <n v="71"/>
    <n v="34"/>
    <n v="30"/>
    <n v="64"/>
    <n v="0"/>
    <n v="0"/>
    <n v="0"/>
    <n v="0"/>
    <n v="0"/>
    <n v="0"/>
    <n v="0"/>
    <n v="0"/>
    <n v="0"/>
    <n v="90"/>
    <n v="106"/>
    <n v="196"/>
    <n v="3"/>
    <n v="3"/>
    <n v="2"/>
    <n v="0"/>
    <n v="0"/>
    <n v="0"/>
    <n v="0"/>
    <n v="8"/>
    <n v="0"/>
    <n v="0"/>
    <n v="1"/>
    <n v="0"/>
    <n v="0"/>
    <n v="1"/>
    <n v="0"/>
    <n v="0"/>
    <n v="5"/>
    <n v="4"/>
    <n v="0"/>
    <n v="0"/>
    <n v="1"/>
    <n v="0"/>
    <n v="0"/>
    <n v="0"/>
    <n v="1"/>
    <n v="0"/>
    <n v="0"/>
    <n v="0"/>
    <n v="2"/>
    <n v="1"/>
    <n v="0"/>
    <n v="16"/>
    <n v="7"/>
    <n v="4"/>
    <n v="0"/>
    <n v="0"/>
    <n v="0"/>
    <n v="0"/>
    <n v="0"/>
    <n v="0"/>
    <n v="0"/>
    <n v="11"/>
    <n v="10"/>
    <n v="10"/>
    <n v="1"/>
  </r>
  <r>
    <s v="08DES0087D"/>
    <n v="1"/>
    <s v="MATUTINO"/>
    <s v="SECUNDARIA GENERAL ES-86"/>
    <n v="8"/>
    <s v="CHIHUAHUA"/>
    <n v="8"/>
    <s v="CHIHUAHUA"/>
    <x v="0"/>
    <n v="20"/>
    <x v="10"/>
    <n v="77"/>
    <s v="MILPILLAS"/>
    <s v="CALLE MILPILLAS"/>
    <n v="0"/>
    <s v="PÚBLICO"/>
    <x v="0"/>
    <n v="2"/>
    <s v="BĂSICA"/>
    <n v="3"/>
    <x v="1"/>
    <n v="1"/>
    <x v="0"/>
    <n v="0"/>
    <s v="NO APLICA"/>
    <n v="0"/>
    <s v="NO APLICA"/>
    <s v="08FIS0116C"/>
    <s v="08FJE0005K"/>
    <s v="08ADG0003E"/>
    <n v="0"/>
    <s v="I2020"/>
    <n v="24"/>
    <n v="29"/>
    <n v="53"/>
    <n v="24"/>
    <n v="29"/>
    <n v="53"/>
    <n v="8"/>
    <n v="5"/>
    <n v="13"/>
    <n v="6"/>
    <n v="8"/>
    <n v="14"/>
    <n v="6"/>
    <n v="8"/>
    <n v="14"/>
    <n v="9"/>
    <n v="11"/>
    <n v="20"/>
    <n v="7"/>
    <n v="13"/>
    <n v="20"/>
    <n v="0"/>
    <n v="0"/>
    <n v="0"/>
    <n v="0"/>
    <n v="0"/>
    <n v="0"/>
    <n v="0"/>
    <n v="0"/>
    <n v="0"/>
    <n v="22"/>
    <n v="32"/>
    <n v="54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2"/>
    <n v="0"/>
    <n v="6"/>
    <n v="1"/>
    <n v="2"/>
    <n v="0"/>
    <n v="0"/>
    <n v="0"/>
    <n v="0"/>
    <n v="0"/>
    <n v="0"/>
    <n v="0"/>
    <n v="3"/>
    <n v="3"/>
    <n v="3"/>
    <n v="1"/>
  </r>
  <r>
    <s v="08DES0088C"/>
    <n v="1"/>
    <s v="MATUTINO"/>
    <s v="SECUNDARIA FEDERAL ES-85 AMIGO TARAHUMARA"/>
    <n v="8"/>
    <s v="CHIHUAHUA"/>
    <n v="8"/>
    <s v="CHIHUAHUA"/>
    <x v="3"/>
    <n v="27"/>
    <x v="27"/>
    <n v="701"/>
    <s v="SIQUIRICHI"/>
    <s v="CALLE SIQUIRICHI"/>
    <n v="0"/>
    <s v="PÚBLICO"/>
    <x v="0"/>
    <n v="2"/>
    <s v="BĂSICA"/>
    <n v="3"/>
    <x v="1"/>
    <n v="1"/>
    <x v="0"/>
    <n v="0"/>
    <s v="NO APLICA"/>
    <n v="0"/>
    <s v="NO APLICA"/>
    <s v="08FIS0112G"/>
    <s v="08FJE0006J"/>
    <s v="08ADG0006B"/>
    <n v="0"/>
    <s v="I2020"/>
    <n v="20"/>
    <n v="30"/>
    <n v="50"/>
    <n v="20"/>
    <n v="30"/>
    <n v="50"/>
    <n v="4"/>
    <n v="11"/>
    <n v="15"/>
    <n v="12"/>
    <n v="14"/>
    <n v="26"/>
    <n v="12"/>
    <n v="14"/>
    <n v="26"/>
    <n v="10"/>
    <n v="9"/>
    <n v="19"/>
    <n v="7"/>
    <n v="10"/>
    <n v="17"/>
    <n v="0"/>
    <n v="0"/>
    <n v="0"/>
    <n v="0"/>
    <n v="0"/>
    <n v="0"/>
    <n v="0"/>
    <n v="0"/>
    <n v="0"/>
    <n v="29"/>
    <n v="33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2"/>
    <n v="1"/>
    <n v="0"/>
    <n v="6"/>
    <n v="0"/>
    <n v="2"/>
    <n v="0"/>
    <n v="0"/>
    <n v="0"/>
    <n v="0"/>
    <n v="0"/>
    <n v="0"/>
    <n v="0"/>
    <n v="2"/>
    <n v="4"/>
    <n v="3"/>
    <n v="1"/>
  </r>
  <r>
    <s v="08DES0090R"/>
    <n v="1"/>
    <s v="MATUTINO"/>
    <s v="SECUNDARIA GENERAL ES-91"/>
    <n v="8"/>
    <s v="CHIHUAHUA"/>
    <n v="8"/>
    <s v="CHIHUAHUA"/>
    <x v="10"/>
    <n v="50"/>
    <x v="65"/>
    <n v="1"/>
    <s v="NUEVO CASAS GRANDES"/>
    <s v="CALLE LAGUNA FIERRO"/>
    <n v="0"/>
    <s v="PÚBLICO"/>
    <x v="0"/>
    <n v="2"/>
    <s v="BĂSICA"/>
    <n v="3"/>
    <x v="1"/>
    <n v="1"/>
    <x v="0"/>
    <n v="0"/>
    <s v="NO APLICA"/>
    <n v="0"/>
    <s v="NO APLICA"/>
    <s v="08FIS0117B"/>
    <s v="08FJE0008H"/>
    <s v="08ADG0013L"/>
    <n v="0"/>
    <s v="I2020"/>
    <n v="226"/>
    <n v="238"/>
    <n v="464"/>
    <n v="205"/>
    <n v="225"/>
    <n v="430"/>
    <n v="73"/>
    <n v="76"/>
    <n v="149"/>
    <n v="72"/>
    <n v="63"/>
    <n v="135"/>
    <n v="72"/>
    <n v="65"/>
    <n v="137"/>
    <n v="76"/>
    <n v="89"/>
    <n v="165"/>
    <n v="73"/>
    <n v="70"/>
    <n v="143"/>
    <n v="0"/>
    <n v="0"/>
    <n v="0"/>
    <n v="0"/>
    <n v="0"/>
    <n v="0"/>
    <n v="0"/>
    <n v="0"/>
    <n v="0"/>
    <n v="221"/>
    <n v="224"/>
    <n v="445"/>
    <n v="4"/>
    <n v="4"/>
    <n v="4"/>
    <n v="0"/>
    <n v="0"/>
    <n v="0"/>
    <n v="0"/>
    <n v="12"/>
    <n v="0"/>
    <n v="0"/>
    <n v="0"/>
    <n v="1"/>
    <n v="1"/>
    <n v="0"/>
    <n v="0"/>
    <n v="0"/>
    <n v="6"/>
    <n v="7"/>
    <n v="0"/>
    <n v="0"/>
    <n v="1"/>
    <n v="0"/>
    <n v="0"/>
    <n v="1"/>
    <n v="0"/>
    <n v="1"/>
    <n v="0"/>
    <n v="1"/>
    <n v="5"/>
    <n v="3"/>
    <n v="0"/>
    <n v="27"/>
    <n v="7"/>
    <n v="10"/>
    <n v="0"/>
    <n v="0"/>
    <n v="0"/>
    <n v="0"/>
    <n v="0"/>
    <n v="0"/>
    <n v="0"/>
    <n v="17"/>
    <n v="12"/>
    <n v="12"/>
    <n v="1"/>
  </r>
  <r>
    <s v="08DES0091Q"/>
    <n v="1"/>
    <s v="MATUTINO"/>
    <s v="SECUNDARIA GENERAL ES-88"/>
    <n v="8"/>
    <s v="CHIHUAHUA"/>
    <n v="8"/>
    <s v="CHIHUAHUA"/>
    <x v="0"/>
    <n v="65"/>
    <x v="11"/>
    <n v="275"/>
    <s v="LA LLUVIA DE ORO"/>
    <s v="CALLE CIENEGUITA LLUVIA DE ORO"/>
    <n v="0"/>
    <s v="PÚBLICO"/>
    <x v="0"/>
    <n v="2"/>
    <s v="BĂSICA"/>
    <n v="3"/>
    <x v="1"/>
    <n v="1"/>
    <x v="0"/>
    <n v="0"/>
    <s v="NO APLICA"/>
    <n v="0"/>
    <s v="NO APLICA"/>
    <s v="08FIS0116C"/>
    <s v="08FJE0005K"/>
    <s v="08ADG0003E"/>
    <n v="0"/>
    <s v="I2020"/>
    <n v="30"/>
    <n v="26"/>
    <n v="56"/>
    <n v="30"/>
    <n v="26"/>
    <n v="56"/>
    <n v="8"/>
    <n v="9"/>
    <n v="17"/>
    <n v="14"/>
    <n v="15"/>
    <n v="29"/>
    <n v="14"/>
    <n v="15"/>
    <n v="29"/>
    <n v="11"/>
    <n v="6"/>
    <n v="17"/>
    <n v="11"/>
    <n v="12"/>
    <n v="23"/>
    <n v="0"/>
    <n v="0"/>
    <n v="0"/>
    <n v="0"/>
    <n v="0"/>
    <n v="0"/>
    <n v="0"/>
    <n v="0"/>
    <n v="0"/>
    <n v="36"/>
    <n v="33"/>
    <n v="69"/>
    <n v="2"/>
    <n v="1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1"/>
    <n v="0"/>
    <n v="8"/>
    <n v="2"/>
    <n v="2"/>
    <n v="0"/>
    <n v="0"/>
    <n v="0"/>
    <n v="0"/>
    <n v="0"/>
    <n v="0"/>
    <n v="0"/>
    <n v="4"/>
    <n v="4"/>
    <n v="4"/>
    <n v="1"/>
  </r>
  <r>
    <s v="08DES0092P"/>
    <n v="1"/>
    <s v="MATUTINO"/>
    <s v="JOSE VASCONCELOS"/>
    <n v="8"/>
    <s v="CHIHUAHUA"/>
    <n v="8"/>
    <s v="CHIHUAHUA"/>
    <x v="1"/>
    <n v="17"/>
    <x v="43"/>
    <n v="1"/>
    <s v="CUAUHTĂ‰MOC"/>
    <s v="CALLE XOCHIMILCO"/>
    <n v="0"/>
    <s v="PÚBLICO"/>
    <x v="0"/>
    <n v="2"/>
    <s v="BĂSICA"/>
    <n v="3"/>
    <x v="1"/>
    <n v="1"/>
    <x v="0"/>
    <n v="0"/>
    <s v="NO APLICA"/>
    <n v="0"/>
    <s v="NO APLICA"/>
    <s v="08FIS0121O"/>
    <s v="08FJE0005K"/>
    <s v="08ADG0010O"/>
    <n v="0"/>
    <s v="I2020"/>
    <n v="295"/>
    <n v="323"/>
    <n v="618"/>
    <n v="174"/>
    <n v="251"/>
    <n v="425"/>
    <n v="68"/>
    <n v="90"/>
    <n v="158"/>
    <n v="136"/>
    <n v="103"/>
    <n v="239"/>
    <n v="136"/>
    <n v="103"/>
    <n v="239"/>
    <n v="110"/>
    <n v="117"/>
    <n v="227"/>
    <n v="108"/>
    <n v="104"/>
    <n v="212"/>
    <n v="0"/>
    <n v="0"/>
    <n v="0"/>
    <n v="0"/>
    <n v="0"/>
    <n v="0"/>
    <n v="0"/>
    <n v="0"/>
    <n v="0"/>
    <n v="354"/>
    <n v="324"/>
    <n v="678"/>
    <n v="6"/>
    <n v="6"/>
    <n v="6"/>
    <n v="0"/>
    <n v="0"/>
    <n v="0"/>
    <n v="0"/>
    <n v="18"/>
    <n v="0"/>
    <n v="0"/>
    <n v="1"/>
    <n v="0"/>
    <n v="1"/>
    <n v="0"/>
    <n v="0"/>
    <n v="0"/>
    <n v="5"/>
    <n v="11"/>
    <n v="0"/>
    <n v="0"/>
    <n v="1"/>
    <n v="0"/>
    <n v="1"/>
    <n v="0"/>
    <n v="0"/>
    <n v="1"/>
    <n v="2"/>
    <n v="0"/>
    <n v="8"/>
    <n v="7"/>
    <n v="0"/>
    <n v="38"/>
    <n v="9"/>
    <n v="12"/>
    <n v="0"/>
    <n v="0"/>
    <n v="0"/>
    <n v="0"/>
    <n v="0"/>
    <n v="0"/>
    <n v="0"/>
    <n v="21"/>
    <n v="18"/>
    <n v="18"/>
    <n v="1"/>
  </r>
  <r>
    <s v="08DES0093O"/>
    <n v="1"/>
    <s v="MATUTINO"/>
    <s v="JOSE REVUELTAS"/>
    <n v="8"/>
    <s v="CHIHUAHUA"/>
    <n v="8"/>
    <s v="CHIHUAHUA"/>
    <x v="6"/>
    <n v="29"/>
    <x v="7"/>
    <n v="253"/>
    <s v="TURUACHI"/>
    <s v="NINGUNO NINGUNO"/>
    <n v="0"/>
    <s v="PÚBLICO"/>
    <x v="0"/>
    <n v="2"/>
    <s v="BĂSICA"/>
    <n v="3"/>
    <x v="1"/>
    <n v="1"/>
    <x v="0"/>
    <n v="0"/>
    <s v="NO APLICA"/>
    <n v="0"/>
    <s v="NO APLICA"/>
    <s v="08FIS0124L"/>
    <s v="08FJE0006J"/>
    <s v="08ADG0007A"/>
    <n v="0"/>
    <s v="I2020"/>
    <n v="56"/>
    <n v="59"/>
    <n v="115"/>
    <n v="49"/>
    <n v="57"/>
    <n v="106"/>
    <n v="13"/>
    <n v="18"/>
    <n v="31"/>
    <n v="19"/>
    <n v="21"/>
    <n v="40"/>
    <n v="20"/>
    <n v="21"/>
    <n v="41"/>
    <n v="23"/>
    <n v="22"/>
    <n v="45"/>
    <n v="21"/>
    <n v="21"/>
    <n v="42"/>
    <n v="0"/>
    <n v="0"/>
    <n v="0"/>
    <n v="0"/>
    <n v="0"/>
    <n v="0"/>
    <n v="0"/>
    <n v="0"/>
    <n v="0"/>
    <n v="64"/>
    <n v="64"/>
    <n v="128"/>
    <n v="2"/>
    <n v="2"/>
    <n v="2"/>
    <n v="0"/>
    <n v="0"/>
    <n v="0"/>
    <n v="0"/>
    <n v="6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1"/>
    <n v="0"/>
    <n v="7"/>
    <n v="1"/>
    <n v="4"/>
    <n v="0"/>
    <n v="0"/>
    <n v="0"/>
    <n v="0"/>
    <n v="0"/>
    <n v="0"/>
    <n v="0"/>
    <n v="5"/>
    <n v="7"/>
    <n v="6"/>
    <n v="1"/>
  </r>
  <r>
    <s v="08DES0094N"/>
    <n v="1"/>
    <s v="MATUTINO"/>
    <s v="SALVADOR ALLENDE"/>
    <n v="8"/>
    <s v="CHIHUAHUA"/>
    <n v="8"/>
    <s v="CHIHUAHUA"/>
    <x v="5"/>
    <n v="37"/>
    <x v="6"/>
    <n v="1"/>
    <s v="JUĂREZ"/>
    <s v="CALLE CARRETERA PANAMERICANA KILOMETRO 17"/>
    <n v="0"/>
    <s v="PÚBLICO"/>
    <x v="0"/>
    <n v="2"/>
    <s v="BĂSICA"/>
    <n v="3"/>
    <x v="1"/>
    <n v="1"/>
    <x v="0"/>
    <n v="0"/>
    <s v="NO APLICA"/>
    <n v="0"/>
    <s v="NO APLICA"/>
    <s v="08FIS0103Z"/>
    <s v="08FJE0004L"/>
    <s v="08ADG0005C"/>
    <n v="0"/>
    <s v="I2020"/>
    <n v="199"/>
    <n v="195"/>
    <n v="394"/>
    <n v="182"/>
    <n v="182"/>
    <n v="364"/>
    <n v="75"/>
    <n v="55"/>
    <n v="130"/>
    <n v="62"/>
    <n v="54"/>
    <n v="116"/>
    <n v="66"/>
    <n v="58"/>
    <n v="124"/>
    <n v="68"/>
    <n v="77"/>
    <n v="145"/>
    <n v="47"/>
    <n v="59"/>
    <n v="106"/>
    <n v="0"/>
    <n v="0"/>
    <n v="0"/>
    <n v="0"/>
    <n v="0"/>
    <n v="0"/>
    <n v="0"/>
    <n v="0"/>
    <n v="0"/>
    <n v="181"/>
    <n v="194"/>
    <n v="375"/>
    <n v="5"/>
    <n v="5"/>
    <n v="5"/>
    <n v="0"/>
    <n v="0"/>
    <n v="0"/>
    <n v="0"/>
    <n v="15"/>
    <n v="0"/>
    <n v="0"/>
    <n v="0"/>
    <n v="1"/>
    <n v="1"/>
    <n v="0"/>
    <n v="0"/>
    <n v="0"/>
    <n v="11"/>
    <n v="9"/>
    <n v="0"/>
    <n v="0"/>
    <n v="0"/>
    <n v="0"/>
    <n v="1"/>
    <n v="0"/>
    <n v="0"/>
    <n v="0"/>
    <n v="1"/>
    <n v="0"/>
    <n v="5"/>
    <n v="5"/>
    <n v="0"/>
    <n v="34"/>
    <n v="13"/>
    <n v="9"/>
    <n v="0"/>
    <n v="0"/>
    <n v="0"/>
    <n v="0"/>
    <n v="0"/>
    <n v="0"/>
    <n v="0"/>
    <n v="22"/>
    <n v="22"/>
    <n v="21"/>
    <n v="1"/>
  </r>
  <r>
    <s v="08DES0095M"/>
    <n v="1"/>
    <s v="MATUTINO"/>
    <s v="MEXICO 68"/>
    <n v="8"/>
    <s v="CHIHUAHUA"/>
    <n v="8"/>
    <s v="CHIHUAHUA"/>
    <x v="5"/>
    <n v="37"/>
    <x v="6"/>
    <n v="1"/>
    <s v="JUĂREZ"/>
    <s v="CALLE GRADMA"/>
    <n v="7065"/>
    <s v="PÚBLICO"/>
    <x v="0"/>
    <n v="2"/>
    <s v="BĂSICA"/>
    <n v="3"/>
    <x v="1"/>
    <n v="1"/>
    <x v="0"/>
    <n v="0"/>
    <s v="NO APLICA"/>
    <n v="0"/>
    <s v="NO APLICA"/>
    <s v="08FIS0101A"/>
    <s v="08FJE0004L"/>
    <s v="08ADG0005C"/>
    <n v="0"/>
    <s v="I2020"/>
    <n v="303"/>
    <n v="295"/>
    <n v="598"/>
    <n v="303"/>
    <n v="294"/>
    <n v="597"/>
    <n v="80"/>
    <n v="93"/>
    <n v="173"/>
    <n v="97"/>
    <n v="93"/>
    <n v="190"/>
    <n v="97"/>
    <n v="96"/>
    <n v="193"/>
    <n v="115"/>
    <n v="93"/>
    <n v="208"/>
    <n v="110"/>
    <n v="108"/>
    <n v="218"/>
    <n v="0"/>
    <n v="0"/>
    <n v="0"/>
    <n v="0"/>
    <n v="0"/>
    <n v="0"/>
    <n v="0"/>
    <n v="0"/>
    <n v="0"/>
    <n v="322"/>
    <n v="297"/>
    <n v="619"/>
    <n v="6"/>
    <n v="6"/>
    <n v="6"/>
    <n v="0"/>
    <n v="0"/>
    <n v="0"/>
    <n v="0"/>
    <n v="18"/>
    <n v="0"/>
    <n v="0"/>
    <n v="0"/>
    <n v="1"/>
    <n v="0"/>
    <n v="1"/>
    <n v="0"/>
    <n v="0"/>
    <n v="9"/>
    <n v="11"/>
    <n v="0"/>
    <n v="0"/>
    <n v="2"/>
    <n v="0"/>
    <n v="2"/>
    <n v="0"/>
    <n v="0"/>
    <n v="1"/>
    <n v="0"/>
    <n v="0"/>
    <n v="7"/>
    <n v="9"/>
    <n v="0"/>
    <n v="43"/>
    <n v="13"/>
    <n v="12"/>
    <n v="0"/>
    <n v="0"/>
    <n v="0"/>
    <n v="0"/>
    <n v="0"/>
    <n v="0"/>
    <n v="0"/>
    <n v="25"/>
    <n v="21"/>
    <n v="21"/>
    <n v="1"/>
  </r>
  <r>
    <s v="08DES0096L"/>
    <n v="1"/>
    <s v="MATUTINO"/>
    <s v="TIERRA DE GENERALES"/>
    <n v="8"/>
    <s v="CHIHUAHUA"/>
    <n v="8"/>
    <s v="CHIHUAHUA"/>
    <x v="5"/>
    <n v="37"/>
    <x v="6"/>
    <n v="1"/>
    <s v="JUĂREZ"/>
    <s v="CALLE PUERTO LISBOA"/>
    <n v="1811"/>
    <s v="PÚBLICO"/>
    <x v="0"/>
    <n v="2"/>
    <s v="BĂSICA"/>
    <n v="3"/>
    <x v="1"/>
    <n v="1"/>
    <x v="0"/>
    <n v="0"/>
    <s v="NO APLICA"/>
    <n v="0"/>
    <s v="NO APLICA"/>
    <s v="08FIS0122N"/>
    <s v="08FJE0004L"/>
    <s v="08ADG0005C"/>
    <n v="0"/>
    <s v="I2020"/>
    <n v="490"/>
    <n v="508"/>
    <n v="998"/>
    <n v="489"/>
    <n v="506"/>
    <n v="995"/>
    <n v="148"/>
    <n v="170"/>
    <n v="318"/>
    <n v="166"/>
    <n v="183"/>
    <n v="349"/>
    <n v="167"/>
    <n v="183"/>
    <n v="350"/>
    <n v="172"/>
    <n v="173"/>
    <n v="345"/>
    <n v="165"/>
    <n v="157"/>
    <n v="322"/>
    <n v="0"/>
    <n v="0"/>
    <n v="0"/>
    <n v="0"/>
    <n v="0"/>
    <n v="0"/>
    <n v="0"/>
    <n v="0"/>
    <n v="0"/>
    <n v="504"/>
    <n v="513"/>
    <n v="1017"/>
    <n v="7"/>
    <n v="7"/>
    <n v="7"/>
    <n v="0"/>
    <n v="0"/>
    <n v="0"/>
    <n v="0"/>
    <n v="21"/>
    <n v="0"/>
    <n v="0"/>
    <n v="1"/>
    <n v="0"/>
    <n v="1"/>
    <n v="0"/>
    <n v="0"/>
    <n v="0"/>
    <n v="16"/>
    <n v="13"/>
    <n v="0"/>
    <n v="0"/>
    <n v="2"/>
    <n v="0"/>
    <n v="0"/>
    <n v="0"/>
    <n v="0"/>
    <n v="1"/>
    <n v="0"/>
    <n v="0"/>
    <n v="5"/>
    <n v="12"/>
    <n v="0"/>
    <n v="51"/>
    <n v="18"/>
    <n v="14"/>
    <n v="0"/>
    <n v="0"/>
    <n v="0"/>
    <n v="0"/>
    <n v="0"/>
    <n v="0"/>
    <n v="0"/>
    <n v="32"/>
    <n v="21"/>
    <n v="21"/>
    <n v="1"/>
  </r>
  <r>
    <s v="08DES0096L"/>
    <n v="2"/>
    <s v="VESPERTINO"/>
    <s v="TIERRA DE GENERALES"/>
    <n v="8"/>
    <s v="CHIHUAHUA"/>
    <n v="8"/>
    <s v="CHIHUAHUA"/>
    <x v="5"/>
    <n v="37"/>
    <x v="6"/>
    <n v="1"/>
    <s v="JUĂREZ"/>
    <s v="CALLE PUERTO LISBOA"/>
    <n v="1811"/>
    <s v="PÚBLICO"/>
    <x v="0"/>
    <n v="2"/>
    <s v="BĂSICA"/>
    <n v="3"/>
    <x v="1"/>
    <n v="1"/>
    <x v="0"/>
    <n v="0"/>
    <s v="NO APLICA"/>
    <n v="0"/>
    <s v="NO APLICA"/>
    <s v="08FIS0122N"/>
    <s v="08FJE0004L"/>
    <s v="08ADG0005C"/>
    <n v="0"/>
    <s v="I2020"/>
    <n v="478"/>
    <n v="494"/>
    <n v="972"/>
    <n v="478"/>
    <n v="494"/>
    <n v="972"/>
    <n v="150"/>
    <n v="157"/>
    <n v="307"/>
    <n v="160"/>
    <n v="189"/>
    <n v="349"/>
    <n v="160"/>
    <n v="190"/>
    <n v="350"/>
    <n v="160"/>
    <n v="182"/>
    <n v="342"/>
    <n v="158"/>
    <n v="160"/>
    <n v="318"/>
    <n v="0"/>
    <n v="0"/>
    <n v="0"/>
    <n v="0"/>
    <n v="0"/>
    <n v="0"/>
    <n v="0"/>
    <n v="0"/>
    <n v="0"/>
    <n v="478"/>
    <n v="532"/>
    <n v="1010"/>
    <n v="7"/>
    <n v="7"/>
    <n v="7"/>
    <n v="0"/>
    <n v="0"/>
    <n v="0"/>
    <n v="0"/>
    <n v="21"/>
    <n v="0"/>
    <n v="0"/>
    <n v="1"/>
    <n v="0"/>
    <n v="0"/>
    <n v="1"/>
    <n v="0"/>
    <n v="0"/>
    <n v="13"/>
    <n v="19"/>
    <n v="0"/>
    <n v="0"/>
    <n v="2"/>
    <n v="0"/>
    <n v="1"/>
    <n v="0"/>
    <n v="2"/>
    <n v="1"/>
    <n v="0"/>
    <n v="0"/>
    <n v="8"/>
    <n v="7"/>
    <n v="0"/>
    <n v="55"/>
    <n v="18"/>
    <n v="20"/>
    <n v="0"/>
    <n v="0"/>
    <n v="0"/>
    <n v="0"/>
    <n v="0"/>
    <n v="0"/>
    <n v="0"/>
    <n v="38"/>
    <n v="21"/>
    <n v="21"/>
    <n v="1"/>
  </r>
  <r>
    <s v="08DES0097K"/>
    <n v="1"/>
    <s v="MATUTINO"/>
    <s v="SECUNDARIA FEDERAL NUM.14 ES-95 SERGIO OSVALDO ROMO"/>
    <n v="8"/>
    <s v="CHIHUAHUA"/>
    <n v="8"/>
    <s v="CHIHUAHUA"/>
    <x v="5"/>
    <n v="37"/>
    <x v="6"/>
    <n v="1"/>
    <s v="JUĂREZ"/>
    <s v="CALLE COAHUILA"/>
    <n v="380"/>
    <s v="PÚBLICO"/>
    <x v="0"/>
    <n v="2"/>
    <s v="BĂSICA"/>
    <n v="3"/>
    <x v="1"/>
    <n v="1"/>
    <x v="0"/>
    <n v="0"/>
    <s v="NO APLICA"/>
    <n v="0"/>
    <s v="NO APLICA"/>
    <s v="08FIS0101A"/>
    <s v="08FJE0004L"/>
    <s v="08ADG0005C"/>
    <n v="0"/>
    <s v="I2020"/>
    <n v="287"/>
    <n v="321"/>
    <n v="608"/>
    <n v="255"/>
    <n v="306"/>
    <n v="561"/>
    <n v="84"/>
    <n v="97"/>
    <n v="181"/>
    <n v="135"/>
    <n v="97"/>
    <n v="232"/>
    <n v="135"/>
    <n v="97"/>
    <n v="232"/>
    <n v="101"/>
    <n v="92"/>
    <n v="193"/>
    <n v="99"/>
    <n v="125"/>
    <n v="224"/>
    <n v="0"/>
    <n v="0"/>
    <n v="0"/>
    <n v="0"/>
    <n v="0"/>
    <n v="0"/>
    <n v="0"/>
    <n v="0"/>
    <n v="0"/>
    <n v="335"/>
    <n v="314"/>
    <n v="649"/>
    <n v="6"/>
    <n v="6"/>
    <n v="6"/>
    <n v="0"/>
    <n v="0"/>
    <n v="0"/>
    <n v="0"/>
    <n v="18"/>
    <n v="0"/>
    <n v="0"/>
    <n v="1"/>
    <n v="0"/>
    <n v="0"/>
    <n v="1"/>
    <n v="0"/>
    <n v="0"/>
    <n v="14"/>
    <n v="9"/>
    <n v="0"/>
    <n v="0"/>
    <n v="2"/>
    <n v="0"/>
    <n v="0"/>
    <n v="0"/>
    <n v="1"/>
    <n v="1"/>
    <n v="0"/>
    <n v="0"/>
    <n v="4"/>
    <n v="3"/>
    <n v="0"/>
    <n v="36"/>
    <n v="17"/>
    <n v="10"/>
    <n v="0"/>
    <n v="0"/>
    <n v="0"/>
    <n v="0"/>
    <n v="0"/>
    <n v="0"/>
    <n v="0"/>
    <n v="27"/>
    <n v="21"/>
    <n v="21"/>
    <n v="1"/>
  </r>
  <r>
    <s v="08DES0097K"/>
    <n v="2"/>
    <s v="VESPERTINO"/>
    <s v="SECUNDARIA FEDERAL NUM.14 ES-95 SERGIO OSVALDO ROMO"/>
    <n v="8"/>
    <s v="CHIHUAHUA"/>
    <n v="8"/>
    <s v="CHIHUAHUA"/>
    <x v="5"/>
    <n v="37"/>
    <x v="6"/>
    <n v="1"/>
    <s v="JUĂREZ"/>
    <s v="CALLE COAHUILA"/>
    <n v="380"/>
    <s v="PÚBLICO"/>
    <x v="0"/>
    <n v="2"/>
    <s v="BĂSICA"/>
    <n v="3"/>
    <x v="1"/>
    <n v="1"/>
    <x v="0"/>
    <n v="0"/>
    <s v="NO APLICA"/>
    <n v="0"/>
    <s v="NO APLICA"/>
    <s v="08FIS0101A"/>
    <s v="08FJE0004L"/>
    <s v="08ADG0005C"/>
    <n v="0"/>
    <s v="I2020"/>
    <n v="244"/>
    <n v="215"/>
    <n v="459"/>
    <n v="210"/>
    <n v="206"/>
    <n v="416"/>
    <n v="60"/>
    <n v="57"/>
    <n v="117"/>
    <n v="120"/>
    <n v="95"/>
    <n v="215"/>
    <n v="125"/>
    <n v="96"/>
    <n v="221"/>
    <n v="117"/>
    <n v="92"/>
    <n v="209"/>
    <n v="66"/>
    <n v="74"/>
    <n v="140"/>
    <n v="0"/>
    <n v="0"/>
    <n v="0"/>
    <n v="0"/>
    <n v="0"/>
    <n v="0"/>
    <n v="0"/>
    <n v="0"/>
    <n v="0"/>
    <n v="308"/>
    <n v="262"/>
    <n v="570"/>
    <n v="5"/>
    <n v="5"/>
    <n v="5"/>
    <n v="0"/>
    <n v="0"/>
    <n v="0"/>
    <n v="0"/>
    <n v="15"/>
    <n v="0"/>
    <n v="0"/>
    <n v="1"/>
    <n v="0"/>
    <n v="1"/>
    <n v="0"/>
    <n v="0"/>
    <n v="0"/>
    <n v="12"/>
    <n v="13"/>
    <n v="0"/>
    <n v="0"/>
    <n v="1"/>
    <n v="0"/>
    <n v="1"/>
    <n v="0"/>
    <n v="1"/>
    <n v="2"/>
    <n v="0"/>
    <n v="0"/>
    <n v="7"/>
    <n v="7"/>
    <n v="0"/>
    <n v="46"/>
    <n v="15"/>
    <n v="15"/>
    <n v="0"/>
    <n v="0"/>
    <n v="0"/>
    <n v="0"/>
    <n v="0"/>
    <n v="0"/>
    <n v="0"/>
    <n v="30"/>
    <n v="21"/>
    <n v="21"/>
    <n v="1"/>
  </r>
  <r>
    <s v="08DES0098J"/>
    <n v="1"/>
    <s v="MATUTINO"/>
    <s v="VENCEDORES DEL DESIERTO"/>
    <n v="8"/>
    <s v="CHIHUAHUA"/>
    <n v="8"/>
    <s v="CHIHUAHUA"/>
    <x v="9"/>
    <n v="21"/>
    <x v="61"/>
    <n v="1"/>
    <s v="DELICIAS"/>
    <s v="CALLE 9A SUR"/>
    <n v="1220"/>
    <s v="PÚBLICO"/>
    <x v="0"/>
    <n v="2"/>
    <s v="BĂSICA"/>
    <n v="3"/>
    <x v="1"/>
    <n v="1"/>
    <x v="0"/>
    <n v="0"/>
    <s v="NO APLICA"/>
    <n v="0"/>
    <s v="NO APLICA"/>
    <s v="08FIS0120P"/>
    <s v="08FJE0007I"/>
    <s v="08ADG0057I"/>
    <n v="0"/>
    <s v="I2020"/>
    <n v="322"/>
    <n v="391"/>
    <n v="713"/>
    <n v="263"/>
    <n v="347"/>
    <n v="610"/>
    <n v="93"/>
    <n v="100"/>
    <n v="193"/>
    <n v="143"/>
    <n v="129"/>
    <n v="272"/>
    <n v="144"/>
    <n v="129"/>
    <n v="273"/>
    <n v="129"/>
    <n v="162"/>
    <n v="291"/>
    <n v="97"/>
    <n v="125"/>
    <n v="222"/>
    <n v="0"/>
    <n v="0"/>
    <n v="0"/>
    <n v="0"/>
    <n v="0"/>
    <n v="0"/>
    <n v="0"/>
    <n v="0"/>
    <n v="0"/>
    <n v="370"/>
    <n v="416"/>
    <n v="786"/>
    <n v="6"/>
    <n v="6"/>
    <n v="6"/>
    <n v="0"/>
    <n v="0"/>
    <n v="0"/>
    <n v="0"/>
    <n v="18"/>
    <n v="0"/>
    <n v="0"/>
    <n v="1"/>
    <n v="0"/>
    <n v="0"/>
    <n v="1"/>
    <n v="0"/>
    <n v="0"/>
    <n v="3"/>
    <n v="15"/>
    <n v="0"/>
    <n v="0"/>
    <n v="2"/>
    <n v="0"/>
    <n v="0"/>
    <n v="1"/>
    <n v="1"/>
    <n v="0"/>
    <n v="1"/>
    <n v="1"/>
    <n v="7"/>
    <n v="7"/>
    <n v="0"/>
    <n v="40"/>
    <n v="7"/>
    <n v="17"/>
    <n v="0"/>
    <n v="0"/>
    <n v="0"/>
    <n v="0"/>
    <n v="0"/>
    <n v="0"/>
    <n v="0"/>
    <n v="24"/>
    <n v="24"/>
    <n v="24"/>
    <n v="1"/>
  </r>
  <r>
    <s v="08DES0098J"/>
    <n v="2"/>
    <s v="VESPERTINO"/>
    <s v="VENCEDORES DEL DESIERTO"/>
    <n v="8"/>
    <s v="CHIHUAHUA"/>
    <n v="8"/>
    <s v="CHIHUAHUA"/>
    <x v="9"/>
    <n v="21"/>
    <x v="61"/>
    <n v="1"/>
    <s v="DELICIAS"/>
    <s v="CALLE 9A SUR"/>
    <n v="1220"/>
    <s v="PÚBLICO"/>
    <x v="0"/>
    <n v="2"/>
    <s v="BĂSICA"/>
    <n v="3"/>
    <x v="1"/>
    <n v="1"/>
    <x v="0"/>
    <n v="0"/>
    <s v="NO APLICA"/>
    <n v="0"/>
    <s v="NO APLICA"/>
    <s v="08FIS0120P"/>
    <s v="08FJE0007I"/>
    <s v="08ADG0057I"/>
    <n v="0"/>
    <s v="I2020"/>
    <n v="94"/>
    <n v="102"/>
    <n v="196"/>
    <n v="70"/>
    <n v="90"/>
    <n v="160"/>
    <n v="22"/>
    <n v="29"/>
    <n v="51"/>
    <n v="41"/>
    <n v="46"/>
    <n v="87"/>
    <n v="44"/>
    <n v="46"/>
    <n v="90"/>
    <n v="44"/>
    <n v="38"/>
    <n v="82"/>
    <n v="24"/>
    <n v="32"/>
    <n v="56"/>
    <n v="0"/>
    <n v="0"/>
    <n v="0"/>
    <n v="0"/>
    <n v="0"/>
    <n v="0"/>
    <n v="0"/>
    <n v="0"/>
    <n v="0"/>
    <n v="112"/>
    <n v="116"/>
    <n v="228"/>
    <n v="2"/>
    <n v="2"/>
    <n v="2"/>
    <n v="0"/>
    <n v="0"/>
    <n v="0"/>
    <n v="0"/>
    <n v="6"/>
    <n v="0"/>
    <n v="0"/>
    <n v="1"/>
    <n v="0"/>
    <n v="0"/>
    <n v="1"/>
    <n v="0"/>
    <n v="0"/>
    <n v="2"/>
    <n v="12"/>
    <n v="0"/>
    <n v="0"/>
    <n v="2"/>
    <n v="0"/>
    <n v="0"/>
    <n v="2"/>
    <n v="1"/>
    <n v="0"/>
    <n v="0"/>
    <n v="0"/>
    <n v="4"/>
    <n v="2"/>
    <n v="0"/>
    <n v="27"/>
    <n v="5"/>
    <n v="14"/>
    <n v="0"/>
    <n v="0"/>
    <n v="0"/>
    <n v="0"/>
    <n v="0"/>
    <n v="0"/>
    <n v="0"/>
    <n v="19"/>
    <n v="24"/>
    <n v="24"/>
    <n v="1"/>
  </r>
  <r>
    <s v="08DES0099I"/>
    <n v="1"/>
    <s v="MATUTINO"/>
    <s v="SECUNDARIA GENERAL FEDERAL GENARO HERMOSILLO GUTIERREZ"/>
    <n v="8"/>
    <s v="CHIHUAHUA"/>
    <n v="8"/>
    <s v="CHIHUAHUA"/>
    <x v="7"/>
    <n v="2"/>
    <x v="24"/>
    <n v="412"/>
    <s v="EL PORVENIR"/>
    <s v="CALLE KILOMETRO 6 CARRETERA ALDAMA"/>
    <n v="0"/>
    <s v="PÚBLICO"/>
    <x v="0"/>
    <n v="2"/>
    <s v="BĂSICA"/>
    <n v="3"/>
    <x v="1"/>
    <n v="1"/>
    <x v="0"/>
    <n v="0"/>
    <s v="NO APLICA"/>
    <n v="0"/>
    <s v="NO APLICA"/>
    <s v="08FIS0107V"/>
    <s v="08FJE0001O"/>
    <s v="08ADG0046C"/>
    <n v="0"/>
    <s v="I2020"/>
    <n v="163"/>
    <n v="143"/>
    <n v="306"/>
    <n v="150"/>
    <n v="143"/>
    <n v="293"/>
    <n v="42"/>
    <n v="40"/>
    <n v="82"/>
    <n v="51"/>
    <n v="53"/>
    <n v="104"/>
    <n v="51"/>
    <n v="53"/>
    <n v="104"/>
    <n v="62"/>
    <n v="42"/>
    <n v="104"/>
    <n v="56"/>
    <n v="61"/>
    <n v="117"/>
    <n v="0"/>
    <n v="0"/>
    <n v="0"/>
    <n v="0"/>
    <n v="0"/>
    <n v="0"/>
    <n v="0"/>
    <n v="0"/>
    <n v="0"/>
    <n v="169"/>
    <n v="156"/>
    <n v="325"/>
    <n v="3"/>
    <n v="3"/>
    <n v="3"/>
    <n v="0"/>
    <n v="0"/>
    <n v="0"/>
    <n v="0"/>
    <n v="9"/>
    <n v="0"/>
    <n v="0"/>
    <n v="0"/>
    <n v="1"/>
    <n v="0"/>
    <n v="1"/>
    <n v="0"/>
    <n v="0"/>
    <n v="2"/>
    <n v="8"/>
    <n v="0"/>
    <n v="0"/>
    <n v="1"/>
    <n v="0"/>
    <n v="0"/>
    <n v="0"/>
    <n v="0"/>
    <n v="0"/>
    <n v="0"/>
    <n v="0"/>
    <n v="2"/>
    <n v="6"/>
    <n v="0"/>
    <n v="21"/>
    <n v="3"/>
    <n v="8"/>
    <n v="0"/>
    <n v="0"/>
    <n v="0"/>
    <n v="0"/>
    <n v="0"/>
    <n v="0"/>
    <n v="0"/>
    <n v="11"/>
    <n v="10"/>
    <n v="10"/>
    <n v="1"/>
  </r>
  <r>
    <s v="08DES0100H"/>
    <n v="2"/>
    <s v="VESPERTINO"/>
    <s v="MIGUEL DE CERVANTES SAAVEDRA"/>
    <n v="8"/>
    <s v="CHIHUAHUA"/>
    <n v="8"/>
    <s v="CHIHUAHUA"/>
    <x v="6"/>
    <n v="29"/>
    <x v="7"/>
    <n v="81"/>
    <s v="DOLORES"/>
    <s v="NINGUNO NINGUNO"/>
    <n v="0"/>
    <s v="PÚBLICO"/>
    <x v="0"/>
    <n v="2"/>
    <s v="BĂSICA"/>
    <n v="3"/>
    <x v="1"/>
    <n v="1"/>
    <x v="0"/>
    <n v="0"/>
    <s v="NO APLICA"/>
    <n v="0"/>
    <s v="NO APLICA"/>
    <s v="08FIS0113F"/>
    <s v="08FJE0006J"/>
    <s v="08ADG0007A"/>
    <n v="0"/>
    <s v="I2020"/>
    <n v="30"/>
    <n v="27"/>
    <n v="57"/>
    <n v="24"/>
    <n v="24"/>
    <n v="48"/>
    <n v="6"/>
    <n v="11"/>
    <n v="17"/>
    <n v="8"/>
    <n v="6"/>
    <n v="14"/>
    <n v="8"/>
    <n v="6"/>
    <n v="14"/>
    <n v="15"/>
    <n v="6"/>
    <n v="21"/>
    <n v="9"/>
    <n v="10"/>
    <n v="19"/>
    <n v="0"/>
    <n v="0"/>
    <n v="0"/>
    <n v="0"/>
    <n v="0"/>
    <n v="0"/>
    <n v="0"/>
    <n v="0"/>
    <n v="0"/>
    <n v="32"/>
    <n v="22"/>
    <n v="54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4"/>
    <n v="3"/>
    <n v="1"/>
  </r>
  <r>
    <s v="08DES0101G"/>
    <n v="1"/>
    <s v="MATUTINO"/>
    <s v="BATALLA DE SACRAMENTO"/>
    <n v="8"/>
    <s v="CHIHUAHUA"/>
    <n v="8"/>
    <s v="CHIHUAHUA"/>
    <x v="7"/>
    <n v="19"/>
    <x v="21"/>
    <n v="1"/>
    <s v="CHIHUAHUA"/>
    <s v="CALLE DEL MAGANESO"/>
    <n v="0"/>
    <s v="PÚBLICO"/>
    <x v="0"/>
    <n v="2"/>
    <s v="BĂSICA"/>
    <n v="3"/>
    <x v="1"/>
    <n v="1"/>
    <x v="0"/>
    <n v="0"/>
    <s v="NO APLICA"/>
    <n v="0"/>
    <s v="NO APLICA"/>
    <s v="08FIS0125K"/>
    <s v="08FJE0001O"/>
    <s v="08ADG0046C"/>
    <n v="0"/>
    <s v="I2020"/>
    <n v="278"/>
    <n v="290"/>
    <n v="568"/>
    <n v="247"/>
    <n v="282"/>
    <n v="529"/>
    <n v="105"/>
    <n v="96"/>
    <n v="201"/>
    <n v="85"/>
    <n v="89"/>
    <n v="174"/>
    <n v="85"/>
    <n v="89"/>
    <n v="174"/>
    <n v="96"/>
    <n v="91"/>
    <n v="187"/>
    <n v="78"/>
    <n v="99"/>
    <n v="177"/>
    <n v="0"/>
    <n v="0"/>
    <n v="0"/>
    <n v="0"/>
    <n v="0"/>
    <n v="0"/>
    <n v="0"/>
    <n v="0"/>
    <n v="0"/>
    <n v="259"/>
    <n v="279"/>
    <n v="538"/>
    <n v="6"/>
    <n v="6"/>
    <n v="6"/>
    <n v="0"/>
    <n v="0"/>
    <n v="0"/>
    <n v="0"/>
    <n v="18"/>
    <n v="0"/>
    <n v="0"/>
    <n v="1"/>
    <n v="0"/>
    <n v="1"/>
    <n v="0"/>
    <n v="0"/>
    <n v="0"/>
    <n v="6"/>
    <n v="15"/>
    <n v="0"/>
    <n v="0"/>
    <n v="1"/>
    <n v="0"/>
    <n v="0"/>
    <n v="2"/>
    <n v="2"/>
    <n v="2"/>
    <n v="0"/>
    <n v="0"/>
    <n v="4"/>
    <n v="14"/>
    <n v="0"/>
    <n v="48"/>
    <n v="9"/>
    <n v="19"/>
    <n v="0"/>
    <n v="0"/>
    <n v="0"/>
    <n v="0"/>
    <n v="0"/>
    <n v="0"/>
    <n v="0"/>
    <n v="28"/>
    <n v="24"/>
    <n v="18"/>
    <n v="1"/>
  </r>
  <r>
    <s v="08DES0101G"/>
    <n v="2"/>
    <s v="VESPERTINO"/>
    <s v="BATALLA DE SACRAMENTO"/>
    <n v="8"/>
    <s v="CHIHUAHUA"/>
    <n v="8"/>
    <s v="CHIHUAHUA"/>
    <x v="7"/>
    <n v="19"/>
    <x v="21"/>
    <n v="1"/>
    <s v="CHIHUAHUA"/>
    <s v="CALLE DEL MAGANESO"/>
    <n v="0"/>
    <s v="PÚBLICO"/>
    <x v="0"/>
    <n v="2"/>
    <s v="BĂSICA"/>
    <n v="3"/>
    <x v="1"/>
    <n v="1"/>
    <x v="0"/>
    <n v="0"/>
    <s v="NO APLICA"/>
    <n v="0"/>
    <s v="NO APLICA"/>
    <s v="08FIS0125K"/>
    <s v="08FJE0001O"/>
    <s v="08ADG0046C"/>
    <n v="0"/>
    <s v="I2020"/>
    <n v="235"/>
    <n v="231"/>
    <n v="466"/>
    <n v="152"/>
    <n v="195"/>
    <n v="347"/>
    <n v="78"/>
    <n v="92"/>
    <n v="170"/>
    <n v="65"/>
    <n v="69"/>
    <n v="134"/>
    <n v="75"/>
    <n v="71"/>
    <n v="146"/>
    <n v="78"/>
    <n v="60"/>
    <n v="138"/>
    <n v="72"/>
    <n v="74"/>
    <n v="146"/>
    <n v="0"/>
    <n v="0"/>
    <n v="0"/>
    <n v="0"/>
    <n v="0"/>
    <n v="0"/>
    <n v="0"/>
    <n v="0"/>
    <n v="0"/>
    <n v="225"/>
    <n v="205"/>
    <n v="430"/>
    <n v="5"/>
    <n v="6"/>
    <n v="6"/>
    <n v="0"/>
    <n v="0"/>
    <n v="0"/>
    <n v="0"/>
    <n v="17"/>
    <n v="0"/>
    <n v="0"/>
    <n v="1"/>
    <n v="0"/>
    <n v="1"/>
    <n v="0"/>
    <n v="0"/>
    <n v="0"/>
    <n v="13"/>
    <n v="15"/>
    <n v="0"/>
    <n v="0"/>
    <n v="2"/>
    <n v="1"/>
    <n v="2"/>
    <n v="0"/>
    <n v="3"/>
    <n v="5"/>
    <n v="0"/>
    <n v="0"/>
    <n v="8"/>
    <n v="11"/>
    <n v="0"/>
    <n v="62"/>
    <n v="20"/>
    <n v="21"/>
    <n v="0"/>
    <n v="0"/>
    <n v="0"/>
    <n v="0"/>
    <n v="0"/>
    <n v="0"/>
    <n v="0"/>
    <n v="41"/>
    <n v="24"/>
    <n v="18"/>
    <n v="1"/>
  </r>
  <r>
    <s v="08DES0102F"/>
    <n v="1"/>
    <s v="MATUTINO"/>
    <s v="SECUNDARIA GENERAL NUM.15 ES-50"/>
    <n v="8"/>
    <s v="CHIHUAHUA"/>
    <n v="8"/>
    <s v="CHIHUAHUA"/>
    <x v="5"/>
    <n v="37"/>
    <x v="6"/>
    <n v="1"/>
    <s v="JUĂREZ"/>
    <s v="CALLE MESA CENTRAL"/>
    <n v="2324"/>
    <s v="PÚBLICO"/>
    <x v="0"/>
    <n v="2"/>
    <s v="BĂSICA"/>
    <n v="3"/>
    <x v="1"/>
    <n v="1"/>
    <x v="0"/>
    <n v="0"/>
    <s v="NO APLICA"/>
    <n v="0"/>
    <s v="NO APLICA"/>
    <s v="08FIS0104Y"/>
    <s v="08FJE0004L"/>
    <s v="08ADG0005C"/>
    <n v="0"/>
    <s v="I2020"/>
    <n v="491"/>
    <n v="543"/>
    <n v="1034"/>
    <n v="449"/>
    <n v="523"/>
    <n v="972"/>
    <n v="174"/>
    <n v="178"/>
    <n v="352"/>
    <n v="143"/>
    <n v="154"/>
    <n v="297"/>
    <n v="143"/>
    <n v="154"/>
    <n v="297"/>
    <n v="168"/>
    <n v="181"/>
    <n v="349"/>
    <n v="151"/>
    <n v="184"/>
    <n v="335"/>
    <n v="0"/>
    <n v="0"/>
    <n v="0"/>
    <n v="0"/>
    <n v="0"/>
    <n v="0"/>
    <n v="0"/>
    <n v="0"/>
    <n v="0"/>
    <n v="462"/>
    <n v="519"/>
    <n v="981"/>
    <n v="7"/>
    <n v="7"/>
    <n v="7"/>
    <n v="0"/>
    <n v="0"/>
    <n v="0"/>
    <n v="0"/>
    <n v="21"/>
    <n v="0"/>
    <n v="0"/>
    <n v="0"/>
    <n v="1"/>
    <n v="1"/>
    <n v="0"/>
    <n v="0"/>
    <n v="0"/>
    <n v="13"/>
    <n v="9"/>
    <n v="0"/>
    <n v="0"/>
    <n v="1"/>
    <n v="0"/>
    <n v="2"/>
    <n v="0"/>
    <n v="0"/>
    <n v="2"/>
    <n v="2"/>
    <n v="1"/>
    <n v="5"/>
    <n v="11"/>
    <n v="0"/>
    <n v="48"/>
    <n v="18"/>
    <n v="12"/>
    <n v="0"/>
    <n v="0"/>
    <n v="0"/>
    <n v="0"/>
    <n v="0"/>
    <n v="0"/>
    <n v="0"/>
    <n v="30"/>
    <n v="21"/>
    <n v="21"/>
    <n v="1"/>
  </r>
  <r>
    <s v="08DES0102F"/>
    <n v="2"/>
    <s v="VESPERTINO"/>
    <s v="SECUNDARIA GENERAL NUM.15 ES-50"/>
    <n v="8"/>
    <s v="CHIHUAHUA"/>
    <n v="8"/>
    <s v="CHIHUAHUA"/>
    <x v="5"/>
    <n v="37"/>
    <x v="6"/>
    <n v="1"/>
    <s v="JUĂREZ"/>
    <s v="CALLE MESA CENTRAL"/>
    <n v="2324"/>
    <s v="PÚBLICO"/>
    <x v="0"/>
    <n v="2"/>
    <s v="BĂSICA"/>
    <n v="3"/>
    <x v="1"/>
    <n v="1"/>
    <x v="0"/>
    <n v="0"/>
    <s v="NO APLICA"/>
    <n v="0"/>
    <s v="NO APLICA"/>
    <s v="08FIS0104Y"/>
    <s v="08FJE0004L"/>
    <s v="08ADG0005C"/>
    <n v="0"/>
    <s v="I2020"/>
    <n v="487"/>
    <n v="467"/>
    <n v="954"/>
    <n v="450"/>
    <n v="458"/>
    <n v="908"/>
    <n v="146"/>
    <n v="156"/>
    <n v="302"/>
    <n v="180"/>
    <n v="165"/>
    <n v="345"/>
    <n v="181"/>
    <n v="167"/>
    <n v="348"/>
    <n v="176"/>
    <n v="148"/>
    <n v="324"/>
    <n v="168"/>
    <n v="159"/>
    <n v="327"/>
    <n v="0"/>
    <n v="0"/>
    <n v="0"/>
    <n v="0"/>
    <n v="0"/>
    <n v="0"/>
    <n v="0"/>
    <n v="0"/>
    <n v="0"/>
    <n v="525"/>
    <n v="474"/>
    <n v="999"/>
    <n v="7"/>
    <n v="7"/>
    <n v="7"/>
    <n v="0"/>
    <n v="0"/>
    <n v="0"/>
    <n v="0"/>
    <n v="21"/>
    <n v="0"/>
    <n v="0"/>
    <n v="0"/>
    <n v="1"/>
    <n v="0"/>
    <n v="1"/>
    <n v="0"/>
    <n v="0"/>
    <n v="14"/>
    <n v="15"/>
    <n v="0"/>
    <n v="0"/>
    <n v="3"/>
    <n v="0"/>
    <n v="3"/>
    <n v="0"/>
    <n v="1"/>
    <n v="2"/>
    <n v="2"/>
    <n v="0"/>
    <n v="4"/>
    <n v="5"/>
    <n v="0"/>
    <n v="51"/>
    <n v="23"/>
    <n v="17"/>
    <n v="0"/>
    <n v="0"/>
    <n v="0"/>
    <n v="0"/>
    <n v="0"/>
    <n v="0"/>
    <n v="0"/>
    <n v="40"/>
    <n v="21"/>
    <n v="21"/>
    <n v="1"/>
  </r>
  <r>
    <s v="08DES0103E"/>
    <n v="1"/>
    <s v="MATUTINO"/>
    <s v="NETZAHUALCOYOTL"/>
    <n v="8"/>
    <s v="CHIHUAHUA"/>
    <n v="8"/>
    <s v="CHIHUAHUA"/>
    <x v="6"/>
    <n v="29"/>
    <x v="7"/>
    <n v="258"/>
    <s v="LAS YERBITAS [ASERRADERO]"/>
    <s v="NINGUNO NINGUNO"/>
    <n v="0"/>
    <s v="PÚBLICO"/>
    <x v="0"/>
    <n v="2"/>
    <s v="BĂSICA"/>
    <n v="3"/>
    <x v="1"/>
    <n v="1"/>
    <x v="0"/>
    <n v="0"/>
    <s v="NO APLICA"/>
    <n v="0"/>
    <s v="NO APLICA"/>
    <s v="08FIS0124L"/>
    <s v="08FJE0006J"/>
    <s v="08ADG0007A"/>
    <n v="0"/>
    <s v="I2020"/>
    <n v="29"/>
    <n v="34"/>
    <n v="63"/>
    <n v="22"/>
    <n v="30"/>
    <n v="52"/>
    <n v="9"/>
    <n v="8"/>
    <n v="17"/>
    <n v="10"/>
    <n v="10"/>
    <n v="20"/>
    <n v="11"/>
    <n v="10"/>
    <n v="21"/>
    <n v="12"/>
    <n v="15"/>
    <n v="27"/>
    <n v="4"/>
    <n v="9"/>
    <n v="13"/>
    <n v="0"/>
    <n v="0"/>
    <n v="0"/>
    <n v="0"/>
    <n v="0"/>
    <n v="0"/>
    <n v="0"/>
    <n v="0"/>
    <n v="0"/>
    <n v="27"/>
    <n v="34"/>
    <n v="61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4"/>
    <n v="4"/>
    <n v="1"/>
  </r>
  <r>
    <s v="08DES0104D"/>
    <n v="1"/>
    <s v="MATUTINO"/>
    <s v="SECUNDARIA GENERAL ES-57"/>
    <n v="8"/>
    <s v="CHIHUAHUA"/>
    <n v="8"/>
    <s v="CHIHUAHUA"/>
    <x v="10"/>
    <n v="5"/>
    <x v="54"/>
    <n v="479"/>
    <s v="EL BISMARCK"/>
    <s v="CALLE COLONIA BISMARK"/>
    <n v="0"/>
    <s v="PÚBLICO"/>
    <x v="0"/>
    <n v="2"/>
    <s v="BĂSICA"/>
    <n v="3"/>
    <x v="1"/>
    <n v="1"/>
    <x v="0"/>
    <n v="0"/>
    <s v="NO APLICA"/>
    <n v="0"/>
    <s v="NO APLICA"/>
    <s v="08FIS0117B"/>
    <s v="08FJE0008H"/>
    <s v="08ADG0013L"/>
    <n v="2"/>
    <s v="I2020"/>
    <n v="25"/>
    <n v="29"/>
    <n v="54"/>
    <n v="24"/>
    <n v="29"/>
    <n v="53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ES0105C"/>
    <n v="1"/>
    <s v="MATUTINO"/>
    <s v="SECUNDARIA GENERAL ES-97 TORIBIO ORTEGA"/>
    <n v="8"/>
    <s v="CHIHUAHUA"/>
    <n v="8"/>
    <s v="CHIHUAHUA"/>
    <x v="0"/>
    <n v="20"/>
    <x v="10"/>
    <n v="1"/>
    <s v="CHĂŤNIPAS DE ALMADA"/>
    <s v="CALLE JUAREZ "/>
    <n v="0"/>
    <s v="PÚBLICO"/>
    <x v="0"/>
    <n v="2"/>
    <s v="BĂSICA"/>
    <n v="3"/>
    <x v="1"/>
    <n v="1"/>
    <x v="0"/>
    <n v="0"/>
    <s v="NO APLICA"/>
    <n v="0"/>
    <s v="NO APLICA"/>
    <s v="08FIS0116C"/>
    <s v="08FJE0005K"/>
    <s v="08ADG0003E"/>
    <n v="0"/>
    <s v="I2020"/>
    <n v="47"/>
    <n v="46"/>
    <n v="93"/>
    <n v="47"/>
    <n v="46"/>
    <n v="93"/>
    <n v="20"/>
    <n v="6"/>
    <n v="26"/>
    <n v="15"/>
    <n v="23"/>
    <n v="38"/>
    <n v="15"/>
    <n v="23"/>
    <n v="38"/>
    <n v="9"/>
    <n v="15"/>
    <n v="24"/>
    <n v="15"/>
    <n v="23"/>
    <n v="38"/>
    <n v="0"/>
    <n v="0"/>
    <n v="0"/>
    <n v="0"/>
    <n v="0"/>
    <n v="0"/>
    <n v="0"/>
    <n v="0"/>
    <n v="0"/>
    <n v="39"/>
    <n v="61"/>
    <n v="100"/>
    <n v="2"/>
    <n v="1"/>
    <n v="2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3"/>
    <n v="0"/>
    <n v="9"/>
    <n v="2"/>
    <n v="3"/>
    <n v="0"/>
    <n v="0"/>
    <n v="0"/>
    <n v="0"/>
    <n v="0"/>
    <n v="0"/>
    <n v="0"/>
    <n v="5"/>
    <n v="6"/>
    <n v="5"/>
    <n v="1"/>
  </r>
  <r>
    <s v="08DES0106B"/>
    <n v="1"/>
    <s v="MATUTINO"/>
    <s v="SECUNDARIA GENERAL 16 ES-98"/>
    <n v="8"/>
    <s v="CHIHUAHUA"/>
    <n v="8"/>
    <s v="CHIHUAHUA"/>
    <x v="5"/>
    <n v="37"/>
    <x v="6"/>
    <n v="1"/>
    <s v="JUĂREZ"/>
    <s v="CALLE JUAN GRIS"/>
    <n v="8816"/>
    <s v="PÚBLICO"/>
    <x v="0"/>
    <n v="2"/>
    <s v="BĂSICA"/>
    <n v="3"/>
    <x v="1"/>
    <n v="1"/>
    <x v="0"/>
    <n v="0"/>
    <s v="NO APLICA"/>
    <n v="0"/>
    <s v="NO APLICA"/>
    <s v="08FIS0103Z"/>
    <s v="08FJE0004L"/>
    <s v="08ADG0005C"/>
    <n v="0"/>
    <s v="I2020"/>
    <n v="511"/>
    <n v="505"/>
    <n v="1016"/>
    <n v="511"/>
    <n v="505"/>
    <n v="1016"/>
    <n v="164"/>
    <n v="165"/>
    <n v="329"/>
    <n v="105"/>
    <n v="110"/>
    <n v="215"/>
    <n v="105"/>
    <n v="110"/>
    <n v="215"/>
    <n v="163"/>
    <n v="154"/>
    <n v="317"/>
    <n v="170"/>
    <n v="177"/>
    <n v="347"/>
    <n v="0"/>
    <n v="0"/>
    <n v="0"/>
    <n v="0"/>
    <n v="0"/>
    <n v="0"/>
    <n v="0"/>
    <n v="0"/>
    <n v="0"/>
    <n v="438"/>
    <n v="441"/>
    <n v="879"/>
    <n v="7"/>
    <n v="7"/>
    <n v="7"/>
    <n v="0"/>
    <n v="0"/>
    <n v="0"/>
    <n v="0"/>
    <n v="21"/>
    <n v="0"/>
    <n v="0"/>
    <n v="0"/>
    <n v="1"/>
    <n v="1"/>
    <n v="0"/>
    <n v="0"/>
    <n v="0"/>
    <n v="9"/>
    <n v="18"/>
    <n v="0"/>
    <n v="0"/>
    <n v="2"/>
    <n v="0"/>
    <n v="0"/>
    <n v="1"/>
    <n v="4"/>
    <n v="1"/>
    <n v="0"/>
    <n v="0"/>
    <n v="3"/>
    <n v="10"/>
    <n v="0"/>
    <n v="50"/>
    <n v="15"/>
    <n v="20"/>
    <n v="0"/>
    <n v="0"/>
    <n v="0"/>
    <n v="0"/>
    <n v="0"/>
    <n v="0"/>
    <n v="0"/>
    <n v="35"/>
    <n v="23"/>
    <n v="23"/>
    <n v="1"/>
  </r>
  <r>
    <s v="08DES0106B"/>
    <n v="2"/>
    <s v="VESPERTINO"/>
    <s v="SECUNDARIA GENERAL 16 ES-98"/>
    <n v="8"/>
    <s v="CHIHUAHUA"/>
    <n v="8"/>
    <s v="CHIHUAHUA"/>
    <x v="5"/>
    <n v="37"/>
    <x v="6"/>
    <n v="1"/>
    <s v="JUĂREZ"/>
    <s v="CALLE JUAN GRIS"/>
    <n v="8816"/>
    <s v="PÚBLICO"/>
    <x v="0"/>
    <n v="2"/>
    <s v="BĂSICA"/>
    <n v="3"/>
    <x v="1"/>
    <n v="1"/>
    <x v="0"/>
    <n v="0"/>
    <s v="NO APLICA"/>
    <n v="0"/>
    <s v="NO APLICA"/>
    <s v="08FIS0103Z"/>
    <s v="08FJE0004L"/>
    <s v="08ADG0005C"/>
    <n v="0"/>
    <s v="I2020"/>
    <n v="429"/>
    <n v="400"/>
    <n v="829"/>
    <n v="421"/>
    <n v="397"/>
    <n v="818"/>
    <n v="148"/>
    <n v="125"/>
    <n v="273"/>
    <n v="149"/>
    <n v="141"/>
    <n v="290"/>
    <n v="150"/>
    <n v="141"/>
    <n v="291"/>
    <n v="167"/>
    <n v="153"/>
    <n v="320"/>
    <n v="117"/>
    <n v="128"/>
    <n v="245"/>
    <n v="0"/>
    <n v="0"/>
    <n v="0"/>
    <n v="0"/>
    <n v="0"/>
    <n v="0"/>
    <n v="0"/>
    <n v="0"/>
    <n v="0"/>
    <n v="434"/>
    <n v="422"/>
    <n v="856"/>
    <n v="7"/>
    <n v="7"/>
    <n v="7"/>
    <n v="0"/>
    <n v="0"/>
    <n v="0"/>
    <n v="0"/>
    <n v="21"/>
    <n v="0"/>
    <n v="0"/>
    <n v="0"/>
    <n v="1"/>
    <n v="0"/>
    <n v="1"/>
    <n v="0"/>
    <n v="0"/>
    <n v="18"/>
    <n v="15"/>
    <n v="0"/>
    <n v="0"/>
    <n v="2"/>
    <n v="1"/>
    <n v="0"/>
    <n v="1"/>
    <n v="1"/>
    <n v="2"/>
    <n v="0"/>
    <n v="0"/>
    <n v="9"/>
    <n v="5"/>
    <n v="0"/>
    <n v="56"/>
    <n v="21"/>
    <n v="19"/>
    <n v="0"/>
    <n v="0"/>
    <n v="0"/>
    <n v="0"/>
    <n v="0"/>
    <n v="0"/>
    <n v="0"/>
    <n v="40"/>
    <n v="23"/>
    <n v="23"/>
    <n v="1"/>
  </r>
  <r>
    <s v="08DES0107A"/>
    <n v="1"/>
    <s v="MATUTINO"/>
    <s v="SECUNDARIA FEDERAL NUM.17"/>
    <n v="8"/>
    <s v="CHIHUAHUA"/>
    <n v="8"/>
    <s v="CHIHUAHUA"/>
    <x v="5"/>
    <n v="37"/>
    <x v="6"/>
    <n v="1"/>
    <s v="JUĂREZ"/>
    <s v="CALLE IRMA FERRIZ DE REYES ESTRADA"/>
    <n v="3004"/>
    <s v="PÚBLICO"/>
    <x v="0"/>
    <n v="2"/>
    <s v="BĂSICA"/>
    <n v="3"/>
    <x v="1"/>
    <n v="1"/>
    <x v="0"/>
    <n v="0"/>
    <s v="NO APLICA"/>
    <n v="0"/>
    <s v="NO APLICA"/>
    <s v="08FIS0104Y"/>
    <s v="08FJE0004L"/>
    <s v="08ADG0005C"/>
    <n v="0"/>
    <s v="I2020"/>
    <n v="407"/>
    <n v="458"/>
    <n v="865"/>
    <n v="405"/>
    <n v="458"/>
    <n v="863"/>
    <n v="133"/>
    <n v="157"/>
    <n v="290"/>
    <n v="131"/>
    <n v="140"/>
    <n v="271"/>
    <n v="132"/>
    <n v="140"/>
    <n v="272"/>
    <n v="138"/>
    <n v="159"/>
    <n v="297"/>
    <n v="130"/>
    <n v="142"/>
    <n v="272"/>
    <n v="0"/>
    <n v="0"/>
    <n v="0"/>
    <n v="0"/>
    <n v="0"/>
    <n v="0"/>
    <n v="0"/>
    <n v="0"/>
    <n v="0"/>
    <n v="400"/>
    <n v="441"/>
    <n v="841"/>
    <n v="7"/>
    <n v="7"/>
    <n v="7"/>
    <n v="0"/>
    <n v="0"/>
    <n v="0"/>
    <n v="0"/>
    <n v="21"/>
    <n v="0"/>
    <n v="0"/>
    <n v="0"/>
    <n v="1"/>
    <n v="1"/>
    <n v="0"/>
    <n v="0"/>
    <n v="0"/>
    <n v="9"/>
    <n v="15"/>
    <n v="0"/>
    <n v="0"/>
    <n v="3"/>
    <n v="0"/>
    <n v="1"/>
    <n v="0"/>
    <n v="2"/>
    <n v="2"/>
    <n v="0"/>
    <n v="0"/>
    <n v="5"/>
    <n v="9"/>
    <n v="0"/>
    <n v="48"/>
    <n v="15"/>
    <n v="17"/>
    <n v="0"/>
    <n v="0"/>
    <n v="0"/>
    <n v="0"/>
    <n v="0"/>
    <n v="0"/>
    <n v="0"/>
    <n v="32"/>
    <n v="21"/>
    <n v="21"/>
    <n v="1"/>
  </r>
  <r>
    <s v="08DES0107A"/>
    <n v="2"/>
    <s v="VESPERTINO"/>
    <s v="SECUNDARIA FEDERAL NUM.17"/>
    <n v="8"/>
    <s v="CHIHUAHUA"/>
    <n v="8"/>
    <s v="CHIHUAHUA"/>
    <x v="5"/>
    <n v="37"/>
    <x v="6"/>
    <n v="1"/>
    <s v="JUĂREZ"/>
    <s v="CALLE IRMA FERRIZ DE REYES ESTRADA"/>
    <n v="3004"/>
    <s v="PÚBLICO"/>
    <x v="0"/>
    <n v="2"/>
    <s v="BĂSICA"/>
    <n v="3"/>
    <x v="1"/>
    <n v="1"/>
    <x v="0"/>
    <n v="0"/>
    <s v="NO APLICA"/>
    <n v="0"/>
    <s v="NO APLICA"/>
    <s v="08FIS0104Y"/>
    <s v="08FJE0004L"/>
    <s v="08ADG0005C"/>
    <n v="0"/>
    <s v="I2020"/>
    <n v="399"/>
    <n v="402"/>
    <n v="801"/>
    <n v="391"/>
    <n v="401"/>
    <n v="792"/>
    <n v="130"/>
    <n v="123"/>
    <n v="253"/>
    <n v="183"/>
    <n v="155"/>
    <n v="338"/>
    <n v="189"/>
    <n v="159"/>
    <n v="348"/>
    <n v="133"/>
    <n v="163"/>
    <n v="296"/>
    <n v="141"/>
    <n v="125"/>
    <n v="266"/>
    <n v="0"/>
    <n v="0"/>
    <n v="0"/>
    <n v="0"/>
    <n v="0"/>
    <n v="0"/>
    <n v="0"/>
    <n v="0"/>
    <n v="0"/>
    <n v="463"/>
    <n v="447"/>
    <n v="910"/>
    <n v="7"/>
    <n v="7"/>
    <n v="7"/>
    <n v="0"/>
    <n v="0"/>
    <n v="0"/>
    <n v="0"/>
    <n v="21"/>
    <n v="0"/>
    <n v="0"/>
    <n v="0"/>
    <n v="1"/>
    <n v="1"/>
    <n v="0"/>
    <n v="0"/>
    <n v="0"/>
    <n v="13"/>
    <n v="19"/>
    <n v="0"/>
    <n v="0"/>
    <n v="0"/>
    <n v="0"/>
    <n v="2"/>
    <n v="0"/>
    <n v="2"/>
    <n v="1"/>
    <n v="0"/>
    <n v="0"/>
    <n v="10"/>
    <n v="3"/>
    <n v="0"/>
    <n v="52"/>
    <n v="17"/>
    <n v="20"/>
    <n v="0"/>
    <n v="0"/>
    <n v="0"/>
    <n v="0"/>
    <n v="0"/>
    <n v="0"/>
    <n v="0"/>
    <n v="37"/>
    <n v="21"/>
    <n v="21"/>
    <n v="1"/>
  </r>
  <r>
    <s v="08DES0108Z"/>
    <n v="1"/>
    <s v="MATUTINO"/>
    <s v="ESCUELA SECUNDARIA FEDERAL NUM. 11 CHIHUAHUENSES ILUSTRES"/>
    <n v="8"/>
    <s v="CHIHUAHUA"/>
    <n v="8"/>
    <s v="CHIHUAHUA"/>
    <x v="7"/>
    <n v="19"/>
    <x v="21"/>
    <n v="1"/>
    <s v="CHIHUAHUA"/>
    <s v="CALLE CHIMALAPA"/>
    <n v="15901"/>
    <s v="PÚBLICO"/>
    <x v="0"/>
    <n v="2"/>
    <s v="BĂSICA"/>
    <n v="3"/>
    <x v="1"/>
    <n v="1"/>
    <x v="0"/>
    <n v="0"/>
    <s v="NO APLICA"/>
    <n v="0"/>
    <s v="NO APLICA"/>
    <s v="08FIS0109T"/>
    <s v="08FJE0001O"/>
    <s v="08ADG0046C"/>
    <n v="0"/>
    <s v="I2020"/>
    <n v="434"/>
    <n v="447"/>
    <n v="881"/>
    <n v="432"/>
    <n v="447"/>
    <n v="879"/>
    <n v="142"/>
    <n v="149"/>
    <n v="291"/>
    <n v="138"/>
    <n v="149"/>
    <n v="287"/>
    <n v="138"/>
    <n v="149"/>
    <n v="287"/>
    <n v="151"/>
    <n v="146"/>
    <n v="297"/>
    <n v="144"/>
    <n v="158"/>
    <n v="302"/>
    <n v="0"/>
    <n v="0"/>
    <n v="0"/>
    <n v="0"/>
    <n v="0"/>
    <n v="0"/>
    <n v="0"/>
    <n v="0"/>
    <n v="0"/>
    <n v="433"/>
    <n v="453"/>
    <n v="886"/>
    <n v="6"/>
    <n v="6"/>
    <n v="6"/>
    <n v="0"/>
    <n v="0"/>
    <n v="0"/>
    <n v="0"/>
    <n v="18"/>
    <n v="0"/>
    <n v="0"/>
    <n v="0"/>
    <n v="1"/>
    <n v="0"/>
    <n v="1"/>
    <n v="0"/>
    <n v="0"/>
    <n v="8"/>
    <n v="16"/>
    <n v="0"/>
    <n v="0"/>
    <n v="2"/>
    <n v="0"/>
    <n v="1"/>
    <n v="1"/>
    <n v="4"/>
    <n v="2"/>
    <n v="0"/>
    <n v="0"/>
    <n v="5"/>
    <n v="12"/>
    <n v="0"/>
    <n v="53"/>
    <n v="15"/>
    <n v="19"/>
    <n v="0"/>
    <n v="0"/>
    <n v="0"/>
    <n v="0"/>
    <n v="0"/>
    <n v="0"/>
    <n v="0"/>
    <n v="34"/>
    <n v="17"/>
    <n v="17"/>
    <n v="1"/>
  </r>
  <r>
    <s v="08DES0108Z"/>
    <n v="2"/>
    <s v="VESPERTINO"/>
    <s v="ESCUELA SECUNDARIA FEDERAL NUM. 11 CHIHUAHUENSES ILUSTRES"/>
    <n v="8"/>
    <s v="CHIHUAHUA"/>
    <n v="8"/>
    <s v="CHIHUAHUA"/>
    <x v="7"/>
    <n v="19"/>
    <x v="21"/>
    <n v="1"/>
    <s v="CHIHUAHUA"/>
    <s v="CALLE CHIMALAPA"/>
    <n v="15901"/>
    <s v="PÚBLICO"/>
    <x v="0"/>
    <n v="2"/>
    <s v="BĂSICA"/>
    <n v="3"/>
    <x v="1"/>
    <n v="1"/>
    <x v="0"/>
    <n v="0"/>
    <s v="NO APLICA"/>
    <n v="0"/>
    <s v="NO APLICA"/>
    <s v="08FIS0109T"/>
    <s v="08FJE0001O"/>
    <s v="08ADG0046C"/>
    <n v="0"/>
    <s v="I2020"/>
    <n v="303"/>
    <n v="256"/>
    <n v="559"/>
    <n v="299"/>
    <n v="254"/>
    <n v="553"/>
    <n v="98"/>
    <n v="81"/>
    <n v="179"/>
    <n v="103"/>
    <n v="109"/>
    <n v="212"/>
    <n v="105"/>
    <n v="109"/>
    <n v="214"/>
    <n v="107"/>
    <n v="102"/>
    <n v="209"/>
    <n v="102"/>
    <n v="81"/>
    <n v="183"/>
    <n v="0"/>
    <n v="0"/>
    <n v="0"/>
    <n v="0"/>
    <n v="0"/>
    <n v="0"/>
    <n v="0"/>
    <n v="0"/>
    <n v="0"/>
    <n v="314"/>
    <n v="292"/>
    <n v="606"/>
    <n v="5"/>
    <n v="5"/>
    <n v="5"/>
    <n v="0"/>
    <n v="0"/>
    <n v="0"/>
    <n v="0"/>
    <n v="15"/>
    <n v="0"/>
    <n v="0"/>
    <n v="0"/>
    <n v="1"/>
    <n v="1"/>
    <n v="0"/>
    <n v="0"/>
    <n v="0"/>
    <n v="13"/>
    <n v="24"/>
    <n v="0"/>
    <n v="0"/>
    <n v="5"/>
    <n v="0"/>
    <n v="2"/>
    <n v="1"/>
    <n v="3"/>
    <n v="4"/>
    <n v="0"/>
    <n v="0"/>
    <n v="11"/>
    <n v="10"/>
    <n v="0"/>
    <n v="75"/>
    <n v="23"/>
    <n v="29"/>
    <n v="0"/>
    <n v="0"/>
    <n v="0"/>
    <n v="0"/>
    <n v="0"/>
    <n v="0"/>
    <n v="0"/>
    <n v="52"/>
    <n v="15"/>
    <n v="15"/>
    <n v="1"/>
  </r>
  <r>
    <s v="08DES0109Z"/>
    <n v="1"/>
    <s v="MATUTINO"/>
    <s v="ESCUELA SECUNDARIA FEDERAL NUM. 18"/>
    <n v="8"/>
    <s v="CHIHUAHUA"/>
    <n v="8"/>
    <s v="CHIHUAHUA"/>
    <x v="5"/>
    <n v="37"/>
    <x v="6"/>
    <n v="1"/>
    <s v="JUĂREZ"/>
    <s v="CALLE MAR AZUL"/>
    <n v="3320"/>
    <s v="PÚBLICO"/>
    <x v="0"/>
    <n v="2"/>
    <s v="BĂSICA"/>
    <n v="3"/>
    <x v="1"/>
    <n v="1"/>
    <x v="0"/>
    <n v="0"/>
    <s v="NO APLICA"/>
    <n v="0"/>
    <s v="NO APLICA"/>
    <s v="08FIS0104Y"/>
    <s v="08FJE0004L"/>
    <s v="08ADG0005C"/>
    <n v="0"/>
    <s v="I2020"/>
    <n v="534"/>
    <n v="567"/>
    <n v="1101"/>
    <n v="446"/>
    <n v="520"/>
    <n v="966"/>
    <n v="167"/>
    <n v="191"/>
    <n v="358"/>
    <n v="166"/>
    <n v="181"/>
    <n v="347"/>
    <n v="169"/>
    <n v="181"/>
    <n v="350"/>
    <n v="171"/>
    <n v="187"/>
    <n v="358"/>
    <n v="183"/>
    <n v="186"/>
    <n v="369"/>
    <n v="0"/>
    <n v="0"/>
    <n v="0"/>
    <n v="0"/>
    <n v="0"/>
    <n v="0"/>
    <n v="0"/>
    <n v="0"/>
    <n v="0"/>
    <n v="523"/>
    <n v="554"/>
    <n v="1077"/>
    <n v="7"/>
    <n v="7"/>
    <n v="7"/>
    <n v="0"/>
    <n v="0"/>
    <n v="0"/>
    <n v="0"/>
    <n v="21"/>
    <n v="0"/>
    <n v="0"/>
    <n v="1"/>
    <n v="0"/>
    <n v="0"/>
    <n v="1"/>
    <n v="0"/>
    <n v="0"/>
    <n v="4"/>
    <n v="18"/>
    <n v="0"/>
    <n v="0"/>
    <n v="2"/>
    <n v="0"/>
    <n v="1"/>
    <n v="1"/>
    <n v="2"/>
    <n v="0"/>
    <n v="0"/>
    <n v="0"/>
    <n v="7"/>
    <n v="4"/>
    <n v="0"/>
    <n v="41"/>
    <n v="9"/>
    <n v="19"/>
    <n v="0"/>
    <n v="0"/>
    <n v="0"/>
    <n v="0"/>
    <n v="0"/>
    <n v="0"/>
    <n v="0"/>
    <n v="28"/>
    <n v="21"/>
    <n v="21"/>
    <n v="1"/>
  </r>
  <r>
    <s v="08DES0109Z"/>
    <n v="2"/>
    <s v="VESPERTINO"/>
    <s v="ESCUELA SECUNDARIA FEDERAL NUM. 18"/>
    <n v="8"/>
    <s v="CHIHUAHUA"/>
    <n v="8"/>
    <s v="CHIHUAHUA"/>
    <x v="5"/>
    <n v="37"/>
    <x v="6"/>
    <n v="1"/>
    <s v="JUĂREZ"/>
    <s v="CALLE MAR AZUL"/>
    <n v="3320"/>
    <s v="PÚBLICO"/>
    <x v="0"/>
    <n v="2"/>
    <s v="BĂSICA"/>
    <n v="3"/>
    <x v="1"/>
    <n v="1"/>
    <x v="0"/>
    <n v="0"/>
    <s v="NO APLICA"/>
    <n v="0"/>
    <s v="NO APLICA"/>
    <s v="08FIS0104Y"/>
    <s v="08FJE0004L"/>
    <s v="08ADG0005C"/>
    <n v="0"/>
    <s v="I2020"/>
    <n v="466"/>
    <n v="486"/>
    <n v="952"/>
    <n v="386"/>
    <n v="456"/>
    <n v="842"/>
    <n v="127"/>
    <n v="136"/>
    <n v="263"/>
    <n v="161"/>
    <n v="168"/>
    <n v="329"/>
    <n v="161"/>
    <n v="168"/>
    <n v="329"/>
    <n v="169"/>
    <n v="177"/>
    <n v="346"/>
    <n v="167"/>
    <n v="168"/>
    <n v="335"/>
    <n v="0"/>
    <n v="0"/>
    <n v="0"/>
    <n v="0"/>
    <n v="0"/>
    <n v="0"/>
    <n v="0"/>
    <n v="0"/>
    <n v="0"/>
    <n v="497"/>
    <n v="513"/>
    <n v="1010"/>
    <n v="7"/>
    <n v="7"/>
    <n v="7"/>
    <n v="0"/>
    <n v="0"/>
    <n v="0"/>
    <n v="0"/>
    <n v="21"/>
    <n v="0"/>
    <n v="0"/>
    <n v="1"/>
    <n v="0"/>
    <n v="0"/>
    <n v="1"/>
    <n v="0"/>
    <n v="0"/>
    <n v="13"/>
    <n v="17"/>
    <n v="0"/>
    <n v="0"/>
    <n v="2"/>
    <n v="0"/>
    <n v="0"/>
    <n v="1"/>
    <n v="3"/>
    <n v="2"/>
    <n v="0"/>
    <n v="0"/>
    <n v="6"/>
    <n v="4"/>
    <n v="0"/>
    <n v="50"/>
    <n v="18"/>
    <n v="20"/>
    <n v="0"/>
    <n v="0"/>
    <n v="0"/>
    <n v="0"/>
    <n v="0"/>
    <n v="0"/>
    <n v="0"/>
    <n v="38"/>
    <n v="21"/>
    <n v="21"/>
    <n v="1"/>
  </r>
  <r>
    <s v="08DES0110O"/>
    <n v="1"/>
    <s v="MATUTINO"/>
    <s v="ESCUELA SECUNDARIA FEDERAL ES-100"/>
    <n v="8"/>
    <s v="CHIHUAHUA"/>
    <n v="8"/>
    <s v="CHIHUAHUA"/>
    <x v="9"/>
    <n v="21"/>
    <x v="61"/>
    <n v="1"/>
    <s v="DELICIAS"/>
    <s v="AVENIDA 14 ORIENTE"/>
    <n v="0"/>
    <s v="PÚBLICO"/>
    <x v="0"/>
    <n v="2"/>
    <s v="BĂSICA"/>
    <n v="3"/>
    <x v="1"/>
    <n v="1"/>
    <x v="0"/>
    <n v="0"/>
    <s v="NO APLICA"/>
    <n v="0"/>
    <s v="NO APLICA"/>
    <s v="08FIS0120P"/>
    <s v="08FJE0007I"/>
    <s v="08ADG0057I"/>
    <n v="0"/>
    <s v="I2020"/>
    <n v="176"/>
    <n v="162"/>
    <n v="338"/>
    <n v="162"/>
    <n v="155"/>
    <n v="317"/>
    <n v="52"/>
    <n v="60"/>
    <n v="112"/>
    <n v="66"/>
    <n v="56"/>
    <n v="122"/>
    <n v="66"/>
    <n v="56"/>
    <n v="122"/>
    <n v="85"/>
    <n v="53"/>
    <n v="138"/>
    <n v="39"/>
    <n v="50"/>
    <n v="89"/>
    <n v="0"/>
    <n v="0"/>
    <n v="0"/>
    <n v="0"/>
    <n v="0"/>
    <n v="0"/>
    <n v="0"/>
    <n v="0"/>
    <n v="0"/>
    <n v="190"/>
    <n v="159"/>
    <n v="349"/>
    <n v="4"/>
    <n v="4"/>
    <n v="4"/>
    <n v="0"/>
    <n v="0"/>
    <n v="0"/>
    <n v="0"/>
    <n v="12"/>
    <n v="0"/>
    <n v="0"/>
    <n v="1"/>
    <n v="0"/>
    <n v="0"/>
    <n v="1"/>
    <n v="0"/>
    <n v="0"/>
    <n v="7"/>
    <n v="9"/>
    <n v="1"/>
    <n v="0"/>
    <n v="2"/>
    <n v="0"/>
    <n v="1"/>
    <n v="0"/>
    <n v="0"/>
    <n v="1"/>
    <n v="0"/>
    <n v="0"/>
    <n v="4"/>
    <n v="6"/>
    <n v="0"/>
    <n v="33"/>
    <n v="10"/>
    <n v="10"/>
    <n v="0"/>
    <n v="0"/>
    <n v="0"/>
    <n v="0"/>
    <n v="0"/>
    <n v="0"/>
    <n v="0"/>
    <n v="20"/>
    <n v="17"/>
    <n v="17"/>
    <n v="1"/>
  </r>
  <r>
    <s v="08DES0110O"/>
    <n v="2"/>
    <s v="VESPERTINO"/>
    <s v="ESCUELA SECUNDARIA FEDERAL ES-100"/>
    <n v="8"/>
    <s v="CHIHUAHUA"/>
    <n v="8"/>
    <s v="CHIHUAHUA"/>
    <x v="9"/>
    <n v="21"/>
    <x v="61"/>
    <n v="1"/>
    <s v="DELICIAS"/>
    <s v="AVENIDA 14 ORIENTE"/>
    <n v="0"/>
    <s v="PÚBLICO"/>
    <x v="0"/>
    <n v="2"/>
    <s v="BĂSICA"/>
    <n v="3"/>
    <x v="1"/>
    <n v="1"/>
    <x v="0"/>
    <n v="0"/>
    <s v="NO APLICA"/>
    <n v="0"/>
    <s v="NO APLICA"/>
    <s v="08FIS0120P"/>
    <s v="08FJE0007I"/>
    <s v="08ADG0057I"/>
    <n v="0"/>
    <s v="I2020"/>
    <n v="103"/>
    <n v="84"/>
    <n v="187"/>
    <n v="87"/>
    <n v="76"/>
    <n v="163"/>
    <n v="32"/>
    <n v="20"/>
    <n v="52"/>
    <n v="39"/>
    <n v="30"/>
    <n v="69"/>
    <n v="42"/>
    <n v="30"/>
    <n v="72"/>
    <n v="36"/>
    <n v="40"/>
    <n v="76"/>
    <n v="32"/>
    <n v="27"/>
    <n v="59"/>
    <n v="0"/>
    <n v="0"/>
    <n v="0"/>
    <n v="0"/>
    <n v="0"/>
    <n v="0"/>
    <n v="0"/>
    <n v="0"/>
    <n v="0"/>
    <n v="110"/>
    <n v="97"/>
    <n v="207"/>
    <n v="2"/>
    <n v="2"/>
    <n v="2"/>
    <n v="0"/>
    <n v="0"/>
    <n v="0"/>
    <n v="0"/>
    <n v="6"/>
    <n v="0"/>
    <n v="0"/>
    <n v="1"/>
    <n v="0"/>
    <n v="1"/>
    <n v="0"/>
    <n v="0"/>
    <n v="0"/>
    <n v="7"/>
    <n v="8"/>
    <n v="0"/>
    <n v="0"/>
    <n v="1"/>
    <n v="0"/>
    <n v="1"/>
    <n v="0"/>
    <n v="0"/>
    <n v="1"/>
    <n v="0"/>
    <n v="0"/>
    <n v="5"/>
    <n v="3"/>
    <n v="0"/>
    <n v="28"/>
    <n v="9"/>
    <n v="9"/>
    <n v="0"/>
    <n v="0"/>
    <n v="0"/>
    <n v="0"/>
    <n v="0"/>
    <n v="0"/>
    <n v="0"/>
    <n v="18"/>
    <n v="17"/>
    <n v="17"/>
    <n v="1"/>
  </r>
  <r>
    <s v="08DES0111N"/>
    <n v="1"/>
    <s v="MATUTINO"/>
    <s v="ESCUELA SECUNDARIA FEDERAL NUM. 12"/>
    <n v="8"/>
    <s v="CHIHUAHUA"/>
    <n v="8"/>
    <s v="CHIHUAHUA"/>
    <x v="7"/>
    <n v="19"/>
    <x v="21"/>
    <n v="1"/>
    <s v="CHIHUAHUA"/>
    <s v="CALLE PASEOS DEL FRISON"/>
    <n v="0"/>
    <s v="PÚBLICO"/>
    <x v="0"/>
    <n v="2"/>
    <s v="BĂSICA"/>
    <n v="3"/>
    <x v="1"/>
    <n v="1"/>
    <x v="0"/>
    <n v="0"/>
    <s v="NO APLICA"/>
    <n v="0"/>
    <s v="NO APLICA"/>
    <s v="08FIS0106W"/>
    <s v="08FJE0001O"/>
    <s v="08ADG0046C"/>
    <n v="0"/>
    <s v="I2020"/>
    <n v="234"/>
    <n v="294"/>
    <n v="528"/>
    <n v="188"/>
    <n v="261"/>
    <n v="449"/>
    <n v="56"/>
    <n v="95"/>
    <n v="151"/>
    <n v="94"/>
    <n v="112"/>
    <n v="206"/>
    <n v="94"/>
    <n v="112"/>
    <n v="206"/>
    <n v="93"/>
    <n v="104"/>
    <n v="197"/>
    <n v="82"/>
    <n v="92"/>
    <n v="174"/>
    <n v="0"/>
    <n v="0"/>
    <n v="0"/>
    <n v="0"/>
    <n v="0"/>
    <n v="0"/>
    <n v="0"/>
    <n v="0"/>
    <n v="0"/>
    <n v="269"/>
    <n v="308"/>
    <n v="577"/>
    <n v="5"/>
    <n v="5"/>
    <n v="5"/>
    <n v="0"/>
    <n v="0"/>
    <n v="0"/>
    <n v="0"/>
    <n v="15"/>
    <n v="0"/>
    <n v="0"/>
    <n v="0"/>
    <n v="1"/>
    <n v="1"/>
    <n v="0"/>
    <n v="0"/>
    <n v="0"/>
    <n v="8"/>
    <n v="12"/>
    <n v="0"/>
    <n v="0"/>
    <n v="1"/>
    <n v="0"/>
    <n v="0"/>
    <n v="1"/>
    <n v="0"/>
    <n v="2"/>
    <n v="0"/>
    <n v="0"/>
    <n v="4"/>
    <n v="10"/>
    <n v="0"/>
    <n v="40"/>
    <n v="9"/>
    <n v="15"/>
    <n v="0"/>
    <n v="0"/>
    <n v="0"/>
    <n v="0"/>
    <n v="0"/>
    <n v="0"/>
    <n v="0"/>
    <n v="24"/>
    <n v="14"/>
    <n v="14"/>
    <n v="1"/>
  </r>
  <r>
    <s v="08DES0111N"/>
    <n v="2"/>
    <s v="VESPERTINO"/>
    <s v="ESCUELA SECUNDARIA FEDERAL NUM. 12"/>
    <n v="8"/>
    <s v="CHIHUAHUA"/>
    <n v="8"/>
    <s v="CHIHUAHUA"/>
    <x v="7"/>
    <n v="19"/>
    <x v="21"/>
    <n v="1"/>
    <s v="CHIHUAHUA"/>
    <s v="CALLE PASEOS DEL FRISON"/>
    <n v="0"/>
    <s v="PÚBLICO"/>
    <x v="0"/>
    <n v="2"/>
    <s v="BĂSICA"/>
    <n v="3"/>
    <x v="1"/>
    <n v="1"/>
    <x v="0"/>
    <n v="0"/>
    <s v="NO APLICA"/>
    <n v="0"/>
    <s v="NO APLICA"/>
    <s v="08FIS0106W"/>
    <s v="08FJE0001O"/>
    <s v="08ADG0046C"/>
    <n v="0"/>
    <s v="I2020"/>
    <n v="247"/>
    <n v="244"/>
    <n v="491"/>
    <n v="184"/>
    <n v="193"/>
    <n v="377"/>
    <n v="63"/>
    <n v="72"/>
    <n v="135"/>
    <n v="99"/>
    <n v="111"/>
    <n v="210"/>
    <n v="99"/>
    <n v="111"/>
    <n v="210"/>
    <n v="102"/>
    <n v="99"/>
    <n v="201"/>
    <n v="65"/>
    <n v="72"/>
    <n v="137"/>
    <n v="0"/>
    <n v="0"/>
    <n v="0"/>
    <n v="0"/>
    <n v="0"/>
    <n v="0"/>
    <n v="0"/>
    <n v="0"/>
    <n v="0"/>
    <n v="266"/>
    <n v="282"/>
    <n v="548"/>
    <n v="5"/>
    <n v="5"/>
    <n v="4"/>
    <n v="0"/>
    <n v="0"/>
    <n v="0"/>
    <n v="0"/>
    <n v="14"/>
    <n v="0"/>
    <n v="0"/>
    <n v="0"/>
    <n v="1"/>
    <n v="1"/>
    <n v="0"/>
    <n v="0"/>
    <n v="0"/>
    <n v="14"/>
    <n v="13"/>
    <n v="0"/>
    <n v="0"/>
    <n v="2"/>
    <n v="0"/>
    <n v="0"/>
    <n v="2"/>
    <n v="2"/>
    <n v="0"/>
    <n v="0"/>
    <n v="0"/>
    <n v="6"/>
    <n v="5"/>
    <n v="0"/>
    <n v="46"/>
    <n v="18"/>
    <n v="15"/>
    <n v="0"/>
    <n v="0"/>
    <n v="0"/>
    <n v="0"/>
    <n v="0"/>
    <n v="0"/>
    <n v="0"/>
    <n v="33"/>
    <n v="14"/>
    <n v="14"/>
    <n v="1"/>
  </r>
  <r>
    <s v="08DES0112M"/>
    <n v="1"/>
    <s v="MATUTINO"/>
    <s v="ESCUELA SECUNDARIA FEDERAL NUM. 19"/>
    <n v="8"/>
    <s v="CHIHUAHUA"/>
    <n v="8"/>
    <s v="CHIHUAHUA"/>
    <x v="5"/>
    <n v="37"/>
    <x v="6"/>
    <n v="1"/>
    <s v="JUĂREZ"/>
    <s v="AVENIDA TALAMAS TAMANDARIS"/>
    <n v="0"/>
    <s v="PÚBLICO"/>
    <x v="0"/>
    <n v="2"/>
    <s v="BĂSICA"/>
    <n v="3"/>
    <x v="1"/>
    <n v="1"/>
    <x v="0"/>
    <n v="0"/>
    <s v="NO APLICA"/>
    <n v="0"/>
    <s v="NO APLICA"/>
    <s v="08FIS0104Y"/>
    <s v="08FJE0004L"/>
    <s v="08ADG0005C"/>
    <n v="0"/>
    <s v="I2020"/>
    <n v="466"/>
    <n v="482"/>
    <n v="948"/>
    <n v="464"/>
    <n v="482"/>
    <n v="946"/>
    <n v="154"/>
    <n v="146"/>
    <n v="300"/>
    <n v="169"/>
    <n v="164"/>
    <n v="333"/>
    <n v="169"/>
    <n v="164"/>
    <n v="333"/>
    <n v="166"/>
    <n v="172"/>
    <n v="338"/>
    <n v="145"/>
    <n v="161"/>
    <n v="306"/>
    <n v="0"/>
    <n v="0"/>
    <n v="0"/>
    <n v="0"/>
    <n v="0"/>
    <n v="0"/>
    <n v="0"/>
    <n v="0"/>
    <n v="0"/>
    <n v="480"/>
    <n v="497"/>
    <n v="977"/>
    <n v="7"/>
    <n v="7"/>
    <n v="7"/>
    <n v="0"/>
    <n v="0"/>
    <n v="0"/>
    <n v="0"/>
    <n v="21"/>
    <n v="0"/>
    <n v="0"/>
    <n v="0"/>
    <n v="1"/>
    <n v="0"/>
    <n v="1"/>
    <n v="0"/>
    <n v="0"/>
    <n v="13"/>
    <n v="18"/>
    <n v="0"/>
    <n v="0"/>
    <n v="1"/>
    <n v="0"/>
    <n v="1"/>
    <n v="1"/>
    <n v="0"/>
    <n v="0"/>
    <n v="0"/>
    <n v="0"/>
    <n v="3"/>
    <n v="8"/>
    <n v="0"/>
    <n v="47"/>
    <n v="15"/>
    <n v="19"/>
    <n v="0"/>
    <n v="0"/>
    <n v="0"/>
    <n v="0"/>
    <n v="0"/>
    <n v="0"/>
    <n v="0"/>
    <n v="34"/>
    <n v="18"/>
    <n v="18"/>
    <n v="1"/>
  </r>
  <r>
    <s v="08DES0112M"/>
    <n v="2"/>
    <s v="VESPERTINO"/>
    <s v="ESCUELA SECUNDARIA FEDERAL NUM. 19"/>
    <n v="8"/>
    <s v="CHIHUAHUA"/>
    <n v="8"/>
    <s v="CHIHUAHUA"/>
    <x v="5"/>
    <n v="37"/>
    <x v="6"/>
    <n v="1"/>
    <s v="JUĂREZ"/>
    <s v="AVENIDA TALAMAS TAMANDARIS"/>
    <n v="0"/>
    <s v="PÚBLICO"/>
    <x v="0"/>
    <n v="2"/>
    <s v="BĂSICA"/>
    <n v="3"/>
    <x v="1"/>
    <n v="1"/>
    <x v="0"/>
    <n v="0"/>
    <s v="NO APLICA"/>
    <n v="0"/>
    <s v="NO APLICA"/>
    <s v="08FIS0104Y"/>
    <s v="08FJE0004L"/>
    <s v="08ADG0005C"/>
    <n v="0"/>
    <s v="I2020"/>
    <n v="426"/>
    <n v="456"/>
    <n v="882"/>
    <n v="419"/>
    <n v="455"/>
    <n v="874"/>
    <n v="125"/>
    <n v="140"/>
    <n v="265"/>
    <n v="173"/>
    <n v="153"/>
    <n v="326"/>
    <n v="173"/>
    <n v="153"/>
    <n v="326"/>
    <n v="166"/>
    <n v="171"/>
    <n v="337"/>
    <n v="141"/>
    <n v="143"/>
    <n v="284"/>
    <n v="0"/>
    <n v="0"/>
    <n v="0"/>
    <n v="0"/>
    <n v="0"/>
    <n v="0"/>
    <n v="0"/>
    <n v="0"/>
    <n v="0"/>
    <n v="480"/>
    <n v="467"/>
    <n v="947"/>
    <n v="7"/>
    <n v="7"/>
    <n v="7"/>
    <n v="0"/>
    <n v="0"/>
    <n v="0"/>
    <n v="0"/>
    <n v="21"/>
    <n v="0"/>
    <n v="0"/>
    <n v="0"/>
    <n v="1"/>
    <n v="1"/>
    <n v="0"/>
    <n v="0"/>
    <n v="0"/>
    <n v="13"/>
    <n v="20"/>
    <n v="0"/>
    <n v="0"/>
    <n v="2"/>
    <n v="0"/>
    <n v="1"/>
    <n v="1"/>
    <n v="0"/>
    <n v="1"/>
    <n v="0"/>
    <n v="0"/>
    <n v="2"/>
    <n v="6"/>
    <n v="0"/>
    <n v="48"/>
    <n v="16"/>
    <n v="22"/>
    <n v="0"/>
    <n v="0"/>
    <n v="0"/>
    <n v="0"/>
    <n v="0"/>
    <n v="0"/>
    <n v="0"/>
    <n v="38"/>
    <n v="18"/>
    <n v="18"/>
    <n v="1"/>
  </r>
  <r>
    <s v="08DES0113L"/>
    <n v="1"/>
    <s v="MATUTINO"/>
    <s v="ESCUELA SECUNDARIA FEDERAL CARMEN SERDAN"/>
    <n v="8"/>
    <s v="CHIHUAHUA"/>
    <n v="8"/>
    <s v="CHIHUAHUA"/>
    <x v="7"/>
    <n v="4"/>
    <x v="64"/>
    <n v="4"/>
    <s v="SAN GUILLERMO (SANTA ELENA)"/>
    <s v="CALLE MINA ALMACEĂ‘A"/>
    <n v="0"/>
    <s v="PÚBLICO"/>
    <x v="0"/>
    <n v="2"/>
    <s v="BĂSICA"/>
    <n v="3"/>
    <x v="1"/>
    <n v="1"/>
    <x v="0"/>
    <n v="0"/>
    <s v="NO APLICA"/>
    <n v="0"/>
    <s v="NO APLICA"/>
    <s v="08FIS0123M"/>
    <s v="08FJE0001O"/>
    <s v="08ADG0046C"/>
    <n v="0"/>
    <s v="I2020"/>
    <n v="255"/>
    <n v="237"/>
    <n v="492"/>
    <n v="255"/>
    <n v="237"/>
    <n v="492"/>
    <n v="71"/>
    <n v="81"/>
    <n v="152"/>
    <n v="103"/>
    <n v="106"/>
    <n v="209"/>
    <n v="105"/>
    <n v="108"/>
    <n v="213"/>
    <n v="108"/>
    <n v="76"/>
    <n v="184"/>
    <n v="78"/>
    <n v="78"/>
    <n v="156"/>
    <n v="0"/>
    <n v="0"/>
    <n v="0"/>
    <n v="0"/>
    <n v="0"/>
    <n v="0"/>
    <n v="0"/>
    <n v="0"/>
    <n v="0"/>
    <n v="291"/>
    <n v="262"/>
    <n v="553"/>
    <n v="5"/>
    <n v="5"/>
    <n v="5"/>
    <n v="0"/>
    <n v="0"/>
    <n v="0"/>
    <n v="0"/>
    <n v="15"/>
    <n v="0"/>
    <n v="0"/>
    <n v="0"/>
    <n v="1"/>
    <n v="1"/>
    <n v="0"/>
    <n v="0"/>
    <n v="0"/>
    <n v="6"/>
    <n v="10"/>
    <n v="0"/>
    <n v="0"/>
    <n v="1"/>
    <n v="0"/>
    <n v="0"/>
    <n v="0"/>
    <n v="1"/>
    <n v="1"/>
    <n v="0"/>
    <n v="0"/>
    <n v="6"/>
    <n v="10"/>
    <n v="0"/>
    <n v="37"/>
    <n v="8"/>
    <n v="11"/>
    <n v="0"/>
    <n v="0"/>
    <n v="0"/>
    <n v="0"/>
    <n v="0"/>
    <n v="0"/>
    <n v="0"/>
    <n v="19"/>
    <n v="15"/>
    <n v="15"/>
    <n v="1"/>
  </r>
  <r>
    <s v="08DES0114K"/>
    <n v="1"/>
    <s v="MATUTINO"/>
    <s v="ESCUELA SECUNDARIA FEDERAL NO. 15"/>
    <n v="8"/>
    <s v="CHIHUAHUA"/>
    <n v="8"/>
    <s v="CHIHUAHUA"/>
    <x v="7"/>
    <n v="19"/>
    <x v="21"/>
    <n v="1"/>
    <s v="CHIHUAHUA"/>
    <s v="AVENIDA CENTRAL"/>
    <n v="0"/>
    <s v="PÚBLICO"/>
    <x v="0"/>
    <n v="2"/>
    <s v="BĂSICA"/>
    <n v="3"/>
    <x v="1"/>
    <n v="1"/>
    <x v="0"/>
    <n v="0"/>
    <s v="NO APLICA"/>
    <n v="0"/>
    <s v="NO APLICA"/>
    <s v="08FIS0106W"/>
    <s v="08FJE0001O"/>
    <s v="08ADG0046C"/>
    <n v="0"/>
    <s v="I2020"/>
    <n v="314"/>
    <n v="339"/>
    <n v="653"/>
    <n v="270"/>
    <n v="316"/>
    <n v="586"/>
    <n v="79"/>
    <n v="103"/>
    <n v="182"/>
    <n v="123"/>
    <n v="140"/>
    <n v="263"/>
    <n v="123"/>
    <n v="140"/>
    <n v="263"/>
    <n v="131"/>
    <n v="110"/>
    <n v="241"/>
    <n v="91"/>
    <n v="112"/>
    <n v="203"/>
    <n v="0"/>
    <n v="0"/>
    <n v="0"/>
    <n v="0"/>
    <n v="0"/>
    <n v="0"/>
    <n v="0"/>
    <n v="0"/>
    <n v="0"/>
    <n v="345"/>
    <n v="362"/>
    <n v="707"/>
    <n v="6"/>
    <n v="6"/>
    <n v="6"/>
    <n v="0"/>
    <n v="0"/>
    <n v="0"/>
    <n v="0"/>
    <n v="18"/>
    <n v="0"/>
    <n v="0"/>
    <n v="1"/>
    <n v="0"/>
    <n v="1"/>
    <n v="0"/>
    <n v="0"/>
    <n v="0"/>
    <n v="7"/>
    <n v="14"/>
    <n v="0"/>
    <n v="0"/>
    <n v="1"/>
    <n v="0"/>
    <n v="1"/>
    <n v="0"/>
    <n v="1"/>
    <n v="1"/>
    <n v="0"/>
    <n v="0"/>
    <n v="5"/>
    <n v="10"/>
    <n v="0"/>
    <n v="42"/>
    <n v="10"/>
    <n v="15"/>
    <n v="0"/>
    <n v="0"/>
    <n v="0"/>
    <n v="0"/>
    <n v="0"/>
    <n v="0"/>
    <n v="0"/>
    <n v="25"/>
    <n v="18"/>
    <n v="18"/>
    <n v="1"/>
  </r>
  <r>
    <s v="08DES0115J"/>
    <n v="1"/>
    <s v="MATUTINO"/>
    <s v="ESCUELA SECUNDARIA FEDERAL NUM. 20"/>
    <n v="8"/>
    <s v="CHIHUAHUA"/>
    <n v="8"/>
    <s v="CHIHUAHUA"/>
    <x v="5"/>
    <n v="37"/>
    <x v="6"/>
    <n v="1"/>
    <s v="JUĂREZ"/>
    <s v="CALLE 5A "/>
    <n v="0"/>
    <s v="PÚBLICO"/>
    <x v="0"/>
    <n v="2"/>
    <s v="BĂSICA"/>
    <n v="3"/>
    <x v="1"/>
    <n v="1"/>
    <x v="0"/>
    <n v="0"/>
    <s v="NO APLICA"/>
    <n v="0"/>
    <s v="NO APLICA"/>
    <s v="08FIS0122N"/>
    <s v="08FJE0004L"/>
    <s v="08ADG0005C"/>
    <n v="0"/>
    <s v="I2020"/>
    <n v="426"/>
    <n v="389"/>
    <n v="815"/>
    <n v="409"/>
    <n v="383"/>
    <n v="792"/>
    <n v="141"/>
    <n v="121"/>
    <n v="262"/>
    <n v="159"/>
    <n v="127"/>
    <n v="286"/>
    <n v="161"/>
    <n v="132"/>
    <n v="293"/>
    <n v="151"/>
    <n v="144"/>
    <n v="295"/>
    <n v="138"/>
    <n v="128"/>
    <n v="266"/>
    <n v="0"/>
    <n v="0"/>
    <n v="0"/>
    <n v="0"/>
    <n v="0"/>
    <n v="0"/>
    <n v="0"/>
    <n v="0"/>
    <n v="0"/>
    <n v="450"/>
    <n v="404"/>
    <n v="854"/>
    <n v="6"/>
    <n v="6"/>
    <n v="6"/>
    <n v="0"/>
    <n v="0"/>
    <n v="0"/>
    <n v="0"/>
    <n v="18"/>
    <n v="0"/>
    <n v="0"/>
    <n v="1"/>
    <n v="0"/>
    <n v="0"/>
    <n v="1"/>
    <n v="0"/>
    <n v="0"/>
    <n v="5"/>
    <n v="11"/>
    <n v="0"/>
    <n v="0"/>
    <n v="0"/>
    <n v="1"/>
    <n v="0"/>
    <n v="2"/>
    <n v="1"/>
    <n v="1"/>
    <n v="0"/>
    <n v="0"/>
    <n v="6"/>
    <n v="5"/>
    <n v="0"/>
    <n v="34"/>
    <n v="6"/>
    <n v="15"/>
    <n v="0"/>
    <n v="0"/>
    <n v="0"/>
    <n v="0"/>
    <n v="0"/>
    <n v="0"/>
    <n v="0"/>
    <n v="21"/>
    <n v="17"/>
    <n v="17"/>
    <n v="1"/>
  </r>
  <r>
    <s v="08DES0116I"/>
    <n v="1"/>
    <s v="MATUTINO"/>
    <s v="ESCUELA SECUNDARIA FEDERAL NUM. 16"/>
    <n v="8"/>
    <s v="CHIHUAHUA"/>
    <n v="8"/>
    <s v="CHIHUAHUA"/>
    <x v="7"/>
    <n v="19"/>
    <x v="21"/>
    <n v="1"/>
    <s v="CHIHUAHUA"/>
    <s v="CAMINO A CARRIZALILLO "/>
    <n v="0"/>
    <s v="PÚBLICO"/>
    <x v="0"/>
    <n v="2"/>
    <s v="BĂSICA"/>
    <n v="3"/>
    <x v="1"/>
    <n v="1"/>
    <x v="0"/>
    <n v="0"/>
    <s v="NO APLICA"/>
    <n v="0"/>
    <s v="NO APLICA"/>
    <s v="08FIS0123M"/>
    <s v="08FJE0001O"/>
    <s v="08ADG0046C"/>
    <n v="0"/>
    <s v="I2020"/>
    <n v="285"/>
    <n v="334"/>
    <n v="619"/>
    <n v="238"/>
    <n v="306"/>
    <n v="544"/>
    <n v="84"/>
    <n v="112"/>
    <n v="196"/>
    <n v="96"/>
    <n v="107"/>
    <n v="203"/>
    <n v="97"/>
    <n v="110"/>
    <n v="207"/>
    <n v="108"/>
    <n v="110"/>
    <n v="218"/>
    <n v="89"/>
    <n v="105"/>
    <n v="194"/>
    <n v="0"/>
    <n v="0"/>
    <n v="0"/>
    <n v="0"/>
    <n v="0"/>
    <n v="0"/>
    <n v="0"/>
    <n v="0"/>
    <n v="0"/>
    <n v="294"/>
    <n v="325"/>
    <n v="619"/>
    <n v="6"/>
    <n v="5"/>
    <n v="5"/>
    <n v="0"/>
    <n v="0"/>
    <n v="0"/>
    <n v="0"/>
    <n v="16"/>
    <n v="0"/>
    <n v="0"/>
    <n v="1"/>
    <n v="0"/>
    <n v="0"/>
    <n v="1"/>
    <n v="0"/>
    <n v="0"/>
    <n v="4"/>
    <n v="12"/>
    <n v="0"/>
    <n v="0"/>
    <n v="1"/>
    <n v="0"/>
    <n v="0"/>
    <n v="1"/>
    <n v="1"/>
    <n v="0"/>
    <n v="0"/>
    <n v="0"/>
    <n v="6"/>
    <n v="12"/>
    <n v="0"/>
    <n v="39"/>
    <n v="6"/>
    <n v="13"/>
    <n v="0"/>
    <n v="0"/>
    <n v="0"/>
    <n v="0"/>
    <n v="0"/>
    <n v="0"/>
    <n v="0"/>
    <n v="19"/>
    <n v="16"/>
    <n v="16"/>
    <n v="1"/>
  </r>
  <r>
    <s v="08DES0117H"/>
    <n v="1"/>
    <s v="MATUTINO"/>
    <s v="ESCUELA SECUNDARIA FEDERAL 17"/>
    <n v="8"/>
    <s v="CHIHUAHUA"/>
    <n v="8"/>
    <s v="CHIHUAHUA"/>
    <x v="7"/>
    <n v="19"/>
    <x v="21"/>
    <n v="1"/>
    <s v="CHIHUAHUA"/>
    <s v="PROLONGACIĂ“N PERIFĂ‰RICO FRANCISCO R. ALMADA"/>
    <n v="0"/>
    <s v="PÚBLICO"/>
    <x v="0"/>
    <n v="2"/>
    <s v="BĂSICA"/>
    <n v="3"/>
    <x v="1"/>
    <n v="1"/>
    <x v="0"/>
    <n v="0"/>
    <s v="NO APLICA"/>
    <n v="0"/>
    <s v="NO APLICA"/>
    <s v="08FIS0106W"/>
    <s v="08FJE0001O"/>
    <s v="08ADG0046C"/>
    <n v="0"/>
    <s v="I2020"/>
    <n v="290"/>
    <n v="308"/>
    <n v="598"/>
    <n v="206"/>
    <n v="253"/>
    <n v="459"/>
    <n v="79"/>
    <n v="85"/>
    <n v="164"/>
    <n v="130"/>
    <n v="105"/>
    <n v="235"/>
    <n v="149"/>
    <n v="118"/>
    <n v="267"/>
    <n v="117"/>
    <n v="120"/>
    <n v="237"/>
    <n v="70"/>
    <n v="86"/>
    <n v="156"/>
    <n v="0"/>
    <n v="0"/>
    <n v="0"/>
    <n v="0"/>
    <n v="0"/>
    <n v="0"/>
    <n v="0"/>
    <n v="0"/>
    <n v="0"/>
    <n v="336"/>
    <n v="324"/>
    <n v="660"/>
    <n v="6"/>
    <n v="6"/>
    <n v="5"/>
    <n v="0"/>
    <n v="0"/>
    <n v="0"/>
    <n v="0"/>
    <n v="17"/>
    <n v="0"/>
    <n v="0"/>
    <n v="1"/>
    <n v="0"/>
    <n v="1"/>
    <n v="0"/>
    <n v="0"/>
    <n v="0"/>
    <n v="8"/>
    <n v="8"/>
    <n v="0"/>
    <n v="0"/>
    <n v="1"/>
    <n v="1"/>
    <n v="0"/>
    <n v="1"/>
    <n v="1"/>
    <n v="2"/>
    <n v="2"/>
    <n v="0"/>
    <n v="10"/>
    <n v="5"/>
    <n v="0"/>
    <n v="41"/>
    <n v="12"/>
    <n v="12"/>
    <n v="0"/>
    <n v="0"/>
    <n v="0"/>
    <n v="0"/>
    <n v="0"/>
    <n v="0"/>
    <n v="0"/>
    <n v="24"/>
    <n v="17"/>
    <n v="17"/>
    <n v="1"/>
  </r>
  <r>
    <s v="08DES0118G"/>
    <n v="1"/>
    <s v="MATUTINO"/>
    <s v="ESCUELA SECUNDARIA FEDERAL NO. 21"/>
    <n v="8"/>
    <s v="CHIHUAHUA"/>
    <n v="8"/>
    <s v="CHIHUAHUA"/>
    <x v="5"/>
    <n v="37"/>
    <x v="6"/>
    <n v="1"/>
    <s v="JUĂREZ"/>
    <s v="CALLE PUERTO ALICANTE"/>
    <n v="0"/>
    <s v="PÚBLICO"/>
    <x v="0"/>
    <n v="2"/>
    <s v="BĂSICA"/>
    <n v="3"/>
    <x v="1"/>
    <n v="1"/>
    <x v="0"/>
    <n v="0"/>
    <s v="NO APLICA"/>
    <n v="0"/>
    <s v="NO APLICA"/>
    <s v="08FIS0102Z"/>
    <s v="08FJE0004L"/>
    <s v="08ADG0005C"/>
    <n v="0"/>
    <s v="I2020"/>
    <n v="478"/>
    <n v="507"/>
    <n v="985"/>
    <n v="393"/>
    <n v="464"/>
    <n v="857"/>
    <n v="139"/>
    <n v="156"/>
    <n v="295"/>
    <n v="163"/>
    <n v="157"/>
    <n v="320"/>
    <n v="166"/>
    <n v="158"/>
    <n v="324"/>
    <n v="191"/>
    <n v="174"/>
    <n v="365"/>
    <n v="136"/>
    <n v="178"/>
    <n v="314"/>
    <n v="0"/>
    <n v="0"/>
    <n v="0"/>
    <n v="0"/>
    <n v="0"/>
    <n v="0"/>
    <n v="0"/>
    <n v="0"/>
    <n v="0"/>
    <n v="493"/>
    <n v="510"/>
    <n v="1003"/>
    <n v="7"/>
    <n v="7"/>
    <n v="7"/>
    <n v="0"/>
    <n v="0"/>
    <n v="0"/>
    <n v="0"/>
    <n v="21"/>
    <n v="0"/>
    <n v="0"/>
    <n v="1"/>
    <n v="0"/>
    <n v="0"/>
    <n v="1"/>
    <n v="0"/>
    <n v="0"/>
    <n v="5"/>
    <n v="20"/>
    <n v="0"/>
    <n v="0"/>
    <n v="1"/>
    <n v="0"/>
    <n v="0"/>
    <n v="1"/>
    <n v="1"/>
    <n v="1"/>
    <n v="0"/>
    <n v="0"/>
    <n v="5"/>
    <n v="5"/>
    <n v="0"/>
    <n v="41"/>
    <n v="7"/>
    <n v="22"/>
    <n v="0"/>
    <n v="0"/>
    <n v="0"/>
    <n v="0"/>
    <n v="0"/>
    <n v="0"/>
    <n v="0"/>
    <n v="29"/>
    <n v="22"/>
    <n v="21"/>
    <n v="1"/>
  </r>
  <r>
    <s v="08DES0118G"/>
    <n v="2"/>
    <s v="VESPERTINO"/>
    <s v="ESCUELA SECUNDARIA FEDERAL NO. 21"/>
    <n v="8"/>
    <s v="CHIHUAHUA"/>
    <n v="8"/>
    <s v="CHIHUAHUA"/>
    <x v="5"/>
    <n v="37"/>
    <x v="6"/>
    <n v="1"/>
    <s v="JUĂREZ"/>
    <s v="CALLE PUERTO ALICANTE"/>
    <n v="0"/>
    <s v="PÚBLICO"/>
    <x v="0"/>
    <n v="2"/>
    <s v="BĂSICA"/>
    <n v="3"/>
    <x v="1"/>
    <n v="1"/>
    <x v="0"/>
    <n v="0"/>
    <s v="NO APLICA"/>
    <n v="0"/>
    <s v="NO APLICA"/>
    <s v="08FIS0102Z"/>
    <s v="08FJE0004L"/>
    <s v="08ADG0005C"/>
    <n v="0"/>
    <s v="I2020"/>
    <n v="26"/>
    <n v="21"/>
    <n v="47"/>
    <n v="22"/>
    <n v="19"/>
    <n v="41"/>
    <n v="0"/>
    <n v="0"/>
    <n v="0"/>
    <n v="18"/>
    <n v="20"/>
    <n v="38"/>
    <n v="19"/>
    <n v="23"/>
    <n v="42"/>
    <n v="27"/>
    <n v="21"/>
    <n v="48"/>
    <n v="0"/>
    <n v="0"/>
    <n v="0"/>
    <n v="0"/>
    <n v="0"/>
    <n v="0"/>
    <n v="0"/>
    <n v="0"/>
    <n v="0"/>
    <n v="0"/>
    <n v="0"/>
    <n v="0"/>
    <n v="46"/>
    <n v="44"/>
    <n v="90"/>
    <n v="1"/>
    <n v="1"/>
    <n v="0"/>
    <n v="0"/>
    <n v="0"/>
    <n v="0"/>
    <n v="0"/>
    <n v="2"/>
    <n v="0"/>
    <n v="0"/>
    <n v="1"/>
    <n v="0"/>
    <n v="0"/>
    <n v="0"/>
    <n v="0"/>
    <n v="0"/>
    <n v="1"/>
    <n v="7"/>
    <n v="0"/>
    <n v="0"/>
    <n v="0"/>
    <n v="1"/>
    <n v="1"/>
    <n v="0"/>
    <n v="0"/>
    <n v="1"/>
    <n v="0"/>
    <n v="1"/>
    <n v="0"/>
    <n v="0"/>
    <n v="0"/>
    <n v="13"/>
    <n v="2"/>
    <n v="10"/>
    <n v="0"/>
    <n v="0"/>
    <n v="0"/>
    <n v="0"/>
    <n v="0"/>
    <n v="0"/>
    <n v="0"/>
    <n v="12"/>
    <n v="22"/>
    <n v="2"/>
    <n v="1"/>
  </r>
  <r>
    <s v="08DSN0001P"/>
    <n v="3"/>
    <s v="NOCTURNO"/>
    <s v="SECUNDARIA PARA TRABAJADORES 1"/>
    <n v="8"/>
    <s v="CHIHUAHUA"/>
    <n v="8"/>
    <s v="CHIHUAHUA"/>
    <x v="5"/>
    <n v="37"/>
    <x v="6"/>
    <n v="1"/>
    <s v="JUĂREZ"/>
    <s v="CALLE FERNANDO MONTES DE OCA"/>
    <n v="0"/>
    <s v="PÚBLICO"/>
    <x v="0"/>
    <n v="2"/>
    <s v="BĂSICA"/>
    <n v="3"/>
    <x v="1"/>
    <n v="1"/>
    <x v="0"/>
    <n v="1"/>
    <s v="SERVICIOS"/>
    <n v="20"/>
    <s v="PARA TRABAJADORES"/>
    <s v="08FIS0105X"/>
    <s v="08FJE0004L"/>
    <s v="08ADG0005C"/>
    <n v="0"/>
    <s v="I2020"/>
    <n v="26"/>
    <n v="14"/>
    <n v="40"/>
    <n v="23"/>
    <n v="12"/>
    <n v="35"/>
    <n v="12"/>
    <n v="2"/>
    <n v="14"/>
    <n v="3"/>
    <n v="1"/>
    <n v="4"/>
    <n v="3"/>
    <n v="1"/>
    <n v="4"/>
    <n v="7"/>
    <n v="7"/>
    <n v="14"/>
    <n v="7"/>
    <n v="6"/>
    <n v="13"/>
    <n v="0"/>
    <n v="0"/>
    <n v="0"/>
    <n v="0"/>
    <n v="0"/>
    <n v="0"/>
    <n v="0"/>
    <n v="0"/>
    <n v="0"/>
    <n v="17"/>
    <n v="14"/>
    <n v="31"/>
    <n v="1"/>
    <n v="1"/>
    <n v="1"/>
    <n v="0"/>
    <n v="0"/>
    <n v="0"/>
    <n v="0"/>
    <n v="3"/>
    <n v="0"/>
    <n v="0"/>
    <n v="1"/>
    <n v="0"/>
    <n v="0"/>
    <n v="0"/>
    <n v="0"/>
    <n v="0"/>
    <n v="3"/>
    <n v="8"/>
    <n v="0"/>
    <n v="0"/>
    <n v="0"/>
    <n v="0"/>
    <n v="0"/>
    <n v="0"/>
    <n v="0"/>
    <n v="0"/>
    <n v="0"/>
    <n v="0"/>
    <n v="1"/>
    <n v="1"/>
    <n v="0"/>
    <n v="14"/>
    <n v="3"/>
    <n v="8"/>
    <n v="0"/>
    <n v="0"/>
    <n v="0"/>
    <n v="0"/>
    <n v="0"/>
    <n v="0"/>
    <n v="0"/>
    <n v="11"/>
    <n v="4"/>
    <n v="4"/>
    <n v="1"/>
  </r>
  <r>
    <s v="08DSN0002O"/>
    <n v="3"/>
    <s v="NOCTURNO"/>
    <s v="JUSTO SIERRA"/>
    <n v="8"/>
    <s v="CHIHUAHUA"/>
    <n v="8"/>
    <s v="CHIHUAHUA"/>
    <x v="7"/>
    <n v="19"/>
    <x v="21"/>
    <n v="1"/>
    <s v="CHIHUAHUA"/>
    <s v="CALLE 14 1/2"/>
    <n v="1604"/>
    <s v="PÚBLICO"/>
    <x v="0"/>
    <n v="2"/>
    <s v="BĂSICA"/>
    <n v="3"/>
    <x v="1"/>
    <n v="1"/>
    <x v="0"/>
    <n v="1"/>
    <s v="SERVICIOS"/>
    <n v="20"/>
    <s v="PARA TRABAJADORES"/>
    <s v="08FIS0125K"/>
    <s v="08FJE0001O"/>
    <s v="08ADG0046C"/>
    <n v="0"/>
    <s v="I2020"/>
    <n v="42"/>
    <n v="17"/>
    <n v="59"/>
    <n v="30"/>
    <n v="9"/>
    <n v="39"/>
    <n v="12"/>
    <n v="4"/>
    <n v="16"/>
    <n v="0"/>
    <n v="2"/>
    <n v="2"/>
    <n v="3"/>
    <n v="4"/>
    <n v="7"/>
    <n v="15"/>
    <n v="4"/>
    <n v="19"/>
    <n v="12"/>
    <n v="7"/>
    <n v="19"/>
    <n v="0"/>
    <n v="0"/>
    <n v="0"/>
    <n v="0"/>
    <n v="0"/>
    <n v="0"/>
    <n v="0"/>
    <n v="0"/>
    <n v="0"/>
    <n v="30"/>
    <n v="15"/>
    <n v="45"/>
    <n v="2"/>
    <n v="2"/>
    <n v="1"/>
    <n v="0"/>
    <n v="0"/>
    <n v="0"/>
    <n v="0"/>
    <n v="5"/>
    <n v="0"/>
    <n v="0"/>
    <n v="1"/>
    <n v="0"/>
    <n v="1"/>
    <n v="0"/>
    <n v="0"/>
    <n v="0"/>
    <n v="4"/>
    <n v="7"/>
    <n v="0"/>
    <n v="0"/>
    <n v="1"/>
    <n v="0"/>
    <n v="0"/>
    <n v="0"/>
    <n v="0"/>
    <n v="0"/>
    <n v="0"/>
    <n v="0"/>
    <n v="3"/>
    <n v="4"/>
    <n v="0"/>
    <n v="21"/>
    <n v="5"/>
    <n v="7"/>
    <n v="0"/>
    <n v="0"/>
    <n v="0"/>
    <n v="0"/>
    <n v="0"/>
    <n v="0"/>
    <n v="0"/>
    <n v="12"/>
    <n v="5"/>
    <n v="5"/>
    <n v="1"/>
  </r>
  <r>
    <s v="08DSN0005L"/>
    <n v="3"/>
    <s v="NOCTURNO"/>
    <s v="SECUNDARIA PARA TRABAJADORES 5"/>
    <n v="8"/>
    <s v="CHIHUAHUA"/>
    <n v="8"/>
    <s v="CHIHUAHUA"/>
    <x v="1"/>
    <n v="17"/>
    <x v="43"/>
    <n v="1"/>
    <s v="CUAUHTĂ‰MOC"/>
    <s v="CALLE MANUEL OJINAGA"/>
    <n v="1400"/>
    <s v="PÚBLICO"/>
    <x v="0"/>
    <n v="2"/>
    <s v="BĂSICA"/>
    <n v="3"/>
    <x v="1"/>
    <n v="1"/>
    <x v="0"/>
    <n v="1"/>
    <s v="SERVICIOS"/>
    <n v="20"/>
    <s v="PARA TRABAJADORES"/>
    <s v="08FIS0114E"/>
    <s v="08FJE0005K"/>
    <s v="08ADG0010O"/>
    <n v="0"/>
    <s v="I2020"/>
    <n v="37"/>
    <n v="31"/>
    <n v="68"/>
    <n v="32"/>
    <n v="31"/>
    <n v="63"/>
    <n v="12"/>
    <n v="13"/>
    <n v="25"/>
    <n v="7"/>
    <n v="3"/>
    <n v="10"/>
    <n v="9"/>
    <n v="4"/>
    <n v="13"/>
    <n v="15"/>
    <n v="13"/>
    <n v="28"/>
    <n v="17"/>
    <n v="7"/>
    <n v="24"/>
    <n v="0"/>
    <n v="0"/>
    <n v="0"/>
    <n v="0"/>
    <n v="0"/>
    <n v="0"/>
    <n v="0"/>
    <n v="0"/>
    <n v="0"/>
    <n v="41"/>
    <n v="24"/>
    <n v="65"/>
    <n v="1"/>
    <n v="1"/>
    <n v="1"/>
    <n v="0"/>
    <n v="0"/>
    <n v="0"/>
    <n v="0"/>
    <n v="3"/>
    <n v="0"/>
    <n v="0"/>
    <n v="1"/>
    <n v="0"/>
    <n v="0"/>
    <n v="0"/>
    <n v="0"/>
    <n v="0"/>
    <n v="4"/>
    <n v="3"/>
    <n v="0"/>
    <n v="0"/>
    <n v="1"/>
    <n v="0"/>
    <n v="1"/>
    <n v="0"/>
    <n v="0"/>
    <n v="0"/>
    <n v="0"/>
    <n v="0"/>
    <n v="1"/>
    <n v="2"/>
    <n v="0"/>
    <n v="13"/>
    <n v="6"/>
    <n v="3"/>
    <n v="0"/>
    <n v="0"/>
    <n v="0"/>
    <n v="0"/>
    <n v="0"/>
    <n v="0"/>
    <n v="0"/>
    <n v="9"/>
    <n v="3"/>
    <n v="3"/>
    <n v="1"/>
  </r>
  <r>
    <s v="08EES0016I"/>
    <n v="1"/>
    <s v="MATUTINO"/>
    <s v="SECUNDARIA ESTATAL 3013"/>
    <n v="8"/>
    <s v="CHIHUAHUA"/>
    <n v="8"/>
    <s v="CHIHUAHUA"/>
    <x v="7"/>
    <n v="19"/>
    <x v="21"/>
    <n v="1"/>
    <s v="CHIHUAHUA"/>
    <s v="CALLE 10A"/>
    <n v="0"/>
    <s v="PÚBLICO"/>
    <x v="1"/>
    <n v="2"/>
    <s v="BĂSICA"/>
    <n v="3"/>
    <x v="1"/>
    <n v="1"/>
    <x v="0"/>
    <n v="0"/>
    <s v="NO APLICA"/>
    <n v="0"/>
    <s v="NO APLICA"/>
    <s v="08FIS0011I"/>
    <m/>
    <m/>
    <n v="0"/>
    <s v="I2020"/>
    <n v="291"/>
    <n v="296"/>
    <n v="587"/>
    <n v="205"/>
    <n v="259"/>
    <n v="464"/>
    <n v="74"/>
    <n v="90"/>
    <n v="164"/>
    <n v="93"/>
    <n v="109"/>
    <n v="202"/>
    <n v="101"/>
    <n v="110"/>
    <n v="211"/>
    <n v="111"/>
    <n v="98"/>
    <n v="209"/>
    <n v="87"/>
    <n v="103"/>
    <n v="190"/>
    <n v="0"/>
    <n v="0"/>
    <n v="0"/>
    <n v="0"/>
    <n v="0"/>
    <n v="0"/>
    <n v="0"/>
    <n v="0"/>
    <n v="0"/>
    <n v="299"/>
    <n v="311"/>
    <n v="610"/>
    <n v="6"/>
    <n v="6"/>
    <n v="6"/>
    <n v="0"/>
    <n v="0"/>
    <n v="0"/>
    <n v="0"/>
    <n v="18"/>
    <n v="0"/>
    <n v="0"/>
    <n v="1"/>
    <n v="0"/>
    <n v="0"/>
    <n v="1"/>
    <n v="0"/>
    <n v="0"/>
    <n v="6"/>
    <n v="13"/>
    <n v="0"/>
    <n v="0"/>
    <n v="0"/>
    <n v="1"/>
    <n v="0"/>
    <n v="2"/>
    <n v="5"/>
    <n v="3"/>
    <n v="1"/>
    <n v="1"/>
    <n v="6"/>
    <n v="11"/>
    <n v="0"/>
    <n v="51"/>
    <n v="12"/>
    <n v="20"/>
    <n v="0"/>
    <n v="0"/>
    <n v="0"/>
    <n v="0"/>
    <n v="0"/>
    <n v="0"/>
    <n v="0"/>
    <n v="32"/>
    <n v="18"/>
    <n v="18"/>
    <n v="1"/>
  </r>
  <r>
    <s v="08EES0017H"/>
    <n v="1"/>
    <s v="MATUTINO"/>
    <s v="SECUNDARIA ESTATAL 3014"/>
    <n v="8"/>
    <s v="CHIHUAHUA"/>
    <n v="8"/>
    <s v="CHIHUAHUA"/>
    <x v="9"/>
    <n v="21"/>
    <x v="61"/>
    <n v="1"/>
    <s v="DELICIAS"/>
    <s v="CALLE RIO SACRAMENTO"/>
    <n v="1201"/>
    <s v="PÚBLICO"/>
    <x v="1"/>
    <n v="2"/>
    <s v="BĂSICA"/>
    <n v="3"/>
    <x v="1"/>
    <n v="1"/>
    <x v="0"/>
    <n v="0"/>
    <s v="NO APLICA"/>
    <n v="0"/>
    <s v="NO APLICA"/>
    <s v="08FIS0024M"/>
    <m/>
    <m/>
    <n v="0"/>
    <s v="I2020"/>
    <n v="331"/>
    <n v="227"/>
    <n v="558"/>
    <n v="216"/>
    <n v="162"/>
    <n v="378"/>
    <n v="99"/>
    <n v="72"/>
    <n v="171"/>
    <n v="98"/>
    <n v="72"/>
    <n v="170"/>
    <n v="99"/>
    <n v="72"/>
    <n v="171"/>
    <n v="108"/>
    <n v="79"/>
    <n v="187"/>
    <n v="100"/>
    <n v="65"/>
    <n v="165"/>
    <n v="0"/>
    <n v="0"/>
    <n v="0"/>
    <n v="0"/>
    <n v="0"/>
    <n v="0"/>
    <n v="0"/>
    <n v="0"/>
    <n v="0"/>
    <n v="307"/>
    <n v="216"/>
    <n v="523"/>
    <n v="6"/>
    <n v="6"/>
    <n v="6"/>
    <n v="0"/>
    <n v="0"/>
    <n v="0"/>
    <n v="0"/>
    <n v="18"/>
    <n v="0"/>
    <n v="0"/>
    <n v="0"/>
    <n v="1"/>
    <n v="0"/>
    <n v="1"/>
    <n v="0"/>
    <n v="0"/>
    <n v="8"/>
    <n v="12"/>
    <n v="0"/>
    <n v="0"/>
    <n v="2"/>
    <n v="0"/>
    <n v="1"/>
    <n v="1"/>
    <n v="3"/>
    <n v="3"/>
    <n v="0"/>
    <n v="0"/>
    <n v="7"/>
    <n v="9"/>
    <n v="0"/>
    <n v="48"/>
    <n v="14"/>
    <n v="16"/>
    <n v="0"/>
    <n v="0"/>
    <n v="0"/>
    <n v="0"/>
    <n v="0"/>
    <n v="0"/>
    <n v="0"/>
    <n v="30"/>
    <n v="25"/>
    <n v="25"/>
    <n v="1"/>
  </r>
  <r>
    <s v="08EES0020V"/>
    <n v="1"/>
    <s v="MATUTINO"/>
    <s v="SECUNDARIA ESTATAL 3049 CONCORDIA"/>
    <n v="8"/>
    <s v="CHIHUAHUA"/>
    <n v="8"/>
    <s v="CHIHUAHUA"/>
    <x v="7"/>
    <n v="19"/>
    <x v="21"/>
    <n v="1"/>
    <s v="CHIHUAHUA"/>
    <s v="CALLE JUAREZ"/>
    <n v="0"/>
    <s v="PÚBLICO"/>
    <x v="1"/>
    <n v="2"/>
    <s v="BĂSICA"/>
    <n v="3"/>
    <x v="1"/>
    <n v="1"/>
    <x v="0"/>
    <n v="0"/>
    <s v="NO APLICA"/>
    <n v="0"/>
    <s v="NO APLICA"/>
    <s v="08FIS0011I"/>
    <m/>
    <m/>
    <n v="0"/>
    <s v="I2020"/>
    <n v="261"/>
    <n v="282"/>
    <n v="543"/>
    <n v="180"/>
    <n v="238"/>
    <n v="418"/>
    <n v="78"/>
    <n v="87"/>
    <n v="165"/>
    <n v="78"/>
    <n v="92"/>
    <n v="170"/>
    <n v="83"/>
    <n v="95"/>
    <n v="178"/>
    <n v="86"/>
    <n v="111"/>
    <n v="197"/>
    <n v="84"/>
    <n v="87"/>
    <n v="171"/>
    <n v="0"/>
    <n v="0"/>
    <n v="0"/>
    <n v="0"/>
    <n v="0"/>
    <n v="0"/>
    <n v="0"/>
    <n v="0"/>
    <n v="0"/>
    <n v="253"/>
    <n v="293"/>
    <n v="546"/>
    <n v="5"/>
    <n v="5"/>
    <n v="5"/>
    <n v="0"/>
    <n v="0"/>
    <n v="0"/>
    <n v="0"/>
    <n v="15"/>
    <n v="0"/>
    <n v="0"/>
    <n v="1"/>
    <n v="0"/>
    <n v="1"/>
    <n v="0"/>
    <n v="0"/>
    <n v="0"/>
    <n v="6"/>
    <n v="7"/>
    <n v="0"/>
    <n v="0"/>
    <n v="0"/>
    <n v="1"/>
    <n v="2"/>
    <n v="2"/>
    <n v="1"/>
    <n v="1"/>
    <n v="0"/>
    <n v="2"/>
    <n v="8"/>
    <n v="8"/>
    <n v="0"/>
    <n v="40"/>
    <n v="9"/>
    <n v="13"/>
    <n v="0"/>
    <n v="0"/>
    <n v="0"/>
    <n v="0"/>
    <n v="0"/>
    <n v="0"/>
    <n v="0"/>
    <n v="22"/>
    <n v="22"/>
    <n v="22"/>
    <n v="1"/>
  </r>
  <r>
    <s v="08EES0023S"/>
    <n v="1"/>
    <s v="MATUTINO"/>
    <s v="SECUNDARIA ESTATAL 3026"/>
    <n v="8"/>
    <s v="CHIHUAHUA"/>
    <n v="8"/>
    <s v="CHIHUAHUA"/>
    <x v="9"/>
    <n v="45"/>
    <x v="36"/>
    <n v="1"/>
    <s v="PEDRO MEOQUI"/>
    <s v="CALLE ZARAGOZA"/>
    <n v="2010"/>
    <s v="PÚBLICO"/>
    <x v="1"/>
    <n v="2"/>
    <s v="BĂSICA"/>
    <n v="3"/>
    <x v="1"/>
    <n v="1"/>
    <x v="0"/>
    <n v="0"/>
    <s v="NO APLICA"/>
    <n v="0"/>
    <s v="NO APLICA"/>
    <s v="08FIS0024M"/>
    <m/>
    <m/>
    <n v="0"/>
    <s v="I2020"/>
    <n v="254"/>
    <n v="236"/>
    <n v="490"/>
    <n v="193"/>
    <n v="208"/>
    <n v="401"/>
    <n v="66"/>
    <n v="66"/>
    <n v="132"/>
    <n v="71"/>
    <n v="76"/>
    <n v="147"/>
    <n v="71"/>
    <n v="76"/>
    <n v="147"/>
    <n v="108"/>
    <n v="87"/>
    <n v="195"/>
    <n v="76"/>
    <n v="85"/>
    <n v="161"/>
    <n v="0"/>
    <n v="0"/>
    <n v="0"/>
    <n v="0"/>
    <n v="0"/>
    <n v="0"/>
    <n v="0"/>
    <n v="0"/>
    <n v="0"/>
    <n v="255"/>
    <n v="248"/>
    <n v="503"/>
    <n v="6"/>
    <n v="7"/>
    <n v="6"/>
    <n v="0"/>
    <n v="0"/>
    <n v="0"/>
    <n v="0"/>
    <n v="19"/>
    <n v="0"/>
    <n v="0"/>
    <n v="1"/>
    <n v="0"/>
    <n v="1"/>
    <n v="0"/>
    <n v="0"/>
    <n v="0"/>
    <n v="10"/>
    <n v="15"/>
    <n v="0"/>
    <n v="0"/>
    <n v="1"/>
    <n v="0"/>
    <n v="1"/>
    <n v="1"/>
    <n v="2"/>
    <n v="3"/>
    <n v="0"/>
    <n v="0"/>
    <n v="9"/>
    <n v="8"/>
    <n v="0"/>
    <n v="52"/>
    <n v="14"/>
    <n v="19"/>
    <n v="0"/>
    <n v="0"/>
    <n v="0"/>
    <n v="0"/>
    <n v="0"/>
    <n v="0"/>
    <n v="0"/>
    <n v="33"/>
    <n v="19"/>
    <n v="19"/>
    <n v="1"/>
  </r>
  <r>
    <s v="08EES0024R"/>
    <n v="1"/>
    <s v="MATUTINO"/>
    <s v="SECUNDARIA ESTATAL 3023"/>
    <n v="8"/>
    <s v="CHIHUAHUA"/>
    <n v="8"/>
    <s v="CHIHUAHUA"/>
    <x v="7"/>
    <n v="19"/>
    <x v="21"/>
    <n v="1"/>
    <s v="CHIHUAHUA"/>
    <s v="CALLE DESIERTO DEL SAHARA "/>
    <n v="0"/>
    <s v="PÚBLICO"/>
    <x v="1"/>
    <n v="2"/>
    <s v="BĂSICA"/>
    <n v="3"/>
    <x v="1"/>
    <n v="1"/>
    <x v="0"/>
    <n v="0"/>
    <s v="NO APLICA"/>
    <n v="0"/>
    <s v="NO APLICA"/>
    <s v="08FIS0001B"/>
    <m/>
    <m/>
    <n v="0"/>
    <s v="I2020"/>
    <n v="145"/>
    <n v="137"/>
    <n v="282"/>
    <n v="105"/>
    <n v="113"/>
    <n v="218"/>
    <n v="40"/>
    <n v="33"/>
    <n v="73"/>
    <n v="56"/>
    <n v="47"/>
    <n v="103"/>
    <n v="58"/>
    <n v="47"/>
    <n v="105"/>
    <n v="39"/>
    <n v="52"/>
    <n v="91"/>
    <n v="56"/>
    <n v="44"/>
    <n v="100"/>
    <n v="0"/>
    <n v="0"/>
    <n v="0"/>
    <n v="0"/>
    <n v="0"/>
    <n v="0"/>
    <n v="0"/>
    <n v="0"/>
    <n v="0"/>
    <n v="153"/>
    <n v="143"/>
    <n v="296"/>
    <n v="3"/>
    <n v="3"/>
    <n v="3"/>
    <n v="0"/>
    <n v="0"/>
    <n v="0"/>
    <n v="0"/>
    <n v="9"/>
    <n v="0"/>
    <n v="0"/>
    <n v="1"/>
    <n v="0"/>
    <n v="0"/>
    <n v="1"/>
    <n v="0"/>
    <n v="0"/>
    <n v="3"/>
    <n v="9"/>
    <n v="0"/>
    <n v="0"/>
    <n v="0"/>
    <n v="1"/>
    <n v="0"/>
    <n v="1"/>
    <n v="2"/>
    <n v="2"/>
    <n v="0"/>
    <n v="0"/>
    <n v="5"/>
    <n v="5"/>
    <n v="0"/>
    <n v="30"/>
    <n v="5"/>
    <n v="13"/>
    <n v="0"/>
    <n v="0"/>
    <n v="0"/>
    <n v="0"/>
    <n v="0"/>
    <n v="0"/>
    <n v="0"/>
    <n v="18"/>
    <n v="10"/>
    <n v="9"/>
    <n v="1"/>
  </r>
  <r>
    <s v="08EES0025Q"/>
    <n v="1"/>
    <s v="MATUTINO"/>
    <s v="SECUNDARIA ESTATAL 3036 SECCION XLII"/>
    <n v="8"/>
    <s v="CHIHUAHUA"/>
    <n v="8"/>
    <s v="CHIHUAHUA"/>
    <x v="8"/>
    <n v="36"/>
    <x v="30"/>
    <n v="1"/>
    <s v="JOSĂ‰ MARIANO JIMĂ‰NEZ"/>
    <s v="PROLONGACIĂ“N 5 DE FEBRERO"/>
    <n v="0"/>
    <s v="PÚBLICO"/>
    <x v="1"/>
    <n v="2"/>
    <s v="BĂSICA"/>
    <n v="3"/>
    <x v="1"/>
    <n v="1"/>
    <x v="0"/>
    <n v="0"/>
    <s v="NO APLICA"/>
    <n v="0"/>
    <s v="NO APLICA"/>
    <s v="08FIS0003Z"/>
    <m/>
    <m/>
    <n v="0"/>
    <s v="I2020"/>
    <n v="203"/>
    <n v="182"/>
    <n v="385"/>
    <n v="161"/>
    <n v="160"/>
    <n v="321"/>
    <n v="59"/>
    <n v="61"/>
    <n v="120"/>
    <n v="80"/>
    <n v="67"/>
    <n v="147"/>
    <n v="84"/>
    <n v="74"/>
    <n v="158"/>
    <n v="76"/>
    <n v="62"/>
    <n v="138"/>
    <n v="63"/>
    <n v="51"/>
    <n v="114"/>
    <n v="0"/>
    <n v="0"/>
    <n v="0"/>
    <n v="0"/>
    <n v="0"/>
    <n v="0"/>
    <n v="0"/>
    <n v="0"/>
    <n v="0"/>
    <n v="223"/>
    <n v="187"/>
    <n v="410"/>
    <n v="5"/>
    <n v="5"/>
    <n v="5"/>
    <n v="0"/>
    <n v="0"/>
    <n v="0"/>
    <n v="0"/>
    <n v="15"/>
    <n v="0"/>
    <n v="0"/>
    <n v="0"/>
    <n v="1"/>
    <n v="1"/>
    <n v="0"/>
    <n v="0"/>
    <n v="0"/>
    <n v="5"/>
    <n v="13"/>
    <n v="0"/>
    <n v="0"/>
    <n v="2"/>
    <n v="0"/>
    <n v="0"/>
    <n v="2"/>
    <n v="2"/>
    <n v="3"/>
    <n v="0"/>
    <n v="0"/>
    <n v="5"/>
    <n v="9"/>
    <n v="0"/>
    <n v="43"/>
    <n v="9"/>
    <n v="18"/>
    <n v="0"/>
    <n v="0"/>
    <n v="0"/>
    <n v="0"/>
    <n v="0"/>
    <n v="0"/>
    <n v="0"/>
    <n v="27"/>
    <n v="20"/>
    <n v="15"/>
    <n v="1"/>
  </r>
  <r>
    <s v="08EES0028N"/>
    <n v="1"/>
    <s v="MATUTINO"/>
    <s v="SECUNDARIA ESTATAL 3068 TIERRA Y LIBERTAD"/>
    <n v="8"/>
    <s v="CHIHUAHUA"/>
    <n v="8"/>
    <s v="CHIHUAHUA"/>
    <x v="2"/>
    <n v="25"/>
    <x v="14"/>
    <n v="1"/>
    <s v="VALENTĂŤN GĂ“MEZ FARĂŤAS"/>
    <s v="CALLE 13A "/>
    <n v="0"/>
    <s v="PÚBLICO"/>
    <x v="1"/>
    <n v="2"/>
    <s v="BĂSICA"/>
    <n v="3"/>
    <x v="1"/>
    <n v="1"/>
    <x v="0"/>
    <n v="0"/>
    <s v="NO APLICA"/>
    <n v="0"/>
    <s v="NO APLICA"/>
    <s v="08FIS0025L"/>
    <m/>
    <m/>
    <n v="0"/>
    <s v="I2020"/>
    <n v="77"/>
    <n v="107"/>
    <n v="184"/>
    <n v="48"/>
    <n v="72"/>
    <n v="120"/>
    <n v="19"/>
    <n v="25"/>
    <n v="44"/>
    <n v="34"/>
    <n v="38"/>
    <n v="72"/>
    <n v="36"/>
    <n v="41"/>
    <n v="77"/>
    <n v="35"/>
    <n v="41"/>
    <n v="76"/>
    <n v="20"/>
    <n v="38"/>
    <n v="58"/>
    <n v="0"/>
    <n v="0"/>
    <n v="0"/>
    <n v="0"/>
    <n v="0"/>
    <n v="0"/>
    <n v="0"/>
    <n v="0"/>
    <n v="0"/>
    <n v="91"/>
    <n v="120"/>
    <n v="211"/>
    <n v="3"/>
    <n v="3"/>
    <n v="2"/>
    <n v="0"/>
    <n v="0"/>
    <n v="0"/>
    <n v="0"/>
    <n v="8"/>
    <n v="0"/>
    <n v="0"/>
    <n v="1"/>
    <n v="0"/>
    <n v="1"/>
    <n v="0"/>
    <n v="0"/>
    <n v="0"/>
    <n v="1"/>
    <n v="8"/>
    <n v="0"/>
    <n v="0"/>
    <n v="1"/>
    <n v="0"/>
    <n v="0"/>
    <n v="0"/>
    <n v="1"/>
    <n v="1"/>
    <n v="0"/>
    <n v="0"/>
    <n v="3"/>
    <n v="4"/>
    <n v="0"/>
    <n v="21"/>
    <n v="3"/>
    <n v="9"/>
    <n v="0"/>
    <n v="0"/>
    <n v="0"/>
    <n v="0"/>
    <n v="0"/>
    <n v="0"/>
    <n v="0"/>
    <n v="12"/>
    <n v="12"/>
    <n v="12"/>
    <n v="1"/>
  </r>
  <r>
    <s v="08EES0029M"/>
    <n v="1"/>
    <s v="MATUTINO"/>
    <s v="SECUNDARIA ESTATAL 3069 HEROES DE MEXICO"/>
    <n v="8"/>
    <s v="CHIHUAHUA"/>
    <n v="8"/>
    <s v="CHIHUAHUA"/>
    <x v="1"/>
    <n v="48"/>
    <x v="31"/>
    <n v="1"/>
    <s v="NAMIQUIPA"/>
    <s v="AVENIDA BELLAS ARTES "/>
    <n v="301"/>
    <s v="PÚBLICO"/>
    <x v="1"/>
    <n v="2"/>
    <s v="BĂSICA"/>
    <n v="3"/>
    <x v="1"/>
    <n v="1"/>
    <x v="0"/>
    <n v="0"/>
    <s v="NO APLICA"/>
    <n v="0"/>
    <s v="NO APLICA"/>
    <s v="08FIS0025L"/>
    <m/>
    <m/>
    <n v="0"/>
    <s v="I2020"/>
    <n v="63"/>
    <n v="48"/>
    <n v="111"/>
    <n v="63"/>
    <n v="48"/>
    <n v="111"/>
    <n v="14"/>
    <n v="15"/>
    <n v="29"/>
    <n v="6"/>
    <n v="16"/>
    <n v="22"/>
    <n v="6"/>
    <n v="16"/>
    <n v="22"/>
    <n v="26"/>
    <n v="17"/>
    <n v="43"/>
    <n v="23"/>
    <n v="17"/>
    <n v="40"/>
    <n v="0"/>
    <n v="0"/>
    <n v="0"/>
    <n v="0"/>
    <n v="0"/>
    <n v="0"/>
    <n v="0"/>
    <n v="0"/>
    <n v="0"/>
    <n v="55"/>
    <n v="50"/>
    <n v="105"/>
    <n v="1"/>
    <n v="2"/>
    <n v="2"/>
    <n v="0"/>
    <n v="0"/>
    <n v="0"/>
    <n v="0"/>
    <n v="5"/>
    <n v="0"/>
    <n v="0"/>
    <n v="1"/>
    <n v="0"/>
    <n v="0"/>
    <n v="0"/>
    <n v="0"/>
    <n v="0"/>
    <n v="2"/>
    <n v="3"/>
    <n v="0"/>
    <n v="0"/>
    <n v="1"/>
    <n v="0"/>
    <n v="0"/>
    <n v="0"/>
    <n v="1"/>
    <n v="0"/>
    <n v="0"/>
    <n v="0"/>
    <n v="1"/>
    <n v="2"/>
    <n v="0"/>
    <n v="11"/>
    <n v="4"/>
    <n v="3"/>
    <n v="0"/>
    <n v="0"/>
    <n v="0"/>
    <n v="0"/>
    <n v="0"/>
    <n v="0"/>
    <n v="0"/>
    <n v="7"/>
    <n v="7"/>
    <n v="7"/>
    <n v="1"/>
  </r>
  <r>
    <s v="08EES0030B"/>
    <n v="1"/>
    <s v="MATUTINO"/>
    <s v="SECUNDARIA ESTATAL 3071 CLUB SERTOMA"/>
    <n v="8"/>
    <s v="CHIHUAHUA"/>
    <n v="8"/>
    <s v="CHIHUAHUA"/>
    <x v="1"/>
    <n v="17"/>
    <x v="43"/>
    <n v="1"/>
    <s v="CUAUHTĂ‰MOC"/>
    <s v="CALLE VALENTIN GOMEZ FARIAS E IGNACIO RAMIREZ"/>
    <n v="0"/>
    <s v="PÚBLICO"/>
    <x v="1"/>
    <n v="2"/>
    <s v="BĂSICA"/>
    <n v="3"/>
    <x v="1"/>
    <n v="1"/>
    <x v="0"/>
    <n v="0"/>
    <s v="NO APLICA"/>
    <n v="0"/>
    <s v="NO APLICA"/>
    <s v="08FIS0025L"/>
    <m/>
    <m/>
    <n v="0"/>
    <s v="I2020"/>
    <n v="126"/>
    <n v="155"/>
    <n v="281"/>
    <n v="126"/>
    <n v="153"/>
    <n v="279"/>
    <n v="43"/>
    <n v="57"/>
    <n v="100"/>
    <n v="57"/>
    <n v="45"/>
    <n v="102"/>
    <n v="59"/>
    <n v="47"/>
    <n v="106"/>
    <n v="46"/>
    <n v="59"/>
    <n v="105"/>
    <n v="43"/>
    <n v="41"/>
    <n v="84"/>
    <n v="0"/>
    <n v="0"/>
    <n v="0"/>
    <n v="0"/>
    <n v="0"/>
    <n v="0"/>
    <n v="0"/>
    <n v="0"/>
    <n v="0"/>
    <n v="148"/>
    <n v="147"/>
    <n v="295"/>
    <n v="4"/>
    <n v="4"/>
    <n v="4"/>
    <n v="0"/>
    <n v="0"/>
    <n v="0"/>
    <n v="0"/>
    <n v="12"/>
    <n v="0"/>
    <n v="0"/>
    <n v="0"/>
    <n v="1"/>
    <n v="0"/>
    <n v="0"/>
    <n v="0"/>
    <n v="0"/>
    <n v="3"/>
    <n v="11"/>
    <n v="0"/>
    <n v="0"/>
    <n v="1"/>
    <n v="0"/>
    <n v="0"/>
    <n v="0"/>
    <n v="4"/>
    <n v="1"/>
    <n v="0"/>
    <n v="0"/>
    <n v="7"/>
    <n v="6"/>
    <n v="0"/>
    <n v="34"/>
    <n v="8"/>
    <n v="12"/>
    <n v="0"/>
    <n v="0"/>
    <n v="0"/>
    <n v="0"/>
    <n v="0"/>
    <n v="0"/>
    <n v="0"/>
    <n v="20"/>
    <n v="17"/>
    <n v="17"/>
    <n v="1"/>
  </r>
  <r>
    <s v="08EES0031A"/>
    <n v="1"/>
    <s v="MATUTINO"/>
    <s v="SECUNDARIA ESTATAL 3070 REVOLUCION"/>
    <n v="8"/>
    <s v="CHIHUAHUA"/>
    <n v="8"/>
    <s v="CHIHUAHUA"/>
    <x v="1"/>
    <n v="48"/>
    <x v="31"/>
    <n v="61"/>
    <s v="EL TERRERO"/>
    <s v="AVENIDA REVOLUCIĂ“N"/>
    <n v="0"/>
    <s v="PÚBLICO"/>
    <x v="1"/>
    <n v="2"/>
    <s v="BĂSICA"/>
    <n v="3"/>
    <x v="1"/>
    <n v="1"/>
    <x v="0"/>
    <n v="0"/>
    <s v="NO APLICA"/>
    <n v="0"/>
    <s v="NO APLICA"/>
    <s v="08FIS0025L"/>
    <m/>
    <m/>
    <n v="0"/>
    <s v="I2020"/>
    <n v="69"/>
    <n v="79"/>
    <n v="148"/>
    <n v="69"/>
    <n v="79"/>
    <n v="148"/>
    <n v="22"/>
    <n v="30"/>
    <n v="52"/>
    <n v="33"/>
    <n v="23"/>
    <n v="56"/>
    <n v="33"/>
    <n v="23"/>
    <n v="56"/>
    <n v="25"/>
    <n v="24"/>
    <n v="49"/>
    <n v="21"/>
    <n v="28"/>
    <n v="49"/>
    <n v="0"/>
    <n v="0"/>
    <n v="0"/>
    <n v="0"/>
    <n v="0"/>
    <n v="0"/>
    <n v="0"/>
    <n v="0"/>
    <n v="0"/>
    <n v="79"/>
    <n v="75"/>
    <n v="154"/>
    <n v="2"/>
    <n v="2"/>
    <n v="2"/>
    <n v="0"/>
    <n v="0"/>
    <n v="0"/>
    <n v="0"/>
    <n v="6"/>
    <n v="0"/>
    <n v="0"/>
    <n v="0"/>
    <n v="1"/>
    <n v="1"/>
    <n v="0"/>
    <n v="0"/>
    <n v="0"/>
    <n v="2"/>
    <n v="3"/>
    <n v="0"/>
    <n v="0"/>
    <n v="1"/>
    <n v="0"/>
    <n v="0"/>
    <n v="1"/>
    <n v="1"/>
    <n v="1"/>
    <n v="0"/>
    <n v="1"/>
    <n v="1"/>
    <n v="5"/>
    <n v="0"/>
    <n v="18"/>
    <n v="4"/>
    <n v="6"/>
    <n v="0"/>
    <n v="0"/>
    <n v="0"/>
    <n v="0"/>
    <n v="0"/>
    <n v="0"/>
    <n v="0"/>
    <n v="10"/>
    <n v="8"/>
    <n v="6"/>
    <n v="1"/>
  </r>
  <r>
    <s v="08EES0032Z"/>
    <n v="1"/>
    <s v="MATUTINO"/>
    <s v="ESCUELA SECUNDARIA ESTATAL 3072 BENITO JUAREZ GARCIA"/>
    <n v="8"/>
    <s v="CHIHUAHUA"/>
    <n v="8"/>
    <s v="CHIHUAHUA"/>
    <x v="1"/>
    <n v="18"/>
    <x v="53"/>
    <n v="18"/>
    <s v="CERRO PRIETO DE ARRIBA"/>
    <s v="NINGUNO NINGUNO"/>
    <n v="0"/>
    <s v="PÚBLICO"/>
    <x v="1"/>
    <n v="2"/>
    <s v="BĂSICA"/>
    <n v="3"/>
    <x v="1"/>
    <n v="1"/>
    <x v="0"/>
    <n v="0"/>
    <s v="NO APLICA"/>
    <n v="0"/>
    <s v="NO APLICA"/>
    <s v="08FIS0004Z"/>
    <m/>
    <m/>
    <n v="0"/>
    <s v="I2020"/>
    <n v="20"/>
    <n v="26"/>
    <n v="46"/>
    <n v="20"/>
    <n v="26"/>
    <n v="46"/>
    <n v="10"/>
    <n v="11"/>
    <n v="21"/>
    <n v="9"/>
    <n v="11"/>
    <n v="20"/>
    <n v="9"/>
    <n v="11"/>
    <n v="20"/>
    <n v="3"/>
    <n v="8"/>
    <n v="11"/>
    <n v="7"/>
    <n v="7"/>
    <n v="14"/>
    <n v="0"/>
    <n v="0"/>
    <n v="0"/>
    <n v="0"/>
    <n v="0"/>
    <n v="0"/>
    <n v="0"/>
    <n v="0"/>
    <n v="0"/>
    <n v="19"/>
    <n v="26"/>
    <n v="45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2"/>
    <n v="0"/>
    <n v="6"/>
    <n v="0"/>
    <n v="3"/>
    <n v="0"/>
    <n v="0"/>
    <n v="0"/>
    <n v="0"/>
    <n v="0"/>
    <n v="0"/>
    <n v="0"/>
    <n v="3"/>
    <n v="3"/>
    <n v="3"/>
    <n v="1"/>
  </r>
  <r>
    <s v="08EES0033Z"/>
    <n v="1"/>
    <s v="MATUTINO"/>
    <s v="SECUNDARIA ESTATAL 3075 NIÑOS HEROES"/>
    <n v="8"/>
    <s v="CHIHUAHUA"/>
    <n v="8"/>
    <s v="CHIHUAHUA"/>
    <x v="1"/>
    <n v="31"/>
    <x v="1"/>
    <n v="76"/>
    <s v="PĂRAMO DE MORELOS"/>
    <s v="NINGUNO NINGUNO"/>
    <n v="0"/>
    <s v="PÚBLICO"/>
    <x v="1"/>
    <n v="2"/>
    <s v="BĂSICA"/>
    <n v="3"/>
    <x v="1"/>
    <n v="1"/>
    <x v="0"/>
    <n v="0"/>
    <s v="NO APLICA"/>
    <n v="0"/>
    <s v="NO APLICA"/>
    <s v="08FIS0025L"/>
    <m/>
    <m/>
    <n v="0"/>
    <s v="I2020"/>
    <n v="29"/>
    <n v="26"/>
    <n v="55"/>
    <n v="29"/>
    <n v="25"/>
    <n v="54"/>
    <n v="7"/>
    <n v="10"/>
    <n v="17"/>
    <n v="10"/>
    <n v="10"/>
    <n v="20"/>
    <n v="10"/>
    <n v="10"/>
    <n v="20"/>
    <n v="10"/>
    <n v="6"/>
    <n v="16"/>
    <n v="11"/>
    <n v="8"/>
    <n v="19"/>
    <n v="0"/>
    <n v="0"/>
    <n v="0"/>
    <n v="0"/>
    <n v="0"/>
    <n v="0"/>
    <n v="0"/>
    <n v="0"/>
    <n v="0"/>
    <n v="31"/>
    <n v="24"/>
    <n v="55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4"/>
    <n v="4"/>
    <n v="1"/>
  </r>
  <r>
    <s v="08EES0034Y"/>
    <n v="1"/>
    <s v="MATUTINO"/>
    <s v="SECUNDARIA ESTATAL 3073 DR. BELISARIO DOMINGUEZ"/>
    <n v="8"/>
    <s v="CHIHUAHUA"/>
    <n v="8"/>
    <s v="CHIHUAHUA"/>
    <x v="1"/>
    <n v="17"/>
    <x v="43"/>
    <n v="5"/>
    <s v="COLONIA ANĂHUAC"/>
    <s v="CALLE LĂZARO CĂRDENAS"/>
    <n v="450"/>
    <s v="PÚBLICO"/>
    <x v="1"/>
    <n v="2"/>
    <s v="BĂSICA"/>
    <n v="3"/>
    <x v="1"/>
    <n v="1"/>
    <x v="0"/>
    <n v="0"/>
    <s v="NO APLICA"/>
    <n v="0"/>
    <s v="NO APLICA"/>
    <s v="08FIS0025L"/>
    <m/>
    <m/>
    <n v="0"/>
    <s v="I2020"/>
    <n v="103"/>
    <n v="83"/>
    <n v="186"/>
    <n v="68"/>
    <n v="67"/>
    <n v="135"/>
    <n v="23"/>
    <n v="25"/>
    <n v="48"/>
    <n v="36"/>
    <n v="22"/>
    <n v="58"/>
    <n v="36"/>
    <n v="23"/>
    <n v="59"/>
    <n v="38"/>
    <n v="24"/>
    <n v="62"/>
    <n v="43"/>
    <n v="30"/>
    <n v="73"/>
    <n v="0"/>
    <n v="0"/>
    <n v="0"/>
    <n v="0"/>
    <n v="0"/>
    <n v="0"/>
    <n v="0"/>
    <n v="0"/>
    <n v="0"/>
    <n v="117"/>
    <n v="77"/>
    <n v="194"/>
    <n v="2"/>
    <n v="2"/>
    <n v="3"/>
    <n v="0"/>
    <n v="0"/>
    <n v="0"/>
    <n v="0"/>
    <n v="7"/>
    <n v="1"/>
    <n v="0"/>
    <n v="0"/>
    <n v="0"/>
    <n v="0"/>
    <n v="0"/>
    <n v="0"/>
    <n v="0"/>
    <n v="0"/>
    <n v="7"/>
    <n v="0"/>
    <n v="0"/>
    <n v="3"/>
    <n v="0"/>
    <n v="0"/>
    <n v="0"/>
    <n v="1"/>
    <n v="1"/>
    <n v="0"/>
    <n v="0"/>
    <n v="6"/>
    <n v="6"/>
    <n v="0"/>
    <n v="25"/>
    <n v="5"/>
    <n v="8"/>
    <n v="0"/>
    <n v="0"/>
    <n v="0"/>
    <n v="0"/>
    <n v="0"/>
    <n v="0"/>
    <n v="0"/>
    <n v="13"/>
    <n v="12"/>
    <n v="12"/>
    <n v="1"/>
  </r>
  <r>
    <s v="08EES0035X"/>
    <n v="1"/>
    <s v="MATUTINO"/>
    <s v="SECUNDARIA ESTATAL 3074 VENUSTIANO CARRANZA"/>
    <n v="8"/>
    <s v="CHIHUAHUA"/>
    <n v="8"/>
    <s v="CHIHUAHUA"/>
    <x v="2"/>
    <n v="63"/>
    <x v="17"/>
    <n v="1"/>
    <s v="TEMĂ“SACHIC"/>
    <s v="CALLE HIDALGO"/>
    <n v="502"/>
    <s v="PÚBLICO"/>
    <x v="1"/>
    <n v="2"/>
    <s v="BĂSICA"/>
    <n v="3"/>
    <x v="1"/>
    <n v="1"/>
    <x v="0"/>
    <n v="0"/>
    <s v="NO APLICA"/>
    <n v="0"/>
    <s v="NO APLICA"/>
    <s v="08FIS0025L"/>
    <m/>
    <m/>
    <n v="0"/>
    <s v="I2020"/>
    <n v="61"/>
    <n v="63"/>
    <n v="124"/>
    <n v="55"/>
    <n v="60"/>
    <n v="115"/>
    <n v="19"/>
    <n v="18"/>
    <n v="37"/>
    <n v="21"/>
    <n v="27"/>
    <n v="48"/>
    <n v="21"/>
    <n v="27"/>
    <n v="48"/>
    <n v="22"/>
    <n v="26"/>
    <n v="48"/>
    <n v="18"/>
    <n v="18"/>
    <n v="36"/>
    <n v="0"/>
    <n v="0"/>
    <n v="0"/>
    <n v="0"/>
    <n v="0"/>
    <n v="0"/>
    <n v="0"/>
    <n v="0"/>
    <n v="0"/>
    <n v="61"/>
    <n v="71"/>
    <n v="132"/>
    <n v="2"/>
    <n v="2"/>
    <n v="2"/>
    <n v="0"/>
    <n v="0"/>
    <n v="0"/>
    <n v="0"/>
    <n v="6"/>
    <n v="0"/>
    <n v="0"/>
    <n v="0"/>
    <n v="1"/>
    <n v="0"/>
    <n v="1"/>
    <n v="0"/>
    <n v="0"/>
    <n v="0"/>
    <n v="6"/>
    <n v="0"/>
    <n v="0"/>
    <n v="1"/>
    <n v="0"/>
    <n v="0"/>
    <n v="0"/>
    <n v="0"/>
    <n v="0"/>
    <n v="0"/>
    <n v="0"/>
    <n v="2"/>
    <n v="6"/>
    <n v="0"/>
    <n v="17"/>
    <n v="1"/>
    <n v="6"/>
    <n v="0"/>
    <n v="0"/>
    <n v="0"/>
    <n v="0"/>
    <n v="0"/>
    <n v="0"/>
    <n v="0"/>
    <n v="7"/>
    <n v="6"/>
    <n v="6"/>
    <n v="1"/>
  </r>
  <r>
    <s v="08EES0036W"/>
    <n v="2"/>
    <s v="VESPERTINO"/>
    <s v="SECUNDARIA ESTATAL 3076"/>
    <n v="8"/>
    <s v="CHIHUAHUA"/>
    <n v="8"/>
    <s v="CHIHUAHUA"/>
    <x v="9"/>
    <n v="21"/>
    <x v="61"/>
    <n v="1"/>
    <s v="DELICIAS"/>
    <s v="CALLE RIO SACRAMENTO"/>
    <n v="1201"/>
    <s v="PÚBLICO"/>
    <x v="1"/>
    <n v="2"/>
    <s v="BĂSICA"/>
    <n v="3"/>
    <x v="1"/>
    <n v="1"/>
    <x v="0"/>
    <n v="0"/>
    <s v="NO APLICA"/>
    <n v="0"/>
    <s v="NO APLICA"/>
    <s v="08FIS0024M"/>
    <m/>
    <m/>
    <n v="0"/>
    <s v="I2020"/>
    <n v="59"/>
    <n v="38"/>
    <n v="97"/>
    <n v="42"/>
    <n v="34"/>
    <n v="76"/>
    <n v="19"/>
    <n v="12"/>
    <n v="31"/>
    <n v="9"/>
    <n v="5"/>
    <n v="14"/>
    <n v="11"/>
    <n v="5"/>
    <n v="16"/>
    <n v="19"/>
    <n v="21"/>
    <n v="40"/>
    <n v="18"/>
    <n v="7"/>
    <n v="25"/>
    <n v="0"/>
    <n v="0"/>
    <n v="0"/>
    <n v="0"/>
    <n v="0"/>
    <n v="0"/>
    <n v="0"/>
    <n v="0"/>
    <n v="0"/>
    <n v="48"/>
    <n v="33"/>
    <n v="81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1"/>
    <n v="0"/>
    <n v="1"/>
    <n v="0"/>
    <n v="1"/>
    <n v="1"/>
    <n v="0"/>
    <n v="0"/>
    <n v="2"/>
    <n v="4"/>
    <n v="0"/>
    <n v="16"/>
    <n v="4"/>
    <n v="5"/>
    <n v="0"/>
    <n v="0"/>
    <n v="0"/>
    <n v="0"/>
    <n v="0"/>
    <n v="0"/>
    <n v="0"/>
    <n v="9"/>
    <n v="6"/>
    <n v="3"/>
    <n v="1"/>
  </r>
  <r>
    <s v="08EES0052N"/>
    <n v="1"/>
    <s v="MATUTINO"/>
    <s v="SECUNDARIA ESTATAL 3015 SOR JUANA INES DE LA CRUZ"/>
    <n v="8"/>
    <s v="CHIHUAHUA"/>
    <n v="8"/>
    <s v="CHIHUAHUA"/>
    <x v="7"/>
    <n v="19"/>
    <x v="21"/>
    <n v="1"/>
    <s v="CHIHUAHUA"/>
    <s v="AVENIDA FRANCISCO VILLA"/>
    <n v="0"/>
    <s v="PÚBLICO"/>
    <x v="1"/>
    <n v="2"/>
    <s v="BĂSICA"/>
    <n v="3"/>
    <x v="1"/>
    <n v="1"/>
    <x v="0"/>
    <n v="0"/>
    <s v="NO APLICA"/>
    <n v="0"/>
    <s v="NO APLICA"/>
    <s v="08FIS0009U"/>
    <m/>
    <m/>
    <n v="0"/>
    <s v="I2020"/>
    <n v="299"/>
    <n v="321"/>
    <n v="620"/>
    <n v="266"/>
    <n v="312"/>
    <n v="578"/>
    <n v="87"/>
    <n v="124"/>
    <n v="211"/>
    <n v="85"/>
    <n v="94"/>
    <n v="179"/>
    <n v="86"/>
    <n v="94"/>
    <n v="180"/>
    <n v="122"/>
    <n v="84"/>
    <n v="206"/>
    <n v="97"/>
    <n v="122"/>
    <n v="219"/>
    <n v="0"/>
    <n v="0"/>
    <n v="0"/>
    <n v="0"/>
    <n v="0"/>
    <n v="0"/>
    <n v="0"/>
    <n v="0"/>
    <n v="0"/>
    <n v="305"/>
    <n v="300"/>
    <n v="605"/>
    <n v="5"/>
    <n v="5"/>
    <n v="5"/>
    <n v="0"/>
    <n v="0"/>
    <n v="0"/>
    <n v="0"/>
    <n v="15"/>
    <n v="0"/>
    <n v="0"/>
    <n v="1"/>
    <n v="0"/>
    <n v="1"/>
    <n v="0"/>
    <n v="0"/>
    <n v="0"/>
    <n v="2"/>
    <n v="15"/>
    <n v="0"/>
    <n v="0"/>
    <n v="0"/>
    <n v="2"/>
    <n v="2"/>
    <n v="0"/>
    <n v="2"/>
    <n v="5"/>
    <n v="0"/>
    <n v="0"/>
    <n v="7"/>
    <n v="9"/>
    <n v="0"/>
    <n v="46"/>
    <n v="6"/>
    <n v="22"/>
    <n v="0"/>
    <n v="0"/>
    <n v="0"/>
    <n v="0"/>
    <n v="0"/>
    <n v="0"/>
    <n v="0"/>
    <n v="28"/>
    <n v="22"/>
    <n v="22"/>
    <n v="1"/>
  </r>
  <r>
    <s v="08EES0058H"/>
    <n v="2"/>
    <s v="VESPERTINO"/>
    <s v="SECUNDARIA ESTATAL 3020 CENTRO ESCOLAR CENTENARIO"/>
    <n v="8"/>
    <s v="CHIHUAHUA"/>
    <n v="8"/>
    <s v="CHIHUAHUA"/>
    <x v="7"/>
    <n v="19"/>
    <x v="21"/>
    <n v="1"/>
    <s v="CHIHUAHUA"/>
    <s v="CALLE ZEUS"/>
    <n v="5541"/>
    <s v="PÚBLICO"/>
    <x v="1"/>
    <n v="2"/>
    <s v="BĂSICA"/>
    <n v="3"/>
    <x v="1"/>
    <n v="1"/>
    <x v="0"/>
    <n v="0"/>
    <s v="NO APLICA"/>
    <n v="0"/>
    <s v="NO APLICA"/>
    <s v="08FIS0001B"/>
    <m/>
    <m/>
    <n v="0"/>
    <s v="I2020"/>
    <n v="97"/>
    <n v="72"/>
    <n v="169"/>
    <n v="91"/>
    <n v="69"/>
    <n v="160"/>
    <n v="44"/>
    <n v="33"/>
    <n v="77"/>
    <n v="46"/>
    <n v="28"/>
    <n v="74"/>
    <n v="48"/>
    <n v="29"/>
    <n v="77"/>
    <n v="41"/>
    <n v="21"/>
    <n v="62"/>
    <n v="18"/>
    <n v="20"/>
    <n v="38"/>
    <n v="0"/>
    <n v="0"/>
    <n v="0"/>
    <n v="0"/>
    <n v="0"/>
    <n v="0"/>
    <n v="0"/>
    <n v="0"/>
    <n v="0"/>
    <n v="107"/>
    <n v="70"/>
    <n v="177"/>
    <n v="4"/>
    <n v="2"/>
    <n v="2"/>
    <n v="0"/>
    <n v="0"/>
    <n v="0"/>
    <n v="0"/>
    <n v="8"/>
    <n v="0"/>
    <n v="0"/>
    <n v="0"/>
    <n v="1"/>
    <n v="0"/>
    <n v="1"/>
    <n v="0"/>
    <n v="0"/>
    <n v="4"/>
    <n v="7"/>
    <n v="0"/>
    <n v="0"/>
    <n v="1"/>
    <n v="0"/>
    <n v="1"/>
    <n v="0"/>
    <n v="1"/>
    <n v="3"/>
    <n v="0"/>
    <n v="0"/>
    <n v="3"/>
    <n v="8"/>
    <n v="0"/>
    <n v="30"/>
    <n v="7"/>
    <n v="10"/>
    <n v="0"/>
    <n v="0"/>
    <n v="0"/>
    <n v="0"/>
    <n v="0"/>
    <n v="0"/>
    <n v="0"/>
    <n v="17"/>
    <n v="7"/>
    <n v="7"/>
    <n v="1"/>
  </r>
  <r>
    <s v="08EES0068O"/>
    <n v="2"/>
    <s v="VESPERTINO"/>
    <s v="SECUNDARIA ESTATAL 3001"/>
    <n v="8"/>
    <s v="CHIHUAHUA"/>
    <n v="8"/>
    <s v="CHIHUAHUA"/>
    <x v="5"/>
    <n v="37"/>
    <x v="6"/>
    <n v="1"/>
    <s v="JUĂREZ"/>
    <s v="CALLE VICENTE GUERRERO"/>
    <n v="0"/>
    <s v="PÚBLICO"/>
    <x v="1"/>
    <n v="2"/>
    <s v="BĂSICA"/>
    <n v="3"/>
    <x v="1"/>
    <n v="1"/>
    <x v="0"/>
    <n v="0"/>
    <s v="NO APLICA"/>
    <n v="0"/>
    <s v="NO APLICA"/>
    <s v="08FIS0002A"/>
    <m/>
    <m/>
    <n v="0"/>
    <s v="I2020"/>
    <n v="274"/>
    <n v="265"/>
    <n v="539"/>
    <n v="216"/>
    <n v="219"/>
    <n v="435"/>
    <n v="79"/>
    <n v="73"/>
    <n v="152"/>
    <n v="74"/>
    <n v="78"/>
    <n v="152"/>
    <n v="81"/>
    <n v="81"/>
    <n v="162"/>
    <n v="110"/>
    <n v="92"/>
    <n v="202"/>
    <n v="79"/>
    <n v="91"/>
    <n v="170"/>
    <n v="0"/>
    <n v="0"/>
    <n v="0"/>
    <n v="0"/>
    <n v="0"/>
    <n v="0"/>
    <n v="0"/>
    <n v="0"/>
    <n v="0"/>
    <n v="270"/>
    <n v="264"/>
    <n v="534"/>
    <n v="6"/>
    <n v="6"/>
    <n v="5"/>
    <n v="0"/>
    <n v="0"/>
    <n v="0"/>
    <n v="0"/>
    <n v="17"/>
    <n v="0"/>
    <n v="0"/>
    <n v="1"/>
    <n v="0"/>
    <n v="0"/>
    <n v="0"/>
    <n v="0"/>
    <n v="0"/>
    <n v="7"/>
    <n v="5"/>
    <n v="0"/>
    <n v="0"/>
    <n v="2"/>
    <n v="0"/>
    <n v="1"/>
    <n v="1"/>
    <n v="2"/>
    <n v="1"/>
    <n v="0"/>
    <n v="2"/>
    <n v="7"/>
    <n v="10"/>
    <n v="0"/>
    <n v="39"/>
    <n v="12"/>
    <n v="9"/>
    <n v="0"/>
    <n v="0"/>
    <n v="0"/>
    <n v="0"/>
    <n v="0"/>
    <n v="0"/>
    <n v="0"/>
    <n v="21"/>
    <n v="22"/>
    <n v="22"/>
    <n v="1"/>
  </r>
  <r>
    <s v="08EES0069N"/>
    <n v="1"/>
    <s v="MATUTINO"/>
    <s v="SECUNDARIA ESTATAL 3002"/>
    <n v="8"/>
    <s v="CHIHUAHUA"/>
    <n v="8"/>
    <s v="CHIHUAHUA"/>
    <x v="5"/>
    <n v="37"/>
    <x v="6"/>
    <n v="1"/>
    <s v="JUĂREZ"/>
    <s v="CALLE PLAN DE AYALA"/>
    <n v="0"/>
    <s v="PÚBLICO"/>
    <x v="1"/>
    <n v="2"/>
    <s v="BĂSICA"/>
    <n v="3"/>
    <x v="1"/>
    <n v="1"/>
    <x v="0"/>
    <n v="0"/>
    <s v="NO APLICA"/>
    <n v="0"/>
    <s v="NO APLICA"/>
    <s v="08FIS0002A"/>
    <m/>
    <m/>
    <n v="0"/>
    <s v="I2020"/>
    <n v="489"/>
    <n v="510"/>
    <n v="999"/>
    <n v="324"/>
    <n v="405"/>
    <n v="729"/>
    <n v="155"/>
    <n v="145"/>
    <n v="300"/>
    <n v="185"/>
    <n v="160"/>
    <n v="345"/>
    <n v="192"/>
    <n v="162"/>
    <n v="354"/>
    <n v="151"/>
    <n v="178"/>
    <n v="329"/>
    <n v="154"/>
    <n v="162"/>
    <n v="316"/>
    <n v="0"/>
    <n v="0"/>
    <n v="0"/>
    <n v="0"/>
    <n v="0"/>
    <n v="0"/>
    <n v="0"/>
    <n v="0"/>
    <n v="0"/>
    <n v="497"/>
    <n v="502"/>
    <n v="999"/>
    <n v="8"/>
    <n v="8"/>
    <n v="8"/>
    <n v="0"/>
    <n v="0"/>
    <n v="0"/>
    <n v="0"/>
    <n v="24"/>
    <n v="0"/>
    <n v="0"/>
    <n v="1"/>
    <n v="0"/>
    <n v="0"/>
    <n v="0"/>
    <n v="0"/>
    <n v="0"/>
    <n v="12"/>
    <n v="17"/>
    <n v="0"/>
    <n v="0"/>
    <n v="5"/>
    <n v="0"/>
    <n v="0"/>
    <n v="0"/>
    <n v="0"/>
    <n v="2"/>
    <n v="0"/>
    <n v="2"/>
    <n v="7"/>
    <n v="17"/>
    <n v="0"/>
    <n v="63"/>
    <n v="17"/>
    <n v="21"/>
    <n v="0"/>
    <n v="0"/>
    <n v="0"/>
    <n v="0"/>
    <n v="0"/>
    <n v="0"/>
    <n v="0"/>
    <n v="38"/>
    <n v="27"/>
    <n v="27"/>
    <n v="1"/>
  </r>
  <r>
    <s v="08EES0070C"/>
    <n v="2"/>
    <s v="VESPERTINO"/>
    <s v="SECUNDARIA ESTATAL 3003"/>
    <n v="8"/>
    <s v="CHIHUAHUA"/>
    <n v="8"/>
    <s v="CHIHUAHUA"/>
    <x v="5"/>
    <n v="37"/>
    <x v="6"/>
    <n v="1"/>
    <s v="JUĂREZ"/>
    <s v="CALLE AGUASCALIENTES"/>
    <n v="0"/>
    <s v="PÚBLICO"/>
    <x v="1"/>
    <n v="2"/>
    <s v="BĂSICA"/>
    <n v="3"/>
    <x v="1"/>
    <n v="1"/>
    <x v="0"/>
    <n v="0"/>
    <s v="NO APLICA"/>
    <n v="0"/>
    <s v="NO APLICA"/>
    <s v="08FIS0014F"/>
    <m/>
    <m/>
    <n v="0"/>
    <s v="I2020"/>
    <n v="256"/>
    <n v="174"/>
    <n v="430"/>
    <n v="209"/>
    <n v="158"/>
    <n v="367"/>
    <n v="76"/>
    <n v="53"/>
    <n v="129"/>
    <n v="67"/>
    <n v="67"/>
    <n v="134"/>
    <n v="71"/>
    <n v="67"/>
    <n v="138"/>
    <n v="67"/>
    <n v="53"/>
    <n v="120"/>
    <n v="102"/>
    <n v="66"/>
    <n v="168"/>
    <n v="0"/>
    <n v="0"/>
    <n v="0"/>
    <n v="0"/>
    <n v="0"/>
    <n v="0"/>
    <n v="0"/>
    <n v="0"/>
    <n v="0"/>
    <n v="240"/>
    <n v="186"/>
    <n v="426"/>
    <n v="5"/>
    <n v="4"/>
    <n v="6"/>
    <n v="0"/>
    <n v="0"/>
    <n v="0"/>
    <n v="0"/>
    <n v="15"/>
    <n v="0"/>
    <n v="0"/>
    <n v="0"/>
    <n v="1"/>
    <n v="0"/>
    <n v="0"/>
    <n v="0"/>
    <n v="0"/>
    <n v="12"/>
    <n v="7"/>
    <n v="0"/>
    <n v="0"/>
    <n v="2"/>
    <n v="0"/>
    <n v="0"/>
    <n v="0"/>
    <n v="2"/>
    <n v="0"/>
    <n v="0"/>
    <n v="0"/>
    <n v="8"/>
    <n v="7"/>
    <n v="0"/>
    <n v="39"/>
    <n v="16"/>
    <n v="7"/>
    <n v="0"/>
    <n v="0"/>
    <n v="0"/>
    <n v="0"/>
    <n v="0"/>
    <n v="0"/>
    <n v="0"/>
    <n v="23"/>
    <n v="21"/>
    <n v="15"/>
    <n v="1"/>
  </r>
  <r>
    <s v="08EES0071B"/>
    <n v="1"/>
    <s v="MATUTINO"/>
    <s v="SECUNDARIA ESTATAL 3004 JUAN ALANIS"/>
    <n v="8"/>
    <s v="CHIHUAHUA"/>
    <n v="8"/>
    <s v="CHIHUAHUA"/>
    <x v="5"/>
    <n v="37"/>
    <x v="6"/>
    <n v="1"/>
    <s v="JUĂREZ"/>
    <s v="CALLEJĂ“N ALLENDE"/>
    <n v="0"/>
    <s v="PÚBLICO"/>
    <x v="1"/>
    <n v="2"/>
    <s v="BĂSICA"/>
    <n v="3"/>
    <x v="1"/>
    <n v="1"/>
    <x v="0"/>
    <n v="0"/>
    <s v="NO APLICA"/>
    <n v="0"/>
    <s v="NO APLICA"/>
    <s v="08FIS0002A"/>
    <m/>
    <m/>
    <n v="0"/>
    <s v="I2020"/>
    <n v="334"/>
    <n v="354"/>
    <n v="688"/>
    <n v="301"/>
    <n v="344"/>
    <n v="645"/>
    <n v="108"/>
    <n v="114"/>
    <n v="222"/>
    <n v="120"/>
    <n v="109"/>
    <n v="229"/>
    <n v="122"/>
    <n v="110"/>
    <n v="232"/>
    <n v="115"/>
    <n v="121"/>
    <n v="236"/>
    <n v="112"/>
    <n v="119"/>
    <n v="231"/>
    <n v="0"/>
    <n v="0"/>
    <n v="0"/>
    <n v="0"/>
    <n v="0"/>
    <n v="0"/>
    <n v="0"/>
    <n v="0"/>
    <n v="0"/>
    <n v="349"/>
    <n v="350"/>
    <n v="699"/>
    <n v="6"/>
    <n v="6"/>
    <n v="6"/>
    <n v="0"/>
    <n v="0"/>
    <n v="0"/>
    <n v="0"/>
    <n v="18"/>
    <n v="0"/>
    <n v="0"/>
    <n v="1"/>
    <n v="0"/>
    <n v="1"/>
    <n v="0"/>
    <n v="0"/>
    <n v="0"/>
    <n v="6"/>
    <n v="13"/>
    <n v="0"/>
    <n v="0"/>
    <n v="2"/>
    <n v="0"/>
    <n v="0"/>
    <n v="0"/>
    <n v="3"/>
    <n v="2"/>
    <n v="0"/>
    <n v="1"/>
    <n v="12"/>
    <n v="8"/>
    <n v="0"/>
    <n v="49"/>
    <n v="11"/>
    <n v="16"/>
    <n v="0"/>
    <n v="0"/>
    <n v="0"/>
    <n v="0"/>
    <n v="0"/>
    <n v="0"/>
    <n v="0"/>
    <n v="27"/>
    <n v="23"/>
    <n v="23"/>
    <n v="1"/>
  </r>
  <r>
    <s v="08EES0072A"/>
    <n v="2"/>
    <s v="VESPERTINO"/>
    <s v="SECUNDARIA ESTATAL 3005 CENTRO ESCOLAR BENITO JUAREZ"/>
    <n v="8"/>
    <s v="CHIHUAHUA"/>
    <n v="8"/>
    <s v="CHIHUAHUA"/>
    <x v="7"/>
    <n v="19"/>
    <x v="21"/>
    <n v="1"/>
    <s v="CHIHUAHUA"/>
    <s v="CALLE MARIO JIMENEZ"/>
    <n v="401"/>
    <s v="PÚBLICO"/>
    <x v="1"/>
    <n v="2"/>
    <s v="BĂSICA"/>
    <n v="3"/>
    <x v="1"/>
    <n v="1"/>
    <x v="0"/>
    <n v="0"/>
    <s v="NO APLICA"/>
    <n v="0"/>
    <s v="NO APLICA"/>
    <s v="08FIS0009U"/>
    <m/>
    <m/>
    <n v="0"/>
    <s v="I2020"/>
    <n v="208"/>
    <n v="183"/>
    <n v="391"/>
    <n v="206"/>
    <n v="180"/>
    <n v="386"/>
    <n v="67"/>
    <n v="67"/>
    <n v="134"/>
    <n v="123"/>
    <n v="107"/>
    <n v="230"/>
    <n v="124"/>
    <n v="107"/>
    <n v="231"/>
    <n v="74"/>
    <n v="63"/>
    <n v="137"/>
    <n v="66"/>
    <n v="54"/>
    <n v="120"/>
    <n v="0"/>
    <n v="0"/>
    <n v="0"/>
    <n v="0"/>
    <n v="0"/>
    <n v="0"/>
    <n v="0"/>
    <n v="0"/>
    <n v="0"/>
    <n v="264"/>
    <n v="224"/>
    <n v="488"/>
    <n v="7"/>
    <n v="5"/>
    <n v="5"/>
    <n v="0"/>
    <n v="0"/>
    <n v="0"/>
    <n v="0"/>
    <n v="17"/>
    <n v="0"/>
    <n v="0"/>
    <n v="1"/>
    <n v="0"/>
    <n v="1"/>
    <n v="0"/>
    <n v="0"/>
    <n v="0"/>
    <n v="7"/>
    <n v="13"/>
    <n v="0"/>
    <n v="0"/>
    <n v="4"/>
    <n v="1"/>
    <n v="2"/>
    <n v="3"/>
    <n v="4"/>
    <n v="1"/>
    <n v="1"/>
    <n v="2"/>
    <n v="10"/>
    <n v="10"/>
    <n v="0"/>
    <n v="60"/>
    <n v="18"/>
    <n v="20"/>
    <n v="0"/>
    <n v="0"/>
    <n v="0"/>
    <n v="0"/>
    <n v="0"/>
    <n v="0"/>
    <n v="0"/>
    <n v="38"/>
    <n v="20"/>
    <n v="17"/>
    <n v="1"/>
  </r>
  <r>
    <s v="08EES0074Z"/>
    <n v="1"/>
    <s v="MATUTINO"/>
    <s v="SECUNDARIA ESTATAL 3007 VALENTIN GOMEZ FARIAS"/>
    <n v="8"/>
    <s v="CHIHUAHUA"/>
    <n v="8"/>
    <s v="CHIHUAHUA"/>
    <x v="8"/>
    <n v="32"/>
    <x v="19"/>
    <n v="1"/>
    <s v="HIDALGO DEL PARRAL"/>
    <s v="CALLE ANILLO PERIMETRAL SUR"/>
    <n v="0"/>
    <s v="PÚBLICO"/>
    <x v="1"/>
    <n v="2"/>
    <s v="BĂSICA"/>
    <n v="3"/>
    <x v="1"/>
    <n v="1"/>
    <x v="0"/>
    <n v="0"/>
    <s v="NO APLICA"/>
    <n v="0"/>
    <s v="NO APLICA"/>
    <s v="08FIS0003Z"/>
    <m/>
    <m/>
    <n v="0"/>
    <s v="I2020"/>
    <n v="465"/>
    <n v="430"/>
    <n v="895"/>
    <n v="380"/>
    <n v="388"/>
    <n v="768"/>
    <n v="149"/>
    <n v="147"/>
    <n v="296"/>
    <n v="123"/>
    <n v="119"/>
    <n v="242"/>
    <n v="124"/>
    <n v="119"/>
    <n v="243"/>
    <n v="163"/>
    <n v="161"/>
    <n v="324"/>
    <n v="142"/>
    <n v="120"/>
    <n v="262"/>
    <n v="0"/>
    <n v="0"/>
    <n v="0"/>
    <n v="0"/>
    <n v="0"/>
    <n v="0"/>
    <n v="0"/>
    <n v="0"/>
    <n v="0"/>
    <n v="429"/>
    <n v="400"/>
    <n v="829"/>
    <n v="10"/>
    <n v="10"/>
    <n v="10"/>
    <n v="0"/>
    <n v="0"/>
    <n v="0"/>
    <n v="0"/>
    <n v="30"/>
    <n v="0"/>
    <n v="0"/>
    <n v="1"/>
    <n v="0"/>
    <n v="0"/>
    <n v="1"/>
    <n v="0"/>
    <n v="0"/>
    <n v="14"/>
    <n v="26"/>
    <n v="0"/>
    <n v="0"/>
    <n v="3"/>
    <n v="0"/>
    <n v="1"/>
    <n v="0"/>
    <n v="5"/>
    <n v="3"/>
    <n v="0"/>
    <n v="0"/>
    <n v="14"/>
    <n v="15"/>
    <n v="0"/>
    <n v="83"/>
    <n v="23"/>
    <n v="29"/>
    <n v="0"/>
    <n v="0"/>
    <n v="0"/>
    <n v="0"/>
    <n v="0"/>
    <n v="0"/>
    <n v="0"/>
    <n v="52"/>
    <n v="30"/>
    <n v="30"/>
    <n v="1"/>
  </r>
  <r>
    <s v="08EES0075Y"/>
    <n v="1"/>
    <s v="MATUTINO"/>
    <s v="SECUNDARIA ESTATAL 3008 CENTRO ESCOLAR BENITO JUAREZ"/>
    <n v="8"/>
    <s v="CHIHUAHUA"/>
    <n v="8"/>
    <s v="CHIHUAHUA"/>
    <x v="7"/>
    <n v="19"/>
    <x v="21"/>
    <n v="1"/>
    <s v="CHIHUAHUA"/>
    <s v="CALLE MARIO JIMENEZ"/>
    <n v="401"/>
    <s v="PÚBLICO"/>
    <x v="1"/>
    <n v="2"/>
    <s v="BĂSICA"/>
    <n v="3"/>
    <x v="1"/>
    <n v="1"/>
    <x v="0"/>
    <n v="0"/>
    <s v="NO APLICA"/>
    <n v="0"/>
    <s v="NO APLICA"/>
    <s v="08FIS0009U"/>
    <m/>
    <m/>
    <n v="0"/>
    <s v="I2020"/>
    <n v="509"/>
    <n v="572"/>
    <n v="1081"/>
    <n v="473"/>
    <n v="551"/>
    <n v="1024"/>
    <n v="178"/>
    <n v="181"/>
    <n v="359"/>
    <n v="168"/>
    <n v="167"/>
    <n v="335"/>
    <n v="168"/>
    <n v="167"/>
    <n v="335"/>
    <n v="174"/>
    <n v="191"/>
    <n v="365"/>
    <n v="157"/>
    <n v="202"/>
    <n v="359"/>
    <n v="0"/>
    <n v="0"/>
    <n v="0"/>
    <n v="0"/>
    <n v="0"/>
    <n v="0"/>
    <n v="0"/>
    <n v="0"/>
    <n v="0"/>
    <n v="499"/>
    <n v="560"/>
    <n v="1059"/>
    <n v="7"/>
    <n v="7"/>
    <n v="7"/>
    <n v="0"/>
    <n v="0"/>
    <n v="0"/>
    <n v="0"/>
    <n v="21"/>
    <n v="0"/>
    <n v="0"/>
    <n v="1"/>
    <n v="0"/>
    <n v="1"/>
    <n v="0"/>
    <n v="0"/>
    <n v="0"/>
    <n v="8"/>
    <n v="17"/>
    <n v="0"/>
    <n v="0"/>
    <n v="1"/>
    <n v="1"/>
    <n v="1"/>
    <n v="0"/>
    <n v="5"/>
    <n v="7"/>
    <n v="0"/>
    <n v="0"/>
    <n v="8"/>
    <n v="14"/>
    <n v="0"/>
    <n v="64"/>
    <n v="15"/>
    <n v="25"/>
    <n v="0"/>
    <n v="0"/>
    <n v="0"/>
    <n v="0"/>
    <n v="0"/>
    <n v="0"/>
    <n v="0"/>
    <n v="40"/>
    <n v="21"/>
    <n v="21"/>
    <n v="1"/>
  </r>
  <r>
    <s v="08EES0076X"/>
    <n v="1"/>
    <s v="MATUTINO"/>
    <s v="SECUNDARIA ESTATAL 3009 CENTRO ESCOLAR CENTENARIO"/>
    <n v="8"/>
    <s v="CHIHUAHUA"/>
    <n v="8"/>
    <s v="CHIHUAHUA"/>
    <x v="7"/>
    <n v="19"/>
    <x v="21"/>
    <n v="1"/>
    <s v="CHIHUAHUA"/>
    <s v="CALLE J DE LA LUZ CORRAL "/>
    <n v="3114"/>
    <s v="PÚBLICO"/>
    <x v="1"/>
    <n v="2"/>
    <s v="BĂSICA"/>
    <n v="3"/>
    <x v="1"/>
    <n v="1"/>
    <x v="0"/>
    <n v="0"/>
    <s v="NO APLICA"/>
    <n v="0"/>
    <s v="NO APLICA"/>
    <s v="08FIS0001B"/>
    <m/>
    <m/>
    <n v="0"/>
    <s v="I2020"/>
    <n v="365"/>
    <n v="309"/>
    <n v="674"/>
    <n v="312"/>
    <n v="280"/>
    <n v="592"/>
    <n v="103"/>
    <n v="101"/>
    <n v="204"/>
    <n v="94"/>
    <n v="97"/>
    <n v="191"/>
    <n v="94"/>
    <n v="98"/>
    <n v="192"/>
    <n v="136"/>
    <n v="100"/>
    <n v="236"/>
    <n v="130"/>
    <n v="104"/>
    <n v="234"/>
    <n v="0"/>
    <n v="0"/>
    <n v="0"/>
    <n v="0"/>
    <n v="0"/>
    <n v="0"/>
    <n v="0"/>
    <n v="0"/>
    <n v="0"/>
    <n v="360"/>
    <n v="302"/>
    <n v="662"/>
    <n v="5"/>
    <n v="5"/>
    <n v="5"/>
    <n v="0"/>
    <n v="0"/>
    <n v="0"/>
    <n v="0"/>
    <n v="15"/>
    <n v="0"/>
    <n v="0"/>
    <n v="1"/>
    <n v="0"/>
    <n v="0"/>
    <n v="0"/>
    <n v="0"/>
    <n v="0"/>
    <n v="5"/>
    <n v="13"/>
    <n v="0"/>
    <n v="0"/>
    <n v="1"/>
    <n v="1"/>
    <n v="1"/>
    <n v="0"/>
    <n v="3"/>
    <n v="5"/>
    <n v="0"/>
    <n v="0"/>
    <n v="9"/>
    <n v="10"/>
    <n v="0"/>
    <n v="49"/>
    <n v="10"/>
    <n v="19"/>
    <n v="0"/>
    <n v="0"/>
    <n v="0"/>
    <n v="0"/>
    <n v="0"/>
    <n v="0"/>
    <n v="0"/>
    <n v="29"/>
    <n v="15"/>
    <n v="15"/>
    <n v="1"/>
  </r>
  <r>
    <s v="08EES0077W"/>
    <n v="1"/>
    <s v="MATUTINO"/>
    <s v="SECUNDARIA ESTATAL 3010 HEROES FERROCARRILEROS"/>
    <n v="8"/>
    <s v="CHIHUAHUA"/>
    <n v="8"/>
    <s v="CHIHUAHUA"/>
    <x v="7"/>
    <n v="19"/>
    <x v="21"/>
    <n v="1"/>
    <s v="CHIHUAHUA"/>
    <s v="CALLE RIO LERMA"/>
    <n v="0"/>
    <s v="PÚBLICO"/>
    <x v="1"/>
    <n v="2"/>
    <s v="BĂSICA"/>
    <n v="3"/>
    <x v="1"/>
    <n v="1"/>
    <x v="0"/>
    <n v="0"/>
    <s v="NO APLICA"/>
    <n v="0"/>
    <s v="NO APLICA"/>
    <s v="08FIS0011I"/>
    <m/>
    <m/>
    <n v="0"/>
    <s v="I2020"/>
    <n v="264"/>
    <n v="261"/>
    <n v="525"/>
    <n v="200"/>
    <n v="235"/>
    <n v="435"/>
    <n v="79"/>
    <n v="83"/>
    <n v="162"/>
    <n v="83"/>
    <n v="83"/>
    <n v="166"/>
    <n v="83"/>
    <n v="85"/>
    <n v="168"/>
    <n v="105"/>
    <n v="92"/>
    <n v="197"/>
    <n v="78"/>
    <n v="82"/>
    <n v="160"/>
    <n v="0"/>
    <n v="0"/>
    <n v="0"/>
    <n v="0"/>
    <n v="0"/>
    <n v="0"/>
    <n v="0"/>
    <n v="0"/>
    <n v="0"/>
    <n v="266"/>
    <n v="259"/>
    <n v="525"/>
    <n v="6"/>
    <n v="6"/>
    <n v="6"/>
    <n v="0"/>
    <n v="0"/>
    <n v="0"/>
    <n v="0"/>
    <n v="18"/>
    <n v="0"/>
    <n v="0"/>
    <n v="0"/>
    <n v="1"/>
    <n v="0"/>
    <n v="0"/>
    <n v="0"/>
    <n v="0"/>
    <n v="7"/>
    <n v="11"/>
    <n v="0"/>
    <n v="0"/>
    <n v="2"/>
    <n v="1"/>
    <n v="1"/>
    <n v="0"/>
    <n v="4"/>
    <n v="5"/>
    <n v="1"/>
    <n v="1"/>
    <n v="9"/>
    <n v="8"/>
    <n v="0"/>
    <n v="51"/>
    <n v="15"/>
    <n v="18"/>
    <n v="0"/>
    <n v="0"/>
    <n v="0"/>
    <n v="0"/>
    <n v="0"/>
    <n v="0"/>
    <n v="0"/>
    <n v="33"/>
    <n v="22"/>
    <n v="22"/>
    <n v="1"/>
  </r>
  <r>
    <s v="08EES0106A"/>
    <n v="1"/>
    <s v="MATUTINO"/>
    <s v="SECUNDARIA ESTATAL 3039 BENITO JUAREZ"/>
    <n v="8"/>
    <s v="CHIHUAHUA"/>
    <n v="8"/>
    <s v="CHIHUAHUA"/>
    <x v="10"/>
    <n v="5"/>
    <x v="54"/>
    <n v="1"/>
    <s v="ASCENSIĂ“N"/>
    <s v="AVENIDA DOS NACIONES"/>
    <n v="928"/>
    <s v="PÚBLICO"/>
    <x v="1"/>
    <n v="2"/>
    <s v="BĂSICA"/>
    <n v="3"/>
    <x v="1"/>
    <n v="1"/>
    <x v="0"/>
    <n v="0"/>
    <s v="NO APLICA"/>
    <n v="0"/>
    <s v="NO APLICA"/>
    <s v="08FIS0001B"/>
    <m/>
    <m/>
    <n v="0"/>
    <s v="I2020"/>
    <n v="207"/>
    <n v="233"/>
    <n v="440"/>
    <n v="180"/>
    <n v="227"/>
    <n v="407"/>
    <n v="65"/>
    <n v="74"/>
    <n v="139"/>
    <n v="82"/>
    <n v="71"/>
    <n v="153"/>
    <n v="86"/>
    <n v="71"/>
    <n v="157"/>
    <n v="72"/>
    <n v="93"/>
    <n v="165"/>
    <n v="69"/>
    <n v="68"/>
    <n v="137"/>
    <n v="0"/>
    <n v="0"/>
    <n v="0"/>
    <n v="0"/>
    <n v="0"/>
    <n v="0"/>
    <n v="0"/>
    <n v="0"/>
    <n v="0"/>
    <n v="227"/>
    <n v="232"/>
    <n v="459"/>
    <n v="5"/>
    <n v="5"/>
    <n v="5"/>
    <n v="0"/>
    <n v="0"/>
    <n v="0"/>
    <n v="0"/>
    <n v="15"/>
    <n v="0"/>
    <n v="0"/>
    <n v="1"/>
    <n v="0"/>
    <n v="0"/>
    <n v="1"/>
    <n v="0"/>
    <n v="0"/>
    <n v="7"/>
    <n v="11"/>
    <n v="0"/>
    <n v="0"/>
    <n v="2"/>
    <n v="0"/>
    <n v="1"/>
    <n v="0"/>
    <n v="1"/>
    <n v="1"/>
    <n v="0"/>
    <n v="0"/>
    <n v="6"/>
    <n v="7"/>
    <n v="0"/>
    <n v="38"/>
    <n v="11"/>
    <n v="12"/>
    <n v="0"/>
    <n v="0"/>
    <n v="0"/>
    <n v="0"/>
    <n v="0"/>
    <n v="0"/>
    <n v="0"/>
    <n v="23"/>
    <n v="15"/>
    <n v="15"/>
    <n v="1"/>
  </r>
  <r>
    <s v="08EES0108Z"/>
    <n v="1"/>
    <s v="MATUTINO"/>
    <s v="SECUNDARIA ESTATAL 3047 ABRAHAM GONZALEZ"/>
    <n v="8"/>
    <s v="CHIHUAHUA"/>
    <n v="8"/>
    <s v="CHIHUAHUA"/>
    <x v="10"/>
    <n v="10"/>
    <x v="44"/>
    <n v="1"/>
    <s v="SAN BUENAVENTURA"/>
    <s v="CALLE ANAHUAC"/>
    <n v="321"/>
    <s v="PÚBLICO"/>
    <x v="1"/>
    <n v="2"/>
    <s v="BĂSICA"/>
    <n v="3"/>
    <x v="1"/>
    <n v="1"/>
    <x v="0"/>
    <n v="0"/>
    <s v="NO APLICA"/>
    <n v="0"/>
    <s v="NO APLICA"/>
    <s v="08FIS0001B"/>
    <m/>
    <m/>
    <n v="0"/>
    <s v="I2020"/>
    <n v="174"/>
    <n v="195"/>
    <n v="369"/>
    <n v="174"/>
    <n v="195"/>
    <n v="369"/>
    <n v="48"/>
    <n v="63"/>
    <n v="111"/>
    <n v="57"/>
    <n v="60"/>
    <n v="117"/>
    <n v="57"/>
    <n v="60"/>
    <n v="117"/>
    <n v="58"/>
    <n v="64"/>
    <n v="122"/>
    <n v="69"/>
    <n v="71"/>
    <n v="140"/>
    <n v="0"/>
    <n v="0"/>
    <n v="0"/>
    <n v="0"/>
    <n v="0"/>
    <n v="0"/>
    <n v="0"/>
    <n v="0"/>
    <n v="0"/>
    <n v="184"/>
    <n v="195"/>
    <n v="379"/>
    <n v="4"/>
    <n v="4"/>
    <n v="5"/>
    <n v="0"/>
    <n v="0"/>
    <n v="0"/>
    <n v="0"/>
    <n v="13"/>
    <n v="0"/>
    <n v="0"/>
    <n v="0"/>
    <n v="1"/>
    <n v="1"/>
    <n v="0"/>
    <n v="0"/>
    <n v="0"/>
    <n v="7"/>
    <n v="7"/>
    <n v="0"/>
    <n v="0"/>
    <n v="0"/>
    <n v="1"/>
    <n v="0"/>
    <n v="0"/>
    <n v="0"/>
    <n v="0"/>
    <n v="0"/>
    <n v="0"/>
    <n v="6"/>
    <n v="6"/>
    <n v="0"/>
    <n v="29"/>
    <n v="7"/>
    <n v="8"/>
    <n v="0"/>
    <n v="0"/>
    <n v="0"/>
    <n v="0"/>
    <n v="0"/>
    <n v="0"/>
    <n v="0"/>
    <n v="15"/>
    <n v="13"/>
    <n v="13"/>
    <n v="1"/>
  </r>
  <r>
    <s v="08EES0110N"/>
    <n v="1"/>
    <s v="MATUTINO"/>
    <s v="SECUNDARIA ESTATAL 3018 JUSTO SIERRA"/>
    <n v="8"/>
    <s v="CHIHUAHUA"/>
    <n v="8"/>
    <s v="CHIHUAHUA"/>
    <x v="1"/>
    <n v="17"/>
    <x v="43"/>
    <n v="1"/>
    <s v="CUAUHTĂ‰MOC"/>
    <s v="CALLE 3A"/>
    <n v="301"/>
    <s v="PÚBLICO"/>
    <x v="1"/>
    <n v="2"/>
    <s v="BĂSICA"/>
    <n v="3"/>
    <x v="1"/>
    <n v="1"/>
    <x v="0"/>
    <n v="0"/>
    <s v="NO APLICA"/>
    <n v="0"/>
    <s v="NO APLICA"/>
    <s v="08FIS0004Z"/>
    <m/>
    <m/>
    <n v="0"/>
    <s v="I2020"/>
    <n v="271"/>
    <n v="324"/>
    <n v="595"/>
    <n v="193"/>
    <n v="272"/>
    <n v="465"/>
    <n v="55"/>
    <n v="79"/>
    <n v="134"/>
    <n v="103"/>
    <n v="99"/>
    <n v="202"/>
    <n v="105"/>
    <n v="99"/>
    <n v="204"/>
    <n v="108"/>
    <n v="122"/>
    <n v="230"/>
    <n v="89"/>
    <n v="109"/>
    <n v="198"/>
    <n v="0"/>
    <n v="0"/>
    <n v="0"/>
    <n v="0"/>
    <n v="0"/>
    <n v="0"/>
    <n v="0"/>
    <n v="0"/>
    <n v="0"/>
    <n v="302"/>
    <n v="330"/>
    <n v="632"/>
    <n v="5"/>
    <n v="6"/>
    <n v="5"/>
    <n v="0"/>
    <n v="0"/>
    <n v="0"/>
    <n v="0"/>
    <n v="16"/>
    <n v="0"/>
    <n v="0"/>
    <n v="0"/>
    <n v="1"/>
    <n v="1"/>
    <n v="0"/>
    <n v="0"/>
    <n v="0"/>
    <n v="6"/>
    <n v="11"/>
    <n v="0"/>
    <n v="0"/>
    <n v="2"/>
    <n v="0"/>
    <n v="1"/>
    <n v="0"/>
    <n v="0"/>
    <n v="2"/>
    <n v="0"/>
    <n v="0"/>
    <n v="6"/>
    <n v="13"/>
    <n v="0"/>
    <n v="43"/>
    <n v="9"/>
    <n v="13"/>
    <n v="0"/>
    <n v="0"/>
    <n v="0"/>
    <n v="0"/>
    <n v="0"/>
    <n v="0"/>
    <n v="0"/>
    <n v="22"/>
    <n v="23"/>
    <n v="16"/>
    <n v="1"/>
  </r>
  <r>
    <s v="08EES0113K"/>
    <n v="1"/>
    <s v="MATUTINO"/>
    <s v="SECUNDARIA ESTATAL 3040"/>
    <n v="8"/>
    <s v="CHIHUAHUA"/>
    <n v="8"/>
    <s v="CHIHUAHUA"/>
    <x v="5"/>
    <n v="28"/>
    <x v="57"/>
    <n v="1"/>
    <s v="GUADALUPE"/>
    <s v="CALLE GUADALUPE DISTRITO BRAVO"/>
    <n v="0"/>
    <s v="PÚBLICO"/>
    <x v="1"/>
    <n v="2"/>
    <s v="BĂSICA"/>
    <n v="3"/>
    <x v="1"/>
    <n v="1"/>
    <x v="0"/>
    <n v="0"/>
    <s v="NO APLICA"/>
    <n v="0"/>
    <s v="NO APLICA"/>
    <s v="08FIS0014F"/>
    <m/>
    <m/>
    <n v="0"/>
    <s v="I2020"/>
    <n v="103"/>
    <n v="92"/>
    <n v="195"/>
    <n v="102"/>
    <n v="92"/>
    <n v="194"/>
    <n v="40"/>
    <n v="22"/>
    <n v="62"/>
    <n v="36"/>
    <n v="33"/>
    <n v="69"/>
    <n v="37"/>
    <n v="33"/>
    <n v="70"/>
    <n v="43"/>
    <n v="41"/>
    <n v="84"/>
    <n v="24"/>
    <n v="30"/>
    <n v="54"/>
    <n v="0"/>
    <n v="0"/>
    <n v="0"/>
    <n v="0"/>
    <n v="0"/>
    <n v="0"/>
    <n v="0"/>
    <n v="0"/>
    <n v="0"/>
    <n v="104"/>
    <n v="104"/>
    <n v="208"/>
    <n v="4"/>
    <n v="4"/>
    <n v="3"/>
    <n v="0"/>
    <n v="0"/>
    <n v="0"/>
    <n v="0"/>
    <n v="11"/>
    <n v="0"/>
    <n v="0"/>
    <n v="0"/>
    <n v="1"/>
    <n v="0"/>
    <n v="1"/>
    <n v="0"/>
    <n v="0"/>
    <n v="3"/>
    <n v="7"/>
    <n v="0"/>
    <n v="0"/>
    <n v="1"/>
    <n v="0"/>
    <n v="0"/>
    <n v="0"/>
    <n v="0"/>
    <n v="0"/>
    <n v="0"/>
    <n v="0"/>
    <n v="7"/>
    <n v="4"/>
    <n v="0"/>
    <n v="24"/>
    <n v="4"/>
    <n v="7"/>
    <n v="0"/>
    <n v="0"/>
    <n v="0"/>
    <n v="0"/>
    <n v="0"/>
    <n v="0"/>
    <n v="0"/>
    <n v="11"/>
    <n v="13"/>
    <n v="13"/>
    <n v="1"/>
  </r>
  <r>
    <s v="08EES0114J"/>
    <n v="1"/>
    <s v="MATUTINO"/>
    <s v="SECUNDARIA ESTATAL 3035 ABRAHAM GONZALEZ"/>
    <n v="8"/>
    <s v="CHIHUAHUA"/>
    <n v="8"/>
    <s v="CHIHUAHUA"/>
    <x v="1"/>
    <n v="31"/>
    <x v="1"/>
    <n v="1"/>
    <s v="VICENTE GUERRERO"/>
    <s v="CALLE FRANCISCO I MADERO"/>
    <n v="101"/>
    <s v="PÚBLICO"/>
    <x v="1"/>
    <n v="2"/>
    <s v="BĂSICA"/>
    <n v="3"/>
    <x v="1"/>
    <n v="1"/>
    <x v="0"/>
    <n v="0"/>
    <s v="NO APLICA"/>
    <n v="0"/>
    <s v="NO APLICA"/>
    <s v="08FIS0025L"/>
    <m/>
    <m/>
    <n v="0"/>
    <s v="I2020"/>
    <n v="171"/>
    <n v="209"/>
    <n v="380"/>
    <n v="153"/>
    <n v="202"/>
    <n v="355"/>
    <n v="53"/>
    <n v="80"/>
    <n v="133"/>
    <n v="74"/>
    <n v="75"/>
    <n v="149"/>
    <n v="74"/>
    <n v="75"/>
    <n v="149"/>
    <n v="56"/>
    <n v="65"/>
    <n v="121"/>
    <n v="64"/>
    <n v="65"/>
    <n v="129"/>
    <n v="0"/>
    <n v="0"/>
    <n v="0"/>
    <n v="0"/>
    <n v="0"/>
    <n v="0"/>
    <n v="0"/>
    <n v="0"/>
    <n v="0"/>
    <n v="194"/>
    <n v="205"/>
    <n v="399"/>
    <n v="5"/>
    <n v="5"/>
    <n v="5"/>
    <n v="0"/>
    <n v="0"/>
    <n v="0"/>
    <n v="0"/>
    <n v="15"/>
    <n v="0"/>
    <n v="0"/>
    <n v="1"/>
    <n v="0"/>
    <n v="1"/>
    <n v="0"/>
    <n v="0"/>
    <n v="0"/>
    <n v="1"/>
    <n v="13"/>
    <n v="0"/>
    <n v="0"/>
    <n v="2"/>
    <n v="0"/>
    <n v="0"/>
    <n v="0"/>
    <n v="3"/>
    <n v="2"/>
    <n v="0"/>
    <n v="1"/>
    <n v="8"/>
    <n v="8"/>
    <n v="0"/>
    <n v="40"/>
    <n v="6"/>
    <n v="16"/>
    <n v="0"/>
    <n v="0"/>
    <n v="0"/>
    <n v="0"/>
    <n v="0"/>
    <n v="0"/>
    <n v="0"/>
    <n v="22"/>
    <n v="15"/>
    <n v="15"/>
    <n v="1"/>
  </r>
  <r>
    <s v="08EES0115I"/>
    <n v="1"/>
    <s v="MATUTINO"/>
    <s v="SECUNDARIA ESTATAL 3029 GUADALUPE VICTORIA"/>
    <n v="8"/>
    <s v="CHIHUAHUA"/>
    <n v="8"/>
    <s v="CHIHUAHUA"/>
    <x v="2"/>
    <n v="40"/>
    <x v="12"/>
    <n v="1"/>
    <s v="MADERA"/>
    <s v="CALLE VICENTE GUERRERO "/>
    <n v="101"/>
    <s v="PÚBLICO"/>
    <x v="1"/>
    <n v="2"/>
    <s v="BĂSICA"/>
    <n v="3"/>
    <x v="1"/>
    <n v="1"/>
    <x v="0"/>
    <n v="0"/>
    <s v="NO APLICA"/>
    <n v="0"/>
    <s v="NO APLICA"/>
    <s v="08FIS0025L"/>
    <m/>
    <m/>
    <n v="0"/>
    <s v="I2020"/>
    <n v="150"/>
    <n v="210"/>
    <n v="360"/>
    <n v="116"/>
    <n v="191"/>
    <n v="307"/>
    <n v="34"/>
    <n v="77"/>
    <n v="111"/>
    <n v="60"/>
    <n v="67"/>
    <n v="127"/>
    <n v="61"/>
    <n v="68"/>
    <n v="129"/>
    <n v="70"/>
    <n v="63"/>
    <n v="133"/>
    <n v="53"/>
    <n v="80"/>
    <n v="133"/>
    <n v="0"/>
    <n v="0"/>
    <n v="0"/>
    <n v="0"/>
    <n v="0"/>
    <n v="0"/>
    <n v="0"/>
    <n v="0"/>
    <n v="0"/>
    <n v="184"/>
    <n v="211"/>
    <n v="395"/>
    <n v="5"/>
    <n v="5"/>
    <n v="5"/>
    <n v="0"/>
    <n v="0"/>
    <n v="0"/>
    <n v="0"/>
    <n v="15"/>
    <n v="0"/>
    <n v="0"/>
    <n v="1"/>
    <n v="0"/>
    <n v="0"/>
    <n v="1"/>
    <n v="0"/>
    <n v="0"/>
    <n v="3"/>
    <n v="12"/>
    <n v="0"/>
    <n v="0"/>
    <n v="2"/>
    <n v="0"/>
    <n v="0"/>
    <n v="0"/>
    <n v="2"/>
    <n v="4"/>
    <n v="0"/>
    <n v="0"/>
    <n v="5"/>
    <n v="11"/>
    <n v="0"/>
    <n v="41"/>
    <n v="7"/>
    <n v="16"/>
    <n v="0"/>
    <n v="0"/>
    <n v="0"/>
    <n v="0"/>
    <n v="0"/>
    <n v="0"/>
    <n v="0"/>
    <n v="23"/>
    <n v="15"/>
    <n v="15"/>
    <n v="1"/>
  </r>
  <r>
    <s v="08EES0118F"/>
    <n v="1"/>
    <s v="MATUTINO"/>
    <s v="SECUNDARIA ESTATAL 3048 ERNESTO LOZANO"/>
    <n v="8"/>
    <s v="CHIHUAHUA"/>
    <n v="8"/>
    <s v="CHIHUAHUA"/>
    <x v="7"/>
    <n v="49"/>
    <x v="50"/>
    <n v="1"/>
    <s v="NONOAVA"/>
    <s v="CALLE ZARAGOZA"/>
    <n v="0"/>
    <s v="PÚBLICO"/>
    <x v="1"/>
    <n v="2"/>
    <s v="BĂSICA"/>
    <n v="3"/>
    <x v="1"/>
    <n v="1"/>
    <x v="0"/>
    <n v="0"/>
    <s v="NO APLICA"/>
    <n v="0"/>
    <s v="NO APLICA"/>
    <s v="08FIS0009U"/>
    <m/>
    <m/>
    <n v="0"/>
    <s v="I2020"/>
    <n v="64"/>
    <n v="75"/>
    <n v="139"/>
    <n v="60"/>
    <n v="75"/>
    <n v="135"/>
    <n v="17"/>
    <n v="25"/>
    <n v="42"/>
    <n v="22"/>
    <n v="30"/>
    <n v="52"/>
    <n v="23"/>
    <n v="30"/>
    <n v="53"/>
    <n v="28"/>
    <n v="23"/>
    <n v="51"/>
    <n v="19"/>
    <n v="27"/>
    <n v="46"/>
    <n v="0"/>
    <n v="0"/>
    <n v="0"/>
    <n v="0"/>
    <n v="0"/>
    <n v="0"/>
    <n v="0"/>
    <n v="0"/>
    <n v="0"/>
    <n v="70"/>
    <n v="80"/>
    <n v="150"/>
    <n v="3"/>
    <n v="2"/>
    <n v="2"/>
    <n v="0"/>
    <n v="0"/>
    <n v="0"/>
    <n v="0"/>
    <n v="7"/>
    <n v="0"/>
    <n v="0"/>
    <n v="1"/>
    <n v="0"/>
    <n v="0"/>
    <n v="0"/>
    <n v="0"/>
    <n v="0"/>
    <n v="2"/>
    <n v="6"/>
    <n v="0"/>
    <n v="0"/>
    <n v="1"/>
    <n v="0"/>
    <n v="0"/>
    <n v="0"/>
    <n v="0"/>
    <n v="0"/>
    <n v="0"/>
    <n v="0"/>
    <n v="1"/>
    <n v="6"/>
    <n v="0"/>
    <n v="17"/>
    <n v="3"/>
    <n v="6"/>
    <n v="0"/>
    <n v="0"/>
    <n v="0"/>
    <n v="0"/>
    <n v="0"/>
    <n v="0"/>
    <n v="0"/>
    <n v="9"/>
    <n v="9"/>
    <n v="7"/>
    <n v="1"/>
  </r>
  <r>
    <s v="08EES0119E"/>
    <n v="1"/>
    <s v="MATUTINO"/>
    <s v="SECUNDARIA ESTATAL 3051 FILOMENO PARRA"/>
    <n v="8"/>
    <s v="CHIHUAHUA"/>
    <n v="8"/>
    <s v="CHIHUAHUA"/>
    <x v="7"/>
    <n v="57"/>
    <x v="47"/>
    <n v="1"/>
    <s v="SAN FRANCISCO DE BORJA"/>
    <s v="AVENIDA JUAREZ "/>
    <n v="15"/>
    <s v="PÚBLICO"/>
    <x v="1"/>
    <n v="2"/>
    <s v="BĂSICA"/>
    <n v="3"/>
    <x v="1"/>
    <n v="1"/>
    <x v="0"/>
    <n v="0"/>
    <s v="NO APLICA"/>
    <n v="0"/>
    <s v="NO APLICA"/>
    <s v="08FIS0009U"/>
    <m/>
    <m/>
    <n v="0"/>
    <s v="I2020"/>
    <n v="41"/>
    <n v="44"/>
    <n v="85"/>
    <n v="41"/>
    <n v="43"/>
    <n v="84"/>
    <n v="14"/>
    <n v="11"/>
    <n v="25"/>
    <n v="23"/>
    <n v="19"/>
    <n v="42"/>
    <n v="23"/>
    <n v="19"/>
    <n v="42"/>
    <n v="14"/>
    <n v="23"/>
    <n v="37"/>
    <n v="13"/>
    <n v="9"/>
    <n v="22"/>
    <n v="0"/>
    <n v="0"/>
    <n v="0"/>
    <n v="0"/>
    <n v="0"/>
    <n v="0"/>
    <n v="0"/>
    <n v="0"/>
    <n v="0"/>
    <n v="50"/>
    <n v="51"/>
    <n v="101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0"/>
    <n v="1"/>
    <n v="0"/>
    <n v="0"/>
    <n v="0"/>
    <n v="0"/>
    <n v="0"/>
    <n v="0"/>
    <n v="1"/>
    <n v="1"/>
    <n v="0"/>
    <n v="8"/>
    <n v="2"/>
    <n v="3"/>
    <n v="0"/>
    <n v="0"/>
    <n v="0"/>
    <n v="0"/>
    <n v="0"/>
    <n v="0"/>
    <n v="0"/>
    <n v="5"/>
    <n v="4"/>
    <n v="3"/>
    <n v="1"/>
  </r>
  <r>
    <s v="08EES0121T"/>
    <n v="1"/>
    <s v="MATUTINO"/>
    <s v="SECUNDARIA ESTATAL 3052 PRAXEDIS GINER DURAN"/>
    <n v="8"/>
    <s v="CHIHUAHUA"/>
    <n v="8"/>
    <s v="CHIHUAHUA"/>
    <x v="0"/>
    <n v="30"/>
    <x v="34"/>
    <n v="1"/>
    <s v="TĂ‰MORIS"/>
    <s v="AVENIDA LOPEZ MATEOS"/>
    <n v="20"/>
    <s v="PÚBLICO"/>
    <x v="1"/>
    <n v="2"/>
    <s v="BĂSICA"/>
    <n v="3"/>
    <x v="1"/>
    <n v="1"/>
    <x v="0"/>
    <n v="0"/>
    <s v="NO APLICA"/>
    <n v="0"/>
    <s v="NO APLICA"/>
    <s v="08FIS0004Z"/>
    <m/>
    <m/>
    <n v="0"/>
    <s v="I2020"/>
    <n v="144"/>
    <n v="118"/>
    <n v="262"/>
    <n v="131"/>
    <n v="117"/>
    <n v="248"/>
    <n v="38"/>
    <n v="43"/>
    <n v="81"/>
    <n v="35"/>
    <n v="48"/>
    <n v="83"/>
    <n v="36"/>
    <n v="48"/>
    <n v="84"/>
    <n v="52"/>
    <n v="36"/>
    <n v="88"/>
    <n v="50"/>
    <n v="36"/>
    <n v="86"/>
    <n v="0"/>
    <n v="0"/>
    <n v="0"/>
    <n v="0"/>
    <n v="0"/>
    <n v="0"/>
    <n v="0"/>
    <n v="0"/>
    <n v="0"/>
    <n v="138"/>
    <n v="120"/>
    <n v="258"/>
    <n v="3"/>
    <n v="3"/>
    <n v="3"/>
    <n v="0"/>
    <n v="0"/>
    <n v="0"/>
    <n v="0"/>
    <n v="9"/>
    <n v="0"/>
    <n v="0"/>
    <n v="0"/>
    <n v="1"/>
    <n v="0"/>
    <n v="0"/>
    <n v="0"/>
    <n v="0"/>
    <n v="4"/>
    <n v="7"/>
    <n v="0"/>
    <n v="0"/>
    <n v="1"/>
    <n v="1"/>
    <n v="0"/>
    <n v="1"/>
    <n v="0"/>
    <n v="0"/>
    <n v="0"/>
    <n v="0"/>
    <n v="3"/>
    <n v="7"/>
    <n v="0"/>
    <n v="25"/>
    <n v="5"/>
    <n v="9"/>
    <n v="0"/>
    <n v="0"/>
    <n v="0"/>
    <n v="0"/>
    <n v="0"/>
    <n v="0"/>
    <n v="0"/>
    <n v="14"/>
    <n v="9"/>
    <n v="9"/>
    <n v="1"/>
  </r>
  <r>
    <s v="08EES0122S"/>
    <n v="1"/>
    <s v="MATUTINO"/>
    <s v="SECUNDARIA ESTATAL 3019 JAIME TORRES BODET"/>
    <n v="8"/>
    <s v="CHIHUAHUA"/>
    <n v="8"/>
    <s v="CHIHUAHUA"/>
    <x v="8"/>
    <n v="3"/>
    <x v="16"/>
    <n v="1"/>
    <s v="VALLE DE IGNACIO ALLENDE"/>
    <s v="CALLE VICENTE GUERRERO"/>
    <n v="0"/>
    <s v="PÚBLICO"/>
    <x v="1"/>
    <n v="2"/>
    <s v="BĂSICA"/>
    <n v="3"/>
    <x v="1"/>
    <n v="1"/>
    <x v="0"/>
    <n v="0"/>
    <s v="NO APLICA"/>
    <n v="0"/>
    <s v="NO APLICA"/>
    <s v="08FIS0003Z"/>
    <m/>
    <m/>
    <n v="0"/>
    <s v="I2020"/>
    <n v="134"/>
    <n v="120"/>
    <n v="254"/>
    <n v="96"/>
    <n v="99"/>
    <n v="195"/>
    <n v="36"/>
    <n v="30"/>
    <n v="66"/>
    <n v="29"/>
    <n v="41"/>
    <n v="70"/>
    <n v="31"/>
    <n v="43"/>
    <n v="74"/>
    <n v="42"/>
    <n v="45"/>
    <n v="87"/>
    <n v="51"/>
    <n v="40"/>
    <n v="91"/>
    <n v="0"/>
    <n v="0"/>
    <n v="0"/>
    <n v="0"/>
    <n v="0"/>
    <n v="0"/>
    <n v="0"/>
    <n v="0"/>
    <n v="0"/>
    <n v="124"/>
    <n v="128"/>
    <n v="252"/>
    <n v="3"/>
    <n v="3"/>
    <n v="3"/>
    <n v="0"/>
    <n v="0"/>
    <n v="0"/>
    <n v="0"/>
    <n v="9"/>
    <n v="0"/>
    <n v="0"/>
    <n v="0"/>
    <n v="1"/>
    <n v="0"/>
    <n v="0"/>
    <n v="0"/>
    <n v="0"/>
    <n v="6"/>
    <n v="6"/>
    <n v="0"/>
    <n v="0"/>
    <n v="1"/>
    <n v="1"/>
    <n v="0"/>
    <n v="0"/>
    <n v="1"/>
    <n v="2"/>
    <n v="0"/>
    <n v="0"/>
    <n v="6"/>
    <n v="3"/>
    <n v="0"/>
    <n v="27"/>
    <n v="8"/>
    <n v="9"/>
    <n v="0"/>
    <n v="0"/>
    <n v="0"/>
    <n v="0"/>
    <n v="0"/>
    <n v="0"/>
    <n v="0"/>
    <n v="17"/>
    <n v="14"/>
    <n v="14"/>
    <n v="1"/>
  </r>
  <r>
    <s v="08EES0126O"/>
    <n v="1"/>
    <s v="MATUTINO"/>
    <s v="SECUNDARIA ESTATAL 3012"/>
    <n v="8"/>
    <s v="CHIHUAHUA"/>
    <n v="8"/>
    <s v="CHIHUAHUA"/>
    <x v="5"/>
    <n v="37"/>
    <x v="6"/>
    <n v="1"/>
    <s v="JUĂREZ"/>
    <s v="CALLE NIĂ‘OS HEROES"/>
    <n v="5215"/>
    <s v="PÚBLICO"/>
    <x v="1"/>
    <n v="2"/>
    <s v="BĂSICA"/>
    <n v="3"/>
    <x v="1"/>
    <n v="1"/>
    <x v="0"/>
    <n v="0"/>
    <s v="NO APLICA"/>
    <n v="0"/>
    <s v="NO APLICA"/>
    <s v="08FIS0014F"/>
    <m/>
    <m/>
    <n v="0"/>
    <s v="I2020"/>
    <n v="359"/>
    <n v="359"/>
    <n v="718"/>
    <n v="279"/>
    <n v="308"/>
    <n v="587"/>
    <n v="93"/>
    <n v="110"/>
    <n v="203"/>
    <n v="110"/>
    <n v="103"/>
    <n v="213"/>
    <n v="114"/>
    <n v="104"/>
    <n v="218"/>
    <n v="137"/>
    <n v="123"/>
    <n v="260"/>
    <n v="116"/>
    <n v="123"/>
    <n v="239"/>
    <n v="0"/>
    <n v="0"/>
    <n v="0"/>
    <n v="0"/>
    <n v="0"/>
    <n v="0"/>
    <n v="0"/>
    <n v="0"/>
    <n v="0"/>
    <n v="367"/>
    <n v="350"/>
    <n v="717"/>
    <n v="7"/>
    <n v="7"/>
    <n v="7"/>
    <n v="0"/>
    <n v="0"/>
    <n v="0"/>
    <n v="0"/>
    <n v="21"/>
    <n v="0"/>
    <n v="0"/>
    <n v="1"/>
    <n v="0"/>
    <n v="0"/>
    <n v="1"/>
    <n v="0"/>
    <n v="0"/>
    <n v="7"/>
    <n v="7"/>
    <n v="0"/>
    <n v="0"/>
    <n v="2"/>
    <n v="0"/>
    <n v="1"/>
    <n v="2"/>
    <n v="0"/>
    <n v="2"/>
    <n v="0"/>
    <n v="0"/>
    <n v="8"/>
    <n v="9"/>
    <n v="0"/>
    <n v="40"/>
    <n v="10"/>
    <n v="11"/>
    <n v="0"/>
    <n v="0"/>
    <n v="0"/>
    <n v="0"/>
    <n v="0"/>
    <n v="0"/>
    <n v="0"/>
    <n v="21"/>
    <n v="26"/>
    <n v="26"/>
    <n v="1"/>
  </r>
  <r>
    <s v="08EES0128M"/>
    <n v="1"/>
    <s v="MATUTINO"/>
    <s v="SECUNDARIA ESTATAL 3022"/>
    <n v="8"/>
    <s v="CHIHUAHUA"/>
    <n v="8"/>
    <s v="CHIHUAHUA"/>
    <x v="4"/>
    <n v="52"/>
    <x v="5"/>
    <n v="1"/>
    <s v="MANUEL OJINAGA"/>
    <s v="CALLE 16"/>
    <n v="0"/>
    <s v="PÚBLICO"/>
    <x v="1"/>
    <n v="2"/>
    <s v="BĂSICA"/>
    <n v="3"/>
    <x v="1"/>
    <n v="1"/>
    <x v="0"/>
    <n v="0"/>
    <s v="NO APLICA"/>
    <n v="0"/>
    <s v="NO APLICA"/>
    <s v="08FIS0011I"/>
    <m/>
    <m/>
    <n v="0"/>
    <s v="I2020"/>
    <n v="136"/>
    <n v="142"/>
    <n v="278"/>
    <n v="103"/>
    <n v="124"/>
    <n v="227"/>
    <n v="40"/>
    <n v="43"/>
    <n v="83"/>
    <n v="43"/>
    <n v="50"/>
    <n v="93"/>
    <n v="48"/>
    <n v="51"/>
    <n v="99"/>
    <n v="44"/>
    <n v="57"/>
    <n v="101"/>
    <n v="45"/>
    <n v="45"/>
    <n v="90"/>
    <n v="0"/>
    <n v="0"/>
    <n v="0"/>
    <n v="0"/>
    <n v="0"/>
    <n v="0"/>
    <n v="0"/>
    <n v="0"/>
    <n v="0"/>
    <n v="137"/>
    <n v="153"/>
    <n v="290"/>
    <n v="3"/>
    <n v="3"/>
    <n v="3"/>
    <n v="0"/>
    <n v="0"/>
    <n v="0"/>
    <n v="0"/>
    <n v="9"/>
    <n v="0"/>
    <n v="0"/>
    <n v="1"/>
    <n v="0"/>
    <n v="1"/>
    <n v="0"/>
    <n v="0"/>
    <n v="0"/>
    <n v="4"/>
    <n v="5"/>
    <n v="0"/>
    <n v="0"/>
    <n v="2"/>
    <n v="1"/>
    <n v="1"/>
    <n v="0"/>
    <n v="1"/>
    <n v="3"/>
    <n v="0"/>
    <n v="0"/>
    <n v="6"/>
    <n v="5"/>
    <n v="0"/>
    <n v="30"/>
    <n v="8"/>
    <n v="9"/>
    <n v="0"/>
    <n v="0"/>
    <n v="0"/>
    <n v="0"/>
    <n v="0"/>
    <n v="0"/>
    <n v="0"/>
    <n v="17"/>
    <n v="14"/>
    <n v="12"/>
    <n v="1"/>
  </r>
  <r>
    <s v="08EES0131Z"/>
    <n v="1"/>
    <s v="MATUTINO"/>
    <s v="SECUNDARIA ESTATAL 3043 MARTIN H. BARRIOS ALVAREZ"/>
    <n v="8"/>
    <s v="CHIHUAHUA"/>
    <n v="8"/>
    <s v="CHIHUAHUA"/>
    <x v="7"/>
    <n v="19"/>
    <x v="21"/>
    <n v="1"/>
    <s v="CHIHUAHUA"/>
    <s v="CALLE SANTIAGO DE CHILE"/>
    <n v="0"/>
    <s v="PÚBLICO"/>
    <x v="1"/>
    <n v="2"/>
    <s v="BĂSICA"/>
    <n v="3"/>
    <x v="1"/>
    <n v="1"/>
    <x v="0"/>
    <n v="0"/>
    <s v="NO APLICA"/>
    <n v="0"/>
    <s v="NO APLICA"/>
    <s v="08FIS0001B"/>
    <m/>
    <m/>
    <n v="0"/>
    <s v="I2020"/>
    <n v="221"/>
    <n v="232"/>
    <n v="453"/>
    <n v="219"/>
    <n v="230"/>
    <n v="449"/>
    <n v="65"/>
    <n v="87"/>
    <n v="152"/>
    <n v="67"/>
    <n v="78"/>
    <n v="145"/>
    <n v="67"/>
    <n v="78"/>
    <n v="145"/>
    <n v="79"/>
    <n v="66"/>
    <n v="145"/>
    <n v="76"/>
    <n v="72"/>
    <n v="148"/>
    <n v="0"/>
    <n v="0"/>
    <n v="0"/>
    <n v="0"/>
    <n v="0"/>
    <n v="0"/>
    <n v="0"/>
    <n v="0"/>
    <n v="0"/>
    <n v="222"/>
    <n v="216"/>
    <n v="438"/>
    <n v="4"/>
    <n v="4"/>
    <n v="4"/>
    <n v="0"/>
    <n v="0"/>
    <n v="0"/>
    <n v="0"/>
    <n v="12"/>
    <n v="0"/>
    <n v="0"/>
    <n v="1"/>
    <n v="0"/>
    <n v="0"/>
    <n v="1"/>
    <n v="0"/>
    <n v="0"/>
    <n v="3"/>
    <n v="14"/>
    <n v="0"/>
    <n v="0"/>
    <n v="1"/>
    <n v="0"/>
    <n v="0"/>
    <n v="0"/>
    <n v="2"/>
    <n v="4"/>
    <n v="0"/>
    <n v="0"/>
    <n v="7"/>
    <n v="7"/>
    <n v="0"/>
    <n v="40"/>
    <n v="6"/>
    <n v="18"/>
    <n v="0"/>
    <n v="0"/>
    <n v="0"/>
    <n v="0"/>
    <n v="0"/>
    <n v="0"/>
    <n v="0"/>
    <n v="24"/>
    <n v="12"/>
    <n v="12"/>
    <n v="1"/>
  </r>
  <r>
    <s v="08EES0147A"/>
    <n v="1"/>
    <s v="MATUTINO"/>
    <s v="SECUNDARIA ESTATAL 3011 CENTRO ESCOLAR MA EDMEE ALVAREZ"/>
    <n v="8"/>
    <s v="CHIHUAHUA"/>
    <n v="8"/>
    <s v="CHIHUAHUA"/>
    <x v="7"/>
    <n v="19"/>
    <x v="21"/>
    <n v="1"/>
    <s v="CHIHUAHUA"/>
    <s v="CALLE SANCHEZ ALVAREZ"/>
    <n v="815"/>
    <s v="PÚBLICO"/>
    <x v="1"/>
    <n v="2"/>
    <s v="BĂSICA"/>
    <n v="3"/>
    <x v="1"/>
    <n v="1"/>
    <x v="0"/>
    <n v="0"/>
    <s v="NO APLICA"/>
    <n v="0"/>
    <s v="NO APLICA"/>
    <s v="08FIS0009U"/>
    <m/>
    <m/>
    <n v="0"/>
    <s v="I2020"/>
    <n v="292"/>
    <n v="281"/>
    <n v="573"/>
    <n v="255"/>
    <n v="261"/>
    <n v="516"/>
    <n v="84"/>
    <n v="77"/>
    <n v="161"/>
    <n v="96"/>
    <n v="94"/>
    <n v="190"/>
    <n v="99"/>
    <n v="95"/>
    <n v="194"/>
    <n v="115"/>
    <n v="114"/>
    <n v="229"/>
    <n v="89"/>
    <n v="92"/>
    <n v="181"/>
    <n v="0"/>
    <n v="0"/>
    <n v="0"/>
    <n v="0"/>
    <n v="0"/>
    <n v="0"/>
    <n v="0"/>
    <n v="0"/>
    <n v="0"/>
    <n v="303"/>
    <n v="301"/>
    <n v="604"/>
    <n v="5"/>
    <n v="7"/>
    <n v="6"/>
    <n v="0"/>
    <n v="0"/>
    <n v="0"/>
    <n v="0"/>
    <n v="18"/>
    <n v="0"/>
    <n v="0"/>
    <n v="1"/>
    <n v="0"/>
    <n v="0"/>
    <n v="0"/>
    <n v="0"/>
    <n v="0"/>
    <n v="5"/>
    <n v="16"/>
    <n v="0"/>
    <n v="0"/>
    <n v="2"/>
    <n v="0"/>
    <n v="1"/>
    <n v="1"/>
    <n v="6"/>
    <n v="3"/>
    <n v="0"/>
    <n v="0"/>
    <n v="10"/>
    <n v="10"/>
    <n v="0"/>
    <n v="55"/>
    <n v="14"/>
    <n v="20"/>
    <n v="0"/>
    <n v="0"/>
    <n v="0"/>
    <n v="0"/>
    <n v="0"/>
    <n v="0"/>
    <n v="0"/>
    <n v="34"/>
    <n v="18"/>
    <n v="18"/>
    <n v="1"/>
  </r>
  <r>
    <s v="08EES0151N"/>
    <n v="1"/>
    <s v="MATUTINO"/>
    <s v="SECUNDARIA ESTATAL 3016"/>
    <n v="8"/>
    <s v="CHIHUAHUA"/>
    <n v="8"/>
    <s v="CHIHUAHUA"/>
    <x v="5"/>
    <n v="37"/>
    <x v="6"/>
    <n v="1"/>
    <s v="JUĂREZ"/>
    <s v="AVENIDA LOPEZ MATEOS"/>
    <n v="0"/>
    <s v="PÚBLICO"/>
    <x v="1"/>
    <n v="2"/>
    <s v="BĂSICA"/>
    <n v="3"/>
    <x v="1"/>
    <n v="1"/>
    <x v="0"/>
    <n v="0"/>
    <s v="NO APLICA"/>
    <n v="0"/>
    <s v="NO APLICA"/>
    <s v="08FIS0002A"/>
    <m/>
    <m/>
    <n v="0"/>
    <s v="I2020"/>
    <n v="307"/>
    <n v="292"/>
    <n v="599"/>
    <n v="307"/>
    <n v="290"/>
    <n v="597"/>
    <n v="96"/>
    <n v="89"/>
    <n v="185"/>
    <n v="100"/>
    <n v="100"/>
    <n v="200"/>
    <n v="100"/>
    <n v="100"/>
    <n v="200"/>
    <n v="108"/>
    <n v="107"/>
    <n v="215"/>
    <n v="94"/>
    <n v="90"/>
    <n v="184"/>
    <n v="0"/>
    <n v="0"/>
    <n v="0"/>
    <n v="0"/>
    <n v="0"/>
    <n v="0"/>
    <n v="0"/>
    <n v="0"/>
    <n v="0"/>
    <n v="302"/>
    <n v="297"/>
    <n v="599"/>
    <n v="6"/>
    <n v="6"/>
    <n v="6"/>
    <n v="0"/>
    <n v="0"/>
    <n v="0"/>
    <n v="0"/>
    <n v="18"/>
    <n v="0"/>
    <n v="0"/>
    <n v="0"/>
    <n v="1"/>
    <n v="0"/>
    <n v="0"/>
    <n v="0"/>
    <n v="0"/>
    <n v="6"/>
    <n v="11"/>
    <n v="0"/>
    <n v="0"/>
    <n v="1"/>
    <n v="1"/>
    <n v="2"/>
    <n v="0"/>
    <n v="2"/>
    <n v="1"/>
    <n v="0"/>
    <n v="1"/>
    <n v="10"/>
    <n v="9"/>
    <n v="0"/>
    <n v="45"/>
    <n v="11"/>
    <n v="14"/>
    <n v="0"/>
    <n v="0"/>
    <n v="0"/>
    <n v="0"/>
    <n v="0"/>
    <n v="0"/>
    <n v="0"/>
    <n v="25"/>
    <n v="18"/>
    <n v="18"/>
    <n v="1"/>
  </r>
  <r>
    <s v="08EES0164R"/>
    <n v="1"/>
    <s v="MATUTINO"/>
    <s v="SECUNDARIA ESTATAL 3024 HEROES FERROCARRILEROS"/>
    <n v="8"/>
    <s v="CHIHUAHUA"/>
    <n v="8"/>
    <s v="CHIHUAHUA"/>
    <x v="7"/>
    <n v="19"/>
    <x v="21"/>
    <n v="1"/>
    <s v="CHIHUAHUA"/>
    <s v="CALLE ZEUS"/>
    <n v="0"/>
    <s v="PÚBLICO"/>
    <x v="1"/>
    <n v="2"/>
    <s v="BĂSICA"/>
    <n v="3"/>
    <x v="1"/>
    <n v="1"/>
    <x v="0"/>
    <n v="0"/>
    <s v="NO APLICA"/>
    <n v="0"/>
    <s v="NO APLICA"/>
    <s v="08FIS0001B"/>
    <m/>
    <m/>
    <n v="0"/>
    <s v="I2020"/>
    <n v="420"/>
    <n v="415"/>
    <n v="835"/>
    <n v="401"/>
    <n v="405"/>
    <n v="806"/>
    <n v="110"/>
    <n v="125"/>
    <n v="235"/>
    <n v="139"/>
    <n v="157"/>
    <n v="296"/>
    <n v="139"/>
    <n v="157"/>
    <n v="296"/>
    <n v="172"/>
    <n v="137"/>
    <n v="309"/>
    <n v="148"/>
    <n v="152"/>
    <n v="300"/>
    <n v="0"/>
    <n v="0"/>
    <n v="0"/>
    <n v="0"/>
    <n v="0"/>
    <n v="0"/>
    <n v="0"/>
    <n v="0"/>
    <n v="0"/>
    <n v="459"/>
    <n v="446"/>
    <n v="905"/>
    <n v="7"/>
    <n v="7"/>
    <n v="7"/>
    <n v="0"/>
    <n v="0"/>
    <n v="0"/>
    <n v="0"/>
    <n v="21"/>
    <n v="0"/>
    <n v="0"/>
    <n v="0"/>
    <n v="1"/>
    <n v="0"/>
    <n v="1"/>
    <n v="0"/>
    <n v="0"/>
    <n v="6"/>
    <n v="11"/>
    <n v="0"/>
    <n v="0"/>
    <n v="3"/>
    <n v="0"/>
    <n v="0"/>
    <n v="1"/>
    <n v="5"/>
    <n v="4"/>
    <n v="0"/>
    <n v="0"/>
    <n v="9"/>
    <n v="15"/>
    <n v="0"/>
    <n v="56"/>
    <n v="14"/>
    <n v="16"/>
    <n v="0"/>
    <n v="0"/>
    <n v="0"/>
    <n v="0"/>
    <n v="0"/>
    <n v="0"/>
    <n v="0"/>
    <n v="30"/>
    <n v="24"/>
    <n v="24"/>
    <n v="1"/>
  </r>
  <r>
    <s v="08EES0165Q"/>
    <n v="2"/>
    <s v="VESPERTINO"/>
    <s v="SECUNDARIA ESTATAL 3025 CENTRO ESCOLAR MA EDMEE ALVAREZ"/>
    <n v="8"/>
    <s v="CHIHUAHUA"/>
    <n v="8"/>
    <s v="CHIHUAHUA"/>
    <x v="7"/>
    <n v="19"/>
    <x v="21"/>
    <n v="1"/>
    <s v="CHIHUAHUA"/>
    <s v="CALLE SANCHEZ ALVAREZ"/>
    <n v="815"/>
    <s v="PÚBLICO"/>
    <x v="1"/>
    <n v="2"/>
    <s v="BĂSICA"/>
    <n v="3"/>
    <x v="1"/>
    <n v="1"/>
    <x v="0"/>
    <n v="0"/>
    <s v="NO APLICA"/>
    <n v="0"/>
    <s v="NO APLICA"/>
    <s v="08FIS0009U"/>
    <m/>
    <m/>
    <n v="0"/>
    <s v="I2020"/>
    <n v="101"/>
    <n v="70"/>
    <n v="171"/>
    <n v="88"/>
    <n v="65"/>
    <n v="153"/>
    <n v="22"/>
    <n v="20"/>
    <n v="42"/>
    <n v="30"/>
    <n v="20"/>
    <n v="50"/>
    <n v="32"/>
    <n v="20"/>
    <n v="52"/>
    <n v="41"/>
    <n v="21"/>
    <n v="62"/>
    <n v="42"/>
    <n v="29"/>
    <n v="71"/>
    <n v="0"/>
    <n v="0"/>
    <n v="0"/>
    <n v="0"/>
    <n v="0"/>
    <n v="0"/>
    <n v="0"/>
    <n v="0"/>
    <n v="0"/>
    <n v="115"/>
    <n v="70"/>
    <n v="185"/>
    <n v="2"/>
    <n v="2"/>
    <n v="3"/>
    <n v="0"/>
    <n v="0"/>
    <n v="0"/>
    <n v="0"/>
    <n v="7"/>
    <n v="0"/>
    <n v="0"/>
    <n v="1"/>
    <n v="0"/>
    <n v="0"/>
    <n v="0"/>
    <n v="0"/>
    <n v="0"/>
    <n v="4"/>
    <n v="3"/>
    <n v="0"/>
    <n v="0"/>
    <n v="1"/>
    <n v="0"/>
    <n v="0"/>
    <n v="1"/>
    <n v="5"/>
    <n v="0"/>
    <n v="1"/>
    <n v="1"/>
    <n v="4"/>
    <n v="4"/>
    <n v="0"/>
    <n v="25"/>
    <n v="11"/>
    <n v="5"/>
    <n v="0"/>
    <n v="0"/>
    <n v="0"/>
    <n v="0"/>
    <n v="0"/>
    <n v="0"/>
    <n v="0"/>
    <n v="16"/>
    <n v="7"/>
    <n v="7"/>
    <n v="1"/>
  </r>
  <r>
    <s v="08EES0175X"/>
    <n v="1"/>
    <s v="MATUTINO"/>
    <s v="SECUNDARIA ESTATAL 3021 CLUB DE LEONES"/>
    <n v="8"/>
    <s v="CHIHUAHUA"/>
    <n v="8"/>
    <s v="CHIHUAHUA"/>
    <x v="10"/>
    <n v="50"/>
    <x v="65"/>
    <n v="1"/>
    <s v="NUEVO CASAS GRANDES"/>
    <s v="CALLEJĂ“N 19"/>
    <n v="305"/>
    <s v="PÚBLICO"/>
    <x v="1"/>
    <n v="2"/>
    <s v="BĂSICA"/>
    <n v="3"/>
    <x v="1"/>
    <n v="1"/>
    <x v="0"/>
    <n v="0"/>
    <s v="NO APLICA"/>
    <n v="0"/>
    <s v="NO APLICA"/>
    <s v="08FIS0001B"/>
    <m/>
    <m/>
    <n v="0"/>
    <s v="I2020"/>
    <n v="175"/>
    <n v="178"/>
    <n v="353"/>
    <n v="171"/>
    <n v="177"/>
    <n v="348"/>
    <n v="64"/>
    <n v="54"/>
    <n v="118"/>
    <n v="62"/>
    <n v="66"/>
    <n v="128"/>
    <n v="62"/>
    <n v="67"/>
    <n v="129"/>
    <n v="64"/>
    <n v="61"/>
    <n v="125"/>
    <n v="54"/>
    <n v="64"/>
    <n v="118"/>
    <n v="0"/>
    <n v="0"/>
    <n v="0"/>
    <n v="0"/>
    <n v="0"/>
    <n v="0"/>
    <n v="0"/>
    <n v="0"/>
    <n v="0"/>
    <n v="180"/>
    <n v="192"/>
    <n v="372"/>
    <n v="4"/>
    <n v="4"/>
    <n v="4"/>
    <n v="0"/>
    <n v="0"/>
    <n v="0"/>
    <n v="0"/>
    <n v="12"/>
    <n v="0"/>
    <n v="0"/>
    <n v="1"/>
    <n v="0"/>
    <n v="1"/>
    <n v="0"/>
    <n v="0"/>
    <n v="0"/>
    <n v="10"/>
    <n v="9"/>
    <n v="0"/>
    <n v="0"/>
    <n v="0"/>
    <n v="0"/>
    <n v="0"/>
    <n v="0"/>
    <n v="0"/>
    <n v="0"/>
    <n v="0"/>
    <n v="0"/>
    <n v="4"/>
    <n v="7"/>
    <n v="0"/>
    <n v="32"/>
    <n v="10"/>
    <n v="9"/>
    <n v="0"/>
    <n v="0"/>
    <n v="0"/>
    <n v="0"/>
    <n v="0"/>
    <n v="0"/>
    <n v="0"/>
    <n v="19"/>
    <n v="15"/>
    <n v="12"/>
    <n v="1"/>
  </r>
  <r>
    <s v="08EES0177V"/>
    <n v="1"/>
    <s v="MATUTINO"/>
    <s v="SECUNDARIA ESTATAL 3006 PEDRO ZULOAGA"/>
    <n v="8"/>
    <s v="CHIHUAHUA"/>
    <n v="8"/>
    <s v="CHIHUAHUA"/>
    <x v="7"/>
    <n v="19"/>
    <x v="21"/>
    <n v="1"/>
    <s v="CHIHUAHUA"/>
    <s v="CALLE NICOLAS BRAVO"/>
    <n v="0"/>
    <s v="PÚBLICO"/>
    <x v="1"/>
    <n v="2"/>
    <s v="BĂSICA"/>
    <n v="3"/>
    <x v="1"/>
    <n v="1"/>
    <x v="0"/>
    <n v="0"/>
    <s v="NO APLICA"/>
    <n v="0"/>
    <s v="NO APLICA"/>
    <s v="08FIS0011I"/>
    <m/>
    <m/>
    <n v="0"/>
    <s v="I2020"/>
    <n v="214"/>
    <n v="209"/>
    <n v="423"/>
    <n v="212"/>
    <n v="208"/>
    <n v="420"/>
    <n v="71"/>
    <n v="74"/>
    <n v="145"/>
    <n v="96"/>
    <n v="65"/>
    <n v="161"/>
    <n v="96"/>
    <n v="65"/>
    <n v="161"/>
    <n v="84"/>
    <n v="61"/>
    <n v="145"/>
    <n v="68"/>
    <n v="73"/>
    <n v="141"/>
    <n v="0"/>
    <n v="0"/>
    <n v="0"/>
    <n v="0"/>
    <n v="0"/>
    <n v="0"/>
    <n v="0"/>
    <n v="0"/>
    <n v="0"/>
    <n v="248"/>
    <n v="199"/>
    <n v="447"/>
    <n v="5"/>
    <n v="5"/>
    <n v="4"/>
    <n v="0"/>
    <n v="0"/>
    <n v="0"/>
    <n v="0"/>
    <n v="14"/>
    <n v="0"/>
    <n v="0"/>
    <n v="1"/>
    <n v="0"/>
    <n v="0"/>
    <n v="0"/>
    <n v="0"/>
    <n v="0"/>
    <n v="2"/>
    <n v="10"/>
    <n v="0"/>
    <n v="0"/>
    <n v="1"/>
    <n v="0"/>
    <n v="1"/>
    <n v="0"/>
    <n v="3"/>
    <n v="6"/>
    <n v="1"/>
    <n v="1"/>
    <n v="5"/>
    <n v="11"/>
    <n v="0"/>
    <n v="42"/>
    <n v="8"/>
    <n v="17"/>
    <n v="0"/>
    <n v="0"/>
    <n v="0"/>
    <n v="0"/>
    <n v="0"/>
    <n v="0"/>
    <n v="0"/>
    <n v="25"/>
    <n v="23"/>
    <n v="14"/>
    <n v="1"/>
  </r>
  <r>
    <s v="08EES0179T"/>
    <n v="1"/>
    <s v="MATUTINO"/>
    <s v="SECUNDARIA ESTATAL 3030 JUSTO SIERRA"/>
    <n v="8"/>
    <s v="CHIHUAHUA"/>
    <n v="8"/>
    <s v="CHIHUAHUA"/>
    <x v="8"/>
    <n v="60"/>
    <x v="56"/>
    <n v="1"/>
    <s v="SANTA BĂRBARA"/>
    <s v="CALLE SEBASTIAN LERDO DE TEJADA"/>
    <n v="1"/>
    <s v="PÚBLICO"/>
    <x v="1"/>
    <n v="2"/>
    <s v="BĂSICA"/>
    <n v="3"/>
    <x v="1"/>
    <n v="1"/>
    <x v="0"/>
    <n v="0"/>
    <s v="NO APLICA"/>
    <n v="0"/>
    <s v="NO APLICA"/>
    <s v="08FIS0003Z"/>
    <m/>
    <m/>
    <n v="0"/>
    <s v="I2020"/>
    <n v="177"/>
    <n v="179"/>
    <n v="356"/>
    <n v="120"/>
    <n v="149"/>
    <n v="269"/>
    <n v="48"/>
    <n v="55"/>
    <n v="103"/>
    <n v="60"/>
    <n v="85"/>
    <n v="145"/>
    <n v="64"/>
    <n v="86"/>
    <n v="150"/>
    <n v="57"/>
    <n v="52"/>
    <n v="109"/>
    <n v="57"/>
    <n v="62"/>
    <n v="119"/>
    <n v="0"/>
    <n v="0"/>
    <n v="0"/>
    <n v="0"/>
    <n v="0"/>
    <n v="0"/>
    <n v="0"/>
    <n v="0"/>
    <n v="0"/>
    <n v="178"/>
    <n v="200"/>
    <n v="378"/>
    <n v="4"/>
    <n v="4"/>
    <n v="4"/>
    <n v="0"/>
    <n v="0"/>
    <n v="0"/>
    <n v="0"/>
    <n v="12"/>
    <n v="0"/>
    <n v="0"/>
    <n v="0"/>
    <n v="1"/>
    <n v="0"/>
    <n v="0"/>
    <n v="0"/>
    <n v="0"/>
    <n v="4"/>
    <n v="13"/>
    <n v="0"/>
    <n v="0"/>
    <n v="0"/>
    <n v="1"/>
    <n v="0"/>
    <n v="0"/>
    <n v="3"/>
    <n v="2"/>
    <n v="0"/>
    <n v="0"/>
    <n v="8"/>
    <n v="5"/>
    <n v="0"/>
    <n v="37"/>
    <n v="7"/>
    <n v="16"/>
    <n v="0"/>
    <n v="0"/>
    <n v="0"/>
    <n v="0"/>
    <n v="0"/>
    <n v="0"/>
    <n v="0"/>
    <n v="23"/>
    <n v="12"/>
    <n v="12"/>
    <n v="1"/>
  </r>
  <r>
    <s v="08EES0180I"/>
    <n v="1"/>
    <s v="MATUTINO"/>
    <s v="SECUNDARIA ESTATAL 3053"/>
    <n v="8"/>
    <s v="CHIHUAHUA"/>
    <n v="8"/>
    <s v="CHIHUAHUA"/>
    <x v="9"/>
    <n v="55"/>
    <x v="46"/>
    <n v="11"/>
    <s v="CONGREGACIĂ“N ORTĂŤZ"/>
    <s v="CALLE TERMINAL"/>
    <n v="9001"/>
    <s v="PÚBLICO"/>
    <x v="1"/>
    <n v="2"/>
    <s v="BĂSICA"/>
    <n v="3"/>
    <x v="1"/>
    <n v="1"/>
    <x v="0"/>
    <n v="0"/>
    <s v="NO APLICA"/>
    <n v="0"/>
    <s v="NO APLICA"/>
    <s v="08FIS0024M"/>
    <m/>
    <m/>
    <n v="0"/>
    <s v="I2020"/>
    <n v="67"/>
    <n v="72"/>
    <n v="139"/>
    <n v="62"/>
    <n v="71"/>
    <n v="133"/>
    <n v="32"/>
    <n v="23"/>
    <n v="55"/>
    <n v="24"/>
    <n v="23"/>
    <n v="47"/>
    <n v="24"/>
    <n v="23"/>
    <n v="47"/>
    <n v="18"/>
    <n v="21"/>
    <n v="39"/>
    <n v="17"/>
    <n v="28"/>
    <n v="45"/>
    <n v="0"/>
    <n v="0"/>
    <n v="0"/>
    <n v="0"/>
    <n v="0"/>
    <n v="0"/>
    <n v="0"/>
    <n v="0"/>
    <n v="0"/>
    <n v="59"/>
    <n v="72"/>
    <n v="131"/>
    <n v="2"/>
    <n v="2"/>
    <n v="2"/>
    <n v="0"/>
    <n v="0"/>
    <n v="0"/>
    <n v="0"/>
    <n v="6"/>
    <n v="0"/>
    <n v="0"/>
    <n v="1"/>
    <n v="0"/>
    <n v="1"/>
    <n v="0"/>
    <n v="0"/>
    <n v="0"/>
    <n v="4"/>
    <n v="5"/>
    <n v="0"/>
    <n v="0"/>
    <n v="1"/>
    <n v="0"/>
    <n v="0"/>
    <n v="1"/>
    <n v="2"/>
    <n v="0"/>
    <n v="0"/>
    <n v="0"/>
    <n v="3"/>
    <n v="3"/>
    <n v="0"/>
    <n v="21"/>
    <n v="7"/>
    <n v="6"/>
    <n v="0"/>
    <n v="0"/>
    <n v="0"/>
    <n v="0"/>
    <n v="0"/>
    <n v="0"/>
    <n v="0"/>
    <n v="13"/>
    <n v="6"/>
    <n v="6"/>
    <n v="1"/>
  </r>
  <r>
    <s v="08EES0181H"/>
    <n v="1"/>
    <s v="MATUTINO"/>
    <s v="SECUNDARIA ESTATAL 3032"/>
    <n v="8"/>
    <s v="CHIHUAHUA"/>
    <n v="8"/>
    <s v="CHIHUAHUA"/>
    <x v="9"/>
    <n v="11"/>
    <x v="28"/>
    <n v="1"/>
    <s v="SANTA ROSALĂŤA DE CAMARGO"/>
    <s v="CALLE BENITO JUAREZ"/>
    <n v="0"/>
    <s v="PÚBLICO"/>
    <x v="1"/>
    <n v="2"/>
    <s v="BĂSICA"/>
    <n v="3"/>
    <x v="1"/>
    <n v="1"/>
    <x v="0"/>
    <n v="0"/>
    <s v="NO APLICA"/>
    <n v="0"/>
    <s v="NO APLICA"/>
    <s v="08FIS0024M"/>
    <m/>
    <m/>
    <n v="0"/>
    <s v="I2020"/>
    <n v="217"/>
    <n v="152"/>
    <n v="369"/>
    <n v="181"/>
    <n v="135"/>
    <n v="316"/>
    <n v="74"/>
    <n v="43"/>
    <n v="117"/>
    <n v="51"/>
    <n v="50"/>
    <n v="101"/>
    <n v="54"/>
    <n v="51"/>
    <n v="105"/>
    <n v="82"/>
    <n v="45"/>
    <n v="127"/>
    <n v="61"/>
    <n v="62"/>
    <n v="123"/>
    <n v="0"/>
    <n v="0"/>
    <n v="0"/>
    <n v="0"/>
    <n v="0"/>
    <n v="0"/>
    <n v="0"/>
    <n v="0"/>
    <n v="0"/>
    <n v="197"/>
    <n v="158"/>
    <n v="355"/>
    <n v="4"/>
    <n v="4"/>
    <n v="4"/>
    <n v="0"/>
    <n v="0"/>
    <n v="0"/>
    <n v="0"/>
    <n v="12"/>
    <n v="0"/>
    <n v="0"/>
    <n v="0"/>
    <n v="1"/>
    <n v="0"/>
    <n v="1"/>
    <n v="0"/>
    <n v="0"/>
    <n v="8"/>
    <n v="5"/>
    <n v="0"/>
    <n v="0"/>
    <n v="3"/>
    <n v="0"/>
    <n v="0"/>
    <n v="1"/>
    <n v="1"/>
    <n v="3"/>
    <n v="0"/>
    <n v="0"/>
    <n v="3"/>
    <n v="8"/>
    <n v="0"/>
    <n v="34"/>
    <n v="12"/>
    <n v="9"/>
    <n v="0"/>
    <n v="0"/>
    <n v="0"/>
    <n v="0"/>
    <n v="0"/>
    <n v="0"/>
    <n v="0"/>
    <n v="21"/>
    <n v="14"/>
    <n v="12"/>
    <n v="1"/>
  </r>
  <r>
    <s v="08EES0182G"/>
    <n v="2"/>
    <s v="VESPERTINO"/>
    <s v="SECUNDARIA ESTATAL 3046"/>
    <n v="8"/>
    <s v="CHIHUAHUA"/>
    <n v="8"/>
    <s v="CHIHUAHUA"/>
    <x v="7"/>
    <n v="19"/>
    <x v="21"/>
    <n v="1"/>
    <s v="CHIHUAHUA"/>
    <s v="CALLE MIGUEL TRILLO"/>
    <n v="0"/>
    <s v="PÚBLICO"/>
    <x v="1"/>
    <n v="2"/>
    <s v="BĂSICA"/>
    <n v="3"/>
    <x v="1"/>
    <n v="1"/>
    <x v="0"/>
    <n v="0"/>
    <s v="NO APLICA"/>
    <n v="0"/>
    <s v="NO APLICA"/>
    <s v="08FIS0011I"/>
    <m/>
    <m/>
    <n v="0"/>
    <s v="I2020"/>
    <n v="133"/>
    <n v="94"/>
    <n v="227"/>
    <n v="87"/>
    <n v="71"/>
    <n v="158"/>
    <n v="45"/>
    <n v="32"/>
    <n v="77"/>
    <n v="44"/>
    <n v="56"/>
    <n v="100"/>
    <n v="46"/>
    <n v="60"/>
    <n v="106"/>
    <n v="51"/>
    <n v="42"/>
    <n v="93"/>
    <n v="42"/>
    <n v="22"/>
    <n v="64"/>
    <n v="0"/>
    <n v="0"/>
    <n v="0"/>
    <n v="0"/>
    <n v="0"/>
    <n v="0"/>
    <n v="0"/>
    <n v="0"/>
    <n v="0"/>
    <n v="139"/>
    <n v="124"/>
    <n v="263"/>
    <n v="3"/>
    <n v="4"/>
    <n v="2"/>
    <n v="0"/>
    <n v="0"/>
    <n v="0"/>
    <n v="0"/>
    <n v="9"/>
    <n v="0"/>
    <n v="0"/>
    <n v="0"/>
    <n v="1"/>
    <n v="0"/>
    <n v="1"/>
    <n v="0"/>
    <n v="0"/>
    <n v="7"/>
    <n v="5"/>
    <n v="0"/>
    <n v="0"/>
    <n v="2"/>
    <n v="1"/>
    <n v="0"/>
    <n v="0"/>
    <n v="2"/>
    <n v="3"/>
    <n v="1"/>
    <n v="0"/>
    <n v="5"/>
    <n v="5"/>
    <n v="0"/>
    <n v="33"/>
    <n v="12"/>
    <n v="9"/>
    <n v="0"/>
    <n v="0"/>
    <n v="0"/>
    <n v="0"/>
    <n v="0"/>
    <n v="0"/>
    <n v="0"/>
    <n v="21"/>
    <n v="9"/>
    <n v="9"/>
    <n v="1"/>
  </r>
  <r>
    <s v="08EES0183F"/>
    <n v="1"/>
    <s v="MATUTINO"/>
    <s v="SECUNDARIA ESTATAL 3031 JOSE MARIA LUIS MORA"/>
    <n v="8"/>
    <s v="CHIHUAHUA"/>
    <n v="8"/>
    <s v="CHIHUAHUA"/>
    <x v="8"/>
    <n v="32"/>
    <x v="19"/>
    <n v="1"/>
    <s v="HIDALGO DEL PARRAL"/>
    <s v="CALLE VARA DE SAN JUAN"/>
    <n v="0"/>
    <s v="PÚBLICO"/>
    <x v="1"/>
    <n v="2"/>
    <s v="BĂSICA"/>
    <n v="3"/>
    <x v="1"/>
    <n v="1"/>
    <x v="0"/>
    <n v="0"/>
    <s v="NO APLICA"/>
    <n v="0"/>
    <s v="NO APLICA"/>
    <s v="08FIS0003Z"/>
    <m/>
    <m/>
    <n v="0"/>
    <s v="I2020"/>
    <n v="206"/>
    <n v="176"/>
    <n v="382"/>
    <n v="169"/>
    <n v="163"/>
    <n v="332"/>
    <n v="60"/>
    <n v="56"/>
    <n v="116"/>
    <n v="36"/>
    <n v="48"/>
    <n v="84"/>
    <n v="40"/>
    <n v="53"/>
    <n v="93"/>
    <n v="82"/>
    <n v="53"/>
    <n v="135"/>
    <n v="64"/>
    <n v="59"/>
    <n v="123"/>
    <n v="0"/>
    <n v="0"/>
    <n v="0"/>
    <n v="0"/>
    <n v="0"/>
    <n v="0"/>
    <n v="0"/>
    <n v="0"/>
    <n v="0"/>
    <n v="186"/>
    <n v="165"/>
    <n v="351"/>
    <n v="4"/>
    <n v="4"/>
    <n v="4"/>
    <n v="0"/>
    <n v="0"/>
    <n v="0"/>
    <n v="0"/>
    <n v="12"/>
    <n v="0"/>
    <n v="0"/>
    <n v="0"/>
    <n v="1"/>
    <n v="1"/>
    <n v="0"/>
    <n v="0"/>
    <n v="0"/>
    <n v="6"/>
    <n v="8"/>
    <n v="0"/>
    <n v="0"/>
    <n v="2"/>
    <n v="1"/>
    <n v="0"/>
    <n v="0"/>
    <n v="2"/>
    <n v="4"/>
    <n v="1"/>
    <n v="1"/>
    <n v="9"/>
    <n v="6"/>
    <n v="0"/>
    <n v="42"/>
    <n v="11"/>
    <n v="14"/>
    <n v="0"/>
    <n v="0"/>
    <n v="0"/>
    <n v="0"/>
    <n v="0"/>
    <n v="0"/>
    <n v="0"/>
    <n v="25"/>
    <n v="12"/>
    <n v="12"/>
    <n v="1"/>
  </r>
  <r>
    <s v="08EES0184E"/>
    <n v="1"/>
    <s v="MATUTINO"/>
    <s v="SECUNDARIA ESTATAL 3033 FELIX U. GOMEZ"/>
    <n v="8"/>
    <s v="CHIHUAHUA"/>
    <n v="8"/>
    <s v="CHIHUAHUA"/>
    <x v="5"/>
    <n v="1"/>
    <x v="8"/>
    <n v="1"/>
    <s v="MIGUEL AHUMADA"/>
    <s v="CALLE BRASIL"/>
    <n v="704"/>
    <s v="PÚBLICO"/>
    <x v="1"/>
    <n v="2"/>
    <s v="BĂSICA"/>
    <n v="3"/>
    <x v="1"/>
    <n v="1"/>
    <x v="0"/>
    <n v="0"/>
    <s v="NO APLICA"/>
    <n v="0"/>
    <s v="NO APLICA"/>
    <s v="08FIS0002A"/>
    <m/>
    <m/>
    <n v="0"/>
    <s v="I2020"/>
    <n v="210"/>
    <n v="199"/>
    <n v="409"/>
    <n v="149"/>
    <n v="176"/>
    <n v="325"/>
    <n v="58"/>
    <n v="69"/>
    <n v="127"/>
    <n v="62"/>
    <n v="64"/>
    <n v="126"/>
    <n v="63"/>
    <n v="64"/>
    <n v="127"/>
    <n v="66"/>
    <n v="68"/>
    <n v="134"/>
    <n v="65"/>
    <n v="62"/>
    <n v="127"/>
    <n v="0"/>
    <n v="0"/>
    <n v="0"/>
    <n v="0"/>
    <n v="0"/>
    <n v="0"/>
    <n v="0"/>
    <n v="0"/>
    <n v="0"/>
    <n v="194"/>
    <n v="194"/>
    <n v="388"/>
    <n v="4"/>
    <n v="4"/>
    <n v="4"/>
    <n v="0"/>
    <n v="0"/>
    <n v="0"/>
    <n v="0"/>
    <n v="12"/>
    <n v="0"/>
    <n v="0"/>
    <n v="0"/>
    <n v="1"/>
    <n v="0"/>
    <n v="0"/>
    <n v="0"/>
    <n v="0"/>
    <n v="6"/>
    <n v="5"/>
    <n v="0"/>
    <n v="0"/>
    <n v="1"/>
    <n v="1"/>
    <n v="1"/>
    <n v="0"/>
    <n v="3"/>
    <n v="1"/>
    <n v="0"/>
    <n v="0"/>
    <n v="4"/>
    <n v="9"/>
    <n v="0"/>
    <n v="32"/>
    <n v="11"/>
    <n v="7"/>
    <n v="0"/>
    <n v="0"/>
    <n v="0"/>
    <n v="0"/>
    <n v="0"/>
    <n v="0"/>
    <n v="0"/>
    <n v="18"/>
    <n v="17"/>
    <n v="17"/>
    <n v="1"/>
  </r>
  <r>
    <s v="08EES0185D"/>
    <n v="1"/>
    <s v="MATUTINO"/>
    <s v="SECUNDARIA ESTATAL 3044"/>
    <n v="8"/>
    <s v="CHIHUAHUA"/>
    <n v="8"/>
    <s v="CHIHUAHUA"/>
    <x v="7"/>
    <n v="19"/>
    <x v="21"/>
    <n v="1"/>
    <s v="CHIHUAHUA"/>
    <s v="CALLE ALONDRA"/>
    <n v="4105"/>
    <s v="PÚBLICO"/>
    <x v="1"/>
    <n v="2"/>
    <s v="BĂSICA"/>
    <n v="3"/>
    <x v="1"/>
    <n v="1"/>
    <x v="0"/>
    <n v="0"/>
    <s v="NO APLICA"/>
    <n v="0"/>
    <s v="NO APLICA"/>
    <s v="08FIS0001B"/>
    <m/>
    <m/>
    <n v="0"/>
    <s v="I2020"/>
    <n v="300"/>
    <n v="275"/>
    <n v="575"/>
    <n v="296"/>
    <n v="272"/>
    <n v="568"/>
    <n v="93"/>
    <n v="88"/>
    <n v="181"/>
    <n v="114"/>
    <n v="86"/>
    <n v="200"/>
    <n v="114"/>
    <n v="86"/>
    <n v="200"/>
    <n v="115"/>
    <n v="91"/>
    <n v="206"/>
    <n v="98"/>
    <n v="101"/>
    <n v="199"/>
    <n v="0"/>
    <n v="0"/>
    <n v="0"/>
    <n v="0"/>
    <n v="0"/>
    <n v="0"/>
    <n v="0"/>
    <n v="0"/>
    <n v="0"/>
    <n v="327"/>
    <n v="278"/>
    <n v="605"/>
    <n v="5"/>
    <n v="5"/>
    <n v="5"/>
    <n v="0"/>
    <n v="0"/>
    <n v="0"/>
    <n v="0"/>
    <n v="15"/>
    <n v="0"/>
    <n v="0"/>
    <n v="0"/>
    <n v="1"/>
    <n v="0"/>
    <n v="1"/>
    <n v="0"/>
    <n v="0"/>
    <n v="6"/>
    <n v="15"/>
    <n v="0"/>
    <n v="0"/>
    <n v="2"/>
    <n v="0"/>
    <n v="1"/>
    <n v="1"/>
    <n v="2"/>
    <n v="3"/>
    <n v="0"/>
    <n v="0"/>
    <n v="8"/>
    <n v="9"/>
    <n v="0"/>
    <n v="49"/>
    <n v="11"/>
    <n v="19"/>
    <n v="0"/>
    <n v="0"/>
    <n v="0"/>
    <n v="0"/>
    <n v="0"/>
    <n v="0"/>
    <n v="0"/>
    <n v="30"/>
    <n v="14"/>
    <n v="14"/>
    <n v="1"/>
  </r>
  <r>
    <s v="08EES0187B"/>
    <n v="1"/>
    <s v="MATUTINO"/>
    <s v="SECUNDARIA ESTATAL 3034 FRANCISCO R. ALMADA"/>
    <n v="8"/>
    <s v="CHIHUAHUA"/>
    <n v="8"/>
    <s v="CHIHUAHUA"/>
    <x v="7"/>
    <n v="24"/>
    <x v="18"/>
    <n v="1"/>
    <s v="SANTA ISABEL"/>
    <s v="AVENIDA CENTENARIO"/>
    <n v="34"/>
    <s v="PÚBLICO"/>
    <x v="1"/>
    <n v="2"/>
    <s v="BĂSICA"/>
    <n v="3"/>
    <x v="1"/>
    <n v="1"/>
    <x v="0"/>
    <n v="0"/>
    <s v="NO APLICA"/>
    <n v="0"/>
    <s v="NO APLICA"/>
    <s v="08FIS0009U"/>
    <m/>
    <m/>
    <n v="0"/>
    <s v="I2020"/>
    <n v="90"/>
    <n v="110"/>
    <n v="200"/>
    <n v="68"/>
    <n v="97"/>
    <n v="165"/>
    <n v="26"/>
    <n v="30"/>
    <n v="56"/>
    <n v="37"/>
    <n v="35"/>
    <n v="72"/>
    <n v="38"/>
    <n v="37"/>
    <n v="75"/>
    <n v="26"/>
    <n v="40"/>
    <n v="66"/>
    <n v="30"/>
    <n v="41"/>
    <n v="71"/>
    <n v="0"/>
    <n v="0"/>
    <n v="0"/>
    <n v="0"/>
    <n v="0"/>
    <n v="0"/>
    <n v="0"/>
    <n v="0"/>
    <n v="0"/>
    <n v="94"/>
    <n v="118"/>
    <n v="212"/>
    <n v="3"/>
    <n v="3"/>
    <n v="3"/>
    <n v="0"/>
    <n v="0"/>
    <n v="0"/>
    <n v="0"/>
    <n v="9"/>
    <n v="0"/>
    <n v="0"/>
    <n v="1"/>
    <n v="0"/>
    <n v="0"/>
    <n v="1"/>
    <n v="0"/>
    <n v="0"/>
    <n v="2"/>
    <n v="11"/>
    <n v="0"/>
    <n v="0"/>
    <n v="1"/>
    <n v="0"/>
    <n v="1"/>
    <n v="0"/>
    <n v="1"/>
    <n v="1"/>
    <n v="0"/>
    <n v="0"/>
    <n v="3"/>
    <n v="5"/>
    <n v="0"/>
    <n v="27"/>
    <n v="5"/>
    <n v="12"/>
    <n v="0"/>
    <n v="0"/>
    <n v="0"/>
    <n v="0"/>
    <n v="0"/>
    <n v="0"/>
    <n v="0"/>
    <n v="17"/>
    <n v="16"/>
    <n v="10"/>
    <n v="1"/>
  </r>
  <r>
    <s v="08EES0192N"/>
    <n v="1"/>
    <s v="MATUTINO"/>
    <s v="SECUNDARIA ESTATAL 3055 FRANCISCA LOZANO OLIVAS"/>
    <n v="8"/>
    <s v="CHIHUAHUA"/>
    <n v="8"/>
    <s v="CHIHUAHUA"/>
    <x v="8"/>
    <n v="32"/>
    <x v="19"/>
    <n v="1"/>
    <s v="HIDALGO DEL PARRAL"/>
    <s v="PROLONGACIĂ“N OJINAGA "/>
    <n v="0"/>
    <s v="PÚBLICO"/>
    <x v="1"/>
    <n v="2"/>
    <s v="BĂSICA"/>
    <n v="3"/>
    <x v="1"/>
    <n v="1"/>
    <x v="0"/>
    <n v="0"/>
    <s v="NO APLICA"/>
    <n v="0"/>
    <s v="NO APLICA"/>
    <s v="08FIS0003Z"/>
    <m/>
    <m/>
    <n v="0"/>
    <s v="I2020"/>
    <n v="280"/>
    <n v="301"/>
    <n v="581"/>
    <n v="248"/>
    <n v="279"/>
    <n v="527"/>
    <n v="82"/>
    <n v="99"/>
    <n v="181"/>
    <n v="104"/>
    <n v="123"/>
    <n v="227"/>
    <n v="104"/>
    <n v="123"/>
    <n v="227"/>
    <n v="104"/>
    <n v="96"/>
    <n v="200"/>
    <n v="88"/>
    <n v="109"/>
    <n v="197"/>
    <n v="0"/>
    <n v="0"/>
    <n v="0"/>
    <n v="0"/>
    <n v="0"/>
    <n v="0"/>
    <n v="0"/>
    <n v="0"/>
    <n v="0"/>
    <n v="296"/>
    <n v="328"/>
    <n v="624"/>
    <n v="5"/>
    <n v="4"/>
    <n v="4"/>
    <n v="0"/>
    <n v="0"/>
    <n v="0"/>
    <n v="0"/>
    <n v="13"/>
    <n v="0"/>
    <n v="0"/>
    <n v="1"/>
    <n v="0"/>
    <n v="1"/>
    <n v="0"/>
    <n v="0"/>
    <n v="0"/>
    <n v="12"/>
    <n v="7"/>
    <n v="0"/>
    <n v="0"/>
    <n v="1"/>
    <n v="0"/>
    <n v="0"/>
    <n v="0"/>
    <n v="3"/>
    <n v="0"/>
    <n v="0"/>
    <n v="0"/>
    <n v="8"/>
    <n v="8"/>
    <n v="0"/>
    <n v="41"/>
    <n v="16"/>
    <n v="7"/>
    <n v="0"/>
    <n v="0"/>
    <n v="0"/>
    <n v="0"/>
    <n v="0"/>
    <n v="0"/>
    <n v="0"/>
    <n v="23"/>
    <n v="13"/>
    <n v="13"/>
    <n v="1"/>
  </r>
  <r>
    <s v="08EES0193M"/>
    <n v="1"/>
    <s v="MATUTINO"/>
    <s v="SECUNDARIA ESTATAL 3042"/>
    <n v="8"/>
    <s v="CHIHUAHUA"/>
    <n v="8"/>
    <s v="CHIHUAHUA"/>
    <x v="5"/>
    <n v="37"/>
    <x v="6"/>
    <n v="1"/>
    <s v="JUĂREZ"/>
    <s v="CALLE PRADERAS DEL SOL"/>
    <n v="0"/>
    <s v="PÚBLICO"/>
    <x v="1"/>
    <n v="2"/>
    <s v="BĂSICA"/>
    <n v="3"/>
    <x v="1"/>
    <n v="1"/>
    <x v="0"/>
    <n v="0"/>
    <s v="NO APLICA"/>
    <n v="0"/>
    <s v="NO APLICA"/>
    <s v="08FIS0002A"/>
    <m/>
    <m/>
    <n v="0"/>
    <s v="I2020"/>
    <n v="520"/>
    <n v="528"/>
    <n v="1048"/>
    <n v="461"/>
    <n v="486"/>
    <n v="947"/>
    <n v="174"/>
    <n v="157"/>
    <n v="331"/>
    <n v="171"/>
    <n v="177"/>
    <n v="348"/>
    <n v="172"/>
    <n v="179"/>
    <n v="351"/>
    <n v="164"/>
    <n v="176"/>
    <n v="340"/>
    <n v="179"/>
    <n v="194"/>
    <n v="373"/>
    <n v="0"/>
    <n v="0"/>
    <n v="0"/>
    <n v="0"/>
    <n v="0"/>
    <n v="0"/>
    <n v="0"/>
    <n v="0"/>
    <n v="0"/>
    <n v="515"/>
    <n v="549"/>
    <n v="1064"/>
    <n v="8"/>
    <n v="8"/>
    <n v="9"/>
    <n v="0"/>
    <n v="0"/>
    <n v="0"/>
    <n v="0"/>
    <n v="25"/>
    <n v="0"/>
    <n v="0"/>
    <n v="1"/>
    <n v="0"/>
    <n v="0"/>
    <n v="1"/>
    <n v="0"/>
    <n v="0"/>
    <n v="9"/>
    <n v="16"/>
    <n v="0"/>
    <n v="0"/>
    <n v="1"/>
    <n v="1"/>
    <n v="2"/>
    <n v="1"/>
    <n v="2"/>
    <n v="2"/>
    <n v="0"/>
    <n v="3"/>
    <n v="8"/>
    <n v="16"/>
    <n v="0"/>
    <n v="63"/>
    <n v="14"/>
    <n v="23"/>
    <n v="0"/>
    <n v="0"/>
    <n v="0"/>
    <n v="0"/>
    <n v="0"/>
    <n v="0"/>
    <n v="0"/>
    <n v="37"/>
    <n v="27"/>
    <n v="25"/>
    <n v="1"/>
  </r>
  <r>
    <s v="08EES0194L"/>
    <n v="1"/>
    <s v="MATUTINO"/>
    <s v="SECUNDARIA ESTATAL 3038 EMILIANO ZAPATA"/>
    <n v="8"/>
    <s v="CHIHUAHUA"/>
    <n v="8"/>
    <s v="CHIHUAHUA"/>
    <x v="1"/>
    <n v="17"/>
    <x v="43"/>
    <n v="1"/>
    <s v="CUAUHTĂ‰MOC"/>
    <s v="CALLE 4A"/>
    <n v="100"/>
    <s v="PÚBLICO"/>
    <x v="1"/>
    <n v="2"/>
    <s v="BĂSICA"/>
    <n v="3"/>
    <x v="1"/>
    <n v="1"/>
    <x v="0"/>
    <n v="0"/>
    <s v="NO APLICA"/>
    <n v="0"/>
    <s v="NO APLICA"/>
    <s v="08FIS0004Z"/>
    <m/>
    <m/>
    <n v="0"/>
    <s v="I2020"/>
    <n v="297"/>
    <n v="427"/>
    <n v="724"/>
    <n v="210"/>
    <n v="345"/>
    <n v="555"/>
    <n v="90"/>
    <n v="158"/>
    <n v="248"/>
    <n v="121"/>
    <n v="144"/>
    <n v="265"/>
    <n v="123"/>
    <n v="144"/>
    <n v="267"/>
    <n v="94"/>
    <n v="140"/>
    <n v="234"/>
    <n v="97"/>
    <n v="126"/>
    <n v="223"/>
    <n v="0"/>
    <n v="0"/>
    <n v="0"/>
    <n v="0"/>
    <n v="0"/>
    <n v="0"/>
    <n v="0"/>
    <n v="0"/>
    <n v="0"/>
    <n v="314"/>
    <n v="410"/>
    <n v="724"/>
    <n v="6"/>
    <n v="5"/>
    <n v="5"/>
    <n v="0"/>
    <n v="0"/>
    <n v="0"/>
    <n v="0"/>
    <n v="16"/>
    <n v="0"/>
    <n v="0"/>
    <n v="0"/>
    <n v="1"/>
    <n v="0"/>
    <n v="0"/>
    <n v="0"/>
    <n v="0"/>
    <n v="6"/>
    <n v="14"/>
    <n v="0"/>
    <n v="0"/>
    <n v="1"/>
    <n v="1"/>
    <n v="0"/>
    <n v="0"/>
    <n v="0"/>
    <n v="2"/>
    <n v="0"/>
    <n v="0"/>
    <n v="7"/>
    <n v="14"/>
    <n v="0"/>
    <n v="46"/>
    <n v="7"/>
    <n v="17"/>
    <n v="0"/>
    <n v="0"/>
    <n v="0"/>
    <n v="0"/>
    <n v="0"/>
    <n v="0"/>
    <n v="0"/>
    <n v="24"/>
    <n v="16"/>
    <n v="16"/>
    <n v="1"/>
  </r>
  <r>
    <s v="08EES0196J"/>
    <n v="1"/>
    <s v="MATUTINO"/>
    <s v="SECUNDARIA ESTATAL 3054 JAIME TORRES BODET"/>
    <n v="8"/>
    <s v="CHIHUAHUA"/>
    <n v="8"/>
    <s v="CHIHUAHUA"/>
    <x v="9"/>
    <n v="62"/>
    <x v="40"/>
    <n v="41"/>
    <s v="LAS VARAS"/>
    <s v="CALLE LAS VARAS"/>
    <n v="0"/>
    <s v="PÚBLICO"/>
    <x v="1"/>
    <n v="2"/>
    <s v="BĂSICA"/>
    <n v="3"/>
    <x v="1"/>
    <n v="1"/>
    <x v="0"/>
    <n v="0"/>
    <s v="NO APLICA"/>
    <n v="0"/>
    <s v="NO APLICA"/>
    <s v="08FIS0024M"/>
    <m/>
    <m/>
    <n v="0"/>
    <s v="I2020"/>
    <n v="104"/>
    <n v="88"/>
    <n v="192"/>
    <n v="93"/>
    <n v="84"/>
    <n v="177"/>
    <n v="29"/>
    <n v="33"/>
    <n v="62"/>
    <n v="29"/>
    <n v="24"/>
    <n v="53"/>
    <n v="30"/>
    <n v="24"/>
    <n v="54"/>
    <n v="40"/>
    <n v="28"/>
    <n v="68"/>
    <n v="32"/>
    <n v="27"/>
    <n v="59"/>
    <n v="0"/>
    <n v="0"/>
    <n v="0"/>
    <n v="0"/>
    <n v="0"/>
    <n v="0"/>
    <n v="0"/>
    <n v="0"/>
    <n v="0"/>
    <n v="102"/>
    <n v="79"/>
    <n v="181"/>
    <n v="3"/>
    <n v="3"/>
    <n v="2"/>
    <n v="0"/>
    <n v="0"/>
    <n v="0"/>
    <n v="0"/>
    <n v="8"/>
    <n v="0"/>
    <n v="0"/>
    <n v="0"/>
    <n v="1"/>
    <n v="1"/>
    <n v="0"/>
    <n v="0"/>
    <n v="0"/>
    <n v="2"/>
    <n v="8"/>
    <n v="0"/>
    <n v="0"/>
    <n v="2"/>
    <n v="0"/>
    <n v="0"/>
    <n v="0"/>
    <n v="1"/>
    <n v="1"/>
    <n v="0"/>
    <n v="0"/>
    <n v="2"/>
    <n v="6"/>
    <n v="0"/>
    <n v="24"/>
    <n v="5"/>
    <n v="9"/>
    <n v="0"/>
    <n v="0"/>
    <n v="0"/>
    <n v="0"/>
    <n v="0"/>
    <n v="0"/>
    <n v="0"/>
    <n v="14"/>
    <n v="9"/>
    <n v="8"/>
    <n v="1"/>
  </r>
  <r>
    <s v="08EES0197I"/>
    <n v="1"/>
    <s v="MATUTINO"/>
    <s v="SECUNDARIA ESTATAL 3058 MARIA ELISA GRIENSEN ZAMBRANO"/>
    <n v="8"/>
    <s v="CHIHUAHUA"/>
    <n v="8"/>
    <s v="CHIHUAHUA"/>
    <x v="8"/>
    <n v="32"/>
    <x v="19"/>
    <n v="1"/>
    <s v="HIDALGO DEL PARRAL"/>
    <s v="CALLE ALBERTO VAZQUEZ DEL MERCADO"/>
    <n v="0"/>
    <s v="PÚBLICO"/>
    <x v="1"/>
    <n v="2"/>
    <s v="BĂSICA"/>
    <n v="3"/>
    <x v="1"/>
    <n v="1"/>
    <x v="0"/>
    <n v="0"/>
    <s v="NO APLICA"/>
    <n v="0"/>
    <s v="NO APLICA"/>
    <s v="08FIS0003Z"/>
    <m/>
    <m/>
    <n v="0"/>
    <s v="I2020"/>
    <n v="151"/>
    <n v="169"/>
    <n v="320"/>
    <n v="94"/>
    <n v="136"/>
    <n v="230"/>
    <n v="33"/>
    <n v="48"/>
    <n v="81"/>
    <n v="46"/>
    <n v="59"/>
    <n v="105"/>
    <n v="58"/>
    <n v="63"/>
    <n v="121"/>
    <n v="54"/>
    <n v="67"/>
    <n v="121"/>
    <n v="38"/>
    <n v="45"/>
    <n v="83"/>
    <n v="0"/>
    <n v="0"/>
    <n v="0"/>
    <n v="0"/>
    <n v="0"/>
    <n v="0"/>
    <n v="0"/>
    <n v="0"/>
    <n v="0"/>
    <n v="150"/>
    <n v="175"/>
    <n v="325"/>
    <n v="4"/>
    <n v="4"/>
    <n v="4"/>
    <n v="0"/>
    <n v="0"/>
    <n v="0"/>
    <n v="0"/>
    <n v="12"/>
    <n v="0"/>
    <n v="1"/>
    <n v="0"/>
    <n v="0"/>
    <n v="1"/>
    <n v="0"/>
    <n v="0"/>
    <n v="0"/>
    <n v="9"/>
    <n v="7"/>
    <n v="0"/>
    <n v="0"/>
    <n v="1"/>
    <n v="0"/>
    <n v="0"/>
    <n v="0"/>
    <n v="1"/>
    <n v="1"/>
    <n v="0"/>
    <n v="0"/>
    <n v="5"/>
    <n v="5"/>
    <n v="0"/>
    <n v="31"/>
    <n v="11"/>
    <n v="9"/>
    <n v="0"/>
    <n v="0"/>
    <n v="0"/>
    <n v="0"/>
    <n v="0"/>
    <n v="0"/>
    <n v="0"/>
    <n v="20"/>
    <n v="16"/>
    <n v="12"/>
    <n v="1"/>
  </r>
  <r>
    <s v="08EES0198H"/>
    <n v="1"/>
    <s v="MATUTINO"/>
    <s v="SECUNDARIA ESTATAL 3059 PLUTARCO ELIAS CALLES"/>
    <n v="8"/>
    <s v="CHIHUAHUA"/>
    <n v="8"/>
    <s v="CHIHUAHUA"/>
    <x v="7"/>
    <n v="19"/>
    <x v="21"/>
    <n v="1"/>
    <s v="CHIHUAHUA"/>
    <s v="CALLE ALFONSO SOSA VERA"/>
    <n v="0"/>
    <s v="PÚBLICO"/>
    <x v="1"/>
    <n v="2"/>
    <s v="BĂSICA"/>
    <n v="3"/>
    <x v="1"/>
    <n v="1"/>
    <x v="0"/>
    <n v="0"/>
    <s v="NO APLICA"/>
    <n v="0"/>
    <s v="NO APLICA"/>
    <s v="08FIS0001B"/>
    <m/>
    <m/>
    <n v="0"/>
    <s v="I2020"/>
    <n v="287"/>
    <n v="289"/>
    <n v="576"/>
    <n v="194"/>
    <n v="258"/>
    <n v="452"/>
    <n v="88"/>
    <n v="95"/>
    <n v="183"/>
    <n v="75"/>
    <n v="88"/>
    <n v="163"/>
    <n v="76"/>
    <n v="89"/>
    <n v="165"/>
    <n v="104"/>
    <n v="89"/>
    <n v="193"/>
    <n v="89"/>
    <n v="98"/>
    <n v="187"/>
    <n v="0"/>
    <n v="0"/>
    <n v="0"/>
    <n v="0"/>
    <n v="0"/>
    <n v="0"/>
    <n v="0"/>
    <n v="0"/>
    <n v="0"/>
    <n v="269"/>
    <n v="276"/>
    <n v="545"/>
    <n v="6"/>
    <n v="6"/>
    <n v="6"/>
    <n v="0"/>
    <n v="0"/>
    <n v="0"/>
    <n v="0"/>
    <n v="18"/>
    <n v="0"/>
    <n v="0"/>
    <n v="1"/>
    <n v="0"/>
    <n v="0"/>
    <n v="0"/>
    <n v="0"/>
    <n v="0"/>
    <n v="7"/>
    <n v="15"/>
    <n v="0"/>
    <n v="0"/>
    <n v="1"/>
    <n v="1"/>
    <n v="0"/>
    <n v="0"/>
    <n v="3"/>
    <n v="3"/>
    <n v="0"/>
    <n v="0"/>
    <n v="11"/>
    <n v="11"/>
    <n v="0"/>
    <n v="53"/>
    <n v="11"/>
    <n v="19"/>
    <n v="0"/>
    <n v="0"/>
    <n v="0"/>
    <n v="0"/>
    <n v="0"/>
    <n v="0"/>
    <n v="0"/>
    <n v="30"/>
    <n v="18"/>
    <n v="18"/>
    <n v="1"/>
  </r>
  <r>
    <s v="08EES0199G"/>
    <n v="1"/>
    <s v="MATUTINO"/>
    <s v="SECUNDARIA ESTATAL 3060"/>
    <n v="8"/>
    <s v="CHIHUAHUA"/>
    <n v="8"/>
    <s v="CHIHUAHUA"/>
    <x v="7"/>
    <n v="19"/>
    <x v="21"/>
    <n v="1"/>
    <s v="CHIHUAHUA"/>
    <s v="CALLE RODOLFO FIERRO"/>
    <n v="0"/>
    <s v="PÚBLICO"/>
    <x v="1"/>
    <n v="2"/>
    <s v="BĂSICA"/>
    <n v="3"/>
    <x v="1"/>
    <n v="1"/>
    <x v="0"/>
    <n v="0"/>
    <s v="NO APLICA"/>
    <n v="0"/>
    <s v="NO APLICA"/>
    <s v="08FIS0011I"/>
    <m/>
    <m/>
    <n v="0"/>
    <s v="I2020"/>
    <n v="164"/>
    <n v="166"/>
    <n v="330"/>
    <n v="157"/>
    <n v="162"/>
    <n v="319"/>
    <n v="51"/>
    <n v="66"/>
    <n v="117"/>
    <n v="45"/>
    <n v="53"/>
    <n v="98"/>
    <n v="45"/>
    <n v="53"/>
    <n v="98"/>
    <n v="50"/>
    <n v="42"/>
    <n v="92"/>
    <n v="62"/>
    <n v="55"/>
    <n v="117"/>
    <n v="0"/>
    <n v="0"/>
    <n v="0"/>
    <n v="0"/>
    <n v="0"/>
    <n v="0"/>
    <n v="0"/>
    <n v="0"/>
    <n v="0"/>
    <n v="157"/>
    <n v="150"/>
    <n v="307"/>
    <n v="3"/>
    <n v="3"/>
    <n v="3"/>
    <n v="0"/>
    <n v="0"/>
    <n v="0"/>
    <n v="0"/>
    <n v="9"/>
    <n v="0"/>
    <n v="0"/>
    <n v="0"/>
    <n v="1"/>
    <n v="1"/>
    <n v="0"/>
    <n v="0"/>
    <n v="0"/>
    <n v="2"/>
    <n v="10"/>
    <n v="0"/>
    <n v="0"/>
    <n v="1"/>
    <n v="0"/>
    <n v="1"/>
    <n v="0"/>
    <n v="3"/>
    <n v="2"/>
    <n v="0"/>
    <n v="0"/>
    <n v="6"/>
    <n v="4"/>
    <n v="0"/>
    <n v="31"/>
    <n v="7"/>
    <n v="12"/>
    <n v="0"/>
    <n v="0"/>
    <n v="0"/>
    <n v="0"/>
    <n v="0"/>
    <n v="0"/>
    <n v="0"/>
    <n v="19"/>
    <n v="9"/>
    <n v="9"/>
    <n v="1"/>
  </r>
  <r>
    <s v="08EES0200F"/>
    <n v="1"/>
    <s v="MATUTINO"/>
    <s v="SECUNDARIA ESTATAL 3061"/>
    <n v="8"/>
    <s v="CHIHUAHUA"/>
    <n v="8"/>
    <s v="CHIHUAHUA"/>
    <x v="5"/>
    <n v="37"/>
    <x v="6"/>
    <n v="1"/>
    <s v="JUĂREZ"/>
    <s v="CALLE MALLAS"/>
    <n v="7805"/>
    <s v="PÚBLICO"/>
    <x v="1"/>
    <n v="2"/>
    <s v="BĂSICA"/>
    <n v="3"/>
    <x v="1"/>
    <n v="1"/>
    <x v="0"/>
    <n v="0"/>
    <s v="NO APLICA"/>
    <n v="0"/>
    <s v="NO APLICA"/>
    <s v="08FIS0014F"/>
    <m/>
    <m/>
    <n v="0"/>
    <s v="I2020"/>
    <n v="229"/>
    <n v="257"/>
    <n v="486"/>
    <n v="224"/>
    <n v="252"/>
    <n v="476"/>
    <n v="77"/>
    <n v="79"/>
    <n v="156"/>
    <n v="106"/>
    <n v="94"/>
    <n v="200"/>
    <n v="106"/>
    <n v="94"/>
    <n v="200"/>
    <n v="81"/>
    <n v="101"/>
    <n v="182"/>
    <n v="72"/>
    <n v="77"/>
    <n v="149"/>
    <n v="0"/>
    <n v="0"/>
    <n v="0"/>
    <n v="0"/>
    <n v="0"/>
    <n v="0"/>
    <n v="0"/>
    <n v="0"/>
    <n v="0"/>
    <n v="259"/>
    <n v="272"/>
    <n v="531"/>
    <n v="4"/>
    <n v="4"/>
    <n v="4"/>
    <n v="0"/>
    <n v="0"/>
    <n v="0"/>
    <n v="0"/>
    <n v="12"/>
    <n v="0"/>
    <n v="0"/>
    <n v="1"/>
    <n v="0"/>
    <n v="0"/>
    <n v="1"/>
    <n v="0"/>
    <n v="0"/>
    <n v="5"/>
    <n v="9"/>
    <n v="0"/>
    <n v="0"/>
    <n v="1"/>
    <n v="0"/>
    <n v="0"/>
    <n v="0"/>
    <n v="2"/>
    <n v="0"/>
    <n v="0"/>
    <n v="0"/>
    <n v="4"/>
    <n v="9"/>
    <n v="0"/>
    <n v="32"/>
    <n v="8"/>
    <n v="9"/>
    <n v="0"/>
    <n v="0"/>
    <n v="0"/>
    <n v="0"/>
    <n v="0"/>
    <n v="0"/>
    <n v="0"/>
    <n v="17"/>
    <n v="13"/>
    <n v="12"/>
    <n v="1"/>
  </r>
  <r>
    <s v="08EES0201E"/>
    <n v="1"/>
    <s v="MATUTINO"/>
    <s v="SECUNDARIA ESTATAL 3062 CLUB SERTOMA PAQUIME"/>
    <n v="8"/>
    <s v="CHIHUAHUA"/>
    <n v="8"/>
    <s v="CHIHUAHUA"/>
    <x v="10"/>
    <n v="50"/>
    <x v="65"/>
    <n v="1"/>
    <s v="NUEVO CASAS GRANDES"/>
    <s v="AVENIDA PASEO DE LA REFORMA "/>
    <n v="1900"/>
    <s v="PÚBLICO"/>
    <x v="1"/>
    <n v="2"/>
    <s v="BĂSICA"/>
    <n v="3"/>
    <x v="1"/>
    <n v="1"/>
    <x v="0"/>
    <n v="0"/>
    <s v="NO APLICA"/>
    <n v="0"/>
    <s v="NO APLICA"/>
    <s v="08FIS0001B"/>
    <m/>
    <m/>
    <n v="0"/>
    <s v="I2020"/>
    <n v="242"/>
    <n v="223"/>
    <n v="465"/>
    <n v="197"/>
    <n v="199"/>
    <n v="396"/>
    <n v="58"/>
    <n v="70"/>
    <n v="128"/>
    <n v="91"/>
    <n v="74"/>
    <n v="165"/>
    <n v="92"/>
    <n v="75"/>
    <n v="167"/>
    <n v="105"/>
    <n v="74"/>
    <n v="179"/>
    <n v="79"/>
    <n v="82"/>
    <n v="161"/>
    <n v="0"/>
    <n v="0"/>
    <n v="0"/>
    <n v="0"/>
    <n v="0"/>
    <n v="0"/>
    <n v="0"/>
    <n v="0"/>
    <n v="0"/>
    <n v="276"/>
    <n v="231"/>
    <n v="507"/>
    <n v="5"/>
    <n v="5"/>
    <n v="5"/>
    <n v="0"/>
    <n v="0"/>
    <n v="0"/>
    <n v="0"/>
    <n v="15"/>
    <n v="0"/>
    <n v="0"/>
    <n v="1"/>
    <n v="0"/>
    <n v="1"/>
    <n v="0"/>
    <n v="0"/>
    <n v="0"/>
    <n v="10"/>
    <n v="7"/>
    <n v="0"/>
    <n v="0"/>
    <n v="0"/>
    <n v="2"/>
    <n v="0"/>
    <n v="0"/>
    <n v="0"/>
    <n v="3"/>
    <n v="0"/>
    <n v="0"/>
    <n v="8"/>
    <n v="6"/>
    <n v="0"/>
    <n v="38"/>
    <n v="10"/>
    <n v="12"/>
    <n v="0"/>
    <n v="0"/>
    <n v="0"/>
    <n v="0"/>
    <n v="0"/>
    <n v="0"/>
    <n v="0"/>
    <n v="22"/>
    <n v="15"/>
    <n v="15"/>
    <n v="1"/>
  </r>
  <r>
    <s v="08EES0202D"/>
    <n v="1"/>
    <s v="MATUTINO"/>
    <s v="SECUNDARIA ESTATAL 3063"/>
    <n v="8"/>
    <s v="CHIHUAHUA"/>
    <n v="8"/>
    <s v="CHIHUAHUA"/>
    <x v="9"/>
    <n v="11"/>
    <x v="28"/>
    <n v="1"/>
    <s v="SANTA ROSALĂŤA DE CAMARGO"/>
    <s v="CALLE NOVENA"/>
    <n v="600"/>
    <s v="PÚBLICO"/>
    <x v="1"/>
    <n v="2"/>
    <s v="BĂSICA"/>
    <n v="3"/>
    <x v="1"/>
    <n v="1"/>
    <x v="0"/>
    <n v="0"/>
    <s v="NO APLICA"/>
    <n v="0"/>
    <s v="NO APLICA"/>
    <s v="08FIS0024M"/>
    <m/>
    <m/>
    <n v="0"/>
    <s v="I2020"/>
    <n v="254"/>
    <n v="279"/>
    <n v="533"/>
    <n v="192"/>
    <n v="242"/>
    <n v="434"/>
    <n v="63"/>
    <n v="86"/>
    <n v="149"/>
    <n v="105"/>
    <n v="91"/>
    <n v="196"/>
    <n v="105"/>
    <n v="91"/>
    <n v="196"/>
    <n v="115"/>
    <n v="98"/>
    <n v="213"/>
    <n v="78"/>
    <n v="96"/>
    <n v="174"/>
    <n v="0"/>
    <n v="0"/>
    <n v="0"/>
    <n v="0"/>
    <n v="0"/>
    <n v="0"/>
    <n v="0"/>
    <n v="0"/>
    <n v="0"/>
    <n v="298"/>
    <n v="285"/>
    <n v="583"/>
    <n v="6"/>
    <n v="6"/>
    <n v="6"/>
    <n v="0"/>
    <n v="0"/>
    <n v="0"/>
    <n v="0"/>
    <n v="18"/>
    <n v="0"/>
    <n v="0"/>
    <n v="1"/>
    <n v="0"/>
    <n v="0"/>
    <n v="1"/>
    <n v="0"/>
    <n v="0"/>
    <n v="5"/>
    <n v="15"/>
    <n v="0"/>
    <n v="0"/>
    <n v="1"/>
    <n v="1"/>
    <n v="0"/>
    <n v="1"/>
    <n v="4"/>
    <n v="2"/>
    <n v="0"/>
    <n v="0"/>
    <n v="8"/>
    <n v="10"/>
    <n v="0"/>
    <n v="49"/>
    <n v="10"/>
    <n v="19"/>
    <n v="0"/>
    <n v="0"/>
    <n v="0"/>
    <n v="0"/>
    <n v="0"/>
    <n v="0"/>
    <n v="0"/>
    <n v="29"/>
    <n v="23"/>
    <n v="18"/>
    <n v="1"/>
  </r>
  <r>
    <s v="08EES0203C"/>
    <n v="1"/>
    <s v="MATUTINO"/>
    <s v="SECUNDARIA ESTATAL 3064 GUADALUPE VICTORIA"/>
    <n v="8"/>
    <s v="CHIHUAHUA"/>
    <n v="8"/>
    <s v="CHIHUAHUA"/>
    <x v="7"/>
    <n v="19"/>
    <x v="21"/>
    <n v="1"/>
    <s v="CHIHUAHUA"/>
    <s v="CALLE GONZALO DE SANDOVAL"/>
    <n v="3816"/>
    <s v="PÚBLICO"/>
    <x v="1"/>
    <n v="2"/>
    <s v="BĂSICA"/>
    <n v="3"/>
    <x v="1"/>
    <n v="1"/>
    <x v="0"/>
    <n v="0"/>
    <s v="NO APLICA"/>
    <n v="0"/>
    <s v="NO APLICA"/>
    <s v="08FIS0011I"/>
    <m/>
    <m/>
    <n v="0"/>
    <s v="I2020"/>
    <n v="306"/>
    <n v="314"/>
    <n v="620"/>
    <n v="262"/>
    <n v="285"/>
    <n v="547"/>
    <n v="97"/>
    <n v="93"/>
    <n v="190"/>
    <n v="120"/>
    <n v="107"/>
    <n v="227"/>
    <n v="121"/>
    <n v="107"/>
    <n v="228"/>
    <n v="112"/>
    <n v="110"/>
    <n v="222"/>
    <n v="94"/>
    <n v="102"/>
    <n v="196"/>
    <n v="0"/>
    <n v="0"/>
    <n v="0"/>
    <n v="0"/>
    <n v="0"/>
    <n v="0"/>
    <n v="0"/>
    <n v="0"/>
    <n v="0"/>
    <n v="327"/>
    <n v="319"/>
    <n v="646"/>
    <n v="6"/>
    <n v="6"/>
    <n v="5"/>
    <n v="0"/>
    <n v="0"/>
    <n v="0"/>
    <n v="0"/>
    <n v="17"/>
    <n v="0"/>
    <n v="0"/>
    <n v="1"/>
    <n v="0"/>
    <n v="1"/>
    <n v="0"/>
    <n v="0"/>
    <n v="0"/>
    <n v="6"/>
    <n v="13"/>
    <n v="0"/>
    <n v="0"/>
    <n v="2"/>
    <n v="0"/>
    <n v="0"/>
    <n v="0"/>
    <n v="4"/>
    <n v="2"/>
    <n v="0"/>
    <n v="0"/>
    <n v="6"/>
    <n v="7"/>
    <n v="0"/>
    <n v="42"/>
    <n v="12"/>
    <n v="15"/>
    <n v="0"/>
    <n v="0"/>
    <n v="0"/>
    <n v="0"/>
    <n v="0"/>
    <n v="0"/>
    <n v="0"/>
    <n v="27"/>
    <n v="17"/>
    <n v="17"/>
    <n v="1"/>
  </r>
  <r>
    <s v="08EES0204B"/>
    <n v="1"/>
    <s v="MATUTINO"/>
    <s v="SECUNDARIA ESTATAL 3065 DAVID ALFARO SIQUEIROS"/>
    <n v="8"/>
    <s v="CHIHUAHUA"/>
    <n v="8"/>
    <s v="CHIHUAHUA"/>
    <x v="7"/>
    <n v="19"/>
    <x v="21"/>
    <n v="1"/>
    <s v="CHIHUAHUA"/>
    <s v="CALLE JOSE GIL FORTOUL "/>
    <n v="0"/>
    <s v="PÚBLICO"/>
    <x v="1"/>
    <n v="2"/>
    <s v="BĂSICA"/>
    <n v="3"/>
    <x v="1"/>
    <n v="1"/>
    <x v="0"/>
    <n v="0"/>
    <s v="NO APLICA"/>
    <n v="0"/>
    <s v="NO APLICA"/>
    <s v="08FIS0011I"/>
    <m/>
    <m/>
    <n v="0"/>
    <s v="I2020"/>
    <n v="143"/>
    <n v="155"/>
    <n v="298"/>
    <n v="126"/>
    <n v="151"/>
    <n v="277"/>
    <n v="50"/>
    <n v="48"/>
    <n v="98"/>
    <n v="44"/>
    <n v="50"/>
    <n v="94"/>
    <n v="45"/>
    <n v="50"/>
    <n v="95"/>
    <n v="52"/>
    <n v="48"/>
    <n v="100"/>
    <n v="41"/>
    <n v="57"/>
    <n v="98"/>
    <n v="0"/>
    <n v="0"/>
    <n v="0"/>
    <n v="0"/>
    <n v="0"/>
    <n v="0"/>
    <n v="0"/>
    <n v="0"/>
    <n v="0"/>
    <n v="138"/>
    <n v="155"/>
    <n v="293"/>
    <n v="3"/>
    <n v="3"/>
    <n v="3"/>
    <n v="0"/>
    <n v="0"/>
    <n v="0"/>
    <n v="0"/>
    <n v="9"/>
    <n v="0"/>
    <n v="0"/>
    <n v="1"/>
    <n v="0"/>
    <n v="1"/>
    <n v="0"/>
    <n v="0"/>
    <n v="0"/>
    <n v="3"/>
    <n v="9"/>
    <n v="0"/>
    <n v="0"/>
    <n v="1"/>
    <n v="0"/>
    <n v="0"/>
    <n v="0"/>
    <n v="3"/>
    <n v="1"/>
    <n v="0"/>
    <n v="0"/>
    <n v="6"/>
    <n v="4"/>
    <n v="0"/>
    <n v="29"/>
    <n v="7"/>
    <n v="10"/>
    <n v="0"/>
    <n v="0"/>
    <n v="0"/>
    <n v="0"/>
    <n v="0"/>
    <n v="0"/>
    <n v="0"/>
    <n v="17"/>
    <n v="12"/>
    <n v="12"/>
    <n v="1"/>
  </r>
  <r>
    <s v="08EES0205A"/>
    <n v="2"/>
    <s v="VESPERTINO"/>
    <s v="SECUNDARIA ESTATAL 3066 PLUTARCO ELIAS CALLES"/>
    <n v="8"/>
    <s v="CHIHUAHUA"/>
    <n v="8"/>
    <s v="CHIHUAHUA"/>
    <x v="7"/>
    <n v="19"/>
    <x v="21"/>
    <n v="1"/>
    <s v="CHIHUAHUA"/>
    <s v="CALLE ALFONSO SOSA VERA"/>
    <n v="0"/>
    <s v="PÚBLICO"/>
    <x v="1"/>
    <n v="2"/>
    <s v="BĂSICA"/>
    <n v="3"/>
    <x v="1"/>
    <n v="1"/>
    <x v="0"/>
    <n v="0"/>
    <s v="NO APLICA"/>
    <n v="0"/>
    <s v="NO APLICA"/>
    <s v="08FIS0001B"/>
    <m/>
    <m/>
    <n v="0"/>
    <s v="I2020"/>
    <n v="131"/>
    <n v="106"/>
    <n v="237"/>
    <n v="82"/>
    <n v="80"/>
    <n v="162"/>
    <n v="46"/>
    <n v="51"/>
    <n v="97"/>
    <n v="12"/>
    <n v="7"/>
    <n v="19"/>
    <n v="16"/>
    <n v="10"/>
    <n v="26"/>
    <n v="40"/>
    <n v="32"/>
    <n v="72"/>
    <n v="42"/>
    <n v="25"/>
    <n v="67"/>
    <n v="0"/>
    <n v="0"/>
    <n v="0"/>
    <n v="0"/>
    <n v="0"/>
    <n v="0"/>
    <n v="0"/>
    <n v="0"/>
    <n v="0"/>
    <n v="98"/>
    <n v="67"/>
    <n v="165"/>
    <n v="3"/>
    <n v="3"/>
    <n v="3"/>
    <n v="0"/>
    <n v="0"/>
    <n v="0"/>
    <n v="0"/>
    <n v="9"/>
    <n v="0"/>
    <n v="0"/>
    <n v="1"/>
    <n v="0"/>
    <n v="1"/>
    <n v="0"/>
    <n v="0"/>
    <n v="0"/>
    <n v="6"/>
    <n v="6"/>
    <n v="0"/>
    <n v="0"/>
    <n v="2"/>
    <n v="1"/>
    <n v="2"/>
    <n v="0"/>
    <n v="2"/>
    <n v="3"/>
    <n v="0"/>
    <n v="0"/>
    <n v="6"/>
    <n v="6"/>
    <n v="0"/>
    <n v="36"/>
    <n v="12"/>
    <n v="10"/>
    <n v="0"/>
    <n v="0"/>
    <n v="0"/>
    <n v="0"/>
    <n v="0"/>
    <n v="0"/>
    <n v="0"/>
    <n v="22"/>
    <n v="17"/>
    <n v="14"/>
    <n v="1"/>
  </r>
  <r>
    <s v="08EES0206Z"/>
    <n v="2"/>
    <s v="VESPERTINO"/>
    <s v="SECUNDARIA ESTATAL 3067"/>
    <n v="8"/>
    <s v="CHIHUAHUA"/>
    <n v="8"/>
    <s v="CHIHUAHUA"/>
    <x v="5"/>
    <n v="37"/>
    <x v="6"/>
    <n v="1"/>
    <s v="JUĂREZ"/>
    <s v="CALLE PRADERAS DEL SOL"/>
    <n v="0"/>
    <s v="PÚBLICO"/>
    <x v="1"/>
    <n v="2"/>
    <s v="BĂSICA"/>
    <n v="3"/>
    <x v="1"/>
    <n v="1"/>
    <x v="0"/>
    <n v="0"/>
    <s v="NO APLICA"/>
    <n v="0"/>
    <s v="NO APLICA"/>
    <s v="08FIS0002A"/>
    <m/>
    <m/>
    <n v="0"/>
    <s v="I2020"/>
    <n v="502"/>
    <n v="478"/>
    <n v="980"/>
    <n v="464"/>
    <n v="464"/>
    <n v="928"/>
    <n v="164"/>
    <n v="129"/>
    <n v="293"/>
    <n v="196"/>
    <n v="177"/>
    <n v="373"/>
    <n v="196"/>
    <n v="177"/>
    <n v="373"/>
    <n v="180"/>
    <n v="181"/>
    <n v="361"/>
    <n v="152"/>
    <n v="157"/>
    <n v="309"/>
    <n v="0"/>
    <n v="0"/>
    <n v="0"/>
    <n v="0"/>
    <n v="0"/>
    <n v="0"/>
    <n v="0"/>
    <n v="0"/>
    <n v="0"/>
    <n v="528"/>
    <n v="515"/>
    <n v="1043"/>
    <n v="8"/>
    <n v="8"/>
    <n v="8"/>
    <n v="0"/>
    <n v="0"/>
    <n v="0"/>
    <n v="0"/>
    <n v="24"/>
    <n v="0"/>
    <n v="0"/>
    <n v="1"/>
    <n v="0"/>
    <n v="0"/>
    <n v="0"/>
    <n v="0"/>
    <n v="0"/>
    <n v="10"/>
    <n v="17"/>
    <n v="0"/>
    <n v="0"/>
    <n v="4"/>
    <n v="1"/>
    <n v="1"/>
    <n v="2"/>
    <n v="3"/>
    <n v="2"/>
    <n v="0"/>
    <n v="0"/>
    <n v="13"/>
    <n v="12"/>
    <n v="0"/>
    <n v="66"/>
    <n v="18"/>
    <n v="22"/>
    <n v="0"/>
    <n v="0"/>
    <n v="0"/>
    <n v="0"/>
    <n v="0"/>
    <n v="0"/>
    <n v="0"/>
    <n v="40"/>
    <n v="26"/>
    <n v="24"/>
    <n v="1"/>
  </r>
  <r>
    <s v="08PES0004J"/>
    <n v="1"/>
    <s v="MATUTINO"/>
    <s v="SECUNDARIA PARTICULAR SISOGUICHI"/>
    <n v="8"/>
    <s v="CHIHUAHUA"/>
    <n v="8"/>
    <s v="CHIHUAHUA"/>
    <x v="0"/>
    <n v="9"/>
    <x v="2"/>
    <n v="185"/>
    <s v="SISOGUICHI"/>
    <s v="NINGUNO NINGUNO"/>
    <n v="0"/>
    <s v="PRIVADO"/>
    <x v="2"/>
    <n v="2"/>
    <s v="BĂSICA"/>
    <n v="3"/>
    <x v="1"/>
    <n v="1"/>
    <x v="0"/>
    <n v="0"/>
    <s v="NO APLICA"/>
    <n v="0"/>
    <s v="NO APLICA"/>
    <s v="08FIS0004Z"/>
    <m/>
    <s v="08ADG0011N"/>
    <n v="0"/>
    <s v="I2020"/>
    <n v="60"/>
    <n v="77"/>
    <n v="137"/>
    <n v="59"/>
    <n v="77"/>
    <n v="136"/>
    <n v="14"/>
    <n v="24"/>
    <n v="38"/>
    <n v="34"/>
    <n v="29"/>
    <n v="63"/>
    <n v="34"/>
    <n v="30"/>
    <n v="64"/>
    <n v="25"/>
    <n v="29"/>
    <n v="54"/>
    <n v="21"/>
    <n v="28"/>
    <n v="49"/>
    <n v="0"/>
    <n v="0"/>
    <n v="0"/>
    <n v="0"/>
    <n v="0"/>
    <n v="0"/>
    <n v="0"/>
    <n v="0"/>
    <n v="0"/>
    <n v="80"/>
    <n v="87"/>
    <n v="167"/>
    <n v="2"/>
    <n v="2"/>
    <n v="2"/>
    <n v="0"/>
    <n v="0"/>
    <n v="0"/>
    <n v="0"/>
    <n v="6"/>
    <n v="0"/>
    <n v="0"/>
    <n v="1"/>
    <n v="0"/>
    <n v="0"/>
    <n v="0"/>
    <n v="0"/>
    <n v="0"/>
    <n v="2"/>
    <n v="6"/>
    <n v="0"/>
    <n v="0"/>
    <n v="1"/>
    <n v="0"/>
    <n v="0"/>
    <n v="0"/>
    <n v="0"/>
    <n v="0"/>
    <n v="0"/>
    <n v="0"/>
    <n v="0"/>
    <n v="1"/>
    <n v="0"/>
    <n v="11"/>
    <n v="3"/>
    <n v="6"/>
    <n v="0"/>
    <n v="0"/>
    <n v="0"/>
    <n v="0"/>
    <n v="0"/>
    <n v="0"/>
    <n v="0"/>
    <n v="9"/>
    <n v="6"/>
    <n v="6"/>
    <n v="1"/>
  </r>
  <r>
    <s v="08PES0007G"/>
    <n v="2"/>
    <s v="VESPERTINO"/>
    <s v="COLEGIO LA ABUNDANCIA"/>
    <n v="8"/>
    <s v="CHIHUAHUA"/>
    <n v="8"/>
    <s v="CHIHUAHUA"/>
    <x v="10"/>
    <n v="10"/>
    <x v="44"/>
    <n v="276"/>
    <s v="COLONIA EL VALLE"/>
    <s v="CALLE PRIMERA"/>
    <n v="0"/>
    <s v="PRIVADO"/>
    <x v="2"/>
    <n v="2"/>
    <s v="BĂSICA"/>
    <n v="3"/>
    <x v="1"/>
    <n v="1"/>
    <x v="0"/>
    <n v="0"/>
    <s v="NO APLICA"/>
    <n v="0"/>
    <s v="NO APLICA"/>
    <s v="08FIS0005Y"/>
    <m/>
    <m/>
    <n v="0"/>
    <s v="I2020"/>
    <n v="4"/>
    <n v="7"/>
    <n v="11"/>
    <n v="4"/>
    <n v="7"/>
    <n v="11"/>
    <n v="1"/>
    <n v="1"/>
    <n v="2"/>
    <n v="3"/>
    <n v="1"/>
    <n v="4"/>
    <n v="3"/>
    <n v="1"/>
    <n v="4"/>
    <n v="1"/>
    <n v="4"/>
    <n v="5"/>
    <n v="2"/>
    <n v="2"/>
    <n v="4"/>
    <n v="0"/>
    <n v="0"/>
    <n v="0"/>
    <n v="0"/>
    <n v="0"/>
    <n v="0"/>
    <n v="0"/>
    <n v="0"/>
    <n v="0"/>
    <n v="6"/>
    <n v="7"/>
    <n v="13"/>
    <n v="1"/>
    <n v="1"/>
    <n v="1"/>
    <n v="0"/>
    <n v="0"/>
    <n v="0"/>
    <n v="0"/>
    <n v="3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1"/>
    <n v="1"/>
    <n v="0"/>
    <n v="0"/>
    <n v="9"/>
    <n v="4"/>
    <n v="4"/>
    <n v="0"/>
    <n v="0"/>
    <n v="0"/>
    <n v="0"/>
    <n v="0"/>
    <n v="0"/>
    <n v="0"/>
    <n v="8"/>
    <n v="6"/>
    <n v="3"/>
    <n v="1"/>
  </r>
  <r>
    <s v="08PES0011T"/>
    <n v="1"/>
    <s v="MATUTINO"/>
    <s v="SECUNDARIA PARTICULAR SAN FELIPE DEL REAL"/>
    <n v="8"/>
    <s v="CHIHUAHUA"/>
    <n v="8"/>
    <s v="CHIHUAHUA"/>
    <x v="7"/>
    <n v="19"/>
    <x v="21"/>
    <n v="1"/>
    <s v="CHIHUAHUA"/>
    <s v="CALLE KENNEDY"/>
    <n v="35"/>
    <s v="PRIVADO"/>
    <x v="2"/>
    <n v="2"/>
    <s v="BĂSICA"/>
    <n v="3"/>
    <x v="1"/>
    <n v="1"/>
    <x v="0"/>
    <n v="0"/>
    <s v="NO APLICA"/>
    <n v="0"/>
    <s v="NO APLICA"/>
    <s v="08FIS0007W"/>
    <m/>
    <s v="08ADG0011N"/>
    <n v="0"/>
    <s v="I2020"/>
    <n v="176"/>
    <n v="171"/>
    <n v="347"/>
    <n v="136"/>
    <n v="150"/>
    <n v="286"/>
    <n v="69"/>
    <n v="58"/>
    <n v="127"/>
    <n v="63"/>
    <n v="68"/>
    <n v="131"/>
    <n v="63"/>
    <n v="68"/>
    <n v="131"/>
    <n v="50"/>
    <n v="59"/>
    <n v="109"/>
    <n v="43"/>
    <n v="53"/>
    <n v="96"/>
    <n v="0"/>
    <n v="0"/>
    <n v="0"/>
    <n v="0"/>
    <n v="0"/>
    <n v="0"/>
    <n v="0"/>
    <n v="0"/>
    <n v="0"/>
    <n v="156"/>
    <n v="180"/>
    <n v="336"/>
    <n v="4"/>
    <n v="4"/>
    <n v="4"/>
    <n v="0"/>
    <n v="0"/>
    <n v="0"/>
    <n v="0"/>
    <n v="12"/>
    <n v="0"/>
    <n v="0"/>
    <n v="0"/>
    <n v="1"/>
    <n v="1"/>
    <n v="0"/>
    <n v="0"/>
    <n v="0"/>
    <n v="3"/>
    <n v="18"/>
    <n v="0"/>
    <n v="0"/>
    <n v="3"/>
    <n v="0"/>
    <n v="5"/>
    <n v="1"/>
    <n v="1"/>
    <n v="0"/>
    <n v="3"/>
    <n v="2"/>
    <n v="1"/>
    <n v="4"/>
    <n v="0"/>
    <n v="43"/>
    <n v="15"/>
    <n v="21"/>
    <n v="0"/>
    <n v="0"/>
    <n v="0"/>
    <n v="0"/>
    <n v="0"/>
    <n v="0"/>
    <n v="0"/>
    <n v="36"/>
    <n v="12"/>
    <n v="12"/>
    <n v="1"/>
  </r>
  <r>
    <s v="08PES0012S"/>
    <n v="1"/>
    <s v="MATUTINO"/>
    <s v="SECUNDARIA PARTICULAR ALVARO OBREGON"/>
    <n v="8"/>
    <s v="CHIHUAHUA"/>
    <n v="8"/>
    <s v="CHIHUAHUA"/>
    <x v="1"/>
    <n v="17"/>
    <x v="43"/>
    <n v="106"/>
    <s v="COLONIA OBREGĂ“N (RUBIO)"/>
    <s v="CALLE KILOMETRO 11 CARRETERA CUAUHTEMOC"/>
    <n v="0"/>
    <s v="PRIVADO"/>
    <x v="2"/>
    <n v="2"/>
    <s v="BĂSICA"/>
    <n v="3"/>
    <x v="1"/>
    <n v="1"/>
    <x v="0"/>
    <n v="0"/>
    <s v="NO APLICA"/>
    <n v="0"/>
    <s v="NO APLICA"/>
    <s v="08FIS0025L"/>
    <m/>
    <s v="08ADG0011N"/>
    <n v="0"/>
    <s v="I2020"/>
    <n v="50"/>
    <n v="71"/>
    <n v="121"/>
    <n v="44"/>
    <n v="69"/>
    <n v="113"/>
    <n v="11"/>
    <n v="22"/>
    <n v="33"/>
    <n v="13"/>
    <n v="17"/>
    <n v="30"/>
    <n v="13"/>
    <n v="18"/>
    <n v="31"/>
    <n v="12"/>
    <n v="22"/>
    <n v="34"/>
    <n v="16"/>
    <n v="20"/>
    <n v="36"/>
    <n v="0"/>
    <n v="0"/>
    <n v="0"/>
    <n v="0"/>
    <n v="0"/>
    <n v="0"/>
    <n v="0"/>
    <n v="0"/>
    <n v="0"/>
    <n v="41"/>
    <n v="60"/>
    <n v="101"/>
    <n v="2"/>
    <n v="2"/>
    <n v="2"/>
    <n v="0"/>
    <n v="0"/>
    <n v="0"/>
    <n v="0"/>
    <n v="6"/>
    <n v="1"/>
    <n v="0"/>
    <n v="0"/>
    <n v="0"/>
    <n v="0"/>
    <n v="0"/>
    <n v="0"/>
    <n v="0"/>
    <n v="2"/>
    <n v="6"/>
    <n v="0"/>
    <n v="0"/>
    <n v="2"/>
    <n v="0"/>
    <n v="0"/>
    <n v="0"/>
    <n v="1"/>
    <n v="0"/>
    <n v="1"/>
    <n v="1"/>
    <n v="0"/>
    <n v="4"/>
    <n v="0"/>
    <n v="18"/>
    <n v="7"/>
    <n v="7"/>
    <n v="0"/>
    <n v="0"/>
    <n v="0"/>
    <n v="0"/>
    <n v="0"/>
    <n v="0"/>
    <n v="0"/>
    <n v="14"/>
    <n v="3"/>
    <n v="3"/>
    <n v="1"/>
  </r>
  <r>
    <s v="08PES0017N"/>
    <n v="1"/>
    <s v="MATUTINO"/>
    <s v="SECUNDARIA DEL MAGISTERIO 8392 TIERRA Y LIBERTAD"/>
    <n v="8"/>
    <s v="CHIHUAHUA"/>
    <n v="8"/>
    <s v="CHIHUAHUA"/>
    <x v="5"/>
    <n v="37"/>
    <x v="6"/>
    <n v="1"/>
    <s v="JUĂREZ"/>
    <s v="CAMINO VIEJO A SAN JOSE"/>
    <n v="0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145"/>
    <n v="112"/>
    <n v="257"/>
    <n v="121"/>
    <n v="103"/>
    <n v="224"/>
    <n v="38"/>
    <n v="42"/>
    <n v="80"/>
    <n v="38"/>
    <n v="31"/>
    <n v="69"/>
    <n v="38"/>
    <n v="31"/>
    <n v="69"/>
    <n v="41"/>
    <n v="39"/>
    <n v="80"/>
    <n v="55"/>
    <n v="27"/>
    <n v="82"/>
    <n v="0"/>
    <n v="0"/>
    <n v="0"/>
    <n v="0"/>
    <n v="0"/>
    <n v="0"/>
    <n v="0"/>
    <n v="0"/>
    <n v="0"/>
    <n v="134"/>
    <n v="97"/>
    <n v="231"/>
    <n v="3"/>
    <n v="3"/>
    <n v="4"/>
    <n v="0"/>
    <n v="0"/>
    <n v="0"/>
    <n v="0"/>
    <n v="10"/>
    <n v="0"/>
    <n v="0"/>
    <n v="0"/>
    <n v="1"/>
    <n v="0"/>
    <n v="0"/>
    <n v="0"/>
    <n v="0"/>
    <n v="2"/>
    <n v="9"/>
    <n v="0"/>
    <n v="0"/>
    <n v="0"/>
    <n v="1"/>
    <n v="1"/>
    <n v="0"/>
    <n v="2"/>
    <n v="1"/>
    <n v="0"/>
    <n v="0"/>
    <n v="3"/>
    <n v="8"/>
    <n v="0"/>
    <n v="28"/>
    <n v="5"/>
    <n v="11"/>
    <n v="0"/>
    <n v="0"/>
    <n v="0"/>
    <n v="0"/>
    <n v="0"/>
    <n v="0"/>
    <n v="0"/>
    <n v="16"/>
    <n v="13"/>
    <n v="12"/>
    <n v="1"/>
  </r>
  <r>
    <s v="08PES0019L"/>
    <n v="1"/>
    <s v="MATUTINO"/>
    <s v="COLEGIO LATINO AMERICANO"/>
    <n v="8"/>
    <s v="CHIHUAHUA"/>
    <n v="8"/>
    <s v="CHIHUAHUA"/>
    <x v="5"/>
    <n v="37"/>
    <x v="6"/>
    <n v="1"/>
    <s v="JUĂREZ"/>
    <s v="CALLE PLUTARCO ELIAS S"/>
    <n v="651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70"/>
    <n v="90"/>
    <n v="160"/>
    <n v="70"/>
    <n v="90"/>
    <n v="160"/>
    <n v="17"/>
    <n v="35"/>
    <n v="52"/>
    <n v="22"/>
    <n v="29"/>
    <n v="51"/>
    <n v="22"/>
    <n v="29"/>
    <n v="51"/>
    <n v="27"/>
    <n v="33"/>
    <n v="60"/>
    <n v="19"/>
    <n v="17"/>
    <n v="36"/>
    <n v="0"/>
    <n v="0"/>
    <n v="0"/>
    <n v="0"/>
    <n v="0"/>
    <n v="0"/>
    <n v="0"/>
    <n v="0"/>
    <n v="0"/>
    <n v="68"/>
    <n v="79"/>
    <n v="147"/>
    <n v="2"/>
    <n v="2"/>
    <n v="1"/>
    <n v="0"/>
    <n v="0"/>
    <n v="0"/>
    <n v="0"/>
    <n v="5"/>
    <n v="0"/>
    <n v="0"/>
    <n v="0"/>
    <n v="1"/>
    <n v="0"/>
    <n v="0"/>
    <n v="0"/>
    <n v="0"/>
    <n v="1"/>
    <n v="6"/>
    <n v="0"/>
    <n v="0"/>
    <n v="1"/>
    <n v="0"/>
    <n v="2"/>
    <n v="2"/>
    <n v="0"/>
    <n v="1"/>
    <n v="2"/>
    <n v="0"/>
    <n v="2"/>
    <n v="2"/>
    <n v="0"/>
    <n v="20"/>
    <n v="6"/>
    <n v="9"/>
    <n v="0"/>
    <n v="0"/>
    <n v="0"/>
    <n v="0"/>
    <n v="0"/>
    <n v="0"/>
    <n v="0"/>
    <n v="15"/>
    <n v="6"/>
    <n v="6"/>
    <n v="1"/>
  </r>
  <r>
    <s v="08PES0020A"/>
    <n v="1"/>
    <s v="MATUTINO"/>
    <s v="COLEGIO UN MEJOR MAÑANA"/>
    <n v="8"/>
    <s v="CHIHUAHUA"/>
    <n v="8"/>
    <s v="CHIHUAHUA"/>
    <x v="1"/>
    <n v="17"/>
    <x v="43"/>
    <n v="1"/>
    <s v="CUAUHTĂ‰MOC"/>
    <s v="CALLE PALMERAS"/>
    <n v="5400"/>
    <s v="PRIVADO"/>
    <x v="2"/>
    <n v="2"/>
    <s v="BĂSICA"/>
    <n v="3"/>
    <x v="1"/>
    <n v="1"/>
    <x v="0"/>
    <n v="0"/>
    <s v="NO APLICA"/>
    <n v="0"/>
    <s v="NO APLICA"/>
    <s v="08FIS0004Z"/>
    <m/>
    <m/>
    <n v="0"/>
    <s v="I2020"/>
    <n v="10"/>
    <n v="15"/>
    <n v="25"/>
    <n v="10"/>
    <n v="15"/>
    <n v="25"/>
    <n v="5"/>
    <n v="6"/>
    <n v="11"/>
    <n v="5"/>
    <n v="3"/>
    <n v="8"/>
    <n v="5"/>
    <n v="3"/>
    <n v="8"/>
    <n v="2"/>
    <n v="7"/>
    <n v="9"/>
    <n v="3"/>
    <n v="3"/>
    <n v="6"/>
    <n v="0"/>
    <n v="0"/>
    <n v="0"/>
    <n v="0"/>
    <n v="0"/>
    <n v="0"/>
    <n v="0"/>
    <n v="0"/>
    <n v="0"/>
    <n v="10"/>
    <n v="13"/>
    <n v="23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3"/>
    <n v="3"/>
    <n v="1"/>
  </r>
  <r>
    <s v="08PES0022Z"/>
    <n v="1"/>
    <s v="MATUTINO"/>
    <s v="SECUNDARIA PARTICULAR FRAY FELIPE DE JESUS"/>
    <n v="8"/>
    <s v="CHIHUAHUA"/>
    <n v="8"/>
    <s v="CHIHUAHUA"/>
    <x v="10"/>
    <n v="50"/>
    <x v="65"/>
    <n v="1"/>
    <s v="NUEVO CASAS GRANDES"/>
    <s v="CALLE HILARIO CHAVEZ JOYA"/>
    <n v="1803"/>
    <s v="PRIVADO"/>
    <x v="2"/>
    <n v="2"/>
    <s v="BĂSICA"/>
    <n v="3"/>
    <x v="1"/>
    <n v="1"/>
    <x v="0"/>
    <n v="0"/>
    <s v="NO APLICA"/>
    <n v="0"/>
    <s v="NO APLICA"/>
    <s v="08FIS0007W"/>
    <m/>
    <s v="08ADG0011N"/>
    <n v="0"/>
    <s v="I2020"/>
    <n v="85"/>
    <n v="101"/>
    <n v="186"/>
    <n v="79"/>
    <n v="101"/>
    <n v="180"/>
    <n v="37"/>
    <n v="38"/>
    <n v="75"/>
    <n v="27"/>
    <n v="37"/>
    <n v="64"/>
    <n v="27"/>
    <n v="37"/>
    <n v="64"/>
    <n v="22"/>
    <n v="22"/>
    <n v="44"/>
    <n v="18"/>
    <n v="39"/>
    <n v="57"/>
    <n v="0"/>
    <n v="0"/>
    <n v="0"/>
    <n v="0"/>
    <n v="0"/>
    <n v="0"/>
    <n v="0"/>
    <n v="0"/>
    <n v="0"/>
    <n v="67"/>
    <n v="98"/>
    <n v="165"/>
    <n v="3"/>
    <n v="2"/>
    <n v="2"/>
    <n v="0"/>
    <n v="0"/>
    <n v="0"/>
    <n v="0"/>
    <n v="7"/>
    <n v="0"/>
    <n v="0"/>
    <n v="1"/>
    <n v="0"/>
    <n v="0"/>
    <n v="1"/>
    <n v="0"/>
    <n v="0"/>
    <n v="2"/>
    <n v="7"/>
    <n v="0"/>
    <n v="0"/>
    <n v="1"/>
    <n v="0"/>
    <n v="0"/>
    <n v="0"/>
    <n v="0"/>
    <n v="0"/>
    <n v="0"/>
    <n v="0"/>
    <n v="2"/>
    <n v="1"/>
    <n v="0"/>
    <n v="15"/>
    <n v="3"/>
    <n v="7"/>
    <n v="0"/>
    <n v="0"/>
    <n v="0"/>
    <n v="0"/>
    <n v="0"/>
    <n v="0"/>
    <n v="0"/>
    <n v="10"/>
    <n v="9"/>
    <n v="7"/>
    <n v="1"/>
  </r>
  <r>
    <s v="08PES0024X"/>
    <n v="2"/>
    <s v="VESPERTINO"/>
    <s v="COLEGIO S. PARKER GAMWELL"/>
    <n v="8"/>
    <s v="CHIHUAHUA"/>
    <n v="8"/>
    <s v="CHIHUAHUA"/>
    <x v="5"/>
    <n v="37"/>
    <x v="6"/>
    <n v="1"/>
    <s v="JUĂREZ"/>
    <s v="CALLE ASNOS"/>
    <n v="8705"/>
    <s v="PRIVADO"/>
    <x v="2"/>
    <n v="2"/>
    <s v="BĂSICA"/>
    <n v="3"/>
    <x v="1"/>
    <n v="1"/>
    <x v="0"/>
    <n v="0"/>
    <s v="NO APLICA"/>
    <n v="0"/>
    <s v="NO APLICA"/>
    <s v="08FIS0005Y"/>
    <m/>
    <m/>
    <n v="0"/>
    <s v="I2020"/>
    <n v="5"/>
    <n v="21"/>
    <n v="26"/>
    <n v="3"/>
    <n v="19"/>
    <n v="22"/>
    <n v="0"/>
    <n v="7"/>
    <n v="7"/>
    <n v="4"/>
    <n v="5"/>
    <n v="9"/>
    <n v="4"/>
    <n v="5"/>
    <n v="9"/>
    <n v="2"/>
    <n v="5"/>
    <n v="7"/>
    <n v="2"/>
    <n v="6"/>
    <n v="8"/>
    <n v="0"/>
    <n v="0"/>
    <n v="0"/>
    <n v="0"/>
    <n v="0"/>
    <n v="0"/>
    <n v="0"/>
    <n v="0"/>
    <n v="0"/>
    <n v="8"/>
    <n v="16"/>
    <n v="24"/>
    <n v="1"/>
    <n v="1"/>
    <n v="1"/>
    <n v="0"/>
    <n v="0"/>
    <n v="0"/>
    <n v="0"/>
    <n v="3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6"/>
    <n v="2"/>
    <n v="3"/>
    <n v="0"/>
    <n v="0"/>
    <n v="0"/>
    <n v="0"/>
    <n v="0"/>
    <n v="0"/>
    <n v="0"/>
    <n v="5"/>
    <n v="9"/>
    <n v="3"/>
    <n v="1"/>
  </r>
  <r>
    <s v="08PES0028T"/>
    <n v="1"/>
    <s v="MATUTINO"/>
    <s v="SECUNDARIA PARTICULAR FRANCISCO VILLA"/>
    <n v="8"/>
    <s v="CHIHUAHUA"/>
    <n v="8"/>
    <s v="CHIHUAHUA"/>
    <x v="5"/>
    <n v="37"/>
    <x v="6"/>
    <n v="1"/>
    <s v="JUĂREZ"/>
    <s v="CALLE INSURGENTES ORIENTE"/>
    <n v="766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31"/>
    <n v="40"/>
    <n v="71"/>
    <n v="22"/>
    <n v="30"/>
    <n v="52"/>
    <n v="7"/>
    <n v="11"/>
    <n v="18"/>
    <n v="10"/>
    <n v="4"/>
    <n v="14"/>
    <n v="10"/>
    <n v="4"/>
    <n v="14"/>
    <n v="9"/>
    <n v="12"/>
    <n v="21"/>
    <n v="13"/>
    <n v="10"/>
    <n v="23"/>
    <n v="0"/>
    <n v="0"/>
    <n v="0"/>
    <n v="0"/>
    <n v="0"/>
    <n v="0"/>
    <n v="0"/>
    <n v="0"/>
    <n v="0"/>
    <n v="32"/>
    <n v="26"/>
    <n v="58"/>
    <n v="1"/>
    <n v="1"/>
    <n v="1"/>
    <n v="0"/>
    <n v="0"/>
    <n v="0"/>
    <n v="0"/>
    <n v="3"/>
    <n v="0"/>
    <n v="0"/>
    <n v="1"/>
    <n v="0"/>
    <n v="1"/>
    <n v="0"/>
    <n v="0"/>
    <n v="0"/>
    <n v="4"/>
    <n v="3"/>
    <n v="0"/>
    <n v="0"/>
    <n v="1"/>
    <n v="0"/>
    <n v="0"/>
    <n v="0"/>
    <n v="0"/>
    <n v="0"/>
    <n v="0"/>
    <n v="1"/>
    <n v="1"/>
    <n v="3"/>
    <n v="0"/>
    <n v="15"/>
    <n v="5"/>
    <n v="4"/>
    <n v="0"/>
    <n v="0"/>
    <n v="0"/>
    <n v="0"/>
    <n v="0"/>
    <n v="0"/>
    <n v="0"/>
    <n v="9"/>
    <n v="12"/>
    <n v="3"/>
    <n v="1"/>
  </r>
  <r>
    <s v="08PES0034D"/>
    <n v="1"/>
    <s v="MATUTINO"/>
    <s v="SECUNDARIA PARTICULAR MONTESINOS"/>
    <n v="8"/>
    <s v="CHIHUAHUA"/>
    <n v="8"/>
    <s v="CHIHUAHUA"/>
    <x v="5"/>
    <n v="37"/>
    <x v="6"/>
    <n v="1"/>
    <s v="JUĂREZ"/>
    <s v="CALLE ALMOLOYA"/>
    <n v="4010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100"/>
    <n v="98"/>
    <n v="198"/>
    <n v="91"/>
    <n v="97"/>
    <n v="188"/>
    <n v="32"/>
    <n v="28"/>
    <n v="60"/>
    <n v="35"/>
    <n v="34"/>
    <n v="69"/>
    <n v="35"/>
    <n v="34"/>
    <n v="69"/>
    <n v="31"/>
    <n v="33"/>
    <n v="64"/>
    <n v="32"/>
    <n v="35"/>
    <n v="67"/>
    <n v="0"/>
    <n v="0"/>
    <n v="0"/>
    <n v="0"/>
    <n v="0"/>
    <n v="0"/>
    <n v="0"/>
    <n v="0"/>
    <n v="0"/>
    <n v="98"/>
    <n v="102"/>
    <n v="200"/>
    <n v="2"/>
    <n v="2"/>
    <n v="2"/>
    <n v="0"/>
    <n v="0"/>
    <n v="0"/>
    <n v="0"/>
    <n v="6"/>
    <n v="0"/>
    <n v="0"/>
    <n v="1"/>
    <n v="0"/>
    <n v="0"/>
    <n v="0"/>
    <n v="0"/>
    <n v="0"/>
    <n v="5"/>
    <n v="6"/>
    <n v="0"/>
    <n v="0"/>
    <n v="1"/>
    <n v="0"/>
    <n v="1"/>
    <n v="0"/>
    <n v="0"/>
    <n v="1"/>
    <n v="0"/>
    <n v="0"/>
    <n v="2"/>
    <n v="2"/>
    <n v="0"/>
    <n v="19"/>
    <n v="7"/>
    <n v="7"/>
    <n v="0"/>
    <n v="0"/>
    <n v="0"/>
    <n v="0"/>
    <n v="0"/>
    <n v="0"/>
    <n v="0"/>
    <n v="14"/>
    <n v="6"/>
    <n v="6"/>
    <n v="1"/>
  </r>
  <r>
    <s v="08PES0041N"/>
    <n v="1"/>
    <s v="MATUTINO"/>
    <s v="BELMONT COLEGIO BILINGUE"/>
    <n v="8"/>
    <s v="CHIHUAHUA"/>
    <n v="8"/>
    <s v="CHIHUAHUA"/>
    <x v="7"/>
    <n v="19"/>
    <x v="21"/>
    <n v="1"/>
    <s v="CHIHUAHUA"/>
    <s v="AVENIDA DE LAS TORRES"/>
    <n v="9507"/>
    <s v="PRIVADO"/>
    <x v="2"/>
    <n v="2"/>
    <s v="BĂSICA"/>
    <n v="3"/>
    <x v="1"/>
    <n v="1"/>
    <x v="0"/>
    <n v="0"/>
    <s v="NO APLICA"/>
    <n v="0"/>
    <s v="NO APLICA"/>
    <s v="08FIS0008V"/>
    <m/>
    <m/>
    <n v="0"/>
    <s v="I2020"/>
    <n v="103"/>
    <n v="122"/>
    <n v="225"/>
    <n v="97"/>
    <n v="120"/>
    <n v="217"/>
    <n v="33"/>
    <n v="35"/>
    <n v="68"/>
    <n v="36"/>
    <n v="49"/>
    <n v="85"/>
    <n v="36"/>
    <n v="49"/>
    <n v="85"/>
    <n v="33"/>
    <n v="38"/>
    <n v="71"/>
    <n v="32"/>
    <n v="47"/>
    <n v="79"/>
    <n v="0"/>
    <n v="0"/>
    <n v="0"/>
    <n v="0"/>
    <n v="0"/>
    <n v="0"/>
    <n v="0"/>
    <n v="0"/>
    <n v="0"/>
    <n v="101"/>
    <n v="134"/>
    <n v="235"/>
    <n v="3"/>
    <n v="3"/>
    <n v="3"/>
    <n v="0"/>
    <n v="0"/>
    <n v="0"/>
    <n v="0"/>
    <n v="9"/>
    <n v="0"/>
    <n v="0"/>
    <n v="0"/>
    <n v="1"/>
    <n v="1"/>
    <n v="0"/>
    <n v="0"/>
    <n v="0"/>
    <n v="3"/>
    <n v="5"/>
    <n v="0"/>
    <n v="0"/>
    <n v="1"/>
    <n v="0"/>
    <n v="0"/>
    <n v="0"/>
    <n v="0"/>
    <n v="0"/>
    <n v="1"/>
    <n v="1"/>
    <n v="1"/>
    <n v="4"/>
    <n v="0"/>
    <n v="18"/>
    <n v="5"/>
    <n v="6"/>
    <n v="0"/>
    <n v="0"/>
    <n v="0"/>
    <n v="0"/>
    <n v="0"/>
    <n v="0"/>
    <n v="0"/>
    <n v="11"/>
    <n v="9"/>
    <n v="9"/>
    <n v="1"/>
  </r>
  <r>
    <s v="08PES0043L"/>
    <n v="1"/>
    <s v="MATUTINO"/>
    <s v="SECUNDARIA LYMER VISIN ANAPRA"/>
    <n v="8"/>
    <s v="CHIHUAHUA"/>
    <n v="8"/>
    <s v="CHIHUAHUA"/>
    <x v="5"/>
    <n v="37"/>
    <x v="6"/>
    <n v="1"/>
    <s v="JUĂREZ"/>
    <s v="CALLE RĂBANO"/>
    <n v="10727"/>
    <s v="PRIVADO"/>
    <x v="2"/>
    <n v="2"/>
    <s v="BĂSICA"/>
    <n v="3"/>
    <x v="1"/>
    <n v="1"/>
    <x v="0"/>
    <n v="0"/>
    <s v="NO APLICA"/>
    <n v="0"/>
    <s v="NO APLICA"/>
    <s v="08FIS0005Y"/>
    <m/>
    <s v="08ADG0005C"/>
    <n v="0"/>
    <s v="I2020"/>
    <n v="54"/>
    <n v="64"/>
    <n v="118"/>
    <n v="51"/>
    <n v="56"/>
    <n v="107"/>
    <n v="12"/>
    <n v="8"/>
    <n v="20"/>
    <n v="18"/>
    <n v="20"/>
    <n v="38"/>
    <n v="19"/>
    <n v="21"/>
    <n v="40"/>
    <n v="19"/>
    <n v="27"/>
    <n v="46"/>
    <n v="20"/>
    <n v="23"/>
    <n v="43"/>
    <n v="0"/>
    <n v="0"/>
    <n v="0"/>
    <n v="0"/>
    <n v="0"/>
    <n v="0"/>
    <n v="0"/>
    <n v="0"/>
    <n v="0"/>
    <n v="58"/>
    <n v="71"/>
    <n v="129"/>
    <n v="2"/>
    <n v="2"/>
    <n v="2"/>
    <n v="0"/>
    <n v="0"/>
    <n v="0"/>
    <n v="0"/>
    <n v="6"/>
    <n v="0"/>
    <n v="0"/>
    <n v="0"/>
    <n v="1"/>
    <n v="0"/>
    <n v="1"/>
    <n v="0"/>
    <n v="0"/>
    <n v="3"/>
    <n v="3"/>
    <n v="0"/>
    <n v="0"/>
    <n v="0"/>
    <n v="0"/>
    <n v="0"/>
    <n v="0"/>
    <n v="0"/>
    <n v="0"/>
    <n v="0"/>
    <n v="0"/>
    <n v="0"/>
    <n v="0"/>
    <n v="0"/>
    <n v="8"/>
    <n v="3"/>
    <n v="3"/>
    <n v="0"/>
    <n v="0"/>
    <n v="0"/>
    <n v="0"/>
    <n v="0"/>
    <n v="0"/>
    <n v="0"/>
    <n v="6"/>
    <n v="7"/>
    <n v="6"/>
    <n v="1"/>
  </r>
  <r>
    <s v="08PES0046I"/>
    <n v="1"/>
    <s v="MATUTINO"/>
    <s v="COLEGIO BILINGUE AGUILA DE GUACHOCHI"/>
    <n v="8"/>
    <s v="CHIHUAHUA"/>
    <n v="8"/>
    <s v="CHIHUAHUA"/>
    <x v="3"/>
    <n v="27"/>
    <x v="27"/>
    <n v="3129"/>
    <s v="LA LAJA"/>
    <s v="NINGUNO NINGUNO"/>
    <n v="0"/>
    <s v="PRIVADO"/>
    <x v="2"/>
    <n v="2"/>
    <s v="BĂSICA"/>
    <n v="3"/>
    <x v="1"/>
    <n v="1"/>
    <x v="0"/>
    <n v="0"/>
    <s v="NO APLICA"/>
    <n v="0"/>
    <s v="NO APLICA"/>
    <s v="08FIS0003Z"/>
    <m/>
    <s v="08ADG0006B"/>
    <n v="0"/>
    <s v="I2020"/>
    <n v="12"/>
    <n v="17"/>
    <n v="29"/>
    <n v="12"/>
    <n v="17"/>
    <n v="29"/>
    <n v="2"/>
    <n v="4"/>
    <n v="6"/>
    <n v="4"/>
    <n v="4"/>
    <n v="8"/>
    <n v="4"/>
    <n v="4"/>
    <n v="8"/>
    <n v="6"/>
    <n v="6"/>
    <n v="12"/>
    <n v="2"/>
    <n v="6"/>
    <n v="8"/>
    <n v="0"/>
    <n v="0"/>
    <n v="0"/>
    <n v="0"/>
    <n v="0"/>
    <n v="0"/>
    <n v="0"/>
    <n v="0"/>
    <n v="0"/>
    <n v="12"/>
    <n v="16"/>
    <n v="28"/>
    <n v="1"/>
    <n v="1"/>
    <n v="1"/>
    <n v="0"/>
    <n v="0"/>
    <n v="0"/>
    <n v="0"/>
    <n v="3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1"/>
    <n v="4"/>
    <n v="3"/>
    <n v="1"/>
  </r>
  <r>
    <s v="08PES0047H"/>
    <n v="1"/>
    <s v="MATUTINO"/>
    <s v="SECUNDARIA INSTITUTO ARENAS"/>
    <n v="8"/>
    <s v="CHIHUAHUA"/>
    <n v="8"/>
    <s v="CHIHUAHUA"/>
    <x v="7"/>
    <n v="19"/>
    <x v="21"/>
    <n v="1"/>
    <s v="CHIHUAHUA"/>
    <s v="CALLE RAMIREZ"/>
    <n v="1605"/>
    <s v="PRIVADO"/>
    <x v="2"/>
    <n v="2"/>
    <s v="BĂSICA"/>
    <n v="3"/>
    <x v="1"/>
    <n v="1"/>
    <x v="0"/>
    <n v="0"/>
    <s v="NO APLICA"/>
    <n v="0"/>
    <s v="NO APLICA"/>
    <s v="08FIS0007W"/>
    <m/>
    <m/>
    <n v="0"/>
    <s v="I2020"/>
    <n v="7"/>
    <n v="11"/>
    <n v="18"/>
    <n v="7"/>
    <n v="10"/>
    <n v="17"/>
    <n v="0"/>
    <n v="0"/>
    <n v="0"/>
    <n v="3"/>
    <n v="3"/>
    <n v="6"/>
    <n v="3"/>
    <n v="3"/>
    <n v="6"/>
    <n v="4"/>
    <n v="4"/>
    <n v="8"/>
    <n v="4"/>
    <n v="4"/>
    <n v="8"/>
    <n v="0"/>
    <n v="0"/>
    <n v="0"/>
    <n v="0"/>
    <n v="0"/>
    <n v="0"/>
    <n v="0"/>
    <n v="0"/>
    <n v="0"/>
    <n v="11"/>
    <n v="11"/>
    <n v="22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1"/>
    <n v="0"/>
    <n v="0"/>
    <n v="0"/>
    <n v="0"/>
    <n v="1"/>
    <n v="0"/>
    <n v="0"/>
    <n v="0"/>
    <n v="7"/>
    <n v="3"/>
    <n v="3"/>
    <n v="0"/>
    <n v="0"/>
    <n v="0"/>
    <n v="0"/>
    <n v="0"/>
    <n v="0"/>
    <n v="0"/>
    <n v="6"/>
    <n v="15"/>
    <n v="3"/>
    <n v="1"/>
  </r>
  <r>
    <s v="08PES0048G"/>
    <n v="1"/>
    <s v="MATUTINO"/>
    <s v="COLEGIO REGIONAL DE MEXICO UNIDAD AEROPUERTO"/>
    <n v="8"/>
    <s v="CHIHUAHUA"/>
    <n v="8"/>
    <s v="CHIHUAHUA"/>
    <x v="5"/>
    <n v="37"/>
    <x v="6"/>
    <n v="1"/>
    <s v="JUĂREZ"/>
    <s v="CALLE NUEVO LEON"/>
    <n v="6930"/>
    <s v="PRIVADO"/>
    <x v="2"/>
    <n v="2"/>
    <s v="BĂSICA"/>
    <n v="3"/>
    <x v="1"/>
    <n v="1"/>
    <x v="0"/>
    <n v="0"/>
    <s v="NO APLICA"/>
    <n v="0"/>
    <s v="NO APLICA"/>
    <s v="08FIS0005Y"/>
    <m/>
    <m/>
    <n v="0"/>
    <s v="I2020"/>
    <n v="21"/>
    <n v="16"/>
    <n v="37"/>
    <n v="20"/>
    <n v="14"/>
    <n v="34"/>
    <n v="2"/>
    <n v="2"/>
    <n v="4"/>
    <n v="10"/>
    <n v="11"/>
    <n v="21"/>
    <n v="10"/>
    <n v="11"/>
    <n v="21"/>
    <n v="14"/>
    <n v="9"/>
    <n v="23"/>
    <n v="6"/>
    <n v="5"/>
    <n v="11"/>
    <n v="0"/>
    <n v="0"/>
    <n v="0"/>
    <n v="0"/>
    <n v="0"/>
    <n v="0"/>
    <n v="0"/>
    <n v="0"/>
    <n v="0"/>
    <n v="30"/>
    <n v="25"/>
    <n v="55"/>
    <n v="1"/>
    <n v="1"/>
    <n v="1"/>
    <n v="0"/>
    <n v="0"/>
    <n v="0"/>
    <n v="0"/>
    <n v="3"/>
    <n v="0"/>
    <n v="0"/>
    <n v="0"/>
    <n v="1"/>
    <n v="0"/>
    <n v="0"/>
    <n v="0"/>
    <n v="0"/>
    <n v="0"/>
    <n v="2"/>
    <n v="0"/>
    <n v="0"/>
    <n v="0"/>
    <n v="1"/>
    <n v="0"/>
    <n v="0"/>
    <n v="1"/>
    <n v="0"/>
    <n v="1"/>
    <n v="0"/>
    <n v="0"/>
    <n v="0"/>
    <n v="0"/>
    <n v="6"/>
    <n v="2"/>
    <n v="3"/>
    <n v="0"/>
    <n v="0"/>
    <n v="0"/>
    <n v="0"/>
    <n v="0"/>
    <n v="0"/>
    <n v="0"/>
    <n v="5"/>
    <n v="3"/>
    <n v="3"/>
    <n v="1"/>
  </r>
  <r>
    <s v="08PES0049F"/>
    <n v="1"/>
    <s v="MATUTINO"/>
    <s v="COLEGIO REGIONAL DE MEXICO UNIDAD JUAREZ ZARAGOZA"/>
    <n v="8"/>
    <s v="CHIHUAHUA"/>
    <n v="8"/>
    <s v="CHIHUAHUA"/>
    <x v="5"/>
    <n v="37"/>
    <x v="6"/>
    <n v="1"/>
    <s v="JUĂREZ"/>
    <s v="CALLE RAMIRO VEGA VALDEZ"/>
    <n v="860"/>
    <s v="PRIVADO"/>
    <x v="2"/>
    <n v="2"/>
    <s v="BĂSICA"/>
    <n v="3"/>
    <x v="1"/>
    <n v="1"/>
    <x v="0"/>
    <n v="0"/>
    <s v="NO APLICA"/>
    <n v="0"/>
    <s v="NO APLICA"/>
    <s v="08FIS0005Y"/>
    <m/>
    <m/>
    <n v="0"/>
    <s v="I2020"/>
    <n v="36"/>
    <n v="29"/>
    <n v="65"/>
    <n v="35"/>
    <n v="28"/>
    <n v="63"/>
    <n v="9"/>
    <n v="4"/>
    <n v="13"/>
    <n v="20"/>
    <n v="20"/>
    <n v="40"/>
    <n v="20"/>
    <n v="20"/>
    <n v="40"/>
    <n v="20"/>
    <n v="16"/>
    <n v="36"/>
    <n v="8"/>
    <n v="8"/>
    <n v="16"/>
    <n v="0"/>
    <n v="0"/>
    <n v="0"/>
    <n v="0"/>
    <n v="0"/>
    <n v="0"/>
    <n v="0"/>
    <n v="0"/>
    <n v="0"/>
    <n v="48"/>
    <n v="44"/>
    <n v="9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1"/>
    <n v="0"/>
    <n v="1"/>
    <n v="0"/>
    <n v="2"/>
    <n v="1"/>
    <n v="0"/>
    <n v="0"/>
    <n v="4"/>
    <n v="0"/>
    <n v="14"/>
    <n v="2"/>
    <n v="7"/>
    <n v="0"/>
    <n v="0"/>
    <n v="0"/>
    <n v="0"/>
    <n v="0"/>
    <n v="0"/>
    <n v="0"/>
    <n v="9"/>
    <n v="3"/>
    <n v="3"/>
    <n v="1"/>
  </r>
  <r>
    <s v="08PES0052T"/>
    <n v="1"/>
    <s v="MATUTINO"/>
    <s v="COLEGIO RIBERAS"/>
    <n v="8"/>
    <s v="CHIHUAHUA"/>
    <n v="8"/>
    <s v="CHIHUAHUA"/>
    <x v="7"/>
    <n v="19"/>
    <x v="21"/>
    <n v="1"/>
    <s v="CHIHUAHUA"/>
    <s v="AVENIDA RIO URUGUAY"/>
    <n v="1400"/>
    <s v="PRIVADO"/>
    <x v="2"/>
    <n v="2"/>
    <s v="BĂSICA"/>
    <n v="3"/>
    <x v="1"/>
    <n v="1"/>
    <x v="0"/>
    <n v="0"/>
    <s v="NO APLICA"/>
    <n v="0"/>
    <s v="NO APLICA"/>
    <s v="08FIS0007W"/>
    <m/>
    <m/>
    <n v="0"/>
    <s v="I2020"/>
    <n v="28"/>
    <n v="29"/>
    <n v="57"/>
    <n v="25"/>
    <n v="25"/>
    <n v="50"/>
    <n v="0"/>
    <n v="0"/>
    <n v="0"/>
    <n v="27"/>
    <n v="31"/>
    <n v="58"/>
    <n v="27"/>
    <n v="31"/>
    <n v="58"/>
    <n v="30"/>
    <n v="27"/>
    <n v="57"/>
    <n v="0"/>
    <n v="0"/>
    <n v="0"/>
    <n v="0"/>
    <n v="0"/>
    <n v="0"/>
    <n v="0"/>
    <n v="0"/>
    <n v="0"/>
    <n v="0"/>
    <n v="0"/>
    <n v="0"/>
    <n v="57"/>
    <n v="58"/>
    <n v="115"/>
    <n v="2"/>
    <n v="2"/>
    <n v="0"/>
    <n v="0"/>
    <n v="0"/>
    <n v="0"/>
    <n v="0"/>
    <n v="4"/>
    <n v="0"/>
    <n v="0"/>
    <n v="0"/>
    <n v="1"/>
    <n v="0"/>
    <n v="0"/>
    <n v="0"/>
    <n v="0"/>
    <n v="2"/>
    <n v="1"/>
    <n v="0"/>
    <n v="0"/>
    <n v="1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9"/>
    <n v="4"/>
    <n v="1"/>
  </r>
  <r>
    <s v="08PES0053S"/>
    <n v="1"/>
    <s v="MATUTINO"/>
    <s v="COLEGIO BILINGUE GESTALT OJINAGA"/>
    <n v="8"/>
    <s v="CHIHUAHUA"/>
    <n v="8"/>
    <s v="CHIHUAHUA"/>
    <x v="4"/>
    <n v="52"/>
    <x v="5"/>
    <n v="1"/>
    <s v="MANUEL OJINAGA"/>
    <s v="AVENIDA NIĂ‘OS HĂ‰ROES"/>
    <n v="902"/>
    <s v="PRIVADO"/>
    <x v="2"/>
    <n v="2"/>
    <s v="BĂSICA"/>
    <n v="3"/>
    <x v="1"/>
    <n v="1"/>
    <x v="0"/>
    <n v="0"/>
    <s v="NO APLICA"/>
    <n v="0"/>
    <s v="NO APLICA"/>
    <s v="08FIS0011I"/>
    <m/>
    <s v="08ADG0056J"/>
    <n v="0"/>
    <s v="I2020"/>
    <n v="8"/>
    <n v="6"/>
    <n v="14"/>
    <n v="8"/>
    <n v="6"/>
    <n v="14"/>
    <n v="0"/>
    <n v="0"/>
    <n v="0"/>
    <n v="9"/>
    <n v="7"/>
    <n v="16"/>
    <n v="9"/>
    <n v="7"/>
    <n v="16"/>
    <n v="9"/>
    <n v="7"/>
    <n v="16"/>
    <n v="0"/>
    <n v="0"/>
    <n v="0"/>
    <n v="0"/>
    <n v="0"/>
    <n v="0"/>
    <n v="0"/>
    <n v="0"/>
    <n v="0"/>
    <n v="0"/>
    <n v="0"/>
    <n v="0"/>
    <n v="18"/>
    <n v="14"/>
    <n v="32"/>
    <n v="1"/>
    <n v="1"/>
    <n v="0"/>
    <n v="0"/>
    <n v="0"/>
    <n v="0"/>
    <n v="0"/>
    <n v="2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1"/>
    <n v="0"/>
    <n v="0"/>
    <n v="0"/>
    <n v="9"/>
    <n v="4"/>
    <n v="4"/>
    <n v="0"/>
    <n v="0"/>
    <n v="0"/>
    <n v="0"/>
    <n v="0"/>
    <n v="0"/>
    <n v="0"/>
    <n v="8"/>
    <n v="2"/>
    <n v="2"/>
    <n v="1"/>
  </r>
  <r>
    <s v="08PES0054R"/>
    <n v="1"/>
    <s v="MATUTINO"/>
    <s v="SECUNDARIA PARTICULAR LUIS URIAS BELDERRAIN"/>
    <n v="8"/>
    <s v="CHIHUAHUA"/>
    <n v="8"/>
    <s v="CHIHUAHUA"/>
    <x v="5"/>
    <n v="37"/>
    <x v="6"/>
    <n v="1"/>
    <s v="JUĂREZ"/>
    <s v="CALLE JOAQUIN TERRAZAS"/>
    <n v="320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23"/>
    <n v="18"/>
    <n v="41"/>
    <n v="13"/>
    <n v="12"/>
    <n v="25"/>
    <n v="6"/>
    <n v="7"/>
    <n v="13"/>
    <n v="3"/>
    <n v="3"/>
    <n v="6"/>
    <n v="3"/>
    <n v="3"/>
    <n v="6"/>
    <n v="5"/>
    <n v="3"/>
    <n v="8"/>
    <n v="4"/>
    <n v="5"/>
    <n v="9"/>
    <n v="0"/>
    <n v="0"/>
    <n v="0"/>
    <n v="0"/>
    <n v="0"/>
    <n v="0"/>
    <n v="0"/>
    <n v="0"/>
    <n v="0"/>
    <n v="12"/>
    <n v="11"/>
    <n v="23"/>
    <n v="1"/>
    <n v="1"/>
    <n v="1"/>
    <n v="0"/>
    <n v="0"/>
    <n v="0"/>
    <n v="0"/>
    <n v="3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0"/>
    <n v="3"/>
    <n v="0"/>
    <n v="12"/>
    <n v="2"/>
    <n v="6"/>
    <n v="0"/>
    <n v="0"/>
    <n v="0"/>
    <n v="0"/>
    <n v="0"/>
    <n v="0"/>
    <n v="0"/>
    <n v="8"/>
    <n v="6"/>
    <n v="3"/>
    <n v="1"/>
  </r>
  <r>
    <s v="08PES0055Q"/>
    <n v="1"/>
    <s v="MATUTINO"/>
    <s v="SECUNDARIA TEC DE MONTERREY CAMPUS CHIHUAHUA"/>
    <n v="8"/>
    <s v="CHIHUAHUA"/>
    <n v="8"/>
    <s v="CHIHUAHUA"/>
    <x v="7"/>
    <n v="19"/>
    <x v="21"/>
    <n v="1"/>
    <s v="CHIHUAHUA"/>
    <s v="CALLE HEROICO COLEGIO MILITAR"/>
    <n v="4700"/>
    <s v="PRIVADO"/>
    <x v="2"/>
    <n v="2"/>
    <s v="BĂSICA"/>
    <n v="3"/>
    <x v="1"/>
    <n v="1"/>
    <x v="0"/>
    <n v="0"/>
    <s v="NO APLICA"/>
    <n v="0"/>
    <s v="NO APLICA"/>
    <s v="08FIS0106W"/>
    <s v="08FJE0001O"/>
    <s v="08ADG0046C"/>
    <n v="0"/>
    <s v="I2020"/>
    <n v="252"/>
    <n v="233"/>
    <n v="485"/>
    <n v="243"/>
    <n v="226"/>
    <n v="469"/>
    <n v="78"/>
    <n v="81"/>
    <n v="159"/>
    <n v="90"/>
    <n v="82"/>
    <n v="172"/>
    <n v="90"/>
    <n v="82"/>
    <n v="172"/>
    <n v="95"/>
    <n v="78"/>
    <n v="173"/>
    <n v="75"/>
    <n v="82"/>
    <n v="157"/>
    <n v="0"/>
    <n v="0"/>
    <n v="0"/>
    <n v="0"/>
    <n v="0"/>
    <n v="0"/>
    <n v="0"/>
    <n v="0"/>
    <n v="0"/>
    <n v="260"/>
    <n v="242"/>
    <n v="502"/>
    <n v="6"/>
    <n v="6"/>
    <n v="6"/>
    <n v="0"/>
    <n v="0"/>
    <n v="0"/>
    <n v="0"/>
    <n v="18"/>
    <n v="0"/>
    <n v="0"/>
    <n v="0"/>
    <n v="1"/>
    <n v="0"/>
    <n v="0"/>
    <n v="0"/>
    <n v="0"/>
    <n v="7"/>
    <n v="27"/>
    <n v="0"/>
    <n v="0"/>
    <n v="2"/>
    <n v="1"/>
    <n v="0"/>
    <n v="1"/>
    <n v="3"/>
    <n v="1"/>
    <n v="0"/>
    <n v="1"/>
    <n v="4"/>
    <n v="14"/>
    <n v="0"/>
    <n v="62"/>
    <n v="12"/>
    <n v="31"/>
    <n v="0"/>
    <n v="0"/>
    <n v="0"/>
    <n v="0"/>
    <n v="0"/>
    <n v="0"/>
    <n v="0"/>
    <n v="43"/>
    <n v="21"/>
    <n v="21"/>
    <n v="1"/>
  </r>
  <r>
    <s v="08PES0056P"/>
    <n v="1"/>
    <s v="MATUTINO"/>
    <s v="COLEGIO MEXICO EUROPEO LOIRE"/>
    <n v="8"/>
    <s v="CHIHUAHUA"/>
    <n v="8"/>
    <s v="CHIHUAHUA"/>
    <x v="5"/>
    <n v="37"/>
    <x v="6"/>
    <n v="1"/>
    <s v="JUĂREZ"/>
    <s v="CALLE VALENTĂŤN FUENTES"/>
    <n v="1194"/>
    <s v="PRIVADO"/>
    <x v="2"/>
    <n v="2"/>
    <s v="BĂSICA"/>
    <n v="3"/>
    <x v="1"/>
    <n v="1"/>
    <x v="0"/>
    <n v="0"/>
    <s v="NO APLICA"/>
    <n v="0"/>
    <s v="NO APLICA"/>
    <s v="08FIS0005Y"/>
    <m/>
    <m/>
    <n v="0"/>
    <s v="I2020"/>
    <n v="0"/>
    <n v="0"/>
    <n v="0"/>
    <n v="0"/>
    <n v="0"/>
    <n v="0"/>
    <n v="0"/>
    <n v="0"/>
    <n v="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0"/>
    <n v="0"/>
    <n v="0"/>
    <n v="0"/>
    <n v="0"/>
    <n v="0"/>
    <n v="1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  <n v="4"/>
    <n v="3"/>
    <n v="0"/>
    <n v="0"/>
    <n v="0"/>
    <n v="0"/>
    <n v="0"/>
    <n v="0"/>
    <n v="0"/>
    <n v="0"/>
    <n v="3"/>
    <n v="3"/>
    <n v="3"/>
    <n v="1"/>
  </r>
  <r>
    <s v="08PES0057O"/>
    <n v="1"/>
    <s v="MATUTINO"/>
    <s v="COLEGIO BUHSAB"/>
    <n v="8"/>
    <s v="CHIHUAHUA"/>
    <n v="8"/>
    <s v="CHIHUAHUA"/>
    <x v="5"/>
    <n v="37"/>
    <x v="6"/>
    <n v="1"/>
    <s v="JUĂREZ"/>
    <s v="CALLE CAMINO VIEJO A SAN JOSĂ‰"/>
    <n v="11045"/>
    <s v="PRIVADO"/>
    <x v="2"/>
    <n v="2"/>
    <s v="BĂSICA"/>
    <n v="3"/>
    <x v="1"/>
    <n v="1"/>
    <x v="0"/>
    <n v="0"/>
    <s v="NO APLICA"/>
    <n v="0"/>
    <s v="NO APLICA"/>
    <s v="08FIS0005Y"/>
    <m/>
    <m/>
    <n v="0"/>
    <s v="I2020"/>
    <n v="0"/>
    <n v="0"/>
    <n v="0"/>
    <n v="0"/>
    <n v="0"/>
    <n v="0"/>
    <n v="0"/>
    <n v="0"/>
    <n v="0"/>
    <n v="1"/>
    <n v="4"/>
    <n v="5"/>
    <n v="1"/>
    <n v="4"/>
    <n v="5"/>
    <n v="0"/>
    <n v="4"/>
    <n v="4"/>
    <n v="3"/>
    <n v="1"/>
    <n v="4"/>
    <n v="0"/>
    <n v="0"/>
    <n v="0"/>
    <n v="0"/>
    <n v="0"/>
    <n v="0"/>
    <n v="0"/>
    <n v="0"/>
    <n v="0"/>
    <n v="4"/>
    <n v="9"/>
    <n v="13"/>
    <n v="1"/>
    <n v="1"/>
    <n v="1"/>
    <n v="0"/>
    <n v="0"/>
    <n v="0"/>
    <n v="0"/>
    <n v="3"/>
    <n v="0"/>
    <n v="0"/>
    <n v="0"/>
    <n v="1"/>
    <n v="0"/>
    <n v="0"/>
    <n v="0"/>
    <n v="0"/>
    <n v="1"/>
    <n v="5"/>
    <n v="0"/>
    <n v="1"/>
    <n v="1"/>
    <n v="0"/>
    <n v="0"/>
    <n v="1"/>
    <n v="0"/>
    <n v="0"/>
    <n v="0"/>
    <n v="1"/>
    <n v="0"/>
    <n v="0"/>
    <n v="0"/>
    <n v="11"/>
    <n v="2"/>
    <n v="7"/>
    <n v="0"/>
    <n v="0"/>
    <n v="0"/>
    <n v="0"/>
    <n v="0"/>
    <n v="0"/>
    <n v="0"/>
    <n v="9"/>
    <n v="3"/>
    <n v="3"/>
    <n v="1"/>
  </r>
  <r>
    <s v="08PES0058N"/>
    <n v="1"/>
    <s v="MATUTINO"/>
    <s v="COLEGIO NACIONAL CUMBRES"/>
    <n v="8"/>
    <s v="CHIHUAHUA"/>
    <n v="8"/>
    <s v="CHIHUAHUA"/>
    <x v="10"/>
    <n v="50"/>
    <x v="65"/>
    <n v="1"/>
    <s v="NUEVO CASAS GRANDES"/>
    <s v="CALLE AQUILES SERDĂN"/>
    <n v="400"/>
    <s v="PRIVADO"/>
    <x v="2"/>
    <n v="2"/>
    <s v="BĂSICA"/>
    <n v="3"/>
    <x v="1"/>
    <n v="1"/>
    <x v="0"/>
    <n v="0"/>
    <s v="NO APLICA"/>
    <n v="0"/>
    <s v="NO APLICA"/>
    <s v="08FIS0005Y"/>
    <m/>
    <m/>
    <n v="0"/>
    <s v="I2020"/>
    <n v="0"/>
    <n v="0"/>
    <n v="0"/>
    <n v="0"/>
    <n v="0"/>
    <n v="0"/>
    <n v="0"/>
    <n v="0"/>
    <n v="0"/>
    <n v="7"/>
    <n v="2"/>
    <n v="9"/>
    <n v="7"/>
    <n v="2"/>
    <n v="9"/>
    <n v="1"/>
    <n v="0"/>
    <n v="1"/>
    <n v="0"/>
    <n v="1"/>
    <n v="1"/>
    <n v="0"/>
    <n v="0"/>
    <n v="0"/>
    <n v="0"/>
    <n v="0"/>
    <n v="0"/>
    <n v="0"/>
    <n v="0"/>
    <n v="0"/>
    <n v="8"/>
    <n v="3"/>
    <n v="11"/>
    <n v="1"/>
    <n v="1"/>
    <n v="1"/>
    <n v="0"/>
    <n v="0"/>
    <n v="0"/>
    <n v="0"/>
    <n v="3"/>
    <n v="1"/>
    <n v="0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0"/>
    <n v="0"/>
    <n v="0"/>
    <n v="6"/>
    <n v="3"/>
    <n v="3"/>
    <n v="0"/>
    <n v="0"/>
    <n v="0"/>
    <n v="0"/>
    <n v="0"/>
    <n v="0"/>
    <n v="0"/>
    <n v="6"/>
    <n v="12"/>
    <n v="3"/>
    <n v="1"/>
  </r>
  <r>
    <s v="08PES0059M"/>
    <n v="1"/>
    <s v="MATUTINO"/>
    <s v="SECUNDARIA ZAZU"/>
    <n v="8"/>
    <s v="CHIHUAHUA"/>
    <n v="8"/>
    <s v="CHIHUAHUA"/>
    <x v="5"/>
    <n v="37"/>
    <x v="6"/>
    <n v="1"/>
    <s v="JUĂREZ"/>
    <s v="CALLE MUTUALISMO"/>
    <n v="3111"/>
    <s v="PRIVADO"/>
    <x v="2"/>
    <n v="2"/>
    <s v="BĂSICA"/>
    <n v="3"/>
    <x v="1"/>
    <n v="1"/>
    <x v="0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6"/>
    <n v="8"/>
    <n v="14"/>
    <n v="6"/>
    <n v="9"/>
    <n v="15"/>
    <n v="6"/>
    <n v="2"/>
    <n v="8"/>
    <n v="0"/>
    <n v="0"/>
    <n v="0"/>
    <n v="0"/>
    <n v="0"/>
    <n v="0"/>
    <n v="0"/>
    <n v="0"/>
    <n v="0"/>
    <n v="0"/>
    <n v="0"/>
    <n v="0"/>
    <n v="12"/>
    <n v="11"/>
    <n v="23"/>
    <n v="1"/>
    <n v="1"/>
    <n v="0"/>
    <n v="0"/>
    <n v="0"/>
    <n v="0"/>
    <n v="0"/>
    <n v="2"/>
    <n v="1"/>
    <n v="0"/>
    <n v="0"/>
    <n v="0"/>
    <n v="0"/>
    <n v="0"/>
    <n v="0"/>
    <n v="0"/>
    <n v="1"/>
    <n v="1"/>
    <n v="1"/>
    <n v="0"/>
    <n v="0"/>
    <n v="1"/>
    <n v="0"/>
    <n v="1"/>
    <n v="0"/>
    <n v="1"/>
    <n v="1"/>
    <n v="0"/>
    <n v="0"/>
    <n v="0"/>
    <n v="0"/>
    <n v="8"/>
    <n v="3"/>
    <n v="4"/>
    <n v="0"/>
    <n v="0"/>
    <n v="0"/>
    <n v="0"/>
    <n v="0"/>
    <n v="0"/>
    <n v="0"/>
    <n v="7"/>
    <n v="5"/>
    <n v="2"/>
    <n v="1"/>
  </r>
  <r>
    <s v="08PES0078A"/>
    <n v="1"/>
    <s v="MATUTINO"/>
    <s v="INSTITUTO AMERICA"/>
    <n v="8"/>
    <s v="CHIHUAHUA"/>
    <n v="8"/>
    <s v="CHIHUAHUA"/>
    <x v="7"/>
    <n v="19"/>
    <x v="21"/>
    <n v="1"/>
    <s v="CHIHUAHUA"/>
    <s v="AVENIDA DE LA CANTERA"/>
    <n v="9700"/>
    <s v="PRIVADO"/>
    <x v="2"/>
    <n v="2"/>
    <s v="BĂSICA"/>
    <n v="3"/>
    <x v="1"/>
    <n v="1"/>
    <x v="0"/>
    <n v="0"/>
    <s v="NO APLICA"/>
    <n v="0"/>
    <s v="NO APLICA"/>
    <s v="08FIS0006X"/>
    <m/>
    <s v="08ADG0011N"/>
    <n v="0"/>
    <s v="I2020"/>
    <n v="133"/>
    <n v="121"/>
    <n v="254"/>
    <n v="131"/>
    <n v="119"/>
    <n v="250"/>
    <n v="36"/>
    <n v="32"/>
    <n v="68"/>
    <n v="34"/>
    <n v="29"/>
    <n v="63"/>
    <n v="34"/>
    <n v="29"/>
    <n v="63"/>
    <n v="44"/>
    <n v="46"/>
    <n v="90"/>
    <n v="45"/>
    <n v="44"/>
    <n v="89"/>
    <n v="0"/>
    <n v="0"/>
    <n v="0"/>
    <n v="0"/>
    <n v="0"/>
    <n v="0"/>
    <n v="0"/>
    <n v="0"/>
    <n v="0"/>
    <n v="123"/>
    <n v="119"/>
    <n v="242"/>
    <n v="3"/>
    <n v="3"/>
    <n v="3"/>
    <n v="0"/>
    <n v="0"/>
    <n v="0"/>
    <n v="0"/>
    <n v="9"/>
    <n v="0"/>
    <n v="0"/>
    <n v="0"/>
    <n v="1"/>
    <n v="0"/>
    <n v="0"/>
    <n v="0"/>
    <n v="0"/>
    <n v="3"/>
    <n v="7"/>
    <n v="0"/>
    <n v="0"/>
    <n v="1"/>
    <n v="0"/>
    <n v="0"/>
    <n v="1"/>
    <n v="0"/>
    <n v="1"/>
    <n v="0"/>
    <n v="0"/>
    <n v="1"/>
    <n v="5"/>
    <n v="0"/>
    <n v="20"/>
    <n v="4"/>
    <n v="9"/>
    <n v="0"/>
    <n v="0"/>
    <n v="0"/>
    <n v="0"/>
    <n v="0"/>
    <n v="0"/>
    <n v="0"/>
    <n v="13"/>
    <n v="9"/>
    <n v="9"/>
    <n v="1"/>
  </r>
  <r>
    <s v="08PES0081O"/>
    <n v="1"/>
    <s v="MATUTINO"/>
    <s v="INSTITUTO TERESA DE AVILA A.C."/>
    <n v="8"/>
    <s v="CHIHUAHUA"/>
    <n v="8"/>
    <s v="CHIHUAHUA"/>
    <x v="5"/>
    <n v="37"/>
    <x v="6"/>
    <n v="1"/>
    <s v="JUĂREZ"/>
    <s v="CALLE BOSQUES DE JACARANDA"/>
    <n v="7810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36"/>
    <n v="50"/>
    <n v="86"/>
    <n v="35"/>
    <n v="49"/>
    <n v="84"/>
    <n v="13"/>
    <n v="18"/>
    <n v="31"/>
    <n v="5"/>
    <n v="22"/>
    <n v="27"/>
    <n v="5"/>
    <n v="22"/>
    <n v="27"/>
    <n v="10"/>
    <n v="14"/>
    <n v="24"/>
    <n v="12"/>
    <n v="17"/>
    <n v="29"/>
    <n v="0"/>
    <n v="0"/>
    <n v="0"/>
    <n v="0"/>
    <n v="0"/>
    <n v="0"/>
    <n v="0"/>
    <n v="0"/>
    <n v="0"/>
    <n v="27"/>
    <n v="53"/>
    <n v="80"/>
    <n v="1"/>
    <n v="1"/>
    <n v="1"/>
    <n v="0"/>
    <n v="0"/>
    <n v="0"/>
    <n v="0"/>
    <n v="3"/>
    <n v="0"/>
    <n v="0"/>
    <n v="0"/>
    <n v="1"/>
    <n v="0"/>
    <n v="0"/>
    <n v="0"/>
    <n v="0"/>
    <n v="2"/>
    <n v="4"/>
    <n v="0"/>
    <n v="0"/>
    <n v="1"/>
    <n v="0"/>
    <n v="1"/>
    <n v="0"/>
    <n v="0"/>
    <n v="0"/>
    <n v="2"/>
    <n v="0"/>
    <n v="3"/>
    <n v="3"/>
    <n v="0"/>
    <n v="17"/>
    <n v="6"/>
    <n v="4"/>
    <n v="0"/>
    <n v="0"/>
    <n v="0"/>
    <n v="0"/>
    <n v="0"/>
    <n v="0"/>
    <n v="0"/>
    <n v="10"/>
    <n v="3"/>
    <n v="3"/>
    <n v="1"/>
  </r>
  <r>
    <s v="08PES0084L"/>
    <n v="1"/>
    <s v="MATUTINO"/>
    <s v="INSTITUTO CRISTOBAL COLON"/>
    <n v="8"/>
    <s v="CHIHUAHUA"/>
    <n v="8"/>
    <s v="CHIHUAHUA"/>
    <x v="1"/>
    <n v="17"/>
    <x v="43"/>
    <n v="1"/>
    <s v="CUAUHTĂ‰MOC"/>
    <s v="CALLE 19"/>
    <n v="34"/>
    <s v="PRIVADO"/>
    <x v="2"/>
    <n v="2"/>
    <s v="BĂSICA"/>
    <n v="3"/>
    <x v="1"/>
    <n v="1"/>
    <x v="0"/>
    <n v="0"/>
    <s v="NO APLICA"/>
    <n v="0"/>
    <s v="NO APLICA"/>
    <s v="08FIS0004Z"/>
    <m/>
    <s v="08ADG0011N"/>
    <n v="0"/>
    <s v="I2020"/>
    <n v="66"/>
    <n v="88"/>
    <n v="154"/>
    <n v="59"/>
    <n v="86"/>
    <n v="145"/>
    <n v="18"/>
    <n v="26"/>
    <n v="44"/>
    <n v="22"/>
    <n v="22"/>
    <n v="44"/>
    <n v="22"/>
    <n v="22"/>
    <n v="44"/>
    <n v="26"/>
    <n v="30"/>
    <n v="56"/>
    <n v="20"/>
    <n v="34"/>
    <n v="54"/>
    <n v="0"/>
    <n v="0"/>
    <n v="0"/>
    <n v="0"/>
    <n v="0"/>
    <n v="0"/>
    <n v="0"/>
    <n v="0"/>
    <n v="0"/>
    <n v="68"/>
    <n v="86"/>
    <n v="154"/>
    <n v="2"/>
    <n v="2"/>
    <n v="2"/>
    <n v="0"/>
    <n v="0"/>
    <n v="0"/>
    <n v="0"/>
    <n v="6"/>
    <n v="0"/>
    <n v="1"/>
    <n v="0"/>
    <n v="0"/>
    <n v="1"/>
    <n v="0"/>
    <n v="0"/>
    <n v="0"/>
    <n v="3"/>
    <n v="6"/>
    <n v="0"/>
    <n v="0"/>
    <n v="1"/>
    <n v="0"/>
    <n v="1"/>
    <n v="0"/>
    <n v="0"/>
    <n v="0"/>
    <n v="0"/>
    <n v="0"/>
    <n v="0"/>
    <n v="3"/>
    <n v="0"/>
    <n v="16"/>
    <n v="5"/>
    <n v="7"/>
    <n v="0"/>
    <n v="0"/>
    <n v="0"/>
    <n v="0"/>
    <n v="0"/>
    <n v="0"/>
    <n v="0"/>
    <n v="12"/>
    <n v="6"/>
    <n v="6"/>
    <n v="1"/>
  </r>
  <r>
    <s v="08PES0087I"/>
    <n v="1"/>
    <s v="MATUTINO"/>
    <s v="INSTITUTO GIL ESPARZA A.C."/>
    <n v="8"/>
    <s v="CHIHUAHUA"/>
    <n v="8"/>
    <s v="CHIHUAHUA"/>
    <x v="7"/>
    <n v="19"/>
    <x v="21"/>
    <n v="1"/>
    <s v="CHIHUAHUA"/>
    <s v="CALLE 10A"/>
    <n v="2410"/>
    <s v="PRIVADO"/>
    <x v="2"/>
    <n v="2"/>
    <s v="BĂSICA"/>
    <n v="3"/>
    <x v="1"/>
    <n v="1"/>
    <x v="0"/>
    <n v="0"/>
    <s v="NO APLICA"/>
    <n v="0"/>
    <s v="NO APLICA"/>
    <s v="08FIS0006X"/>
    <m/>
    <s v="08ADG0011N"/>
    <n v="0"/>
    <s v="I2020"/>
    <n v="69"/>
    <n v="100"/>
    <n v="169"/>
    <n v="67"/>
    <n v="99"/>
    <n v="166"/>
    <n v="21"/>
    <n v="33"/>
    <n v="54"/>
    <n v="25"/>
    <n v="21"/>
    <n v="46"/>
    <n v="25"/>
    <n v="21"/>
    <n v="46"/>
    <n v="24"/>
    <n v="34"/>
    <n v="58"/>
    <n v="21"/>
    <n v="29"/>
    <n v="50"/>
    <n v="0"/>
    <n v="0"/>
    <n v="0"/>
    <n v="0"/>
    <n v="0"/>
    <n v="0"/>
    <n v="0"/>
    <n v="0"/>
    <n v="0"/>
    <n v="70"/>
    <n v="84"/>
    <n v="154"/>
    <n v="2"/>
    <n v="2"/>
    <n v="2"/>
    <n v="0"/>
    <n v="0"/>
    <n v="0"/>
    <n v="0"/>
    <n v="6"/>
    <n v="0"/>
    <n v="1"/>
    <n v="0"/>
    <n v="0"/>
    <n v="0"/>
    <n v="1"/>
    <n v="0"/>
    <n v="0"/>
    <n v="1"/>
    <n v="8"/>
    <n v="0"/>
    <n v="0"/>
    <n v="1"/>
    <n v="0"/>
    <n v="3"/>
    <n v="2"/>
    <n v="0"/>
    <n v="1"/>
    <n v="1"/>
    <n v="0"/>
    <n v="1"/>
    <n v="2"/>
    <n v="0"/>
    <n v="22"/>
    <n v="6"/>
    <n v="12"/>
    <n v="0"/>
    <n v="0"/>
    <n v="0"/>
    <n v="0"/>
    <n v="0"/>
    <n v="0"/>
    <n v="0"/>
    <n v="18"/>
    <n v="6"/>
    <n v="6"/>
    <n v="1"/>
  </r>
  <r>
    <s v="08PES0088H"/>
    <n v="1"/>
    <s v="MATUTINO"/>
    <s v="SECUNDARIA PARTICULAR ACADEMIA JUAREZ"/>
    <n v="8"/>
    <s v="CHIHUAHUA"/>
    <n v="8"/>
    <s v="CHIHUAHUA"/>
    <x v="10"/>
    <n v="13"/>
    <x v="41"/>
    <n v="17"/>
    <s v="COLONIA JUĂREZ"/>
    <s v="CALLE SONORA"/>
    <n v="0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87"/>
    <n v="88"/>
    <n v="175"/>
    <n v="85"/>
    <n v="87"/>
    <n v="172"/>
    <n v="30"/>
    <n v="41"/>
    <n v="71"/>
    <n v="19"/>
    <n v="25"/>
    <n v="44"/>
    <n v="21"/>
    <n v="27"/>
    <n v="48"/>
    <n v="34"/>
    <n v="24"/>
    <n v="58"/>
    <n v="23"/>
    <n v="25"/>
    <n v="48"/>
    <n v="0"/>
    <n v="0"/>
    <n v="0"/>
    <n v="0"/>
    <n v="0"/>
    <n v="0"/>
    <n v="0"/>
    <n v="0"/>
    <n v="0"/>
    <n v="78"/>
    <n v="76"/>
    <n v="154"/>
    <n v="3"/>
    <n v="3"/>
    <n v="3"/>
    <n v="0"/>
    <n v="0"/>
    <n v="0"/>
    <n v="0"/>
    <n v="9"/>
    <n v="0"/>
    <n v="0"/>
    <n v="0"/>
    <n v="1"/>
    <n v="0"/>
    <n v="0"/>
    <n v="0"/>
    <n v="0"/>
    <n v="3"/>
    <n v="9"/>
    <n v="0"/>
    <n v="0"/>
    <n v="2"/>
    <n v="1"/>
    <n v="0"/>
    <n v="1"/>
    <n v="1"/>
    <n v="0"/>
    <n v="0"/>
    <n v="0"/>
    <n v="5"/>
    <n v="2"/>
    <n v="0"/>
    <n v="25"/>
    <n v="6"/>
    <n v="11"/>
    <n v="0"/>
    <n v="0"/>
    <n v="0"/>
    <n v="0"/>
    <n v="0"/>
    <n v="0"/>
    <n v="0"/>
    <n v="17"/>
    <n v="13"/>
    <n v="13"/>
    <n v="1"/>
  </r>
  <r>
    <s v="08PES0093T"/>
    <n v="1"/>
    <s v="MATUTINO"/>
    <s v="SECUNDARIA PARTICULAR COLEGIO PALMORE"/>
    <n v="8"/>
    <s v="CHIHUAHUA"/>
    <n v="8"/>
    <s v="CHIHUAHUA"/>
    <x v="7"/>
    <n v="19"/>
    <x v="21"/>
    <n v="1"/>
    <s v="CHIHUAHUA"/>
    <s v="CALLE DOCTOR PEDRO LEAL B"/>
    <n v="1620"/>
    <s v="PRIVADO"/>
    <x v="2"/>
    <n v="2"/>
    <s v="BĂSICA"/>
    <n v="3"/>
    <x v="1"/>
    <n v="1"/>
    <x v="0"/>
    <n v="0"/>
    <s v="NO APLICA"/>
    <n v="0"/>
    <s v="NO APLICA"/>
    <s v="08FIS0006X"/>
    <m/>
    <s v="08ADG0011N"/>
    <n v="0"/>
    <s v="I2020"/>
    <n v="109"/>
    <n v="92"/>
    <n v="201"/>
    <n v="100"/>
    <n v="91"/>
    <n v="191"/>
    <n v="29"/>
    <n v="21"/>
    <n v="50"/>
    <n v="49"/>
    <n v="40"/>
    <n v="89"/>
    <n v="50"/>
    <n v="40"/>
    <n v="90"/>
    <n v="42"/>
    <n v="33"/>
    <n v="75"/>
    <n v="35"/>
    <n v="36"/>
    <n v="71"/>
    <n v="0"/>
    <n v="0"/>
    <n v="0"/>
    <n v="0"/>
    <n v="0"/>
    <n v="0"/>
    <n v="0"/>
    <n v="0"/>
    <n v="0"/>
    <n v="127"/>
    <n v="109"/>
    <n v="236"/>
    <n v="4"/>
    <n v="3"/>
    <n v="3"/>
    <n v="0"/>
    <n v="0"/>
    <n v="0"/>
    <n v="0"/>
    <n v="10"/>
    <n v="0"/>
    <n v="0"/>
    <n v="0"/>
    <n v="1"/>
    <n v="0"/>
    <n v="1"/>
    <n v="0"/>
    <n v="0"/>
    <n v="2"/>
    <n v="9"/>
    <n v="0"/>
    <n v="0"/>
    <n v="1"/>
    <n v="1"/>
    <n v="1"/>
    <n v="1"/>
    <n v="0"/>
    <n v="0"/>
    <n v="0"/>
    <n v="4"/>
    <n v="0"/>
    <n v="6"/>
    <n v="0"/>
    <n v="27"/>
    <n v="4"/>
    <n v="15"/>
    <n v="0"/>
    <n v="0"/>
    <n v="0"/>
    <n v="0"/>
    <n v="0"/>
    <n v="0"/>
    <n v="0"/>
    <n v="19"/>
    <n v="11"/>
    <n v="10"/>
    <n v="1"/>
  </r>
  <r>
    <s v="08PES0095R"/>
    <n v="4"/>
    <s v="DISCONTINUO"/>
    <s v="INSTITUTO LA SALLE DE CHIHUAHUA"/>
    <n v="8"/>
    <s v="CHIHUAHUA"/>
    <n v="8"/>
    <s v="CHIHUAHUA"/>
    <x v="7"/>
    <n v="19"/>
    <x v="21"/>
    <n v="1"/>
    <s v="CHIHUAHUA"/>
    <s v="AVENIDA INSTITUTO POLITECNICO NACIONAL"/>
    <n v="5100"/>
    <s v="PRIVADO"/>
    <x v="2"/>
    <n v="2"/>
    <s v="BĂSICA"/>
    <n v="3"/>
    <x v="1"/>
    <n v="1"/>
    <x v="0"/>
    <n v="0"/>
    <s v="NO APLICA"/>
    <n v="0"/>
    <s v="NO APLICA"/>
    <s v="08FIS0007W"/>
    <m/>
    <s v="08ADG0011N"/>
    <n v="0"/>
    <s v="I2020"/>
    <n v="157"/>
    <n v="156"/>
    <n v="313"/>
    <n v="120"/>
    <n v="136"/>
    <n v="256"/>
    <n v="62"/>
    <n v="55"/>
    <n v="117"/>
    <n v="52"/>
    <n v="38"/>
    <n v="90"/>
    <n v="52"/>
    <n v="38"/>
    <n v="90"/>
    <n v="38"/>
    <n v="50"/>
    <n v="88"/>
    <n v="53"/>
    <n v="50"/>
    <n v="103"/>
    <n v="0"/>
    <n v="0"/>
    <n v="0"/>
    <n v="0"/>
    <n v="0"/>
    <n v="0"/>
    <n v="0"/>
    <n v="0"/>
    <n v="0"/>
    <n v="143"/>
    <n v="138"/>
    <n v="281"/>
    <n v="3"/>
    <n v="4"/>
    <n v="4"/>
    <n v="0"/>
    <n v="0"/>
    <n v="0"/>
    <n v="0"/>
    <n v="11"/>
    <n v="0"/>
    <n v="0"/>
    <n v="0"/>
    <n v="1"/>
    <n v="0"/>
    <n v="0"/>
    <n v="0"/>
    <n v="0"/>
    <n v="4"/>
    <n v="11"/>
    <n v="0"/>
    <n v="0"/>
    <n v="5"/>
    <n v="2"/>
    <n v="2"/>
    <n v="1"/>
    <n v="0"/>
    <n v="1"/>
    <n v="0"/>
    <n v="0"/>
    <n v="3"/>
    <n v="3"/>
    <n v="0"/>
    <n v="33"/>
    <n v="11"/>
    <n v="15"/>
    <n v="0"/>
    <n v="0"/>
    <n v="0"/>
    <n v="0"/>
    <n v="0"/>
    <n v="0"/>
    <n v="0"/>
    <n v="26"/>
    <n v="12"/>
    <n v="12"/>
    <n v="1"/>
  </r>
  <r>
    <s v="08PES0098O"/>
    <n v="1"/>
    <s v="MATUTINO"/>
    <s v="INSTITUTO MEXICO DE CD JUAREZ A.C."/>
    <n v="8"/>
    <s v="CHIHUAHUA"/>
    <n v="8"/>
    <s v="CHIHUAHUA"/>
    <x v="5"/>
    <n v="37"/>
    <x v="6"/>
    <n v="1"/>
    <s v="JUĂREZ"/>
    <s v="CALLE COLEGIO MEXICO"/>
    <n v="1960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128"/>
    <n v="103"/>
    <n v="231"/>
    <n v="127"/>
    <n v="102"/>
    <n v="229"/>
    <n v="41"/>
    <n v="33"/>
    <n v="74"/>
    <n v="32"/>
    <n v="44"/>
    <n v="76"/>
    <n v="32"/>
    <n v="44"/>
    <n v="76"/>
    <n v="47"/>
    <n v="27"/>
    <n v="74"/>
    <n v="34"/>
    <n v="43"/>
    <n v="77"/>
    <n v="0"/>
    <n v="0"/>
    <n v="0"/>
    <n v="0"/>
    <n v="0"/>
    <n v="0"/>
    <n v="0"/>
    <n v="0"/>
    <n v="0"/>
    <n v="113"/>
    <n v="114"/>
    <n v="227"/>
    <n v="3"/>
    <n v="2"/>
    <n v="3"/>
    <n v="0"/>
    <n v="0"/>
    <n v="0"/>
    <n v="0"/>
    <n v="8"/>
    <n v="0"/>
    <n v="0"/>
    <n v="0"/>
    <n v="1"/>
    <n v="0"/>
    <n v="0"/>
    <n v="0"/>
    <n v="0"/>
    <n v="1"/>
    <n v="8"/>
    <n v="0"/>
    <n v="0"/>
    <n v="0"/>
    <n v="1"/>
    <n v="2"/>
    <n v="0"/>
    <n v="1"/>
    <n v="0"/>
    <n v="2"/>
    <n v="0"/>
    <n v="0"/>
    <n v="3"/>
    <n v="0"/>
    <n v="19"/>
    <n v="6"/>
    <n v="9"/>
    <n v="0"/>
    <n v="0"/>
    <n v="0"/>
    <n v="0"/>
    <n v="0"/>
    <n v="0"/>
    <n v="0"/>
    <n v="15"/>
    <n v="8"/>
    <n v="8"/>
    <n v="1"/>
  </r>
  <r>
    <s v="08PES0101L"/>
    <n v="1"/>
    <s v="MATUTINO"/>
    <s v="SECUNDARIA PARTICULAR YERMO Y PARRES"/>
    <n v="8"/>
    <s v="CHIHUAHUA"/>
    <n v="8"/>
    <s v="CHIHUAHUA"/>
    <x v="1"/>
    <n v="12"/>
    <x v="23"/>
    <n v="1"/>
    <s v="CARICHĂŤ"/>
    <s v="CALLE ALFONSO LIGORI"/>
    <n v="0"/>
    <s v="PRIVADO"/>
    <x v="2"/>
    <n v="2"/>
    <s v="BĂSICA"/>
    <n v="3"/>
    <x v="1"/>
    <n v="1"/>
    <x v="0"/>
    <n v="0"/>
    <s v="NO APLICA"/>
    <n v="0"/>
    <s v="NO APLICA"/>
    <s v="08FIS0004Z"/>
    <m/>
    <s v="08ADG0011N"/>
    <n v="0"/>
    <s v="I2020"/>
    <n v="17"/>
    <n v="49"/>
    <n v="66"/>
    <n v="17"/>
    <n v="49"/>
    <n v="66"/>
    <n v="5"/>
    <n v="13"/>
    <n v="18"/>
    <n v="6"/>
    <n v="9"/>
    <n v="15"/>
    <n v="6"/>
    <n v="9"/>
    <n v="15"/>
    <n v="4"/>
    <n v="17"/>
    <n v="21"/>
    <n v="8"/>
    <n v="13"/>
    <n v="21"/>
    <n v="0"/>
    <n v="0"/>
    <n v="0"/>
    <n v="0"/>
    <n v="0"/>
    <n v="0"/>
    <n v="0"/>
    <n v="0"/>
    <n v="0"/>
    <n v="18"/>
    <n v="39"/>
    <n v="57"/>
    <n v="1"/>
    <n v="1"/>
    <n v="1"/>
    <n v="0"/>
    <n v="0"/>
    <n v="0"/>
    <n v="0"/>
    <n v="3"/>
    <n v="0"/>
    <n v="1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7"/>
    <n v="0"/>
    <n v="0"/>
    <n v="0"/>
    <n v="0"/>
    <n v="0"/>
    <n v="0"/>
    <n v="0"/>
    <n v="7"/>
    <n v="3"/>
    <n v="3"/>
    <n v="1"/>
  </r>
  <r>
    <s v="08PES0146H"/>
    <n v="1"/>
    <s v="MATUTINO"/>
    <s v="INSTITUTO REGIONAL DE JIMENEZ"/>
    <n v="8"/>
    <s v="CHIHUAHUA"/>
    <n v="8"/>
    <s v="CHIHUAHUA"/>
    <x v="8"/>
    <n v="36"/>
    <x v="30"/>
    <n v="1"/>
    <s v="JOSĂ‰ MARIANO JIMĂ‰NEZ"/>
    <s v="AVENIDA SOR JUANA INES DE LA CRUZ"/>
    <n v="1200"/>
    <s v="PRIVADO"/>
    <x v="2"/>
    <n v="2"/>
    <s v="BĂSICA"/>
    <n v="3"/>
    <x v="1"/>
    <n v="1"/>
    <x v="0"/>
    <n v="0"/>
    <s v="NO APLICA"/>
    <n v="0"/>
    <s v="NO APLICA"/>
    <s v="08FIS0003Z"/>
    <m/>
    <s v="08ADG0011N"/>
    <n v="0"/>
    <s v="I2020"/>
    <n v="21"/>
    <n v="26"/>
    <n v="47"/>
    <n v="20"/>
    <n v="26"/>
    <n v="46"/>
    <n v="4"/>
    <n v="6"/>
    <n v="10"/>
    <n v="9"/>
    <n v="2"/>
    <n v="11"/>
    <n v="9"/>
    <n v="2"/>
    <n v="11"/>
    <n v="6"/>
    <n v="4"/>
    <n v="10"/>
    <n v="8"/>
    <n v="12"/>
    <n v="20"/>
    <n v="0"/>
    <n v="0"/>
    <n v="0"/>
    <n v="0"/>
    <n v="0"/>
    <n v="0"/>
    <n v="0"/>
    <n v="0"/>
    <n v="0"/>
    <n v="23"/>
    <n v="18"/>
    <n v="41"/>
    <n v="1"/>
    <n v="1"/>
    <n v="1"/>
    <n v="0"/>
    <n v="0"/>
    <n v="0"/>
    <n v="0"/>
    <n v="3"/>
    <n v="0"/>
    <n v="0"/>
    <n v="0"/>
    <n v="1"/>
    <n v="0"/>
    <n v="0"/>
    <n v="0"/>
    <n v="0"/>
    <n v="0"/>
    <n v="6"/>
    <n v="0"/>
    <n v="0"/>
    <n v="1"/>
    <n v="0"/>
    <n v="0"/>
    <n v="0"/>
    <n v="0"/>
    <n v="1"/>
    <n v="0"/>
    <n v="1"/>
    <n v="0"/>
    <n v="2"/>
    <n v="0"/>
    <n v="12"/>
    <n v="1"/>
    <n v="8"/>
    <n v="0"/>
    <n v="0"/>
    <n v="0"/>
    <n v="0"/>
    <n v="0"/>
    <n v="0"/>
    <n v="0"/>
    <n v="9"/>
    <n v="3"/>
    <n v="3"/>
    <n v="1"/>
  </r>
  <r>
    <s v="08PES0152S"/>
    <n v="1"/>
    <s v="MATUTINO"/>
    <s v="SECUNDARIA PARTICULAR JUAN DE LA BARRERA"/>
    <n v="8"/>
    <s v="CHIHUAHUA"/>
    <n v="8"/>
    <s v="CHIHUAHUA"/>
    <x v="5"/>
    <n v="37"/>
    <x v="6"/>
    <n v="1"/>
    <s v="JUĂREZ"/>
    <s v="CALLE SALTILLO SUR"/>
    <n v="1186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27"/>
    <n v="31"/>
    <n v="58"/>
    <n v="25"/>
    <n v="29"/>
    <n v="54"/>
    <n v="5"/>
    <n v="12"/>
    <n v="17"/>
    <n v="7"/>
    <n v="5"/>
    <n v="12"/>
    <n v="7"/>
    <n v="5"/>
    <n v="12"/>
    <n v="5"/>
    <n v="7"/>
    <n v="12"/>
    <n v="9"/>
    <n v="5"/>
    <n v="14"/>
    <n v="0"/>
    <n v="0"/>
    <n v="0"/>
    <n v="0"/>
    <n v="0"/>
    <n v="0"/>
    <n v="0"/>
    <n v="0"/>
    <n v="0"/>
    <n v="21"/>
    <n v="17"/>
    <n v="38"/>
    <n v="1"/>
    <n v="1"/>
    <n v="1"/>
    <n v="0"/>
    <n v="0"/>
    <n v="0"/>
    <n v="0"/>
    <n v="3"/>
    <n v="1"/>
    <n v="0"/>
    <n v="0"/>
    <n v="0"/>
    <n v="0"/>
    <n v="0"/>
    <n v="0"/>
    <n v="0"/>
    <n v="2"/>
    <n v="5"/>
    <n v="0"/>
    <n v="0"/>
    <n v="0"/>
    <n v="1"/>
    <n v="0"/>
    <n v="0"/>
    <n v="0"/>
    <n v="0"/>
    <n v="0"/>
    <n v="0"/>
    <n v="0"/>
    <n v="1"/>
    <n v="0"/>
    <n v="10"/>
    <n v="3"/>
    <n v="6"/>
    <n v="0"/>
    <n v="0"/>
    <n v="0"/>
    <n v="0"/>
    <n v="0"/>
    <n v="0"/>
    <n v="0"/>
    <n v="9"/>
    <n v="3"/>
    <n v="3"/>
    <n v="1"/>
  </r>
  <r>
    <s v="08PES0181N"/>
    <n v="2"/>
    <s v="VESPERTINO"/>
    <s v="SECUNDARIA PARTICULAR EL PROGRESO"/>
    <n v="8"/>
    <s v="CHIHUAHUA"/>
    <n v="8"/>
    <s v="CHIHUAHUA"/>
    <x v="6"/>
    <n v="29"/>
    <x v="7"/>
    <n v="29"/>
    <s v="BUENA VISTA (MESA REDONDA)"/>
    <s v="CALLE BUENAVISTA VISTA (MESA REDONDA)"/>
    <n v="0"/>
    <s v="PRIVADO"/>
    <x v="2"/>
    <n v="2"/>
    <s v="BĂSICA"/>
    <n v="3"/>
    <x v="1"/>
    <n v="1"/>
    <x v="0"/>
    <n v="0"/>
    <s v="NO APLICA"/>
    <n v="0"/>
    <s v="NO APLICA"/>
    <s v="08FIS0003Z"/>
    <m/>
    <s v="08ADG0011N"/>
    <n v="0"/>
    <s v="I2020"/>
    <n v="18"/>
    <n v="22"/>
    <n v="40"/>
    <n v="11"/>
    <n v="20"/>
    <n v="31"/>
    <n v="5"/>
    <n v="5"/>
    <n v="10"/>
    <n v="6"/>
    <n v="7"/>
    <n v="13"/>
    <n v="6"/>
    <n v="7"/>
    <n v="13"/>
    <n v="6"/>
    <n v="9"/>
    <n v="15"/>
    <n v="8"/>
    <n v="9"/>
    <n v="17"/>
    <n v="0"/>
    <n v="0"/>
    <n v="0"/>
    <n v="0"/>
    <n v="0"/>
    <n v="0"/>
    <n v="0"/>
    <n v="0"/>
    <n v="0"/>
    <n v="20"/>
    <n v="25"/>
    <n v="45"/>
    <n v="1"/>
    <n v="1"/>
    <n v="1"/>
    <n v="0"/>
    <n v="0"/>
    <n v="0"/>
    <n v="0"/>
    <n v="3"/>
    <n v="0"/>
    <n v="1"/>
    <n v="0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5"/>
    <n v="0"/>
    <n v="0"/>
    <n v="0"/>
    <n v="0"/>
    <n v="0"/>
    <n v="0"/>
    <n v="0"/>
    <n v="7"/>
    <n v="3"/>
    <n v="3"/>
    <n v="1"/>
  </r>
  <r>
    <s v="08PES0182M"/>
    <n v="1"/>
    <s v="MATUTINO"/>
    <s v="INSTITUTO IBEROAMERICANO SAN PATRICIO"/>
    <n v="8"/>
    <s v="CHIHUAHUA"/>
    <n v="8"/>
    <s v="CHIHUAHUA"/>
    <x v="5"/>
    <n v="37"/>
    <x v="6"/>
    <n v="1"/>
    <s v="JUĂREZ"/>
    <s v="CAMINO VIEJO SAN JOSE"/>
    <n v="6135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99"/>
    <n v="88"/>
    <n v="187"/>
    <n v="99"/>
    <n v="88"/>
    <n v="187"/>
    <n v="24"/>
    <n v="33"/>
    <n v="57"/>
    <n v="39"/>
    <n v="27"/>
    <n v="66"/>
    <n v="39"/>
    <n v="27"/>
    <n v="66"/>
    <n v="44"/>
    <n v="30"/>
    <n v="74"/>
    <n v="29"/>
    <n v="19"/>
    <n v="48"/>
    <n v="0"/>
    <n v="0"/>
    <n v="0"/>
    <n v="0"/>
    <n v="0"/>
    <n v="0"/>
    <n v="0"/>
    <n v="0"/>
    <n v="0"/>
    <n v="112"/>
    <n v="76"/>
    <n v="188"/>
    <n v="3"/>
    <n v="3"/>
    <n v="3"/>
    <n v="0"/>
    <n v="0"/>
    <n v="0"/>
    <n v="0"/>
    <n v="9"/>
    <n v="0"/>
    <n v="0"/>
    <n v="0"/>
    <n v="1"/>
    <n v="0"/>
    <n v="0"/>
    <n v="0"/>
    <n v="0"/>
    <n v="3"/>
    <n v="9"/>
    <n v="0"/>
    <n v="0"/>
    <n v="3"/>
    <n v="0"/>
    <n v="0"/>
    <n v="0"/>
    <n v="0"/>
    <n v="1"/>
    <n v="1"/>
    <n v="0"/>
    <n v="3"/>
    <n v="3"/>
    <n v="0"/>
    <n v="24"/>
    <n v="7"/>
    <n v="10"/>
    <n v="0"/>
    <n v="0"/>
    <n v="0"/>
    <n v="0"/>
    <n v="0"/>
    <n v="0"/>
    <n v="0"/>
    <n v="17"/>
    <n v="14"/>
    <n v="9"/>
    <n v="1"/>
  </r>
  <r>
    <s v="08PES0186I"/>
    <n v="1"/>
    <s v="MATUTINO"/>
    <s v="SECUNDARIA PARTICULAR MANUEL BERNARDO AGUIRRE"/>
    <n v="8"/>
    <s v="CHIHUAHUA"/>
    <n v="8"/>
    <s v="CHIHUAHUA"/>
    <x v="7"/>
    <n v="19"/>
    <x v="21"/>
    <n v="1"/>
    <s v="CHIHUAHUA"/>
    <s v="CALLE 3RA."/>
    <n v="1409"/>
    <s v="PRIVADO"/>
    <x v="2"/>
    <n v="2"/>
    <s v="BĂSICA"/>
    <n v="3"/>
    <x v="1"/>
    <n v="1"/>
    <x v="0"/>
    <n v="0"/>
    <s v="NO APLICA"/>
    <n v="0"/>
    <s v="NO APLICA"/>
    <s v="08FIS0006X"/>
    <m/>
    <s v="08ADG0011N"/>
    <n v="0"/>
    <s v="I2020"/>
    <n v="12"/>
    <n v="10"/>
    <n v="22"/>
    <n v="12"/>
    <n v="10"/>
    <n v="22"/>
    <n v="1"/>
    <n v="3"/>
    <n v="4"/>
    <n v="3"/>
    <n v="0"/>
    <n v="3"/>
    <n v="3"/>
    <n v="0"/>
    <n v="3"/>
    <n v="1"/>
    <n v="2"/>
    <n v="3"/>
    <n v="6"/>
    <n v="4"/>
    <n v="10"/>
    <n v="0"/>
    <n v="0"/>
    <n v="0"/>
    <n v="0"/>
    <n v="0"/>
    <n v="0"/>
    <n v="0"/>
    <n v="0"/>
    <n v="0"/>
    <n v="10"/>
    <n v="6"/>
    <n v="16"/>
    <n v="1"/>
    <n v="1"/>
    <n v="1"/>
    <n v="0"/>
    <n v="0"/>
    <n v="0"/>
    <n v="0"/>
    <n v="3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1"/>
    <n v="0"/>
    <n v="0"/>
    <n v="0"/>
    <n v="7"/>
    <n v="2"/>
    <n v="5"/>
    <n v="0"/>
    <n v="0"/>
    <n v="0"/>
    <n v="0"/>
    <n v="0"/>
    <n v="0"/>
    <n v="0"/>
    <n v="7"/>
    <n v="6"/>
    <n v="3"/>
    <n v="1"/>
  </r>
  <r>
    <s v="08PES0191U"/>
    <n v="1"/>
    <s v="MATUTINO"/>
    <s v="SECUNDARIA PARTICULAR COLEGIO DE CHIHUAHUA"/>
    <n v="8"/>
    <s v="CHIHUAHUA"/>
    <n v="8"/>
    <s v="CHIHUAHUA"/>
    <x v="7"/>
    <n v="19"/>
    <x v="21"/>
    <n v="1"/>
    <s v="CHIHUAHUA"/>
    <s v="CALLE JUAN MARIA SALVATIERRA"/>
    <n v="3809"/>
    <s v="PRIVADO"/>
    <x v="2"/>
    <n v="2"/>
    <s v="BĂSICA"/>
    <n v="3"/>
    <x v="1"/>
    <n v="1"/>
    <x v="0"/>
    <n v="0"/>
    <s v="NO APLICA"/>
    <n v="0"/>
    <s v="NO APLICA"/>
    <s v="08FIS0006X"/>
    <m/>
    <s v="08ADG0011N"/>
    <n v="0"/>
    <s v="I2020"/>
    <n v="107"/>
    <n v="150"/>
    <n v="257"/>
    <n v="99"/>
    <n v="144"/>
    <n v="243"/>
    <n v="44"/>
    <n v="48"/>
    <n v="92"/>
    <n v="47"/>
    <n v="35"/>
    <n v="82"/>
    <n v="47"/>
    <n v="35"/>
    <n v="82"/>
    <n v="27"/>
    <n v="47"/>
    <n v="74"/>
    <n v="35"/>
    <n v="45"/>
    <n v="80"/>
    <n v="0"/>
    <n v="0"/>
    <n v="0"/>
    <n v="0"/>
    <n v="0"/>
    <n v="0"/>
    <n v="0"/>
    <n v="0"/>
    <n v="0"/>
    <n v="109"/>
    <n v="127"/>
    <n v="236"/>
    <n v="3"/>
    <n v="3"/>
    <n v="3"/>
    <n v="0"/>
    <n v="0"/>
    <n v="0"/>
    <n v="0"/>
    <n v="9"/>
    <n v="0"/>
    <n v="0"/>
    <n v="0"/>
    <n v="1"/>
    <n v="0"/>
    <n v="1"/>
    <n v="0"/>
    <n v="0"/>
    <n v="5"/>
    <n v="9"/>
    <n v="0"/>
    <n v="0"/>
    <n v="0"/>
    <n v="0"/>
    <n v="0"/>
    <n v="0"/>
    <n v="0"/>
    <n v="2"/>
    <n v="0"/>
    <n v="2"/>
    <n v="1"/>
    <n v="0"/>
    <n v="0"/>
    <n v="21"/>
    <n v="5"/>
    <n v="13"/>
    <n v="0"/>
    <n v="0"/>
    <n v="0"/>
    <n v="0"/>
    <n v="0"/>
    <n v="0"/>
    <n v="0"/>
    <n v="18"/>
    <n v="10"/>
    <n v="9"/>
    <n v="1"/>
  </r>
  <r>
    <s v="08PES0192T"/>
    <n v="1"/>
    <s v="MATUTINO"/>
    <s v="SECUNDARIA PARTICULAR CRISTOBAL COLON"/>
    <n v="8"/>
    <s v="CHIHUAHUA"/>
    <n v="8"/>
    <s v="CHIHUAHUA"/>
    <x v="5"/>
    <n v="37"/>
    <x v="6"/>
    <n v="1"/>
    <s v="JUĂREZ"/>
    <s v="BOULEVARD OSCAR FLORES SANCHEZ"/>
    <n v="6315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20"/>
    <n v="31"/>
    <n v="51"/>
    <n v="19"/>
    <n v="31"/>
    <n v="50"/>
    <n v="8"/>
    <n v="5"/>
    <n v="13"/>
    <n v="7"/>
    <n v="3"/>
    <n v="10"/>
    <n v="7"/>
    <n v="3"/>
    <n v="10"/>
    <n v="5"/>
    <n v="12"/>
    <n v="17"/>
    <n v="6"/>
    <n v="13"/>
    <n v="19"/>
    <n v="0"/>
    <n v="0"/>
    <n v="0"/>
    <n v="0"/>
    <n v="0"/>
    <n v="0"/>
    <n v="0"/>
    <n v="0"/>
    <n v="0"/>
    <n v="18"/>
    <n v="28"/>
    <n v="46"/>
    <n v="1"/>
    <n v="1"/>
    <n v="1"/>
    <n v="0"/>
    <n v="0"/>
    <n v="0"/>
    <n v="0"/>
    <n v="3"/>
    <n v="0"/>
    <n v="1"/>
    <n v="0"/>
    <n v="0"/>
    <n v="0"/>
    <n v="0"/>
    <n v="0"/>
    <n v="0"/>
    <n v="1"/>
    <n v="4"/>
    <n v="0"/>
    <n v="0"/>
    <n v="2"/>
    <n v="0"/>
    <n v="0"/>
    <n v="0"/>
    <n v="0"/>
    <n v="1"/>
    <n v="0"/>
    <n v="0"/>
    <n v="1"/>
    <n v="0"/>
    <n v="0"/>
    <n v="10"/>
    <n v="3"/>
    <n v="6"/>
    <n v="0"/>
    <n v="0"/>
    <n v="0"/>
    <n v="0"/>
    <n v="0"/>
    <n v="0"/>
    <n v="0"/>
    <n v="9"/>
    <n v="174"/>
    <n v="3"/>
    <n v="1"/>
  </r>
  <r>
    <s v="08PES0195Q"/>
    <n v="1"/>
    <s v="MATUTINO"/>
    <s v="COLEGIO REGIONAL DEL NORTE"/>
    <n v="8"/>
    <s v="CHIHUAHUA"/>
    <n v="8"/>
    <s v="CHIHUAHUA"/>
    <x v="7"/>
    <n v="19"/>
    <x v="21"/>
    <n v="1"/>
    <s v="CHIHUAHUA"/>
    <s v="AVENIDA LA CANTERA KILOMETRO 3.5"/>
    <n v="0"/>
    <s v="PRIVADO"/>
    <x v="2"/>
    <n v="2"/>
    <s v="BĂSICA"/>
    <n v="3"/>
    <x v="1"/>
    <n v="1"/>
    <x v="0"/>
    <n v="0"/>
    <s v="NO APLICA"/>
    <n v="0"/>
    <s v="NO APLICA"/>
    <s v="08FIS0008V"/>
    <m/>
    <s v="08ADG0011N"/>
    <n v="0"/>
    <s v="I2020"/>
    <n v="58"/>
    <n v="31"/>
    <n v="89"/>
    <n v="53"/>
    <n v="31"/>
    <n v="84"/>
    <n v="15"/>
    <n v="15"/>
    <n v="30"/>
    <n v="14"/>
    <n v="16"/>
    <n v="30"/>
    <n v="16"/>
    <n v="16"/>
    <n v="32"/>
    <n v="18"/>
    <n v="9"/>
    <n v="27"/>
    <n v="22"/>
    <n v="7"/>
    <n v="29"/>
    <n v="0"/>
    <n v="0"/>
    <n v="0"/>
    <n v="0"/>
    <n v="0"/>
    <n v="0"/>
    <n v="0"/>
    <n v="0"/>
    <n v="0"/>
    <n v="56"/>
    <n v="32"/>
    <n v="88"/>
    <n v="1"/>
    <n v="1"/>
    <n v="1"/>
    <n v="0"/>
    <n v="0"/>
    <n v="0"/>
    <n v="0"/>
    <n v="3"/>
    <n v="0"/>
    <n v="0"/>
    <n v="1"/>
    <n v="0"/>
    <n v="0"/>
    <n v="0"/>
    <n v="0"/>
    <n v="0"/>
    <n v="1"/>
    <n v="4"/>
    <n v="0"/>
    <n v="0"/>
    <n v="1"/>
    <n v="0"/>
    <n v="1"/>
    <n v="0"/>
    <n v="0"/>
    <n v="1"/>
    <n v="0"/>
    <n v="1"/>
    <n v="0"/>
    <n v="2"/>
    <n v="0"/>
    <n v="12"/>
    <n v="3"/>
    <n v="6"/>
    <n v="0"/>
    <n v="0"/>
    <n v="0"/>
    <n v="0"/>
    <n v="0"/>
    <n v="0"/>
    <n v="0"/>
    <n v="9"/>
    <n v="3"/>
    <n v="3"/>
    <n v="1"/>
  </r>
  <r>
    <s v="08PES0199M"/>
    <n v="1"/>
    <s v="MATUTINO"/>
    <s v="INSTITUTO EDUCATIVO S.M.S.C."/>
    <n v="8"/>
    <s v="CHIHUAHUA"/>
    <n v="8"/>
    <s v="CHIHUAHUA"/>
    <x v="5"/>
    <n v="37"/>
    <x v="6"/>
    <n v="1"/>
    <s v="JUĂREZ"/>
    <s v="CAMINO VIEJO A SAN JOSE"/>
    <n v="8971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74"/>
    <n v="66"/>
    <n v="140"/>
    <n v="74"/>
    <n v="66"/>
    <n v="140"/>
    <n v="25"/>
    <n v="16"/>
    <n v="41"/>
    <n v="25"/>
    <n v="12"/>
    <n v="37"/>
    <n v="25"/>
    <n v="12"/>
    <n v="37"/>
    <n v="28"/>
    <n v="16"/>
    <n v="44"/>
    <n v="19"/>
    <n v="28"/>
    <n v="47"/>
    <n v="0"/>
    <n v="0"/>
    <n v="0"/>
    <n v="0"/>
    <n v="0"/>
    <n v="0"/>
    <n v="0"/>
    <n v="0"/>
    <n v="0"/>
    <n v="72"/>
    <n v="56"/>
    <n v="128"/>
    <n v="2"/>
    <n v="2"/>
    <n v="2"/>
    <n v="0"/>
    <n v="0"/>
    <n v="0"/>
    <n v="0"/>
    <n v="6"/>
    <n v="0"/>
    <n v="0"/>
    <n v="1"/>
    <n v="0"/>
    <n v="0"/>
    <n v="0"/>
    <n v="0"/>
    <n v="0"/>
    <n v="1"/>
    <n v="7"/>
    <n v="0"/>
    <n v="0"/>
    <n v="3"/>
    <n v="1"/>
    <n v="1"/>
    <n v="0"/>
    <n v="0"/>
    <n v="1"/>
    <n v="1"/>
    <n v="0"/>
    <n v="5"/>
    <n v="4"/>
    <n v="0"/>
    <n v="25"/>
    <n v="6"/>
    <n v="9"/>
    <n v="0"/>
    <n v="0"/>
    <n v="0"/>
    <n v="0"/>
    <n v="0"/>
    <n v="0"/>
    <n v="0"/>
    <n v="15"/>
    <n v="6"/>
    <n v="6"/>
    <n v="1"/>
  </r>
  <r>
    <s v="08PES0201K"/>
    <n v="4"/>
    <s v="DISCONTINUO"/>
    <s v="SECUNDARIA PARTICULAR PLANCARTE"/>
    <n v="8"/>
    <s v="CHIHUAHUA"/>
    <n v="8"/>
    <s v="CHIHUAHUA"/>
    <x v="0"/>
    <n v="20"/>
    <x v="10"/>
    <n v="1"/>
    <s v="CHĂŤNIPAS DE ALMADA"/>
    <s v="CALLE HIDALGO"/>
    <n v="19"/>
    <s v="PRIVADO"/>
    <x v="2"/>
    <n v="2"/>
    <s v="BĂSICA"/>
    <n v="3"/>
    <x v="1"/>
    <n v="1"/>
    <x v="0"/>
    <n v="0"/>
    <s v="NO APLICA"/>
    <n v="0"/>
    <s v="NO APLICA"/>
    <s v="08FIS0004Z"/>
    <m/>
    <s v="08ADG0011N"/>
    <n v="0"/>
    <s v="I2020"/>
    <n v="19"/>
    <n v="27"/>
    <n v="46"/>
    <n v="19"/>
    <n v="27"/>
    <n v="46"/>
    <n v="7"/>
    <n v="8"/>
    <n v="15"/>
    <n v="9"/>
    <n v="9"/>
    <n v="18"/>
    <n v="9"/>
    <n v="9"/>
    <n v="18"/>
    <n v="5"/>
    <n v="11"/>
    <n v="16"/>
    <n v="8"/>
    <n v="7"/>
    <n v="15"/>
    <n v="0"/>
    <n v="0"/>
    <n v="0"/>
    <n v="0"/>
    <n v="0"/>
    <n v="0"/>
    <n v="0"/>
    <n v="0"/>
    <n v="0"/>
    <n v="22"/>
    <n v="27"/>
    <n v="49"/>
    <n v="1"/>
    <n v="1"/>
    <n v="1"/>
    <n v="0"/>
    <n v="0"/>
    <n v="0"/>
    <n v="0"/>
    <n v="3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5"/>
    <n v="0"/>
    <n v="0"/>
    <n v="0"/>
    <n v="0"/>
    <n v="0"/>
    <n v="0"/>
    <n v="0"/>
    <n v="6"/>
    <n v="6"/>
    <n v="4"/>
    <n v="1"/>
  </r>
  <r>
    <s v="08PES0202J"/>
    <n v="1"/>
    <s v="MATUTINO"/>
    <s v="INSTITUTO LAS AMERICAS DE PARRAL A.C."/>
    <n v="8"/>
    <s v="CHIHUAHUA"/>
    <n v="8"/>
    <s v="CHIHUAHUA"/>
    <x v="8"/>
    <n v="32"/>
    <x v="19"/>
    <n v="1"/>
    <s v="HIDALGO DEL PARRAL"/>
    <s v="CALLE SOR JUANA INES DE LA CRUZ"/>
    <n v="2"/>
    <s v="PRIVADO"/>
    <x v="2"/>
    <n v="2"/>
    <s v="BĂSICA"/>
    <n v="3"/>
    <x v="1"/>
    <n v="1"/>
    <x v="0"/>
    <n v="0"/>
    <s v="NO APLICA"/>
    <n v="0"/>
    <s v="NO APLICA"/>
    <s v="08FIS0003Z"/>
    <m/>
    <s v="08ADG0011N"/>
    <n v="0"/>
    <s v="I2020"/>
    <n v="51"/>
    <n v="54"/>
    <n v="105"/>
    <n v="46"/>
    <n v="48"/>
    <n v="94"/>
    <n v="16"/>
    <n v="12"/>
    <n v="28"/>
    <n v="17"/>
    <n v="23"/>
    <n v="40"/>
    <n v="17"/>
    <n v="23"/>
    <n v="40"/>
    <n v="18"/>
    <n v="17"/>
    <n v="35"/>
    <n v="19"/>
    <n v="18"/>
    <n v="37"/>
    <n v="0"/>
    <n v="0"/>
    <n v="0"/>
    <n v="0"/>
    <n v="0"/>
    <n v="0"/>
    <n v="0"/>
    <n v="0"/>
    <n v="0"/>
    <n v="54"/>
    <n v="58"/>
    <n v="112"/>
    <n v="2"/>
    <n v="2"/>
    <n v="2"/>
    <n v="0"/>
    <n v="0"/>
    <n v="0"/>
    <n v="0"/>
    <n v="6"/>
    <n v="1"/>
    <n v="0"/>
    <n v="0"/>
    <n v="0"/>
    <n v="0"/>
    <n v="0"/>
    <n v="0"/>
    <n v="0"/>
    <n v="1"/>
    <n v="9"/>
    <n v="0"/>
    <n v="0"/>
    <n v="0"/>
    <n v="0"/>
    <n v="0"/>
    <n v="0"/>
    <n v="1"/>
    <n v="0"/>
    <n v="0"/>
    <n v="1"/>
    <n v="0"/>
    <n v="1"/>
    <n v="0"/>
    <n v="14"/>
    <n v="3"/>
    <n v="10"/>
    <n v="0"/>
    <n v="0"/>
    <n v="0"/>
    <n v="0"/>
    <n v="0"/>
    <n v="0"/>
    <n v="0"/>
    <n v="13"/>
    <n v="6"/>
    <n v="6"/>
    <n v="1"/>
  </r>
  <r>
    <s v="08PES0208D"/>
    <n v="1"/>
    <s v="MATUTINO"/>
    <s v="COLEGIO EVEREST CHIHUAHUA"/>
    <n v="8"/>
    <s v="CHIHUAHUA"/>
    <n v="8"/>
    <s v="CHIHUAHUA"/>
    <x v="7"/>
    <n v="19"/>
    <x v="21"/>
    <n v="1"/>
    <s v="CHIHUAHUA"/>
    <s v="AVENIDA COLEGIO"/>
    <n v="2000"/>
    <s v="PRIVADO"/>
    <x v="2"/>
    <n v="2"/>
    <s v="BĂSICA"/>
    <n v="3"/>
    <x v="1"/>
    <n v="1"/>
    <x v="0"/>
    <n v="0"/>
    <s v="NO APLICA"/>
    <n v="0"/>
    <s v="NO APLICA"/>
    <s v="08FIS0007W"/>
    <m/>
    <s v="08ADG0011N"/>
    <n v="0"/>
    <s v="I2020"/>
    <n v="39"/>
    <n v="47"/>
    <n v="86"/>
    <n v="39"/>
    <n v="47"/>
    <n v="86"/>
    <n v="11"/>
    <n v="9"/>
    <n v="20"/>
    <n v="14"/>
    <n v="8"/>
    <n v="22"/>
    <n v="14"/>
    <n v="8"/>
    <n v="22"/>
    <n v="18"/>
    <n v="16"/>
    <n v="34"/>
    <n v="11"/>
    <n v="23"/>
    <n v="34"/>
    <n v="0"/>
    <n v="0"/>
    <n v="0"/>
    <n v="0"/>
    <n v="0"/>
    <n v="0"/>
    <n v="0"/>
    <n v="0"/>
    <n v="0"/>
    <n v="43"/>
    <n v="47"/>
    <n v="90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1"/>
    <n v="1"/>
    <n v="2"/>
    <n v="0"/>
    <n v="0"/>
    <n v="0"/>
    <n v="13"/>
    <n v="2"/>
    <n v="10"/>
    <n v="0"/>
    <n v="0"/>
    <n v="0"/>
    <n v="0"/>
    <n v="0"/>
    <n v="0"/>
    <n v="0"/>
    <n v="12"/>
    <n v="6"/>
    <n v="6"/>
    <n v="1"/>
  </r>
  <r>
    <s v="08PES0210S"/>
    <n v="1"/>
    <s v="MATUTINO"/>
    <s v="INSTITUTO BILINGUE MEXICO MODERNO"/>
    <n v="8"/>
    <s v="CHIHUAHUA"/>
    <n v="8"/>
    <s v="CHIHUAHUA"/>
    <x v="7"/>
    <n v="19"/>
    <x v="21"/>
    <n v="1"/>
    <s v="CHIHUAHUA"/>
    <s v="PROLONGACIĂ“N GONZALEZ COSSIO"/>
    <n v="9903"/>
    <s v="PRIVADO"/>
    <x v="2"/>
    <n v="2"/>
    <s v="BĂSICA"/>
    <n v="3"/>
    <x v="1"/>
    <n v="1"/>
    <x v="0"/>
    <n v="0"/>
    <s v="NO APLICA"/>
    <n v="0"/>
    <s v="NO APLICA"/>
    <s v="08FIS0006X"/>
    <m/>
    <s v="08ADG0011N"/>
    <n v="0"/>
    <s v="I2020"/>
    <n v="59"/>
    <n v="77"/>
    <n v="136"/>
    <n v="57"/>
    <n v="73"/>
    <n v="130"/>
    <n v="19"/>
    <n v="18"/>
    <n v="37"/>
    <n v="19"/>
    <n v="23"/>
    <n v="42"/>
    <n v="19"/>
    <n v="23"/>
    <n v="42"/>
    <n v="21"/>
    <n v="27"/>
    <n v="48"/>
    <n v="18"/>
    <n v="30"/>
    <n v="48"/>
    <n v="0"/>
    <n v="0"/>
    <n v="0"/>
    <n v="0"/>
    <n v="0"/>
    <n v="0"/>
    <n v="0"/>
    <n v="0"/>
    <n v="0"/>
    <n v="58"/>
    <n v="80"/>
    <n v="138"/>
    <n v="2"/>
    <n v="2"/>
    <n v="2"/>
    <n v="0"/>
    <n v="0"/>
    <n v="0"/>
    <n v="0"/>
    <n v="6"/>
    <n v="0"/>
    <n v="0"/>
    <n v="1"/>
    <n v="0"/>
    <n v="0"/>
    <n v="1"/>
    <n v="0"/>
    <n v="0"/>
    <n v="3"/>
    <n v="6"/>
    <n v="0"/>
    <n v="0"/>
    <n v="1"/>
    <n v="0"/>
    <n v="1"/>
    <n v="2"/>
    <n v="0"/>
    <n v="0"/>
    <n v="2"/>
    <n v="3"/>
    <n v="4"/>
    <n v="4"/>
    <n v="0"/>
    <n v="28"/>
    <n v="7"/>
    <n v="11"/>
    <n v="0"/>
    <n v="0"/>
    <n v="0"/>
    <n v="0"/>
    <n v="0"/>
    <n v="0"/>
    <n v="0"/>
    <n v="18"/>
    <n v="6"/>
    <n v="6"/>
    <n v="1"/>
  </r>
  <r>
    <s v="08PES0211R"/>
    <n v="1"/>
    <s v="MATUTINO"/>
    <s v="SECUNDARIA PARTICULAR JOSEFA VILLEGAS OROZCO"/>
    <n v="8"/>
    <s v="CHIHUAHUA"/>
    <n v="8"/>
    <s v="CHIHUAHUA"/>
    <x v="5"/>
    <n v="37"/>
    <x v="6"/>
    <n v="1"/>
    <s v="JUĂREZ"/>
    <s v="CALLE TETZALEZ"/>
    <n v="1820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59"/>
    <n v="49"/>
    <n v="108"/>
    <n v="43"/>
    <n v="42"/>
    <n v="85"/>
    <n v="17"/>
    <n v="12"/>
    <n v="29"/>
    <n v="20"/>
    <n v="15"/>
    <n v="35"/>
    <n v="21"/>
    <n v="15"/>
    <n v="36"/>
    <n v="17"/>
    <n v="19"/>
    <n v="36"/>
    <n v="19"/>
    <n v="12"/>
    <n v="31"/>
    <n v="0"/>
    <n v="0"/>
    <n v="0"/>
    <n v="0"/>
    <n v="0"/>
    <n v="0"/>
    <n v="0"/>
    <n v="0"/>
    <n v="0"/>
    <n v="57"/>
    <n v="46"/>
    <n v="103"/>
    <n v="1"/>
    <n v="1"/>
    <n v="1"/>
    <n v="0"/>
    <n v="0"/>
    <n v="0"/>
    <n v="0"/>
    <n v="3"/>
    <n v="0"/>
    <n v="1"/>
    <n v="0"/>
    <n v="0"/>
    <n v="0"/>
    <n v="0"/>
    <n v="0"/>
    <n v="0"/>
    <n v="4"/>
    <n v="3"/>
    <n v="0"/>
    <n v="0"/>
    <n v="1"/>
    <n v="0"/>
    <n v="2"/>
    <n v="1"/>
    <n v="0"/>
    <n v="1"/>
    <n v="1"/>
    <n v="0"/>
    <n v="1"/>
    <n v="4"/>
    <n v="0"/>
    <n v="19"/>
    <n v="8"/>
    <n v="6"/>
    <n v="0"/>
    <n v="0"/>
    <n v="0"/>
    <n v="0"/>
    <n v="0"/>
    <n v="0"/>
    <n v="0"/>
    <n v="14"/>
    <n v="10"/>
    <n v="3"/>
    <n v="1"/>
  </r>
  <r>
    <s v="08PES0212Q"/>
    <n v="1"/>
    <s v="MATUTINO"/>
    <s v="SECUNDARIA PARTICULAR ESPABI"/>
    <n v="8"/>
    <s v="CHIHUAHUA"/>
    <n v="8"/>
    <s v="CHIHUAHUA"/>
    <x v="7"/>
    <n v="19"/>
    <x v="21"/>
    <n v="1"/>
    <s v="CHIHUAHUA"/>
    <s v="AVENIDA FUENTE TREVI"/>
    <n v="7201"/>
    <s v="PRIVADO"/>
    <x v="2"/>
    <n v="2"/>
    <s v="BĂSICA"/>
    <n v="3"/>
    <x v="1"/>
    <n v="1"/>
    <x v="0"/>
    <n v="0"/>
    <s v="NO APLICA"/>
    <n v="0"/>
    <s v="NO APLICA"/>
    <s v="08FIS0007W"/>
    <m/>
    <s v="08ADG0011N"/>
    <n v="0"/>
    <s v="I2020"/>
    <n v="73"/>
    <n v="102"/>
    <n v="175"/>
    <n v="69"/>
    <n v="98"/>
    <n v="167"/>
    <n v="29"/>
    <n v="35"/>
    <n v="64"/>
    <n v="22"/>
    <n v="35"/>
    <n v="57"/>
    <n v="22"/>
    <n v="35"/>
    <n v="57"/>
    <n v="21"/>
    <n v="18"/>
    <n v="39"/>
    <n v="18"/>
    <n v="46"/>
    <n v="64"/>
    <n v="0"/>
    <n v="0"/>
    <n v="0"/>
    <n v="0"/>
    <n v="0"/>
    <n v="0"/>
    <n v="0"/>
    <n v="0"/>
    <n v="0"/>
    <n v="61"/>
    <n v="99"/>
    <n v="160"/>
    <n v="3"/>
    <n v="2"/>
    <n v="3"/>
    <n v="0"/>
    <n v="0"/>
    <n v="0"/>
    <n v="0"/>
    <n v="8"/>
    <n v="0"/>
    <n v="0"/>
    <n v="1"/>
    <n v="0"/>
    <n v="0"/>
    <n v="0"/>
    <n v="0"/>
    <n v="0"/>
    <n v="6"/>
    <n v="8"/>
    <n v="0"/>
    <n v="0"/>
    <n v="1"/>
    <n v="0"/>
    <n v="1"/>
    <n v="0"/>
    <n v="1"/>
    <n v="0"/>
    <n v="0"/>
    <n v="1"/>
    <n v="1"/>
    <n v="6"/>
    <n v="0"/>
    <n v="26"/>
    <n v="9"/>
    <n v="9"/>
    <n v="0"/>
    <n v="0"/>
    <n v="0"/>
    <n v="0"/>
    <n v="0"/>
    <n v="0"/>
    <n v="0"/>
    <n v="18"/>
    <n v="8"/>
    <n v="8"/>
    <n v="1"/>
  </r>
  <r>
    <s v="08PES0214O"/>
    <n v="1"/>
    <s v="MATUTINO"/>
    <s v="SECUNDARIA PARTICULAR COLEGIO JUAREZ"/>
    <n v="8"/>
    <s v="CHIHUAHUA"/>
    <n v="8"/>
    <s v="CHIHUAHUA"/>
    <x v="5"/>
    <n v="37"/>
    <x v="6"/>
    <n v="1"/>
    <s v="JUĂREZ"/>
    <s v="CAMINO A ESCUDERO"/>
    <n v="9851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81"/>
    <n v="49"/>
    <n v="130"/>
    <n v="80"/>
    <n v="49"/>
    <n v="129"/>
    <n v="23"/>
    <n v="10"/>
    <n v="33"/>
    <n v="13"/>
    <n v="17"/>
    <n v="30"/>
    <n v="13"/>
    <n v="17"/>
    <n v="30"/>
    <n v="32"/>
    <n v="16"/>
    <n v="48"/>
    <n v="20"/>
    <n v="19"/>
    <n v="39"/>
    <n v="0"/>
    <n v="0"/>
    <n v="0"/>
    <n v="0"/>
    <n v="0"/>
    <n v="0"/>
    <n v="0"/>
    <n v="0"/>
    <n v="0"/>
    <n v="65"/>
    <n v="52"/>
    <n v="117"/>
    <n v="2"/>
    <n v="2"/>
    <n v="2"/>
    <n v="0"/>
    <n v="0"/>
    <n v="0"/>
    <n v="0"/>
    <n v="6"/>
    <n v="0"/>
    <n v="0"/>
    <n v="0"/>
    <n v="1"/>
    <n v="0"/>
    <n v="0"/>
    <n v="0"/>
    <n v="0"/>
    <n v="0"/>
    <n v="5"/>
    <n v="0"/>
    <n v="0"/>
    <n v="1"/>
    <n v="0"/>
    <n v="0"/>
    <n v="2"/>
    <n v="0"/>
    <n v="1"/>
    <n v="0"/>
    <n v="2"/>
    <n v="1"/>
    <n v="4"/>
    <n v="0"/>
    <n v="17"/>
    <n v="1"/>
    <n v="10"/>
    <n v="0"/>
    <n v="0"/>
    <n v="0"/>
    <n v="0"/>
    <n v="0"/>
    <n v="0"/>
    <n v="0"/>
    <n v="11"/>
    <n v="6"/>
    <n v="6"/>
    <n v="1"/>
  </r>
  <r>
    <s v="08PES0216M"/>
    <n v="1"/>
    <s v="MATUTINO"/>
    <s v="SECUNDARIA SOR JUANA INES DE LA CRUZ"/>
    <n v="8"/>
    <s v="CHIHUAHUA"/>
    <n v="8"/>
    <s v="CHIHUAHUA"/>
    <x v="0"/>
    <n v="9"/>
    <x v="2"/>
    <n v="169"/>
    <s v="SAN JUANITO"/>
    <s v="CALLE FRANCISCO I. MADERO"/>
    <n v="0"/>
    <s v="PRIVADO"/>
    <x v="2"/>
    <n v="2"/>
    <s v="BĂSICA"/>
    <n v="3"/>
    <x v="1"/>
    <n v="1"/>
    <x v="0"/>
    <n v="0"/>
    <s v="NO APLICA"/>
    <n v="0"/>
    <s v="NO APLICA"/>
    <s v="08FIS0004Z"/>
    <m/>
    <s v="08ADG0011N"/>
    <n v="0"/>
    <s v="I2020"/>
    <n v="32"/>
    <n v="30"/>
    <n v="62"/>
    <n v="32"/>
    <n v="30"/>
    <n v="62"/>
    <n v="12"/>
    <n v="12"/>
    <n v="24"/>
    <n v="8"/>
    <n v="11"/>
    <n v="19"/>
    <n v="8"/>
    <n v="11"/>
    <n v="19"/>
    <n v="11"/>
    <n v="6"/>
    <n v="17"/>
    <n v="6"/>
    <n v="14"/>
    <n v="20"/>
    <n v="0"/>
    <n v="0"/>
    <n v="0"/>
    <n v="0"/>
    <n v="0"/>
    <n v="0"/>
    <n v="0"/>
    <n v="0"/>
    <n v="0"/>
    <n v="25"/>
    <n v="31"/>
    <n v="56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1"/>
    <n v="0"/>
    <n v="1"/>
    <n v="0"/>
    <n v="0"/>
    <n v="1"/>
    <n v="0"/>
    <n v="0"/>
    <n v="0"/>
    <n v="11"/>
    <n v="6"/>
    <n v="4"/>
    <n v="0"/>
    <n v="0"/>
    <n v="0"/>
    <n v="0"/>
    <n v="0"/>
    <n v="0"/>
    <n v="0"/>
    <n v="10"/>
    <n v="3"/>
    <n v="3"/>
    <n v="1"/>
  </r>
  <r>
    <s v="08PES0217L"/>
    <n v="1"/>
    <s v="MATUTINO"/>
    <s v="SECUNDARIA PARTICULAR VISION MEXICO"/>
    <n v="8"/>
    <s v="CHIHUAHUA"/>
    <n v="8"/>
    <s v="CHIHUAHUA"/>
    <x v="5"/>
    <n v="37"/>
    <x v="6"/>
    <n v="1"/>
    <s v="JUĂREZ"/>
    <s v="PROLONGACIĂ“N VICENTE GUERRERO"/>
    <n v="8951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59"/>
    <n v="71"/>
    <n v="130"/>
    <n v="59"/>
    <n v="71"/>
    <n v="130"/>
    <n v="19"/>
    <n v="21"/>
    <n v="40"/>
    <n v="15"/>
    <n v="17"/>
    <n v="32"/>
    <n v="15"/>
    <n v="17"/>
    <n v="32"/>
    <n v="18"/>
    <n v="21"/>
    <n v="39"/>
    <n v="10"/>
    <n v="18"/>
    <n v="28"/>
    <n v="0"/>
    <n v="0"/>
    <n v="0"/>
    <n v="0"/>
    <n v="0"/>
    <n v="0"/>
    <n v="0"/>
    <n v="0"/>
    <n v="0"/>
    <n v="43"/>
    <n v="56"/>
    <n v="99"/>
    <n v="2"/>
    <n v="2"/>
    <n v="2"/>
    <n v="0"/>
    <n v="0"/>
    <n v="0"/>
    <n v="0"/>
    <n v="6"/>
    <n v="0"/>
    <n v="0"/>
    <n v="1"/>
    <n v="0"/>
    <n v="0"/>
    <n v="0"/>
    <n v="0"/>
    <n v="0"/>
    <n v="3"/>
    <n v="4"/>
    <n v="0"/>
    <n v="0"/>
    <n v="0"/>
    <n v="1"/>
    <n v="0"/>
    <n v="1"/>
    <n v="0"/>
    <n v="1"/>
    <n v="1"/>
    <n v="0"/>
    <n v="0"/>
    <n v="2"/>
    <n v="0"/>
    <n v="14"/>
    <n v="4"/>
    <n v="7"/>
    <n v="0"/>
    <n v="0"/>
    <n v="0"/>
    <n v="0"/>
    <n v="0"/>
    <n v="0"/>
    <n v="0"/>
    <n v="11"/>
    <n v="6"/>
    <n v="6"/>
    <n v="1"/>
  </r>
  <r>
    <s v="08PES0218K"/>
    <n v="1"/>
    <s v="MATUTINO"/>
    <s v="SECUNDARIA PARTICULAR INSTITUTO IGNACIO ZARAGOZA"/>
    <n v="8"/>
    <s v="CHIHUAHUA"/>
    <n v="8"/>
    <s v="CHIHUAHUA"/>
    <x v="5"/>
    <n v="37"/>
    <x v="6"/>
    <n v="1"/>
    <s v="JUĂREZ"/>
    <s v="CALLE MELQUIADES ALANIS ORIENTE"/>
    <n v="4825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34"/>
    <n v="35"/>
    <n v="69"/>
    <n v="33"/>
    <n v="33"/>
    <n v="66"/>
    <n v="10"/>
    <n v="14"/>
    <n v="24"/>
    <n v="14"/>
    <n v="10"/>
    <n v="24"/>
    <n v="14"/>
    <n v="10"/>
    <n v="24"/>
    <n v="20"/>
    <n v="8"/>
    <n v="28"/>
    <n v="4"/>
    <n v="8"/>
    <n v="12"/>
    <n v="0"/>
    <n v="0"/>
    <n v="0"/>
    <n v="0"/>
    <n v="0"/>
    <n v="0"/>
    <n v="0"/>
    <n v="0"/>
    <n v="0"/>
    <n v="38"/>
    <n v="26"/>
    <n v="64"/>
    <n v="1"/>
    <n v="1"/>
    <n v="1"/>
    <n v="0"/>
    <n v="0"/>
    <n v="0"/>
    <n v="0"/>
    <n v="3"/>
    <n v="0"/>
    <n v="0"/>
    <n v="0"/>
    <n v="1"/>
    <n v="0"/>
    <n v="1"/>
    <n v="0"/>
    <n v="0"/>
    <n v="2"/>
    <n v="3"/>
    <n v="0"/>
    <n v="0"/>
    <n v="0"/>
    <n v="0"/>
    <n v="0"/>
    <n v="1"/>
    <n v="0"/>
    <n v="0"/>
    <n v="0"/>
    <n v="2"/>
    <n v="1"/>
    <n v="2"/>
    <n v="0"/>
    <n v="13"/>
    <n v="2"/>
    <n v="6"/>
    <n v="0"/>
    <n v="0"/>
    <n v="0"/>
    <n v="0"/>
    <n v="0"/>
    <n v="0"/>
    <n v="0"/>
    <n v="8"/>
    <n v="3"/>
    <n v="3"/>
    <n v="1"/>
  </r>
  <r>
    <s v="08PES0219J"/>
    <n v="1"/>
    <s v="MATUTINO"/>
    <s v="SECUNDARIA PARTICULAR ENCUENTRO CON LA PATRIA"/>
    <n v="8"/>
    <s v="CHIHUAHUA"/>
    <n v="8"/>
    <s v="CHIHUAHUA"/>
    <x v="5"/>
    <n v="37"/>
    <x v="6"/>
    <n v="1"/>
    <s v="JUĂREZ"/>
    <s v="CALLE NICOLAS BRAVO"/>
    <n v="709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62"/>
    <n v="43"/>
    <n v="105"/>
    <n v="60"/>
    <n v="41"/>
    <n v="101"/>
    <n v="28"/>
    <n v="18"/>
    <n v="46"/>
    <n v="16"/>
    <n v="19"/>
    <n v="35"/>
    <n v="17"/>
    <n v="19"/>
    <n v="36"/>
    <n v="19"/>
    <n v="12"/>
    <n v="31"/>
    <n v="11"/>
    <n v="7"/>
    <n v="18"/>
    <n v="0"/>
    <n v="0"/>
    <n v="0"/>
    <n v="0"/>
    <n v="0"/>
    <n v="0"/>
    <n v="0"/>
    <n v="0"/>
    <n v="0"/>
    <n v="47"/>
    <n v="38"/>
    <n v="85"/>
    <n v="1"/>
    <n v="1"/>
    <n v="1"/>
    <n v="0"/>
    <n v="0"/>
    <n v="0"/>
    <n v="0"/>
    <n v="3"/>
    <n v="1"/>
    <n v="0"/>
    <n v="0"/>
    <n v="0"/>
    <n v="0"/>
    <n v="0"/>
    <n v="0"/>
    <n v="0"/>
    <n v="2"/>
    <n v="1"/>
    <n v="0"/>
    <n v="0"/>
    <n v="1"/>
    <n v="0"/>
    <n v="0"/>
    <n v="0"/>
    <n v="0"/>
    <n v="1"/>
    <n v="0"/>
    <n v="1"/>
    <n v="4"/>
    <n v="1"/>
    <n v="0"/>
    <n v="12"/>
    <n v="4"/>
    <n v="3"/>
    <n v="0"/>
    <n v="0"/>
    <n v="0"/>
    <n v="0"/>
    <n v="0"/>
    <n v="0"/>
    <n v="0"/>
    <n v="7"/>
    <n v="5"/>
    <n v="3"/>
    <n v="1"/>
  </r>
  <r>
    <s v="08PES0221Y"/>
    <n v="1"/>
    <s v="MATUTINO"/>
    <s v="INSTITUTO BILINGÜE PATRIA Y CULTURA"/>
    <n v="8"/>
    <s v="CHIHUAHUA"/>
    <n v="8"/>
    <s v="CHIHUAHUA"/>
    <x v="5"/>
    <n v="37"/>
    <x v="6"/>
    <n v="1"/>
    <s v="JUĂREZ"/>
    <s v="CALLE MELQUIADES ALANIS"/>
    <n v="5825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40"/>
    <n v="41"/>
    <n v="81"/>
    <n v="39"/>
    <n v="41"/>
    <n v="80"/>
    <n v="10"/>
    <n v="10"/>
    <n v="20"/>
    <n v="14"/>
    <n v="11"/>
    <n v="25"/>
    <n v="14"/>
    <n v="11"/>
    <n v="25"/>
    <n v="13"/>
    <n v="15"/>
    <n v="28"/>
    <n v="8"/>
    <n v="10"/>
    <n v="18"/>
    <n v="0"/>
    <n v="0"/>
    <n v="0"/>
    <n v="0"/>
    <n v="0"/>
    <n v="0"/>
    <n v="0"/>
    <n v="0"/>
    <n v="0"/>
    <n v="35"/>
    <n v="36"/>
    <n v="71"/>
    <n v="1"/>
    <n v="1"/>
    <n v="1"/>
    <n v="0"/>
    <n v="0"/>
    <n v="0"/>
    <n v="0"/>
    <n v="3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1"/>
    <n v="3"/>
    <n v="1"/>
    <n v="1"/>
    <n v="0"/>
    <n v="13"/>
    <n v="2"/>
    <n v="8"/>
    <n v="0"/>
    <n v="0"/>
    <n v="0"/>
    <n v="0"/>
    <n v="0"/>
    <n v="0"/>
    <n v="0"/>
    <n v="10"/>
    <n v="4"/>
    <n v="4"/>
    <n v="1"/>
  </r>
  <r>
    <s v="08PES0222X"/>
    <n v="1"/>
    <s v="MATUTINO"/>
    <s v="INSTITUTO VALLADOLID NORTE"/>
    <n v="8"/>
    <s v="CHIHUAHUA"/>
    <n v="8"/>
    <s v="CHIHUAHUA"/>
    <x v="7"/>
    <n v="19"/>
    <x v="21"/>
    <n v="1"/>
    <s v="CHIHUAHUA"/>
    <s v="CALLE MANUEL GARCIA"/>
    <n v="10501"/>
    <s v="PRIVADO"/>
    <x v="2"/>
    <n v="2"/>
    <s v="BĂSICA"/>
    <n v="3"/>
    <x v="1"/>
    <n v="1"/>
    <x v="0"/>
    <n v="0"/>
    <s v="NO APLICA"/>
    <n v="0"/>
    <s v="NO APLICA"/>
    <s v="08FIS0006X"/>
    <m/>
    <s v="08ADG0011N"/>
    <n v="0"/>
    <s v="I2020"/>
    <n v="37"/>
    <n v="28"/>
    <n v="65"/>
    <n v="37"/>
    <n v="28"/>
    <n v="65"/>
    <n v="4"/>
    <n v="5"/>
    <n v="9"/>
    <n v="15"/>
    <n v="11"/>
    <n v="26"/>
    <n v="15"/>
    <n v="11"/>
    <n v="26"/>
    <n v="9"/>
    <n v="6"/>
    <n v="15"/>
    <n v="18"/>
    <n v="14"/>
    <n v="32"/>
    <n v="0"/>
    <n v="0"/>
    <n v="0"/>
    <n v="0"/>
    <n v="0"/>
    <n v="0"/>
    <n v="0"/>
    <n v="0"/>
    <n v="0"/>
    <n v="42"/>
    <n v="31"/>
    <n v="73"/>
    <n v="1"/>
    <n v="1"/>
    <n v="1"/>
    <n v="0"/>
    <n v="0"/>
    <n v="0"/>
    <n v="0"/>
    <n v="3"/>
    <n v="0"/>
    <n v="0"/>
    <n v="0"/>
    <n v="1"/>
    <n v="0"/>
    <n v="0"/>
    <n v="0"/>
    <n v="0"/>
    <n v="1"/>
    <n v="6"/>
    <n v="0"/>
    <n v="0"/>
    <n v="1"/>
    <n v="0"/>
    <n v="1"/>
    <n v="0"/>
    <n v="0"/>
    <n v="0"/>
    <n v="0"/>
    <n v="1"/>
    <n v="1"/>
    <n v="1"/>
    <n v="0"/>
    <n v="13"/>
    <n v="3"/>
    <n v="7"/>
    <n v="0"/>
    <n v="0"/>
    <n v="0"/>
    <n v="0"/>
    <n v="0"/>
    <n v="0"/>
    <n v="0"/>
    <n v="10"/>
    <n v="3"/>
    <n v="3"/>
    <n v="1"/>
  </r>
  <r>
    <s v="08PES0223W"/>
    <n v="1"/>
    <s v="MATUTINO"/>
    <s v="SECUNDARIA BILINGUE LA ESPERANZA"/>
    <n v="8"/>
    <s v="CHIHUAHUA"/>
    <n v="8"/>
    <s v="CHIHUAHUA"/>
    <x v="1"/>
    <n v="17"/>
    <x v="43"/>
    <n v="1"/>
    <s v="CUAUHTĂ‰MOC"/>
    <s v="CALLE MARTIN LUTHER CAMPO MENONITA 101 A.P. 52"/>
    <n v="23"/>
    <s v="PRIVADO"/>
    <x v="2"/>
    <n v="2"/>
    <s v="BĂSICA"/>
    <n v="3"/>
    <x v="1"/>
    <n v="1"/>
    <x v="0"/>
    <n v="0"/>
    <s v="NO APLICA"/>
    <n v="0"/>
    <s v="NO APLICA"/>
    <s v="08FIS0025L"/>
    <m/>
    <s v="08ADG0011N"/>
    <n v="0"/>
    <s v="I2020"/>
    <n v="39"/>
    <n v="45"/>
    <n v="84"/>
    <n v="31"/>
    <n v="44"/>
    <n v="75"/>
    <n v="8"/>
    <n v="13"/>
    <n v="21"/>
    <n v="19"/>
    <n v="14"/>
    <n v="33"/>
    <n v="19"/>
    <n v="14"/>
    <n v="33"/>
    <n v="16"/>
    <n v="10"/>
    <n v="26"/>
    <n v="12"/>
    <n v="21"/>
    <n v="33"/>
    <n v="0"/>
    <n v="0"/>
    <n v="0"/>
    <n v="0"/>
    <n v="0"/>
    <n v="0"/>
    <n v="0"/>
    <n v="0"/>
    <n v="0"/>
    <n v="47"/>
    <n v="45"/>
    <n v="92"/>
    <n v="2"/>
    <n v="2"/>
    <n v="2"/>
    <n v="0"/>
    <n v="0"/>
    <n v="0"/>
    <n v="0"/>
    <n v="6"/>
    <n v="0"/>
    <n v="0"/>
    <n v="1"/>
    <n v="0"/>
    <n v="0"/>
    <n v="0"/>
    <n v="0"/>
    <n v="0"/>
    <n v="2"/>
    <n v="5"/>
    <n v="0"/>
    <n v="0"/>
    <n v="1"/>
    <n v="1"/>
    <n v="0"/>
    <n v="1"/>
    <n v="0"/>
    <n v="1"/>
    <n v="0"/>
    <n v="0"/>
    <n v="0"/>
    <n v="0"/>
    <n v="0"/>
    <n v="12"/>
    <n v="3"/>
    <n v="8"/>
    <n v="0"/>
    <n v="0"/>
    <n v="0"/>
    <n v="0"/>
    <n v="0"/>
    <n v="0"/>
    <n v="0"/>
    <n v="11"/>
    <n v="6"/>
    <n v="6"/>
    <n v="1"/>
  </r>
  <r>
    <s v="08PES0224V"/>
    <n v="1"/>
    <s v="MATUTINO"/>
    <s v="SECUNDARIA PARTICULAR ALEJANDRO MAGNO"/>
    <n v="8"/>
    <s v="CHIHUAHUA"/>
    <n v="8"/>
    <s v="CHIHUAHUA"/>
    <x v="5"/>
    <n v="37"/>
    <x v="6"/>
    <n v="1"/>
    <s v="JUĂREZ"/>
    <s v="CALLE SANDIA"/>
    <n v="6080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61"/>
    <n v="55"/>
    <n v="116"/>
    <n v="61"/>
    <n v="55"/>
    <n v="116"/>
    <n v="21"/>
    <n v="15"/>
    <n v="36"/>
    <n v="16"/>
    <n v="14"/>
    <n v="30"/>
    <n v="16"/>
    <n v="14"/>
    <n v="30"/>
    <n v="14"/>
    <n v="20"/>
    <n v="34"/>
    <n v="12"/>
    <n v="13"/>
    <n v="25"/>
    <n v="0"/>
    <n v="0"/>
    <n v="0"/>
    <n v="0"/>
    <n v="0"/>
    <n v="0"/>
    <n v="0"/>
    <n v="0"/>
    <n v="0"/>
    <n v="42"/>
    <n v="47"/>
    <n v="89"/>
    <n v="1"/>
    <n v="2"/>
    <n v="2"/>
    <n v="0"/>
    <n v="0"/>
    <n v="0"/>
    <n v="0"/>
    <n v="5"/>
    <n v="0"/>
    <n v="0"/>
    <n v="1"/>
    <n v="0"/>
    <n v="0"/>
    <n v="0"/>
    <n v="0"/>
    <n v="0"/>
    <n v="3"/>
    <n v="4"/>
    <n v="0"/>
    <n v="0"/>
    <n v="0"/>
    <n v="1"/>
    <n v="1"/>
    <n v="0"/>
    <n v="2"/>
    <n v="0"/>
    <n v="1"/>
    <n v="0"/>
    <n v="0"/>
    <n v="1"/>
    <n v="0"/>
    <n v="14"/>
    <n v="7"/>
    <n v="5"/>
    <n v="0"/>
    <n v="0"/>
    <n v="0"/>
    <n v="0"/>
    <n v="0"/>
    <n v="0"/>
    <n v="0"/>
    <n v="12"/>
    <n v="9"/>
    <n v="6"/>
    <n v="1"/>
  </r>
  <r>
    <s v="08PES0226T"/>
    <n v="1"/>
    <s v="MATUTINO"/>
    <s v="SECUNDARIA COLEGIO AMERICANO DE CD. JUAREZ"/>
    <n v="8"/>
    <s v="CHIHUAHUA"/>
    <n v="8"/>
    <s v="CHIHUAHUA"/>
    <x v="5"/>
    <n v="37"/>
    <x v="6"/>
    <n v="1"/>
    <s v="JUĂREZ"/>
    <s v="AVENIDA DEL CHARRO"/>
    <n v="1006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105"/>
    <n v="110"/>
    <n v="215"/>
    <n v="105"/>
    <n v="110"/>
    <n v="215"/>
    <n v="33"/>
    <n v="34"/>
    <n v="67"/>
    <n v="31"/>
    <n v="31"/>
    <n v="62"/>
    <n v="31"/>
    <n v="31"/>
    <n v="62"/>
    <n v="29"/>
    <n v="27"/>
    <n v="56"/>
    <n v="33"/>
    <n v="30"/>
    <n v="63"/>
    <n v="0"/>
    <n v="0"/>
    <n v="0"/>
    <n v="0"/>
    <n v="0"/>
    <n v="0"/>
    <n v="0"/>
    <n v="0"/>
    <n v="0"/>
    <n v="93"/>
    <n v="88"/>
    <n v="181"/>
    <n v="3"/>
    <n v="2"/>
    <n v="3"/>
    <n v="0"/>
    <n v="0"/>
    <n v="0"/>
    <n v="0"/>
    <n v="8"/>
    <n v="0"/>
    <n v="0"/>
    <n v="1"/>
    <n v="0"/>
    <n v="0"/>
    <n v="0"/>
    <n v="0"/>
    <n v="0"/>
    <n v="1"/>
    <n v="10"/>
    <n v="0"/>
    <n v="0"/>
    <n v="1"/>
    <n v="0"/>
    <n v="0"/>
    <n v="1"/>
    <n v="0"/>
    <n v="1"/>
    <n v="0"/>
    <n v="1"/>
    <n v="0"/>
    <n v="3"/>
    <n v="0"/>
    <n v="19"/>
    <n v="2"/>
    <n v="13"/>
    <n v="0"/>
    <n v="0"/>
    <n v="0"/>
    <n v="0"/>
    <n v="0"/>
    <n v="0"/>
    <n v="0"/>
    <n v="15"/>
    <n v="9"/>
    <n v="8"/>
    <n v="1"/>
  </r>
  <r>
    <s v="08PES0227S"/>
    <n v="1"/>
    <s v="MATUTINO"/>
    <s v="SECUNDARIA PARTICULAR CADETES DEL 47"/>
    <n v="8"/>
    <s v="CHIHUAHUA"/>
    <n v="8"/>
    <s v="CHIHUAHUA"/>
    <x v="5"/>
    <n v="37"/>
    <x v="6"/>
    <n v="1"/>
    <s v="JUĂREZ"/>
    <s v="CALLE VILLAHERMOSA"/>
    <n v="1648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60"/>
    <n v="18"/>
    <n v="78"/>
    <n v="42"/>
    <n v="14"/>
    <n v="56"/>
    <n v="18"/>
    <n v="6"/>
    <n v="24"/>
    <n v="8"/>
    <n v="5"/>
    <n v="13"/>
    <n v="10"/>
    <n v="5"/>
    <n v="15"/>
    <n v="11"/>
    <n v="2"/>
    <n v="13"/>
    <n v="12"/>
    <n v="6"/>
    <n v="18"/>
    <n v="0"/>
    <n v="0"/>
    <n v="0"/>
    <n v="0"/>
    <n v="0"/>
    <n v="0"/>
    <n v="0"/>
    <n v="0"/>
    <n v="0"/>
    <n v="33"/>
    <n v="13"/>
    <n v="46"/>
    <n v="1"/>
    <n v="1"/>
    <n v="1"/>
    <n v="0"/>
    <n v="0"/>
    <n v="0"/>
    <n v="0"/>
    <n v="3"/>
    <n v="1"/>
    <n v="0"/>
    <n v="0"/>
    <n v="0"/>
    <n v="0"/>
    <n v="0"/>
    <n v="0"/>
    <n v="0"/>
    <n v="3"/>
    <n v="4"/>
    <n v="0"/>
    <n v="0"/>
    <n v="1"/>
    <n v="0"/>
    <n v="0"/>
    <n v="0"/>
    <n v="0"/>
    <n v="0"/>
    <n v="0"/>
    <n v="0"/>
    <n v="1"/>
    <n v="3"/>
    <n v="0"/>
    <n v="13"/>
    <n v="5"/>
    <n v="4"/>
    <n v="0"/>
    <n v="0"/>
    <n v="0"/>
    <n v="0"/>
    <n v="0"/>
    <n v="0"/>
    <n v="0"/>
    <n v="9"/>
    <n v="3"/>
    <n v="3"/>
    <n v="1"/>
  </r>
  <r>
    <s v="08PES0228R"/>
    <n v="1"/>
    <s v="MATUTINO"/>
    <s v="SECUNDARIA PARTICULAR REPABE RARAMURI"/>
    <n v="8"/>
    <s v="CHIHUAHUA"/>
    <n v="8"/>
    <s v="CHIHUAHUA"/>
    <x v="3"/>
    <n v="27"/>
    <x v="27"/>
    <n v="1"/>
    <s v="GUACHOCHI"/>
    <s v="PRIVADA DE JOHN F. KENNEDY "/>
    <n v="0"/>
    <s v="PRIVADO"/>
    <x v="2"/>
    <n v="2"/>
    <s v="BĂSICA"/>
    <n v="3"/>
    <x v="1"/>
    <n v="1"/>
    <x v="0"/>
    <n v="0"/>
    <s v="NO APLICA"/>
    <n v="0"/>
    <s v="NO APLICA"/>
    <s v="08FIS0003Z"/>
    <m/>
    <s v="08ADG0011N"/>
    <n v="0"/>
    <s v="I2020"/>
    <n v="28"/>
    <n v="27"/>
    <n v="55"/>
    <n v="21"/>
    <n v="26"/>
    <n v="47"/>
    <n v="8"/>
    <n v="4"/>
    <n v="12"/>
    <n v="4"/>
    <n v="13"/>
    <n v="17"/>
    <n v="4"/>
    <n v="13"/>
    <n v="17"/>
    <n v="6"/>
    <n v="9"/>
    <n v="15"/>
    <n v="11"/>
    <n v="12"/>
    <n v="23"/>
    <n v="0"/>
    <n v="0"/>
    <n v="0"/>
    <n v="0"/>
    <n v="0"/>
    <n v="0"/>
    <n v="0"/>
    <n v="0"/>
    <n v="0"/>
    <n v="21"/>
    <n v="34"/>
    <n v="55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0"/>
    <n v="0"/>
    <n v="1"/>
    <n v="1"/>
    <n v="0"/>
    <n v="0"/>
    <n v="1"/>
    <n v="3"/>
    <n v="0"/>
    <n v="14"/>
    <n v="5"/>
    <n v="4"/>
    <n v="0"/>
    <n v="0"/>
    <n v="0"/>
    <n v="0"/>
    <n v="0"/>
    <n v="0"/>
    <n v="0"/>
    <n v="9"/>
    <n v="3"/>
    <n v="3"/>
    <n v="1"/>
  </r>
  <r>
    <s v="08PES0231E"/>
    <n v="1"/>
    <s v="MATUTINO"/>
    <s v="COLEGIO BILINGUE MADISON"/>
    <n v="8"/>
    <s v="CHIHUAHUA"/>
    <n v="8"/>
    <s v="CHIHUAHUA"/>
    <x v="7"/>
    <n v="19"/>
    <x v="21"/>
    <n v="1"/>
    <s v="CHIHUAHUA"/>
    <s v="CALLE FUENTE DE TREVI"/>
    <n v="7001"/>
    <s v="PRIVADO"/>
    <x v="2"/>
    <n v="2"/>
    <s v="BĂSICA"/>
    <n v="3"/>
    <x v="1"/>
    <n v="1"/>
    <x v="0"/>
    <n v="0"/>
    <s v="NO APLICA"/>
    <n v="0"/>
    <s v="NO APLICA"/>
    <s v="08FIS0109T"/>
    <s v="08FJE0001O"/>
    <s v="08ADG0011N"/>
    <n v="0"/>
    <s v="I2020"/>
    <n v="40"/>
    <n v="35"/>
    <n v="75"/>
    <n v="40"/>
    <n v="35"/>
    <n v="75"/>
    <n v="10"/>
    <n v="11"/>
    <n v="21"/>
    <n v="13"/>
    <n v="17"/>
    <n v="30"/>
    <n v="13"/>
    <n v="17"/>
    <n v="30"/>
    <n v="16"/>
    <n v="16"/>
    <n v="32"/>
    <n v="13"/>
    <n v="8"/>
    <n v="21"/>
    <n v="0"/>
    <n v="0"/>
    <n v="0"/>
    <n v="0"/>
    <n v="0"/>
    <n v="0"/>
    <n v="0"/>
    <n v="0"/>
    <n v="0"/>
    <n v="42"/>
    <n v="41"/>
    <n v="83"/>
    <n v="2"/>
    <n v="2"/>
    <n v="1"/>
    <n v="0"/>
    <n v="0"/>
    <n v="0"/>
    <n v="0"/>
    <n v="5"/>
    <n v="0"/>
    <n v="0"/>
    <n v="0"/>
    <n v="1"/>
    <n v="0"/>
    <n v="0"/>
    <n v="0"/>
    <n v="0"/>
    <n v="5"/>
    <n v="4"/>
    <n v="0"/>
    <n v="0"/>
    <n v="1"/>
    <n v="0"/>
    <n v="0"/>
    <n v="1"/>
    <n v="0"/>
    <n v="0"/>
    <n v="0"/>
    <n v="0"/>
    <n v="2"/>
    <n v="2"/>
    <n v="0"/>
    <n v="16"/>
    <n v="6"/>
    <n v="5"/>
    <n v="0"/>
    <n v="0"/>
    <n v="0"/>
    <n v="0"/>
    <n v="0"/>
    <n v="0"/>
    <n v="0"/>
    <n v="11"/>
    <n v="5"/>
    <n v="5"/>
    <n v="1"/>
  </r>
  <r>
    <s v="08PES0236Z"/>
    <n v="1"/>
    <s v="MATUTINO"/>
    <s v="SECUNDARIA LATINOAMERICANA BILINGUE"/>
    <n v="8"/>
    <s v="CHIHUAHUA"/>
    <n v="8"/>
    <s v="CHIHUAHUA"/>
    <x v="7"/>
    <n v="19"/>
    <x v="21"/>
    <n v="1"/>
    <s v="CHIHUAHUA"/>
    <s v="CALLE BRASIL"/>
    <n v="305"/>
    <s v="PRIVADO"/>
    <x v="2"/>
    <n v="2"/>
    <s v="BĂSICA"/>
    <n v="3"/>
    <x v="1"/>
    <n v="1"/>
    <x v="0"/>
    <n v="0"/>
    <s v="NO APLICA"/>
    <n v="0"/>
    <s v="NO APLICA"/>
    <s v="08FIS0008V"/>
    <m/>
    <s v="08ADG0011N"/>
    <n v="0"/>
    <s v="I2020"/>
    <n v="39"/>
    <n v="49"/>
    <n v="88"/>
    <n v="37"/>
    <n v="48"/>
    <n v="85"/>
    <n v="15"/>
    <n v="15"/>
    <n v="30"/>
    <n v="10"/>
    <n v="12"/>
    <n v="22"/>
    <n v="10"/>
    <n v="12"/>
    <n v="22"/>
    <n v="9"/>
    <n v="16"/>
    <n v="25"/>
    <n v="17"/>
    <n v="18"/>
    <n v="35"/>
    <n v="0"/>
    <n v="0"/>
    <n v="0"/>
    <n v="0"/>
    <n v="0"/>
    <n v="0"/>
    <n v="0"/>
    <n v="0"/>
    <n v="0"/>
    <n v="36"/>
    <n v="46"/>
    <n v="82"/>
    <n v="1"/>
    <n v="1"/>
    <n v="1"/>
    <n v="0"/>
    <n v="0"/>
    <n v="0"/>
    <n v="0"/>
    <n v="3"/>
    <n v="0"/>
    <n v="0"/>
    <n v="1"/>
    <n v="0"/>
    <n v="0"/>
    <n v="0"/>
    <n v="0"/>
    <n v="0"/>
    <n v="0"/>
    <n v="4"/>
    <n v="0"/>
    <n v="0"/>
    <n v="1"/>
    <n v="0"/>
    <n v="1"/>
    <n v="0"/>
    <n v="1"/>
    <n v="0"/>
    <n v="0"/>
    <n v="2"/>
    <n v="5"/>
    <n v="6"/>
    <n v="0"/>
    <n v="21"/>
    <n v="3"/>
    <n v="6"/>
    <n v="0"/>
    <n v="0"/>
    <n v="0"/>
    <n v="0"/>
    <n v="0"/>
    <n v="0"/>
    <n v="0"/>
    <n v="9"/>
    <n v="6"/>
    <n v="4"/>
    <n v="1"/>
  </r>
  <r>
    <s v="08PES0239X"/>
    <n v="1"/>
    <s v="MATUTINO"/>
    <s v="LA ESPERANZA"/>
    <n v="8"/>
    <s v="CHIHUAHUA"/>
    <n v="8"/>
    <s v="CHIHUAHUA"/>
    <x v="0"/>
    <n v="9"/>
    <x v="2"/>
    <n v="195"/>
    <s v="LA TINAJA"/>
    <s v="CALLE LA TINAJA"/>
    <n v="0"/>
    <s v="PRIVADO"/>
    <x v="2"/>
    <n v="2"/>
    <s v="BĂSICA"/>
    <n v="3"/>
    <x v="1"/>
    <n v="1"/>
    <x v="0"/>
    <n v="0"/>
    <s v="NO APLICA"/>
    <n v="0"/>
    <s v="NO APLICA"/>
    <s v="08FIS0116C"/>
    <s v="08FJE0005K"/>
    <s v="08ADG0003E"/>
    <n v="0"/>
    <s v="I2020"/>
    <n v="43"/>
    <n v="21"/>
    <n v="64"/>
    <n v="43"/>
    <n v="21"/>
    <n v="64"/>
    <n v="14"/>
    <n v="6"/>
    <n v="20"/>
    <n v="11"/>
    <n v="10"/>
    <n v="21"/>
    <n v="12"/>
    <n v="11"/>
    <n v="23"/>
    <n v="14"/>
    <n v="8"/>
    <n v="22"/>
    <n v="15"/>
    <n v="7"/>
    <n v="22"/>
    <n v="0"/>
    <n v="0"/>
    <n v="0"/>
    <n v="0"/>
    <n v="0"/>
    <n v="0"/>
    <n v="0"/>
    <n v="0"/>
    <n v="0"/>
    <n v="41"/>
    <n v="26"/>
    <n v="67"/>
    <n v="1"/>
    <n v="1"/>
    <n v="1"/>
    <n v="0"/>
    <n v="0"/>
    <n v="0"/>
    <n v="0"/>
    <n v="3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0"/>
    <n v="5"/>
    <n v="4"/>
    <n v="1"/>
    <n v="0"/>
    <n v="0"/>
    <n v="0"/>
    <n v="0"/>
    <n v="0"/>
    <n v="0"/>
    <n v="0"/>
    <n v="5"/>
    <n v="3"/>
    <n v="3"/>
    <n v="1"/>
  </r>
  <r>
    <s v="08PES0240M"/>
    <n v="1"/>
    <s v="MATUTINO"/>
    <s v="INSTITUTO MIGUEL DE CERVANTES"/>
    <n v="8"/>
    <s v="CHIHUAHUA"/>
    <n v="8"/>
    <s v="CHIHUAHUA"/>
    <x v="8"/>
    <n v="32"/>
    <x v="19"/>
    <n v="1"/>
    <s v="HIDALGO DEL PARRAL"/>
    <s v="PROLONGACIĂ“N OJINAGA "/>
    <n v="0"/>
    <s v="PRIVADO"/>
    <x v="2"/>
    <n v="2"/>
    <s v="BĂSICA"/>
    <n v="3"/>
    <x v="1"/>
    <n v="1"/>
    <x v="0"/>
    <n v="0"/>
    <s v="NO APLICA"/>
    <n v="0"/>
    <s v="NO APLICA"/>
    <s v="08FIS0003Z"/>
    <m/>
    <s v="08ADG0011N"/>
    <n v="0"/>
    <s v="I2020"/>
    <n v="58"/>
    <n v="84"/>
    <n v="142"/>
    <n v="58"/>
    <n v="84"/>
    <n v="142"/>
    <n v="8"/>
    <n v="29"/>
    <n v="37"/>
    <n v="26"/>
    <n v="30"/>
    <n v="56"/>
    <n v="26"/>
    <n v="30"/>
    <n v="56"/>
    <n v="36"/>
    <n v="26"/>
    <n v="62"/>
    <n v="17"/>
    <n v="30"/>
    <n v="47"/>
    <n v="0"/>
    <n v="0"/>
    <n v="0"/>
    <n v="0"/>
    <n v="0"/>
    <n v="0"/>
    <n v="0"/>
    <n v="0"/>
    <n v="0"/>
    <n v="79"/>
    <n v="86"/>
    <n v="165"/>
    <n v="3"/>
    <n v="3"/>
    <n v="3"/>
    <n v="0"/>
    <n v="0"/>
    <n v="0"/>
    <n v="0"/>
    <n v="9"/>
    <n v="0"/>
    <n v="0"/>
    <n v="0"/>
    <n v="1"/>
    <n v="1"/>
    <n v="0"/>
    <n v="0"/>
    <n v="0"/>
    <n v="3"/>
    <n v="12"/>
    <n v="0"/>
    <n v="0"/>
    <n v="2"/>
    <n v="0"/>
    <n v="0"/>
    <n v="0"/>
    <n v="0"/>
    <n v="0"/>
    <n v="0"/>
    <n v="0"/>
    <n v="0"/>
    <n v="3"/>
    <n v="0"/>
    <n v="22"/>
    <n v="5"/>
    <n v="12"/>
    <n v="0"/>
    <n v="0"/>
    <n v="0"/>
    <n v="0"/>
    <n v="0"/>
    <n v="0"/>
    <n v="0"/>
    <n v="17"/>
    <n v="9"/>
    <n v="8"/>
    <n v="1"/>
  </r>
  <r>
    <s v="08PES0243J"/>
    <n v="1"/>
    <s v="MATUTINO"/>
    <s v="SECUNDARIA INSTITUTO AMADO NERVO"/>
    <n v="8"/>
    <s v="CHIHUAHUA"/>
    <n v="8"/>
    <s v="CHIHUAHUA"/>
    <x v="9"/>
    <n v="11"/>
    <x v="28"/>
    <n v="1"/>
    <s v="SANTA ROSALĂŤA DE CAMARGO"/>
    <s v="CALLE VICENTE GUERRERO"/>
    <n v="1001"/>
    <s v="PRIVADO"/>
    <x v="2"/>
    <n v="2"/>
    <s v="BĂSICA"/>
    <n v="3"/>
    <x v="1"/>
    <n v="1"/>
    <x v="0"/>
    <n v="0"/>
    <s v="NO APLICA"/>
    <n v="0"/>
    <s v="NO APLICA"/>
    <s v="08FIS0024M"/>
    <m/>
    <s v="08ADG0011N"/>
    <n v="0"/>
    <s v="I2020"/>
    <n v="17"/>
    <n v="28"/>
    <n v="45"/>
    <n v="17"/>
    <n v="28"/>
    <n v="45"/>
    <n v="9"/>
    <n v="10"/>
    <n v="19"/>
    <n v="2"/>
    <n v="4"/>
    <n v="6"/>
    <n v="2"/>
    <n v="4"/>
    <n v="6"/>
    <n v="6"/>
    <n v="12"/>
    <n v="18"/>
    <n v="4"/>
    <n v="4"/>
    <n v="8"/>
    <n v="0"/>
    <n v="0"/>
    <n v="0"/>
    <n v="0"/>
    <n v="0"/>
    <n v="0"/>
    <n v="0"/>
    <n v="0"/>
    <n v="0"/>
    <n v="12"/>
    <n v="20"/>
    <n v="32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1"/>
    <n v="0"/>
    <n v="1"/>
    <n v="0"/>
    <n v="0"/>
    <n v="1"/>
    <n v="1"/>
    <n v="0"/>
    <n v="9"/>
    <n v="2"/>
    <n v="4"/>
    <n v="0"/>
    <n v="0"/>
    <n v="0"/>
    <n v="0"/>
    <n v="0"/>
    <n v="0"/>
    <n v="0"/>
    <n v="6"/>
    <n v="3"/>
    <n v="3"/>
    <n v="1"/>
  </r>
  <r>
    <s v="08PES0244I"/>
    <n v="1"/>
    <s v="MATUTINO"/>
    <s v="SECUNDARIA ELIZABETH SETON"/>
    <n v="8"/>
    <s v="CHIHUAHUA"/>
    <n v="8"/>
    <s v="CHIHUAHUA"/>
    <x v="7"/>
    <n v="19"/>
    <x v="21"/>
    <n v="1"/>
    <s v="CHIHUAHUA"/>
    <s v="RETORNO HACIENDAS DEL VALLE"/>
    <n v="6721"/>
    <s v="PRIVADO"/>
    <x v="2"/>
    <n v="2"/>
    <s v="BĂSICA"/>
    <n v="3"/>
    <x v="1"/>
    <n v="1"/>
    <x v="0"/>
    <n v="0"/>
    <s v="NO APLICA"/>
    <n v="0"/>
    <s v="NO APLICA"/>
    <s v="08FIS0008V"/>
    <m/>
    <s v="08ADG0011N"/>
    <n v="0"/>
    <s v="I2020"/>
    <n v="51"/>
    <n v="50"/>
    <n v="101"/>
    <n v="50"/>
    <n v="50"/>
    <n v="100"/>
    <n v="14"/>
    <n v="22"/>
    <n v="36"/>
    <n v="12"/>
    <n v="18"/>
    <n v="30"/>
    <n v="12"/>
    <n v="18"/>
    <n v="30"/>
    <n v="12"/>
    <n v="11"/>
    <n v="23"/>
    <n v="21"/>
    <n v="16"/>
    <n v="37"/>
    <n v="0"/>
    <n v="0"/>
    <n v="0"/>
    <n v="0"/>
    <n v="0"/>
    <n v="0"/>
    <n v="0"/>
    <n v="0"/>
    <n v="0"/>
    <n v="45"/>
    <n v="45"/>
    <n v="90"/>
    <n v="2"/>
    <n v="2"/>
    <n v="2"/>
    <n v="0"/>
    <n v="0"/>
    <n v="0"/>
    <n v="0"/>
    <n v="6"/>
    <n v="0"/>
    <n v="0"/>
    <n v="0"/>
    <n v="1"/>
    <n v="0"/>
    <n v="0"/>
    <n v="0"/>
    <n v="0"/>
    <n v="1"/>
    <n v="8"/>
    <n v="0"/>
    <n v="0"/>
    <n v="1"/>
    <n v="0"/>
    <n v="0"/>
    <n v="1"/>
    <n v="1"/>
    <n v="0"/>
    <n v="0"/>
    <n v="5"/>
    <n v="1"/>
    <n v="1"/>
    <n v="0"/>
    <n v="20"/>
    <n v="3"/>
    <n v="14"/>
    <n v="0"/>
    <n v="0"/>
    <n v="0"/>
    <n v="0"/>
    <n v="0"/>
    <n v="0"/>
    <n v="0"/>
    <n v="17"/>
    <n v="6"/>
    <n v="6"/>
    <n v="1"/>
  </r>
  <r>
    <s v="08PES0245H"/>
    <n v="1"/>
    <s v="MATUTINO"/>
    <s v="SECUNDARIA BILINGUE TEC DE MONTERREY CAMPUS CD. JUAREZ"/>
    <n v="8"/>
    <s v="CHIHUAHUA"/>
    <n v="8"/>
    <s v="CHIHUAHUA"/>
    <x v="5"/>
    <n v="37"/>
    <x v="6"/>
    <n v="1"/>
    <s v="JUĂREZ"/>
    <s v="BOULEVARD TOMAS FERNANDEZ CAMPOS"/>
    <n v="8945"/>
    <s v="PRIVADO"/>
    <x v="2"/>
    <n v="2"/>
    <s v="BĂSICA"/>
    <n v="3"/>
    <x v="1"/>
    <n v="1"/>
    <x v="0"/>
    <n v="0"/>
    <s v="NO APLICA"/>
    <n v="0"/>
    <s v="NO APLICA"/>
    <s v="08FIS0103Z"/>
    <s v="08FJE0004L"/>
    <s v="08ADG0005C"/>
    <n v="0"/>
    <s v="I2020"/>
    <n v="236"/>
    <n v="221"/>
    <n v="457"/>
    <n v="235"/>
    <n v="221"/>
    <n v="456"/>
    <n v="77"/>
    <n v="76"/>
    <n v="153"/>
    <n v="56"/>
    <n v="87"/>
    <n v="143"/>
    <n v="56"/>
    <n v="87"/>
    <n v="143"/>
    <n v="78"/>
    <n v="74"/>
    <n v="152"/>
    <n v="82"/>
    <n v="76"/>
    <n v="158"/>
    <n v="0"/>
    <n v="0"/>
    <n v="0"/>
    <n v="0"/>
    <n v="0"/>
    <n v="0"/>
    <n v="0"/>
    <n v="0"/>
    <n v="0"/>
    <n v="216"/>
    <n v="237"/>
    <n v="453"/>
    <n v="6"/>
    <n v="6"/>
    <n v="7"/>
    <n v="0"/>
    <n v="0"/>
    <n v="0"/>
    <n v="0"/>
    <n v="19"/>
    <n v="0"/>
    <n v="0"/>
    <n v="1"/>
    <n v="0"/>
    <n v="0"/>
    <n v="0"/>
    <n v="0"/>
    <n v="0"/>
    <n v="8"/>
    <n v="32"/>
    <n v="0"/>
    <n v="0"/>
    <n v="4"/>
    <n v="0"/>
    <n v="2"/>
    <n v="0"/>
    <n v="1"/>
    <n v="1"/>
    <n v="0"/>
    <n v="0"/>
    <n v="7"/>
    <n v="13"/>
    <n v="0"/>
    <n v="69"/>
    <n v="15"/>
    <n v="33"/>
    <n v="0"/>
    <n v="0"/>
    <n v="0"/>
    <n v="0"/>
    <n v="0"/>
    <n v="0"/>
    <n v="0"/>
    <n v="48"/>
    <n v="21"/>
    <n v="20"/>
    <n v="1"/>
  </r>
  <r>
    <s v="08PES0246G"/>
    <n v="1"/>
    <s v="MATUTINO"/>
    <s v="SECUNDARIA PARTICULAR IBERO DE MEXICO"/>
    <n v="8"/>
    <s v="CHIHUAHUA"/>
    <n v="8"/>
    <s v="CHIHUAHUA"/>
    <x v="5"/>
    <n v="37"/>
    <x v="6"/>
    <n v="1"/>
    <s v="JUĂREZ"/>
    <s v="AVENIDA VICTOR HUGO"/>
    <n v="1109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49"/>
    <n v="61"/>
    <n v="110"/>
    <n v="48"/>
    <n v="61"/>
    <n v="109"/>
    <n v="9"/>
    <n v="12"/>
    <n v="21"/>
    <n v="10"/>
    <n v="22"/>
    <n v="32"/>
    <n v="10"/>
    <n v="22"/>
    <n v="32"/>
    <n v="22"/>
    <n v="23"/>
    <n v="45"/>
    <n v="17"/>
    <n v="21"/>
    <n v="38"/>
    <n v="0"/>
    <n v="0"/>
    <n v="0"/>
    <n v="0"/>
    <n v="0"/>
    <n v="0"/>
    <n v="0"/>
    <n v="0"/>
    <n v="0"/>
    <n v="49"/>
    <n v="66"/>
    <n v="115"/>
    <n v="2"/>
    <n v="2"/>
    <n v="2"/>
    <n v="0"/>
    <n v="0"/>
    <n v="0"/>
    <n v="0"/>
    <n v="6"/>
    <n v="0"/>
    <n v="0"/>
    <n v="0"/>
    <n v="1"/>
    <n v="0"/>
    <n v="0"/>
    <n v="0"/>
    <n v="0"/>
    <n v="1"/>
    <n v="2"/>
    <n v="0"/>
    <n v="0"/>
    <n v="1"/>
    <n v="0"/>
    <n v="1"/>
    <n v="1"/>
    <n v="0"/>
    <n v="1"/>
    <n v="1"/>
    <n v="2"/>
    <n v="3"/>
    <n v="3"/>
    <n v="0"/>
    <n v="17"/>
    <n v="4"/>
    <n v="6"/>
    <n v="0"/>
    <n v="0"/>
    <n v="0"/>
    <n v="0"/>
    <n v="0"/>
    <n v="0"/>
    <n v="0"/>
    <n v="10"/>
    <n v="6"/>
    <n v="6"/>
    <n v="1"/>
  </r>
  <r>
    <s v="08PES0247F"/>
    <n v="1"/>
    <s v="MATUTINO"/>
    <s v="COLEGIO PIERRE FAURE"/>
    <n v="8"/>
    <s v="CHIHUAHUA"/>
    <n v="8"/>
    <s v="CHIHUAHUA"/>
    <x v="1"/>
    <n v="17"/>
    <x v="43"/>
    <n v="1"/>
    <s v="CUAUHTĂ‰MOC"/>
    <s v="CALLE TLAXCALA"/>
    <n v="2285"/>
    <s v="PRIVADO"/>
    <x v="2"/>
    <n v="2"/>
    <s v="BĂSICA"/>
    <n v="3"/>
    <x v="1"/>
    <n v="1"/>
    <x v="0"/>
    <n v="0"/>
    <s v="NO APLICA"/>
    <n v="0"/>
    <s v="NO APLICA"/>
    <s v="08FIS0004Z"/>
    <m/>
    <s v="08ADG0011N"/>
    <n v="0"/>
    <s v="I2020"/>
    <n v="51"/>
    <n v="44"/>
    <n v="95"/>
    <n v="51"/>
    <n v="44"/>
    <n v="95"/>
    <n v="14"/>
    <n v="16"/>
    <n v="30"/>
    <n v="12"/>
    <n v="16"/>
    <n v="28"/>
    <n v="12"/>
    <n v="16"/>
    <n v="28"/>
    <n v="16"/>
    <n v="15"/>
    <n v="31"/>
    <n v="17"/>
    <n v="13"/>
    <n v="30"/>
    <n v="0"/>
    <n v="0"/>
    <n v="0"/>
    <n v="0"/>
    <n v="0"/>
    <n v="0"/>
    <n v="0"/>
    <n v="0"/>
    <n v="0"/>
    <n v="45"/>
    <n v="44"/>
    <n v="89"/>
    <n v="1"/>
    <n v="1"/>
    <n v="1"/>
    <n v="0"/>
    <n v="0"/>
    <n v="0"/>
    <n v="0"/>
    <n v="3"/>
    <n v="1"/>
    <n v="0"/>
    <n v="0"/>
    <n v="0"/>
    <n v="0"/>
    <n v="0"/>
    <n v="0"/>
    <n v="0"/>
    <n v="4"/>
    <n v="6"/>
    <n v="0"/>
    <n v="0"/>
    <n v="0"/>
    <n v="0"/>
    <n v="2"/>
    <n v="0"/>
    <n v="0"/>
    <n v="1"/>
    <n v="1"/>
    <n v="0"/>
    <n v="0"/>
    <n v="1"/>
    <n v="0"/>
    <n v="16"/>
    <n v="8"/>
    <n v="7"/>
    <n v="0"/>
    <n v="0"/>
    <n v="0"/>
    <n v="0"/>
    <n v="0"/>
    <n v="0"/>
    <n v="0"/>
    <n v="15"/>
    <n v="6"/>
    <n v="6"/>
    <n v="1"/>
  </r>
  <r>
    <s v="08PES0248E"/>
    <n v="1"/>
    <s v="MATUTINO"/>
    <s v="COLEGIO HISPANOAMERICANO"/>
    <n v="8"/>
    <s v="CHIHUAHUA"/>
    <n v="8"/>
    <s v="CHIHUAHUA"/>
    <x v="5"/>
    <n v="37"/>
    <x v="6"/>
    <n v="1"/>
    <s v="JUĂREZ"/>
    <s v="CALLE REPUBLICA DE CUBA SUR"/>
    <n v="653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12"/>
    <n v="14"/>
    <n v="26"/>
    <n v="12"/>
    <n v="14"/>
    <n v="26"/>
    <n v="7"/>
    <n v="5"/>
    <n v="12"/>
    <n v="4"/>
    <n v="2"/>
    <n v="6"/>
    <n v="4"/>
    <n v="2"/>
    <n v="6"/>
    <n v="2"/>
    <n v="3"/>
    <n v="5"/>
    <n v="2"/>
    <n v="5"/>
    <n v="7"/>
    <n v="0"/>
    <n v="0"/>
    <n v="0"/>
    <n v="0"/>
    <n v="0"/>
    <n v="0"/>
    <n v="0"/>
    <n v="0"/>
    <n v="0"/>
    <n v="8"/>
    <n v="10"/>
    <n v="18"/>
    <n v="1"/>
    <n v="1"/>
    <n v="1"/>
    <n v="0"/>
    <n v="0"/>
    <n v="0"/>
    <n v="0"/>
    <n v="3"/>
    <n v="0"/>
    <n v="1"/>
    <n v="0"/>
    <n v="0"/>
    <n v="0"/>
    <n v="0"/>
    <n v="0"/>
    <n v="0"/>
    <n v="3"/>
    <n v="1"/>
    <n v="0"/>
    <n v="0"/>
    <n v="1"/>
    <n v="0"/>
    <n v="0"/>
    <n v="1"/>
    <n v="0"/>
    <n v="0"/>
    <n v="1"/>
    <n v="0"/>
    <n v="0"/>
    <n v="0"/>
    <n v="0"/>
    <n v="8"/>
    <n v="5"/>
    <n v="3"/>
    <n v="0"/>
    <n v="0"/>
    <n v="0"/>
    <n v="0"/>
    <n v="0"/>
    <n v="0"/>
    <n v="0"/>
    <n v="8"/>
    <n v="3"/>
    <n v="3"/>
    <n v="1"/>
  </r>
  <r>
    <s v="08PES0250T"/>
    <n v="1"/>
    <s v="MATUTINO"/>
    <s v="COLEGIO BILINGÜE CARSON DE CIUDAD DELICIAS"/>
    <n v="8"/>
    <s v="CHIHUAHUA"/>
    <n v="8"/>
    <s v="CHIHUAHUA"/>
    <x v="9"/>
    <n v="21"/>
    <x v="61"/>
    <n v="1"/>
    <s v="DELICIAS"/>
    <s v="AVENIDA 50 ANIVERSARIO"/>
    <n v="1709"/>
    <s v="PRIVADO"/>
    <x v="2"/>
    <n v="2"/>
    <s v="BĂSICA"/>
    <n v="3"/>
    <x v="1"/>
    <n v="1"/>
    <x v="0"/>
    <n v="0"/>
    <s v="NO APLICA"/>
    <n v="0"/>
    <s v="NO APLICA"/>
    <s v="08FIS0120P"/>
    <m/>
    <s v="08ADG0057I"/>
    <n v="0"/>
    <s v="I2020"/>
    <n v="29"/>
    <n v="44"/>
    <n v="73"/>
    <n v="29"/>
    <n v="44"/>
    <n v="73"/>
    <n v="9"/>
    <n v="13"/>
    <n v="22"/>
    <n v="11"/>
    <n v="10"/>
    <n v="21"/>
    <n v="11"/>
    <n v="10"/>
    <n v="21"/>
    <n v="10"/>
    <n v="11"/>
    <n v="21"/>
    <n v="8"/>
    <n v="18"/>
    <n v="26"/>
    <n v="0"/>
    <n v="0"/>
    <n v="0"/>
    <n v="0"/>
    <n v="0"/>
    <n v="0"/>
    <n v="0"/>
    <n v="0"/>
    <n v="0"/>
    <n v="29"/>
    <n v="39"/>
    <n v="68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0"/>
    <n v="1"/>
    <n v="0"/>
    <n v="1"/>
    <n v="1"/>
    <n v="0"/>
    <n v="0"/>
    <n v="0"/>
    <n v="2"/>
    <n v="2"/>
    <n v="0"/>
    <n v="12"/>
    <n v="2"/>
    <n v="5"/>
    <n v="0"/>
    <n v="0"/>
    <n v="0"/>
    <n v="0"/>
    <n v="0"/>
    <n v="0"/>
    <n v="0"/>
    <n v="7"/>
    <n v="3"/>
    <n v="3"/>
    <n v="1"/>
  </r>
  <r>
    <s v="08PES0251S"/>
    <n v="1"/>
    <s v="MATUTINO"/>
    <s v="INSTITUTO ROSARIO CASTELLANOS"/>
    <n v="8"/>
    <s v="CHIHUAHUA"/>
    <n v="8"/>
    <s v="CHIHUAHUA"/>
    <x v="5"/>
    <n v="37"/>
    <x v="6"/>
    <n v="1"/>
    <s v="JUĂREZ"/>
    <s v="CALLE VENUSTIANO CARRANZA"/>
    <n v="1518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101"/>
    <n v="81"/>
    <n v="182"/>
    <n v="93"/>
    <n v="79"/>
    <n v="172"/>
    <n v="35"/>
    <n v="26"/>
    <n v="61"/>
    <n v="29"/>
    <n v="21"/>
    <n v="50"/>
    <n v="29"/>
    <n v="21"/>
    <n v="50"/>
    <n v="25"/>
    <n v="20"/>
    <n v="45"/>
    <n v="33"/>
    <n v="25"/>
    <n v="58"/>
    <n v="0"/>
    <n v="0"/>
    <n v="0"/>
    <n v="0"/>
    <n v="0"/>
    <n v="0"/>
    <n v="0"/>
    <n v="0"/>
    <n v="0"/>
    <n v="87"/>
    <n v="66"/>
    <n v="153"/>
    <n v="2"/>
    <n v="2"/>
    <n v="2"/>
    <n v="0"/>
    <n v="0"/>
    <n v="0"/>
    <n v="0"/>
    <n v="6"/>
    <n v="1"/>
    <n v="0"/>
    <n v="0"/>
    <n v="0"/>
    <n v="0"/>
    <n v="0"/>
    <n v="0"/>
    <n v="0"/>
    <n v="4"/>
    <n v="10"/>
    <n v="0"/>
    <n v="0"/>
    <n v="1"/>
    <n v="0"/>
    <n v="0"/>
    <n v="0"/>
    <n v="0"/>
    <n v="0"/>
    <n v="1"/>
    <n v="0"/>
    <n v="0"/>
    <n v="0"/>
    <n v="0"/>
    <n v="17"/>
    <n v="7"/>
    <n v="10"/>
    <n v="0"/>
    <n v="0"/>
    <n v="0"/>
    <n v="0"/>
    <n v="0"/>
    <n v="0"/>
    <n v="0"/>
    <n v="17"/>
    <n v="12"/>
    <n v="6"/>
    <n v="1"/>
  </r>
  <r>
    <s v="08PES0252R"/>
    <n v="1"/>
    <s v="MATUTINO"/>
    <s v="SECUNDARIA PARTICULAR OXFORD"/>
    <n v="8"/>
    <s v="CHIHUAHUA"/>
    <n v="8"/>
    <s v="CHIHUAHUA"/>
    <x v="7"/>
    <n v="19"/>
    <x v="21"/>
    <n v="1"/>
    <s v="CHIHUAHUA"/>
    <s v="CALLE 20A."/>
    <n v="1811"/>
    <s v="PRIVADO"/>
    <x v="2"/>
    <n v="2"/>
    <s v="BĂSICA"/>
    <n v="3"/>
    <x v="1"/>
    <n v="1"/>
    <x v="0"/>
    <n v="0"/>
    <s v="NO APLICA"/>
    <n v="0"/>
    <s v="NO APLICA"/>
    <s v="08FIS0008V"/>
    <m/>
    <s v="08ADG0011N"/>
    <n v="0"/>
    <s v="I2020"/>
    <n v="38"/>
    <n v="22"/>
    <n v="60"/>
    <n v="30"/>
    <n v="18"/>
    <n v="48"/>
    <n v="12"/>
    <n v="9"/>
    <n v="21"/>
    <n v="10"/>
    <n v="6"/>
    <n v="16"/>
    <n v="10"/>
    <n v="6"/>
    <n v="16"/>
    <n v="11"/>
    <n v="6"/>
    <n v="17"/>
    <n v="14"/>
    <n v="6"/>
    <n v="20"/>
    <n v="0"/>
    <n v="0"/>
    <n v="0"/>
    <n v="0"/>
    <n v="0"/>
    <n v="0"/>
    <n v="0"/>
    <n v="0"/>
    <n v="0"/>
    <n v="35"/>
    <n v="18"/>
    <n v="53"/>
    <n v="1"/>
    <n v="1"/>
    <n v="1"/>
    <n v="0"/>
    <n v="0"/>
    <n v="0"/>
    <n v="0"/>
    <n v="3"/>
    <n v="0"/>
    <n v="1"/>
    <n v="0"/>
    <n v="0"/>
    <n v="0"/>
    <n v="0"/>
    <n v="0"/>
    <n v="0"/>
    <n v="1"/>
    <n v="7"/>
    <n v="0"/>
    <n v="0"/>
    <n v="1"/>
    <n v="0"/>
    <n v="1"/>
    <n v="0"/>
    <n v="1"/>
    <n v="1"/>
    <n v="1"/>
    <n v="0"/>
    <n v="0"/>
    <n v="2"/>
    <n v="0"/>
    <n v="16"/>
    <n v="5"/>
    <n v="9"/>
    <n v="0"/>
    <n v="0"/>
    <n v="0"/>
    <n v="0"/>
    <n v="0"/>
    <n v="0"/>
    <n v="0"/>
    <n v="14"/>
    <n v="7"/>
    <n v="7"/>
    <n v="1"/>
  </r>
  <r>
    <s v="08PES0253Q"/>
    <n v="1"/>
    <s v="MATUTINO"/>
    <s v="CENTRO EDUCATIVO MULTICULTURAL YERMO Y PARRES"/>
    <n v="8"/>
    <s v="CHIHUAHUA"/>
    <n v="8"/>
    <s v="CHIHUAHUA"/>
    <x v="5"/>
    <n v="37"/>
    <x v="6"/>
    <n v="1"/>
    <s v="JUĂREZ"/>
    <s v="CALLE PUERTO ANZIO"/>
    <n v="1804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67"/>
    <n v="85"/>
    <n v="152"/>
    <n v="55"/>
    <n v="80"/>
    <n v="135"/>
    <n v="14"/>
    <n v="22"/>
    <n v="36"/>
    <n v="22"/>
    <n v="41"/>
    <n v="63"/>
    <n v="23"/>
    <n v="42"/>
    <n v="65"/>
    <n v="35"/>
    <n v="40"/>
    <n v="75"/>
    <n v="15"/>
    <n v="19"/>
    <n v="34"/>
    <n v="0"/>
    <n v="0"/>
    <n v="0"/>
    <n v="0"/>
    <n v="0"/>
    <n v="0"/>
    <n v="0"/>
    <n v="0"/>
    <n v="0"/>
    <n v="73"/>
    <n v="101"/>
    <n v="174"/>
    <n v="2"/>
    <n v="2"/>
    <n v="1"/>
    <n v="0"/>
    <n v="0"/>
    <n v="0"/>
    <n v="0"/>
    <n v="5"/>
    <n v="0"/>
    <n v="0"/>
    <n v="0"/>
    <n v="1"/>
    <n v="0"/>
    <n v="0"/>
    <n v="0"/>
    <n v="0"/>
    <n v="3"/>
    <n v="3"/>
    <n v="0"/>
    <n v="0"/>
    <n v="1"/>
    <n v="0"/>
    <n v="1"/>
    <n v="0"/>
    <n v="0"/>
    <n v="1"/>
    <n v="1"/>
    <n v="0"/>
    <n v="0"/>
    <n v="3"/>
    <n v="0"/>
    <n v="14"/>
    <n v="6"/>
    <n v="4"/>
    <n v="0"/>
    <n v="0"/>
    <n v="0"/>
    <n v="0"/>
    <n v="0"/>
    <n v="0"/>
    <n v="0"/>
    <n v="10"/>
    <n v="5"/>
    <n v="5"/>
    <n v="1"/>
  </r>
  <r>
    <s v="08PES0255O"/>
    <n v="1"/>
    <s v="MATUTINO"/>
    <s v="SECUNDARIA LINCOLN"/>
    <n v="8"/>
    <s v="CHIHUAHUA"/>
    <n v="8"/>
    <s v="CHIHUAHUA"/>
    <x v="7"/>
    <n v="19"/>
    <x v="21"/>
    <n v="1"/>
    <s v="CHIHUAHUA"/>
    <s v="CALLE EUCALIPTO"/>
    <n v="2515"/>
    <s v="PRIVADO"/>
    <x v="2"/>
    <n v="2"/>
    <s v="BĂSICA"/>
    <n v="3"/>
    <x v="1"/>
    <n v="1"/>
    <x v="0"/>
    <n v="0"/>
    <s v="NO APLICA"/>
    <n v="0"/>
    <s v="NO APLICA"/>
    <s v="08FIS0007W"/>
    <m/>
    <s v="08ADG0011N"/>
    <n v="0"/>
    <s v="I2020"/>
    <n v="33"/>
    <n v="46"/>
    <n v="79"/>
    <n v="33"/>
    <n v="46"/>
    <n v="79"/>
    <n v="12"/>
    <n v="11"/>
    <n v="23"/>
    <n v="7"/>
    <n v="15"/>
    <n v="22"/>
    <n v="7"/>
    <n v="15"/>
    <n v="22"/>
    <n v="10"/>
    <n v="16"/>
    <n v="26"/>
    <n v="8"/>
    <n v="19"/>
    <n v="27"/>
    <n v="0"/>
    <n v="0"/>
    <n v="0"/>
    <n v="0"/>
    <n v="0"/>
    <n v="0"/>
    <n v="0"/>
    <n v="0"/>
    <n v="0"/>
    <n v="25"/>
    <n v="50"/>
    <n v="75"/>
    <n v="1"/>
    <n v="2"/>
    <n v="2"/>
    <n v="0"/>
    <n v="0"/>
    <n v="0"/>
    <n v="0"/>
    <n v="5"/>
    <n v="0"/>
    <n v="1"/>
    <n v="0"/>
    <n v="0"/>
    <n v="0"/>
    <n v="0"/>
    <n v="0"/>
    <n v="0"/>
    <n v="2"/>
    <n v="8"/>
    <n v="0"/>
    <n v="0"/>
    <n v="1"/>
    <n v="0"/>
    <n v="0"/>
    <n v="0"/>
    <n v="0"/>
    <n v="1"/>
    <n v="0"/>
    <n v="0"/>
    <n v="0"/>
    <n v="3"/>
    <n v="0"/>
    <n v="16"/>
    <n v="3"/>
    <n v="10"/>
    <n v="0"/>
    <n v="0"/>
    <n v="0"/>
    <n v="0"/>
    <n v="0"/>
    <n v="0"/>
    <n v="0"/>
    <n v="13"/>
    <n v="5"/>
    <n v="5"/>
    <n v="1"/>
  </r>
  <r>
    <s v="08PES0257M"/>
    <n v="1"/>
    <s v="MATUTINO"/>
    <s v="CENTRO EDUCATIVO SAN ANGEL"/>
    <n v="8"/>
    <s v="CHIHUAHUA"/>
    <n v="8"/>
    <s v="CHIHUAHUA"/>
    <x v="7"/>
    <n v="19"/>
    <x v="21"/>
    <n v="1"/>
    <s v="CHIHUAHUA"/>
    <s v="CALLE DEZA "/>
    <n v="801"/>
    <s v="PRIVADO"/>
    <x v="2"/>
    <n v="2"/>
    <s v="BĂSICA"/>
    <n v="3"/>
    <x v="1"/>
    <n v="1"/>
    <x v="0"/>
    <n v="0"/>
    <s v="NO APLICA"/>
    <n v="0"/>
    <s v="NO APLICA"/>
    <s v="08FIS0007W"/>
    <m/>
    <s v="08ADG0011N"/>
    <n v="0"/>
    <s v="I2020"/>
    <n v="42"/>
    <n v="19"/>
    <n v="61"/>
    <n v="24"/>
    <n v="15"/>
    <n v="39"/>
    <n v="10"/>
    <n v="4"/>
    <n v="14"/>
    <n v="10"/>
    <n v="5"/>
    <n v="15"/>
    <n v="10"/>
    <n v="5"/>
    <n v="15"/>
    <n v="13"/>
    <n v="9"/>
    <n v="22"/>
    <n v="11"/>
    <n v="7"/>
    <n v="18"/>
    <n v="0"/>
    <n v="0"/>
    <n v="0"/>
    <n v="0"/>
    <n v="0"/>
    <n v="0"/>
    <n v="0"/>
    <n v="0"/>
    <n v="0"/>
    <n v="34"/>
    <n v="21"/>
    <n v="55"/>
    <n v="1"/>
    <n v="1"/>
    <n v="1"/>
    <n v="0"/>
    <n v="0"/>
    <n v="0"/>
    <n v="0"/>
    <n v="3"/>
    <n v="1"/>
    <n v="0"/>
    <n v="0"/>
    <n v="0"/>
    <n v="0"/>
    <n v="0"/>
    <n v="0"/>
    <n v="0"/>
    <n v="2"/>
    <n v="6"/>
    <n v="0"/>
    <n v="0"/>
    <n v="1"/>
    <n v="0"/>
    <n v="1"/>
    <n v="0"/>
    <n v="0"/>
    <n v="0"/>
    <n v="0"/>
    <n v="0"/>
    <n v="0"/>
    <n v="0"/>
    <n v="0"/>
    <n v="11"/>
    <n v="5"/>
    <n v="6"/>
    <n v="0"/>
    <n v="0"/>
    <n v="0"/>
    <n v="0"/>
    <n v="0"/>
    <n v="0"/>
    <n v="0"/>
    <n v="11"/>
    <n v="4"/>
    <n v="3"/>
    <n v="1"/>
  </r>
  <r>
    <s v="08PES0258L"/>
    <n v="1"/>
    <s v="MATUTINO"/>
    <s v="COLEGIO MEXICO LIBRE"/>
    <n v="8"/>
    <s v="CHIHUAHUA"/>
    <n v="8"/>
    <s v="CHIHUAHUA"/>
    <x v="5"/>
    <n v="37"/>
    <x v="6"/>
    <n v="1"/>
    <s v="JUĂREZ"/>
    <s v="CALLE DE LA ROCA"/>
    <n v="4003"/>
    <s v="PRIVADO"/>
    <x v="2"/>
    <n v="2"/>
    <s v="BĂSICA"/>
    <n v="3"/>
    <x v="1"/>
    <n v="1"/>
    <x v="0"/>
    <n v="0"/>
    <s v="NO APLICA"/>
    <n v="0"/>
    <s v="NO APLICA"/>
    <s v="08FIS0102Z"/>
    <m/>
    <s v="08ADG0005C"/>
    <n v="0"/>
    <s v="I2020"/>
    <n v="41"/>
    <n v="37"/>
    <n v="78"/>
    <n v="31"/>
    <n v="30"/>
    <n v="61"/>
    <n v="11"/>
    <n v="11"/>
    <n v="22"/>
    <n v="4"/>
    <n v="6"/>
    <n v="10"/>
    <n v="4"/>
    <n v="6"/>
    <n v="10"/>
    <n v="9"/>
    <n v="9"/>
    <n v="18"/>
    <n v="11"/>
    <n v="10"/>
    <n v="21"/>
    <n v="0"/>
    <n v="0"/>
    <n v="0"/>
    <n v="0"/>
    <n v="0"/>
    <n v="0"/>
    <n v="0"/>
    <n v="0"/>
    <n v="0"/>
    <n v="24"/>
    <n v="25"/>
    <n v="49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1"/>
    <n v="0"/>
    <n v="0"/>
    <n v="0"/>
    <n v="0"/>
    <n v="0"/>
    <n v="0"/>
    <n v="0"/>
    <n v="0"/>
    <n v="0"/>
    <n v="7"/>
    <n v="2"/>
    <n v="4"/>
    <n v="0"/>
    <n v="0"/>
    <n v="0"/>
    <n v="0"/>
    <n v="0"/>
    <n v="0"/>
    <n v="0"/>
    <n v="6"/>
    <n v="3"/>
    <n v="3"/>
    <n v="1"/>
  </r>
  <r>
    <s v="08PES0259K"/>
    <n v="1"/>
    <s v="MATUTINO"/>
    <s v="COLEGIO SANTA FE"/>
    <n v="8"/>
    <s v="CHIHUAHUA"/>
    <n v="8"/>
    <s v="CHIHUAHUA"/>
    <x v="5"/>
    <n v="37"/>
    <x v="6"/>
    <n v="1"/>
    <s v="JUĂREZ"/>
    <s v="AVENIDA VALLE DEL SOL"/>
    <n v="1766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26"/>
    <n v="22"/>
    <n v="48"/>
    <n v="25"/>
    <n v="22"/>
    <n v="47"/>
    <n v="10"/>
    <n v="5"/>
    <n v="15"/>
    <n v="9"/>
    <n v="4"/>
    <n v="13"/>
    <n v="10"/>
    <n v="4"/>
    <n v="14"/>
    <n v="6"/>
    <n v="7"/>
    <n v="13"/>
    <n v="8"/>
    <n v="6"/>
    <n v="14"/>
    <n v="0"/>
    <n v="0"/>
    <n v="0"/>
    <n v="0"/>
    <n v="0"/>
    <n v="0"/>
    <n v="0"/>
    <n v="0"/>
    <n v="0"/>
    <n v="24"/>
    <n v="17"/>
    <n v="41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1"/>
    <n v="0"/>
    <n v="1"/>
    <n v="0"/>
    <n v="0"/>
    <n v="1"/>
    <n v="1"/>
    <n v="0"/>
    <n v="2"/>
    <n v="4"/>
    <n v="0"/>
    <n v="15"/>
    <n v="5"/>
    <n v="3"/>
    <n v="0"/>
    <n v="0"/>
    <n v="0"/>
    <n v="0"/>
    <n v="0"/>
    <n v="0"/>
    <n v="0"/>
    <n v="8"/>
    <n v="3"/>
    <n v="3"/>
    <n v="1"/>
  </r>
  <r>
    <s v="08PES0260Z"/>
    <n v="1"/>
    <s v="MATUTINO"/>
    <s v="COLEGIO MONTESSORI DE CHIHUAHUA"/>
    <n v="8"/>
    <s v="CHIHUAHUA"/>
    <n v="8"/>
    <s v="CHIHUAHUA"/>
    <x v="7"/>
    <n v="19"/>
    <x v="21"/>
    <n v="1"/>
    <s v="CHIHUAHUA"/>
    <s v="CALLE LATERAL PERIFĂ‰RICO DE LA JUVENTUD"/>
    <n v="7507"/>
    <s v="PRIVADO"/>
    <x v="2"/>
    <n v="2"/>
    <s v="BĂSICA"/>
    <n v="3"/>
    <x v="1"/>
    <n v="1"/>
    <x v="0"/>
    <n v="0"/>
    <s v="NO APLICA"/>
    <n v="0"/>
    <s v="NO APLICA"/>
    <s v="08FIS0006X"/>
    <m/>
    <s v="08ADG0011N"/>
    <n v="0"/>
    <s v="I2020"/>
    <n v="63"/>
    <n v="52"/>
    <n v="115"/>
    <n v="63"/>
    <n v="52"/>
    <n v="115"/>
    <n v="20"/>
    <n v="18"/>
    <n v="38"/>
    <n v="22"/>
    <n v="18"/>
    <n v="40"/>
    <n v="22"/>
    <n v="18"/>
    <n v="40"/>
    <n v="22"/>
    <n v="20"/>
    <n v="42"/>
    <n v="22"/>
    <n v="13"/>
    <n v="35"/>
    <n v="0"/>
    <n v="0"/>
    <n v="0"/>
    <n v="0"/>
    <n v="0"/>
    <n v="0"/>
    <n v="0"/>
    <n v="0"/>
    <n v="0"/>
    <n v="66"/>
    <n v="51"/>
    <n v="117"/>
    <n v="1"/>
    <n v="2"/>
    <n v="1"/>
    <n v="0"/>
    <n v="0"/>
    <n v="0"/>
    <n v="0"/>
    <n v="4"/>
    <n v="1"/>
    <n v="0"/>
    <n v="0"/>
    <n v="0"/>
    <n v="0"/>
    <n v="0"/>
    <n v="0"/>
    <n v="0"/>
    <n v="9"/>
    <n v="7"/>
    <n v="0"/>
    <n v="0"/>
    <n v="0"/>
    <n v="0"/>
    <n v="2"/>
    <n v="1"/>
    <n v="2"/>
    <n v="2"/>
    <n v="0"/>
    <n v="0"/>
    <n v="2"/>
    <n v="6"/>
    <n v="0"/>
    <n v="32"/>
    <n v="14"/>
    <n v="10"/>
    <n v="0"/>
    <n v="0"/>
    <n v="0"/>
    <n v="0"/>
    <n v="0"/>
    <n v="0"/>
    <n v="0"/>
    <n v="24"/>
    <n v="8"/>
    <n v="8"/>
    <n v="1"/>
  </r>
  <r>
    <s v="08PES0262Y"/>
    <n v="1"/>
    <s v="MATUTINO"/>
    <s v="INSTITUTO GAUDI DE EDUCACION INTEGRAL S. C."/>
    <n v="8"/>
    <s v="CHIHUAHUA"/>
    <n v="8"/>
    <s v="CHIHUAHUA"/>
    <x v="9"/>
    <n v="21"/>
    <x v="61"/>
    <n v="1"/>
    <s v="DELICIAS"/>
    <s v="CALLE 2A NORTE"/>
    <n v="306"/>
    <s v="PRIVADO"/>
    <x v="2"/>
    <n v="2"/>
    <s v="BĂSICA"/>
    <n v="3"/>
    <x v="1"/>
    <n v="1"/>
    <x v="0"/>
    <n v="0"/>
    <s v="NO APLICA"/>
    <n v="0"/>
    <s v="NO APLICA"/>
    <s v="08FIS0120P"/>
    <m/>
    <s v="08ADG0057I"/>
    <n v="0"/>
    <s v="I2020"/>
    <n v="29"/>
    <n v="29"/>
    <n v="58"/>
    <n v="20"/>
    <n v="28"/>
    <n v="48"/>
    <n v="9"/>
    <n v="13"/>
    <n v="22"/>
    <n v="6"/>
    <n v="12"/>
    <n v="18"/>
    <n v="6"/>
    <n v="12"/>
    <n v="18"/>
    <n v="11"/>
    <n v="5"/>
    <n v="16"/>
    <n v="6"/>
    <n v="11"/>
    <n v="17"/>
    <n v="0"/>
    <n v="0"/>
    <n v="0"/>
    <n v="0"/>
    <n v="0"/>
    <n v="0"/>
    <n v="0"/>
    <n v="0"/>
    <n v="0"/>
    <n v="23"/>
    <n v="28"/>
    <n v="51"/>
    <n v="1"/>
    <n v="1"/>
    <n v="1"/>
    <n v="0"/>
    <n v="0"/>
    <n v="0"/>
    <n v="0"/>
    <n v="3"/>
    <n v="0"/>
    <n v="0"/>
    <n v="0"/>
    <n v="1"/>
    <n v="0"/>
    <n v="0"/>
    <n v="0"/>
    <n v="0"/>
    <n v="0"/>
    <n v="5"/>
    <n v="0"/>
    <n v="0"/>
    <n v="0"/>
    <n v="1"/>
    <n v="1"/>
    <n v="0"/>
    <n v="1"/>
    <n v="0"/>
    <n v="0"/>
    <n v="0"/>
    <n v="0"/>
    <n v="1"/>
    <n v="0"/>
    <n v="10"/>
    <n v="2"/>
    <n v="6"/>
    <n v="0"/>
    <n v="0"/>
    <n v="0"/>
    <n v="0"/>
    <n v="0"/>
    <n v="0"/>
    <n v="0"/>
    <n v="8"/>
    <n v="5"/>
    <n v="5"/>
    <n v="1"/>
  </r>
  <r>
    <s v="08PES0263X"/>
    <n v="1"/>
    <s v="MATUTINO"/>
    <s v="COLEGIO PANAMERICANO BILINGUE"/>
    <n v="8"/>
    <s v="CHIHUAHUA"/>
    <n v="8"/>
    <s v="CHIHUAHUA"/>
    <x v="5"/>
    <n v="37"/>
    <x v="6"/>
    <n v="1"/>
    <s v="JUĂREZ"/>
    <s v="CALLE MARIA MARTINEZ"/>
    <n v="2850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33"/>
    <n v="33"/>
    <n v="66"/>
    <n v="33"/>
    <n v="33"/>
    <n v="66"/>
    <n v="14"/>
    <n v="12"/>
    <n v="26"/>
    <n v="7"/>
    <n v="9"/>
    <n v="16"/>
    <n v="7"/>
    <n v="9"/>
    <n v="16"/>
    <n v="8"/>
    <n v="9"/>
    <n v="17"/>
    <n v="10"/>
    <n v="13"/>
    <n v="23"/>
    <n v="0"/>
    <n v="0"/>
    <n v="0"/>
    <n v="0"/>
    <n v="0"/>
    <n v="0"/>
    <n v="0"/>
    <n v="0"/>
    <n v="0"/>
    <n v="25"/>
    <n v="31"/>
    <n v="56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1"/>
    <n v="1"/>
    <n v="2"/>
    <n v="0"/>
    <n v="12"/>
    <n v="4"/>
    <n v="4"/>
    <n v="0"/>
    <n v="0"/>
    <n v="0"/>
    <n v="0"/>
    <n v="0"/>
    <n v="0"/>
    <n v="0"/>
    <n v="8"/>
    <n v="3"/>
    <n v="3"/>
    <n v="1"/>
  </r>
  <r>
    <s v="08PES0264W"/>
    <n v="1"/>
    <s v="MATUTINO"/>
    <s v="INSTITUTO MODERNO"/>
    <n v="8"/>
    <s v="CHIHUAHUA"/>
    <n v="8"/>
    <s v="CHIHUAHUA"/>
    <x v="5"/>
    <n v="37"/>
    <x v="6"/>
    <n v="1"/>
    <s v="JUĂREZ"/>
    <s v="AVENIDA REFORMA"/>
    <n v="1238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20"/>
    <n v="32"/>
    <n v="52"/>
    <n v="16"/>
    <n v="31"/>
    <n v="47"/>
    <n v="7"/>
    <n v="14"/>
    <n v="21"/>
    <n v="6"/>
    <n v="4"/>
    <n v="10"/>
    <n v="6"/>
    <n v="4"/>
    <n v="10"/>
    <n v="6"/>
    <n v="11"/>
    <n v="17"/>
    <n v="5"/>
    <n v="5"/>
    <n v="10"/>
    <n v="0"/>
    <n v="0"/>
    <n v="0"/>
    <n v="0"/>
    <n v="0"/>
    <n v="0"/>
    <n v="0"/>
    <n v="0"/>
    <n v="0"/>
    <n v="17"/>
    <n v="20"/>
    <n v="37"/>
    <n v="1"/>
    <n v="1"/>
    <n v="1"/>
    <n v="0"/>
    <n v="0"/>
    <n v="0"/>
    <n v="0"/>
    <n v="3"/>
    <n v="0"/>
    <n v="1"/>
    <n v="0"/>
    <n v="0"/>
    <n v="0"/>
    <n v="0"/>
    <n v="0"/>
    <n v="0"/>
    <n v="1"/>
    <n v="3"/>
    <n v="0"/>
    <n v="0"/>
    <n v="0"/>
    <n v="0"/>
    <n v="0"/>
    <n v="0"/>
    <n v="1"/>
    <n v="0"/>
    <n v="0"/>
    <n v="1"/>
    <n v="0"/>
    <n v="1"/>
    <n v="0"/>
    <n v="8"/>
    <n v="2"/>
    <n v="5"/>
    <n v="0"/>
    <n v="0"/>
    <n v="0"/>
    <n v="0"/>
    <n v="0"/>
    <n v="0"/>
    <n v="0"/>
    <n v="7"/>
    <n v="3"/>
    <n v="3"/>
    <n v="1"/>
  </r>
  <r>
    <s v="08PES0265V"/>
    <n v="2"/>
    <s v="VESPERTINO"/>
    <s v="INSTITUTO VICENTINO DE CIUDAD JUAREZ"/>
    <n v="8"/>
    <s v="CHIHUAHUA"/>
    <n v="8"/>
    <s v="CHIHUAHUA"/>
    <x v="5"/>
    <n v="37"/>
    <x v="6"/>
    <n v="1"/>
    <s v="JUĂREZ"/>
    <s v="CALLE TARASCOS"/>
    <n v="6524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30"/>
    <n v="34"/>
    <n v="64"/>
    <n v="30"/>
    <n v="34"/>
    <n v="64"/>
    <n v="11"/>
    <n v="12"/>
    <n v="23"/>
    <n v="13"/>
    <n v="22"/>
    <n v="35"/>
    <n v="13"/>
    <n v="22"/>
    <n v="35"/>
    <n v="4"/>
    <n v="9"/>
    <n v="13"/>
    <n v="11"/>
    <n v="8"/>
    <n v="19"/>
    <n v="0"/>
    <n v="0"/>
    <n v="0"/>
    <n v="0"/>
    <n v="0"/>
    <n v="0"/>
    <n v="0"/>
    <n v="0"/>
    <n v="0"/>
    <n v="28"/>
    <n v="39"/>
    <n v="67"/>
    <n v="1"/>
    <n v="1"/>
    <n v="1"/>
    <n v="0"/>
    <n v="0"/>
    <n v="0"/>
    <n v="0"/>
    <n v="3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3"/>
    <n v="4"/>
    <n v="0"/>
    <n v="0"/>
    <n v="0"/>
    <n v="0"/>
    <n v="0"/>
    <n v="0"/>
    <n v="0"/>
    <n v="7"/>
    <n v="3"/>
    <n v="3"/>
    <n v="1"/>
  </r>
  <r>
    <s v="08PES0266U"/>
    <n v="1"/>
    <s v="MATUTINO"/>
    <s v="SECUNDARIA DEL COLEGIO LA PAZ"/>
    <n v="8"/>
    <s v="CHIHUAHUA"/>
    <n v="8"/>
    <s v="CHIHUAHUA"/>
    <x v="9"/>
    <n v="21"/>
    <x v="61"/>
    <n v="1"/>
    <s v="DELICIAS"/>
    <s v="CALLE CUARTA ORIENTE"/>
    <n v="416"/>
    <s v="PRIVADO"/>
    <x v="2"/>
    <n v="2"/>
    <s v="BĂSICA"/>
    <n v="3"/>
    <x v="1"/>
    <n v="1"/>
    <x v="0"/>
    <n v="0"/>
    <s v="NO APLICA"/>
    <n v="0"/>
    <s v="NO APLICA"/>
    <s v="08FIS0024M"/>
    <m/>
    <s v="08ADG0011N"/>
    <n v="0"/>
    <s v="I2020"/>
    <n v="43"/>
    <n v="49"/>
    <n v="92"/>
    <n v="43"/>
    <n v="49"/>
    <n v="92"/>
    <n v="19"/>
    <n v="17"/>
    <n v="36"/>
    <n v="23"/>
    <n v="14"/>
    <n v="37"/>
    <n v="23"/>
    <n v="14"/>
    <n v="37"/>
    <n v="17"/>
    <n v="15"/>
    <n v="32"/>
    <n v="8"/>
    <n v="10"/>
    <n v="18"/>
    <n v="0"/>
    <n v="0"/>
    <n v="0"/>
    <n v="0"/>
    <n v="0"/>
    <n v="0"/>
    <n v="0"/>
    <n v="0"/>
    <n v="0"/>
    <n v="48"/>
    <n v="39"/>
    <n v="87"/>
    <n v="2"/>
    <n v="2"/>
    <n v="1"/>
    <n v="0"/>
    <n v="0"/>
    <n v="0"/>
    <n v="0"/>
    <n v="5"/>
    <n v="0"/>
    <n v="0"/>
    <n v="1"/>
    <n v="0"/>
    <n v="0"/>
    <n v="0"/>
    <n v="0"/>
    <n v="0"/>
    <n v="5"/>
    <n v="2"/>
    <n v="0"/>
    <n v="0"/>
    <n v="1"/>
    <n v="0"/>
    <n v="0"/>
    <n v="0"/>
    <n v="0"/>
    <n v="1"/>
    <n v="0"/>
    <n v="0"/>
    <n v="1"/>
    <n v="1"/>
    <n v="0"/>
    <n v="12"/>
    <n v="6"/>
    <n v="3"/>
    <n v="0"/>
    <n v="0"/>
    <n v="0"/>
    <n v="0"/>
    <n v="0"/>
    <n v="0"/>
    <n v="0"/>
    <n v="9"/>
    <n v="5"/>
    <n v="5"/>
    <n v="1"/>
  </r>
  <r>
    <s v="08PES0270G"/>
    <n v="1"/>
    <s v="MATUTINO"/>
    <s v="COLEGIO BELEN BILINGUE"/>
    <n v="8"/>
    <s v="CHIHUAHUA"/>
    <n v="8"/>
    <s v="CHIHUAHUA"/>
    <x v="7"/>
    <n v="19"/>
    <x v="21"/>
    <n v="1"/>
    <s v="CHIHUAHUA"/>
    <s v="AVENIDA NUEVO MILENIO"/>
    <n v="0"/>
    <s v="PRIVADO"/>
    <x v="2"/>
    <n v="2"/>
    <s v="BĂSICA"/>
    <n v="3"/>
    <x v="1"/>
    <n v="1"/>
    <x v="0"/>
    <n v="0"/>
    <s v="NO APLICA"/>
    <n v="0"/>
    <s v="NO APLICA"/>
    <s v="08FIS0118A"/>
    <s v="08FJE0001O"/>
    <s v="08ADG0046C"/>
    <n v="0"/>
    <s v="I2020"/>
    <n v="137"/>
    <n v="149"/>
    <n v="286"/>
    <n v="119"/>
    <n v="143"/>
    <n v="262"/>
    <n v="37"/>
    <n v="45"/>
    <n v="82"/>
    <n v="49"/>
    <n v="62"/>
    <n v="111"/>
    <n v="49"/>
    <n v="62"/>
    <n v="111"/>
    <n v="44"/>
    <n v="51"/>
    <n v="95"/>
    <n v="60"/>
    <n v="43"/>
    <n v="103"/>
    <n v="0"/>
    <n v="0"/>
    <n v="0"/>
    <n v="0"/>
    <n v="0"/>
    <n v="0"/>
    <n v="0"/>
    <n v="0"/>
    <n v="0"/>
    <n v="153"/>
    <n v="156"/>
    <n v="309"/>
    <n v="3"/>
    <n v="3"/>
    <n v="3"/>
    <n v="0"/>
    <n v="0"/>
    <n v="0"/>
    <n v="0"/>
    <n v="9"/>
    <n v="0"/>
    <n v="1"/>
    <n v="0"/>
    <n v="0"/>
    <n v="0"/>
    <n v="0"/>
    <n v="0"/>
    <n v="0"/>
    <n v="2"/>
    <n v="9"/>
    <n v="0"/>
    <n v="0"/>
    <n v="0"/>
    <n v="1"/>
    <n v="1"/>
    <n v="0"/>
    <n v="1"/>
    <n v="1"/>
    <n v="1"/>
    <n v="2"/>
    <n v="1"/>
    <n v="2"/>
    <n v="0"/>
    <n v="22"/>
    <n v="5"/>
    <n v="14"/>
    <n v="0"/>
    <n v="0"/>
    <n v="0"/>
    <n v="0"/>
    <n v="0"/>
    <n v="0"/>
    <n v="0"/>
    <n v="19"/>
    <n v="9"/>
    <n v="9"/>
    <n v="1"/>
  </r>
  <r>
    <s v="08PES0271F"/>
    <n v="1"/>
    <s v="MATUTINO"/>
    <s v="INSTITUTO BILINGÜE CONETL"/>
    <n v="8"/>
    <s v="CHIHUAHUA"/>
    <n v="8"/>
    <s v="CHIHUAHUA"/>
    <x v="5"/>
    <n v="37"/>
    <x v="6"/>
    <n v="1"/>
    <s v="JUĂREZ"/>
    <s v="CALLE SIMONA BARBA"/>
    <n v="6581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58"/>
    <n v="39"/>
    <n v="97"/>
    <n v="58"/>
    <n v="39"/>
    <n v="97"/>
    <n v="24"/>
    <n v="9"/>
    <n v="33"/>
    <n v="15"/>
    <n v="10"/>
    <n v="25"/>
    <n v="15"/>
    <n v="10"/>
    <n v="25"/>
    <n v="15"/>
    <n v="17"/>
    <n v="32"/>
    <n v="15"/>
    <n v="9"/>
    <n v="24"/>
    <n v="0"/>
    <n v="0"/>
    <n v="0"/>
    <n v="0"/>
    <n v="0"/>
    <n v="0"/>
    <n v="0"/>
    <n v="0"/>
    <n v="0"/>
    <n v="45"/>
    <n v="36"/>
    <n v="81"/>
    <n v="1"/>
    <n v="1"/>
    <n v="1"/>
    <n v="0"/>
    <n v="0"/>
    <n v="0"/>
    <n v="0"/>
    <n v="3"/>
    <n v="1"/>
    <n v="0"/>
    <n v="0"/>
    <n v="0"/>
    <n v="0"/>
    <n v="0"/>
    <n v="0"/>
    <n v="0"/>
    <n v="4"/>
    <n v="2"/>
    <n v="0"/>
    <n v="0"/>
    <n v="1"/>
    <n v="0"/>
    <n v="1"/>
    <n v="0"/>
    <n v="1"/>
    <n v="0"/>
    <n v="1"/>
    <n v="2"/>
    <n v="5"/>
    <n v="2"/>
    <n v="0"/>
    <n v="20"/>
    <n v="9"/>
    <n v="4"/>
    <n v="0"/>
    <n v="0"/>
    <n v="0"/>
    <n v="0"/>
    <n v="0"/>
    <n v="0"/>
    <n v="0"/>
    <n v="13"/>
    <n v="3"/>
    <n v="3"/>
    <n v="1"/>
  </r>
  <r>
    <s v="08PES0272E"/>
    <n v="1"/>
    <s v="MATUTINO"/>
    <s v="COLEGIO BILINGUE RUDYARD KIPLING"/>
    <n v="8"/>
    <s v="CHIHUAHUA"/>
    <n v="8"/>
    <s v="CHIHUAHUA"/>
    <x v="7"/>
    <n v="19"/>
    <x v="21"/>
    <n v="1"/>
    <s v="CHIHUAHUA"/>
    <s v="CALLE LUIS DE ANGOSTURAS"/>
    <n v="606"/>
    <s v="PRIVADO"/>
    <x v="2"/>
    <n v="2"/>
    <s v="BĂSICA"/>
    <n v="3"/>
    <x v="1"/>
    <n v="1"/>
    <x v="0"/>
    <n v="0"/>
    <s v="NO APLICA"/>
    <n v="0"/>
    <s v="NO APLICA"/>
    <s v="08FIS0007W"/>
    <m/>
    <s v="08ADG0011N"/>
    <n v="0"/>
    <s v="I2020"/>
    <n v="29"/>
    <n v="16"/>
    <n v="45"/>
    <n v="29"/>
    <n v="16"/>
    <n v="45"/>
    <n v="6"/>
    <n v="3"/>
    <n v="9"/>
    <n v="7"/>
    <n v="12"/>
    <n v="19"/>
    <n v="7"/>
    <n v="12"/>
    <n v="19"/>
    <n v="10"/>
    <n v="4"/>
    <n v="14"/>
    <n v="13"/>
    <n v="11"/>
    <n v="24"/>
    <n v="0"/>
    <n v="0"/>
    <n v="0"/>
    <n v="0"/>
    <n v="0"/>
    <n v="0"/>
    <n v="0"/>
    <n v="0"/>
    <n v="0"/>
    <n v="30"/>
    <n v="27"/>
    <n v="57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1"/>
    <n v="0"/>
    <n v="1"/>
    <n v="0"/>
    <n v="0"/>
    <n v="1"/>
    <n v="0"/>
    <n v="0"/>
    <n v="1"/>
    <n v="1"/>
    <n v="0"/>
    <n v="10"/>
    <n v="4"/>
    <n v="3"/>
    <n v="0"/>
    <n v="0"/>
    <n v="0"/>
    <n v="0"/>
    <n v="0"/>
    <n v="0"/>
    <n v="0"/>
    <n v="7"/>
    <n v="6"/>
    <n v="3"/>
    <n v="1"/>
  </r>
  <r>
    <s v="08PES0273D"/>
    <n v="1"/>
    <s v="MATUTINO"/>
    <s v="INSTITUTO BILINGUE LONDON"/>
    <n v="8"/>
    <s v="CHIHUAHUA"/>
    <n v="8"/>
    <s v="CHIHUAHUA"/>
    <x v="7"/>
    <n v="19"/>
    <x v="21"/>
    <n v="1"/>
    <s v="CHIHUAHUA"/>
    <s v="CALLE ANTONIO DE MONTES"/>
    <n v="1303"/>
    <s v="PRIVADO"/>
    <x v="2"/>
    <n v="2"/>
    <s v="BĂSICA"/>
    <n v="3"/>
    <x v="1"/>
    <n v="1"/>
    <x v="0"/>
    <n v="0"/>
    <s v="NO APLICA"/>
    <n v="0"/>
    <s v="NO APLICA"/>
    <s v="08FIS0123M"/>
    <s v="08FJE0001O"/>
    <s v="08ADG0046C"/>
    <n v="0"/>
    <s v="I2020"/>
    <n v="34"/>
    <n v="28"/>
    <n v="62"/>
    <n v="32"/>
    <n v="28"/>
    <n v="60"/>
    <n v="9"/>
    <n v="8"/>
    <n v="17"/>
    <n v="10"/>
    <n v="9"/>
    <n v="19"/>
    <n v="10"/>
    <n v="9"/>
    <n v="19"/>
    <n v="9"/>
    <n v="9"/>
    <n v="18"/>
    <n v="11"/>
    <n v="7"/>
    <n v="18"/>
    <n v="0"/>
    <n v="0"/>
    <n v="0"/>
    <n v="0"/>
    <n v="0"/>
    <n v="0"/>
    <n v="0"/>
    <n v="0"/>
    <n v="0"/>
    <n v="30"/>
    <n v="25"/>
    <n v="55"/>
    <n v="1"/>
    <n v="1"/>
    <n v="1"/>
    <n v="0"/>
    <n v="0"/>
    <n v="0"/>
    <n v="0"/>
    <n v="3"/>
    <n v="0"/>
    <n v="0"/>
    <n v="0"/>
    <n v="1"/>
    <n v="0"/>
    <n v="0"/>
    <n v="0"/>
    <n v="0"/>
    <n v="3"/>
    <n v="5"/>
    <n v="0"/>
    <n v="0"/>
    <n v="2"/>
    <n v="0"/>
    <n v="0"/>
    <n v="2"/>
    <n v="0"/>
    <n v="1"/>
    <n v="0"/>
    <n v="1"/>
    <n v="1"/>
    <n v="1"/>
    <n v="0"/>
    <n v="17"/>
    <n v="5"/>
    <n v="9"/>
    <n v="0"/>
    <n v="0"/>
    <n v="0"/>
    <n v="0"/>
    <n v="0"/>
    <n v="0"/>
    <n v="0"/>
    <n v="14"/>
    <n v="3"/>
    <n v="3"/>
    <n v="1"/>
  </r>
  <r>
    <s v="08PES0274C"/>
    <n v="1"/>
    <s v="MATUTINO"/>
    <s v="INSTITUTO BLAS PASCAL"/>
    <n v="8"/>
    <s v="CHIHUAHUA"/>
    <n v="8"/>
    <s v="CHIHUAHUA"/>
    <x v="10"/>
    <n v="50"/>
    <x v="65"/>
    <n v="1"/>
    <s v="NUEVO CASAS GRANDES"/>
    <s v="CALLE LIBRAMIENTO GOMEZ MORIN"/>
    <n v="1000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45"/>
    <n v="51"/>
    <n v="96"/>
    <n v="35"/>
    <n v="47"/>
    <n v="82"/>
    <n v="16"/>
    <n v="23"/>
    <n v="39"/>
    <n v="15"/>
    <n v="11"/>
    <n v="26"/>
    <n v="15"/>
    <n v="11"/>
    <n v="26"/>
    <n v="14"/>
    <n v="11"/>
    <n v="25"/>
    <n v="13"/>
    <n v="12"/>
    <n v="25"/>
    <n v="0"/>
    <n v="0"/>
    <n v="0"/>
    <n v="0"/>
    <n v="0"/>
    <n v="0"/>
    <n v="0"/>
    <n v="0"/>
    <n v="0"/>
    <n v="42"/>
    <n v="34"/>
    <n v="76"/>
    <n v="1"/>
    <n v="1"/>
    <n v="1"/>
    <n v="0"/>
    <n v="0"/>
    <n v="0"/>
    <n v="0"/>
    <n v="3"/>
    <n v="0"/>
    <n v="0"/>
    <n v="1"/>
    <n v="0"/>
    <n v="0"/>
    <n v="0"/>
    <n v="0"/>
    <n v="0"/>
    <n v="5"/>
    <n v="8"/>
    <n v="0"/>
    <n v="0"/>
    <n v="1"/>
    <n v="0"/>
    <n v="0"/>
    <n v="0"/>
    <n v="0"/>
    <n v="0"/>
    <n v="0"/>
    <n v="0"/>
    <n v="2"/>
    <n v="1"/>
    <n v="0"/>
    <n v="18"/>
    <n v="6"/>
    <n v="8"/>
    <n v="0"/>
    <n v="0"/>
    <n v="0"/>
    <n v="0"/>
    <n v="0"/>
    <n v="0"/>
    <n v="0"/>
    <n v="14"/>
    <n v="4"/>
    <n v="3"/>
    <n v="1"/>
  </r>
  <r>
    <s v="08PES0276A"/>
    <n v="1"/>
    <s v="MATUTINO"/>
    <s v="COLEGIO ALBERT EINSTEIN"/>
    <n v="8"/>
    <s v="CHIHUAHUA"/>
    <n v="8"/>
    <s v="CHIHUAHUA"/>
    <x v="7"/>
    <n v="19"/>
    <x v="21"/>
    <n v="1"/>
    <s v="CHIHUAHUA"/>
    <s v="CALLE ABOLICION DE LA ESCLAVITUD"/>
    <n v="9504"/>
    <s v="PRIVADO"/>
    <x v="2"/>
    <n v="2"/>
    <s v="BĂSICA"/>
    <n v="3"/>
    <x v="1"/>
    <n v="1"/>
    <x v="0"/>
    <n v="0"/>
    <s v="NO APLICA"/>
    <n v="0"/>
    <s v="NO APLICA"/>
    <s v="08FIS0125K"/>
    <s v="08FJE0001O"/>
    <s v="08ADG0046C"/>
    <n v="0"/>
    <s v="I2020"/>
    <n v="15"/>
    <n v="9"/>
    <n v="24"/>
    <n v="15"/>
    <n v="9"/>
    <n v="24"/>
    <n v="9"/>
    <n v="3"/>
    <n v="12"/>
    <n v="3"/>
    <n v="4"/>
    <n v="7"/>
    <n v="4"/>
    <n v="5"/>
    <n v="9"/>
    <n v="4"/>
    <n v="5"/>
    <n v="9"/>
    <n v="2"/>
    <n v="4"/>
    <n v="6"/>
    <n v="0"/>
    <n v="0"/>
    <n v="0"/>
    <n v="0"/>
    <n v="0"/>
    <n v="0"/>
    <n v="0"/>
    <n v="0"/>
    <n v="0"/>
    <n v="10"/>
    <n v="14"/>
    <n v="24"/>
    <n v="1"/>
    <n v="1"/>
    <n v="1"/>
    <n v="0"/>
    <n v="0"/>
    <n v="0"/>
    <n v="0"/>
    <n v="3"/>
    <n v="0"/>
    <n v="0"/>
    <n v="0"/>
    <n v="1"/>
    <n v="0"/>
    <n v="0"/>
    <n v="0"/>
    <n v="0"/>
    <n v="3"/>
    <n v="4"/>
    <n v="0"/>
    <n v="0"/>
    <n v="1"/>
    <n v="0"/>
    <n v="0"/>
    <n v="1"/>
    <n v="0"/>
    <n v="0"/>
    <n v="0"/>
    <n v="0"/>
    <n v="0"/>
    <n v="0"/>
    <n v="0"/>
    <n v="10"/>
    <n v="4"/>
    <n v="5"/>
    <n v="0"/>
    <n v="0"/>
    <n v="0"/>
    <n v="0"/>
    <n v="0"/>
    <n v="0"/>
    <n v="0"/>
    <n v="9"/>
    <n v="3"/>
    <n v="3"/>
    <n v="1"/>
  </r>
  <r>
    <s v="08PES0277Z"/>
    <n v="1"/>
    <s v="MATUTINO"/>
    <s v="COLEGIO INDEPENDENCIA"/>
    <n v="8"/>
    <s v="CHIHUAHUA"/>
    <n v="8"/>
    <s v="CHIHUAHUA"/>
    <x v="5"/>
    <n v="37"/>
    <x v="6"/>
    <n v="1"/>
    <s v="JUĂREZ"/>
    <s v="CALLE DE LA LABRANZA"/>
    <n v="7430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96"/>
    <n v="97"/>
    <n v="193"/>
    <n v="96"/>
    <n v="97"/>
    <n v="193"/>
    <n v="34"/>
    <n v="28"/>
    <n v="62"/>
    <n v="28"/>
    <n v="26"/>
    <n v="54"/>
    <n v="28"/>
    <n v="26"/>
    <n v="54"/>
    <n v="35"/>
    <n v="33"/>
    <n v="68"/>
    <n v="28"/>
    <n v="31"/>
    <n v="59"/>
    <n v="0"/>
    <n v="0"/>
    <n v="0"/>
    <n v="0"/>
    <n v="0"/>
    <n v="0"/>
    <n v="0"/>
    <n v="0"/>
    <n v="0"/>
    <n v="91"/>
    <n v="90"/>
    <n v="181"/>
    <n v="2"/>
    <n v="2"/>
    <n v="2"/>
    <n v="0"/>
    <n v="0"/>
    <n v="0"/>
    <n v="0"/>
    <n v="6"/>
    <n v="0"/>
    <n v="0"/>
    <n v="1"/>
    <n v="0"/>
    <n v="0"/>
    <n v="0"/>
    <n v="0"/>
    <n v="0"/>
    <n v="4"/>
    <n v="4"/>
    <n v="0"/>
    <n v="0"/>
    <n v="1"/>
    <n v="0"/>
    <n v="0"/>
    <n v="1"/>
    <n v="1"/>
    <n v="0"/>
    <n v="0"/>
    <n v="0"/>
    <n v="1"/>
    <n v="3"/>
    <n v="0"/>
    <n v="16"/>
    <n v="6"/>
    <n v="5"/>
    <n v="0"/>
    <n v="0"/>
    <n v="0"/>
    <n v="0"/>
    <n v="0"/>
    <n v="0"/>
    <n v="0"/>
    <n v="11"/>
    <n v="6"/>
    <n v="6"/>
    <n v="1"/>
  </r>
  <r>
    <s v="08PES0279Y"/>
    <n v="1"/>
    <s v="MATUTINO"/>
    <s v="COLEGIO BILINGUE PALABRA VIVA"/>
    <n v="8"/>
    <s v="CHIHUAHUA"/>
    <n v="8"/>
    <s v="CHIHUAHUA"/>
    <x v="7"/>
    <n v="19"/>
    <x v="21"/>
    <n v="1"/>
    <s v="CHIHUAHUA"/>
    <s v="AVENIDA TOMAS VALLES VIVAR"/>
    <n v="7311"/>
    <s v="PRIVADO"/>
    <x v="2"/>
    <n v="2"/>
    <s v="BĂSICA"/>
    <n v="3"/>
    <x v="1"/>
    <n v="1"/>
    <x v="0"/>
    <n v="0"/>
    <s v="NO APLICA"/>
    <n v="0"/>
    <s v="NO APLICA"/>
    <s v="08FIS0008V"/>
    <m/>
    <s v="08ADG0011N"/>
    <n v="0"/>
    <s v="I2020"/>
    <n v="25"/>
    <n v="20"/>
    <n v="45"/>
    <n v="24"/>
    <n v="19"/>
    <n v="43"/>
    <n v="8"/>
    <n v="5"/>
    <n v="13"/>
    <n v="4"/>
    <n v="5"/>
    <n v="9"/>
    <n v="4"/>
    <n v="5"/>
    <n v="9"/>
    <n v="3"/>
    <n v="7"/>
    <n v="10"/>
    <n v="8"/>
    <n v="8"/>
    <n v="16"/>
    <n v="0"/>
    <n v="0"/>
    <n v="0"/>
    <n v="0"/>
    <n v="0"/>
    <n v="0"/>
    <n v="0"/>
    <n v="0"/>
    <n v="0"/>
    <n v="15"/>
    <n v="20"/>
    <n v="35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1"/>
    <n v="0"/>
    <n v="0"/>
    <n v="1"/>
    <n v="1"/>
    <n v="0"/>
    <n v="0"/>
    <n v="0"/>
    <n v="1"/>
    <n v="3"/>
    <n v="0"/>
    <n v="13"/>
    <n v="3"/>
    <n v="5"/>
    <n v="0"/>
    <n v="0"/>
    <n v="0"/>
    <n v="0"/>
    <n v="0"/>
    <n v="0"/>
    <n v="0"/>
    <n v="8"/>
    <n v="3"/>
    <n v="3"/>
    <n v="1"/>
  </r>
  <r>
    <s v="08PES0280N"/>
    <n v="1"/>
    <s v="MATUTINO"/>
    <s v="COLEGIO LA ROCA"/>
    <n v="8"/>
    <s v="CHIHUAHUA"/>
    <n v="8"/>
    <s v="CHIHUAHUA"/>
    <x v="9"/>
    <n v="21"/>
    <x v="61"/>
    <n v="1"/>
    <s v="DELICIAS"/>
    <s v="CALLE CENTRAL PONIENTE"/>
    <n v="2400"/>
    <s v="PRIVADO"/>
    <x v="2"/>
    <n v="2"/>
    <s v="BĂSICA"/>
    <n v="3"/>
    <x v="1"/>
    <n v="1"/>
    <x v="0"/>
    <n v="0"/>
    <s v="NO APLICA"/>
    <n v="0"/>
    <s v="NO APLICA"/>
    <s v="08FIS0024M"/>
    <m/>
    <s v="08ADG0011N"/>
    <n v="0"/>
    <s v="I2020"/>
    <n v="55"/>
    <n v="68"/>
    <n v="123"/>
    <n v="33"/>
    <n v="55"/>
    <n v="88"/>
    <n v="13"/>
    <n v="19"/>
    <n v="32"/>
    <n v="17"/>
    <n v="18"/>
    <n v="35"/>
    <n v="17"/>
    <n v="18"/>
    <n v="35"/>
    <n v="24"/>
    <n v="24"/>
    <n v="48"/>
    <n v="17"/>
    <n v="23"/>
    <n v="40"/>
    <n v="0"/>
    <n v="0"/>
    <n v="0"/>
    <n v="0"/>
    <n v="0"/>
    <n v="0"/>
    <n v="0"/>
    <n v="0"/>
    <n v="0"/>
    <n v="58"/>
    <n v="65"/>
    <n v="123"/>
    <n v="1"/>
    <n v="2"/>
    <n v="2"/>
    <n v="0"/>
    <n v="0"/>
    <n v="0"/>
    <n v="0"/>
    <n v="5"/>
    <n v="0"/>
    <n v="0"/>
    <n v="1"/>
    <n v="0"/>
    <n v="0"/>
    <n v="0"/>
    <n v="0"/>
    <n v="0"/>
    <n v="4"/>
    <n v="6"/>
    <n v="0"/>
    <n v="0"/>
    <n v="1"/>
    <n v="0"/>
    <n v="1"/>
    <n v="0"/>
    <n v="0"/>
    <n v="1"/>
    <n v="0"/>
    <n v="2"/>
    <n v="1"/>
    <n v="2"/>
    <n v="0"/>
    <n v="19"/>
    <n v="6"/>
    <n v="9"/>
    <n v="0"/>
    <n v="0"/>
    <n v="0"/>
    <n v="0"/>
    <n v="0"/>
    <n v="0"/>
    <n v="0"/>
    <n v="15"/>
    <n v="5"/>
    <n v="5"/>
    <n v="1"/>
  </r>
  <r>
    <s v="08PES0281M"/>
    <n v="1"/>
    <s v="MATUTINO"/>
    <s v="COLEGIO INGLES"/>
    <n v="8"/>
    <s v="CHIHUAHUA"/>
    <n v="8"/>
    <s v="CHIHUAHUA"/>
    <x v="5"/>
    <n v="37"/>
    <x v="6"/>
    <n v="1"/>
    <s v="JUĂREZ"/>
    <s v="CAMINO VIEJO A SAN JOSE"/>
    <n v="8130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36"/>
    <n v="29"/>
    <n v="65"/>
    <n v="36"/>
    <n v="29"/>
    <n v="65"/>
    <n v="13"/>
    <n v="9"/>
    <n v="22"/>
    <n v="9"/>
    <n v="4"/>
    <n v="13"/>
    <n v="9"/>
    <n v="4"/>
    <n v="13"/>
    <n v="9"/>
    <n v="14"/>
    <n v="23"/>
    <n v="11"/>
    <n v="5"/>
    <n v="16"/>
    <n v="0"/>
    <n v="0"/>
    <n v="0"/>
    <n v="0"/>
    <n v="0"/>
    <n v="0"/>
    <n v="0"/>
    <n v="0"/>
    <n v="0"/>
    <n v="29"/>
    <n v="23"/>
    <n v="52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0"/>
    <n v="1"/>
    <n v="0"/>
    <n v="1"/>
    <n v="0"/>
    <n v="0"/>
    <n v="0"/>
    <n v="0"/>
    <n v="0"/>
    <n v="0"/>
    <n v="8"/>
    <n v="4"/>
    <n v="3"/>
    <n v="0"/>
    <n v="0"/>
    <n v="0"/>
    <n v="0"/>
    <n v="0"/>
    <n v="0"/>
    <n v="0"/>
    <n v="7"/>
    <n v="3"/>
    <n v="3"/>
    <n v="1"/>
  </r>
  <r>
    <s v="08PES0282L"/>
    <n v="1"/>
    <s v="MATUTINO"/>
    <s v="COLEGIO SANTA MARIA"/>
    <n v="8"/>
    <s v="CHIHUAHUA"/>
    <n v="8"/>
    <s v="CHIHUAHUA"/>
    <x v="5"/>
    <n v="37"/>
    <x v="6"/>
    <n v="1"/>
    <s v="JUĂREZ"/>
    <s v="CALLE OASIS DE MONGOLIA"/>
    <n v="2050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194"/>
    <n v="195"/>
    <n v="389"/>
    <n v="134"/>
    <n v="164"/>
    <n v="298"/>
    <n v="57"/>
    <n v="63"/>
    <n v="120"/>
    <n v="54"/>
    <n v="58"/>
    <n v="112"/>
    <n v="56"/>
    <n v="58"/>
    <n v="114"/>
    <n v="65"/>
    <n v="59"/>
    <n v="124"/>
    <n v="50"/>
    <n v="53"/>
    <n v="103"/>
    <n v="0"/>
    <n v="0"/>
    <n v="0"/>
    <n v="0"/>
    <n v="0"/>
    <n v="0"/>
    <n v="0"/>
    <n v="0"/>
    <n v="0"/>
    <n v="171"/>
    <n v="170"/>
    <n v="341"/>
    <n v="4"/>
    <n v="5"/>
    <n v="4"/>
    <n v="0"/>
    <n v="0"/>
    <n v="0"/>
    <n v="0"/>
    <n v="13"/>
    <n v="0"/>
    <n v="0"/>
    <n v="0"/>
    <n v="1"/>
    <n v="0"/>
    <n v="0"/>
    <n v="0"/>
    <n v="0"/>
    <n v="5"/>
    <n v="9"/>
    <n v="0"/>
    <n v="0"/>
    <n v="1"/>
    <n v="1"/>
    <n v="1"/>
    <n v="0"/>
    <n v="2"/>
    <n v="0"/>
    <n v="0"/>
    <n v="0"/>
    <n v="1"/>
    <n v="2"/>
    <n v="0"/>
    <n v="23"/>
    <n v="9"/>
    <n v="10"/>
    <n v="0"/>
    <n v="0"/>
    <n v="0"/>
    <n v="0"/>
    <n v="0"/>
    <n v="0"/>
    <n v="0"/>
    <n v="19"/>
    <n v="13"/>
    <n v="13"/>
    <n v="1"/>
  </r>
  <r>
    <s v="08PES0284J"/>
    <n v="1"/>
    <s v="MATUTINO"/>
    <s v="INSTITUTO VALLADOLID SUR"/>
    <n v="8"/>
    <s v="CHIHUAHUA"/>
    <n v="8"/>
    <s v="CHIHUAHUA"/>
    <x v="7"/>
    <n v="19"/>
    <x v="21"/>
    <n v="1"/>
    <s v="CHIHUAHUA"/>
    <s v="AVENIDA PALESTINA"/>
    <n v="10702"/>
    <s v="PRIVADO"/>
    <x v="2"/>
    <n v="2"/>
    <s v="BĂSICA"/>
    <n v="3"/>
    <x v="1"/>
    <n v="1"/>
    <x v="0"/>
    <n v="0"/>
    <s v="NO APLICA"/>
    <n v="0"/>
    <s v="NO APLICA"/>
    <s v="08FIS0006X"/>
    <m/>
    <s v="08ADG0011N"/>
    <n v="0"/>
    <s v="I2020"/>
    <n v="54"/>
    <n v="64"/>
    <n v="118"/>
    <n v="54"/>
    <n v="64"/>
    <n v="118"/>
    <n v="14"/>
    <n v="17"/>
    <n v="31"/>
    <n v="32"/>
    <n v="23"/>
    <n v="55"/>
    <n v="32"/>
    <n v="23"/>
    <n v="55"/>
    <n v="19"/>
    <n v="28"/>
    <n v="47"/>
    <n v="15"/>
    <n v="17"/>
    <n v="32"/>
    <n v="0"/>
    <n v="0"/>
    <n v="0"/>
    <n v="0"/>
    <n v="0"/>
    <n v="0"/>
    <n v="0"/>
    <n v="0"/>
    <n v="0"/>
    <n v="66"/>
    <n v="68"/>
    <n v="134"/>
    <n v="2"/>
    <n v="2"/>
    <n v="1"/>
    <n v="0"/>
    <n v="0"/>
    <n v="0"/>
    <n v="0"/>
    <n v="5"/>
    <n v="0"/>
    <n v="0"/>
    <n v="0"/>
    <n v="1"/>
    <n v="0"/>
    <n v="0"/>
    <n v="0"/>
    <n v="0"/>
    <n v="1"/>
    <n v="3"/>
    <n v="0"/>
    <n v="0"/>
    <n v="0"/>
    <n v="1"/>
    <n v="2"/>
    <n v="0"/>
    <n v="0"/>
    <n v="0"/>
    <n v="0"/>
    <n v="1"/>
    <n v="0"/>
    <n v="3"/>
    <n v="0"/>
    <n v="12"/>
    <n v="3"/>
    <n v="5"/>
    <n v="0"/>
    <n v="0"/>
    <n v="0"/>
    <n v="0"/>
    <n v="0"/>
    <n v="0"/>
    <n v="0"/>
    <n v="8"/>
    <n v="5"/>
    <n v="5"/>
    <n v="1"/>
  </r>
  <r>
    <s v="08PES0285I"/>
    <n v="1"/>
    <s v="MATUTINO"/>
    <s v="SECUNDARIA SANTO TOMAS DE AQUINO"/>
    <n v="8"/>
    <s v="CHIHUAHUA"/>
    <n v="8"/>
    <s v="CHIHUAHUA"/>
    <x v="5"/>
    <n v="37"/>
    <x v="6"/>
    <n v="1"/>
    <s v="JUĂREZ"/>
    <s v="CALLE PAPAYA"/>
    <n v="6665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65"/>
    <n v="72"/>
    <n v="137"/>
    <n v="65"/>
    <n v="72"/>
    <n v="137"/>
    <n v="11"/>
    <n v="17"/>
    <n v="28"/>
    <n v="27"/>
    <n v="33"/>
    <n v="60"/>
    <n v="27"/>
    <n v="33"/>
    <n v="60"/>
    <n v="29"/>
    <n v="23"/>
    <n v="52"/>
    <n v="18"/>
    <n v="30"/>
    <n v="48"/>
    <n v="0"/>
    <n v="0"/>
    <n v="0"/>
    <n v="0"/>
    <n v="0"/>
    <n v="0"/>
    <n v="0"/>
    <n v="0"/>
    <n v="0"/>
    <n v="74"/>
    <n v="86"/>
    <n v="160"/>
    <n v="2"/>
    <n v="2"/>
    <n v="2"/>
    <n v="0"/>
    <n v="0"/>
    <n v="0"/>
    <n v="0"/>
    <n v="6"/>
    <n v="0"/>
    <n v="0"/>
    <n v="0"/>
    <n v="1"/>
    <n v="0"/>
    <n v="0"/>
    <n v="0"/>
    <n v="0"/>
    <n v="0"/>
    <n v="5"/>
    <n v="0"/>
    <n v="0"/>
    <n v="1"/>
    <n v="0"/>
    <n v="0"/>
    <n v="1"/>
    <n v="0"/>
    <n v="1"/>
    <n v="0"/>
    <n v="1"/>
    <n v="0"/>
    <n v="1"/>
    <n v="0"/>
    <n v="11"/>
    <n v="1"/>
    <n v="8"/>
    <n v="0"/>
    <n v="0"/>
    <n v="0"/>
    <n v="0"/>
    <n v="0"/>
    <n v="0"/>
    <n v="0"/>
    <n v="9"/>
    <n v="6"/>
    <n v="6"/>
    <n v="1"/>
  </r>
  <r>
    <s v="08PES0286H"/>
    <n v="1"/>
    <s v="MATUTINO"/>
    <s v="SECUNDARIA INSTITUTO SAN PABLO"/>
    <n v="8"/>
    <s v="CHIHUAHUA"/>
    <n v="8"/>
    <s v="CHIHUAHUA"/>
    <x v="5"/>
    <n v="37"/>
    <x v="6"/>
    <n v="1"/>
    <s v="JUĂREZ"/>
    <s v="CALLE ANTONIO J. BERMUDEZ"/>
    <n v="450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6"/>
    <n v="5"/>
    <n v="11"/>
    <n v="5"/>
    <n v="5"/>
    <n v="10"/>
    <n v="1"/>
    <n v="0"/>
    <n v="1"/>
    <n v="1"/>
    <n v="4"/>
    <n v="5"/>
    <n v="1"/>
    <n v="4"/>
    <n v="5"/>
    <n v="0"/>
    <n v="2"/>
    <n v="2"/>
    <n v="2"/>
    <n v="3"/>
    <n v="5"/>
    <n v="0"/>
    <n v="0"/>
    <n v="0"/>
    <n v="0"/>
    <n v="0"/>
    <n v="0"/>
    <n v="0"/>
    <n v="0"/>
    <n v="0"/>
    <n v="3"/>
    <n v="9"/>
    <n v="12"/>
    <n v="1"/>
    <n v="1"/>
    <n v="1"/>
    <n v="0"/>
    <n v="0"/>
    <n v="0"/>
    <n v="0"/>
    <n v="3"/>
    <n v="0"/>
    <n v="1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2"/>
    <n v="0"/>
    <n v="0"/>
    <n v="7"/>
    <n v="1"/>
    <n v="4"/>
    <n v="0"/>
    <n v="0"/>
    <n v="0"/>
    <n v="0"/>
    <n v="0"/>
    <n v="0"/>
    <n v="0"/>
    <n v="5"/>
    <n v="1"/>
    <n v="1"/>
    <n v="1"/>
  </r>
  <r>
    <s v="08PES0287G"/>
    <n v="1"/>
    <s v="MATUTINO"/>
    <s v="SECUNDARIA CENTRO EDUCATIVO TRILINGUE EL ANCLA"/>
    <n v="8"/>
    <s v="CHIHUAHUA"/>
    <n v="8"/>
    <s v="CHIHUAHUA"/>
    <x v="1"/>
    <n v="17"/>
    <x v="43"/>
    <n v="65"/>
    <s v="CAMPO NĂšMERO CIENTO SEIS"/>
    <s v="CALLE CARRETERA CUAUHTEMOC-ALVARO OBREGON 105 CAMPO 106"/>
    <n v="0"/>
    <s v="PRIVADO"/>
    <x v="2"/>
    <n v="2"/>
    <s v="BĂSICA"/>
    <n v="3"/>
    <x v="1"/>
    <n v="1"/>
    <x v="0"/>
    <n v="0"/>
    <s v="NO APLICA"/>
    <n v="0"/>
    <s v="NO APLICA"/>
    <s v="08FIS0004Z"/>
    <m/>
    <s v="08ADG0011N"/>
    <n v="0"/>
    <s v="I2020"/>
    <n v="74"/>
    <n v="61"/>
    <n v="135"/>
    <n v="70"/>
    <n v="61"/>
    <n v="131"/>
    <n v="23"/>
    <n v="16"/>
    <n v="39"/>
    <n v="30"/>
    <n v="23"/>
    <n v="53"/>
    <n v="30"/>
    <n v="23"/>
    <n v="53"/>
    <n v="31"/>
    <n v="19"/>
    <n v="50"/>
    <n v="15"/>
    <n v="16"/>
    <n v="31"/>
    <n v="0"/>
    <n v="0"/>
    <n v="0"/>
    <n v="0"/>
    <n v="0"/>
    <n v="0"/>
    <n v="0"/>
    <n v="0"/>
    <n v="0"/>
    <n v="76"/>
    <n v="58"/>
    <n v="134"/>
    <n v="2"/>
    <n v="2"/>
    <n v="2"/>
    <n v="0"/>
    <n v="0"/>
    <n v="0"/>
    <n v="0"/>
    <n v="6"/>
    <n v="0"/>
    <n v="1"/>
    <n v="0"/>
    <n v="0"/>
    <n v="0"/>
    <n v="0"/>
    <n v="0"/>
    <n v="0"/>
    <n v="6"/>
    <n v="3"/>
    <n v="0"/>
    <n v="0"/>
    <n v="0"/>
    <n v="0"/>
    <n v="0"/>
    <n v="0"/>
    <n v="1"/>
    <n v="0"/>
    <n v="0"/>
    <n v="0"/>
    <n v="0"/>
    <n v="0"/>
    <n v="0"/>
    <n v="11"/>
    <n v="7"/>
    <n v="4"/>
    <n v="0"/>
    <n v="0"/>
    <n v="0"/>
    <n v="0"/>
    <n v="0"/>
    <n v="0"/>
    <n v="0"/>
    <n v="11"/>
    <n v="7"/>
    <n v="7"/>
    <n v="1"/>
  </r>
  <r>
    <s v="08PES0288F"/>
    <n v="1"/>
    <s v="MATUTINO"/>
    <s v="SECUNDARIA JUAN JACOBO ROSSEAU"/>
    <n v="8"/>
    <s v="CHIHUAHUA"/>
    <n v="8"/>
    <s v="CHIHUAHUA"/>
    <x v="5"/>
    <n v="37"/>
    <x v="6"/>
    <n v="1"/>
    <s v="JUĂREZ"/>
    <s v="CALLE ANTONIO CANALETO"/>
    <n v="5494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49"/>
    <n v="59"/>
    <n v="108"/>
    <n v="49"/>
    <n v="59"/>
    <n v="108"/>
    <n v="11"/>
    <n v="15"/>
    <n v="26"/>
    <n v="17"/>
    <n v="14"/>
    <n v="31"/>
    <n v="17"/>
    <n v="14"/>
    <n v="31"/>
    <n v="19"/>
    <n v="21"/>
    <n v="40"/>
    <n v="17"/>
    <n v="16"/>
    <n v="33"/>
    <n v="0"/>
    <n v="0"/>
    <n v="0"/>
    <n v="0"/>
    <n v="0"/>
    <n v="0"/>
    <n v="0"/>
    <n v="0"/>
    <n v="0"/>
    <n v="53"/>
    <n v="51"/>
    <n v="104"/>
    <n v="1"/>
    <n v="2"/>
    <n v="1"/>
    <n v="0"/>
    <n v="0"/>
    <n v="0"/>
    <n v="0"/>
    <n v="4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3"/>
    <n v="4"/>
    <n v="0"/>
    <n v="0"/>
    <n v="0"/>
    <n v="0"/>
    <n v="0"/>
    <n v="0"/>
    <n v="0"/>
    <n v="7"/>
    <n v="7"/>
    <n v="4"/>
    <n v="1"/>
  </r>
  <r>
    <s v="08PES0290U"/>
    <n v="1"/>
    <s v="MATUTINO"/>
    <s v="INSTITUTO LIC. OSCAR PIZARRO REYES"/>
    <n v="8"/>
    <s v="CHIHUAHUA"/>
    <n v="8"/>
    <s v="CHIHUAHUA"/>
    <x v="5"/>
    <n v="37"/>
    <x v="6"/>
    <n v="1"/>
    <s v="JUĂREZ"/>
    <s v="BOULEVARD TEOFILO BORUNDA"/>
    <n v="11159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113"/>
    <n v="124"/>
    <n v="237"/>
    <n v="107"/>
    <n v="118"/>
    <n v="225"/>
    <n v="39"/>
    <n v="41"/>
    <n v="80"/>
    <n v="40"/>
    <n v="29"/>
    <n v="69"/>
    <n v="40"/>
    <n v="29"/>
    <n v="69"/>
    <n v="34"/>
    <n v="37"/>
    <n v="71"/>
    <n v="34"/>
    <n v="41"/>
    <n v="75"/>
    <n v="0"/>
    <n v="0"/>
    <n v="0"/>
    <n v="0"/>
    <n v="0"/>
    <n v="0"/>
    <n v="0"/>
    <n v="0"/>
    <n v="0"/>
    <n v="108"/>
    <n v="107"/>
    <n v="215"/>
    <n v="2"/>
    <n v="2"/>
    <n v="2"/>
    <n v="0"/>
    <n v="0"/>
    <n v="0"/>
    <n v="0"/>
    <n v="6"/>
    <n v="0"/>
    <n v="0"/>
    <n v="0"/>
    <n v="1"/>
    <n v="0"/>
    <n v="0"/>
    <n v="0"/>
    <n v="0"/>
    <n v="4"/>
    <n v="5"/>
    <n v="0"/>
    <n v="0"/>
    <n v="1"/>
    <n v="0"/>
    <n v="0"/>
    <n v="1"/>
    <n v="0"/>
    <n v="1"/>
    <n v="2"/>
    <n v="1"/>
    <n v="1"/>
    <n v="0"/>
    <n v="0"/>
    <n v="17"/>
    <n v="7"/>
    <n v="8"/>
    <n v="0"/>
    <n v="0"/>
    <n v="0"/>
    <n v="0"/>
    <n v="0"/>
    <n v="0"/>
    <n v="0"/>
    <n v="15"/>
    <n v="6"/>
    <n v="6"/>
    <n v="1"/>
  </r>
  <r>
    <s v="08PES0291T"/>
    <n v="1"/>
    <s v="MATUTINO"/>
    <s v="SECUNDARIA ESFER SALESIANOS CORDILLERAS"/>
    <n v="8"/>
    <s v="CHIHUAHUA"/>
    <n v="8"/>
    <s v="CHIHUAHUA"/>
    <x v="7"/>
    <n v="19"/>
    <x v="21"/>
    <n v="1"/>
    <s v="CHIHUAHUA"/>
    <s v="CALLE CORDILLERA BLANCA"/>
    <n v="9500"/>
    <s v="PRIVADO"/>
    <x v="2"/>
    <n v="2"/>
    <s v="BĂSICA"/>
    <n v="3"/>
    <x v="1"/>
    <n v="1"/>
    <x v="0"/>
    <n v="0"/>
    <s v="NO APLICA"/>
    <n v="0"/>
    <s v="NO APLICA"/>
    <s v="08FIS0007W"/>
    <m/>
    <s v="08ADG0011N"/>
    <n v="0"/>
    <s v="I2020"/>
    <n v="127"/>
    <n v="128"/>
    <n v="255"/>
    <n v="127"/>
    <n v="128"/>
    <n v="255"/>
    <n v="46"/>
    <n v="46"/>
    <n v="92"/>
    <n v="30"/>
    <n v="36"/>
    <n v="66"/>
    <n v="30"/>
    <n v="36"/>
    <n v="66"/>
    <n v="41"/>
    <n v="40"/>
    <n v="81"/>
    <n v="37"/>
    <n v="36"/>
    <n v="73"/>
    <n v="0"/>
    <n v="0"/>
    <n v="0"/>
    <n v="0"/>
    <n v="0"/>
    <n v="0"/>
    <n v="0"/>
    <n v="0"/>
    <n v="0"/>
    <n v="108"/>
    <n v="112"/>
    <n v="220"/>
    <n v="2"/>
    <n v="3"/>
    <n v="3"/>
    <n v="0"/>
    <n v="0"/>
    <n v="0"/>
    <n v="0"/>
    <n v="8"/>
    <n v="0"/>
    <n v="0"/>
    <n v="0"/>
    <n v="1"/>
    <n v="0"/>
    <n v="0"/>
    <n v="0"/>
    <n v="0"/>
    <n v="4"/>
    <n v="14"/>
    <n v="0"/>
    <n v="0"/>
    <n v="1"/>
    <n v="2"/>
    <n v="0"/>
    <n v="1"/>
    <n v="2"/>
    <n v="0"/>
    <n v="0"/>
    <n v="6"/>
    <n v="1"/>
    <n v="2"/>
    <n v="0"/>
    <n v="34"/>
    <n v="7"/>
    <n v="23"/>
    <n v="0"/>
    <n v="0"/>
    <n v="0"/>
    <n v="0"/>
    <n v="0"/>
    <n v="0"/>
    <n v="0"/>
    <n v="30"/>
    <n v="9"/>
    <n v="9"/>
    <n v="1"/>
  </r>
  <r>
    <s v="08PES0292S"/>
    <n v="2"/>
    <s v="VESPERTINO"/>
    <s v="SECUNDARIA FRANCIS IRENE LOGSDON"/>
    <n v="8"/>
    <s v="CHIHUAHUA"/>
    <n v="8"/>
    <s v="CHIHUAHUA"/>
    <x v="5"/>
    <n v="37"/>
    <x v="6"/>
    <n v="1"/>
    <s v="JUĂREZ"/>
    <s v="CALLE 23 DE MARZO (FRENTE AL LIENZO CHARRO MUNICIPAL)"/>
    <n v="0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25"/>
    <n v="12"/>
    <n v="37"/>
    <n v="23"/>
    <n v="12"/>
    <n v="35"/>
    <n v="7"/>
    <n v="5"/>
    <n v="12"/>
    <n v="14"/>
    <n v="12"/>
    <n v="26"/>
    <n v="14"/>
    <n v="12"/>
    <n v="26"/>
    <n v="7"/>
    <n v="4"/>
    <n v="11"/>
    <n v="8"/>
    <n v="3"/>
    <n v="11"/>
    <n v="0"/>
    <n v="0"/>
    <n v="0"/>
    <n v="0"/>
    <n v="0"/>
    <n v="0"/>
    <n v="0"/>
    <n v="0"/>
    <n v="0"/>
    <n v="29"/>
    <n v="19"/>
    <n v="48"/>
    <n v="1"/>
    <n v="1"/>
    <n v="1"/>
    <n v="0"/>
    <n v="0"/>
    <n v="0"/>
    <n v="0"/>
    <n v="3"/>
    <n v="1"/>
    <n v="0"/>
    <n v="0"/>
    <n v="0"/>
    <n v="0"/>
    <n v="0"/>
    <n v="0"/>
    <n v="0"/>
    <n v="3"/>
    <n v="1"/>
    <n v="0"/>
    <n v="0"/>
    <n v="1"/>
    <n v="0"/>
    <n v="0"/>
    <n v="0"/>
    <n v="1"/>
    <n v="0"/>
    <n v="1"/>
    <n v="0"/>
    <n v="0"/>
    <n v="0"/>
    <n v="0"/>
    <n v="8"/>
    <n v="7"/>
    <n v="1"/>
    <n v="0"/>
    <n v="0"/>
    <n v="0"/>
    <n v="0"/>
    <n v="0"/>
    <n v="0"/>
    <n v="0"/>
    <n v="8"/>
    <n v="5"/>
    <n v="5"/>
    <n v="1"/>
  </r>
  <r>
    <s v="08PES0293R"/>
    <n v="1"/>
    <s v="MATUTINO"/>
    <s v="EDUCARE COLEGIO SANTINI"/>
    <n v="8"/>
    <s v="CHIHUAHUA"/>
    <n v="8"/>
    <s v="CHIHUAHUA"/>
    <x v="1"/>
    <n v="17"/>
    <x v="43"/>
    <n v="1"/>
    <s v="CUAUHTĂ‰MOC"/>
    <s v="CALLE 8A."/>
    <n v="1405"/>
    <s v="PRIVADO"/>
    <x v="2"/>
    <n v="2"/>
    <s v="BĂSICA"/>
    <n v="3"/>
    <x v="1"/>
    <n v="1"/>
    <x v="0"/>
    <n v="0"/>
    <s v="NO APLICA"/>
    <n v="0"/>
    <s v="NO APLICA"/>
    <s v="08FIS0004Z"/>
    <m/>
    <s v="08ADG0011N"/>
    <n v="0"/>
    <s v="I2020"/>
    <n v="38"/>
    <n v="36"/>
    <n v="74"/>
    <n v="38"/>
    <n v="36"/>
    <n v="74"/>
    <n v="10"/>
    <n v="18"/>
    <n v="28"/>
    <n v="3"/>
    <n v="4"/>
    <n v="7"/>
    <n v="4"/>
    <n v="4"/>
    <n v="8"/>
    <n v="11"/>
    <n v="9"/>
    <n v="20"/>
    <n v="15"/>
    <n v="6"/>
    <n v="21"/>
    <n v="0"/>
    <n v="0"/>
    <n v="0"/>
    <n v="0"/>
    <n v="0"/>
    <n v="0"/>
    <n v="0"/>
    <n v="0"/>
    <n v="0"/>
    <n v="30"/>
    <n v="19"/>
    <n v="49"/>
    <n v="1"/>
    <n v="1"/>
    <n v="1"/>
    <n v="0"/>
    <n v="0"/>
    <n v="0"/>
    <n v="0"/>
    <n v="3"/>
    <n v="0"/>
    <n v="1"/>
    <n v="0"/>
    <n v="0"/>
    <n v="0"/>
    <n v="0"/>
    <n v="0"/>
    <n v="0"/>
    <n v="2"/>
    <n v="3"/>
    <n v="0"/>
    <n v="0"/>
    <n v="1"/>
    <n v="0"/>
    <n v="1"/>
    <n v="0"/>
    <n v="0"/>
    <n v="1"/>
    <n v="1"/>
    <n v="0"/>
    <n v="0"/>
    <n v="0"/>
    <n v="0"/>
    <n v="10"/>
    <n v="5"/>
    <n v="5"/>
    <n v="0"/>
    <n v="0"/>
    <n v="0"/>
    <n v="0"/>
    <n v="0"/>
    <n v="0"/>
    <n v="0"/>
    <n v="10"/>
    <n v="3"/>
    <n v="3"/>
    <n v="1"/>
  </r>
  <r>
    <s v="08PES0294Q"/>
    <n v="1"/>
    <s v="MATUTINO"/>
    <s v="COLEGIO HISPANO INGLS"/>
    <n v="8"/>
    <s v="CHIHUAHUA"/>
    <n v="8"/>
    <s v="CHIHUAHUA"/>
    <x v="5"/>
    <n v="37"/>
    <x v="6"/>
    <n v="1"/>
    <s v="JUĂREZ"/>
    <s v="CALLE SIMONA BARBA"/>
    <n v="5449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44"/>
    <n v="57"/>
    <n v="101"/>
    <n v="44"/>
    <n v="57"/>
    <n v="101"/>
    <n v="6"/>
    <n v="11"/>
    <n v="17"/>
    <n v="22"/>
    <n v="20"/>
    <n v="42"/>
    <n v="22"/>
    <n v="20"/>
    <n v="42"/>
    <n v="18"/>
    <n v="17"/>
    <n v="35"/>
    <n v="18"/>
    <n v="25"/>
    <n v="43"/>
    <n v="0"/>
    <n v="0"/>
    <n v="0"/>
    <n v="0"/>
    <n v="0"/>
    <n v="0"/>
    <n v="0"/>
    <n v="0"/>
    <n v="0"/>
    <n v="58"/>
    <n v="62"/>
    <n v="120"/>
    <n v="1"/>
    <n v="1"/>
    <n v="2"/>
    <n v="0"/>
    <n v="0"/>
    <n v="0"/>
    <n v="0"/>
    <n v="4"/>
    <n v="0"/>
    <n v="1"/>
    <n v="0"/>
    <n v="0"/>
    <n v="0"/>
    <n v="0"/>
    <n v="0"/>
    <n v="0"/>
    <n v="1"/>
    <n v="2"/>
    <n v="0"/>
    <n v="0"/>
    <n v="1"/>
    <n v="0"/>
    <n v="1"/>
    <n v="0"/>
    <n v="0"/>
    <n v="1"/>
    <n v="1"/>
    <n v="0"/>
    <n v="0"/>
    <n v="0"/>
    <n v="0"/>
    <n v="8"/>
    <n v="4"/>
    <n v="4"/>
    <n v="0"/>
    <n v="0"/>
    <n v="0"/>
    <n v="0"/>
    <n v="0"/>
    <n v="0"/>
    <n v="0"/>
    <n v="8"/>
    <n v="5"/>
    <n v="5"/>
    <n v="1"/>
  </r>
  <r>
    <s v="08PES0296O"/>
    <n v="1"/>
    <s v="MATUTINO"/>
    <s v="COLEGIO KAWABATA"/>
    <n v="8"/>
    <s v="CHIHUAHUA"/>
    <n v="8"/>
    <s v="CHIHUAHUA"/>
    <x v="5"/>
    <n v="37"/>
    <x v="6"/>
    <n v="1"/>
    <s v="JUĂREZ"/>
    <s v="CALLE NARDOS"/>
    <n v="1792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78"/>
    <n v="85"/>
    <n v="163"/>
    <n v="68"/>
    <n v="80"/>
    <n v="148"/>
    <n v="26"/>
    <n v="28"/>
    <n v="54"/>
    <n v="28"/>
    <n v="33"/>
    <n v="61"/>
    <n v="28"/>
    <n v="33"/>
    <n v="61"/>
    <n v="25"/>
    <n v="25"/>
    <n v="50"/>
    <n v="28"/>
    <n v="26"/>
    <n v="54"/>
    <n v="0"/>
    <n v="0"/>
    <n v="0"/>
    <n v="0"/>
    <n v="0"/>
    <n v="0"/>
    <n v="0"/>
    <n v="0"/>
    <n v="0"/>
    <n v="81"/>
    <n v="84"/>
    <n v="165"/>
    <n v="3"/>
    <n v="2"/>
    <n v="3"/>
    <n v="0"/>
    <n v="0"/>
    <n v="0"/>
    <n v="0"/>
    <n v="8"/>
    <n v="0"/>
    <n v="0"/>
    <n v="0"/>
    <n v="1"/>
    <n v="0"/>
    <n v="0"/>
    <n v="0"/>
    <n v="0"/>
    <n v="3"/>
    <n v="7"/>
    <n v="0"/>
    <n v="0"/>
    <n v="0"/>
    <n v="1"/>
    <n v="0"/>
    <n v="1"/>
    <n v="0"/>
    <n v="1"/>
    <n v="1"/>
    <n v="1"/>
    <n v="0"/>
    <n v="0"/>
    <n v="0"/>
    <n v="16"/>
    <n v="4"/>
    <n v="11"/>
    <n v="0"/>
    <n v="0"/>
    <n v="0"/>
    <n v="0"/>
    <n v="0"/>
    <n v="0"/>
    <n v="0"/>
    <n v="15"/>
    <n v="8"/>
    <n v="8"/>
    <n v="1"/>
  </r>
  <r>
    <s v="08PES0297N"/>
    <n v="1"/>
    <s v="MATUTINO"/>
    <s v="RAYO DE SOL"/>
    <n v="8"/>
    <s v="CHIHUAHUA"/>
    <n v="8"/>
    <s v="CHIHUAHUA"/>
    <x v="5"/>
    <n v="37"/>
    <x v="6"/>
    <n v="1"/>
    <s v="JUĂREZ"/>
    <s v="CALLE AGUIRRE LAREDO"/>
    <n v="5228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16"/>
    <n v="24"/>
    <n v="40"/>
    <n v="14"/>
    <n v="23"/>
    <n v="37"/>
    <n v="4"/>
    <n v="5"/>
    <n v="9"/>
    <n v="13"/>
    <n v="5"/>
    <n v="18"/>
    <n v="13"/>
    <n v="5"/>
    <n v="18"/>
    <n v="7"/>
    <n v="11"/>
    <n v="18"/>
    <n v="5"/>
    <n v="6"/>
    <n v="11"/>
    <n v="0"/>
    <n v="0"/>
    <n v="0"/>
    <n v="0"/>
    <n v="0"/>
    <n v="0"/>
    <n v="0"/>
    <n v="0"/>
    <n v="0"/>
    <n v="25"/>
    <n v="22"/>
    <n v="47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1"/>
    <n v="0"/>
    <n v="1"/>
    <n v="0"/>
    <n v="0"/>
    <n v="1"/>
    <n v="0"/>
    <n v="1"/>
    <n v="1"/>
    <n v="1"/>
    <n v="0"/>
    <n v="12"/>
    <n v="4"/>
    <n v="5"/>
    <n v="0"/>
    <n v="0"/>
    <n v="0"/>
    <n v="0"/>
    <n v="0"/>
    <n v="0"/>
    <n v="0"/>
    <n v="9"/>
    <n v="3"/>
    <n v="3"/>
    <n v="1"/>
  </r>
  <r>
    <s v="08PES0298M"/>
    <n v="1"/>
    <s v="MATUTINO"/>
    <s v="COLEGIO ANTARES"/>
    <n v="8"/>
    <s v="CHIHUAHUA"/>
    <n v="8"/>
    <s v="CHIHUAHUA"/>
    <x v="5"/>
    <n v="37"/>
    <x v="6"/>
    <n v="1"/>
    <s v="JUĂREZ"/>
    <s v="CALLE CAYETANO LOPEZ"/>
    <n v="813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28"/>
    <n v="30"/>
    <n v="58"/>
    <n v="28"/>
    <n v="30"/>
    <n v="58"/>
    <n v="6"/>
    <n v="10"/>
    <n v="16"/>
    <n v="12"/>
    <n v="9"/>
    <n v="21"/>
    <n v="12"/>
    <n v="9"/>
    <n v="21"/>
    <n v="10"/>
    <n v="13"/>
    <n v="23"/>
    <n v="8"/>
    <n v="9"/>
    <n v="17"/>
    <n v="0"/>
    <n v="0"/>
    <n v="0"/>
    <n v="0"/>
    <n v="0"/>
    <n v="0"/>
    <n v="0"/>
    <n v="0"/>
    <n v="0"/>
    <n v="30"/>
    <n v="31"/>
    <n v="6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1"/>
    <n v="0"/>
    <n v="1"/>
    <n v="0"/>
    <n v="1"/>
    <n v="0"/>
    <n v="1"/>
    <n v="0"/>
    <n v="2"/>
    <n v="1"/>
    <n v="0"/>
    <n v="10"/>
    <n v="5"/>
    <n v="2"/>
    <n v="0"/>
    <n v="0"/>
    <n v="0"/>
    <n v="0"/>
    <n v="0"/>
    <n v="0"/>
    <n v="0"/>
    <n v="7"/>
    <n v="3"/>
    <n v="3"/>
    <n v="1"/>
  </r>
  <r>
    <s v="08PES0299L"/>
    <n v="1"/>
    <s v="MATUTINO"/>
    <s v="COLEGIO MUNDO BILINGUE"/>
    <n v="8"/>
    <s v="CHIHUAHUA"/>
    <n v="8"/>
    <s v="CHIHUAHUA"/>
    <x v="7"/>
    <n v="19"/>
    <x v="21"/>
    <n v="1"/>
    <s v="CHIHUAHUA"/>
    <s v="CALLE MIRAFLORES"/>
    <n v="1800"/>
    <s v="PRIVADO"/>
    <x v="2"/>
    <n v="2"/>
    <s v="BĂSICA"/>
    <n v="3"/>
    <x v="1"/>
    <n v="1"/>
    <x v="0"/>
    <n v="0"/>
    <s v="NO APLICA"/>
    <n v="0"/>
    <s v="NO APLICA"/>
    <s v="08FIS0007W"/>
    <m/>
    <s v="08ADG0011N"/>
    <n v="0"/>
    <s v="I2020"/>
    <n v="35"/>
    <n v="39"/>
    <n v="74"/>
    <n v="35"/>
    <n v="39"/>
    <n v="74"/>
    <n v="9"/>
    <n v="10"/>
    <n v="19"/>
    <n v="17"/>
    <n v="8"/>
    <n v="25"/>
    <n v="17"/>
    <n v="8"/>
    <n v="25"/>
    <n v="13"/>
    <n v="16"/>
    <n v="29"/>
    <n v="13"/>
    <n v="7"/>
    <n v="20"/>
    <n v="0"/>
    <n v="0"/>
    <n v="0"/>
    <n v="0"/>
    <n v="0"/>
    <n v="0"/>
    <n v="0"/>
    <n v="0"/>
    <n v="0"/>
    <n v="43"/>
    <n v="31"/>
    <n v="74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2"/>
    <n v="1"/>
    <n v="1"/>
    <n v="1"/>
    <n v="0"/>
    <n v="1"/>
    <n v="1"/>
    <n v="1"/>
    <n v="1"/>
    <n v="2"/>
    <n v="0"/>
    <n v="16"/>
    <n v="4"/>
    <n v="8"/>
    <n v="0"/>
    <n v="0"/>
    <n v="0"/>
    <n v="0"/>
    <n v="0"/>
    <n v="0"/>
    <n v="0"/>
    <n v="12"/>
    <n v="6"/>
    <n v="6"/>
    <n v="1"/>
  </r>
  <r>
    <s v="08PES0301J"/>
    <n v="1"/>
    <s v="MATUTINO"/>
    <s v="INSTITUTO PANAMERICANO TRILINGUE"/>
    <n v="8"/>
    <s v="CHIHUAHUA"/>
    <n v="8"/>
    <s v="CHIHUAHUA"/>
    <x v="7"/>
    <n v="19"/>
    <x v="21"/>
    <n v="1"/>
    <s v="CHIHUAHUA"/>
    <s v="CALLE REPUBLICA DE ECUADOR"/>
    <n v="303"/>
    <s v="PRIVADO"/>
    <x v="2"/>
    <n v="2"/>
    <s v="BĂSICA"/>
    <n v="3"/>
    <x v="1"/>
    <n v="1"/>
    <x v="0"/>
    <n v="0"/>
    <s v="NO APLICA"/>
    <n v="0"/>
    <s v="NO APLICA"/>
    <s v="08FIS0007W"/>
    <m/>
    <s v="08ADG0011N"/>
    <n v="0"/>
    <s v="I2020"/>
    <n v="39"/>
    <n v="38"/>
    <n v="77"/>
    <n v="39"/>
    <n v="38"/>
    <n v="77"/>
    <n v="15"/>
    <n v="19"/>
    <n v="34"/>
    <n v="11"/>
    <n v="13"/>
    <n v="24"/>
    <n v="11"/>
    <n v="13"/>
    <n v="24"/>
    <n v="17"/>
    <n v="8"/>
    <n v="25"/>
    <n v="7"/>
    <n v="9"/>
    <n v="16"/>
    <n v="0"/>
    <n v="0"/>
    <n v="0"/>
    <n v="0"/>
    <n v="0"/>
    <n v="0"/>
    <n v="0"/>
    <n v="0"/>
    <n v="0"/>
    <n v="35"/>
    <n v="30"/>
    <n v="65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0"/>
    <n v="1"/>
    <n v="1"/>
    <n v="0"/>
    <n v="1"/>
    <n v="0"/>
    <n v="1"/>
    <n v="1"/>
    <n v="0"/>
    <n v="3"/>
    <n v="0"/>
    <n v="13"/>
    <n v="6"/>
    <n v="3"/>
    <n v="0"/>
    <n v="0"/>
    <n v="0"/>
    <n v="0"/>
    <n v="0"/>
    <n v="0"/>
    <n v="0"/>
    <n v="9"/>
    <n v="9"/>
    <n v="9"/>
    <n v="1"/>
  </r>
  <r>
    <s v="08PES0302I"/>
    <n v="1"/>
    <s v="MATUTINO"/>
    <s v="INSTITUTO BILINGÜE ICM"/>
    <n v="8"/>
    <s v="CHIHUAHUA"/>
    <n v="8"/>
    <s v="CHIHUAHUA"/>
    <x v="5"/>
    <n v="37"/>
    <x v="6"/>
    <n v="1"/>
    <s v="JUĂREZ"/>
    <s v="CALLE FULTON"/>
    <n v="920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27"/>
    <n v="17"/>
    <n v="44"/>
    <n v="27"/>
    <n v="17"/>
    <n v="44"/>
    <n v="6"/>
    <n v="9"/>
    <n v="15"/>
    <n v="5"/>
    <n v="10"/>
    <n v="15"/>
    <n v="5"/>
    <n v="10"/>
    <n v="15"/>
    <n v="8"/>
    <n v="6"/>
    <n v="14"/>
    <n v="9"/>
    <n v="2"/>
    <n v="11"/>
    <n v="0"/>
    <n v="0"/>
    <n v="0"/>
    <n v="0"/>
    <n v="0"/>
    <n v="0"/>
    <n v="0"/>
    <n v="0"/>
    <n v="0"/>
    <n v="22"/>
    <n v="18"/>
    <n v="40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1"/>
    <n v="1"/>
    <n v="6"/>
    <n v="0"/>
    <n v="16"/>
    <n v="3"/>
    <n v="5"/>
    <n v="0"/>
    <n v="0"/>
    <n v="0"/>
    <n v="0"/>
    <n v="0"/>
    <n v="0"/>
    <n v="0"/>
    <n v="8"/>
    <n v="3"/>
    <n v="3"/>
    <n v="1"/>
  </r>
  <r>
    <s v="08PES0303H"/>
    <n v="1"/>
    <s v="MATUTINO"/>
    <s v="INSTITUTO ADELA DE CORNEJO"/>
    <n v="8"/>
    <s v="CHIHUAHUA"/>
    <n v="8"/>
    <s v="CHIHUAHUA"/>
    <x v="5"/>
    <n v="37"/>
    <x v="6"/>
    <n v="1"/>
    <s v="JUĂREZ"/>
    <s v="CALLE PLUTARCO ELIAS S"/>
    <n v="0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95"/>
    <n v="98"/>
    <n v="193"/>
    <n v="93"/>
    <n v="96"/>
    <n v="189"/>
    <n v="24"/>
    <n v="22"/>
    <n v="46"/>
    <n v="41"/>
    <n v="39"/>
    <n v="80"/>
    <n v="41"/>
    <n v="39"/>
    <n v="80"/>
    <n v="54"/>
    <n v="44"/>
    <n v="98"/>
    <n v="18"/>
    <n v="24"/>
    <n v="42"/>
    <n v="0"/>
    <n v="0"/>
    <n v="0"/>
    <n v="0"/>
    <n v="0"/>
    <n v="0"/>
    <n v="0"/>
    <n v="0"/>
    <n v="0"/>
    <n v="113"/>
    <n v="107"/>
    <n v="220"/>
    <n v="2"/>
    <n v="4"/>
    <n v="2"/>
    <n v="0"/>
    <n v="0"/>
    <n v="0"/>
    <n v="0"/>
    <n v="8"/>
    <n v="0"/>
    <n v="0"/>
    <n v="0"/>
    <n v="1"/>
    <n v="0"/>
    <n v="0"/>
    <n v="0"/>
    <n v="0"/>
    <n v="1"/>
    <n v="3"/>
    <n v="0"/>
    <n v="0"/>
    <n v="0"/>
    <n v="1"/>
    <n v="1"/>
    <n v="0"/>
    <n v="1"/>
    <n v="0"/>
    <n v="0"/>
    <n v="1"/>
    <n v="0"/>
    <n v="0"/>
    <n v="0"/>
    <n v="9"/>
    <n v="3"/>
    <n v="5"/>
    <n v="0"/>
    <n v="0"/>
    <n v="0"/>
    <n v="0"/>
    <n v="0"/>
    <n v="0"/>
    <n v="0"/>
    <n v="8"/>
    <n v="8"/>
    <n v="8"/>
    <n v="1"/>
  </r>
  <r>
    <s v="08PES0304G"/>
    <n v="1"/>
    <s v="MATUTINO"/>
    <s v="COLEGIO CUMBRES"/>
    <n v="8"/>
    <s v="CHIHUAHUA"/>
    <n v="8"/>
    <s v="CHIHUAHUA"/>
    <x v="7"/>
    <n v="19"/>
    <x v="21"/>
    <n v="1"/>
    <s v="CHIHUAHUA"/>
    <s v="CALLE MATACHIC"/>
    <n v="8900"/>
    <s v="PRIVADO"/>
    <x v="2"/>
    <n v="2"/>
    <s v="BĂSICA"/>
    <n v="3"/>
    <x v="1"/>
    <n v="1"/>
    <x v="0"/>
    <n v="0"/>
    <s v="NO APLICA"/>
    <n v="0"/>
    <s v="NO APLICA"/>
    <s v="08FIS0006X"/>
    <m/>
    <s v="08ADG0011N"/>
    <n v="0"/>
    <s v="I2020"/>
    <n v="110"/>
    <n v="126"/>
    <n v="236"/>
    <n v="110"/>
    <n v="124"/>
    <n v="234"/>
    <n v="26"/>
    <n v="41"/>
    <n v="67"/>
    <n v="32"/>
    <n v="47"/>
    <n v="79"/>
    <n v="32"/>
    <n v="47"/>
    <n v="79"/>
    <n v="46"/>
    <n v="43"/>
    <n v="89"/>
    <n v="38"/>
    <n v="39"/>
    <n v="77"/>
    <n v="0"/>
    <n v="0"/>
    <n v="0"/>
    <n v="0"/>
    <n v="0"/>
    <n v="0"/>
    <n v="0"/>
    <n v="0"/>
    <n v="0"/>
    <n v="116"/>
    <n v="129"/>
    <n v="245"/>
    <n v="3"/>
    <n v="4"/>
    <n v="3"/>
    <n v="0"/>
    <n v="0"/>
    <n v="0"/>
    <n v="0"/>
    <n v="10"/>
    <n v="0"/>
    <n v="1"/>
    <n v="0"/>
    <n v="0"/>
    <n v="0"/>
    <n v="0"/>
    <n v="0"/>
    <n v="0"/>
    <n v="5"/>
    <n v="7"/>
    <n v="0"/>
    <n v="0"/>
    <n v="1"/>
    <n v="0"/>
    <n v="0"/>
    <n v="1"/>
    <n v="0"/>
    <n v="0"/>
    <n v="0"/>
    <n v="0"/>
    <n v="0"/>
    <n v="2"/>
    <n v="0"/>
    <n v="17"/>
    <n v="6"/>
    <n v="9"/>
    <n v="0"/>
    <n v="0"/>
    <n v="0"/>
    <n v="0"/>
    <n v="0"/>
    <n v="0"/>
    <n v="0"/>
    <n v="15"/>
    <n v="10"/>
    <n v="10"/>
    <n v="1"/>
  </r>
  <r>
    <s v="08PES0305F"/>
    <n v="1"/>
    <s v="MATUTINO"/>
    <s v="COLEGIO TRILINGUE GESTALT"/>
    <n v="8"/>
    <s v="CHIHUAHUA"/>
    <n v="8"/>
    <s v="CHIHUAHUA"/>
    <x v="1"/>
    <n v="17"/>
    <x v="43"/>
    <n v="1"/>
    <s v="CUAUHTĂ‰MOC"/>
    <s v="CALLE OJINAGA"/>
    <n v="935"/>
    <s v="PRIVADO"/>
    <x v="2"/>
    <n v="2"/>
    <s v="BĂSICA"/>
    <n v="3"/>
    <x v="1"/>
    <n v="1"/>
    <x v="0"/>
    <n v="0"/>
    <s v="NO APLICA"/>
    <n v="0"/>
    <s v="NO APLICA"/>
    <s v="08FIS0004Z"/>
    <m/>
    <s v="08ADG0011N"/>
    <n v="0"/>
    <s v="I2020"/>
    <n v="51"/>
    <n v="63"/>
    <n v="114"/>
    <n v="51"/>
    <n v="63"/>
    <n v="114"/>
    <n v="13"/>
    <n v="19"/>
    <n v="32"/>
    <n v="10"/>
    <n v="12"/>
    <n v="22"/>
    <n v="10"/>
    <n v="12"/>
    <n v="22"/>
    <n v="19"/>
    <n v="19"/>
    <n v="38"/>
    <n v="22"/>
    <n v="18"/>
    <n v="40"/>
    <n v="0"/>
    <n v="0"/>
    <n v="0"/>
    <n v="0"/>
    <n v="0"/>
    <n v="0"/>
    <n v="0"/>
    <n v="0"/>
    <n v="0"/>
    <n v="51"/>
    <n v="49"/>
    <n v="100"/>
    <n v="1"/>
    <n v="2"/>
    <n v="2"/>
    <n v="0"/>
    <n v="0"/>
    <n v="0"/>
    <n v="0"/>
    <n v="5"/>
    <n v="0"/>
    <n v="0"/>
    <n v="1"/>
    <n v="0"/>
    <n v="0"/>
    <n v="0"/>
    <n v="0"/>
    <n v="0"/>
    <n v="1"/>
    <n v="10"/>
    <n v="0"/>
    <n v="0"/>
    <n v="2"/>
    <n v="0"/>
    <n v="0"/>
    <n v="0"/>
    <n v="0"/>
    <n v="0"/>
    <n v="0"/>
    <n v="0"/>
    <n v="1"/>
    <n v="3"/>
    <n v="0"/>
    <n v="18"/>
    <n v="3"/>
    <n v="10"/>
    <n v="0"/>
    <n v="0"/>
    <n v="0"/>
    <n v="0"/>
    <n v="0"/>
    <n v="0"/>
    <n v="0"/>
    <n v="13"/>
    <n v="5"/>
    <n v="5"/>
    <n v="1"/>
  </r>
  <r>
    <s v="08PES0306E"/>
    <n v="1"/>
    <s v="MATUTINO"/>
    <s v="COLEGIO DEL VALLE"/>
    <n v="8"/>
    <s v="CHIHUAHUA"/>
    <n v="8"/>
    <s v="CHIHUAHUA"/>
    <x v="5"/>
    <n v="37"/>
    <x v="6"/>
    <n v="1"/>
    <s v="JUĂREZ"/>
    <s v="CAMINO VIEJO SAN JOSE"/>
    <n v="8251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77"/>
    <n v="80"/>
    <n v="157"/>
    <n v="76"/>
    <n v="79"/>
    <n v="155"/>
    <n v="28"/>
    <n v="25"/>
    <n v="53"/>
    <n v="31"/>
    <n v="20"/>
    <n v="51"/>
    <n v="31"/>
    <n v="20"/>
    <n v="51"/>
    <n v="27"/>
    <n v="22"/>
    <n v="49"/>
    <n v="21"/>
    <n v="28"/>
    <n v="49"/>
    <n v="0"/>
    <n v="0"/>
    <n v="0"/>
    <n v="0"/>
    <n v="0"/>
    <n v="0"/>
    <n v="0"/>
    <n v="0"/>
    <n v="0"/>
    <n v="79"/>
    <n v="70"/>
    <n v="149"/>
    <n v="2"/>
    <n v="2"/>
    <n v="2"/>
    <n v="0"/>
    <n v="0"/>
    <n v="0"/>
    <n v="0"/>
    <n v="6"/>
    <n v="0"/>
    <n v="0"/>
    <n v="1"/>
    <n v="0"/>
    <n v="0"/>
    <n v="0"/>
    <n v="0"/>
    <n v="0"/>
    <n v="1"/>
    <n v="4"/>
    <n v="0"/>
    <n v="0"/>
    <n v="0"/>
    <n v="1"/>
    <n v="0"/>
    <n v="0"/>
    <n v="1"/>
    <n v="0"/>
    <n v="0"/>
    <n v="3"/>
    <n v="0"/>
    <n v="4"/>
    <n v="0"/>
    <n v="15"/>
    <n v="2"/>
    <n v="8"/>
    <n v="0"/>
    <n v="0"/>
    <n v="0"/>
    <n v="0"/>
    <n v="0"/>
    <n v="0"/>
    <n v="0"/>
    <n v="10"/>
    <n v="6"/>
    <n v="6"/>
    <n v="1"/>
  </r>
  <r>
    <s v="08PES0307D"/>
    <n v="1"/>
    <s v="MATUTINO"/>
    <s v="COLEGIO BILINGUE ANNA FREUD"/>
    <n v="8"/>
    <s v="CHIHUAHUA"/>
    <n v="8"/>
    <s v="CHIHUAHUA"/>
    <x v="5"/>
    <n v="37"/>
    <x v="6"/>
    <n v="1"/>
    <s v="JUĂREZ"/>
    <s v="CAMINO ESCUDERO"/>
    <n v="3281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54"/>
    <n v="66"/>
    <n v="120"/>
    <n v="53"/>
    <n v="66"/>
    <n v="119"/>
    <n v="18"/>
    <n v="15"/>
    <n v="33"/>
    <n v="16"/>
    <n v="23"/>
    <n v="39"/>
    <n v="16"/>
    <n v="23"/>
    <n v="39"/>
    <n v="20"/>
    <n v="23"/>
    <n v="43"/>
    <n v="14"/>
    <n v="25"/>
    <n v="39"/>
    <n v="0"/>
    <n v="0"/>
    <n v="0"/>
    <n v="0"/>
    <n v="0"/>
    <n v="0"/>
    <n v="0"/>
    <n v="0"/>
    <n v="0"/>
    <n v="50"/>
    <n v="71"/>
    <n v="121"/>
    <n v="2"/>
    <n v="2"/>
    <n v="2"/>
    <n v="0"/>
    <n v="0"/>
    <n v="0"/>
    <n v="0"/>
    <n v="6"/>
    <n v="0"/>
    <n v="0"/>
    <n v="0"/>
    <n v="1"/>
    <n v="0"/>
    <n v="0"/>
    <n v="0"/>
    <n v="0"/>
    <n v="0"/>
    <n v="8"/>
    <n v="0"/>
    <n v="0"/>
    <n v="1"/>
    <n v="0"/>
    <n v="0"/>
    <n v="0"/>
    <n v="1"/>
    <n v="0"/>
    <n v="0"/>
    <n v="2"/>
    <n v="1"/>
    <n v="3"/>
    <n v="0"/>
    <n v="17"/>
    <n v="2"/>
    <n v="10"/>
    <n v="0"/>
    <n v="0"/>
    <n v="0"/>
    <n v="0"/>
    <n v="0"/>
    <n v="0"/>
    <n v="0"/>
    <n v="12"/>
    <n v="6"/>
    <n v="6"/>
    <n v="1"/>
  </r>
  <r>
    <s v="08PES0308C"/>
    <n v="1"/>
    <s v="MATUTINO"/>
    <s v="COLEGIO BILINGUE MILEMA"/>
    <n v="8"/>
    <s v="CHIHUAHUA"/>
    <n v="8"/>
    <s v="CHIHUAHUA"/>
    <x v="5"/>
    <n v="37"/>
    <x v="6"/>
    <n v="1"/>
    <s v="JUĂREZ"/>
    <s v="CAMINO EL POTRERO"/>
    <n v="8750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40"/>
    <n v="32"/>
    <n v="72"/>
    <n v="40"/>
    <n v="31"/>
    <n v="71"/>
    <n v="8"/>
    <n v="5"/>
    <n v="13"/>
    <n v="10"/>
    <n v="17"/>
    <n v="27"/>
    <n v="10"/>
    <n v="17"/>
    <n v="27"/>
    <n v="12"/>
    <n v="6"/>
    <n v="18"/>
    <n v="16"/>
    <n v="17"/>
    <n v="33"/>
    <n v="0"/>
    <n v="0"/>
    <n v="0"/>
    <n v="0"/>
    <n v="0"/>
    <n v="0"/>
    <n v="0"/>
    <n v="0"/>
    <n v="0"/>
    <n v="38"/>
    <n v="40"/>
    <n v="78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1"/>
    <n v="0"/>
    <n v="1"/>
    <n v="0"/>
    <n v="1"/>
    <n v="0"/>
    <n v="2"/>
    <n v="0"/>
    <n v="0"/>
    <n v="1"/>
    <n v="0"/>
    <n v="12"/>
    <n v="6"/>
    <n v="4"/>
    <n v="0"/>
    <n v="0"/>
    <n v="0"/>
    <n v="0"/>
    <n v="0"/>
    <n v="0"/>
    <n v="0"/>
    <n v="10"/>
    <n v="24"/>
    <n v="3"/>
    <n v="1"/>
  </r>
  <r>
    <s v="08PES0309B"/>
    <n v="1"/>
    <s v="MATUTINO"/>
    <s v="INSTITUTO PEDAGOGICO DE CD. JUAREZ"/>
    <n v="8"/>
    <s v="CHIHUAHUA"/>
    <n v="8"/>
    <s v="CHIHUAHUA"/>
    <x v="5"/>
    <n v="37"/>
    <x v="6"/>
    <n v="1"/>
    <s v="JUĂREZ"/>
    <s v="AVENIDA VALENTIN FUENTES"/>
    <n v="406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26"/>
    <n v="20"/>
    <n v="46"/>
    <n v="26"/>
    <n v="20"/>
    <n v="46"/>
    <n v="8"/>
    <n v="9"/>
    <n v="17"/>
    <n v="6"/>
    <n v="7"/>
    <n v="13"/>
    <n v="6"/>
    <n v="7"/>
    <n v="13"/>
    <n v="8"/>
    <n v="5"/>
    <n v="13"/>
    <n v="11"/>
    <n v="5"/>
    <n v="16"/>
    <n v="0"/>
    <n v="0"/>
    <n v="0"/>
    <n v="0"/>
    <n v="0"/>
    <n v="0"/>
    <n v="0"/>
    <n v="0"/>
    <n v="0"/>
    <n v="25"/>
    <n v="17"/>
    <n v="42"/>
    <n v="1"/>
    <n v="1"/>
    <n v="1"/>
    <n v="0"/>
    <n v="0"/>
    <n v="0"/>
    <n v="0"/>
    <n v="3"/>
    <n v="1"/>
    <n v="0"/>
    <n v="0"/>
    <n v="0"/>
    <n v="0"/>
    <n v="0"/>
    <n v="0"/>
    <n v="0"/>
    <n v="2"/>
    <n v="6"/>
    <n v="0"/>
    <n v="0"/>
    <n v="1"/>
    <n v="0"/>
    <n v="0"/>
    <n v="0"/>
    <n v="0"/>
    <n v="0"/>
    <n v="0"/>
    <n v="1"/>
    <n v="0"/>
    <n v="0"/>
    <n v="0"/>
    <n v="11"/>
    <n v="4"/>
    <n v="7"/>
    <n v="0"/>
    <n v="0"/>
    <n v="0"/>
    <n v="0"/>
    <n v="0"/>
    <n v="0"/>
    <n v="0"/>
    <n v="11"/>
    <n v="3"/>
    <n v="3"/>
    <n v="1"/>
  </r>
  <r>
    <s v="08PES0311Q"/>
    <n v="1"/>
    <s v="MATUTINO"/>
    <s v="INSTITUTO VICTOR HUGO RASCON BANDA"/>
    <n v="8"/>
    <s v="CHIHUAHUA"/>
    <n v="8"/>
    <s v="CHIHUAHUA"/>
    <x v="5"/>
    <n v="37"/>
    <x v="6"/>
    <n v="1"/>
    <s v="JUĂREZ"/>
    <s v="CALLE CARTAMO"/>
    <n v="8805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30"/>
    <n v="23"/>
    <n v="53"/>
    <n v="30"/>
    <n v="23"/>
    <n v="53"/>
    <n v="12"/>
    <n v="2"/>
    <n v="14"/>
    <n v="11"/>
    <n v="8"/>
    <n v="19"/>
    <n v="11"/>
    <n v="8"/>
    <n v="19"/>
    <n v="7"/>
    <n v="14"/>
    <n v="21"/>
    <n v="7"/>
    <n v="5"/>
    <n v="12"/>
    <n v="0"/>
    <n v="0"/>
    <n v="0"/>
    <n v="0"/>
    <n v="0"/>
    <n v="0"/>
    <n v="0"/>
    <n v="0"/>
    <n v="0"/>
    <n v="25"/>
    <n v="27"/>
    <n v="52"/>
    <n v="1"/>
    <n v="1"/>
    <n v="1"/>
    <n v="0"/>
    <n v="0"/>
    <n v="0"/>
    <n v="0"/>
    <n v="3"/>
    <n v="0"/>
    <n v="0"/>
    <n v="1"/>
    <n v="0"/>
    <n v="0"/>
    <n v="0"/>
    <n v="0"/>
    <n v="0"/>
    <n v="1"/>
    <n v="4"/>
    <n v="0"/>
    <n v="0"/>
    <n v="1"/>
    <n v="0"/>
    <n v="0"/>
    <n v="0"/>
    <n v="0"/>
    <n v="1"/>
    <n v="0"/>
    <n v="0"/>
    <n v="0"/>
    <n v="0"/>
    <n v="0"/>
    <n v="8"/>
    <n v="2"/>
    <n v="5"/>
    <n v="0"/>
    <n v="0"/>
    <n v="0"/>
    <n v="0"/>
    <n v="0"/>
    <n v="0"/>
    <n v="0"/>
    <n v="7"/>
    <n v="3"/>
    <n v="3"/>
    <n v="1"/>
  </r>
  <r>
    <s v="08PES0312P"/>
    <n v="1"/>
    <s v="MATUTINO"/>
    <s v="COLEGIO CAMPBELL"/>
    <n v="8"/>
    <s v="CHIHUAHUA"/>
    <n v="8"/>
    <s v="CHIHUAHUA"/>
    <x v="5"/>
    <n v="37"/>
    <x v="6"/>
    <n v="1"/>
    <s v="JUĂREZ"/>
    <s v="BOULEVARD TOMAS FERNANDEZ"/>
    <n v="8505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19"/>
    <n v="19"/>
    <n v="38"/>
    <n v="19"/>
    <n v="19"/>
    <n v="38"/>
    <n v="6"/>
    <n v="6"/>
    <n v="12"/>
    <n v="6"/>
    <n v="3"/>
    <n v="9"/>
    <n v="6"/>
    <n v="3"/>
    <n v="9"/>
    <n v="5"/>
    <n v="3"/>
    <n v="8"/>
    <n v="4"/>
    <n v="11"/>
    <n v="15"/>
    <n v="0"/>
    <n v="0"/>
    <n v="0"/>
    <n v="0"/>
    <n v="0"/>
    <n v="0"/>
    <n v="0"/>
    <n v="0"/>
    <n v="0"/>
    <n v="15"/>
    <n v="17"/>
    <n v="32"/>
    <n v="1"/>
    <n v="1"/>
    <n v="1"/>
    <n v="0"/>
    <n v="0"/>
    <n v="0"/>
    <n v="0"/>
    <n v="3"/>
    <n v="0"/>
    <n v="0"/>
    <n v="0"/>
    <n v="1"/>
    <n v="0"/>
    <n v="0"/>
    <n v="0"/>
    <n v="0"/>
    <n v="1"/>
    <n v="1"/>
    <n v="0"/>
    <n v="0"/>
    <n v="2"/>
    <n v="0"/>
    <n v="1"/>
    <n v="0"/>
    <n v="0"/>
    <n v="0"/>
    <n v="0"/>
    <n v="0"/>
    <n v="0"/>
    <n v="0"/>
    <n v="0"/>
    <n v="6"/>
    <n v="4"/>
    <n v="1"/>
    <n v="0"/>
    <n v="0"/>
    <n v="0"/>
    <n v="0"/>
    <n v="0"/>
    <n v="0"/>
    <n v="0"/>
    <n v="5"/>
    <n v="3"/>
    <n v="3"/>
    <n v="1"/>
  </r>
  <r>
    <s v="08PES0313O"/>
    <n v="1"/>
    <s v="MATUTINO"/>
    <s v="SECUNDARIA ESPACIO MONTESSORI"/>
    <n v="8"/>
    <s v="CHIHUAHUA"/>
    <n v="8"/>
    <s v="CHIHUAHUA"/>
    <x v="9"/>
    <n v="21"/>
    <x v="61"/>
    <n v="1"/>
    <s v="DELICIAS"/>
    <s v="AVENIDA 20 DE NOVIEMBRE"/>
    <n v="1722"/>
    <s v="PRIVADO"/>
    <x v="2"/>
    <n v="2"/>
    <s v="BĂSICA"/>
    <n v="3"/>
    <x v="1"/>
    <n v="1"/>
    <x v="0"/>
    <n v="0"/>
    <s v="NO APLICA"/>
    <n v="0"/>
    <s v="NO APLICA"/>
    <s v="08FIS0024M"/>
    <m/>
    <s v="08ADG0011N"/>
    <n v="0"/>
    <s v="I2020"/>
    <n v="18"/>
    <n v="25"/>
    <n v="43"/>
    <n v="18"/>
    <n v="25"/>
    <n v="43"/>
    <n v="4"/>
    <n v="7"/>
    <n v="11"/>
    <n v="6"/>
    <n v="2"/>
    <n v="8"/>
    <n v="6"/>
    <n v="2"/>
    <n v="8"/>
    <n v="7"/>
    <n v="12"/>
    <n v="19"/>
    <n v="11"/>
    <n v="3"/>
    <n v="14"/>
    <n v="0"/>
    <n v="0"/>
    <n v="0"/>
    <n v="0"/>
    <n v="0"/>
    <n v="0"/>
    <n v="0"/>
    <n v="0"/>
    <n v="0"/>
    <n v="24"/>
    <n v="17"/>
    <n v="41"/>
    <n v="1"/>
    <n v="1"/>
    <n v="1"/>
    <n v="0"/>
    <n v="0"/>
    <n v="0"/>
    <n v="0"/>
    <n v="3"/>
    <n v="0"/>
    <n v="0"/>
    <n v="0"/>
    <n v="1"/>
    <n v="0"/>
    <n v="0"/>
    <n v="0"/>
    <n v="0"/>
    <n v="2"/>
    <n v="4"/>
    <n v="0"/>
    <n v="0"/>
    <n v="1"/>
    <n v="0"/>
    <n v="1"/>
    <n v="0"/>
    <n v="1"/>
    <n v="0"/>
    <n v="0"/>
    <n v="1"/>
    <n v="0"/>
    <n v="1"/>
    <n v="0"/>
    <n v="12"/>
    <n v="5"/>
    <n v="5"/>
    <n v="0"/>
    <n v="0"/>
    <n v="0"/>
    <n v="0"/>
    <n v="0"/>
    <n v="0"/>
    <n v="0"/>
    <n v="10"/>
    <n v="8"/>
    <n v="3"/>
    <n v="1"/>
  </r>
  <r>
    <s v="08PES0314N"/>
    <n v="1"/>
    <s v="MATUTINO"/>
    <s v="COLEGIO REGIONAL DE MEXICO CENTRO"/>
    <n v="8"/>
    <s v="CHIHUAHUA"/>
    <n v="8"/>
    <s v="CHIHUAHUA"/>
    <x v="5"/>
    <n v="37"/>
    <x v="6"/>
    <n v="1"/>
    <s v="JUĂREZ"/>
    <s v="CALLE COYOACAN"/>
    <n v="2736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46"/>
    <n v="65"/>
    <n v="111"/>
    <n v="46"/>
    <n v="65"/>
    <n v="111"/>
    <n v="14"/>
    <n v="14"/>
    <n v="28"/>
    <n v="22"/>
    <n v="15"/>
    <n v="37"/>
    <n v="22"/>
    <n v="15"/>
    <n v="37"/>
    <n v="20"/>
    <n v="19"/>
    <n v="39"/>
    <n v="6"/>
    <n v="25"/>
    <n v="31"/>
    <n v="0"/>
    <n v="0"/>
    <n v="0"/>
    <n v="0"/>
    <n v="0"/>
    <n v="0"/>
    <n v="0"/>
    <n v="0"/>
    <n v="0"/>
    <n v="48"/>
    <n v="59"/>
    <n v="107"/>
    <n v="1"/>
    <n v="1"/>
    <n v="1"/>
    <n v="0"/>
    <n v="0"/>
    <n v="0"/>
    <n v="0"/>
    <n v="3"/>
    <n v="0"/>
    <n v="0"/>
    <n v="0"/>
    <n v="1"/>
    <n v="0"/>
    <n v="0"/>
    <n v="0"/>
    <n v="0"/>
    <n v="4"/>
    <n v="2"/>
    <n v="0"/>
    <n v="0"/>
    <n v="1"/>
    <n v="0"/>
    <n v="0"/>
    <n v="0"/>
    <n v="0"/>
    <n v="1"/>
    <n v="1"/>
    <n v="0"/>
    <n v="0"/>
    <n v="2"/>
    <n v="0"/>
    <n v="12"/>
    <n v="6"/>
    <n v="3"/>
    <n v="0"/>
    <n v="0"/>
    <n v="0"/>
    <n v="0"/>
    <n v="0"/>
    <n v="0"/>
    <n v="0"/>
    <n v="9"/>
    <n v="4"/>
    <n v="4"/>
    <n v="1"/>
  </r>
  <r>
    <s v="08PES0315M"/>
    <n v="1"/>
    <s v="MATUTINO"/>
    <s v="COLEGIO REGIONAL DE MEXICO"/>
    <n v="8"/>
    <s v="CHIHUAHUA"/>
    <n v="8"/>
    <s v="CHIHUAHUA"/>
    <x v="5"/>
    <n v="37"/>
    <x v="6"/>
    <n v="1"/>
    <s v="JUĂREZ"/>
    <s v="CALLE MONTE MAYOR"/>
    <n v="4117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42"/>
    <n v="51"/>
    <n v="93"/>
    <n v="40"/>
    <n v="50"/>
    <n v="90"/>
    <n v="13"/>
    <n v="8"/>
    <n v="21"/>
    <n v="20"/>
    <n v="23"/>
    <n v="43"/>
    <n v="20"/>
    <n v="23"/>
    <n v="43"/>
    <n v="12"/>
    <n v="25"/>
    <n v="37"/>
    <n v="12"/>
    <n v="15"/>
    <n v="27"/>
    <n v="0"/>
    <n v="0"/>
    <n v="0"/>
    <n v="0"/>
    <n v="0"/>
    <n v="0"/>
    <n v="0"/>
    <n v="0"/>
    <n v="0"/>
    <n v="44"/>
    <n v="63"/>
    <n v="107"/>
    <n v="2"/>
    <n v="1"/>
    <n v="1"/>
    <n v="0"/>
    <n v="0"/>
    <n v="0"/>
    <n v="0"/>
    <n v="4"/>
    <n v="0"/>
    <n v="0"/>
    <n v="0"/>
    <n v="1"/>
    <n v="0"/>
    <n v="0"/>
    <n v="0"/>
    <n v="0"/>
    <n v="1"/>
    <n v="4"/>
    <n v="0"/>
    <n v="0"/>
    <n v="0"/>
    <n v="1"/>
    <n v="1"/>
    <n v="0"/>
    <n v="0"/>
    <n v="0"/>
    <n v="0"/>
    <n v="0"/>
    <n v="0"/>
    <n v="2"/>
    <n v="0"/>
    <n v="10"/>
    <n v="2"/>
    <n v="5"/>
    <n v="0"/>
    <n v="0"/>
    <n v="0"/>
    <n v="0"/>
    <n v="0"/>
    <n v="0"/>
    <n v="0"/>
    <n v="7"/>
    <n v="4"/>
    <n v="4"/>
    <n v="1"/>
  </r>
  <r>
    <s v="08PES0316L"/>
    <n v="1"/>
    <s v="MATUTINO"/>
    <s v="INSTITUTO ADELA DE CORNEJO IV SIGLOS"/>
    <n v="8"/>
    <s v="CHIHUAHUA"/>
    <n v="8"/>
    <s v="CHIHUAHUA"/>
    <x v="5"/>
    <n v="37"/>
    <x v="6"/>
    <n v="1"/>
    <s v="JUĂREZ"/>
    <s v="CALZADA DEL RIO"/>
    <n v="9950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42"/>
    <n v="58"/>
    <n v="100"/>
    <n v="37"/>
    <n v="56"/>
    <n v="93"/>
    <n v="10"/>
    <n v="17"/>
    <n v="27"/>
    <n v="19"/>
    <n v="21"/>
    <n v="40"/>
    <n v="19"/>
    <n v="21"/>
    <n v="40"/>
    <n v="23"/>
    <n v="23"/>
    <n v="46"/>
    <n v="10"/>
    <n v="20"/>
    <n v="30"/>
    <n v="0"/>
    <n v="0"/>
    <n v="0"/>
    <n v="0"/>
    <n v="0"/>
    <n v="0"/>
    <n v="0"/>
    <n v="0"/>
    <n v="0"/>
    <n v="52"/>
    <n v="64"/>
    <n v="116"/>
    <n v="1"/>
    <n v="2"/>
    <n v="1"/>
    <n v="0"/>
    <n v="0"/>
    <n v="0"/>
    <n v="0"/>
    <n v="4"/>
    <n v="0"/>
    <n v="0"/>
    <n v="0"/>
    <n v="1"/>
    <n v="0"/>
    <n v="0"/>
    <n v="0"/>
    <n v="0"/>
    <n v="1"/>
    <n v="3"/>
    <n v="0"/>
    <n v="0"/>
    <n v="1"/>
    <n v="0"/>
    <n v="1"/>
    <n v="0"/>
    <n v="1"/>
    <n v="0"/>
    <n v="1"/>
    <n v="0"/>
    <n v="0"/>
    <n v="0"/>
    <n v="0"/>
    <n v="9"/>
    <n v="5"/>
    <n v="3"/>
    <n v="0"/>
    <n v="0"/>
    <n v="0"/>
    <n v="0"/>
    <n v="0"/>
    <n v="0"/>
    <n v="0"/>
    <n v="8"/>
    <n v="4"/>
    <n v="4"/>
    <n v="1"/>
  </r>
  <r>
    <s v="08PES0317K"/>
    <n v="1"/>
    <s v="MATUTINO"/>
    <s v="INSTITUTO HAMILTON"/>
    <n v="8"/>
    <s v="CHIHUAHUA"/>
    <n v="8"/>
    <s v="CHIHUAHUA"/>
    <x v="7"/>
    <n v="19"/>
    <x v="21"/>
    <n v="1"/>
    <s v="CHIHUAHUA"/>
    <s v="CALLE ZEUS"/>
    <n v="2901"/>
    <s v="PRIVADO"/>
    <x v="2"/>
    <n v="2"/>
    <s v="BĂSICA"/>
    <n v="3"/>
    <x v="1"/>
    <n v="1"/>
    <x v="0"/>
    <n v="0"/>
    <s v="NO APLICA"/>
    <n v="0"/>
    <s v="NO APLICA"/>
    <s v="08FIS0007W"/>
    <m/>
    <s v="08ADG0011N"/>
    <n v="0"/>
    <s v="I2020"/>
    <n v="33"/>
    <n v="28"/>
    <n v="61"/>
    <n v="33"/>
    <n v="28"/>
    <n v="61"/>
    <n v="10"/>
    <n v="13"/>
    <n v="23"/>
    <n v="19"/>
    <n v="9"/>
    <n v="28"/>
    <n v="19"/>
    <n v="9"/>
    <n v="28"/>
    <n v="13"/>
    <n v="8"/>
    <n v="21"/>
    <n v="11"/>
    <n v="7"/>
    <n v="18"/>
    <n v="0"/>
    <n v="0"/>
    <n v="0"/>
    <n v="0"/>
    <n v="0"/>
    <n v="0"/>
    <n v="0"/>
    <n v="0"/>
    <n v="0"/>
    <n v="43"/>
    <n v="24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4"/>
    <n v="0"/>
    <n v="0"/>
    <n v="1"/>
    <n v="0"/>
    <n v="2"/>
    <n v="1"/>
    <n v="2"/>
    <n v="0"/>
    <n v="0"/>
    <n v="0"/>
    <n v="0"/>
    <n v="3"/>
    <n v="0"/>
    <n v="14"/>
    <n v="5"/>
    <n v="5"/>
    <n v="0"/>
    <n v="0"/>
    <n v="0"/>
    <n v="0"/>
    <n v="0"/>
    <n v="0"/>
    <n v="0"/>
    <n v="10"/>
    <n v="3"/>
    <n v="3"/>
    <n v="1"/>
  </r>
  <r>
    <s v="08PES0318J"/>
    <n v="1"/>
    <s v="MATUTINO"/>
    <s v="INSTITUTO DAVID LIVINGSTONE"/>
    <n v="8"/>
    <s v="CHIHUAHUA"/>
    <n v="8"/>
    <s v="CHIHUAHUA"/>
    <x v="5"/>
    <n v="37"/>
    <x v="6"/>
    <n v="1"/>
    <s v="JUĂREZ"/>
    <s v="CALLE LAGUNA DE RODEO"/>
    <n v="1209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30"/>
    <n v="17"/>
    <n v="47"/>
    <n v="30"/>
    <n v="17"/>
    <n v="47"/>
    <n v="6"/>
    <n v="7"/>
    <n v="13"/>
    <n v="8"/>
    <n v="8"/>
    <n v="16"/>
    <n v="9"/>
    <n v="8"/>
    <n v="17"/>
    <n v="14"/>
    <n v="5"/>
    <n v="19"/>
    <n v="5"/>
    <n v="4"/>
    <n v="9"/>
    <n v="0"/>
    <n v="0"/>
    <n v="0"/>
    <n v="0"/>
    <n v="0"/>
    <n v="0"/>
    <n v="0"/>
    <n v="0"/>
    <n v="0"/>
    <n v="28"/>
    <n v="17"/>
    <n v="45"/>
    <n v="1"/>
    <n v="1"/>
    <n v="1"/>
    <n v="0"/>
    <n v="0"/>
    <n v="0"/>
    <n v="0"/>
    <n v="3"/>
    <n v="0"/>
    <n v="1"/>
    <n v="0"/>
    <n v="0"/>
    <n v="0"/>
    <n v="0"/>
    <n v="0"/>
    <n v="0"/>
    <n v="2"/>
    <n v="4"/>
    <n v="0"/>
    <n v="0"/>
    <n v="0"/>
    <n v="1"/>
    <n v="0"/>
    <n v="0"/>
    <n v="0"/>
    <n v="0"/>
    <n v="0"/>
    <n v="0"/>
    <n v="2"/>
    <n v="0"/>
    <n v="0"/>
    <n v="10"/>
    <n v="2"/>
    <n v="6"/>
    <n v="0"/>
    <n v="0"/>
    <n v="0"/>
    <n v="0"/>
    <n v="0"/>
    <n v="0"/>
    <n v="0"/>
    <n v="8"/>
    <n v="3"/>
    <n v="3"/>
    <n v="1"/>
  </r>
  <r>
    <s v="08PES0319I"/>
    <n v="1"/>
    <s v="MATUTINO"/>
    <s v="INSTITUTO KUROWI"/>
    <n v="8"/>
    <s v="CHIHUAHUA"/>
    <n v="8"/>
    <s v="CHIHUAHUA"/>
    <x v="5"/>
    <n v="37"/>
    <x v="6"/>
    <n v="1"/>
    <s v="JUĂREZ"/>
    <s v="CALLE 20 DE NOVIEMBRE"/>
    <n v="4393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12"/>
    <n v="12"/>
    <n v="24"/>
    <n v="12"/>
    <n v="12"/>
    <n v="24"/>
    <n v="6"/>
    <n v="3"/>
    <n v="9"/>
    <n v="13"/>
    <n v="6"/>
    <n v="19"/>
    <n v="13"/>
    <n v="6"/>
    <n v="19"/>
    <n v="4"/>
    <n v="5"/>
    <n v="9"/>
    <n v="1"/>
    <n v="4"/>
    <n v="5"/>
    <n v="0"/>
    <n v="0"/>
    <n v="0"/>
    <n v="0"/>
    <n v="0"/>
    <n v="0"/>
    <n v="0"/>
    <n v="0"/>
    <n v="0"/>
    <n v="18"/>
    <n v="15"/>
    <n v="33"/>
    <n v="1"/>
    <n v="1"/>
    <n v="1"/>
    <n v="0"/>
    <n v="0"/>
    <n v="0"/>
    <n v="0"/>
    <n v="3"/>
    <n v="0"/>
    <n v="1"/>
    <n v="0"/>
    <n v="0"/>
    <n v="0"/>
    <n v="0"/>
    <n v="0"/>
    <n v="0"/>
    <n v="1"/>
    <n v="3"/>
    <n v="0"/>
    <n v="0"/>
    <n v="0"/>
    <n v="1"/>
    <n v="0"/>
    <n v="1"/>
    <n v="1"/>
    <n v="0"/>
    <n v="0"/>
    <n v="1"/>
    <n v="0"/>
    <n v="0"/>
    <n v="0"/>
    <n v="9"/>
    <n v="2"/>
    <n v="7"/>
    <n v="0"/>
    <n v="0"/>
    <n v="0"/>
    <n v="0"/>
    <n v="0"/>
    <n v="0"/>
    <n v="0"/>
    <n v="9"/>
    <n v="3"/>
    <n v="3"/>
    <n v="1"/>
  </r>
  <r>
    <s v="08PES0320Y"/>
    <n v="1"/>
    <s v="MATUTINO"/>
    <s v="COLEGIO GUADALUPANO DE CIUDAD JUAREZ"/>
    <n v="8"/>
    <s v="CHIHUAHUA"/>
    <n v="8"/>
    <s v="CHIHUAHUA"/>
    <x v="5"/>
    <n v="37"/>
    <x v="6"/>
    <n v="1"/>
    <s v="JUĂREZ"/>
    <s v="CALZADA DEL RIO"/>
    <n v="9293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39"/>
    <n v="23"/>
    <n v="62"/>
    <n v="38"/>
    <n v="23"/>
    <n v="61"/>
    <n v="5"/>
    <n v="6"/>
    <n v="11"/>
    <n v="13"/>
    <n v="10"/>
    <n v="23"/>
    <n v="13"/>
    <n v="10"/>
    <n v="23"/>
    <n v="16"/>
    <n v="9"/>
    <n v="25"/>
    <n v="17"/>
    <n v="3"/>
    <n v="20"/>
    <n v="0"/>
    <n v="0"/>
    <n v="0"/>
    <n v="0"/>
    <n v="0"/>
    <n v="0"/>
    <n v="0"/>
    <n v="0"/>
    <n v="0"/>
    <n v="46"/>
    <n v="22"/>
    <n v="68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1"/>
    <n v="0"/>
    <n v="0"/>
    <n v="0"/>
    <n v="7"/>
    <n v="2"/>
    <n v="4"/>
    <n v="0"/>
    <n v="0"/>
    <n v="0"/>
    <n v="0"/>
    <n v="0"/>
    <n v="0"/>
    <n v="0"/>
    <n v="6"/>
    <n v="3"/>
    <n v="3"/>
    <n v="1"/>
  </r>
  <r>
    <s v="08PES0321X"/>
    <n v="1"/>
    <s v="MATUTINO"/>
    <s v="COLEGIO INGLES DE DURANGO"/>
    <n v="8"/>
    <s v="CHIHUAHUA"/>
    <n v="8"/>
    <s v="CHIHUAHUA"/>
    <x v="5"/>
    <n v="37"/>
    <x v="6"/>
    <n v="1"/>
    <s v="JUĂREZ"/>
    <s v="PROLONGACIĂ“N AVENIDA TOMAS FERNANDEZ"/>
    <n v="11201"/>
    <s v="PRIVADO"/>
    <x v="2"/>
    <n v="2"/>
    <s v="BĂSICA"/>
    <n v="3"/>
    <x v="1"/>
    <n v="1"/>
    <x v="0"/>
    <n v="0"/>
    <s v="NO APLICA"/>
    <n v="0"/>
    <s v="NO APLICA"/>
    <s v="08FIS0005Y"/>
    <m/>
    <s v="08ADG0011N"/>
    <n v="0"/>
    <s v="I2020"/>
    <n v="42"/>
    <n v="43"/>
    <n v="85"/>
    <n v="38"/>
    <n v="42"/>
    <n v="80"/>
    <n v="7"/>
    <n v="12"/>
    <n v="19"/>
    <n v="14"/>
    <n v="10"/>
    <n v="24"/>
    <n v="14"/>
    <n v="10"/>
    <n v="24"/>
    <n v="12"/>
    <n v="9"/>
    <n v="21"/>
    <n v="12"/>
    <n v="10"/>
    <n v="22"/>
    <n v="0"/>
    <n v="0"/>
    <n v="0"/>
    <n v="0"/>
    <n v="0"/>
    <n v="0"/>
    <n v="0"/>
    <n v="0"/>
    <n v="0"/>
    <n v="38"/>
    <n v="29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1"/>
    <n v="0"/>
    <n v="1"/>
    <n v="0"/>
    <n v="0"/>
    <n v="0"/>
    <n v="8"/>
    <n v="0"/>
    <n v="7"/>
    <n v="0"/>
    <n v="0"/>
    <n v="0"/>
    <n v="0"/>
    <n v="0"/>
    <n v="0"/>
    <n v="0"/>
    <n v="7"/>
    <n v="5"/>
    <n v="3"/>
    <n v="1"/>
  </r>
  <r>
    <s v="08SES0001J"/>
    <n v="1"/>
    <s v="MATUTINO"/>
    <s v="SECUNDARIA POR COOPERACION 8352 ADOLFO LOPEZ MATEOS"/>
    <n v="8"/>
    <s v="CHIHUAHUA"/>
    <n v="8"/>
    <s v="CHIHUAHUA"/>
    <x v="0"/>
    <n v="9"/>
    <x v="2"/>
    <n v="34"/>
    <s v="CREEL"/>
    <s v="CALLE BARRIO TERMINAL "/>
    <n v="0"/>
    <s v="PRIVADO"/>
    <x v="1"/>
    <n v="2"/>
    <s v="BĂSICA"/>
    <n v="3"/>
    <x v="1"/>
    <n v="1"/>
    <x v="0"/>
    <n v="0"/>
    <s v="NO APLICA"/>
    <n v="0"/>
    <s v="NO APLICA"/>
    <s v="08FIS0004Z"/>
    <m/>
    <m/>
    <n v="0"/>
    <s v="I2020"/>
    <n v="197"/>
    <n v="196"/>
    <n v="393"/>
    <n v="194"/>
    <n v="193"/>
    <n v="387"/>
    <n v="53"/>
    <n v="71"/>
    <n v="124"/>
    <n v="67"/>
    <n v="44"/>
    <n v="111"/>
    <n v="67"/>
    <n v="44"/>
    <n v="111"/>
    <n v="84"/>
    <n v="62"/>
    <n v="146"/>
    <n v="62"/>
    <n v="65"/>
    <n v="127"/>
    <n v="0"/>
    <n v="0"/>
    <n v="0"/>
    <n v="0"/>
    <n v="0"/>
    <n v="0"/>
    <n v="0"/>
    <n v="0"/>
    <n v="0"/>
    <n v="213"/>
    <n v="171"/>
    <n v="384"/>
    <n v="5"/>
    <n v="5"/>
    <n v="5"/>
    <n v="0"/>
    <n v="0"/>
    <n v="0"/>
    <n v="0"/>
    <n v="15"/>
    <n v="0"/>
    <n v="0"/>
    <n v="1"/>
    <n v="0"/>
    <n v="0"/>
    <n v="0"/>
    <n v="0"/>
    <n v="0"/>
    <n v="6"/>
    <n v="7"/>
    <n v="0"/>
    <n v="0"/>
    <n v="2"/>
    <n v="0"/>
    <n v="1"/>
    <n v="1"/>
    <n v="0"/>
    <n v="3"/>
    <n v="0"/>
    <n v="2"/>
    <n v="8"/>
    <n v="7"/>
    <n v="0"/>
    <n v="38"/>
    <n v="9"/>
    <n v="13"/>
    <n v="0"/>
    <n v="0"/>
    <n v="0"/>
    <n v="0"/>
    <n v="0"/>
    <n v="0"/>
    <n v="0"/>
    <n v="22"/>
    <n v="15"/>
    <n v="15"/>
    <n v="1"/>
  </r>
  <r>
    <s v="08SES0007D"/>
    <n v="1"/>
    <s v="MATUTINO"/>
    <s v="SECUNDARIA POR COOPERACION 8357"/>
    <n v="8"/>
    <s v="CHIHUAHUA"/>
    <n v="8"/>
    <s v="CHIHUAHUA"/>
    <x v="5"/>
    <n v="37"/>
    <x v="6"/>
    <n v="1"/>
    <s v="JUĂREZ"/>
    <s v="CALLE IRAN"/>
    <n v="7442"/>
    <s v="PRIVADO"/>
    <x v="1"/>
    <n v="2"/>
    <s v="BĂSICA"/>
    <n v="3"/>
    <x v="1"/>
    <n v="1"/>
    <x v="0"/>
    <n v="0"/>
    <s v="NO APLICA"/>
    <n v="0"/>
    <s v="NO APLICA"/>
    <s v="08FIS0014F"/>
    <m/>
    <m/>
    <n v="0"/>
    <s v="I2020"/>
    <n v="154"/>
    <n v="119"/>
    <n v="273"/>
    <n v="122"/>
    <n v="105"/>
    <n v="227"/>
    <n v="55"/>
    <n v="27"/>
    <n v="82"/>
    <n v="43"/>
    <n v="48"/>
    <n v="91"/>
    <n v="43"/>
    <n v="48"/>
    <n v="91"/>
    <n v="38"/>
    <n v="51"/>
    <n v="89"/>
    <n v="51"/>
    <n v="37"/>
    <n v="88"/>
    <n v="0"/>
    <n v="0"/>
    <n v="0"/>
    <n v="0"/>
    <n v="0"/>
    <n v="0"/>
    <n v="0"/>
    <n v="0"/>
    <n v="0"/>
    <n v="132"/>
    <n v="136"/>
    <n v="268"/>
    <n v="3"/>
    <n v="3"/>
    <n v="3"/>
    <n v="0"/>
    <n v="0"/>
    <n v="0"/>
    <n v="0"/>
    <n v="9"/>
    <n v="0"/>
    <n v="0"/>
    <n v="1"/>
    <n v="0"/>
    <n v="1"/>
    <n v="0"/>
    <n v="0"/>
    <n v="0"/>
    <n v="3"/>
    <n v="9"/>
    <n v="0"/>
    <n v="0"/>
    <n v="1"/>
    <n v="0"/>
    <n v="0"/>
    <n v="0"/>
    <n v="1"/>
    <n v="1"/>
    <n v="0"/>
    <n v="0"/>
    <n v="3"/>
    <n v="7"/>
    <n v="0"/>
    <n v="27"/>
    <n v="5"/>
    <n v="10"/>
    <n v="0"/>
    <n v="0"/>
    <n v="0"/>
    <n v="0"/>
    <n v="0"/>
    <n v="0"/>
    <n v="0"/>
    <n v="15"/>
    <n v="9"/>
    <n v="9"/>
    <n v="1"/>
  </r>
  <r>
    <s v="08SES0008C"/>
    <n v="2"/>
    <s v="VESPERTINO"/>
    <s v="SECUNDARIA POR COOPERACION 8358"/>
    <n v="8"/>
    <s v="CHIHUAHUA"/>
    <n v="8"/>
    <s v="CHIHUAHUA"/>
    <x v="5"/>
    <n v="37"/>
    <x v="6"/>
    <n v="1"/>
    <s v="JUĂREZ"/>
    <s v="CALLE MANUEL N. LOPEZ PONIENTE KILOMETRO 20"/>
    <n v="121"/>
    <s v="PRIVADO"/>
    <x v="1"/>
    <n v="2"/>
    <s v="BĂSICA"/>
    <n v="3"/>
    <x v="1"/>
    <n v="1"/>
    <x v="0"/>
    <n v="0"/>
    <s v="NO APLICA"/>
    <n v="0"/>
    <s v="NO APLICA"/>
    <s v="08FIS0002A"/>
    <m/>
    <m/>
    <n v="0"/>
    <s v="I2020"/>
    <n v="212"/>
    <n v="137"/>
    <n v="349"/>
    <n v="133"/>
    <n v="101"/>
    <n v="234"/>
    <n v="55"/>
    <n v="37"/>
    <n v="92"/>
    <n v="64"/>
    <n v="62"/>
    <n v="126"/>
    <n v="74"/>
    <n v="63"/>
    <n v="137"/>
    <n v="73"/>
    <n v="44"/>
    <n v="117"/>
    <n v="62"/>
    <n v="45"/>
    <n v="107"/>
    <n v="0"/>
    <n v="0"/>
    <n v="0"/>
    <n v="0"/>
    <n v="0"/>
    <n v="0"/>
    <n v="0"/>
    <n v="0"/>
    <n v="0"/>
    <n v="209"/>
    <n v="152"/>
    <n v="361"/>
    <n v="4"/>
    <n v="4"/>
    <n v="4"/>
    <n v="0"/>
    <n v="0"/>
    <n v="0"/>
    <n v="0"/>
    <n v="12"/>
    <n v="0"/>
    <n v="0"/>
    <n v="0"/>
    <n v="1"/>
    <n v="0"/>
    <n v="1"/>
    <n v="0"/>
    <n v="0"/>
    <n v="5"/>
    <n v="11"/>
    <n v="0"/>
    <n v="0"/>
    <n v="1"/>
    <n v="0"/>
    <n v="0"/>
    <n v="1"/>
    <n v="1"/>
    <n v="0"/>
    <n v="1"/>
    <n v="0"/>
    <n v="8"/>
    <n v="5"/>
    <n v="0"/>
    <n v="35"/>
    <n v="8"/>
    <n v="12"/>
    <n v="0"/>
    <n v="0"/>
    <n v="0"/>
    <n v="0"/>
    <n v="0"/>
    <n v="0"/>
    <n v="0"/>
    <n v="20"/>
    <n v="12"/>
    <n v="12"/>
    <n v="1"/>
  </r>
  <r>
    <s v="08SES0010R"/>
    <n v="1"/>
    <s v="MATUTINO"/>
    <s v="SECUNDARIA POR COOPERACION 8360"/>
    <n v="8"/>
    <s v="CHIHUAHUA"/>
    <n v="8"/>
    <s v="CHIHUAHUA"/>
    <x v="5"/>
    <n v="37"/>
    <x v="6"/>
    <n v="1"/>
    <s v="JUĂREZ"/>
    <s v="CALLE EDUWIGES REY DE QUEZADA"/>
    <n v="0"/>
    <s v="PRIVADO"/>
    <x v="1"/>
    <n v="2"/>
    <s v="BĂSICA"/>
    <n v="3"/>
    <x v="1"/>
    <n v="1"/>
    <x v="0"/>
    <n v="0"/>
    <s v="NO APLICA"/>
    <n v="0"/>
    <s v="NO APLICA"/>
    <s v="08FIS0014F"/>
    <m/>
    <m/>
    <n v="0"/>
    <s v="I2020"/>
    <n v="255"/>
    <n v="300"/>
    <n v="555"/>
    <n v="243"/>
    <n v="282"/>
    <n v="525"/>
    <n v="86"/>
    <n v="94"/>
    <n v="180"/>
    <n v="78"/>
    <n v="82"/>
    <n v="160"/>
    <n v="78"/>
    <n v="82"/>
    <n v="160"/>
    <n v="80"/>
    <n v="108"/>
    <n v="188"/>
    <n v="87"/>
    <n v="98"/>
    <n v="185"/>
    <n v="0"/>
    <n v="0"/>
    <n v="0"/>
    <n v="0"/>
    <n v="0"/>
    <n v="0"/>
    <n v="0"/>
    <n v="0"/>
    <n v="0"/>
    <n v="245"/>
    <n v="288"/>
    <n v="533"/>
    <n v="5"/>
    <n v="5"/>
    <n v="5"/>
    <n v="0"/>
    <n v="0"/>
    <n v="0"/>
    <n v="0"/>
    <n v="15"/>
    <n v="0"/>
    <n v="0"/>
    <n v="1"/>
    <n v="0"/>
    <n v="0"/>
    <n v="1"/>
    <n v="0"/>
    <n v="0"/>
    <n v="8"/>
    <n v="13"/>
    <n v="0"/>
    <n v="0"/>
    <n v="1"/>
    <n v="0"/>
    <n v="0"/>
    <n v="0"/>
    <n v="1"/>
    <n v="4"/>
    <n v="0"/>
    <n v="0"/>
    <n v="6"/>
    <n v="9"/>
    <n v="0"/>
    <n v="44"/>
    <n v="10"/>
    <n v="17"/>
    <n v="0"/>
    <n v="0"/>
    <n v="0"/>
    <n v="0"/>
    <n v="0"/>
    <n v="0"/>
    <n v="0"/>
    <n v="27"/>
    <n v="22"/>
    <n v="21"/>
    <n v="1"/>
  </r>
  <r>
    <s v="08SES0012P"/>
    <n v="2"/>
    <s v="VESPERTINO"/>
    <s v="SECUNDARIA POR COOPERACION 8368"/>
    <n v="8"/>
    <s v="CHIHUAHUA"/>
    <n v="8"/>
    <s v="CHIHUAHUA"/>
    <x v="5"/>
    <n v="37"/>
    <x v="6"/>
    <n v="1"/>
    <s v="JUĂREZ"/>
    <s v="CALLE EDUWIGES REY DE QUEZADA"/>
    <n v="0"/>
    <s v="PRIVADO"/>
    <x v="1"/>
    <n v="2"/>
    <s v="BĂSICA"/>
    <n v="3"/>
    <x v="1"/>
    <n v="1"/>
    <x v="0"/>
    <n v="0"/>
    <s v="NO APLICA"/>
    <n v="0"/>
    <s v="NO APLICA"/>
    <s v="08FIS0014F"/>
    <m/>
    <m/>
    <n v="0"/>
    <s v="I2020"/>
    <n v="176"/>
    <n v="119"/>
    <n v="295"/>
    <n v="134"/>
    <n v="103"/>
    <n v="237"/>
    <n v="63"/>
    <n v="35"/>
    <n v="98"/>
    <n v="54"/>
    <n v="54"/>
    <n v="108"/>
    <n v="54"/>
    <n v="54"/>
    <n v="108"/>
    <n v="76"/>
    <n v="43"/>
    <n v="119"/>
    <n v="43"/>
    <n v="44"/>
    <n v="87"/>
    <n v="0"/>
    <n v="0"/>
    <n v="0"/>
    <n v="0"/>
    <n v="0"/>
    <n v="0"/>
    <n v="0"/>
    <n v="0"/>
    <n v="0"/>
    <n v="173"/>
    <n v="141"/>
    <n v="314"/>
    <n v="4"/>
    <n v="4"/>
    <n v="4"/>
    <n v="0"/>
    <n v="0"/>
    <n v="0"/>
    <n v="0"/>
    <n v="12"/>
    <n v="0"/>
    <n v="0"/>
    <n v="1"/>
    <n v="0"/>
    <n v="0"/>
    <n v="1"/>
    <n v="0"/>
    <n v="0"/>
    <n v="5"/>
    <n v="9"/>
    <n v="0"/>
    <n v="0"/>
    <n v="1"/>
    <n v="0"/>
    <n v="1"/>
    <n v="1"/>
    <n v="0"/>
    <n v="1"/>
    <n v="0"/>
    <n v="0"/>
    <n v="8"/>
    <n v="4"/>
    <n v="0"/>
    <n v="32"/>
    <n v="7"/>
    <n v="11"/>
    <n v="0"/>
    <n v="0"/>
    <n v="0"/>
    <n v="0"/>
    <n v="0"/>
    <n v="0"/>
    <n v="0"/>
    <n v="18"/>
    <n v="21"/>
    <n v="12"/>
    <n v="1"/>
  </r>
  <r>
    <s v="08SES0015M"/>
    <n v="1"/>
    <s v="MATUTINO"/>
    <s v="SECUNDARIA POR COOPERACION 8301 TUTUACA"/>
    <n v="8"/>
    <s v="CHIHUAHUA"/>
    <n v="8"/>
    <s v="CHIHUAHUA"/>
    <x v="7"/>
    <n v="22"/>
    <x v="49"/>
    <n v="16"/>
    <s v="TUTUACA (SANTA BĂRBARA DE TUTUACA)"/>
    <s v="NINGUNO NINGUNO"/>
    <n v="0"/>
    <s v="PRIVADO"/>
    <x v="1"/>
    <n v="2"/>
    <s v="BĂSICA"/>
    <n v="3"/>
    <x v="1"/>
    <n v="1"/>
    <x v="0"/>
    <n v="0"/>
    <s v="NO APLICA"/>
    <n v="0"/>
    <s v="NO APLICA"/>
    <s v="08FIS0009U"/>
    <m/>
    <m/>
    <n v="0"/>
    <s v="I2020"/>
    <n v="20"/>
    <n v="12"/>
    <n v="32"/>
    <n v="20"/>
    <n v="12"/>
    <n v="32"/>
    <n v="9"/>
    <n v="6"/>
    <n v="15"/>
    <n v="9"/>
    <n v="5"/>
    <n v="14"/>
    <n v="9"/>
    <n v="5"/>
    <n v="14"/>
    <n v="5"/>
    <n v="1"/>
    <n v="6"/>
    <n v="6"/>
    <n v="5"/>
    <n v="11"/>
    <n v="0"/>
    <n v="0"/>
    <n v="0"/>
    <n v="0"/>
    <n v="0"/>
    <n v="0"/>
    <n v="0"/>
    <n v="0"/>
    <n v="0"/>
    <n v="20"/>
    <n v="11"/>
    <n v="31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1"/>
    <n v="1"/>
    <n v="0"/>
    <n v="8"/>
    <n v="1"/>
    <n v="4"/>
    <n v="0"/>
    <n v="0"/>
    <n v="0"/>
    <n v="0"/>
    <n v="0"/>
    <n v="0"/>
    <n v="0"/>
    <n v="5"/>
    <n v="3"/>
    <n v="3"/>
    <n v="1"/>
  </r>
  <r>
    <s v="08SES0016L"/>
    <n v="1"/>
    <s v="MATUTINO"/>
    <s v="SECUNDARIA POR COOPERACION 8366 MELCHOR OCAMPO"/>
    <n v="8"/>
    <s v="CHIHUAHUA"/>
    <n v="8"/>
    <s v="CHIHUAHUA"/>
    <x v="7"/>
    <n v="19"/>
    <x v="21"/>
    <n v="1"/>
    <s v="CHIHUAHUA"/>
    <s v="CALLE 67"/>
    <n v="0"/>
    <s v="PRIVADO"/>
    <x v="1"/>
    <n v="2"/>
    <s v="BĂSICA"/>
    <n v="3"/>
    <x v="1"/>
    <n v="1"/>
    <x v="0"/>
    <n v="0"/>
    <s v="NO APLICA"/>
    <n v="0"/>
    <s v="NO APLICA"/>
    <s v="08FIS0011I"/>
    <m/>
    <m/>
    <n v="0"/>
    <s v="I2020"/>
    <n v="178"/>
    <n v="160"/>
    <n v="338"/>
    <n v="156"/>
    <n v="157"/>
    <n v="313"/>
    <n v="60"/>
    <n v="66"/>
    <n v="126"/>
    <n v="38"/>
    <n v="41"/>
    <n v="79"/>
    <n v="39"/>
    <n v="42"/>
    <n v="81"/>
    <n v="63"/>
    <n v="46"/>
    <n v="109"/>
    <n v="54"/>
    <n v="49"/>
    <n v="103"/>
    <n v="0"/>
    <n v="0"/>
    <n v="0"/>
    <n v="0"/>
    <n v="0"/>
    <n v="0"/>
    <n v="0"/>
    <n v="0"/>
    <n v="0"/>
    <n v="156"/>
    <n v="137"/>
    <n v="293"/>
    <n v="3"/>
    <n v="4"/>
    <n v="4"/>
    <n v="0"/>
    <n v="0"/>
    <n v="0"/>
    <n v="0"/>
    <n v="11"/>
    <n v="0"/>
    <n v="0"/>
    <n v="0"/>
    <n v="1"/>
    <n v="0"/>
    <n v="1"/>
    <n v="0"/>
    <n v="0"/>
    <n v="6"/>
    <n v="9"/>
    <n v="0"/>
    <n v="0"/>
    <n v="1"/>
    <n v="0"/>
    <n v="1"/>
    <n v="1"/>
    <n v="2"/>
    <n v="2"/>
    <n v="0"/>
    <n v="0"/>
    <n v="5"/>
    <n v="8"/>
    <n v="0"/>
    <n v="37"/>
    <n v="10"/>
    <n v="12"/>
    <n v="0"/>
    <n v="0"/>
    <n v="0"/>
    <n v="0"/>
    <n v="0"/>
    <n v="0"/>
    <n v="0"/>
    <n v="22"/>
    <n v="12"/>
    <n v="11"/>
    <n v="1"/>
  </r>
  <r>
    <s v="08SES0017K"/>
    <n v="1"/>
    <s v="MATUTINO"/>
    <s v="SECUNDARIA POR COOPERACION 8304 DOS DE OCTUBRE"/>
    <n v="8"/>
    <s v="CHIHUAHUA"/>
    <n v="8"/>
    <s v="CHIHUAHUA"/>
    <x v="7"/>
    <n v="19"/>
    <x v="21"/>
    <n v="1"/>
    <s v="CHIHUAHUA"/>
    <s v="CALLE 4A. "/>
    <n v="0"/>
    <s v="PRIVADO"/>
    <x v="1"/>
    <n v="2"/>
    <s v="BĂSICA"/>
    <n v="3"/>
    <x v="1"/>
    <n v="1"/>
    <x v="0"/>
    <n v="0"/>
    <s v="NO APLICA"/>
    <n v="0"/>
    <s v="NO APLICA"/>
    <s v="08FIS0007W"/>
    <m/>
    <m/>
    <n v="0"/>
    <s v="I2020"/>
    <n v="48"/>
    <n v="41"/>
    <n v="89"/>
    <n v="17"/>
    <n v="16"/>
    <n v="33"/>
    <n v="11"/>
    <n v="10"/>
    <n v="21"/>
    <n v="10"/>
    <n v="6"/>
    <n v="16"/>
    <n v="15"/>
    <n v="7"/>
    <n v="22"/>
    <n v="14"/>
    <n v="10"/>
    <n v="24"/>
    <n v="12"/>
    <n v="13"/>
    <n v="25"/>
    <n v="0"/>
    <n v="0"/>
    <n v="0"/>
    <n v="0"/>
    <n v="0"/>
    <n v="0"/>
    <n v="0"/>
    <n v="0"/>
    <n v="0"/>
    <n v="41"/>
    <n v="30"/>
    <n v="71"/>
    <n v="1"/>
    <n v="1"/>
    <n v="1"/>
    <n v="0"/>
    <n v="0"/>
    <n v="0"/>
    <n v="0"/>
    <n v="3"/>
    <n v="1"/>
    <n v="0"/>
    <n v="0"/>
    <n v="0"/>
    <n v="0"/>
    <n v="0"/>
    <n v="0"/>
    <n v="0"/>
    <n v="2"/>
    <n v="3"/>
    <n v="0"/>
    <n v="0"/>
    <n v="0"/>
    <n v="0"/>
    <n v="0"/>
    <n v="0"/>
    <n v="1"/>
    <n v="0"/>
    <n v="0"/>
    <n v="0"/>
    <n v="1"/>
    <n v="0"/>
    <n v="0"/>
    <n v="8"/>
    <n v="4"/>
    <n v="3"/>
    <n v="0"/>
    <n v="0"/>
    <n v="0"/>
    <n v="0"/>
    <n v="0"/>
    <n v="0"/>
    <n v="0"/>
    <n v="7"/>
    <n v="3"/>
    <n v="3"/>
    <n v="1"/>
  </r>
  <r>
    <s v="08SES0018J"/>
    <n v="1"/>
    <s v="MATUTINO"/>
    <s v="SECUNDARIA POR COOPERACION 8302 GENARO VAZQUEZ ROJAS"/>
    <n v="8"/>
    <s v="CHIHUAHUA"/>
    <n v="8"/>
    <s v="CHIHUAHUA"/>
    <x v="7"/>
    <n v="19"/>
    <x v="21"/>
    <n v="1"/>
    <s v="CHIHUAHUA"/>
    <s v="CALLE PARTIDO DE LOS POBRES"/>
    <n v="277"/>
    <s v="PRIVADO"/>
    <x v="1"/>
    <n v="2"/>
    <s v="BĂSICA"/>
    <n v="3"/>
    <x v="1"/>
    <n v="1"/>
    <x v="0"/>
    <n v="0"/>
    <s v="NO APLICA"/>
    <n v="0"/>
    <s v="NO APLICA"/>
    <s v="08FIS0006X"/>
    <m/>
    <m/>
    <n v="0"/>
    <s v="I2020"/>
    <n v="128"/>
    <n v="89"/>
    <n v="217"/>
    <n v="91"/>
    <n v="68"/>
    <n v="159"/>
    <n v="30"/>
    <n v="39"/>
    <n v="69"/>
    <n v="26"/>
    <n v="19"/>
    <n v="45"/>
    <n v="29"/>
    <n v="21"/>
    <n v="50"/>
    <n v="48"/>
    <n v="25"/>
    <n v="73"/>
    <n v="47"/>
    <n v="31"/>
    <n v="78"/>
    <n v="0"/>
    <n v="0"/>
    <n v="0"/>
    <n v="0"/>
    <n v="0"/>
    <n v="0"/>
    <n v="0"/>
    <n v="0"/>
    <n v="0"/>
    <n v="124"/>
    <n v="77"/>
    <n v="201"/>
    <n v="3"/>
    <n v="3"/>
    <n v="3"/>
    <n v="0"/>
    <n v="0"/>
    <n v="0"/>
    <n v="0"/>
    <n v="9"/>
    <n v="0"/>
    <n v="0"/>
    <n v="1"/>
    <n v="0"/>
    <n v="0"/>
    <n v="0"/>
    <n v="0"/>
    <n v="0"/>
    <n v="7"/>
    <n v="6"/>
    <n v="0"/>
    <n v="0"/>
    <n v="1"/>
    <n v="0"/>
    <n v="0"/>
    <n v="0"/>
    <n v="0"/>
    <n v="0"/>
    <n v="0"/>
    <n v="0"/>
    <n v="2"/>
    <n v="6"/>
    <n v="0"/>
    <n v="23"/>
    <n v="8"/>
    <n v="6"/>
    <n v="0"/>
    <n v="0"/>
    <n v="0"/>
    <n v="0"/>
    <n v="0"/>
    <n v="0"/>
    <n v="0"/>
    <n v="14"/>
    <n v="16"/>
    <n v="9"/>
    <n v="1"/>
  </r>
  <r>
    <s v="08SES0019I"/>
    <n v="1"/>
    <s v="MATUTINO"/>
    <s v="SECUNDARIA POR COOPERACION 8365 PLAN DE AYUTLA"/>
    <n v="8"/>
    <s v="CHIHUAHUA"/>
    <n v="8"/>
    <s v="CHIHUAHUA"/>
    <x v="0"/>
    <n v="9"/>
    <x v="2"/>
    <n v="169"/>
    <s v="SAN JUANITO"/>
    <s v="CALLE FRANCISCO I. MADERO"/>
    <n v="0"/>
    <s v="PRIVADO"/>
    <x v="1"/>
    <n v="2"/>
    <s v="BĂSICA"/>
    <n v="3"/>
    <x v="1"/>
    <n v="1"/>
    <x v="0"/>
    <n v="0"/>
    <s v="NO APLICA"/>
    <n v="0"/>
    <s v="NO APLICA"/>
    <s v="08FIS0004Z"/>
    <m/>
    <m/>
    <n v="0"/>
    <s v="I2020"/>
    <n v="115"/>
    <n v="150"/>
    <n v="265"/>
    <n v="115"/>
    <n v="150"/>
    <n v="265"/>
    <n v="44"/>
    <n v="48"/>
    <n v="92"/>
    <n v="59"/>
    <n v="46"/>
    <n v="105"/>
    <n v="59"/>
    <n v="47"/>
    <n v="106"/>
    <n v="34"/>
    <n v="55"/>
    <n v="89"/>
    <n v="38"/>
    <n v="51"/>
    <n v="89"/>
    <n v="0"/>
    <n v="0"/>
    <n v="0"/>
    <n v="0"/>
    <n v="0"/>
    <n v="0"/>
    <n v="0"/>
    <n v="0"/>
    <n v="0"/>
    <n v="131"/>
    <n v="153"/>
    <n v="284"/>
    <n v="3"/>
    <n v="3"/>
    <n v="3"/>
    <n v="0"/>
    <n v="0"/>
    <n v="0"/>
    <n v="0"/>
    <n v="9"/>
    <n v="0"/>
    <n v="0"/>
    <n v="0"/>
    <n v="0"/>
    <n v="1"/>
    <n v="0"/>
    <n v="0"/>
    <n v="0"/>
    <n v="5"/>
    <n v="7"/>
    <n v="0"/>
    <n v="0"/>
    <n v="1"/>
    <n v="0"/>
    <n v="0"/>
    <n v="0"/>
    <n v="1"/>
    <n v="0"/>
    <n v="0"/>
    <n v="0"/>
    <n v="4"/>
    <n v="4"/>
    <n v="0"/>
    <n v="23"/>
    <n v="7"/>
    <n v="7"/>
    <n v="0"/>
    <n v="0"/>
    <n v="0"/>
    <n v="0"/>
    <n v="0"/>
    <n v="0"/>
    <n v="0"/>
    <n v="14"/>
    <n v="9"/>
    <n v="9"/>
    <n v="1"/>
  </r>
  <r>
    <s v="08SES0021X"/>
    <n v="1"/>
    <s v="MATUTINO"/>
    <s v="SECUNDARIA POR COOPERACION 8361"/>
    <n v="8"/>
    <s v="CHIHUAHUA"/>
    <n v="8"/>
    <s v="CHIHUAHUA"/>
    <x v="0"/>
    <n v="9"/>
    <x v="2"/>
    <n v="1"/>
    <s v="BOCOYNA"/>
    <s v="CALLE BOCOYNA"/>
    <n v="0"/>
    <s v="PRIVADO"/>
    <x v="1"/>
    <n v="2"/>
    <s v="BĂSICA"/>
    <n v="3"/>
    <x v="1"/>
    <n v="1"/>
    <x v="0"/>
    <n v="0"/>
    <s v="NO APLICA"/>
    <n v="0"/>
    <s v="NO APLICA"/>
    <s v="08FIS0004Z"/>
    <m/>
    <m/>
    <n v="0"/>
    <s v="I2020"/>
    <n v="34"/>
    <n v="25"/>
    <n v="59"/>
    <n v="28"/>
    <n v="25"/>
    <n v="53"/>
    <n v="6"/>
    <n v="7"/>
    <n v="13"/>
    <n v="4"/>
    <n v="6"/>
    <n v="10"/>
    <n v="4"/>
    <n v="6"/>
    <n v="10"/>
    <n v="17"/>
    <n v="9"/>
    <n v="26"/>
    <n v="12"/>
    <n v="9"/>
    <n v="21"/>
    <n v="0"/>
    <n v="0"/>
    <n v="0"/>
    <n v="0"/>
    <n v="0"/>
    <n v="0"/>
    <n v="0"/>
    <n v="0"/>
    <n v="0"/>
    <n v="33"/>
    <n v="24"/>
    <n v="57"/>
    <n v="1"/>
    <n v="1"/>
    <n v="1"/>
    <n v="0"/>
    <n v="0"/>
    <n v="0"/>
    <n v="0"/>
    <n v="3"/>
    <n v="0"/>
    <n v="0"/>
    <n v="1"/>
    <n v="0"/>
    <n v="0"/>
    <n v="0"/>
    <n v="0"/>
    <n v="0"/>
    <n v="4"/>
    <n v="0"/>
    <n v="0"/>
    <n v="0"/>
    <n v="1"/>
    <n v="0"/>
    <n v="0"/>
    <n v="0"/>
    <n v="0"/>
    <n v="1"/>
    <n v="0"/>
    <n v="0"/>
    <n v="1"/>
    <n v="1"/>
    <n v="0"/>
    <n v="9"/>
    <n v="5"/>
    <n v="1"/>
    <n v="0"/>
    <n v="0"/>
    <n v="0"/>
    <n v="0"/>
    <n v="0"/>
    <n v="0"/>
    <n v="0"/>
    <n v="6"/>
    <n v="3"/>
    <n v="3"/>
    <n v="1"/>
  </r>
  <r>
    <s v="08SES0024U"/>
    <n v="1"/>
    <s v="MATUTINO"/>
    <s v="SECUNDARIA POR COOPERACION 8347 JESUS URUETA"/>
    <n v="8"/>
    <s v="CHIHUAHUA"/>
    <n v="8"/>
    <s v="CHIHUAHUA"/>
    <x v="5"/>
    <n v="37"/>
    <x v="6"/>
    <n v="1"/>
    <s v="JUĂREZ"/>
    <s v="CALLE CONSTITUCION"/>
    <n v="650"/>
    <s v="PRIVADO"/>
    <x v="1"/>
    <n v="2"/>
    <s v="BĂSICA"/>
    <n v="3"/>
    <x v="1"/>
    <n v="1"/>
    <x v="0"/>
    <n v="0"/>
    <s v="NO APLICA"/>
    <n v="0"/>
    <s v="NO APLICA"/>
    <s v="08FIS0002A"/>
    <m/>
    <m/>
    <n v="0"/>
    <s v="I2020"/>
    <n v="249"/>
    <n v="243"/>
    <n v="492"/>
    <n v="190"/>
    <n v="218"/>
    <n v="408"/>
    <n v="59"/>
    <n v="69"/>
    <n v="128"/>
    <n v="68"/>
    <n v="73"/>
    <n v="141"/>
    <n v="73"/>
    <n v="75"/>
    <n v="148"/>
    <n v="105"/>
    <n v="93"/>
    <n v="198"/>
    <n v="76"/>
    <n v="81"/>
    <n v="157"/>
    <n v="0"/>
    <n v="0"/>
    <n v="0"/>
    <n v="0"/>
    <n v="0"/>
    <n v="0"/>
    <n v="0"/>
    <n v="0"/>
    <n v="0"/>
    <n v="254"/>
    <n v="249"/>
    <n v="503"/>
    <n v="5"/>
    <n v="5"/>
    <n v="5"/>
    <n v="0"/>
    <n v="0"/>
    <n v="0"/>
    <n v="0"/>
    <n v="15"/>
    <n v="0"/>
    <n v="0"/>
    <n v="1"/>
    <n v="0"/>
    <n v="0"/>
    <n v="1"/>
    <n v="0"/>
    <n v="0"/>
    <n v="3"/>
    <n v="17"/>
    <n v="0"/>
    <n v="0"/>
    <n v="1"/>
    <n v="1"/>
    <n v="0"/>
    <n v="0"/>
    <n v="2"/>
    <n v="1"/>
    <n v="0"/>
    <n v="0"/>
    <n v="9"/>
    <n v="6"/>
    <n v="0"/>
    <n v="42"/>
    <n v="6"/>
    <n v="19"/>
    <n v="0"/>
    <n v="0"/>
    <n v="0"/>
    <n v="0"/>
    <n v="0"/>
    <n v="0"/>
    <n v="0"/>
    <n v="25"/>
    <n v="16"/>
    <n v="16"/>
    <n v="1"/>
  </r>
  <r>
    <s v="08SES0025T"/>
    <n v="2"/>
    <s v="VESPERTINO"/>
    <s v="SECUNDARIA POR COOPERACION 8346 FRANCISCO I. MADERO"/>
    <n v="8"/>
    <s v="CHIHUAHUA"/>
    <n v="8"/>
    <s v="CHIHUAHUA"/>
    <x v="5"/>
    <n v="37"/>
    <x v="6"/>
    <n v="1"/>
    <s v="JUĂREZ"/>
    <s v="CALLE MANUEL OJINAGA"/>
    <n v="0"/>
    <s v="PRIVADO"/>
    <x v="1"/>
    <n v="2"/>
    <s v="BĂSICA"/>
    <n v="3"/>
    <x v="1"/>
    <n v="1"/>
    <x v="0"/>
    <n v="0"/>
    <s v="NO APLICA"/>
    <n v="0"/>
    <s v="NO APLICA"/>
    <s v="08FIS0014F"/>
    <m/>
    <m/>
    <n v="0"/>
    <s v="I2020"/>
    <n v="140"/>
    <n v="122"/>
    <n v="262"/>
    <n v="105"/>
    <n v="113"/>
    <n v="218"/>
    <n v="36"/>
    <n v="36"/>
    <n v="72"/>
    <n v="30"/>
    <n v="25"/>
    <n v="55"/>
    <n v="31"/>
    <n v="26"/>
    <n v="57"/>
    <n v="47"/>
    <n v="35"/>
    <n v="82"/>
    <n v="49"/>
    <n v="44"/>
    <n v="93"/>
    <n v="0"/>
    <n v="0"/>
    <n v="0"/>
    <n v="0"/>
    <n v="0"/>
    <n v="0"/>
    <n v="0"/>
    <n v="0"/>
    <n v="0"/>
    <n v="127"/>
    <n v="105"/>
    <n v="232"/>
    <n v="3"/>
    <n v="5"/>
    <n v="4"/>
    <n v="0"/>
    <n v="0"/>
    <n v="0"/>
    <n v="0"/>
    <n v="12"/>
    <n v="0"/>
    <n v="0"/>
    <n v="0"/>
    <n v="1"/>
    <n v="0"/>
    <n v="0"/>
    <n v="0"/>
    <n v="0"/>
    <n v="8"/>
    <n v="5"/>
    <n v="0"/>
    <n v="0"/>
    <n v="1"/>
    <n v="0"/>
    <n v="0"/>
    <n v="1"/>
    <n v="1"/>
    <n v="1"/>
    <n v="0"/>
    <n v="0"/>
    <n v="8"/>
    <n v="7"/>
    <n v="0"/>
    <n v="33"/>
    <n v="10"/>
    <n v="7"/>
    <n v="0"/>
    <n v="0"/>
    <n v="0"/>
    <n v="0"/>
    <n v="0"/>
    <n v="0"/>
    <n v="0"/>
    <n v="17"/>
    <n v="12"/>
    <n v="12"/>
    <n v="1"/>
  </r>
  <r>
    <s v="08SES0027R"/>
    <n v="1"/>
    <s v="MATUTINO"/>
    <s v="SECUNDARIA POR COOPERACION 8335"/>
    <n v="8"/>
    <s v="CHIHUAHUA"/>
    <n v="8"/>
    <s v="CHIHUAHUA"/>
    <x v="0"/>
    <n v="66"/>
    <x v="32"/>
    <n v="1"/>
    <s v="URUACHI"/>
    <s v="NINGUNO NINGUNO"/>
    <n v="0"/>
    <s v="PRIVADO"/>
    <x v="1"/>
    <n v="2"/>
    <s v="BĂSICA"/>
    <n v="3"/>
    <x v="1"/>
    <n v="1"/>
    <x v="0"/>
    <n v="0"/>
    <s v="NO APLICA"/>
    <n v="0"/>
    <s v="NO APLICA"/>
    <s v="08FIS0004Z"/>
    <m/>
    <m/>
    <n v="0"/>
    <s v="I2020"/>
    <n v="69"/>
    <n v="50"/>
    <n v="119"/>
    <n v="62"/>
    <n v="46"/>
    <n v="108"/>
    <n v="19"/>
    <n v="18"/>
    <n v="37"/>
    <n v="20"/>
    <n v="23"/>
    <n v="43"/>
    <n v="20"/>
    <n v="23"/>
    <n v="43"/>
    <n v="23"/>
    <n v="15"/>
    <n v="38"/>
    <n v="27"/>
    <n v="20"/>
    <n v="47"/>
    <n v="0"/>
    <n v="0"/>
    <n v="0"/>
    <n v="0"/>
    <n v="0"/>
    <n v="0"/>
    <n v="0"/>
    <n v="0"/>
    <n v="0"/>
    <n v="70"/>
    <n v="58"/>
    <n v="128"/>
    <n v="2"/>
    <n v="2"/>
    <n v="2"/>
    <n v="0"/>
    <n v="0"/>
    <n v="0"/>
    <n v="0"/>
    <n v="6"/>
    <n v="0"/>
    <n v="0"/>
    <n v="1"/>
    <n v="0"/>
    <n v="0"/>
    <n v="0"/>
    <n v="0"/>
    <n v="0"/>
    <n v="2"/>
    <n v="3"/>
    <n v="0"/>
    <n v="0"/>
    <n v="1"/>
    <n v="0"/>
    <n v="0"/>
    <n v="0"/>
    <n v="1"/>
    <n v="0"/>
    <n v="0"/>
    <n v="0"/>
    <n v="3"/>
    <n v="2"/>
    <n v="0"/>
    <n v="13"/>
    <n v="4"/>
    <n v="3"/>
    <n v="0"/>
    <n v="0"/>
    <n v="0"/>
    <n v="0"/>
    <n v="0"/>
    <n v="0"/>
    <n v="0"/>
    <n v="7"/>
    <n v="7"/>
    <n v="7"/>
    <n v="1"/>
  </r>
  <r>
    <s v="08SES0028Q"/>
    <n v="1"/>
    <s v="MATUTINO"/>
    <s v="SECUNDARIA POR COOPERACION 8334"/>
    <n v="8"/>
    <s v="CHIHUAHUA"/>
    <n v="8"/>
    <s v="CHIHUAHUA"/>
    <x v="5"/>
    <n v="37"/>
    <x v="6"/>
    <n v="635"/>
    <s v="SAN ISIDRO (RĂŤO GRANDE)"/>
    <s v="CALLE REVOLUCION "/>
    <n v="206"/>
    <s v="PRIVADO"/>
    <x v="1"/>
    <n v="2"/>
    <s v="BĂSICA"/>
    <n v="3"/>
    <x v="1"/>
    <n v="1"/>
    <x v="0"/>
    <n v="0"/>
    <s v="NO APLICA"/>
    <n v="0"/>
    <s v="NO APLICA"/>
    <s v="08FIS0014F"/>
    <m/>
    <m/>
    <n v="0"/>
    <s v="I2020"/>
    <n v="325"/>
    <n v="319"/>
    <n v="644"/>
    <n v="284"/>
    <n v="309"/>
    <n v="593"/>
    <n v="105"/>
    <n v="103"/>
    <n v="208"/>
    <n v="118"/>
    <n v="107"/>
    <n v="225"/>
    <n v="119"/>
    <n v="110"/>
    <n v="229"/>
    <n v="130"/>
    <n v="117"/>
    <n v="247"/>
    <n v="102"/>
    <n v="94"/>
    <n v="196"/>
    <n v="0"/>
    <n v="0"/>
    <n v="0"/>
    <n v="0"/>
    <n v="0"/>
    <n v="0"/>
    <n v="0"/>
    <n v="0"/>
    <n v="0"/>
    <n v="351"/>
    <n v="321"/>
    <n v="672"/>
    <n v="6"/>
    <n v="6"/>
    <n v="6"/>
    <n v="0"/>
    <n v="0"/>
    <n v="0"/>
    <n v="0"/>
    <n v="18"/>
    <n v="0"/>
    <n v="1"/>
    <n v="0"/>
    <n v="0"/>
    <n v="0"/>
    <n v="1"/>
    <n v="0"/>
    <n v="0"/>
    <n v="10"/>
    <n v="8"/>
    <n v="0"/>
    <n v="0"/>
    <n v="3"/>
    <n v="0"/>
    <n v="1"/>
    <n v="1"/>
    <n v="0"/>
    <n v="2"/>
    <n v="1"/>
    <n v="1"/>
    <n v="8"/>
    <n v="9"/>
    <n v="0"/>
    <n v="46"/>
    <n v="15"/>
    <n v="13"/>
    <n v="0"/>
    <n v="0"/>
    <n v="0"/>
    <n v="0"/>
    <n v="0"/>
    <n v="0"/>
    <n v="0"/>
    <n v="28"/>
    <n v="18"/>
    <n v="18"/>
    <n v="1"/>
  </r>
  <r>
    <s v="08SES0029P"/>
    <n v="1"/>
    <s v="MATUTINO"/>
    <s v="SECUNDARIA POR COOPERACION 8332 LAZARO CARDENAS"/>
    <n v="8"/>
    <s v="CHIHUAHUA"/>
    <n v="8"/>
    <s v="CHIHUAHUA"/>
    <x v="5"/>
    <n v="37"/>
    <x v="6"/>
    <n v="1"/>
    <s v="JUĂREZ"/>
    <s v="CALLE MANUEL N. LOPEZ PONIENTE KILOMETRO 20"/>
    <n v="121"/>
    <s v="PRIVADO"/>
    <x v="1"/>
    <n v="2"/>
    <s v="BĂSICA"/>
    <n v="3"/>
    <x v="1"/>
    <n v="1"/>
    <x v="0"/>
    <n v="0"/>
    <s v="NO APLICA"/>
    <n v="0"/>
    <s v="NO APLICA"/>
    <s v="08FIS0002A"/>
    <m/>
    <m/>
    <n v="0"/>
    <s v="I2020"/>
    <n v="218"/>
    <n v="271"/>
    <n v="489"/>
    <n v="168"/>
    <n v="233"/>
    <n v="401"/>
    <n v="64"/>
    <n v="101"/>
    <n v="165"/>
    <n v="72"/>
    <n v="75"/>
    <n v="147"/>
    <n v="73"/>
    <n v="75"/>
    <n v="148"/>
    <n v="67"/>
    <n v="84"/>
    <n v="151"/>
    <n v="83"/>
    <n v="84"/>
    <n v="167"/>
    <n v="0"/>
    <n v="0"/>
    <n v="0"/>
    <n v="0"/>
    <n v="0"/>
    <n v="0"/>
    <n v="0"/>
    <n v="0"/>
    <n v="0"/>
    <n v="223"/>
    <n v="243"/>
    <n v="466"/>
    <n v="5"/>
    <n v="5"/>
    <n v="4"/>
    <n v="0"/>
    <n v="0"/>
    <n v="0"/>
    <n v="0"/>
    <n v="14"/>
    <n v="0"/>
    <n v="0"/>
    <n v="1"/>
    <n v="0"/>
    <n v="0"/>
    <n v="1"/>
    <n v="0"/>
    <n v="0"/>
    <n v="6"/>
    <n v="8"/>
    <n v="0"/>
    <n v="0"/>
    <n v="1"/>
    <n v="0"/>
    <n v="0"/>
    <n v="2"/>
    <n v="0"/>
    <n v="1"/>
    <n v="2"/>
    <n v="0"/>
    <n v="5"/>
    <n v="9"/>
    <n v="0"/>
    <n v="36"/>
    <n v="9"/>
    <n v="11"/>
    <n v="0"/>
    <n v="0"/>
    <n v="0"/>
    <n v="0"/>
    <n v="0"/>
    <n v="0"/>
    <n v="0"/>
    <n v="20"/>
    <n v="14"/>
    <n v="14"/>
    <n v="1"/>
  </r>
  <r>
    <s v="08SES0033B"/>
    <n v="2"/>
    <s v="VESPERTINO"/>
    <s v="SECUNDARIA POR COOPERACION 8305 SALVADOR ALLENDE"/>
    <n v="8"/>
    <s v="CHIHUAHUA"/>
    <n v="8"/>
    <s v="CHIHUAHUA"/>
    <x v="5"/>
    <n v="37"/>
    <x v="6"/>
    <n v="1"/>
    <s v="JUĂREZ"/>
    <s v="CALLE CARRETERA A CASAS GRANDES KILOMETRO 27"/>
    <n v="0"/>
    <s v="PRIVADO"/>
    <x v="1"/>
    <n v="2"/>
    <s v="BĂSICA"/>
    <n v="3"/>
    <x v="1"/>
    <n v="1"/>
    <x v="0"/>
    <n v="0"/>
    <s v="NO APLICA"/>
    <n v="0"/>
    <s v="NO APLICA"/>
    <s v="08FIS0005Y"/>
    <m/>
    <m/>
    <n v="0"/>
    <s v="I2020"/>
    <n v="96"/>
    <n v="96"/>
    <n v="192"/>
    <n v="91"/>
    <n v="88"/>
    <n v="179"/>
    <n v="29"/>
    <n v="20"/>
    <n v="49"/>
    <n v="37"/>
    <n v="33"/>
    <n v="70"/>
    <n v="42"/>
    <n v="40"/>
    <n v="82"/>
    <n v="34"/>
    <n v="37"/>
    <n v="71"/>
    <n v="33"/>
    <n v="35"/>
    <n v="68"/>
    <n v="0"/>
    <n v="0"/>
    <n v="0"/>
    <n v="0"/>
    <n v="0"/>
    <n v="0"/>
    <n v="0"/>
    <n v="0"/>
    <n v="0"/>
    <n v="109"/>
    <n v="112"/>
    <n v="221"/>
    <n v="3"/>
    <n v="3"/>
    <n v="3"/>
    <n v="0"/>
    <n v="0"/>
    <n v="0"/>
    <n v="0"/>
    <n v="9"/>
    <n v="0"/>
    <n v="0"/>
    <n v="1"/>
    <n v="0"/>
    <n v="0"/>
    <n v="0"/>
    <n v="0"/>
    <n v="0"/>
    <n v="5"/>
    <n v="6"/>
    <n v="0"/>
    <n v="0"/>
    <n v="0"/>
    <n v="0"/>
    <n v="0"/>
    <n v="0"/>
    <n v="0"/>
    <n v="0"/>
    <n v="0"/>
    <n v="0"/>
    <n v="0"/>
    <n v="0"/>
    <n v="0"/>
    <n v="12"/>
    <n v="5"/>
    <n v="6"/>
    <n v="0"/>
    <n v="0"/>
    <n v="0"/>
    <n v="0"/>
    <n v="0"/>
    <n v="0"/>
    <n v="0"/>
    <n v="11"/>
    <n v="9"/>
    <n v="9"/>
    <n v="1"/>
  </r>
  <r>
    <s v="08DST0001Z"/>
    <n v="1"/>
    <s v="MATUTINO"/>
    <s v="SECUNDARIA TECNICA 1"/>
    <n v="8"/>
    <s v="CHIHUAHUA"/>
    <n v="8"/>
    <s v="CHIHUAHUA"/>
    <x v="5"/>
    <n v="37"/>
    <x v="6"/>
    <n v="1"/>
    <s v="JUĂREZ"/>
    <s v="CALLE EMILIO CARRANZA"/>
    <n v="0"/>
    <s v="PÚBLICO"/>
    <x v="0"/>
    <n v="2"/>
    <s v="BĂSICA"/>
    <n v="3"/>
    <x v="1"/>
    <n v="4"/>
    <x v="2"/>
    <n v="1"/>
    <s v="SERVICIOS"/>
    <n v="22"/>
    <s v="INDUSTRIAL"/>
    <s v="08FZT0001H"/>
    <s v="08FJT0002F"/>
    <s v="08ADG0005C"/>
    <n v="0"/>
    <s v="I2020"/>
    <n v="394"/>
    <n v="462"/>
    <n v="856"/>
    <n v="392"/>
    <n v="461"/>
    <n v="853"/>
    <n v="115"/>
    <n v="127"/>
    <n v="242"/>
    <n v="154"/>
    <n v="159"/>
    <n v="313"/>
    <n v="154"/>
    <n v="159"/>
    <n v="313"/>
    <n v="147"/>
    <n v="165"/>
    <n v="312"/>
    <n v="126"/>
    <n v="163"/>
    <n v="289"/>
    <n v="0"/>
    <n v="0"/>
    <n v="0"/>
    <n v="0"/>
    <n v="0"/>
    <n v="0"/>
    <n v="0"/>
    <n v="0"/>
    <n v="0"/>
    <n v="427"/>
    <n v="487"/>
    <n v="914"/>
    <n v="7"/>
    <n v="7"/>
    <n v="7"/>
    <n v="0"/>
    <n v="0"/>
    <n v="0"/>
    <n v="0"/>
    <n v="21"/>
    <n v="0"/>
    <n v="0"/>
    <n v="0"/>
    <n v="1"/>
    <n v="0"/>
    <n v="1"/>
    <n v="0"/>
    <n v="0"/>
    <n v="9"/>
    <n v="13"/>
    <n v="0"/>
    <n v="0"/>
    <n v="0"/>
    <n v="2"/>
    <n v="0"/>
    <n v="1"/>
    <n v="4"/>
    <n v="2"/>
    <n v="0"/>
    <n v="0"/>
    <n v="7"/>
    <n v="8"/>
    <n v="0"/>
    <n v="48"/>
    <n v="13"/>
    <n v="18"/>
    <n v="0"/>
    <n v="0"/>
    <n v="0"/>
    <n v="0"/>
    <n v="0"/>
    <n v="0"/>
    <n v="0"/>
    <n v="31"/>
    <n v="21"/>
    <n v="21"/>
    <n v="1"/>
  </r>
  <r>
    <s v="08DST0001Z"/>
    <n v="2"/>
    <s v="VESPERTINO"/>
    <s v="SECUNDARIA TECNICA 1"/>
    <n v="8"/>
    <s v="CHIHUAHUA"/>
    <n v="8"/>
    <s v="CHIHUAHUA"/>
    <x v="5"/>
    <n v="37"/>
    <x v="6"/>
    <n v="1"/>
    <s v="JUĂREZ"/>
    <s v="CALLE EMILIO CARRANZA"/>
    <n v="0"/>
    <s v="PÚBLICO"/>
    <x v="0"/>
    <n v="2"/>
    <s v="BĂSICA"/>
    <n v="3"/>
    <x v="1"/>
    <n v="4"/>
    <x v="2"/>
    <n v="1"/>
    <s v="SERVICIOS"/>
    <n v="22"/>
    <s v="INDUSTRIAL"/>
    <s v="08FZT0001H"/>
    <s v="08FJT0002F"/>
    <s v="08ADG0005C"/>
    <n v="0"/>
    <s v="I2020"/>
    <n v="298"/>
    <n v="314"/>
    <n v="612"/>
    <n v="294"/>
    <n v="309"/>
    <n v="603"/>
    <n v="91"/>
    <n v="85"/>
    <n v="176"/>
    <n v="111"/>
    <n v="121"/>
    <n v="232"/>
    <n v="112"/>
    <n v="122"/>
    <n v="234"/>
    <n v="107"/>
    <n v="126"/>
    <n v="233"/>
    <n v="103"/>
    <n v="95"/>
    <n v="198"/>
    <n v="0"/>
    <n v="0"/>
    <n v="0"/>
    <n v="0"/>
    <n v="0"/>
    <n v="0"/>
    <n v="0"/>
    <n v="0"/>
    <n v="0"/>
    <n v="322"/>
    <n v="343"/>
    <n v="665"/>
    <n v="5"/>
    <n v="5"/>
    <n v="5"/>
    <n v="0"/>
    <n v="0"/>
    <n v="0"/>
    <n v="0"/>
    <n v="15"/>
    <n v="0"/>
    <n v="0"/>
    <n v="0"/>
    <n v="1"/>
    <n v="1"/>
    <n v="0"/>
    <n v="0"/>
    <n v="0"/>
    <n v="6"/>
    <n v="11"/>
    <n v="0"/>
    <n v="0"/>
    <n v="1"/>
    <n v="2"/>
    <n v="1"/>
    <n v="0"/>
    <n v="2"/>
    <n v="2"/>
    <n v="0"/>
    <n v="0"/>
    <n v="5"/>
    <n v="8"/>
    <n v="0"/>
    <n v="40"/>
    <n v="10"/>
    <n v="15"/>
    <n v="0"/>
    <n v="0"/>
    <n v="0"/>
    <n v="0"/>
    <n v="0"/>
    <n v="0"/>
    <n v="0"/>
    <n v="25"/>
    <n v="21"/>
    <n v="15"/>
    <n v="1"/>
  </r>
  <r>
    <s v="08DST0002Z"/>
    <n v="1"/>
    <s v="MATUTINO"/>
    <s v="SECUNDARIA TECNICA 2"/>
    <n v="8"/>
    <s v="CHIHUAHUA"/>
    <n v="8"/>
    <s v="CHIHUAHUA"/>
    <x v="7"/>
    <n v="19"/>
    <x v="21"/>
    <n v="1"/>
    <s v="CHIHUAHUA"/>
    <s v="CALLE FRANCISCO PIMENTEL"/>
    <n v="0"/>
    <s v="PÚBLICO"/>
    <x v="0"/>
    <n v="2"/>
    <s v="BĂSICA"/>
    <n v="3"/>
    <x v="1"/>
    <n v="4"/>
    <x v="2"/>
    <n v="1"/>
    <s v="SERVICIOS"/>
    <n v="22"/>
    <s v="INDUSTRIAL"/>
    <s v="08FZT0006C"/>
    <s v="08FJT0003E"/>
    <s v="08ADG0046C"/>
    <n v="0"/>
    <s v="I2020"/>
    <n v="311"/>
    <n v="389"/>
    <n v="700"/>
    <n v="277"/>
    <n v="375"/>
    <n v="652"/>
    <n v="87"/>
    <n v="122"/>
    <n v="209"/>
    <n v="135"/>
    <n v="106"/>
    <n v="241"/>
    <n v="135"/>
    <n v="106"/>
    <n v="241"/>
    <n v="105"/>
    <n v="147"/>
    <n v="252"/>
    <n v="114"/>
    <n v="118"/>
    <n v="232"/>
    <n v="0"/>
    <n v="0"/>
    <n v="0"/>
    <n v="0"/>
    <n v="0"/>
    <n v="0"/>
    <n v="0"/>
    <n v="0"/>
    <n v="0"/>
    <n v="354"/>
    <n v="371"/>
    <n v="725"/>
    <n v="6"/>
    <n v="6"/>
    <n v="6"/>
    <n v="0"/>
    <n v="0"/>
    <n v="0"/>
    <n v="0"/>
    <n v="18"/>
    <n v="0"/>
    <n v="0"/>
    <n v="0"/>
    <n v="1"/>
    <n v="0"/>
    <n v="1"/>
    <n v="0"/>
    <n v="0"/>
    <n v="3"/>
    <n v="15"/>
    <n v="0"/>
    <n v="0"/>
    <n v="0"/>
    <n v="2"/>
    <n v="0"/>
    <n v="1"/>
    <n v="5"/>
    <n v="3"/>
    <n v="0"/>
    <n v="0"/>
    <n v="7"/>
    <n v="15"/>
    <n v="0"/>
    <n v="53"/>
    <n v="8"/>
    <n v="21"/>
    <n v="0"/>
    <n v="0"/>
    <n v="0"/>
    <n v="0"/>
    <n v="0"/>
    <n v="0"/>
    <n v="0"/>
    <n v="29"/>
    <n v="18"/>
    <n v="18"/>
    <n v="1"/>
  </r>
  <r>
    <s v="08DST0002Z"/>
    <n v="2"/>
    <s v="VESPERTINO"/>
    <s v="SECUNDARIA TECNICA 2"/>
    <n v="8"/>
    <s v="CHIHUAHUA"/>
    <n v="8"/>
    <s v="CHIHUAHUA"/>
    <x v="7"/>
    <n v="19"/>
    <x v="21"/>
    <n v="1"/>
    <s v="CHIHUAHUA"/>
    <s v="CALLE FRANCISCO PIMENTEL"/>
    <n v="0"/>
    <s v="PÚBLICO"/>
    <x v="0"/>
    <n v="2"/>
    <s v="BĂSICA"/>
    <n v="3"/>
    <x v="1"/>
    <n v="4"/>
    <x v="2"/>
    <n v="1"/>
    <s v="SERVICIOS"/>
    <n v="22"/>
    <s v="INDUSTRIAL"/>
    <s v="08FZT0006C"/>
    <s v="08FJT0003E"/>
    <s v="08ADG0046C"/>
    <n v="0"/>
    <s v="I2020"/>
    <n v="68"/>
    <n v="42"/>
    <n v="110"/>
    <n v="46"/>
    <n v="37"/>
    <n v="83"/>
    <n v="24"/>
    <n v="17"/>
    <n v="41"/>
    <n v="24"/>
    <n v="21"/>
    <n v="45"/>
    <n v="24"/>
    <n v="22"/>
    <n v="46"/>
    <n v="24"/>
    <n v="15"/>
    <n v="39"/>
    <n v="33"/>
    <n v="15"/>
    <n v="48"/>
    <n v="0"/>
    <n v="0"/>
    <n v="0"/>
    <n v="0"/>
    <n v="0"/>
    <n v="0"/>
    <n v="0"/>
    <n v="0"/>
    <n v="0"/>
    <n v="81"/>
    <n v="52"/>
    <n v="133"/>
    <n v="2"/>
    <n v="1"/>
    <n v="2"/>
    <n v="0"/>
    <n v="0"/>
    <n v="0"/>
    <n v="0"/>
    <n v="5"/>
    <n v="0"/>
    <n v="0"/>
    <n v="0"/>
    <n v="1"/>
    <n v="0"/>
    <n v="0"/>
    <n v="0"/>
    <n v="0"/>
    <n v="6"/>
    <n v="10"/>
    <n v="0"/>
    <n v="0"/>
    <n v="0"/>
    <n v="1"/>
    <n v="0"/>
    <n v="0"/>
    <n v="0"/>
    <n v="1"/>
    <n v="0"/>
    <n v="0"/>
    <n v="4"/>
    <n v="7"/>
    <n v="0"/>
    <n v="30"/>
    <n v="6"/>
    <n v="12"/>
    <n v="0"/>
    <n v="0"/>
    <n v="0"/>
    <n v="0"/>
    <n v="0"/>
    <n v="0"/>
    <n v="0"/>
    <n v="18"/>
    <n v="18"/>
    <n v="5"/>
    <n v="1"/>
  </r>
  <r>
    <s v="08DST0003Y"/>
    <n v="1"/>
    <s v="MATUTINO"/>
    <s v="SECUNDARIA TECNICA 3"/>
    <n v="8"/>
    <s v="CHIHUAHUA"/>
    <n v="8"/>
    <s v="CHIHUAHUA"/>
    <x v="9"/>
    <n v="21"/>
    <x v="61"/>
    <n v="1"/>
    <s v="DELICIAS"/>
    <s v="CALLE RIO CHUVISCAR NORTE "/>
    <n v="0"/>
    <s v="PÚBLICO"/>
    <x v="0"/>
    <n v="2"/>
    <s v="BĂSICA"/>
    <n v="3"/>
    <x v="1"/>
    <n v="4"/>
    <x v="2"/>
    <n v="1"/>
    <s v="SERVICIOS"/>
    <n v="23"/>
    <s v="AGROPECUARIA"/>
    <s v="08FZT0009Z"/>
    <s v="08FJT0005C"/>
    <s v="08ADG0057I"/>
    <n v="0"/>
    <s v="I2020"/>
    <n v="265"/>
    <n v="181"/>
    <n v="446"/>
    <n v="240"/>
    <n v="168"/>
    <n v="408"/>
    <n v="83"/>
    <n v="59"/>
    <n v="142"/>
    <n v="114"/>
    <n v="78"/>
    <n v="192"/>
    <n v="114"/>
    <n v="80"/>
    <n v="194"/>
    <n v="107"/>
    <n v="70"/>
    <n v="177"/>
    <n v="76"/>
    <n v="56"/>
    <n v="132"/>
    <n v="0"/>
    <n v="0"/>
    <n v="0"/>
    <n v="0"/>
    <n v="0"/>
    <n v="0"/>
    <n v="0"/>
    <n v="0"/>
    <n v="0"/>
    <n v="297"/>
    <n v="206"/>
    <n v="503"/>
    <n v="4"/>
    <n v="5"/>
    <n v="4"/>
    <n v="0"/>
    <n v="0"/>
    <n v="0"/>
    <n v="0"/>
    <n v="13"/>
    <n v="0"/>
    <n v="0"/>
    <n v="1"/>
    <n v="0"/>
    <n v="1"/>
    <n v="0"/>
    <n v="0"/>
    <n v="0"/>
    <n v="5"/>
    <n v="9"/>
    <n v="0"/>
    <n v="0"/>
    <n v="3"/>
    <n v="0"/>
    <n v="1"/>
    <n v="0"/>
    <n v="3"/>
    <n v="2"/>
    <n v="1"/>
    <n v="0"/>
    <n v="13"/>
    <n v="10"/>
    <n v="0"/>
    <n v="49"/>
    <n v="13"/>
    <n v="11"/>
    <n v="0"/>
    <n v="0"/>
    <n v="0"/>
    <n v="0"/>
    <n v="0"/>
    <n v="0"/>
    <n v="0"/>
    <n v="24"/>
    <n v="13"/>
    <n v="13"/>
    <n v="1"/>
  </r>
  <r>
    <s v="08DST0004X"/>
    <n v="1"/>
    <s v="MATUTINO"/>
    <s v="SECUNDARIA TECNICA 4"/>
    <n v="8"/>
    <s v="CHIHUAHUA"/>
    <n v="8"/>
    <s v="CHIHUAHUA"/>
    <x v="8"/>
    <n v="39"/>
    <x v="26"/>
    <n v="28"/>
    <s v="SALĂICES"/>
    <s v="CALLE SALAICES"/>
    <n v="0"/>
    <s v="PÚBLICO"/>
    <x v="0"/>
    <n v="2"/>
    <s v="BĂSICA"/>
    <n v="3"/>
    <x v="1"/>
    <n v="4"/>
    <x v="2"/>
    <n v="1"/>
    <s v="SERVICIOS"/>
    <n v="23"/>
    <s v="AGROPECUARIA"/>
    <s v="08FZT0010P"/>
    <s v="08FJT0004D"/>
    <s v="08ADG0004D"/>
    <n v="0"/>
    <s v="I2020"/>
    <n v="64"/>
    <n v="61"/>
    <n v="125"/>
    <n v="61"/>
    <n v="61"/>
    <n v="122"/>
    <n v="16"/>
    <n v="11"/>
    <n v="27"/>
    <n v="18"/>
    <n v="12"/>
    <n v="30"/>
    <n v="19"/>
    <n v="12"/>
    <n v="31"/>
    <n v="18"/>
    <n v="25"/>
    <n v="43"/>
    <n v="32"/>
    <n v="24"/>
    <n v="56"/>
    <n v="0"/>
    <n v="0"/>
    <n v="0"/>
    <n v="0"/>
    <n v="0"/>
    <n v="0"/>
    <n v="0"/>
    <n v="0"/>
    <n v="0"/>
    <n v="69"/>
    <n v="61"/>
    <n v="130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1"/>
    <n v="1"/>
    <n v="0"/>
    <n v="0"/>
    <n v="0"/>
    <n v="0"/>
    <n v="0"/>
    <n v="8"/>
    <n v="3"/>
    <n v="0"/>
    <n v="20"/>
    <n v="4"/>
    <n v="4"/>
    <n v="0"/>
    <n v="0"/>
    <n v="0"/>
    <n v="0"/>
    <n v="0"/>
    <n v="0"/>
    <n v="0"/>
    <n v="8"/>
    <n v="6"/>
    <n v="6"/>
    <n v="1"/>
  </r>
  <r>
    <s v="08DST0005W"/>
    <n v="1"/>
    <s v="MATUTINO"/>
    <s v="SECUNDARIA TECNICA 5"/>
    <n v="8"/>
    <s v="CHIHUAHUA"/>
    <n v="8"/>
    <s v="CHIHUAHUA"/>
    <x v="1"/>
    <n v="17"/>
    <x v="43"/>
    <n v="1"/>
    <s v="CUAUHTĂ‰MOC"/>
    <s v="CALLE RIO GRIGALVA"/>
    <n v="0"/>
    <s v="PÚBLICO"/>
    <x v="0"/>
    <n v="2"/>
    <s v="BĂSICA"/>
    <n v="3"/>
    <x v="1"/>
    <n v="4"/>
    <x v="2"/>
    <n v="1"/>
    <s v="SERVICIOS"/>
    <n v="23"/>
    <s v="AGROPECUARIA"/>
    <s v="08FZT0012N"/>
    <s v="08FJT0006B"/>
    <s v="08ADG0010O"/>
    <n v="0"/>
    <s v="I2020"/>
    <n v="187"/>
    <n v="146"/>
    <n v="333"/>
    <n v="144"/>
    <n v="128"/>
    <n v="272"/>
    <n v="49"/>
    <n v="44"/>
    <n v="93"/>
    <n v="49"/>
    <n v="51"/>
    <n v="100"/>
    <n v="52"/>
    <n v="51"/>
    <n v="103"/>
    <n v="75"/>
    <n v="54"/>
    <n v="129"/>
    <n v="53"/>
    <n v="52"/>
    <n v="105"/>
    <n v="0"/>
    <n v="0"/>
    <n v="0"/>
    <n v="0"/>
    <n v="0"/>
    <n v="0"/>
    <n v="0"/>
    <n v="0"/>
    <n v="0"/>
    <n v="180"/>
    <n v="157"/>
    <n v="337"/>
    <n v="3"/>
    <n v="3"/>
    <n v="3"/>
    <n v="0"/>
    <n v="0"/>
    <n v="0"/>
    <n v="0"/>
    <n v="9"/>
    <n v="0"/>
    <n v="0"/>
    <n v="1"/>
    <n v="0"/>
    <n v="1"/>
    <n v="0"/>
    <n v="0"/>
    <n v="0"/>
    <n v="9"/>
    <n v="4"/>
    <n v="0"/>
    <n v="0"/>
    <n v="0"/>
    <n v="1"/>
    <n v="1"/>
    <n v="1"/>
    <n v="0"/>
    <n v="0"/>
    <n v="0"/>
    <n v="1"/>
    <n v="4"/>
    <n v="7"/>
    <n v="0"/>
    <n v="30"/>
    <n v="10"/>
    <n v="7"/>
    <n v="0"/>
    <n v="0"/>
    <n v="0"/>
    <n v="0"/>
    <n v="0"/>
    <n v="0"/>
    <n v="0"/>
    <n v="17"/>
    <n v="16"/>
    <n v="16"/>
    <n v="1"/>
  </r>
  <r>
    <s v="08DST0006V"/>
    <n v="1"/>
    <s v="MATUTINO"/>
    <s v="SECUNDARIA TECNICA 36"/>
    <n v="8"/>
    <s v="CHIHUAHUA"/>
    <n v="8"/>
    <s v="CHIHUAHUA"/>
    <x v="8"/>
    <n v="36"/>
    <x v="30"/>
    <n v="1"/>
    <s v="JOSĂ‰ MARIANO JIMĂ‰NEZ"/>
    <s v="CALLE SOR JUANA INES DE LA CRUZ"/>
    <n v="2103"/>
    <s v="PÚBLICO"/>
    <x v="0"/>
    <n v="2"/>
    <s v="BĂSICA"/>
    <n v="3"/>
    <x v="1"/>
    <n v="4"/>
    <x v="2"/>
    <n v="1"/>
    <s v="SERVICIOS"/>
    <n v="22"/>
    <s v="INDUSTRIAL"/>
    <s v="08FZT0010P"/>
    <s v="08FJT0004D"/>
    <s v="08ADG0004D"/>
    <n v="0"/>
    <s v="I2020"/>
    <n v="246"/>
    <n v="228"/>
    <n v="474"/>
    <n v="210"/>
    <n v="215"/>
    <n v="425"/>
    <n v="75"/>
    <n v="81"/>
    <n v="156"/>
    <n v="80"/>
    <n v="96"/>
    <n v="176"/>
    <n v="81"/>
    <n v="97"/>
    <n v="178"/>
    <n v="94"/>
    <n v="67"/>
    <n v="161"/>
    <n v="77"/>
    <n v="81"/>
    <n v="158"/>
    <n v="0"/>
    <n v="0"/>
    <n v="0"/>
    <n v="0"/>
    <n v="0"/>
    <n v="0"/>
    <n v="0"/>
    <n v="0"/>
    <n v="0"/>
    <n v="252"/>
    <n v="245"/>
    <n v="497"/>
    <n v="4"/>
    <n v="4"/>
    <n v="4"/>
    <n v="0"/>
    <n v="0"/>
    <n v="0"/>
    <n v="0"/>
    <n v="12"/>
    <n v="0"/>
    <n v="0"/>
    <n v="0"/>
    <n v="1"/>
    <n v="1"/>
    <n v="0"/>
    <n v="0"/>
    <n v="0"/>
    <n v="4"/>
    <n v="3"/>
    <n v="2"/>
    <n v="1"/>
    <n v="1"/>
    <n v="0"/>
    <n v="1"/>
    <n v="1"/>
    <n v="3"/>
    <n v="2"/>
    <n v="0"/>
    <n v="2"/>
    <n v="8"/>
    <n v="8"/>
    <n v="0"/>
    <n v="38"/>
    <n v="9"/>
    <n v="8"/>
    <n v="0"/>
    <n v="0"/>
    <n v="0"/>
    <n v="0"/>
    <n v="0"/>
    <n v="0"/>
    <n v="0"/>
    <n v="17"/>
    <n v="12"/>
    <n v="12"/>
    <n v="1"/>
  </r>
  <r>
    <s v="08DST0007U"/>
    <n v="1"/>
    <s v="MATUTINO"/>
    <s v="SECUNDARIA TECNICA 7"/>
    <n v="8"/>
    <s v="CHIHUAHUA"/>
    <n v="8"/>
    <s v="CHIHUAHUA"/>
    <x v="1"/>
    <n v="31"/>
    <x v="1"/>
    <n v="1"/>
    <s v="VICENTE GUERRERO"/>
    <s v="CALLE MANUEL SAENZ"/>
    <n v="0"/>
    <s v="PÚBLICO"/>
    <x v="0"/>
    <n v="2"/>
    <s v="BĂSICA"/>
    <n v="3"/>
    <x v="1"/>
    <n v="4"/>
    <x v="2"/>
    <n v="1"/>
    <s v="SERVICIOS"/>
    <n v="23"/>
    <s v="AGROPECUARIA"/>
    <s v="08FZT0015K"/>
    <s v="08FJT0006B"/>
    <s v="08ADG0010O"/>
    <n v="0"/>
    <s v="I2020"/>
    <n v="122"/>
    <n v="122"/>
    <n v="244"/>
    <n v="89"/>
    <n v="102"/>
    <n v="191"/>
    <n v="34"/>
    <n v="34"/>
    <n v="68"/>
    <n v="45"/>
    <n v="41"/>
    <n v="86"/>
    <n v="45"/>
    <n v="41"/>
    <n v="86"/>
    <n v="44"/>
    <n v="32"/>
    <n v="76"/>
    <n v="41"/>
    <n v="52"/>
    <n v="93"/>
    <n v="0"/>
    <n v="0"/>
    <n v="0"/>
    <n v="0"/>
    <n v="0"/>
    <n v="0"/>
    <n v="0"/>
    <n v="0"/>
    <n v="0"/>
    <n v="130"/>
    <n v="125"/>
    <n v="255"/>
    <n v="3"/>
    <n v="3"/>
    <n v="3"/>
    <n v="0"/>
    <n v="0"/>
    <n v="0"/>
    <n v="0"/>
    <n v="9"/>
    <n v="0"/>
    <n v="0"/>
    <n v="1"/>
    <n v="0"/>
    <n v="0"/>
    <n v="0"/>
    <n v="0"/>
    <n v="0"/>
    <n v="4"/>
    <n v="7"/>
    <n v="0"/>
    <n v="0"/>
    <n v="1"/>
    <n v="0"/>
    <n v="1"/>
    <n v="0"/>
    <n v="2"/>
    <n v="2"/>
    <n v="0"/>
    <n v="0"/>
    <n v="7"/>
    <n v="5"/>
    <n v="0"/>
    <n v="30"/>
    <n v="8"/>
    <n v="9"/>
    <n v="0"/>
    <n v="0"/>
    <n v="0"/>
    <n v="0"/>
    <n v="0"/>
    <n v="0"/>
    <n v="0"/>
    <n v="17"/>
    <n v="11"/>
    <n v="11"/>
    <n v="1"/>
  </r>
  <r>
    <s v="08DST0008T"/>
    <n v="1"/>
    <s v="MATUTINO"/>
    <s v="SECUNDARIA TECNICA 8"/>
    <n v="8"/>
    <s v="CHIHUAHUA"/>
    <n v="8"/>
    <s v="CHIHUAHUA"/>
    <x v="10"/>
    <n v="50"/>
    <x v="65"/>
    <n v="11"/>
    <s v="EJIDO HIDALGO"/>
    <s v="AVENIDA UNIVERSIDAD"/>
    <n v="3001"/>
    <s v="PÚBLICO"/>
    <x v="0"/>
    <n v="2"/>
    <s v="BĂSICA"/>
    <n v="3"/>
    <x v="1"/>
    <n v="4"/>
    <x v="2"/>
    <n v="1"/>
    <s v="SERVICIOS"/>
    <n v="23"/>
    <s v="AGROPECUARIA"/>
    <s v="08FZT0013M"/>
    <s v="08FJT0007A"/>
    <s v="08ADG0013L"/>
    <n v="0"/>
    <s v="I2020"/>
    <n v="86"/>
    <n v="98"/>
    <n v="184"/>
    <n v="42"/>
    <n v="82"/>
    <n v="124"/>
    <n v="25"/>
    <n v="25"/>
    <n v="50"/>
    <n v="41"/>
    <n v="35"/>
    <n v="76"/>
    <n v="48"/>
    <n v="36"/>
    <n v="84"/>
    <n v="26"/>
    <n v="37"/>
    <n v="63"/>
    <n v="23"/>
    <n v="33"/>
    <n v="56"/>
    <n v="0"/>
    <n v="0"/>
    <n v="0"/>
    <n v="0"/>
    <n v="0"/>
    <n v="0"/>
    <n v="0"/>
    <n v="0"/>
    <n v="0"/>
    <n v="97"/>
    <n v="106"/>
    <n v="203"/>
    <n v="3"/>
    <n v="3"/>
    <n v="2"/>
    <n v="0"/>
    <n v="0"/>
    <n v="0"/>
    <n v="0"/>
    <n v="8"/>
    <n v="0"/>
    <n v="0"/>
    <n v="1"/>
    <n v="0"/>
    <n v="0"/>
    <n v="0"/>
    <n v="0"/>
    <n v="0"/>
    <n v="4"/>
    <n v="3"/>
    <n v="0"/>
    <n v="0"/>
    <n v="1"/>
    <n v="0"/>
    <n v="0"/>
    <n v="0"/>
    <n v="0"/>
    <n v="1"/>
    <n v="0"/>
    <n v="0"/>
    <n v="4"/>
    <n v="5"/>
    <n v="0"/>
    <n v="19"/>
    <n v="5"/>
    <n v="4"/>
    <n v="0"/>
    <n v="0"/>
    <n v="0"/>
    <n v="0"/>
    <n v="0"/>
    <n v="0"/>
    <n v="0"/>
    <n v="9"/>
    <n v="11"/>
    <n v="11"/>
    <n v="1"/>
  </r>
  <r>
    <s v="08DST0009S"/>
    <n v="1"/>
    <s v="MATUTINO"/>
    <s v="SECUNDARIA TECNICA 9"/>
    <n v="8"/>
    <s v="CHIHUAHUA"/>
    <n v="8"/>
    <s v="CHIHUAHUA"/>
    <x v="3"/>
    <n v="27"/>
    <x v="27"/>
    <n v="1"/>
    <s v="GUACHOCHI"/>
    <s v="PROLONGACIĂ“N ABRAHAM GONZALEZ"/>
    <n v="0"/>
    <s v="PÚBLICO"/>
    <x v="0"/>
    <n v="2"/>
    <s v="BĂSICA"/>
    <n v="3"/>
    <x v="1"/>
    <n v="4"/>
    <x v="2"/>
    <n v="1"/>
    <s v="SERVICIOS"/>
    <n v="25"/>
    <s v="FORESTAL"/>
    <s v="08FZT0011O"/>
    <s v="08FJT0004D"/>
    <s v="08ADG0006B"/>
    <n v="0"/>
    <s v="I2020"/>
    <n v="183"/>
    <n v="212"/>
    <n v="395"/>
    <n v="179"/>
    <n v="212"/>
    <n v="391"/>
    <n v="60"/>
    <n v="66"/>
    <n v="126"/>
    <n v="66"/>
    <n v="80"/>
    <n v="146"/>
    <n v="66"/>
    <n v="81"/>
    <n v="147"/>
    <n v="61"/>
    <n v="65"/>
    <n v="126"/>
    <n v="63"/>
    <n v="81"/>
    <n v="144"/>
    <n v="0"/>
    <n v="0"/>
    <n v="0"/>
    <n v="0"/>
    <n v="0"/>
    <n v="0"/>
    <n v="0"/>
    <n v="0"/>
    <n v="0"/>
    <n v="190"/>
    <n v="227"/>
    <n v="417"/>
    <n v="4"/>
    <n v="4"/>
    <n v="4"/>
    <n v="0"/>
    <n v="0"/>
    <n v="0"/>
    <n v="0"/>
    <n v="12"/>
    <n v="0"/>
    <n v="0"/>
    <n v="0"/>
    <n v="1"/>
    <n v="1"/>
    <n v="0"/>
    <n v="0"/>
    <n v="0"/>
    <n v="4"/>
    <n v="9"/>
    <n v="0"/>
    <n v="0"/>
    <n v="1"/>
    <n v="0"/>
    <n v="0"/>
    <n v="0"/>
    <n v="3"/>
    <n v="2"/>
    <n v="0"/>
    <n v="0"/>
    <n v="5"/>
    <n v="13"/>
    <n v="0"/>
    <n v="39"/>
    <n v="8"/>
    <n v="11"/>
    <n v="0"/>
    <n v="0"/>
    <n v="0"/>
    <n v="0"/>
    <n v="0"/>
    <n v="0"/>
    <n v="0"/>
    <n v="19"/>
    <n v="22"/>
    <n v="19"/>
    <n v="1"/>
  </r>
  <r>
    <s v="08DST0010H"/>
    <n v="1"/>
    <s v="MATUTINO"/>
    <s v="SECUNDARIA TECNICA 10"/>
    <n v="8"/>
    <s v="CHIHUAHUA"/>
    <n v="8"/>
    <s v="CHIHUAHUA"/>
    <x v="5"/>
    <n v="28"/>
    <x v="57"/>
    <n v="16"/>
    <s v="DOCTOR PORFIRIO PARRA (LA CASETA)"/>
    <s v="CALLE KILOMETRO 45 CARRETERA JUAREZ-PORVENIR"/>
    <n v="0"/>
    <s v="PÚBLICO"/>
    <x v="0"/>
    <n v="2"/>
    <s v="BĂSICA"/>
    <n v="3"/>
    <x v="1"/>
    <n v="4"/>
    <x v="2"/>
    <n v="1"/>
    <s v="SERVICIOS"/>
    <n v="23"/>
    <s v="AGROPECUARIA"/>
    <s v="08FZT0017I"/>
    <s v="08FJT0002F"/>
    <s v="08ADG0005C"/>
    <n v="0"/>
    <s v="I2020"/>
    <n v="52"/>
    <n v="41"/>
    <n v="93"/>
    <n v="48"/>
    <n v="40"/>
    <n v="88"/>
    <n v="17"/>
    <n v="7"/>
    <n v="24"/>
    <n v="11"/>
    <n v="11"/>
    <n v="22"/>
    <n v="11"/>
    <n v="11"/>
    <n v="22"/>
    <n v="20"/>
    <n v="24"/>
    <n v="44"/>
    <n v="14"/>
    <n v="11"/>
    <n v="25"/>
    <n v="0"/>
    <n v="0"/>
    <n v="0"/>
    <n v="0"/>
    <n v="0"/>
    <n v="0"/>
    <n v="0"/>
    <n v="0"/>
    <n v="0"/>
    <n v="45"/>
    <n v="46"/>
    <n v="91"/>
    <n v="1"/>
    <n v="2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1"/>
    <n v="0"/>
    <n v="0"/>
    <n v="1"/>
    <n v="0"/>
    <n v="0"/>
    <n v="0"/>
    <n v="2"/>
    <n v="3"/>
    <n v="0"/>
    <n v="12"/>
    <n v="3"/>
    <n v="3"/>
    <n v="0"/>
    <n v="0"/>
    <n v="0"/>
    <n v="0"/>
    <n v="0"/>
    <n v="0"/>
    <n v="0"/>
    <n v="6"/>
    <n v="10"/>
    <n v="4"/>
    <n v="1"/>
  </r>
  <r>
    <s v="08DST0011G"/>
    <n v="1"/>
    <s v="MATUTINO"/>
    <s v="SECUNDARIA TECNICA 11"/>
    <n v="8"/>
    <s v="CHIHUAHUA"/>
    <n v="8"/>
    <s v="CHIHUAHUA"/>
    <x v="2"/>
    <n v="40"/>
    <x v="12"/>
    <n v="1"/>
    <s v="MADERA"/>
    <s v="PROLONGACIĂ“N VICENTE GUERRERO "/>
    <n v="0"/>
    <s v="PÚBLICO"/>
    <x v="0"/>
    <n v="2"/>
    <s v="BĂSICA"/>
    <n v="3"/>
    <x v="1"/>
    <n v="4"/>
    <x v="2"/>
    <n v="1"/>
    <s v="SERVICIOS"/>
    <n v="23"/>
    <s v="AGROPECUARIA"/>
    <s v="08FZT0014L"/>
    <s v="08FJT0006B"/>
    <s v="08ADG0055K"/>
    <n v="0"/>
    <s v="I2020"/>
    <n v="252"/>
    <n v="243"/>
    <n v="495"/>
    <n v="252"/>
    <n v="243"/>
    <n v="495"/>
    <n v="72"/>
    <n v="73"/>
    <n v="145"/>
    <n v="77"/>
    <n v="97"/>
    <n v="174"/>
    <n v="77"/>
    <n v="98"/>
    <n v="175"/>
    <n v="102"/>
    <n v="94"/>
    <n v="196"/>
    <n v="79"/>
    <n v="72"/>
    <n v="151"/>
    <n v="0"/>
    <n v="0"/>
    <n v="0"/>
    <n v="0"/>
    <n v="0"/>
    <n v="0"/>
    <n v="0"/>
    <n v="0"/>
    <n v="0"/>
    <n v="258"/>
    <n v="264"/>
    <n v="522"/>
    <n v="5"/>
    <n v="5"/>
    <n v="5"/>
    <n v="0"/>
    <n v="0"/>
    <n v="0"/>
    <n v="0"/>
    <n v="15"/>
    <n v="0"/>
    <n v="0"/>
    <n v="1"/>
    <n v="0"/>
    <n v="0"/>
    <n v="0"/>
    <n v="0"/>
    <n v="0"/>
    <n v="8"/>
    <n v="4"/>
    <n v="0"/>
    <n v="0"/>
    <n v="1"/>
    <n v="0"/>
    <n v="1"/>
    <n v="0"/>
    <n v="3"/>
    <n v="2"/>
    <n v="0"/>
    <n v="1"/>
    <n v="4"/>
    <n v="7"/>
    <n v="0"/>
    <n v="32"/>
    <n v="13"/>
    <n v="7"/>
    <n v="0"/>
    <n v="0"/>
    <n v="0"/>
    <n v="0"/>
    <n v="0"/>
    <n v="0"/>
    <n v="0"/>
    <n v="20"/>
    <n v="19"/>
    <n v="15"/>
    <n v="1"/>
  </r>
  <r>
    <s v="08DST0012F"/>
    <n v="1"/>
    <s v="MATUTINO"/>
    <s v="SECUNDARIA TECNICA 12"/>
    <n v="8"/>
    <s v="CHIHUAHUA"/>
    <n v="8"/>
    <s v="CHIHUAHUA"/>
    <x v="0"/>
    <n v="47"/>
    <x v="20"/>
    <n v="1"/>
    <s v="MORIS"/>
    <s v="CALLE MORIS"/>
    <n v="0"/>
    <s v="PÚBLICO"/>
    <x v="0"/>
    <n v="2"/>
    <s v="BĂSICA"/>
    <n v="3"/>
    <x v="1"/>
    <n v="4"/>
    <x v="2"/>
    <n v="1"/>
    <s v="SERVICIOS"/>
    <n v="23"/>
    <s v="AGROPECUARIA"/>
    <s v="08FZT0015K"/>
    <s v="08FJT0006B"/>
    <s v="08ADG0010O"/>
    <n v="0"/>
    <s v="I2020"/>
    <n v="68"/>
    <n v="58"/>
    <n v="126"/>
    <n v="41"/>
    <n v="49"/>
    <n v="90"/>
    <n v="17"/>
    <n v="13"/>
    <n v="30"/>
    <n v="21"/>
    <n v="20"/>
    <n v="41"/>
    <n v="21"/>
    <n v="20"/>
    <n v="41"/>
    <n v="30"/>
    <n v="18"/>
    <n v="48"/>
    <n v="20"/>
    <n v="22"/>
    <n v="42"/>
    <n v="0"/>
    <n v="0"/>
    <n v="0"/>
    <n v="0"/>
    <n v="0"/>
    <n v="0"/>
    <n v="0"/>
    <n v="0"/>
    <n v="0"/>
    <n v="71"/>
    <n v="60"/>
    <n v="131"/>
    <n v="2"/>
    <n v="2"/>
    <n v="2"/>
    <n v="0"/>
    <n v="0"/>
    <n v="0"/>
    <n v="0"/>
    <n v="6"/>
    <n v="0"/>
    <n v="0"/>
    <n v="1"/>
    <n v="0"/>
    <n v="0"/>
    <n v="0"/>
    <n v="0"/>
    <n v="0"/>
    <n v="3"/>
    <n v="4"/>
    <n v="0"/>
    <n v="0"/>
    <n v="0"/>
    <n v="0"/>
    <n v="0"/>
    <n v="0"/>
    <n v="0"/>
    <n v="1"/>
    <n v="0"/>
    <n v="0"/>
    <n v="3"/>
    <n v="2"/>
    <n v="0"/>
    <n v="14"/>
    <n v="3"/>
    <n v="5"/>
    <n v="0"/>
    <n v="0"/>
    <n v="0"/>
    <n v="0"/>
    <n v="0"/>
    <n v="0"/>
    <n v="0"/>
    <n v="8"/>
    <n v="6"/>
    <n v="6"/>
    <n v="1"/>
  </r>
  <r>
    <s v="08DST0013E"/>
    <n v="1"/>
    <s v="MATUTINO"/>
    <s v="SECUNDARIA TECNICA 13"/>
    <n v="8"/>
    <s v="CHIHUAHUA"/>
    <n v="8"/>
    <s v="CHIHUAHUA"/>
    <x v="2"/>
    <n v="40"/>
    <x v="12"/>
    <n v="26"/>
    <s v="NICOLĂS BRAVO"/>
    <s v="CALLE NICOLAS BRAVO"/>
    <n v="0"/>
    <s v="PÚBLICO"/>
    <x v="0"/>
    <n v="2"/>
    <s v="BĂSICA"/>
    <n v="3"/>
    <x v="1"/>
    <n v="4"/>
    <x v="2"/>
    <n v="1"/>
    <s v="SERVICIOS"/>
    <n v="23"/>
    <s v="AGROPECUARIA"/>
    <s v="08FZT0014L"/>
    <s v="08FJT0006B"/>
    <s v="08ADG0055K"/>
    <n v="0"/>
    <s v="I2020"/>
    <n v="50"/>
    <n v="28"/>
    <n v="78"/>
    <n v="50"/>
    <n v="28"/>
    <n v="78"/>
    <n v="13"/>
    <n v="13"/>
    <n v="26"/>
    <n v="13"/>
    <n v="12"/>
    <n v="25"/>
    <n v="13"/>
    <n v="12"/>
    <n v="25"/>
    <n v="20"/>
    <n v="6"/>
    <n v="26"/>
    <n v="17"/>
    <n v="10"/>
    <n v="27"/>
    <n v="0"/>
    <n v="0"/>
    <n v="0"/>
    <n v="0"/>
    <n v="0"/>
    <n v="0"/>
    <n v="0"/>
    <n v="0"/>
    <n v="0"/>
    <n v="50"/>
    <n v="28"/>
    <n v="78"/>
    <n v="2"/>
    <n v="2"/>
    <n v="2"/>
    <n v="0"/>
    <n v="0"/>
    <n v="0"/>
    <n v="0"/>
    <n v="6"/>
    <n v="0"/>
    <n v="0"/>
    <n v="1"/>
    <n v="0"/>
    <n v="0"/>
    <n v="0"/>
    <n v="0"/>
    <n v="0"/>
    <n v="4"/>
    <n v="3"/>
    <n v="0"/>
    <n v="0"/>
    <n v="0"/>
    <n v="1"/>
    <n v="0"/>
    <n v="0"/>
    <n v="0"/>
    <n v="0"/>
    <n v="0"/>
    <n v="0"/>
    <n v="4"/>
    <n v="1"/>
    <n v="0"/>
    <n v="14"/>
    <n v="4"/>
    <n v="4"/>
    <n v="0"/>
    <n v="0"/>
    <n v="0"/>
    <n v="0"/>
    <n v="0"/>
    <n v="0"/>
    <n v="0"/>
    <n v="8"/>
    <n v="8"/>
    <n v="8"/>
    <n v="1"/>
  </r>
  <r>
    <s v="08DST0014D"/>
    <n v="1"/>
    <s v="MATUTINO"/>
    <s v="SECUNDARIA TECNICA 14"/>
    <n v="8"/>
    <s v="CHIHUAHUA"/>
    <n v="8"/>
    <s v="CHIHUAHUA"/>
    <x v="2"/>
    <n v="40"/>
    <x v="12"/>
    <n v="113"/>
    <s v="EL LARGO"/>
    <s v="NINGUNO NINGUNO"/>
    <n v="0"/>
    <s v="PÚBLICO"/>
    <x v="0"/>
    <n v="2"/>
    <s v="BĂSICA"/>
    <n v="3"/>
    <x v="1"/>
    <n v="4"/>
    <x v="2"/>
    <n v="1"/>
    <s v="SERVICIOS"/>
    <n v="25"/>
    <s v="FORESTAL"/>
    <s v="08FZT0014L"/>
    <s v="08FJT0006B"/>
    <s v="08ADG0055K"/>
    <n v="0"/>
    <s v="I2020"/>
    <n v="102"/>
    <n v="121"/>
    <n v="223"/>
    <n v="84"/>
    <n v="104"/>
    <n v="188"/>
    <n v="29"/>
    <n v="29"/>
    <n v="58"/>
    <n v="45"/>
    <n v="35"/>
    <n v="80"/>
    <n v="45"/>
    <n v="37"/>
    <n v="82"/>
    <n v="31"/>
    <n v="47"/>
    <n v="78"/>
    <n v="42"/>
    <n v="35"/>
    <n v="77"/>
    <n v="0"/>
    <n v="0"/>
    <n v="0"/>
    <n v="0"/>
    <n v="0"/>
    <n v="0"/>
    <n v="0"/>
    <n v="0"/>
    <n v="0"/>
    <n v="118"/>
    <n v="119"/>
    <n v="237"/>
    <n v="4"/>
    <n v="4"/>
    <n v="4"/>
    <n v="0"/>
    <n v="0"/>
    <n v="0"/>
    <n v="0"/>
    <n v="12"/>
    <n v="0"/>
    <n v="0"/>
    <n v="0"/>
    <n v="1"/>
    <n v="0"/>
    <n v="0"/>
    <n v="0"/>
    <n v="0"/>
    <n v="4"/>
    <n v="8"/>
    <n v="0"/>
    <n v="0"/>
    <n v="1"/>
    <n v="0"/>
    <n v="1"/>
    <n v="0"/>
    <n v="1"/>
    <n v="1"/>
    <n v="0"/>
    <n v="0"/>
    <n v="5"/>
    <n v="5"/>
    <n v="0"/>
    <n v="27"/>
    <n v="7"/>
    <n v="9"/>
    <n v="0"/>
    <n v="0"/>
    <n v="0"/>
    <n v="0"/>
    <n v="0"/>
    <n v="0"/>
    <n v="0"/>
    <n v="16"/>
    <n v="14"/>
    <n v="14"/>
    <n v="1"/>
  </r>
  <r>
    <s v="08DST0015C"/>
    <n v="1"/>
    <s v="MATUTINO"/>
    <s v="SECUNDARIA TECNICA 15"/>
    <n v="8"/>
    <s v="CHIHUAHUA"/>
    <n v="8"/>
    <s v="CHIHUAHUA"/>
    <x v="5"/>
    <n v="37"/>
    <x v="6"/>
    <n v="1"/>
    <s v="JUĂREZ"/>
    <s v="CALLE CERRO DE LA PLATA APARTADO POSTAL 2299"/>
    <n v="0"/>
    <s v="PÚBLICO"/>
    <x v="0"/>
    <n v="2"/>
    <s v="BĂSICA"/>
    <n v="3"/>
    <x v="1"/>
    <n v="4"/>
    <x v="2"/>
    <n v="1"/>
    <s v="SERVICIOS"/>
    <n v="22"/>
    <s v="INDUSTRIAL"/>
    <s v="08FZT0016J"/>
    <s v="08FJT0002F"/>
    <s v="08ADG0005C"/>
    <n v="0"/>
    <s v="I2020"/>
    <n v="323"/>
    <n v="326"/>
    <n v="649"/>
    <n v="323"/>
    <n v="326"/>
    <n v="649"/>
    <n v="105"/>
    <n v="99"/>
    <n v="204"/>
    <n v="112"/>
    <n v="95"/>
    <n v="207"/>
    <n v="112"/>
    <n v="95"/>
    <n v="207"/>
    <n v="107"/>
    <n v="115"/>
    <n v="222"/>
    <n v="110"/>
    <n v="108"/>
    <n v="218"/>
    <n v="0"/>
    <n v="0"/>
    <n v="0"/>
    <n v="0"/>
    <n v="0"/>
    <n v="0"/>
    <n v="0"/>
    <n v="0"/>
    <n v="0"/>
    <n v="329"/>
    <n v="318"/>
    <n v="647"/>
    <n v="6"/>
    <n v="6"/>
    <n v="6"/>
    <n v="0"/>
    <n v="0"/>
    <n v="0"/>
    <n v="0"/>
    <n v="18"/>
    <n v="0"/>
    <n v="0"/>
    <n v="0"/>
    <n v="1"/>
    <n v="1"/>
    <n v="0"/>
    <n v="0"/>
    <n v="0"/>
    <n v="7"/>
    <n v="14"/>
    <n v="0"/>
    <n v="0"/>
    <n v="1"/>
    <n v="0"/>
    <n v="2"/>
    <n v="2"/>
    <n v="5"/>
    <n v="1"/>
    <n v="0"/>
    <n v="0"/>
    <n v="3"/>
    <n v="10"/>
    <n v="0"/>
    <n v="47"/>
    <n v="15"/>
    <n v="17"/>
    <n v="0"/>
    <n v="0"/>
    <n v="0"/>
    <n v="0"/>
    <n v="0"/>
    <n v="0"/>
    <n v="0"/>
    <n v="32"/>
    <n v="18"/>
    <n v="18"/>
    <n v="1"/>
  </r>
  <r>
    <s v="08DST0015C"/>
    <n v="2"/>
    <s v="VESPERTINO"/>
    <s v="SECUNDARIA TECNICA 15"/>
    <n v="8"/>
    <s v="CHIHUAHUA"/>
    <n v="8"/>
    <s v="CHIHUAHUA"/>
    <x v="5"/>
    <n v="37"/>
    <x v="6"/>
    <n v="1"/>
    <s v="JUĂREZ"/>
    <s v="CALLE CERRO DE LA PLATA APARTADO POSTAL 2299"/>
    <n v="0"/>
    <s v="PÚBLICO"/>
    <x v="0"/>
    <n v="2"/>
    <s v="BĂSICA"/>
    <n v="3"/>
    <x v="1"/>
    <n v="4"/>
    <x v="2"/>
    <n v="1"/>
    <s v="SERVICIOS"/>
    <n v="22"/>
    <s v="INDUSTRIAL"/>
    <s v="08FZT0016J"/>
    <s v="08FJT0002F"/>
    <s v="08ADG0005C"/>
    <n v="0"/>
    <s v="I2020"/>
    <n v="184"/>
    <n v="172"/>
    <n v="356"/>
    <n v="184"/>
    <n v="172"/>
    <n v="356"/>
    <n v="54"/>
    <n v="46"/>
    <n v="100"/>
    <n v="50"/>
    <n v="58"/>
    <n v="108"/>
    <n v="51"/>
    <n v="60"/>
    <n v="111"/>
    <n v="55"/>
    <n v="62"/>
    <n v="117"/>
    <n v="58"/>
    <n v="48"/>
    <n v="106"/>
    <n v="0"/>
    <n v="0"/>
    <n v="0"/>
    <n v="0"/>
    <n v="0"/>
    <n v="0"/>
    <n v="0"/>
    <n v="0"/>
    <n v="0"/>
    <n v="164"/>
    <n v="170"/>
    <n v="334"/>
    <n v="4"/>
    <n v="4"/>
    <n v="4"/>
    <n v="0"/>
    <n v="0"/>
    <n v="0"/>
    <n v="0"/>
    <n v="12"/>
    <n v="0"/>
    <n v="0"/>
    <n v="0"/>
    <n v="1"/>
    <n v="0"/>
    <n v="1"/>
    <n v="0"/>
    <n v="0"/>
    <n v="8"/>
    <n v="12"/>
    <n v="0"/>
    <n v="0"/>
    <n v="2"/>
    <n v="0"/>
    <n v="1"/>
    <n v="1"/>
    <n v="2"/>
    <n v="0"/>
    <n v="0"/>
    <n v="0"/>
    <n v="8"/>
    <n v="2"/>
    <n v="0"/>
    <n v="38"/>
    <n v="13"/>
    <n v="13"/>
    <n v="0"/>
    <n v="0"/>
    <n v="0"/>
    <n v="0"/>
    <n v="0"/>
    <n v="0"/>
    <n v="0"/>
    <n v="26"/>
    <n v="18"/>
    <n v="18"/>
    <n v="1"/>
  </r>
  <r>
    <s v="08DST0016B"/>
    <n v="1"/>
    <s v="MATUTINO"/>
    <s v="SECUNDARIA TECNICA 16"/>
    <n v="8"/>
    <s v="CHIHUAHUA"/>
    <n v="8"/>
    <s v="CHIHUAHUA"/>
    <x v="8"/>
    <n v="36"/>
    <x v="30"/>
    <n v="148"/>
    <s v="TORREONCITOS"/>
    <s v="CALLE TORREONCITOS"/>
    <n v="0"/>
    <s v="PÚBLICO"/>
    <x v="0"/>
    <n v="2"/>
    <s v="BĂSICA"/>
    <n v="3"/>
    <x v="1"/>
    <n v="4"/>
    <x v="2"/>
    <n v="1"/>
    <s v="SERVICIOS"/>
    <n v="23"/>
    <s v="AGROPECUARIA"/>
    <s v="08FZT0010P"/>
    <s v="08FJT0004D"/>
    <s v="08ADG0004D"/>
    <n v="0"/>
    <s v="I2020"/>
    <n v="75"/>
    <n v="63"/>
    <n v="138"/>
    <n v="69"/>
    <n v="63"/>
    <n v="132"/>
    <n v="22"/>
    <n v="20"/>
    <n v="42"/>
    <n v="20"/>
    <n v="20"/>
    <n v="40"/>
    <n v="21"/>
    <n v="20"/>
    <n v="41"/>
    <n v="21"/>
    <n v="19"/>
    <n v="40"/>
    <n v="28"/>
    <n v="24"/>
    <n v="52"/>
    <n v="0"/>
    <n v="0"/>
    <n v="0"/>
    <n v="0"/>
    <n v="0"/>
    <n v="0"/>
    <n v="0"/>
    <n v="0"/>
    <n v="0"/>
    <n v="70"/>
    <n v="63"/>
    <n v="133"/>
    <n v="2"/>
    <n v="2"/>
    <n v="2"/>
    <n v="0"/>
    <n v="0"/>
    <n v="0"/>
    <n v="0"/>
    <n v="6"/>
    <n v="0"/>
    <n v="0"/>
    <n v="0"/>
    <n v="1"/>
    <n v="0"/>
    <n v="1"/>
    <n v="0"/>
    <n v="0"/>
    <n v="5"/>
    <n v="2"/>
    <n v="0"/>
    <n v="0"/>
    <n v="1"/>
    <n v="0"/>
    <n v="0"/>
    <n v="0"/>
    <n v="0"/>
    <n v="0"/>
    <n v="0"/>
    <n v="0"/>
    <n v="6"/>
    <n v="3"/>
    <n v="0"/>
    <n v="19"/>
    <n v="6"/>
    <n v="2"/>
    <n v="0"/>
    <n v="0"/>
    <n v="0"/>
    <n v="0"/>
    <n v="0"/>
    <n v="0"/>
    <n v="0"/>
    <n v="8"/>
    <n v="8"/>
    <n v="8"/>
    <n v="1"/>
  </r>
  <r>
    <s v="08DST0017A"/>
    <n v="1"/>
    <s v="MATUTINO"/>
    <s v="SECUNDARIA TECNICA 17"/>
    <n v="8"/>
    <s v="CHIHUAHUA"/>
    <n v="8"/>
    <s v="CHIHUAHUA"/>
    <x v="10"/>
    <n v="10"/>
    <x v="44"/>
    <n v="1"/>
    <s v="SAN BUENAVENTURA"/>
    <s v="CALLE APARTADO POSTAL 28"/>
    <n v="0"/>
    <s v="PÚBLICO"/>
    <x v="0"/>
    <n v="2"/>
    <s v="BĂSICA"/>
    <n v="3"/>
    <x v="1"/>
    <n v="4"/>
    <x v="2"/>
    <n v="1"/>
    <s v="SERVICIOS"/>
    <n v="23"/>
    <s v="AGROPECUARIA"/>
    <s v="08FZT0013M"/>
    <s v="08FJT0007A"/>
    <s v="08ADG0013L"/>
    <n v="0"/>
    <s v="I2020"/>
    <n v="100"/>
    <n v="95"/>
    <n v="195"/>
    <n v="66"/>
    <n v="87"/>
    <n v="153"/>
    <n v="25"/>
    <n v="33"/>
    <n v="58"/>
    <n v="39"/>
    <n v="36"/>
    <n v="75"/>
    <n v="43"/>
    <n v="36"/>
    <n v="79"/>
    <n v="34"/>
    <n v="31"/>
    <n v="65"/>
    <n v="38"/>
    <n v="29"/>
    <n v="67"/>
    <n v="0"/>
    <n v="0"/>
    <n v="0"/>
    <n v="0"/>
    <n v="0"/>
    <n v="0"/>
    <n v="0"/>
    <n v="0"/>
    <n v="0"/>
    <n v="115"/>
    <n v="96"/>
    <n v="211"/>
    <n v="3"/>
    <n v="3"/>
    <n v="2"/>
    <n v="0"/>
    <n v="0"/>
    <n v="0"/>
    <n v="0"/>
    <n v="8"/>
    <n v="1"/>
    <n v="0"/>
    <n v="0"/>
    <n v="0"/>
    <n v="0"/>
    <n v="0"/>
    <n v="0"/>
    <n v="0"/>
    <n v="2"/>
    <n v="2"/>
    <n v="0"/>
    <n v="0"/>
    <n v="1"/>
    <n v="0"/>
    <n v="0"/>
    <n v="0"/>
    <n v="1"/>
    <n v="0"/>
    <n v="0"/>
    <n v="1"/>
    <n v="7"/>
    <n v="3"/>
    <n v="0"/>
    <n v="18"/>
    <n v="5"/>
    <n v="3"/>
    <n v="0"/>
    <n v="0"/>
    <n v="0"/>
    <n v="0"/>
    <n v="0"/>
    <n v="0"/>
    <n v="0"/>
    <n v="8"/>
    <n v="11"/>
    <n v="10"/>
    <n v="1"/>
  </r>
  <r>
    <s v="08DST0018Z"/>
    <n v="1"/>
    <s v="MATUTINO"/>
    <s v="SECUNDARIA TECNICA 40"/>
    <n v="8"/>
    <s v="CHIHUAHUA"/>
    <n v="8"/>
    <s v="CHIHUAHUA"/>
    <x v="7"/>
    <n v="19"/>
    <x v="21"/>
    <n v="1"/>
    <s v="CHIHUAHUA"/>
    <s v="CALLE PROFR. GUADALUPE GALLARDO "/>
    <n v="8903"/>
    <s v="PÚBLICO"/>
    <x v="0"/>
    <n v="2"/>
    <s v="BĂSICA"/>
    <n v="3"/>
    <x v="1"/>
    <n v="4"/>
    <x v="2"/>
    <n v="1"/>
    <s v="SERVICIOS"/>
    <n v="22"/>
    <s v="INDUSTRIAL"/>
    <s v="08FZT0005D"/>
    <s v="08FJT0003E"/>
    <s v="08ADG0046C"/>
    <n v="0"/>
    <s v="I2020"/>
    <n v="328"/>
    <n v="295"/>
    <n v="623"/>
    <n v="285"/>
    <n v="270"/>
    <n v="555"/>
    <n v="103"/>
    <n v="89"/>
    <n v="192"/>
    <n v="103"/>
    <n v="103"/>
    <n v="206"/>
    <n v="103"/>
    <n v="103"/>
    <n v="206"/>
    <n v="116"/>
    <n v="91"/>
    <n v="207"/>
    <n v="104"/>
    <n v="103"/>
    <n v="207"/>
    <n v="0"/>
    <n v="0"/>
    <n v="0"/>
    <n v="0"/>
    <n v="0"/>
    <n v="0"/>
    <n v="0"/>
    <n v="0"/>
    <n v="0"/>
    <n v="323"/>
    <n v="297"/>
    <n v="620"/>
    <n v="5"/>
    <n v="5"/>
    <n v="5"/>
    <n v="0"/>
    <n v="0"/>
    <n v="0"/>
    <n v="0"/>
    <n v="15"/>
    <n v="0"/>
    <n v="0"/>
    <n v="0"/>
    <n v="1"/>
    <n v="0"/>
    <n v="1"/>
    <n v="0"/>
    <n v="0"/>
    <n v="4"/>
    <n v="9"/>
    <n v="0"/>
    <n v="0"/>
    <n v="1"/>
    <n v="0"/>
    <n v="0"/>
    <n v="2"/>
    <n v="3"/>
    <n v="2"/>
    <n v="0"/>
    <n v="2"/>
    <n v="5"/>
    <n v="13"/>
    <n v="0"/>
    <n v="43"/>
    <n v="8"/>
    <n v="15"/>
    <n v="0"/>
    <n v="0"/>
    <n v="0"/>
    <n v="0"/>
    <n v="0"/>
    <n v="0"/>
    <n v="0"/>
    <n v="23"/>
    <n v="15"/>
    <n v="15"/>
    <n v="1"/>
  </r>
  <r>
    <s v="08DST0018Z"/>
    <n v="2"/>
    <s v="VESPERTINO"/>
    <s v="SECUNDARIA TECNICA 40"/>
    <n v="8"/>
    <s v="CHIHUAHUA"/>
    <n v="8"/>
    <s v="CHIHUAHUA"/>
    <x v="7"/>
    <n v="19"/>
    <x v="21"/>
    <n v="1"/>
    <s v="CHIHUAHUA"/>
    <s v="CALLE PROFR. GUADALUPE GALLARDO "/>
    <n v="8903"/>
    <s v="PÚBLICO"/>
    <x v="0"/>
    <n v="2"/>
    <s v="BĂSICA"/>
    <n v="3"/>
    <x v="1"/>
    <n v="4"/>
    <x v="2"/>
    <n v="1"/>
    <s v="SERVICIOS"/>
    <n v="22"/>
    <s v="INDUSTRIAL"/>
    <s v="08FZT0005D"/>
    <s v="08FJT0003E"/>
    <s v="08ADG0046C"/>
    <n v="0"/>
    <s v="I2020"/>
    <n v="164"/>
    <n v="135"/>
    <n v="299"/>
    <n v="124"/>
    <n v="119"/>
    <n v="243"/>
    <n v="38"/>
    <n v="41"/>
    <n v="79"/>
    <n v="56"/>
    <n v="53"/>
    <n v="109"/>
    <n v="56"/>
    <n v="55"/>
    <n v="111"/>
    <n v="70"/>
    <n v="47"/>
    <n v="117"/>
    <n v="51"/>
    <n v="44"/>
    <n v="95"/>
    <n v="0"/>
    <n v="0"/>
    <n v="0"/>
    <n v="0"/>
    <n v="0"/>
    <n v="0"/>
    <n v="0"/>
    <n v="0"/>
    <n v="0"/>
    <n v="177"/>
    <n v="146"/>
    <n v="323"/>
    <n v="3"/>
    <n v="3"/>
    <n v="3"/>
    <n v="0"/>
    <n v="0"/>
    <n v="0"/>
    <n v="0"/>
    <n v="9"/>
    <n v="0"/>
    <n v="0"/>
    <n v="0"/>
    <n v="1"/>
    <n v="1"/>
    <n v="0"/>
    <n v="0"/>
    <n v="0"/>
    <n v="9"/>
    <n v="11"/>
    <n v="0"/>
    <n v="0"/>
    <n v="1"/>
    <n v="0"/>
    <n v="0"/>
    <n v="1"/>
    <n v="2"/>
    <n v="0"/>
    <n v="0"/>
    <n v="1"/>
    <n v="10"/>
    <n v="5"/>
    <n v="0"/>
    <n v="42"/>
    <n v="12"/>
    <n v="13"/>
    <n v="0"/>
    <n v="0"/>
    <n v="0"/>
    <n v="0"/>
    <n v="0"/>
    <n v="0"/>
    <n v="0"/>
    <n v="25"/>
    <n v="15"/>
    <n v="15"/>
    <n v="1"/>
  </r>
  <r>
    <s v="08DST0019Z"/>
    <n v="1"/>
    <s v="MATUTINO"/>
    <s v="SECUNDARIA TECNICA 19"/>
    <n v="8"/>
    <s v="CHIHUAHUA"/>
    <n v="8"/>
    <s v="CHIHUAHUA"/>
    <x v="2"/>
    <n v="34"/>
    <x v="3"/>
    <n v="1"/>
    <s v="IGNACIO ZARAGOZA"/>
    <s v="CALLE SECUNDARIA TECNICA 19"/>
    <n v="0"/>
    <s v="PÚBLICO"/>
    <x v="0"/>
    <n v="2"/>
    <s v="BĂSICA"/>
    <n v="3"/>
    <x v="1"/>
    <n v="4"/>
    <x v="2"/>
    <n v="1"/>
    <s v="SERVICIOS"/>
    <n v="23"/>
    <s v="AGROPECUARIA"/>
    <s v="08FZT0013M"/>
    <s v="08FJT0007A"/>
    <s v="08ADG0055K"/>
    <n v="0"/>
    <s v="I2020"/>
    <n v="97"/>
    <n v="99"/>
    <n v="196"/>
    <n v="90"/>
    <n v="98"/>
    <n v="188"/>
    <n v="36"/>
    <n v="28"/>
    <n v="64"/>
    <n v="31"/>
    <n v="42"/>
    <n v="73"/>
    <n v="32"/>
    <n v="42"/>
    <n v="74"/>
    <n v="33"/>
    <n v="37"/>
    <n v="70"/>
    <n v="29"/>
    <n v="31"/>
    <n v="60"/>
    <n v="0"/>
    <n v="0"/>
    <n v="0"/>
    <n v="0"/>
    <n v="0"/>
    <n v="0"/>
    <n v="0"/>
    <n v="0"/>
    <n v="0"/>
    <n v="94"/>
    <n v="110"/>
    <n v="204"/>
    <n v="3"/>
    <n v="3"/>
    <n v="3"/>
    <n v="0"/>
    <n v="0"/>
    <n v="0"/>
    <n v="0"/>
    <n v="9"/>
    <n v="0"/>
    <n v="0"/>
    <n v="1"/>
    <n v="0"/>
    <n v="0"/>
    <n v="0"/>
    <n v="0"/>
    <n v="0"/>
    <n v="6"/>
    <n v="5"/>
    <n v="0"/>
    <n v="0"/>
    <n v="0"/>
    <n v="0"/>
    <n v="0"/>
    <n v="0"/>
    <n v="0"/>
    <n v="2"/>
    <n v="0"/>
    <n v="0"/>
    <n v="4"/>
    <n v="3"/>
    <n v="0"/>
    <n v="21"/>
    <n v="6"/>
    <n v="7"/>
    <n v="0"/>
    <n v="0"/>
    <n v="0"/>
    <n v="0"/>
    <n v="0"/>
    <n v="0"/>
    <n v="0"/>
    <n v="13"/>
    <n v="12"/>
    <n v="12"/>
    <n v="1"/>
  </r>
  <r>
    <s v="08DST0020O"/>
    <n v="1"/>
    <s v="MATUTINO"/>
    <s v="SECUNDARIA TECNICA 20"/>
    <n v="8"/>
    <s v="CHIHUAHUA"/>
    <n v="8"/>
    <s v="CHIHUAHUA"/>
    <x v="4"/>
    <n v="52"/>
    <x v="5"/>
    <n v="59"/>
    <s v="EL TECOLOTE"/>
    <s v="CALLE KILOMETRO 6 CARRETERA A CHIHUAHUA"/>
    <n v="0"/>
    <s v="PÚBLICO"/>
    <x v="0"/>
    <n v="2"/>
    <s v="BĂSICA"/>
    <n v="3"/>
    <x v="1"/>
    <n v="4"/>
    <x v="2"/>
    <n v="1"/>
    <s v="SERVICIOS"/>
    <n v="23"/>
    <s v="AGROPECUARIA"/>
    <s v="08FZT0005D"/>
    <s v="08FJT0003E"/>
    <s v="08ADG0056J"/>
    <n v="0"/>
    <s v="I2020"/>
    <n v="169"/>
    <n v="154"/>
    <n v="323"/>
    <n v="165"/>
    <n v="154"/>
    <n v="319"/>
    <n v="41"/>
    <n v="47"/>
    <n v="88"/>
    <n v="81"/>
    <n v="49"/>
    <n v="130"/>
    <n v="81"/>
    <n v="49"/>
    <n v="130"/>
    <n v="67"/>
    <n v="49"/>
    <n v="116"/>
    <n v="57"/>
    <n v="49"/>
    <n v="106"/>
    <n v="0"/>
    <n v="0"/>
    <n v="0"/>
    <n v="0"/>
    <n v="0"/>
    <n v="0"/>
    <n v="0"/>
    <n v="0"/>
    <n v="0"/>
    <n v="205"/>
    <n v="147"/>
    <n v="352"/>
    <n v="3"/>
    <n v="3"/>
    <n v="3"/>
    <n v="0"/>
    <n v="0"/>
    <n v="0"/>
    <n v="0"/>
    <n v="9"/>
    <n v="0"/>
    <n v="0"/>
    <n v="1"/>
    <n v="0"/>
    <n v="0"/>
    <n v="1"/>
    <n v="0"/>
    <n v="0"/>
    <n v="5"/>
    <n v="5"/>
    <n v="0"/>
    <n v="0"/>
    <n v="0"/>
    <n v="1"/>
    <n v="0"/>
    <n v="0"/>
    <n v="4"/>
    <n v="0"/>
    <n v="0"/>
    <n v="0"/>
    <n v="10"/>
    <n v="5"/>
    <n v="0"/>
    <n v="32"/>
    <n v="9"/>
    <n v="6"/>
    <n v="0"/>
    <n v="0"/>
    <n v="0"/>
    <n v="0"/>
    <n v="0"/>
    <n v="0"/>
    <n v="0"/>
    <n v="15"/>
    <n v="12"/>
    <n v="12"/>
    <n v="1"/>
  </r>
  <r>
    <s v="08DST0021N"/>
    <n v="1"/>
    <s v="MATUTINO"/>
    <s v="SECUNDARIA TECNICA 21"/>
    <n v="8"/>
    <s v="CHIHUAHUA"/>
    <n v="8"/>
    <s v="CHIHUAHUA"/>
    <x v="9"/>
    <n v="45"/>
    <x v="36"/>
    <n v="15"/>
    <s v="LĂZARO CĂRDENAS"/>
    <s v="CALLE KM.2 CARRETERA CARDENAS-JULIMES"/>
    <n v="0"/>
    <s v="PÚBLICO"/>
    <x v="0"/>
    <n v="2"/>
    <s v="BĂSICA"/>
    <n v="3"/>
    <x v="1"/>
    <n v="4"/>
    <x v="2"/>
    <n v="1"/>
    <s v="SERVICIOS"/>
    <n v="23"/>
    <s v="AGROPECUARIA"/>
    <s v="08FZT0008A"/>
    <s v="08FJT0005C"/>
    <s v="08ADG0057I"/>
    <n v="0"/>
    <s v="I2020"/>
    <n v="244"/>
    <n v="285"/>
    <n v="529"/>
    <n v="209"/>
    <n v="273"/>
    <n v="482"/>
    <n v="85"/>
    <n v="84"/>
    <n v="169"/>
    <n v="92"/>
    <n v="99"/>
    <n v="191"/>
    <n v="97"/>
    <n v="100"/>
    <n v="197"/>
    <n v="89"/>
    <n v="113"/>
    <n v="202"/>
    <n v="61"/>
    <n v="88"/>
    <n v="149"/>
    <n v="0"/>
    <n v="0"/>
    <n v="0"/>
    <n v="0"/>
    <n v="0"/>
    <n v="0"/>
    <n v="0"/>
    <n v="0"/>
    <n v="0"/>
    <n v="247"/>
    <n v="301"/>
    <n v="548"/>
    <n v="5"/>
    <n v="6"/>
    <n v="5"/>
    <n v="0"/>
    <n v="0"/>
    <n v="0"/>
    <n v="0"/>
    <n v="16"/>
    <n v="0"/>
    <n v="0"/>
    <n v="1"/>
    <n v="0"/>
    <n v="1"/>
    <n v="0"/>
    <n v="0"/>
    <n v="0"/>
    <n v="5"/>
    <n v="9"/>
    <n v="0"/>
    <n v="0"/>
    <n v="2"/>
    <n v="0"/>
    <n v="1"/>
    <n v="0"/>
    <n v="4"/>
    <n v="2"/>
    <n v="0"/>
    <n v="0"/>
    <n v="8"/>
    <n v="9"/>
    <n v="0"/>
    <n v="42"/>
    <n v="12"/>
    <n v="11"/>
    <n v="0"/>
    <n v="0"/>
    <n v="0"/>
    <n v="0"/>
    <n v="0"/>
    <n v="0"/>
    <n v="0"/>
    <n v="23"/>
    <n v="16"/>
    <n v="16"/>
    <n v="1"/>
  </r>
  <r>
    <s v="08DST0022M"/>
    <n v="1"/>
    <s v="MATUTINO"/>
    <s v="SECUNDARIA TECNICA 22"/>
    <n v="8"/>
    <s v="CHIHUAHUA"/>
    <n v="8"/>
    <s v="CHIHUAHUA"/>
    <x v="1"/>
    <n v="12"/>
    <x v="23"/>
    <n v="1"/>
    <s v="CARICHĂŤ"/>
    <s v="CALLE OJINAGA"/>
    <n v="43"/>
    <s v="PÚBLICO"/>
    <x v="0"/>
    <n v="2"/>
    <s v="BĂSICA"/>
    <n v="3"/>
    <x v="1"/>
    <n v="4"/>
    <x v="2"/>
    <n v="1"/>
    <s v="SERVICIOS"/>
    <n v="23"/>
    <s v="AGROPECUARIA"/>
    <s v="08FZT0015K"/>
    <s v="08FJT0006B"/>
    <s v="08ADG0010O"/>
    <n v="0"/>
    <s v="I2020"/>
    <n v="52"/>
    <n v="42"/>
    <n v="94"/>
    <n v="38"/>
    <n v="40"/>
    <n v="78"/>
    <n v="13"/>
    <n v="10"/>
    <n v="23"/>
    <n v="34"/>
    <n v="26"/>
    <n v="60"/>
    <n v="34"/>
    <n v="26"/>
    <n v="60"/>
    <n v="18"/>
    <n v="20"/>
    <n v="38"/>
    <n v="18"/>
    <n v="13"/>
    <n v="31"/>
    <n v="0"/>
    <n v="0"/>
    <n v="0"/>
    <n v="0"/>
    <n v="0"/>
    <n v="0"/>
    <n v="0"/>
    <n v="0"/>
    <n v="0"/>
    <n v="70"/>
    <n v="59"/>
    <n v="129"/>
    <n v="2"/>
    <n v="2"/>
    <n v="1"/>
    <n v="0"/>
    <n v="0"/>
    <n v="0"/>
    <n v="0"/>
    <n v="5"/>
    <n v="0"/>
    <n v="0"/>
    <n v="1"/>
    <n v="0"/>
    <n v="0"/>
    <n v="0"/>
    <n v="0"/>
    <n v="0"/>
    <n v="1"/>
    <n v="4"/>
    <n v="0"/>
    <n v="0"/>
    <n v="1"/>
    <n v="0"/>
    <n v="0"/>
    <n v="0"/>
    <n v="1"/>
    <n v="0"/>
    <n v="0"/>
    <n v="0"/>
    <n v="2"/>
    <n v="2"/>
    <n v="0"/>
    <n v="12"/>
    <n v="3"/>
    <n v="4"/>
    <n v="0"/>
    <n v="0"/>
    <n v="0"/>
    <n v="0"/>
    <n v="0"/>
    <n v="0"/>
    <n v="0"/>
    <n v="7"/>
    <n v="6"/>
    <n v="5"/>
    <n v="1"/>
  </r>
  <r>
    <s v="08DST0023L"/>
    <n v="1"/>
    <s v="MATUTINO"/>
    <s v="SECUNDARIA TECNICA 23"/>
    <n v="8"/>
    <s v="CHIHUAHUA"/>
    <n v="8"/>
    <s v="CHIHUAHUA"/>
    <x v="3"/>
    <n v="7"/>
    <x v="25"/>
    <n v="135"/>
    <s v="EJIDO EL VERGEL"/>
    <s v="CALLE EL VERGEL (EJIDO EL VERGEL)"/>
    <n v="0"/>
    <s v="PÚBLICO"/>
    <x v="0"/>
    <n v="2"/>
    <s v="BĂSICA"/>
    <n v="3"/>
    <x v="1"/>
    <n v="4"/>
    <x v="2"/>
    <n v="1"/>
    <s v="SERVICIOS"/>
    <n v="25"/>
    <s v="FORESTAL"/>
    <s v="08FZT0011O"/>
    <s v="08FJT0004D"/>
    <s v="08ADG0004D"/>
    <n v="0"/>
    <s v="I2020"/>
    <n v="64"/>
    <n v="74"/>
    <n v="138"/>
    <n v="47"/>
    <n v="62"/>
    <n v="109"/>
    <n v="23"/>
    <n v="19"/>
    <n v="42"/>
    <n v="31"/>
    <n v="17"/>
    <n v="48"/>
    <n v="32"/>
    <n v="18"/>
    <n v="50"/>
    <n v="18"/>
    <n v="26"/>
    <n v="44"/>
    <n v="17"/>
    <n v="23"/>
    <n v="40"/>
    <n v="0"/>
    <n v="0"/>
    <n v="0"/>
    <n v="0"/>
    <n v="0"/>
    <n v="0"/>
    <n v="0"/>
    <n v="0"/>
    <n v="0"/>
    <n v="67"/>
    <n v="67"/>
    <n v="134"/>
    <n v="2"/>
    <n v="2"/>
    <n v="2"/>
    <n v="0"/>
    <n v="0"/>
    <n v="0"/>
    <n v="0"/>
    <n v="6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2"/>
    <n v="1"/>
    <n v="0"/>
    <n v="9"/>
    <n v="3"/>
    <n v="2"/>
    <n v="0"/>
    <n v="0"/>
    <n v="0"/>
    <n v="0"/>
    <n v="0"/>
    <n v="0"/>
    <n v="0"/>
    <n v="5"/>
    <n v="8"/>
    <n v="8"/>
    <n v="1"/>
  </r>
  <r>
    <s v="08DST0024K"/>
    <n v="1"/>
    <s v="MATUTINO"/>
    <s v="SECUNDARIA TECNICA 24"/>
    <n v="8"/>
    <s v="CHIHUAHUA"/>
    <n v="8"/>
    <s v="CHIHUAHUA"/>
    <x v="10"/>
    <n v="35"/>
    <x v="51"/>
    <n v="1"/>
    <s v="JANOS"/>
    <s v="CALLE KILOMETRO 1 CARRERERA A JUAREZ"/>
    <n v="0"/>
    <s v="PÚBLICO"/>
    <x v="0"/>
    <n v="2"/>
    <s v="BĂSICA"/>
    <n v="3"/>
    <x v="1"/>
    <n v="4"/>
    <x v="2"/>
    <n v="1"/>
    <s v="SERVICIOS"/>
    <n v="23"/>
    <s v="AGROPECUARIA"/>
    <s v="08FZT0014L"/>
    <s v="08FJT0006B"/>
    <s v="08ADG0013L"/>
    <n v="0"/>
    <s v="I2020"/>
    <n v="59"/>
    <n v="59"/>
    <n v="118"/>
    <n v="40"/>
    <n v="47"/>
    <n v="87"/>
    <n v="17"/>
    <n v="21"/>
    <n v="38"/>
    <n v="22"/>
    <n v="27"/>
    <n v="49"/>
    <n v="24"/>
    <n v="27"/>
    <n v="51"/>
    <n v="23"/>
    <n v="23"/>
    <n v="46"/>
    <n v="14"/>
    <n v="14"/>
    <n v="28"/>
    <n v="0"/>
    <n v="0"/>
    <n v="0"/>
    <n v="0"/>
    <n v="0"/>
    <n v="0"/>
    <n v="0"/>
    <n v="0"/>
    <n v="0"/>
    <n v="61"/>
    <n v="64"/>
    <n v="125"/>
    <n v="2"/>
    <n v="2"/>
    <n v="2"/>
    <n v="0"/>
    <n v="0"/>
    <n v="0"/>
    <n v="0"/>
    <n v="6"/>
    <n v="0"/>
    <n v="0"/>
    <n v="0"/>
    <n v="1"/>
    <n v="0"/>
    <n v="0"/>
    <n v="0"/>
    <n v="0"/>
    <n v="4"/>
    <n v="1"/>
    <n v="0"/>
    <n v="0"/>
    <n v="1"/>
    <n v="0"/>
    <n v="0"/>
    <n v="0"/>
    <n v="1"/>
    <n v="2"/>
    <n v="0"/>
    <n v="0"/>
    <n v="4"/>
    <n v="4"/>
    <n v="0"/>
    <n v="18"/>
    <n v="6"/>
    <n v="3"/>
    <n v="0"/>
    <n v="0"/>
    <n v="0"/>
    <n v="0"/>
    <n v="0"/>
    <n v="0"/>
    <n v="0"/>
    <n v="9"/>
    <n v="9"/>
    <n v="6"/>
    <n v="1"/>
  </r>
  <r>
    <s v="08DST0025J"/>
    <n v="1"/>
    <s v="MATUTINO"/>
    <s v="SECUNDARIA TECNICA 25"/>
    <n v="8"/>
    <s v="CHIHUAHUA"/>
    <n v="8"/>
    <s v="CHIHUAHUA"/>
    <x v="10"/>
    <n v="5"/>
    <x v="54"/>
    <n v="68"/>
    <s v="PUERTO PALOMAS DE VILLA"/>
    <s v="CALLE 18 DE MARZO"/>
    <n v="0"/>
    <s v="PÚBLICO"/>
    <x v="0"/>
    <n v="2"/>
    <s v="BĂSICA"/>
    <n v="3"/>
    <x v="1"/>
    <n v="4"/>
    <x v="2"/>
    <n v="1"/>
    <s v="SERVICIOS"/>
    <n v="22"/>
    <s v="INDUSTRIAL"/>
    <s v="08FZT0013M"/>
    <s v="08FJT0007A"/>
    <s v="08ADG0013L"/>
    <n v="0"/>
    <s v="I2020"/>
    <n v="80"/>
    <n v="102"/>
    <n v="182"/>
    <n v="64"/>
    <n v="98"/>
    <n v="162"/>
    <n v="26"/>
    <n v="29"/>
    <n v="55"/>
    <n v="32"/>
    <n v="31"/>
    <n v="63"/>
    <n v="35"/>
    <n v="31"/>
    <n v="66"/>
    <n v="27"/>
    <n v="42"/>
    <n v="69"/>
    <n v="22"/>
    <n v="28"/>
    <n v="50"/>
    <n v="0"/>
    <n v="0"/>
    <n v="0"/>
    <n v="0"/>
    <n v="0"/>
    <n v="0"/>
    <n v="0"/>
    <n v="0"/>
    <n v="0"/>
    <n v="84"/>
    <n v="101"/>
    <n v="185"/>
    <n v="3"/>
    <n v="3"/>
    <n v="3"/>
    <n v="0"/>
    <n v="0"/>
    <n v="0"/>
    <n v="0"/>
    <n v="9"/>
    <n v="0"/>
    <n v="0"/>
    <n v="1"/>
    <n v="0"/>
    <n v="1"/>
    <n v="0"/>
    <n v="0"/>
    <n v="0"/>
    <n v="7"/>
    <n v="2"/>
    <n v="0"/>
    <n v="0"/>
    <n v="0"/>
    <n v="0"/>
    <n v="0"/>
    <n v="0"/>
    <n v="0"/>
    <n v="0"/>
    <n v="0"/>
    <n v="0"/>
    <n v="2"/>
    <n v="2"/>
    <n v="0"/>
    <n v="15"/>
    <n v="7"/>
    <n v="2"/>
    <n v="0"/>
    <n v="0"/>
    <n v="0"/>
    <n v="0"/>
    <n v="0"/>
    <n v="0"/>
    <n v="0"/>
    <n v="9"/>
    <n v="9"/>
    <n v="9"/>
    <n v="1"/>
  </r>
  <r>
    <s v="08DST0026I"/>
    <n v="1"/>
    <s v="MATUTINO"/>
    <s v="SECUNDARIA TECNICA 26"/>
    <n v="8"/>
    <s v="CHIHUAHUA"/>
    <n v="8"/>
    <s v="CHIHUAHUA"/>
    <x v="0"/>
    <n v="9"/>
    <x v="2"/>
    <n v="169"/>
    <s v="SAN JUANITO"/>
    <s v="AVENIDA JUAREZ"/>
    <n v="1802"/>
    <s v="PÚBLICO"/>
    <x v="0"/>
    <n v="2"/>
    <s v="BĂSICA"/>
    <n v="3"/>
    <x v="1"/>
    <n v="4"/>
    <x v="2"/>
    <n v="1"/>
    <s v="SERVICIOS"/>
    <n v="22"/>
    <s v="INDUSTRIAL"/>
    <s v="08FZT0012N"/>
    <s v="08FJT0006B"/>
    <s v="08ADG0003E"/>
    <n v="0"/>
    <s v="I2020"/>
    <n v="132"/>
    <n v="123"/>
    <n v="255"/>
    <n v="121"/>
    <n v="121"/>
    <n v="242"/>
    <n v="32"/>
    <n v="35"/>
    <n v="67"/>
    <n v="48"/>
    <n v="43"/>
    <n v="91"/>
    <n v="48"/>
    <n v="44"/>
    <n v="92"/>
    <n v="45"/>
    <n v="40"/>
    <n v="85"/>
    <n v="51"/>
    <n v="45"/>
    <n v="96"/>
    <n v="0"/>
    <n v="0"/>
    <n v="0"/>
    <n v="0"/>
    <n v="0"/>
    <n v="0"/>
    <n v="0"/>
    <n v="0"/>
    <n v="0"/>
    <n v="144"/>
    <n v="129"/>
    <n v="273"/>
    <n v="4"/>
    <n v="4"/>
    <n v="4"/>
    <n v="0"/>
    <n v="0"/>
    <n v="0"/>
    <n v="0"/>
    <n v="12"/>
    <n v="0"/>
    <n v="0"/>
    <n v="1"/>
    <n v="0"/>
    <n v="0"/>
    <n v="1"/>
    <n v="0"/>
    <n v="0"/>
    <n v="6"/>
    <n v="6"/>
    <n v="0"/>
    <n v="0"/>
    <n v="0"/>
    <n v="1"/>
    <n v="1"/>
    <n v="0"/>
    <n v="1"/>
    <n v="1"/>
    <n v="0"/>
    <n v="0"/>
    <n v="5"/>
    <n v="7"/>
    <n v="0"/>
    <n v="30"/>
    <n v="8"/>
    <n v="8"/>
    <n v="0"/>
    <n v="0"/>
    <n v="0"/>
    <n v="0"/>
    <n v="0"/>
    <n v="0"/>
    <n v="0"/>
    <n v="16"/>
    <n v="15"/>
    <n v="15"/>
    <n v="1"/>
  </r>
  <r>
    <s v="08DST0027H"/>
    <n v="1"/>
    <s v="MATUTINO"/>
    <s v="SECUNDARIA TECNICA 27"/>
    <n v="8"/>
    <s v="CHIHUAHUA"/>
    <n v="8"/>
    <s v="CHIHUAHUA"/>
    <x v="1"/>
    <n v="17"/>
    <x v="43"/>
    <n v="5"/>
    <s v="COLONIA ANĂHUAC"/>
    <s v="CALLE ARISIACHIC "/>
    <n v="101"/>
    <s v="PÚBLICO"/>
    <x v="0"/>
    <n v="2"/>
    <s v="BĂSICA"/>
    <n v="3"/>
    <x v="1"/>
    <n v="4"/>
    <x v="2"/>
    <n v="1"/>
    <s v="SERVICIOS"/>
    <n v="22"/>
    <s v="INDUSTRIAL"/>
    <s v="08FZT0012N"/>
    <s v="08FJT0006B"/>
    <s v="08ADG0010O"/>
    <n v="0"/>
    <s v="I2020"/>
    <n v="210"/>
    <n v="182"/>
    <n v="392"/>
    <n v="207"/>
    <n v="172"/>
    <n v="379"/>
    <n v="62"/>
    <n v="59"/>
    <n v="121"/>
    <n v="78"/>
    <n v="63"/>
    <n v="141"/>
    <n v="79"/>
    <n v="63"/>
    <n v="142"/>
    <n v="74"/>
    <n v="65"/>
    <n v="139"/>
    <n v="71"/>
    <n v="54"/>
    <n v="125"/>
    <n v="0"/>
    <n v="0"/>
    <n v="0"/>
    <n v="0"/>
    <n v="0"/>
    <n v="0"/>
    <n v="0"/>
    <n v="0"/>
    <n v="0"/>
    <n v="224"/>
    <n v="182"/>
    <n v="406"/>
    <n v="4"/>
    <n v="4"/>
    <n v="4"/>
    <n v="0"/>
    <n v="0"/>
    <n v="0"/>
    <n v="0"/>
    <n v="12"/>
    <n v="0"/>
    <n v="0"/>
    <n v="1"/>
    <n v="0"/>
    <n v="1"/>
    <n v="0"/>
    <n v="0"/>
    <n v="0"/>
    <n v="3"/>
    <n v="6"/>
    <n v="0"/>
    <n v="0"/>
    <n v="1"/>
    <n v="0"/>
    <n v="0"/>
    <n v="1"/>
    <n v="2"/>
    <n v="1"/>
    <n v="0"/>
    <n v="0"/>
    <n v="6"/>
    <n v="5"/>
    <n v="0"/>
    <n v="27"/>
    <n v="6"/>
    <n v="8"/>
    <n v="0"/>
    <n v="0"/>
    <n v="0"/>
    <n v="0"/>
    <n v="0"/>
    <n v="0"/>
    <n v="0"/>
    <n v="14"/>
    <n v="17"/>
    <n v="17"/>
    <n v="1"/>
  </r>
  <r>
    <s v="08DST0028G"/>
    <n v="1"/>
    <s v="MATUTINO"/>
    <s v="SECUNDARIA TECNICA 28"/>
    <n v="8"/>
    <s v="CHIHUAHUA"/>
    <n v="8"/>
    <s v="CHIHUAHUA"/>
    <x v="1"/>
    <n v="31"/>
    <x v="1"/>
    <n v="128"/>
    <s v="TOMOCHI"/>
    <s v="CALLE PROGRESO"/>
    <n v="13"/>
    <s v="PÚBLICO"/>
    <x v="0"/>
    <n v="2"/>
    <s v="BĂSICA"/>
    <n v="3"/>
    <x v="1"/>
    <n v="4"/>
    <x v="2"/>
    <n v="1"/>
    <s v="SERVICIOS"/>
    <n v="25"/>
    <s v="FORESTAL"/>
    <s v="08FZT0015K"/>
    <s v="08FJT0006B"/>
    <s v="08ADG0010O"/>
    <n v="0"/>
    <s v="I2020"/>
    <n v="68"/>
    <n v="78"/>
    <n v="146"/>
    <n v="49"/>
    <n v="75"/>
    <n v="124"/>
    <n v="13"/>
    <n v="24"/>
    <n v="37"/>
    <n v="30"/>
    <n v="32"/>
    <n v="62"/>
    <n v="33"/>
    <n v="32"/>
    <n v="65"/>
    <n v="24"/>
    <n v="24"/>
    <n v="48"/>
    <n v="23"/>
    <n v="28"/>
    <n v="51"/>
    <n v="0"/>
    <n v="0"/>
    <n v="0"/>
    <n v="0"/>
    <n v="0"/>
    <n v="0"/>
    <n v="0"/>
    <n v="0"/>
    <n v="0"/>
    <n v="80"/>
    <n v="84"/>
    <n v="164"/>
    <n v="2"/>
    <n v="3"/>
    <n v="2"/>
    <n v="0"/>
    <n v="0"/>
    <n v="0"/>
    <n v="0"/>
    <n v="7"/>
    <n v="1"/>
    <n v="0"/>
    <n v="0"/>
    <n v="0"/>
    <n v="0"/>
    <n v="0"/>
    <n v="0"/>
    <n v="0"/>
    <n v="2"/>
    <n v="3"/>
    <n v="0"/>
    <n v="0"/>
    <n v="0"/>
    <n v="1"/>
    <n v="1"/>
    <n v="1"/>
    <n v="1"/>
    <n v="1"/>
    <n v="0"/>
    <n v="0"/>
    <n v="3"/>
    <n v="2"/>
    <n v="0"/>
    <n v="16"/>
    <n v="5"/>
    <n v="6"/>
    <n v="0"/>
    <n v="0"/>
    <n v="0"/>
    <n v="0"/>
    <n v="0"/>
    <n v="0"/>
    <n v="0"/>
    <n v="11"/>
    <n v="8"/>
    <n v="7"/>
    <n v="1"/>
  </r>
  <r>
    <s v="08DST0029F"/>
    <n v="1"/>
    <s v="MATUTINO"/>
    <s v="SECUNDARIA TECNICA 29"/>
    <n v="8"/>
    <s v="CHIHUAHUA"/>
    <n v="8"/>
    <s v="CHIHUAHUA"/>
    <x v="7"/>
    <n v="19"/>
    <x v="21"/>
    <n v="1"/>
    <s v="CHIHUAHUA"/>
    <s v="AVENIDA LOS PINOS"/>
    <n v="9001"/>
    <s v="PÚBLICO"/>
    <x v="0"/>
    <n v="2"/>
    <s v="BĂSICA"/>
    <n v="3"/>
    <x v="1"/>
    <n v="4"/>
    <x v="2"/>
    <n v="1"/>
    <s v="SERVICIOS"/>
    <n v="22"/>
    <s v="INDUSTRIAL"/>
    <s v="08FZT0006C"/>
    <s v="08FJT0003E"/>
    <s v="08ADG0046C"/>
    <n v="0"/>
    <s v="I2020"/>
    <n v="219"/>
    <n v="249"/>
    <n v="468"/>
    <n v="165"/>
    <n v="211"/>
    <n v="376"/>
    <n v="77"/>
    <n v="93"/>
    <n v="170"/>
    <n v="76"/>
    <n v="79"/>
    <n v="155"/>
    <n v="76"/>
    <n v="79"/>
    <n v="155"/>
    <n v="70"/>
    <n v="84"/>
    <n v="154"/>
    <n v="63"/>
    <n v="73"/>
    <n v="136"/>
    <n v="0"/>
    <n v="0"/>
    <n v="0"/>
    <n v="0"/>
    <n v="0"/>
    <n v="0"/>
    <n v="0"/>
    <n v="0"/>
    <n v="0"/>
    <n v="209"/>
    <n v="236"/>
    <n v="445"/>
    <n v="5"/>
    <n v="5"/>
    <n v="5"/>
    <n v="0"/>
    <n v="0"/>
    <n v="0"/>
    <n v="0"/>
    <n v="15"/>
    <n v="0"/>
    <n v="0"/>
    <n v="1"/>
    <n v="0"/>
    <n v="1"/>
    <n v="0"/>
    <n v="0"/>
    <n v="0"/>
    <n v="7"/>
    <n v="16"/>
    <n v="0"/>
    <n v="0"/>
    <n v="1"/>
    <n v="0"/>
    <n v="0"/>
    <n v="2"/>
    <n v="3"/>
    <n v="0"/>
    <n v="0"/>
    <n v="0"/>
    <n v="8"/>
    <n v="11"/>
    <n v="0"/>
    <n v="50"/>
    <n v="11"/>
    <n v="18"/>
    <n v="0"/>
    <n v="0"/>
    <n v="0"/>
    <n v="0"/>
    <n v="0"/>
    <n v="0"/>
    <n v="0"/>
    <n v="29"/>
    <n v="15"/>
    <n v="15"/>
    <n v="1"/>
  </r>
  <r>
    <s v="08DST0029F"/>
    <n v="2"/>
    <s v="VESPERTINO"/>
    <s v="SECUNDARIA TECNICA 29"/>
    <n v="8"/>
    <s v="CHIHUAHUA"/>
    <n v="8"/>
    <s v="CHIHUAHUA"/>
    <x v="7"/>
    <n v="19"/>
    <x v="21"/>
    <n v="1"/>
    <s v="CHIHUAHUA"/>
    <s v="AVENIDA LOS PINOS"/>
    <n v="9001"/>
    <s v="PÚBLICO"/>
    <x v="0"/>
    <n v="2"/>
    <s v="BĂSICA"/>
    <n v="3"/>
    <x v="1"/>
    <n v="4"/>
    <x v="2"/>
    <n v="1"/>
    <s v="SERVICIOS"/>
    <n v="22"/>
    <s v="INDUSTRIAL"/>
    <s v="08FZT0006C"/>
    <s v="08FJT0003E"/>
    <s v="08ADG0046C"/>
    <n v="0"/>
    <s v="I2020"/>
    <n v="116"/>
    <n v="152"/>
    <n v="268"/>
    <n v="97"/>
    <n v="147"/>
    <n v="244"/>
    <n v="35"/>
    <n v="55"/>
    <n v="90"/>
    <n v="65"/>
    <n v="65"/>
    <n v="130"/>
    <n v="67"/>
    <n v="66"/>
    <n v="133"/>
    <n v="48"/>
    <n v="55"/>
    <n v="103"/>
    <n v="29"/>
    <n v="44"/>
    <n v="73"/>
    <n v="0"/>
    <n v="0"/>
    <n v="0"/>
    <n v="0"/>
    <n v="0"/>
    <n v="0"/>
    <n v="0"/>
    <n v="0"/>
    <n v="0"/>
    <n v="144"/>
    <n v="165"/>
    <n v="309"/>
    <n v="4"/>
    <n v="4"/>
    <n v="4"/>
    <n v="0"/>
    <n v="0"/>
    <n v="0"/>
    <n v="0"/>
    <n v="12"/>
    <n v="0"/>
    <n v="0"/>
    <n v="1"/>
    <n v="0"/>
    <n v="1"/>
    <n v="0"/>
    <n v="0"/>
    <n v="0"/>
    <n v="10"/>
    <n v="17"/>
    <n v="0"/>
    <n v="0"/>
    <n v="2"/>
    <n v="0"/>
    <n v="1"/>
    <n v="0"/>
    <n v="5"/>
    <n v="2"/>
    <n v="0"/>
    <n v="0"/>
    <n v="9"/>
    <n v="7"/>
    <n v="0"/>
    <n v="55"/>
    <n v="18"/>
    <n v="19"/>
    <n v="0"/>
    <n v="0"/>
    <n v="0"/>
    <n v="0"/>
    <n v="0"/>
    <n v="0"/>
    <n v="0"/>
    <n v="37"/>
    <n v="12"/>
    <n v="12"/>
    <n v="1"/>
  </r>
  <r>
    <s v="08DST0030V"/>
    <n v="1"/>
    <s v="MATUTINO"/>
    <s v="SECUNDARIA TECNICA 30"/>
    <n v="8"/>
    <s v="CHIHUAHUA"/>
    <n v="8"/>
    <s v="CHIHUAHUA"/>
    <x v="5"/>
    <n v="37"/>
    <x v="6"/>
    <n v="1"/>
    <s v="JUĂREZ"/>
    <s v="CALLE PONCIANO.ARRIAGA "/>
    <n v="0"/>
    <s v="PÚBLICO"/>
    <x v="0"/>
    <n v="2"/>
    <s v="BĂSICA"/>
    <n v="3"/>
    <x v="1"/>
    <n v="4"/>
    <x v="2"/>
    <n v="1"/>
    <s v="SERVICIOS"/>
    <n v="22"/>
    <s v="INDUSTRIAL"/>
    <s v="08FZT0017I"/>
    <s v="08FJT0002F"/>
    <s v="08ADG0005C"/>
    <n v="0"/>
    <s v="I2020"/>
    <n v="477"/>
    <n v="498"/>
    <n v="975"/>
    <n v="477"/>
    <n v="498"/>
    <n v="975"/>
    <n v="145"/>
    <n v="144"/>
    <n v="289"/>
    <n v="146"/>
    <n v="185"/>
    <n v="331"/>
    <n v="147"/>
    <n v="185"/>
    <n v="332"/>
    <n v="165"/>
    <n v="186"/>
    <n v="351"/>
    <n v="170"/>
    <n v="168"/>
    <n v="338"/>
    <n v="0"/>
    <n v="0"/>
    <n v="0"/>
    <n v="0"/>
    <n v="0"/>
    <n v="0"/>
    <n v="0"/>
    <n v="0"/>
    <n v="0"/>
    <n v="482"/>
    <n v="539"/>
    <n v="1021"/>
    <n v="7"/>
    <n v="7"/>
    <n v="7"/>
    <n v="0"/>
    <n v="0"/>
    <n v="0"/>
    <n v="0"/>
    <n v="21"/>
    <n v="0"/>
    <n v="0"/>
    <n v="1"/>
    <n v="0"/>
    <n v="0"/>
    <n v="1"/>
    <n v="0"/>
    <n v="0"/>
    <n v="7"/>
    <n v="15"/>
    <n v="0"/>
    <n v="0"/>
    <n v="2"/>
    <n v="0"/>
    <n v="3"/>
    <n v="0"/>
    <n v="3"/>
    <n v="6"/>
    <n v="1"/>
    <n v="4"/>
    <n v="5"/>
    <n v="10"/>
    <n v="0"/>
    <n v="58"/>
    <n v="16"/>
    <n v="25"/>
    <n v="0"/>
    <n v="0"/>
    <n v="0"/>
    <n v="0"/>
    <n v="0"/>
    <n v="0"/>
    <n v="0"/>
    <n v="41"/>
    <n v="21"/>
    <n v="21"/>
    <n v="1"/>
  </r>
  <r>
    <s v="08DST0030V"/>
    <n v="2"/>
    <s v="VESPERTINO"/>
    <s v="SECUNDARIA TECNICA 30"/>
    <n v="8"/>
    <s v="CHIHUAHUA"/>
    <n v="8"/>
    <s v="CHIHUAHUA"/>
    <x v="5"/>
    <n v="37"/>
    <x v="6"/>
    <n v="1"/>
    <s v="JUĂREZ"/>
    <s v="CALLE PONCIANO.ARRIAGA "/>
    <n v="0"/>
    <s v="PÚBLICO"/>
    <x v="0"/>
    <n v="2"/>
    <s v="BĂSICA"/>
    <n v="3"/>
    <x v="1"/>
    <n v="4"/>
    <x v="2"/>
    <n v="1"/>
    <s v="SERVICIOS"/>
    <n v="22"/>
    <s v="INDUSTRIAL"/>
    <s v="08FZT0017I"/>
    <s v="08FJT0002F"/>
    <s v="08ADG0005C"/>
    <n v="0"/>
    <s v="I2020"/>
    <n v="418"/>
    <n v="428"/>
    <n v="846"/>
    <n v="418"/>
    <n v="428"/>
    <n v="846"/>
    <n v="120"/>
    <n v="125"/>
    <n v="245"/>
    <n v="152"/>
    <n v="184"/>
    <n v="336"/>
    <n v="153"/>
    <n v="184"/>
    <n v="337"/>
    <n v="174"/>
    <n v="164"/>
    <n v="338"/>
    <n v="130"/>
    <n v="147"/>
    <n v="277"/>
    <n v="0"/>
    <n v="0"/>
    <n v="0"/>
    <n v="0"/>
    <n v="0"/>
    <n v="0"/>
    <n v="0"/>
    <n v="0"/>
    <n v="0"/>
    <n v="457"/>
    <n v="495"/>
    <n v="952"/>
    <n v="7"/>
    <n v="7"/>
    <n v="7"/>
    <n v="0"/>
    <n v="0"/>
    <n v="0"/>
    <n v="0"/>
    <n v="21"/>
    <n v="0"/>
    <n v="0"/>
    <n v="1"/>
    <n v="0"/>
    <n v="1"/>
    <n v="0"/>
    <n v="0"/>
    <n v="0"/>
    <n v="7"/>
    <n v="13"/>
    <n v="0"/>
    <n v="0"/>
    <n v="3"/>
    <n v="0"/>
    <n v="2"/>
    <n v="1"/>
    <n v="4"/>
    <n v="2"/>
    <n v="1"/>
    <n v="3"/>
    <n v="4"/>
    <n v="8"/>
    <n v="0"/>
    <n v="50"/>
    <n v="17"/>
    <n v="19"/>
    <n v="0"/>
    <n v="0"/>
    <n v="0"/>
    <n v="0"/>
    <n v="0"/>
    <n v="0"/>
    <n v="0"/>
    <n v="36"/>
    <n v="21"/>
    <n v="21"/>
    <n v="1"/>
  </r>
  <r>
    <s v="08DST0031U"/>
    <n v="1"/>
    <s v="MATUTINO"/>
    <s v="SECUNDARIA TECNICA 31"/>
    <n v="8"/>
    <s v="CHIHUAHUA"/>
    <n v="8"/>
    <s v="CHIHUAHUA"/>
    <x v="8"/>
    <n v="32"/>
    <x v="19"/>
    <n v="1"/>
    <s v="HIDALGO DEL PARRAL"/>
    <s v="CALLE CARRETERA ANILLO PERIMETRAL SUR LUIS DONALDO COLOSIO"/>
    <n v="1031"/>
    <s v="PÚBLICO"/>
    <x v="0"/>
    <n v="2"/>
    <s v="BĂSICA"/>
    <n v="3"/>
    <x v="1"/>
    <n v="4"/>
    <x v="2"/>
    <n v="1"/>
    <s v="SERVICIOS"/>
    <n v="22"/>
    <s v="INDUSTRIAL"/>
    <s v="08FZT0011O"/>
    <s v="08FJT0004D"/>
    <s v="08ADG0004D"/>
    <n v="0"/>
    <s v="I2020"/>
    <n v="252"/>
    <n v="188"/>
    <n v="440"/>
    <n v="248"/>
    <n v="188"/>
    <n v="436"/>
    <n v="63"/>
    <n v="70"/>
    <n v="133"/>
    <n v="86"/>
    <n v="73"/>
    <n v="159"/>
    <n v="88"/>
    <n v="74"/>
    <n v="162"/>
    <n v="105"/>
    <n v="54"/>
    <n v="159"/>
    <n v="89"/>
    <n v="63"/>
    <n v="152"/>
    <n v="0"/>
    <n v="0"/>
    <n v="0"/>
    <n v="0"/>
    <n v="0"/>
    <n v="0"/>
    <n v="0"/>
    <n v="0"/>
    <n v="0"/>
    <n v="282"/>
    <n v="191"/>
    <n v="473"/>
    <n v="5"/>
    <n v="5"/>
    <n v="5"/>
    <n v="0"/>
    <n v="0"/>
    <n v="0"/>
    <n v="0"/>
    <n v="15"/>
    <n v="0"/>
    <n v="0"/>
    <n v="1"/>
    <n v="0"/>
    <n v="0"/>
    <n v="0"/>
    <n v="0"/>
    <n v="0"/>
    <n v="11"/>
    <n v="8"/>
    <n v="0"/>
    <n v="0"/>
    <n v="1"/>
    <n v="0"/>
    <n v="2"/>
    <n v="0"/>
    <n v="1"/>
    <n v="2"/>
    <n v="0"/>
    <n v="0"/>
    <n v="9"/>
    <n v="6"/>
    <n v="0"/>
    <n v="41"/>
    <n v="15"/>
    <n v="10"/>
    <n v="0"/>
    <n v="0"/>
    <n v="0"/>
    <n v="0"/>
    <n v="0"/>
    <n v="0"/>
    <n v="0"/>
    <n v="25"/>
    <n v="23"/>
    <n v="23"/>
    <n v="1"/>
  </r>
  <r>
    <s v="08DST0032T"/>
    <n v="1"/>
    <s v="MATUTINO"/>
    <s v="SECUNDARIA TECNICA 32"/>
    <n v="8"/>
    <s v="CHIHUAHUA"/>
    <n v="8"/>
    <s v="CHIHUAHUA"/>
    <x v="7"/>
    <n v="19"/>
    <x v="21"/>
    <n v="1"/>
    <s v="CHIHUAHUA"/>
    <s v="CALLE 38A"/>
    <n v="0"/>
    <s v="PÚBLICO"/>
    <x v="0"/>
    <n v="2"/>
    <s v="BĂSICA"/>
    <n v="3"/>
    <x v="1"/>
    <n v="4"/>
    <x v="2"/>
    <n v="1"/>
    <s v="SERVICIOS"/>
    <n v="22"/>
    <s v="INDUSTRIAL"/>
    <s v="08FZT0007B"/>
    <s v="08FJT0003E"/>
    <s v="08ADG0046C"/>
    <n v="0"/>
    <s v="I2020"/>
    <n v="214"/>
    <n v="243"/>
    <n v="457"/>
    <n v="141"/>
    <n v="202"/>
    <n v="343"/>
    <n v="55"/>
    <n v="75"/>
    <n v="130"/>
    <n v="59"/>
    <n v="67"/>
    <n v="126"/>
    <n v="59"/>
    <n v="67"/>
    <n v="126"/>
    <n v="82"/>
    <n v="79"/>
    <n v="161"/>
    <n v="65"/>
    <n v="82"/>
    <n v="147"/>
    <n v="0"/>
    <n v="0"/>
    <n v="0"/>
    <n v="0"/>
    <n v="0"/>
    <n v="0"/>
    <n v="0"/>
    <n v="0"/>
    <n v="0"/>
    <n v="206"/>
    <n v="228"/>
    <n v="434"/>
    <n v="5"/>
    <n v="5"/>
    <n v="5"/>
    <n v="0"/>
    <n v="0"/>
    <n v="0"/>
    <n v="0"/>
    <n v="15"/>
    <n v="0"/>
    <n v="0"/>
    <n v="1"/>
    <n v="0"/>
    <n v="0"/>
    <n v="1"/>
    <n v="0"/>
    <n v="0"/>
    <n v="6"/>
    <n v="10"/>
    <n v="0"/>
    <n v="0"/>
    <n v="1"/>
    <n v="0"/>
    <n v="0"/>
    <n v="0"/>
    <n v="1"/>
    <n v="3"/>
    <n v="0"/>
    <n v="0"/>
    <n v="9"/>
    <n v="10"/>
    <n v="0"/>
    <n v="42"/>
    <n v="8"/>
    <n v="13"/>
    <n v="0"/>
    <n v="0"/>
    <n v="0"/>
    <n v="0"/>
    <n v="0"/>
    <n v="0"/>
    <n v="0"/>
    <n v="21"/>
    <n v="15"/>
    <n v="15"/>
    <n v="1"/>
  </r>
  <r>
    <s v="08DST0032T"/>
    <n v="2"/>
    <s v="VESPERTINO"/>
    <s v="SECUNDARIA TECNICA 32"/>
    <n v="8"/>
    <s v="CHIHUAHUA"/>
    <n v="8"/>
    <s v="CHIHUAHUA"/>
    <x v="7"/>
    <n v="19"/>
    <x v="21"/>
    <n v="1"/>
    <s v="CHIHUAHUA"/>
    <s v="CALLE 38A"/>
    <n v="0"/>
    <s v="PÚBLICO"/>
    <x v="0"/>
    <n v="2"/>
    <s v="BĂSICA"/>
    <n v="3"/>
    <x v="1"/>
    <n v="4"/>
    <x v="2"/>
    <n v="1"/>
    <s v="SERVICIOS"/>
    <n v="22"/>
    <s v="INDUSTRIAL"/>
    <s v="08FZT0007B"/>
    <s v="08FJT0003E"/>
    <s v="08ADG0046C"/>
    <n v="0"/>
    <s v="I2020"/>
    <n v="99"/>
    <n v="73"/>
    <n v="172"/>
    <n v="75"/>
    <n v="59"/>
    <n v="134"/>
    <n v="26"/>
    <n v="22"/>
    <n v="48"/>
    <n v="31"/>
    <n v="27"/>
    <n v="58"/>
    <n v="34"/>
    <n v="28"/>
    <n v="62"/>
    <n v="35"/>
    <n v="23"/>
    <n v="58"/>
    <n v="34"/>
    <n v="29"/>
    <n v="63"/>
    <n v="0"/>
    <n v="0"/>
    <n v="0"/>
    <n v="0"/>
    <n v="0"/>
    <n v="0"/>
    <n v="0"/>
    <n v="0"/>
    <n v="0"/>
    <n v="103"/>
    <n v="80"/>
    <n v="183"/>
    <n v="2"/>
    <n v="2"/>
    <n v="2"/>
    <n v="0"/>
    <n v="0"/>
    <n v="0"/>
    <n v="0"/>
    <n v="6"/>
    <n v="0"/>
    <n v="0"/>
    <n v="1"/>
    <n v="0"/>
    <n v="1"/>
    <n v="0"/>
    <n v="0"/>
    <n v="0"/>
    <n v="12"/>
    <n v="3"/>
    <n v="0"/>
    <n v="0"/>
    <n v="0"/>
    <n v="0"/>
    <n v="0"/>
    <n v="0"/>
    <n v="1"/>
    <n v="3"/>
    <n v="0"/>
    <n v="0"/>
    <n v="9"/>
    <n v="4"/>
    <n v="0"/>
    <n v="34"/>
    <n v="13"/>
    <n v="6"/>
    <n v="0"/>
    <n v="0"/>
    <n v="0"/>
    <n v="0"/>
    <n v="0"/>
    <n v="0"/>
    <n v="0"/>
    <n v="19"/>
    <n v="15"/>
    <n v="15"/>
    <n v="1"/>
  </r>
  <r>
    <s v="08DST0033S"/>
    <n v="1"/>
    <s v="MATUTINO"/>
    <s v="SECUNDARIA TECNICA 37"/>
    <n v="8"/>
    <s v="CHIHUAHUA"/>
    <n v="8"/>
    <s v="CHIHUAHUA"/>
    <x v="5"/>
    <n v="37"/>
    <x v="6"/>
    <n v="1"/>
    <s v="JUĂREZ"/>
    <s v="CALLE ROSETILLA"/>
    <n v="5701"/>
    <s v="PÚBLICO"/>
    <x v="0"/>
    <n v="2"/>
    <s v="BĂSICA"/>
    <n v="3"/>
    <x v="1"/>
    <n v="4"/>
    <x v="2"/>
    <n v="1"/>
    <s v="SERVICIOS"/>
    <n v="22"/>
    <s v="INDUSTRIAL"/>
    <s v="08FZT0017I"/>
    <s v="08FJT0002F"/>
    <s v="08ADG0005C"/>
    <n v="0"/>
    <s v="I2020"/>
    <n v="323"/>
    <n v="293"/>
    <n v="616"/>
    <n v="286"/>
    <n v="273"/>
    <n v="559"/>
    <n v="105"/>
    <n v="106"/>
    <n v="211"/>
    <n v="99"/>
    <n v="111"/>
    <n v="210"/>
    <n v="100"/>
    <n v="112"/>
    <n v="212"/>
    <n v="125"/>
    <n v="103"/>
    <n v="228"/>
    <n v="102"/>
    <n v="87"/>
    <n v="189"/>
    <n v="0"/>
    <n v="0"/>
    <n v="0"/>
    <n v="0"/>
    <n v="0"/>
    <n v="0"/>
    <n v="0"/>
    <n v="0"/>
    <n v="0"/>
    <n v="327"/>
    <n v="302"/>
    <n v="629"/>
    <n v="6"/>
    <n v="6"/>
    <n v="6"/>
    <n v="0"/>
    <n v="0"/>
    <n v="0"/>
    <n v="0"/>
    <n v="18"/>
    <n v="0"/>
    <n v="0"/>
    <n v="1"/>
    <n v="0"/>
    <n v="0"/>
    <n v="1"/>
    <n v="0"/>
    <n v="0"/>
    <n v="8"/>
    <n v="12"/>
    <n v="0"/>
    <n v="0"/>
    <n v="0"/>
    <n v="0"/>
    <n v="0"/>
    <n v="2"/>
    <n v="1"/>
    <n v="2"/>
    <n v="0"/>
    <n v="1"/>
    <n v="3"/>
    <n v="8"/>
    <n v="0"/>
    <n v="39"/>
    <n v="9"/>
    <n v="17"/>
    <n v="0"/>
    <n v="0"/>
    <n v="0"/>
    <n v="0"/>
    <n v="0"/>
    <n v="0"/>
    <n v="0"/>
    <n v="26"/>
    <n v="18"/>
    <n v="18"/>
    <n v="1"/>
  </r>
  <r>
    <s v="08DST0033S"/>
    <n v="2"/>
    <s v="VESPERTINO"/>
    <s v="SECUNDARIA TECNICA 37"/>
    <n v="8"/>
    <s v="CHIHUAHUA"/>
    <n v="8"/>
    <s v="CHIHUAHUA"/>
    <x v="5"/>
    <n v="37"/>
    <x v="6"/>
    <n v="1"/>
    <s v="JUĂREZ"/>
    <s v="CALLE ROSETILLA"/>
    <n v="5701"/>
    <s v="PÚBLICO"/>
    <x v="0"/>
    <n v="2"/>
    <s v="BĂSICA"/>
    <n v="3"/>
    <x v="1"/>
    <n v="4"/>
    <x v="2"/>
    <n v="1"/>
    <s v="SERVICIOS"/>
    <n v="22"/>
    <s v="INDUSTRIAL"/>
    <s v="08FZT0017I"/>
    <s v="08FJT0002F"/>
    <s v="08ADG0005C"/>
    <n v="0"/>
    <s v="I2020"/>
    <n v="136"/>
    <n v="124"/>
    <n v="260"/>
    <n v="120"/>
    <n v="119"/>
    <n v="239"/>
    <n v="49"/>
    <n v="36"/>
    <n v="85"/>
    <n v="47"/>
    <n v="47"/>
    <n v="94"/>
    <n v="49"/>
    <n v="49"/>
    <n v="98"/>
    <n v="49"/>
    <n v="51"/>
    <n v="100"/>
    <n v="39"/>
    <n v="36"/>
    <n v="75"/>
    <n v="0"/>
    <n v="0"/>
    <n v="0"/>
    <n v="0"/>
    <n v="0"/>
    <n v="0"/>
    <n v="0"/>
    <n v="0"/>
    <n v="0"/>
    <n v="137"/>
    <n v="136"/>
    <n v="273"/>
    <n v="3"/>
    <n v="3"/>
    <n v="3"/>
    <n v="0"/>
    <n v="0"/>
    <n v="0"/>
    <n v="0"/>
    <n v="9"/>
    <n v="0"/>
    <n v="0"/>
    <n v="1"/>
    <n v="0"/>
    <n v="0"/>
    <n v="1"/>
    <n v="0"/>
    <n v="0"/>
    <n v="9"/>
    <n v="14"/>
    <n v="0"/>
    <n v="0"/>
    <n v="0"/>
    <n v="0"/>
    <n v="0"/>
    <n v="0"/>
    <n v="1"/>
    <n v="1"/>
    <n v="0"/>
    <n v="0"/>
    <n v="7"/>
    <n v="6"/>
    <n v="0"/>
    <n v="40"/>
    <n v="10"/>
    <n v="15"/>
    <n v="0"/>
    <n v="0"/>
    <n v="0"/>
    <n v="0"/>
    <n v="0"/>
    <n v="0"/>
    <n v="0"/>
    <n v="25"/>
    <n v="18"/>
    <n v="18"/>
    <n v="1"/>
  </r>
  <r>
    <s v="08DST0034R"/>
    <n v="1"/>
    <s v="MATUTINO"/>
    <s v="SECUNDARIA TECNICA 39"/>
    <n v="8"/>
    <s v="CHIHUAHUA"/>
    <n v="8"/>
    <s v="CHIHUAHUA"/>
    <x v="9"/>
    <n v="45"/>
    <x v="36"/>
    <n v="1"/>
    <s v="PEDRO MEOQUI"/>
    <s v="CALLE CATALPAS"/>
    <n v="1700"/>
    <s v="PÚBLICO"/>
    <x v="0"/>
    <n v="2"/>
    <s v="BĂSICA"/>
    <n v="3"/>
    <x v="1"/>
    <n v="4"/>
    <x v="2"/>
    <n v="1"/>
    <s v="SERVICIOS"/>
    <n v="22"/>
    <s v="INDUSTRIAL"/>
    <s v="08FZT0009Z"/>
    <s v="08FJT0005C"/>
    <s v="08ADG0057I"/>
    <n v="0"/>
    <s v="I2020"/>
    <n v="251"/>
    <n v="235"/>
    <n v="486"/>
    <n v="144"/>
    <n v="185"/>
    <n v="329"/>
    <n v="58"/>
    <n v="70"/>
    <n v="128"/>
    <n v="110"/>
    <n v="108"/>
    <n v="218"/>
    <n v="115"/>
    <n v="109"/>
    <n v="224"/>
    <n v="98"/>
    <n v="82"/>
    <n v="180"/>
    <n v="74"/>
    <n v="78"/>
    <n v="152"/>
    <n v="0"/>
    <n v="0"/>
    <n v="0"/>
    <n v="0"/>
    <n v="0"/>
    <n v="0"/>
    <n v="0"/>
    <n v="0"/>
    <n v="0"/>
    <n v="287"/>
    <n v="269"/>
    <n v="556"/>
    <n v="5"/>
    <n v="5"/>
    <n v="5"/>
    <n v="0"/>
    <n v="0"/>
    <n v="0"/>
    <n v="0"/>
    <n v="15"/>
    <n v="0"/>
    <n v="0"/>
    <n v="0"/>
    <n v="1"/>
    <n v="0"/>
    <n v="1"/>
    <n v="0"/>
    <n v="0"/>
    <n v="4"/>
    <n v="8"/>
    <n v="0"/>
    <n v="0"/>
    <n v="1"/>
    <n v="1"/>
    <n v="2"/>
    <n v="0"/>
    <n v="3"/>
    <n v="1"/>
    <n v="1"/>
    <n v="1"/>
    <n v="7"/>
    <n v="9"/>
    <n v="0"/>
    <n v="40"/>
    <n v="11"/>
    <n v="11"/>
    <n v="0"/>
    <n v="0"/>
    <n v="0"/>
    <n v="0"/>
    <n v="0"/>
    <n v="0"/>
    <n v="0"/>
    <n v="22"/>
    <n v="15"/>
    <n v="15"/>
    <n v="1"/>
  </r>
  <r>
    <s v="08DST0035Q"/>
    <n v="1"/>
    <s v="MATUTINO"/>
    <s v="SECUNDARIA TECNICA 41"/>
    <n v="8"/>
    <s v="CHIHUAHUA"/>
    <n v="8"/>
    <s v="CHIHUAHUA"/>
    <x v="5"/>
    <n v="37"/>
    <x v="6"/>
    <n v="1"/>
    <s v="JUĂREZ"/>
    <s v="CALLE BATALLA PAREDON "/>
    <n v="9439"/>
    <s v="PÚBLICO"/>
    <x v="0"/>
    <n v="2"/>
    <s v="BĂSICA"/>
    <n v="3"/>
    <x v="1"/>
    <n v="4"/>
    <x v="2"/>
    <n v="1"/>
    <s v="SERVICIOS"/>
    <n v="22"/>
    <s v="INDUSTRIAL"/>
    <s v="08FZT0004E"/>
    <s v="08FJT0002F"/>
    <s v="08ADG0005C"/>
    <n v="0"/>
    <s v="I2020"/>
    <n v="453"/>
    <n v="486"/>
    <n v="939"/>
    <n v="423"/>
    <n v="483"/>
    <n v="906"/>
    <n v="155"/>
    <n v="162"/>
    <n v="317"/>
    <n v="151"/>
    <n v="154"/>
    <n v="305"/>
    <n v="152"/>
    <n v="155"/>
    <n v="307"/>
    <n v="157"/>
    <n v="170"/>
    <n v="327"/>
    <n v="139"/>
    <n v="155"/>
    <n v="294"/>
    <n v="0"/>
    <n v="0"/>
    <n v="0"/>
    <n v="0"/>
    <n v="0"/>
    <n v="0"/>
    <n v="0"/>
    <n v="0"/>
    <n v="0"/>
    <n v="448"/>
    <n v="480"/>
    <n v="928"/>
    <n v="7"/>
    <n v="7"/>
    <n v="7"/>
    <n v="0"/>
    <n v="0"/>
    <n v="0"/>
    <n v="0"/>
    <n v="21"/>
    <n v="0"/>
    <n v="0"/>
    <n v="1"/>
    <n v="0"/>
    <n v="1"/>
    <n v="0"/>
    <n v="0"/>
    <n v="0"/>
    <n v="10"/>
    <n v="12"/>
    <n v="3"/>
    <n v="2"/>
    <n v="1"/>
    <n v="0"/>
    <n v="2"/>
    <n v="1"/>
    <n v="3"/>
    <n v="2"/>
    <n v="0"/>
    <n v="3"/>
    <n v="6"/>
    <n v="8"/>
    <n v="0"/>
    <n v="55"/>
    <n v="16"/>
    <n v="18"/>
    <n v="0"/>
    <n v="0"/>
    <n v="0"/>
    <n v="0"/>
    <n v="0"/>
    <n v="0"/>
    <n v="0"/>
    <n v="34"/>
    <n v="21"/>
    <n v="21"/>
    <n v="1"/>
  </r>
  <r>
    <s v="08DST0035Q"/>
    <n v="2"/>
    <s v="VESPERTINO"/>
    <s v="SECUNDARIA TECNICA 41"/>
    <n v="8"/>
    <s v="CHIHUAHUA"/>
    <n v="8"/>
    <s v="CHIHUAHUA"/>
    <x v="5"/>
    <n v="37"/>
    <x v="6"/>
    <n v="1"/>
    <s v="JUĂREZ"/>
    <s v="CALLE BATALLA PAREDON "/>
    <n v="9439"/>
    <s v="PÚBLICO"/>
    <x v="0"/>
    <n v="2"/>
    <s v="BĂSICA"/>
    <n v="3"/>
    <x v="1"/>
    <n v="4"/>
    <x v="2"/>
    <n v="1"/>
    <s v="SERVICIOS"/>
    <n v="22"/>
    <s v="INDUSTRIAL"/>
    <s v="08FZT0004E"/>
    <s v="08FJT0002F"/>
    <s v="08ADG0005C"/>
    <n v="0"/>
    <s v="I2020"/>
    <n v="300"/>
    <n v="305"/>
    <n v="605"/>
    <n v="273"/>
    <n v="298"/>
    <n v="571"/>
    <n v="91"/>
    <n v="98"/>
    <n v="189"/>
    <n v="124"/>
    <n v="122"/>
    <n v="246"/>
    <n v="125"/>
    <n v="122"/>
    <n v="247"/>
    <n v="117"/>
    <n v="111"/>
    <n v="228"/>
    <n v="95"/>
    <n v="100"/>
    <n v="195"/>
    <n v="0"/>
    <n v="0"/>
    <n v="0"/>
    <n v="0"/>
    <n v="0"/>
    <n v="0"/>
    <n v="0"/>
    <n v="0"/>
    <n v="0"/>
    <n v="337"/>
    <n v="333"/>
    <n v="670"/>
    <n v="6"/>
    <n v="6"/>
    <n v="6"/>
    <n v="0"/>
    <n v="0"/>
    <n v="0"/>
    <n v="0"/>
    <n v="18"/>
    <n v="0"/>
    <n v="0"/>
    <n v="1"/>
    <n v="0"/>
    <n v="1"/>
    <n v="0"/>
    <n v="0"/>
    <n v="0"/>
    <n v="13"/>
    <n v="13"/>
    <n v="0"/>
    <n v="2"/>
    <n v="4"/>
    <n v="0"/>
    <n v="0"/>
    <n v="2"/>
    <n v="4"/>
    <n v="3"/>
    <n v="0"/>
    <n v="0"/>
    <n v="7"/>
    <n v="2"/>
    <n v="0"/>
    <n v="52"/>
    <n v="21"/>
    <n v="18"/>
    <n v="0"/>
    <n v="0"/>
    <n v="0"/>
    <n v="0"/>
    <n v="0"/>
    <n v="0"/>
    <n v="0"/>
    <n v="39"/>
    <n v="18"/>
    <n v="18"/>
    <n v="1"/>
  </r>
  <r>
    <s v="08DST0036P"/>
    <n v="1"/>
    <s v="MATUTINO"/>
    <s v="SECUNDARIA TECNICA 42"/>
    <n v="8"/>
    <s v="CHIHUAHUA"/>
    <n v="8"/>
    <s v="CHIHUAHUA"/>
    <x v="7"/>
    <n v="19"/>
    <x v="21"/>
    <n v="1"/>
    <s v="CHIHUAHUA"/>
    <s v="CALLE LERDO DE TEJADA"/>
    <n v="6305"/>
    <s v="PÚBLICO"/>
    <x v="0"/>
    <n v="2"/>
    <s v="BĂSICA"/>
    <n v="3"/>
    <x v="1"/>
    <n v="4"/>
    <x v="2"/>
    <n v="1"/>
    <s v="SERVICIOS"/>
    <n v="22"/>
    <s v="INDUSTRIAL"/>
    <s v="08FZT0006C"/>
    <s v="08FJT0003E"/>
    <s v="08ADG0046C"/>
    <n v="0"/>
    <s v="I2020"/>
    <n v="267"/>
    <n v="289"/>
    <n v="556"/>
    <n v="263"/>
    <n v="287"/>
    <n v="550"/>
    <n v="85"/>
    <n v="109"/>
    <n v="194"/>
    <n v="78"/>
    <n v="75"/>
    <n v="153"/>
    <n v="79"/>
    <n v="75"/>
    <n v="154"/>
    <n v="88"/>
    <n v="102"/>
    <n v="190"/>
    <n v="93"/>
    <n v="74"/>
    <n v="167"/>
    <n v="0"/>
    <n v="0"/>
    <n v="0"/>
    <n v="0"/>
    <n v="0"/>
    <n v="0"/>
    <n v="0"/>
    <n v="0"/>
    <n v="0"/>
    <n v="260"/>
    <n v="251"/>
    <n v="511"/>
    <n v="5"/>
    <n v="5"/>
    <n v="5"/>
    <n v="0"/>
    <n v="0"/>
    <n v="0"/>
    <n v="0"/>
    <n v="15"/>
    <n v="0"/>
    <n v="0"/>
    <n v="1"/>
    <n v="0"/>
    <n v="0"/>
    <n v="1"/>
    <n v="0"/>
    <n v="0"/>
    <n v="6"/>
    <n v="9"/>
    <n v="0"/>
    <n v="0"/>
    <n v="1"/>
    <n v="0"/>
    <n v="0"/>
    <n v="0"/>
    <n v="3"/>
    <n v="2"/>
    <n v="0"/>
    <n v="0"/>
    <n v="10"/>
    <n v="11"/>
    <n v="0"/>
    <n v="44"/>
    <n v="10"/>
    <n v="11"/>
    <n v="0"/>
    <n v="0"/>
    <n v="0"/>
    <n v="0"/>
    <n v="0"/>
    <n v="0"/>
    <n v="0"/>
    <n v="21"/>
    <n v="15"/>
    <n v="15"/>
    <n v="1"/>
  </r>
  <r>
    <s v="08DST0037O"/>
    <n v="1"/>
    <s v="MATUTINO"/>
    <s v="SECUNDARIA TECNICA 43"/>
    <n v="8"/>
    <s v="CHIHUAHUA"/>
    <n v="8"/>
    <s v="CHIHUAHUA"/>
    <x v="9"/>
    <n v="21"/>
    <x v="61"/>
    <n v="1"/>
    <s v="DELICIAS"/>
    <s v="CALLE DORADOS DE VILLA"/>
    <n v="0"/>
    <s v="PÚBLICO"/>
    <x v="0"/>
    <n v="2"/>
    <s v="BĂSICA"/>
    <n v="3"/>
    <x v="1"/>
    <n v="4"/>
    <x v="2"/>
    <n v="1"/>
    <s v="SERVICIOS"/>
    <n v="22"/>
    <s v="INDUSTRIAL"/>
    <s v="08FZT0009Z"/>
    <s v="08FJT0005C"/>
    <s v="08ADG0057I"/>
    <n v="0"/>
    <s v="I2020"/>
    <n v="222"/>
    <n v="196"/>
    <n v="418"/>
    <n v="143"/>
    <n v="159"/>
    <n v="302"/>
    <n v="70"/>
    <n v="61"/>
    <n v="131"/>
    <n v="68"/>
    <n v="48"/>
    <n v="116"/>
    <n v="70"/>
    <n v="49"/>
    <n v="119"/>
    <n v="74"/>
    <n v="59"/>
    <n v="133"/>
    <n v="59"/>
    <n v="73"/>
    <n v="132"/>
    <n v="0"/>
    <n v="0"/>
    <n v="0"/>
    <n v="0"/>
    <n v="0"/>
    <n v="0"/>
    <n v="0"/>
    <n v="0"/>
    <n v="0"/>
    <n v="203"/>
    <n v="181"/>
    <n v="384"/>
    <n v="5"/>
    <n v="5"/>
    <n v="5"/>
    <n v="0"/>
    <n v="0"/>
    <n v="0"/>
    <n v="0"/>
    <n v="15"/>
    <n v="0"/>
    <n v="0"/>
    <n v="1"/>
    <n v="0"/>
    <n v="1"/>
    <n v="0"/>
    <n v="0"/>
    <n v="0"/>
    <n v="5"/>
    <n v="13"/>
    <n v="0"/>
    <n v="0"/>
    <n v="1"/>
    <n v="0"/>
    <n v="1"/>
    <n v="1"/>
    <n v="3"/>
    <n v="1"/>
    <n v="0"/>
    <n v="1"/>
    <n v="6"/>
    <n v="13"/>
    <n v="0"/>
    <n v="47"/>
    <n v="10"/>
    <n v="16"/>
    <n v="0"/>
    <n v="0"/>
    <n v="0"/>
    <n v="0"/>
    <n v="0"/>
    <n v="0"/>
    <n v="0"/>
    <n v="26"/>
    <n v="15"/>
    <n v="15"/>
    <n v="1"/>
  </r>
  <r>
    <s v="08DST0038N"/>
    <n v="1"/>
    <s v="MATUTINO"/>
    <s v="SECUNDARIA TECNICA 38"/>
    <n v="8"/>
    <s v="CHIHUAHUA"/>
    <n v="8"/>
    <s v="CHIHUAHUA"/>
    <x v="5"/>
    <n v="37"/>
    <x v="6"/>
    <n v="1"/>
    <s v="JUĂREZ"/>
    <s v="CALLE IMPRESORES"/>
    <n v="0"/>
    <s v="PÚBLICO"/>
    <x v="0"/>
    <n v="2"/>
    <s v="BĂSICA"/>
    <n v="3"/>
    <x v="1"/>
    <n v="4"/>
    <x v="2"/>
    <n v="1"/>
    <s v="SERVICIOS"/>
    <n v="22"/>
    <s v="INDUSTRIAL"/>
    <s v="08FZT0001H"/>
    <s v="08FJT0002F"/>
    <s v="08ADG0005C"/>
    <n v="0"/>
    <s v="I2020"/>
    <n v="85"/>
    <n v="66"/>
    <n v="151"/>
    <n v="63"/>
    <n v="62"/>
    <n v="125"/>
    <n v="21"/>
    <n v="10"/>
    <n v="31"/>
    <n v="34"/>
    <n v="32"/>
    <n v="66"/>
    <n v="38"/>
    <n v="32"/>
    <n v="70"/>
    <n v="29"/>
    <n v="24"/>
    <n v="53"/>
    <n v="42"/>
    <n v="38"/>
    <n v="80"/>
    <n v="0"/>
    <n v="0"/>
    <n v="0"/>
    <n v="0"/>
    <n v="0"/>
    <n v="0"/>
    <n v="0"/>
    <n v="0"/>
    <n v="0"/>
    <n v="109"/>
    <n v="94"/>
    <n v="203"/>
    <n v="2"/>
    <n v="2"/>
    <n v="3"/>
    <n v="0"/>
    <n v="0"/>
    <n v="0"/>
    <n v="0"/>
    <n v="7"/>
    <n v="0"/>
    <n v="0"/>
    <n v="1"/>
    <n v="0"/>
    <n v="1"/>
    <n v="0"/>
    <n v="0"/>
    <n v="0"/>
    <n v="3"/>
    <n v="7"/>
    <n v="0"/>
    <n v="0"/>
    <n v="0"/>
    <n v="0"/>
    <n v="0"/>
    <n v="1"/>
    <n v="0"/>
    <n v="0"/>
    <n v="0"/>
    <n v="0"/>
    <n v="5"/>
    <n v="4"/>
    <n v="0"/>
    <n v="22"/>
    <n v="3"/>
    <n v="8"/>
    <n v="0"/>
    <n v="0"/>
    <n v="0"/>
    <n v="0"/>
    <n v="0"/>
    <n v="0"/>
    <n v="0"/>
    <n v="11"/>
    <n v="14"/>
    <n v="7"/>
    <n v="1"/>
  </r>
  <r>
    <s v="08DST0039M"/>
    <n v="1"/>
    <s v="MATUTINO"/>
    <s v="SECUNDARIA TECNICA 6"/>
    <n v="8"/>
    <s v="CHIHUAHUA"/>
    <n v="8"/>
    <s v="CHIHUAHUA"/>
    <x v="1"/>
    <n v="48"/>
    <x v="31"/>
    <n v="65"/>
    <s v="SANTA ANA"/>
    <s v="CALLE KILOMETRO 1 CARRETERA SOTO MAYNEZ"/>
    <n v="0"/>
    <s v="PÚBLICO"/>
    <x v="0"/>
    <n v="2"/>
    <s v="BĂSICA"/>
    <n v="3"/>
    <x v="1"/>
    <n v="4"/>
    <x v="2"/>
    <n v="1"/>
    <s v="SERVICIOS"/>
    <n v="23"/>
    <s v="AGROPECUARIA"/>
    <s v="08FZT0014L"/>
    <s v="08FJT0006B"/>
    <s v="08ADG0010O"/>
    <n v="0"/>
    <s v="I2020"/>
    <n v="113"/>
    <n v="103"/>
    <n v="216"/>
    <n v="113"/>
    <n v="103"/>
    <n v="216"/>
    <n v="37"/>
    <n v="28"/>
    <n v="65"/>
    <n v="46"/>
    <n v="41"/>
    <n v="87"/>
    <n v="46"/>
    <n v="41"/>
    <n v="87"/>
    <n v="39"/>
    <n v="40"/>
    <n v="79"/>
    <n v="35"/>
    <n v="35"/>
    <n v="70"/>
    <n v="0"/>
    <n v="0"/>
    <n v="0"/>
    <n v="0"/>
    <n v="0"/>
    <n v="0"/>
    <n v="0"/>
    <n v="0"/>
    <n v="0"/>
    <n v="120"/>
    <n v="116"/>
    <n v="236"/>
    <n v="3"/>
    <n v="3"/>
    <n v="3"/>
    <n v="0"/>
    <n v="0"/>
    <n v="0"/>
    <n v="0"/>
    <n v="9"/>
    <n v="0"/>
    <n v="0"/>
    <n v="0"/>
    <n v="1"/>
    <n v="0"/>
    <n v="0"/>
    <n v="0"/>
    <n v="0"/>
    <n v="2"/>
    <n v="5"/>
    <n v="0"/>
    <n v="0"/>
    <n v="1"/>
    <n v="0"/>
    <n v="0"/>
    <n v="1"/>
    <n v="1"/>
    <n v="1"/>
    <n v="0"/>
    <n v="1"/>
    <n v="7"/>
    <n v="4"/>
    <n v="0"/>
    <n v="24"/>
    <n v="4"/>
    <n v="8"/>
    <n v="0"/>
    <n v="0"/>
    <n v="0"/>
    <n v="0"/>
    <n v="0"/>
    <n v="0"/>
    <n v="0"/>
    <n v="12"/>
    <n v="9"/>
    <n v="9"/>
    <n v="1"/>
  </r>
  <r>
    <s v="08DST0040B"/>
    <n v="1"/>
    <s v="MATUTINO"/>
    <s v="SECUNDARIA TECNICA 18"/>
    <n v="8"/>
    <s v="CHIHUAHUA"/>
    <n v="8"/>
    <s v="CHIHUAHUA"/>
    <x v="8"/>
    <n v="67"/>
    <x v="45"/>
    <n v="1"/>
    <s v="VALLE DE ZARAGOZA"/>
    <s v="CALLE VALLE DE ZARAGOZA"/>
    <n v="0"/>
    <s v="PÚBLICO"/>
    <x v="0"/>
    <n v="2"/>
    <s v="BĂSICA"/>
    <n v="3"/>
    <x v="1"/>
    <n v="4"/>
    <x v="2"/>
    <n v="1"/>
    <s v="SERVICIOS"/>
    <n v="23"/>
    <s v="AGROPECUARIA"/>
    <s v="08FZT0007B"/>
    <s v="08FJT0003E"/>
    <s v="08ADG0004D"/>
    <n v="0"/>
    <s v="I2020"/>
    <n v="84"/>
    <n v="108"/>
    <n v="192"/>
    <n v="82"/>
    <n v="105"/>
    <n v="187"/>
    <n v="26"/>
    <n v="30"/>
    <n v="56"/>
    <n v="25"/>
    <n v="33"/>
    <n v="58"/>
    <n v="25"/>
    <n v="33"/>
    <n v="58"/>
    <n v="31"/>
    <n v="39"/>
    <n v="70"/>
    <n v="20"/>
    <n v="37"/>
    <n v="57"/>
    <n v="0"/>
    <n v="0"/>
    <n v="0"/>
    <n v="0"/>
    <n v="0"/>
    <n v="0"/>
    <n v="0"/>
    <n v="0"/>
    <n v="0"/>
    <n v="76"/>
    <n v="109"/>
    <n v="185"/>
    <n v="2"/>
    <n v="2"/>
    <n v="2"/>
    <n v="0"/>
    <n v="0"/>
    <n v="0"/>
    <n v="0"/>
    <n v="6"/>
    <n v="0"/>
    <n v="0"/>
    <n v="1"/>
    <n v="0"/>
    <n v="0"/>
    <n v="0"/>
    <n v="0"/>
    <n v="0"/>
    <n v="2"/>
    <n v="3"/>
    <n v="0"/>
    <n v="0"/>
    <n v="0"/>
    <n v="1"/>
    <n v="0"/>
    <n v="1"/>
    <n v="1"/>
    <n v="0"/>
    <n v="0"/>
    <n v="0"/>
    <n v="5"/>
    <n v="4"/>
    <n v="0"/>
    <n v="18"/>
    <n v="3"/>
    <n v="5"/>
    <n v="0"/>
    <n v="0"/>
    <n v="0"/>
    <n v="0"/>
    <n v="0"/>
    <n v="0"/>
    <n v="0"/>
    <n v="8"/>
    <n v="8"/>
    <n v="8"/>
    <n v="1"/>
  </r>
  <r>
    <s v="08DST0041A"/>
    <n v="1"/>
    <s v="MATUTINO"/>
    <s v="SECUNDARIA TECNICA 33"/>
    <n v="8"/>
    <s v="CHIHUAHUA"/>
    <n v="8"/>
    <s v="CHIHUAHUA"/>
    <x v="5"/>
    <n v="37"/>
    <x v="6"/>
    <n v="1"/>
    <s v="JUĂREZ"/>
    <s v="CALLE RANCHO MATANUCO"/>
    <n v="0"/>
    <s v="PÚBLICO"/>
    <x v="0"/>
    <n v="2"/>
    <s v="BĂSICA"/>
    <n v="3"/>
    <x v="1"/>
    <n v="4"/>
    <x v="2"/>
    <n v="1"/>
    <s v="SERVICIOS"/>
    <n v="22"/>
    <s v="INDUSTRIAL"/>
    <s v="08FZT0001H"/>
    <s v="08FJT0002F"/>
    <s v="08ADG0005C"/>
    <n v="0"/>
    <s v="I2020"/>
    <n v="376"/>
    <n v="417"/>
    <n v="793"/>
    <n v="370"/>
    <n v="409"/>
    <n v="779"/>
    <n v="122"/>
    <n v="136"/>
    <n v="258"/>
    <n v="122"/>
    <n v="115"/>
    <n v="237"/>
    <n v="122"/>
    <n v="115"/>
    <n v="237"/>
    <n v="114"/>
    <n v="149"/>
    <n v="263"/>
    <n v="138"/>
    <n v="128"/>
    <n v="266"/>
    <n v="0"/>
    <n v="0"/>
    <n v="0"/>
    <n v="0"/>
    <n v="0"/>
    <n v="0"/>
    <n v="0"/>
    <n v="0"/>
    <n v="0"/>
    <n v="374"/>
    <n v="392"/>
    <n v="766"/>
    <n v="5"/>
    <n v="5"/>
    <n v="5"/>
    <n v="0"/>
    <n v="0"/>
    <n v="0"/>
    <n v="0"/>
    <n v="15"/>
    <n v="0"/>
    <n v="0"/>
    <n v="0"/>
    <n v="1"/>
    <n v="1"/>
    <n v="0"/>
    <n v="0"/>
    <n v="0"/>
    <n v="6"/>
    <n v="7"/>
    <n v="0"/>
    <n v="0"/>
    <n v="1"/>
    <n v="0"/>
    <n v="0"/>
    <n v="1"/>
    <n v="1"/>
    <n v="3"/>
    <n v="0"/>
    <n v="1"/>
    <n v="8"/>
    <n v="11"/>
    <n v="0"/>
    <n v="41"/>
    <n v="8"/>
    <n v="12"/>
    <n v="0"/>
    <n v="0"/>
    <n v="0"/>
    <n v="0"/>
    <n v="0"/>
    <n v="0"/>
    <n v="0"/>
    <n v="20"/>
    <n v="15"/>
    <n v="15"/>
    <n v="1"/>
  </r>
  <r>
    <s v="08DST0041A"/>
    <n v="2"/>
    <s v="VESPERTINO"/>
    <s v="SECUNDARIA TECNICA 33"/>
    <n v="8"/>
    <s v="CHIHUAHUA"/>
    <n v="8"/>
    <s v="CHIHUAHUA"/>
    <x v="5"/>
    <n v="37"/>
    <x v="6"/>
    <n v="1"/>
    <s v="JUĂREZ"/>
    <s v="CALLE RANCHO MATANUCO"/>
    <n v="0"/>
    <s v="PÚBLICO"/>
    <x v="0"/>
    <n v="2"/>
    <s v="BĂSICA"/>
    <n v="3"/>
    <x v="1"/>
    <n v="4"/>
    <x v="2"/>
    <n v="1"/>
    <s v="SERVICIOS"/>
    <n v="22"/>
    <s v="INDUSTRIAL"/>
    <s v="08FZT0001H"/>
    <s v="08FJT0002F"/>
    <s v="08ADG0005C"/>
    <n v="0"/>
    <s v="I2020"/>
    <n v="230"/>
    <n v="204"/>
    <n v="434"/>
    <n v="230"/>
    <n v="204"/>
    <n v="434"/>
    <n v="76"/>
    <n v="68"/>
    <n v="144"/>
    <n v="98"/>
    <n v="100"/>
    <n v="198"/>
    <n v="98"/>
    <n v="100"/>
    <n v="198"/>
    <n v="78"/>
    <n v="64"/>
    <n v="142"/>
    <n v="82"/>
    <n v="74"/>
    <n v="156"/>
    <n v="0"/>
    <n v="0"/>
    <n v="0"/>
    <n v="0"/>
    <n v="0"/>
    <n v="0"/>
    <n v="0"/>
    <n v="0"/>
    <n v="0"/>
    <n v="258"/>
    <n v="238"/>
    <n v="496"/>
    <n v="5"/>
    <n v="5"/>
    <n v="5"/>
    <n v="0"/>
    <n v="0"/>
    <n v="0"/>
    <n v="0"/>
    <n v="15"/>
    <n v="0"/>
    <n v="0"/>
    <n v="0"/>
    <n v="1"/>
    <n v="0"/>
    <n v="1"/>
    <n v="0"/>
    <n v="0"/>
    <n v="10"/>
    <n v="14"/>
    <n v="0"/>
    <n v="0"/>
    <n v="1"/>
    <n v="0"/>
    <n v="0"/>
    <n v="1"/>
    <n v="1"/>
    <n v="3"/>
    <n v="0"/>
    <n v="1"/>
    <n v="5"/>
    <n v="9"/>
    <n v="0"/>
    <n v="47"/>
    <n v="12"/>
    <n v="19"/>
    <n v="0"/>
    <n v="0"/>
    <n v="0"/>
    <n v="0"/>
    <n v="0"/>
    <n v="0"/>
    <n v="0"/>
    <n v="31"/>
    <n v="15"/>
    <n v="15"/>
    <n v="1"/>
  </r>
  <r>
    <s v="08DST0042Z"/>
    <n v="1"/>
    <s v="MATUTINO"/>
    <s v="SECUNDARIA TECNICA 34"/>
    <n v="8"/>
    <s v="CHIHUAHUA"/>
    <n v="8"/>
    <s v="CHIHUAHUA"/>
    <x v="9"/>
    <n v="21"/>
    <x v="61"/>
    <n v="1"/>
    <s v="DELICIAS"/>
    <s v="CALLE CARRETERA A ROSETILLA KM.3.5"/>
    <n v="0"/>
    <s v="PÚBLICO"/>
    <x v="0"/>
    <n v="2"/>
    <s v="BĂSICA"/>
    <n v="3"/>
    <x v="1"/>
    <n v="4"/>
    <x v="2"/>
    <n v="1"/>
    <s v="SERVICIOS"/>
    <n v="22"/>
    <s v="INDUSTRIAL"/>
    <s v="08FZT0009Z"/>
    <s v="08FJT0005C"/>
    <s v="08ADG0057I"/>
    <n v="0"/>
    <s v="I2020"/>
    <n v="228"/>
    <n v="243"/>
    <n v="471"/>
    <n v="108"/>
    <n v="173"/>
    <n v="281"/>
    <n v="51"/>
    <n v="56"/>
    <n v="107"/>
    <n v="84"/>
    <n v="67"/>
    <n v="151"/>
    <n v="88"/>
    <n v="70"/>
    <n v="158"/>
    <n v="84"/>
    <n v="95"/>
    <n v="179"/>
    <n v="87"/>
    <n v="85"/>
    <n v="172"/>
    <n v="0"/>
    <n v="0"/>
    <n v="0"/>
    <n v="0"/>
    <n v="0"/>
    <n v="0"/>
    <n v="0"/>
    <n v="0"/>
    <n v="0"/>
    <n v="259"/>
    <n v="250"/>
    <n v="509"/>
    <n v="5"/>
    <n v="5"/>
    <n v="5"/>
    <n v="0"/>
    <n v="0"/>
    <n v="0"/>
    <n v="0"/>
    <n v="15"/>
    <n v="0"/>
    <n v="0"/>
    <n v="0"/>
    <n v="1"/>
    <n v="1"/>
    <n v="0"/>
    <n v="0"/>
    <n v="0"/>
    <n v="8"/>
    <n v="8"/>
    <n v="0"/>
    <n v="0"/>
    <n v="2"/>
    <n v="0"/>
    <n v="2"/>
    <n v="0"/>
    <n v="5"/>
    <n v="1"/>
    <n v="0"/>
    <n v="1"/>
    <n v="10"/>
    <n v="7"/>
    <n v="0"/>
    <n v="46"/>
    <n v="17"/>
    <n v="10"/>
    <n v="0"/>
    <n v="0"/>
    <n v="0"/>
    <n v="0"/>
    <n v="0"/>
    <n v="0"/>
    <n v="0"/>
    <n v="27"/>
    <n v="20"/>
    <n v="20"/>
    <n v="1"/>
  </r>
  <r>
    <s v="08DST0043Z"/>
    <n v="1"/>
    <s v="MATUTINO"/>
    <s v="SECUNDARIA TECNICA 35"/>
    <n v="8"/>
    <s v="CHIHUAHUA"/>
    <n v="8"/>
    <s v="CHIHUAHUA"/>
    <x v="9"/>
    <n v="11"/>
    <x v="28"/>
    <n v="1"/>
    <s v="SANTA ROSALĂŤA DE CAMARGO"/>
    <s v="CALLE EDUCACION TECNOLOGICA "/>
    <n v="0"/>
    <s v="PÚBLICO"/>
    <x v="0"/>
    <n v="2"/>
    <s v="BĂSICA"/>
    <n v="3"/>
    <x v="1"/>
    <n v="4"/>
    <x v="2"/>
    <n v="1"/>
    <s v="SERVICIOS"/>
    <n v="22"/>
    <s v="INDUSTRIAL"/>
    <s v="08FZT0010P"/>
    <s v="08FJT0005C"/>
    <s v="08ADG0057I"/>
    <n v="0"/>
    <s v="I2020"/>
    <n v="280"/>
    <n v="315"/>
    <n v="595"/>
    <n v="198"/>
    <n v="260"/>
    <n v="458"/>
    <n v="67"/>
    <n v="101"/>
    <n v="168"/>
    <n v="97"/>
    <n v="112"/>
    <n v="209"/>
    <n v="99"/>
    <n v="113"/>
    <n v="212"/>
    <n v="104"/>
    <n v="111"/>
    <n v="215"/>
    <n v="100"/>
    <n v="92"/>
    <n v="192"/>
    <n v="0"/>
    <n v="0"/>
    <n v="0"/>
    <n v="0"/>
    <n v="0"/>
    <n v="0"/>
    <n v="0"/>
    <n v="0"/>
    <n v="0"/>
    <n v="303"/>
    <n v="316"/>
    <n v="619"/>
    <n v="6"/>
    <n v="6"/>
    <n v="6"/>
    <n v="0"/>
    <n v="0"/>
    <n v="0"/>
    <n v="0"/>
    <n v="18"/>
    <n v="0"/>
    <n v="0"/>
    <n v="1"/>
    <n v="0"/>
    <n v="1"/>
    <n v="0"/>
    <n v="0"/>
    <n v="0"/>
    <n v="8"/>
    <n v="10"/>
    <n v="0"/>
    <n v="0"/>
    <n v="3"/>
    <n v="0"/>
    <n v="2"/>
    <n v="0"/>
    <n v="6"/>
    <n v="1"/>
    <n v="0"/>
    <n v="0"/>
    <n v="6"/>
    <n v="14"/>
    <n v="0"/>
    <n v="52"/>
    <n v="19"/>
    <n v="11"/>
    <n v="0"/>
    <n v="0"/>
    <n v="0"/>
    <n v="0"/>
    <n v="0"/>
    <n v="0"/>
    <n v="0"/>
    <n v="30"/>
    <n v="18"/>
    <n v="18"/>
    <n v="1"/>
  </r>
  <r>
    <s v="08DST0044Y"/>
    <n v="1"/>
    <s v="MATUTINO"/>
    <s v="SECUNDARIA TECNICA 44"/>
    <n v="8"/>
    <s v="CHIHUAHUA"/>
    <n v="8"/>
    <s v="CHIHUAHUA"/>
    <x v="5"/>
    <n v="37"/>
    <x v="6"/>
    <n v="1"/>
    <s v="JUĂREZ"/>
    <s v="CALLE NEPTUNO"/>
    <n v="1903"/>
    <s v="PÚBLICO"/>
    <x v="0"/>
    <n v="2"/>
    <s v="BĂSICA"/>
    <n v="3"/>
    <x v="1"/>
    <n v="4"/>
    <x v="2"/>
    <n v="1"/>
    <s v="SERVICIOS"/>
    <n v="22"/>
    <s v="INDUSTRIAL"/>
    <s v="08FZT0002G"/>
    <s v="08FJT0002F"/>
    <s v="08ADG0005C"/>
    <n v="0"/>
    <s v="I2020"/>
    <n v="426"/>
    <n v="469"/>
    <n v="895"/>
    <n v="426"/>
    <n v="469"/>
    <n v="895"/>
    <n v="146"/>
    <n v="152"/>
    <n v="298"/>
    <n v="130"/>
    <n v="157"/>
    <n v="287"/>
    <n v="130"/>
    <n v="157"/>
    <n v="287"/>
    <n v="137"/>
    <n v="163"/>
    <n v="300"/>
    <n v="141"/>
    <n v="159"/>
    <n v="300"/>
    <n v="0"/>
    <n v="0"/>
    <n v="0"/>
    <n v="0"/>
    <n v="0"/>
    <n v="0"/>
    <n v="0"/>
    <n v="0"/>
    <n v="0"/>
    <n v="408"/>
    <n v="479"/>
    <n v="887"/>
    <n v="6"/>
    <n v="6"/>
    <n v="6"/>
    <n v="0"/>
    <n v="0"/>
    <n v="0"/>
    <n v="0"/>
    <n v="18"/>
    <n v="0"/>
    <n v="0"/>
    <n v="1"/>
    <n v="0"/>
    <n v="0"/>
    <n v="1"/>
    <n v="0"/>
    <n v="0"/>
    <n v="8"/>
    <n v="17"/>
    <n v="0"/>
    <n v="0"/>
    <n v="2"/>
    <n v="0"/>
    <n v="2"/>
    <n v="0"/>
    <n v="0"/>
    <n v="0"/>
    <n v="0"/>
    <n v="1"/>
    <n v="4"/>
    <n v="8"/>
    <n v="0"/>
    <n v="44"/>
    <n v="12"/>
    <n v="18"/>
    <n v="0"/>
    <n v="0"/>
    <n v="0"/>
    <n v="0"/>
    <n v="0"/>
    <n v="0"/>
    <n v="0"/>
    <n v="30"/>
    <n v="18"/>
    <n v="18"/>
    <n v="1"/>
  </r>
  <r>
    <s v="08DST0044Y"/>
    <n v="2"/>
    <s v="VESPERTINO"/>
    <s v="SECUNDARIA TECNICA 44"/>
    <n v="8"/>
    <s v="CHIHUAHUA"/>
    <n v="8"/>
    <s v="CHIHUAHUA"/>
    <x v="5"/>
    <n v="37"/>
    <x v="6"/>
    <n v="1"/>
    <s v="JUĂREZ"/>
    <s v="CALLE NEPTUNO"/>
    <n v="1903"/>
    <s v="PÚBLICO"/>
    <x v="0"/>
    <n v="2"/>
    <s v="BĂSICA"/>
    <n v="3"/>
    <x v="1"/>
    <n v="4"/>
    <x v="2"/>
    <n v="1"/>
    <s v="SERVICIOS"/>
    <n v="22"/>
    <s v="INDUSTRIAL"/>
    <s v="08FZT0002G"/>
    <s v="08FJT0002F"/>
    <s v="08ADG0005C"/>
    <n v="0"/>
    <s v="I2020"/>
    <n v="413"/>
    <n v="366"/>
    <n v="779"/>
    <n v="356"/>
    <n v="348"/>
    <n v="704"/>
    <n v="124"/>
    <n v="108"/>
    <n v="232"/>
    <n v="166"/>
    <n v="141"/>
    <n v="307"/>
    <n v="167"/>
    <n v="142"/>
    <n v="309"/>
    <n v="156"/>
    <n v="125"/>
    <n v="281"/>
    <n v="145"/>
    <n v="125"/>
    <n v="270"/>
    <n v="0"/>
    <n v="0"/>
    <n v="0"/>
    <n v="0"/>
    <n v="0"/>
    <n v="0"/>
    <n v="0"/>
    <n v="0"/>
    <n v="0"/>
    <n v="468"/>
    <n v="392"/>
    <n v="860"/>
    <n v="6"/>
    <n v="6"/>
    <n v="6"/>
    <n v="0"/>
    <n v="0"/>
    <n v="0"/>
    <n v="0"/>
    <n v="18"/>
    <n v="0"/>
    <n v="0"/>
    <n v="1"/>
    <n v="0"/>
    <n v="1"/>
    <n v="0"/>
    <n v="0"/>
    <n v="0"/>
    <n v="12"/>
    <n v="17"/>
    <n v="0"/>
    <n v="0"/>
    <n v="3"/>
    <n v="1"/>
    <n v="1"/>
    <n v="1"/>
    <n v="1"/>
    <n v="1"/>
    <n v="1"/>
    <n v="2"/>
    <n v="5"/>
    <n v="8"/>
    <n v="0"/>
    <n v="55"/>
    <n v="18"/>
    <n v="22"/>
    <n v="0"/>
    <n v="0"/>
    <n v="0"/>
    <n v="0"/>
    <n v="0"/>
    <n v="0"/>
    <n v="0"/>
    <n v="40"/>
    <n v="18"/>
    <n v="18"/>
    <n v="1"/>
  </r>
  <r>
    <s v="08DST0045X"/>
    <n v="1"/>
    <s v="MATUTINO"/>
    <s v="SECUNDARIA TECNICA 45"/>
    <n v="8"/>
    <s v="CHIHUAHUA"/>
    <n v="8"/>
    <s v="CHIHUAHUA"/>
    <x v="9"/>
    <n v="55"/>
    <x v="46"/>
    <n v="1"/>
    <s v="SANTA CRUZ DE ROSALES"/>
    <s v="CALLE 5 DE MAYO"/>
    <n v="0"/>
    <s v="PÚBLICO"/>
    <x v="0"/>
    <n v="2"/>
    <s v="BĂSICA"/>
    <n v="3"/>
    <x v="1"/>
    <n v="4"/>
    <x v="2"/>
    <n v="1"/>
    <s v="SERVICIOS"/>
    <n v="22"/>
    <s v="INDUSTRIAL"/>
    <s v="08FZT0009Z"/>
    <s v="08FJT0005C"/>
    <s v="08ADG0057I"/>
    <n v="0"/>
    <s v="I2020"/>
    <n v="93"/>
    <n v="112"/>
    <n v="205"/>
    <n v="93"/>
    <n v="112"/>
    <n v="205"/>
    <n v="27"/>
    <n v="40"/>
    <n v="67"/>
    <n v="28"/>
    <n v="22"/>
    <n v="50"/>
    <n v="29"/>
    <n v="23"/>
    <n v="52"/>
    <n v="33"/>
    <n v="43"/>
    <n v="76"/>
    <n v="34"/>
    <n v="30"/>
    <n v="64"/>
    <n v="0"/>
    <n v="0"/>
    <n v="0"/>
    <n v="0"/>
    <n v="0"/>
    <n v="0"/>
    <n v="0"/>
    <n v="0"/>
    <n v="0"/>
    <n v="96"/>
    <n v="96"/>
    <n v="192"/>
    <n v="3"/>
    <n v="2"/>
    <n v="2"/>
    <n v="0"/>
    <n v="0"/>
    <n v="0"/>
    <n v="0"/>
    <n v="7"/>
    <n v="0"/>
    <n v="0"/>
    <n v="0"/>
    <n v="1"/>
    <n v="0"/>
    <n v="1"/>
    <n v="0"/>
    <n v="0"/>
    <n v="3"/>
    <n v="7"/>
    <n v="0"/>
    <n v="0"/>
    <n v="1"/>
    <n v="0"/>
    <n v="1"/>
    <n v="0"/>
    <n v="0"/>
    <n v="1"/>
    <n v="0"/>
    <n v="0"/>
    <n v="6"/>
    <n v="9"/>
    <n v="0"/>
    <n v="30"/>
    <n v="5"/>
    <n v="8"/>
    <n v="0"/>
    <n v="0"/>
    <n v="0"/>
    <n v="0"/>
    <n v="0"/>
    <n v="0"/>
    <n v="0"/>
    <n v="13"/>
    <n v="9"/>
    <n v="9"/>
    <n v="1"/>
  </r>
  <r>
    <s v="08DST0046W"/>
    <n v="1"/>
    <s v="MATUTINO"/>
    <s v="SECUNDARIA TECNICA 46"/>
    <n v="8"/>
    <s v="CHIHUAHUA"/>
    <n v="8"/>
    <s v="CHIHUAHUA"/>
    <x v="7"/>
    <n v="19"/>
    <x v="21"/>
    <n v="1"/>
    <s v="CHIHUAHUA"/>
    <s v="CALLE PELICANO"/>
    <n v="5901"/>
    <s v="PÚBLICO"/>
    <x v="0"/>
    <n v="2"/>
    <s v="BĂSICA"/>
    <n v="3"/>
    <x v="1"/>
    <n v="4"/>
    <x v="2"/>
    <n v="1"/>
    <s v="SERVICIOS"/>
    <n v="22"/>
    <s v="INDUSTRIAL"/>
    <s v="08FZT0008A"/>
    <s v="08FJT0003E"/>
    <s v="08ADG0046C"/>
    <n v="0"/>
    <s v="I2020"/>
    <n v="237"/>
    <n v="214"/>
    <n v="451"/>
    <n v="218"/>
    <n v="206"/>
    <n v="424"/>
    <n v="72"/>
    <n v="76"/>
    <n v="148"/>
    <n v="65"/>
    <n v="69"/>
    <n v="134"/>
    <n v="65"/>
    <n v="69"/>
    <n v="134"/>
    <n v="79"/>
    <n v="76"/>
    <n v="155"/>
    <n v="84"/>
    <n v="63"/>
    <n v="147"/>
    <n v="0"/>
    <n v="0"/>
    <n v="0"/>
    <n v="0"/>
    <n v="0"/>
    <n v="0"/>
    <n v="0"/>
    <n v="0"/>
    <n v="0"/>
    <n v="228"/>
    <n v="208"/>
    <n v="436"/>
    <n v="4"/>
    <n v="4"/>
    <n v="5"/>
    <n v="0"/>
    <n v="0"/>
    <n v="0"/>
    <n v="0"/>
    <n v="13"/>
    <n v="0"/>
    <n v="0"/>
    <n v="1"/>
    <n v="0"/>
    <n v="1"/>
    <n v="0"/>
    <n v="0"/>
    <n v="0"/>
    <n v="2"/>
    <n v="11"/>
    <n v="0"/>
    <n v="0"/>
    <n v="1"/>
    <n v="1"/>
    <n v="0"/>
    <n v="1"/>
    <n v="3"/>
    <n v="1"/>
    <n v="0"/>
    <n v="2"/>
    <n v="5"/>
    <n v="13"/>
    <n v="0"/>
    <n v="42"/>
    <n v="6"/>
    <n v="16"/>
    <n v="0"/>
    <n v="0"/>
    <n v="0"/>
    <n v="0"/>
    <n v="0"/>
    <n v="0"/>
    <n v="0"/>
    <n v="22"/>
    <n v="13"/>
    <n v="13"/>
    <n v="1"/>
  </r>
  <r>
    <s v="08DST0047V"/>
    <n v="1"/>
    <s v="MATUTINO"/>
    <s v="SECUNDARIA TECNICA 47"/>
    <n v="8"/>
    <s v="CHIHUAHUA"/>
    <n v="8"/>
    <s v="CHIHUAHUA"/>
    <x v="5"/>
    <n v="37"/>
    <x v="6"/>
    <n v="1"/>
    <s v="JUĂREZ"/>
    <s v="CALLE GABRIEL GARCIA MARQUEZ "/>
    <n v="0"/>
    <s v="PÚBLICO"/>
    <x v="0"/>
    <n v="2"/>
    <s v="BĂSICA"/>
    <n v="3"/>
    <x v="1"/>
    <n v="4"/>
    <x v="2"/>
    <n v="1"/>
    <s v="SERVICIOS"/>
    <n v="22"/>
    <s v="INDUSTRIAL"/>
    <s v="08FZT0001H"/>
    <s v="08FJT0002F"/>
    <s v="08ADG0005C"/>
    <n v="0"/>
    <s v="I2020"/>
    <n v="280"/>
    <n v="281"/>
    <n v="561"/>
    <n v="280"/>
    <n v="281"/>
    <n v="561"/>
    <n v="94"/>
    <n v="113"/>
    <n v="207"/>
    <n v="61"/>
    <n v="58"/>
    <n v="119"/>
    <n v="61"/>
    <n v="58"/>
    <n v="119"/>
    <n v="78"/>
    <n v="85"/>
    <n v="163"/>
    <n v="103"/>
    <n v="80"/>
    <n v="183"/>
    <n v="0"/>
    <n v="0"/>
    <n v="0"/>
    <n v="0"/>
    <n v="0"/>
    <n v="0"/>
    <n v="0"/>
    <n v="0"/>
    <n v="0"/>
    <n v="242"/>
    <n v="223"/>
    <n v="465"/>
    <n v="5"/>
    <n v="5"/>
    <n v="5"/>
    <n v="0"/>
    <n v="0"/>
    <n v="0"/>
    <n v="0"/>
    <n v="15"/>
    <n v="0"/>
    <n v="0"/>
    <n v="1"/>
    <n v="0"/>
    <n v="1"/>
    <n v="0"/>
    <n v="0"/>
    <n v="0"/>
    <n v="3"/>
    <n v="15"/>
    <n v="0"/>
    <n v="0"/>
    <n v="1"/>
    <n v="0"/>
    <n v="0"/>
    <n v="1"/>
    <n v="2"/>
    <n v="1"/>
    <n v="0"/>
    <n v="0"/>
    <n v="3"/>
    <n v="14"/>
    <n v="0"/>
    <n v="42"/>
    <n v="6"/>
    <n v="17"/>
    <n v="0"/>
    <n v="0"/>
    <n v="0"/>
    <n v="0"/>
    <n v="0"/>
    <n v="0"/>
    <n v="0"/>
    <n v="23"/>
    <n v="20"/>
    <n v="20"/>
    <n v="1"/>
  </r>
  <r>
    <s v="08DST0047V"/>
    <n v="2"/>
    <s v="VESPERTINO"/>
    <s v="SECUNDARIA TECNICA 47"/>
    <n v="8"/>
    <s v="CHIHUAHUA"/>
    <n v="8"/>
    <s v="CHIHUAHUA"/>
    <x v="5"/>
    <n v="37"/>
    <x v="6"/>
    <n v="1"/>
    <s v="JUĂREZ"/>
    <s v="CALLE GABRIEL GARCIA MARQUEZ "/>
    <n v="0"/>
    <s v="PÚBLICO"/>
    <x v="0"/>
    <n v="2"/>
    <s v="BĂSICA"/>
    <n v="3"/>
    <x v="1"/>
    <n v="4"/>
    <x v="2"/>
    <n v="1"/>
    <s v="SERVICIOS"/>
    <n v="22"/>
    <s v="INDUSTRIAL"/>
    <s v="08FZT0001H"/>
    <s v="08FJT0002F"/>
    <s v="08ADG0005C"/>
    <n v="0"/>
    <s v="I2020"/>
    <n v="142"/>
    <n v="115"/>
    <n v="257"/>
    <n v="142"/>
    <n v="115"/>
    <n v="257"/>
    <n v="58"/>
    <n v="40"/>
    <n v="98"/>
    <n v="50"/>
    <n v="38"/>
    <n v="88"/>
    <n v="50"/>
    <n v="39"/>
    <n v="89"/>
    <n v="46"/>
    <n v="42"/>
    <n v="88"/>
    <n v="41"/>
    <n v="40"/>
    <n v="81"/>
    <n v="0"/>
    <n v="0"/>
    <n v="0"/>
    <n v="0"/>
    <n v="0"/>
    <n v="0"/>
    <n v="0"/>
    <n v="0"/>
    <n v="0"/>
    <n v="137"/>
    <n v="121"/>
    <n v="258"/>
    <n v="3"/>
    <n v="3"/>
    <n v="3"/>
    <n v="0"/>
    <n v="0"/>
    <n v="0"/>
    <n v="0"/>
    <n v="9"/>
    <n v="0"/>
    <n v="0"/>
    <n v="1"/>
    <n v="0"/>
    <n v="1"/>
    <n v="0"/>
    <n v="0"/>
    <n v="0"/>
    <n v="7"/>
    <n v="12"/>
    <n v="0"/>
    <n v="0"/>
    <n v="1"/>
    <n v="0"/>
    <n v="0"/>
    <n v="1"/>
    <n v="0"/>
    <n v="0"/>
    <n v="0"/>
    <n v="0"/>
    <n v="4"/>
    <n v="7"/>
    <n v="0"/>
    <n v="34"/>
    <n v="8"/>
    <n v="13"/>
    <n v="0"/>
    <n v="0"/>
    <n v="0"/>
    <n v="0"/>
    <n v="0"/>
    <n v="0"/>
    <n v="0"/>
    <n v="21"/>
    <n v="20"/>
    <n v="13"/>
    <n v="1"/>
  </r>
  <r>
    <s v="08DST0048U"/>
    <n v="1"/>
    <s v="MATUTINO"/>
    <s v="SECUNDARIA TECNICA 48"/>
    <n v="8"/>
    <s v="CHIHUAHUA"/>
    <n v="8"/>
    <s v="CHIHUAHUA"/>
    <x v="5"/>
    <n v="37"/>
    <x v="6"/>
    <n v="1"/>
    <s v="JUĂREZ"/>
    <s v="CALLE CHECOSLOVAQUIA"/>
    <n v="335"/>
    <s v="PÚBLICO"/>
    <x v="0"/>
    <n v="2"/>
    <s v="BĂSICA"/>
    <n v="3"/>
    <x v="1"/>
    <n v="4"/>
    <x v="2"/>
    <n v="1"/>
    <s v="SERVICIOS"/>
    <n v="22"/>
    <s v="INDUSTRIAL"/>
    <s v="08FZT0017I"/>
    <s v="08FJT0002F"/>
    <s v="08ADG0005C"/>
    <n v="0"/>
    <s v="I2020"/>
    <n v="289"/>
    <n v="259"/>
    <n v="548"/>
    <n v="284"/>
    <n v="249"/>
    <n v="533"/>
    <n v="86"/>
    <n v="74"/>
    <n v="160"/>
    <n v="97"/>
    <n v="87"/>
    <n v="184"/>
    <n v="97"/>
    <n v="87"/>
    <n v="184"/>
    <n v="123"/>
    <n v="85"/>
    <n v="208"/>
    <n v="82"/>
    <n v="98"/>
    <n v="180"/>
    <n v="0"/>
    <n v="0"/>
    <n v="0"/>
    <n v="0"/>
    <n v="0"/>
    <n v="0"/>
    <n v="0"/>
    <n v="0"/>
    <n v="0"/>
    <n v="302"/>
    <n v="270"/>
    <n v="572"/>
    <n v="5"/>
    <n v="5"/>
    <n v="5"/>
    <n v="0"/>
    <n v="0"/>
    <n v="0"/>
    <n v="0"/>
    <n v="15"/>
    <n v="0"/>
    <n v="0"/>
    <n v="0"/>
    <n v="1"/>
    <n v="0"/>
    <n v="1"/>
    <n v="0"/>
    <n v="0"/>
    <n v="11"/>
    <n v="9"/>
    <n v="0"/>
    <n v="0"/>
    <n v="0"/>
    <n v="1"/>
    <n v="0"/>
    <n v="1"/>
    <n v="4"/>
    <n v="1"/>
    <n v="0"/>
    <n v="0"/>
    <n v="5"/>
    <n v="11"/>
    <n v="0"/>
    <n v="45"/>
    <n v="15"/>
    <n v="12"/>
    <n v="0"/>
    <n v="0"/>
    <n v="0"/>
    <n v="0"/>
    <n v="0"/>
    <n v="0"/>
    <n v="0"/>
    <n v="27"/>
    <n v="15"/>
    <n v="15"/>
    <n v="1"/>
  </r>
  <r>
    <s v="08DST0048U"/>
    <n v="2"/>
    <s v="VESPERTINO"/>
    <s v="SECUNDARIA TECNICA 48"/>
    <n v="8"/>
    <s v="CHIHUAHUA"/>
    <n v="8"/>
    <s v="CHIHUAHUA"/>
    <x v="5"/>
    <n v="37"/>
    <x v="6"/>
    <n v="1"/>
    <s v="JUĂREZ"/>
    <s v="CALLE CHECOSLOVAQUIA"/>
    <n v="335"/>
    <s v="PÚBLICO"/>
    <x v="0"/>
    <n v="2"/>
    <s v="BĂSICA"/>
    <n v="3"/>
    <x v="1"/>
    <n v="4"/>
    <x v="2"/>
    <n v="1"/>
    <s v="SERVICIOS"/>
    <n v="22"/>
    <s v="INDUSTRIAL"/>
    <s v="08FZT0017I"/>
    <s v="08FJT0002F"/>
    <s v="08ADG0005C"/>
    <n v="0"/>
    <s v="I2020"/>
    <n v="180"/>
    <n v="207"/>
    <n v="387"/>
    <n v="169"/>
    <n v="202"/>
    <n v="371"/>
    <n v="45"/>
    <n v="65"/>
    <n v="110"/>
    <n v="82"/>
    <n v="70"/>
    <n v="152"/>
    <n v="82"/>
    <n v="70"/>
    <n v="152"/>
    <n v="78"/>
    <n v="78"/>
    <n v="156"/>
    <n v="53"/>
    <n v="68"/>
    <n v="121"/>
    <n v="0"/>
    <n v="0"/>
    <n v="0"/>
    <n v="0"/>
    <n v="0"/>
    <n v="0"/>
    <n v="0"/>
    <n v="0"/>
    <n v="0"/>
    <n v="213"/>
    <n v="216"/>
    <n v="429"/>
    <n v="5"/>
    <n v="4"/>
    <n v="4"/>
    <n v="0"/>
    <n v="0"/>
    <n v="0"/>
    <n v="0"/>
    <n v="13"/>
    <n v="0"/>
    <n v="0"/>
    <n v="0"/>
    <n v="1"/>
    <n v="1"/>
    <n v="0"/>
    <n v="0"/>
    <n v="0"/>
    <n v="8"/>
    <n v="13"/>
    <n v="0"/>
    <n v="0"/>
    <n v="2"/>
    <n v="2"/>
    <n v="1"/>
    <n v="0"/>
    <n v="2"/>
    <n v="0"/>
    <n v="0"/>
    <n v="0"/>
    <n v="6"/>
    <n v="4"/>
    <n v="0"/>
    <n v="40"/>
    <n v="13"/>
    <n v="15"/>
    <n v="0"/>
    <n v="0"/>
    <n v="0"/>
    <n v="0"/>
    <n v="0"/>
    <n v="0"/>
    <n v="0"/>
    <n v="28"/>
    <n v="13"/>
    <n v="13"/>
    <n v="1"/>
  </r>
  <r>
    <s v="08DST0049T"/>
    <n v="1"/>
    <s v="MATUTINO"/>
    <s v="SECUNDARIA TECNICA 49"/>
    <n v="8"/>
    <s v="CHIHUAHUA"/>
    <n v="8"/>
    <s v="CHIHUAHUA"/>
    <x v="10"/>
    <n v="50"/>
    <x v="65"/>
    <n v="1"/>
    <s v="NUEVO CASAS GRANDES"/>
    <s v="CALLE MADRE SELVA"/>
    <n v="0"/>
    <s v="PÚBLICO"/>
    <x v="0"/>
    <n v="2"/>
    <s v="BĂSICA"/>
    <n v="3"/>
    <x v="1"/>
    <n v="4"/>
    <x v="2"/>
    <n v="1"/>
    <s v="SERVICIOS"/>
    <n v="22"/>
    <s v="INDUSTRIAL"/>
    <s v="08FZT0013M"/>
    <s v="08FJT0007A"/>
    <s v="08ADG0013L"/>
    <n v="0"/>
    <s v="I2020"/>
    <n v="226"/>
    <n v="293"/>
    <n v="519"/>
    <n v="167"/>
    <n v="266"/>
    <n v="433"/>
    <n v="69"/>
    <n v="89"/>
    <n v="158"/>
    <n v="87"/>
    <n v="103"/>
    <n v="190"/>
    <n v="90"/>
    <n v="103"/>
    <n v="193"/>
    <n v="91"/>
    <n v="91"/>
    <n v="182"/>
    <n v="60"/>
    <n v="112"/>
    <n v="172"/>
    <n v="0"/>
    <n v="0"/>
    <n v="0"/>
    <n v="0"/>
    <n v="0"/>
    <n v="0"/>
    <n v="0"/>
    <n v="0"/>
    <n v="0"/>
    <n v="241"/>
    <n v="306"/>
    <n v="547"/>
    <n v="4"/>
    <n v="4"/>
    <n v="4"/>
    <n v="0"/>
    <n v="0"/>
    <n v="0"/>
    <n v="0"/>
    <n v="12"/>
    <n v="0"/>
    <n v="0"/>
    <n v="1"/>
    <n v="0"/>
    <n v="0"/>
    <n v="1"/>
    <n v="0"/>
    <n v="0"/>
    <n v="8"/>
    <n v="8"/>
    <n v="0"/>
    <n v="0"/>
    <n v="1"/>
    <n v="0"/>
    <n v="0"/>
    <n v="2"/>
    <n v="1"/>
    <n v="2"/>
    <n v="0"/>
    <n v="0"/>
    <n v="4"/>
    <n v="10"/>
    <n v="0"/>
    <n v="38"/>
    <n v="10"/>
    <n v="12"/>
    <n v="0"/>
    <n v="0"/>
    <n v="0"/>
    <n v="0"/>
    <n v="0"/>
    <n v="0"/>
    <n v="0"/>
    <n v="22"/>
    <n v="14"/>
    <n v="12"/>
    <n v="1"/>
  </r>
  <r>
    <s v="08DST0050I"/>
    <n v="1"/>
    <s v="MATUTINO"/>
    <s v="SECUNDARIA TECNICA 50"/>
    <n v="8"/>
    <s v="CHIHUAHUA"/>
    <n v="8"/>
    <s v="CHIHUAHUA"/>
    <x v="7"/>
    <n v="19"/>
    <x v="21"/>
    <n v="1"/>
    <s v="CHIHUAHUA"/>
    <s v="CALLE JUSTINIANI"/>
    <n v="0"/>
    <s v="PÚBLICO"/>
    <x v="0"/>
    <n v="2"/>
    <s v="BĂSICA"/>
    <n v="3"/>
    <x v="1"/>
    <n v="4"/>
    <x v="2"/>
    <n v="1"/>
    <s v="SERVICIOS"/>
    <n v="22"/>
    <s v="INDUSTRIAL"/>
    <s v="08FZT0005D"/>
    <s v="08FJT0003E"/>
    <s v="08ADG0046C"/>
    <n v="0"/>
    <s v="I2020"/>
    <n v="169"/>
    <n v="155"/>
    <n v="324"/>
    <n v="131"/>
    <n v="145"/>
    <n v="276"/>
    <n v="48"/>
    <n v="50"/>
    <n v="98"/>
    <n v="70"/>
    <n v="51"/>
    <n v="121"/>
    <n v="71"/>
    <n v="52"/>
    <n v="123"/>
    <n v="69"/>
    <n v="57"/>
    <n v="126"/>
    <n v="48"/>
    <n v="48"/>
    <n v="96"/>
    <n v="0"/>
    <n v="0"/>
    <n v="0"/>
    <n v="0"/>
    <n v="0"/>
    <n v="0"/>
    <n v="0"/>
    <n v="0"/>
    <n v="0"/>
    <n v="188"/>
    <n v="157"/>
    <n v="345"/>
    <n v="4"/>
    <n v="4"/>
    <n v="4"/>
    <n v="0"/>
    <n v="0"/>
    <n v="0"/>
    <n v="0"/>
    <n v="12"/>
    <n v="0"/>
    <n v="0"/>
    <n v="1"/>
    <n v="0"/>
    <n v="1"/>
    <n v="0"/>
    <n v="0"/>
    <n v="0"/>
    <n v="6"/>
    <n v="8"/>
    <n v="0"/>
    <n v="0"/>
    <n v="1"/>
    <n v="0"/>
    <n v="0"/>
    <n v="1"/>
    <n v="1"/>
    <n v="2"/>
    <n v="0"/>
    <n v="0"/>
    <n v="5"/>
    <n v="11"/>
    <n v="0"/>
    <n v="37"/>
    <n v="8"/>
    <n v="11"/>
    <n v="0"/>
    <n v="0"/>
    <n v="0"/>
    <n v="0"/>
    <n v="0"/>
    <n v="0"/>
    <n v="0"/>
    <n v="19"/>
    <n v="21"/>
    <n v="21"/>
    <n v="1"/>
  </r>
  <r>
    <s v="08DST0051H"/>
    <n v="1"/>
    <s v="MATUTINO"/>
    <s v="SECUNDARIA TECNICA 51"/>
    <n v="8"/>
    <s v="CHIHUAHUA"/>
    <n v="8"/>
    <s v="CHIHUAHUA"/>
    <x v="1"/>
    <n v="17"/>
    <x v="43"/>
    <n v="1"/>
    <s v="CUAUHTĂ‰MOC"/>
    <s v="CALLE ARGENTINA"/>
    <n v="0"/>
    <s v="PÚBLICO"/>
    <x v="0"/>
    <n v="2"/>
    <s v="BĂSICA"/>
    <n v="3"/>
    <x v="1"/>
    <n v="4"/>
    <x v="2"/>
    <n v="1"/>
    <s v="SERVICIOS"/>
    <n v="22"/>
    <s v="INDUSTRIAL"/>
    <s v="08FZT0012N"/>
    <s v="08FJT0006B"/>
    <s v="08ADG0010O"/>
    <n v="0"/>
    <s v="I2020"/>
    <n v="423"/>
    <n v="445"/>
    <n v="868"/>
    <n v="313"/>
    <n v="382"/>
    <n v="695"/>
    <n v="130"/>
    <n v="145"/>
    <n v="275"/>
    <n v="155"/>
    <n v="173"/>
    <n v="328"/>
    <n v="155"/>
    <n v="173"/>
    <n v="328"/>
    <n v="144"/>
    <n v="152"/>
    <n v="296"/>
    <n v="137"/>
    <n v="141"/>
    <n v="278"/>
    <n v="0"/>
    <n v="0"/>
    <n v="0"/>
    <n v="0"/>
    <n v="0"/>
    <n v="0"/>
    <n v="0"/>
    <n v="0"/>
    <n v="0"/>
    <n v="436"/>
    <n v="466"/>
    <n v="902"/>
    <n v="7"/>
    <n v="7"/>
    <n v="7"/>
    <n v="0"/>
    <n v="0"/>
    <n v="0"/>
    <n v="0"/>
    <n v="21"/>
    <n v="0"/>
    <n v="0"/>
    <n v="0"/>
    <n v="1"/>
    <n v="1"/>
    <n v="0"/>
    <n v="0"/>
    <n v="0"/>
    <n v="5"/>
    <n v="14"/>
    <n v="0"/>
    <n v="0"/>
    <n v="1"/>
    <n v="0"/>
    <n v="1"/>
    <n v="1"/>
    <n v="1"/>
    <n v="4"/>
    <n v="0"/>
    <n v="0"/>
    <n v="9"/>
    <n v="12"/>
    <n v="0"/>
    <n v="50"/>
    <n v="8"/>
    <n v="19"/>
    <n v="0"/>
    <n v="0"/>
    <n v="0"/>
    <n v="0"/>
    <n v="0"/>
    <n v="0"/>
    <n v="0"/>
    <n v="27"/>
    <n v="31"/>
    <n v="31"/>
    <n v="1"/>
  </r>
  <r>
    <s v="08DST0052G"/>
    <n v="1"/>
    <s v="MATUTINO"/>
    <s v="SECUNDARIA TECNICA 52"/>
    <n v="8"/>
    <s v="CHIHUAHUA"/>
    <n v="8"/>
    <s v="CHIHUAHUA"/>
    <x v="9"/>
    <n v="21"/>
    <x v="61"/>
    <n v="1"/>
    <s v="DELICIAS"/>
    <s v="CALLE PLAZA VENUSTIANO CARRANZA "/>
    <n v="0"/>
    <s v="PÚBLICO"/>
    <x v="0"/>
    <n v="2"/>
    <s v="BĂSICA"/>
    <n v="3"/>
    <x v="1"/>
    <n v="4"/>
    <x v="2"/>
    <n v="1"/>
    <s v="SERVICIOS"/>
    <n v="22"/>
    <s v="INDUSTRIAL"/>
    <s v="08FZT0009Z"/>
    <s v="08FJT0005C"/>
    <s v="08ADG0057I"/>
    <n v="0"/>
    <s v="I2020"/>
    <n v="425"/>
    <n v="478"/>
    <n v="903"/>
    <n v="388"/>
    <n v="457"/>
    <n v="845"/>
    <n v="145"/>
    <n v="155"/>
    <n v="300"/>
    <n v="146"/>
    <n v="131"/>
    <n v="277"/>
    <n v="146"/>
    <n v="131"/>
    <n v="277"/>
    <n v="141"/>
    <n v="164"/>
    <n v="305"/>
    <n v="138"/>
    <n v="160"/>
    <n v="298"/>
    <n v="0"/>
    <n v="0"/>
    <n v="0"/>
    <n v="0"/>
    <n v="0"/>
    <n v="0"/>
    <n v="0"/>
    <n v="0"/>
    <n v="0"/>
    <n v="425"/>
    <n v="455"/>
    <n v="880"/>
    <n v="6"/>
    <n v="6"/>
    <n v="6"/>
    <n v="0"/>
    <n v="0"/>
    <n v="0"/>
    <n v="0"/>
    <n v="18"/>
    <n v="0"/>
    <n v="0"/>
    <n v="0"/>
    <n v="1"/>
    <n v="1"/>
    <n v="0"/>
    <n v="0"/>
    <n v="0"/>
    <n v="9"/>
    <n v="16"/>
    <n v="0"/>
    <n v="0"/>
    <n v="2"/>
    <n v="0"/>
    <n v="1"/>
    <n v="0"/>
    <n v="2"/>
    <n v="3"/>
    <n v="1"/>
    <n v="0"/>
    <n v="9"/>
    <n v="9"/>
    <n v="0"/>
    <n v="54"/>
    <n v="15"/>
    <n v="19"/>
    <n v="0"/>
    <n v="0"/>
    <n v="0"/>
    <n v="0"/>
    <n v="0"/>
    <n v="0"/>
    <n v="0"/>
    <n v="34"/>
    <n v="20"/>
    <n v="20"/>
    <n v="1"/>
  </r>
  <r>
    <s v="08DST0052G"/>
    <n v="2"/>
    <s v="VESPERTINO"/>
    <s v="SECUNDARIA TECNICA 52"/>
    <n v="8"/>
    <s v="CHIHUAHUA"/>
    <n v="8"/>
    <s v="CHIHUAHUA"/>
    <x v="9"/>
    <n v="21"/>
    <x v="61"/>
    <n v="1"/>
    <s v="DELICIAS"/>
    <s v="CALLE PLAZA VENUSTIANO CARRANZA "/>
    <n v="0"/>
    <s v="PÚBLICO"/>
    <x v="0"/>
    <n v="2"/>
    <s v="BĂSICA"/>
    <n v="3"/>
    <x v="1"/>
    <n v="4"/>
    <x v="2"/>
    <n v="1"/>
    <s v="SERVICIOS"/>
    <n v="22"/>
    <s v="INDUSTRIAL"/>
    <s v="08FZT0009Z"/>
    <s v="08FJT0005C"/>
    <s v="08ADG0057I"/>
    <n v="0"/>
    <s v="I2020"/>
    <n v="348"/>
    <n v="389"/>
    <n v="737"/>
    <n v="287"/>
    <n v="352"/>
    <n v="639"/>
    <n v="89"/>
    <n v="122"/>
    <n v="211"/>
    <n v="143"/>
    <n v="128"/>
    <n v="271"/>
    <n v="143"/>
    <n v="128"/>
    <n v="271"/>
    <n v="138"/>
    <n v="137"/>
    <n v="275"/>
    <n v="118"/>
    <n v="122"/>
    <n v="240"/>
    <n v="0"/>
    <n v="0"/>
    <n v="0"/>
    <n v="0"/>
    <n v="0"/>
    <n v="0"/>
    <n v="0"/>
    <n v="0"/>
    <n v="0"/>
    <n v="399"/>
    <n v="387"/>
    <n v="786"/>
    <n v="6"/>
    <n v="6"/>
    <n v="6"/>
    <n v="0"/>
    <n v="0"/>
    <n v="0"/>
    <n v="0"/>
    <n v="18"/>
    <n v="0"/>
    <n v="0"/>
    <n v="0"/>
    <n v="1"/>
    <n v="0"/>
    <n v="1"/>
    <n v="0"/>
    <n v="0"/>
    <n v="11"/>
    <n v="20"/>
    <n v="0"/>
    <n v="0"/>
    <n v="2"/>
    <n v="0"/>
    <n v="1"/>
    <n v="0"/>
    <n v="3"/>
    <n v="5"/>
    <n v="0"/>
    <n v="0"/>
    <n v="5"/>
    <n v="15"/>
    <n v="0"/>
    <n v="64"/>
    <n v="17"/>
    <n v="25"/>
    <n v="0"/>
    <n v="0"/>
    <n v="0"/>
    <n v="0"/>
    <n v="0"/>
    <n v="0"/>
    <n v="0"/>
    <n v="42"/>
    <n v="20"/>
    <n v="20"/>
    <n v="1"/>
  </r>
  <r>
    <s v="08DST0053F"/>
    <n v="1"/>
    <s v="MATUTINO"/>
    <s v="SECUNDARIA TECNICA 53"/>
    <n v="8"/>
    <s v="CHIHUAHUA"/>
    <n v="8"/>
    <s v="CHIHUAHUA"/>
    <x v="8"/>
    <n v="32"/>
    <x v="19"/>
    <n v="1"/>
    <s v="HIDALGO DEL PARRAL"/>
    <s v="AVENIDA SOLIDARIDAD"/>
    <n v="3"/>
    <s v="PÚBLICO"/>
    <x v="0"/>
    <n v="2"/>
    <s v="BĂSICA"/>
    <n v="3"/>
    <x v="1"/>
    <n v="4"/>
    <x v="2"/>
    <n v="1"/>
    <s v="SERVICIOS"/>
    <n v="22"/>
    <s v="INDUSTRIAL"/>
    <s v="08FZT0011O"/>
    <s v="08FJT0004D"/>
    <s v="08ADG0004D"/>
    <n v="0"/>
    <s v="I2020"/>
    <n v="258"/>
    <n v="280"/>
    <n v="538"/>
    <n v="220"/>
    <n v="263"/>
    <n v="483"/>
    <n v="79"/>
    <n v="86"/>
    <n v="165"/>
    <n v="105"/>
    <n v="109"/>
    <n v="214"/>
    <n v="106"/>
    <n v="109"/>
    <n v="215"/>
    <n v="94"/>
    <n v="108"/>
    <n v="202"/>
    <n v="84"/>
    <n v="86"/>
    <n v="170"/>
    <n v="0"/>
    <n v="0"/>
    <n v="0"/>
    <n v="0"/>
    <n v="0"/>
    <n v="0"/>
    <n v="0"/>
    <n v="0"/>
    <n v="0"/>
    <n v="284"/>
    <n v="303"/>
    <n v="587"/>
    <n v="5"/>
    <n v="5"/>
    <n v="5"/>
    <n v="0"/>
    <n v="0"/>
    <n v="0"/>
    <n v="0"/>
    <n v="15"/>
    <n v="0"/>
    <n v="0"/>
    <n v="1"/>
    <n v="0"/>
    <n v="1"/>
    <n v="0"/>
    <n v="0"/>
    <n v="0"/>
    <n v="11"/>
    <n v="8"/>
    <n v="0"/>
    <n v="0"/>
    <n v="2"/>
    <n v="0"/>
    <n v="0"/>
    <n v="2"/>
    <n v="4"/>
    <n v="1"/>
    <n v="0"/>
    <n v="0"/>
    <n v="10"/>
    <n v="8"/>
    <n v="0"/>
    <n v="48"/>
    <n v="17"/>
    <n v="11"/>
    <n v="0"/>
    <n v="0"/>
    <n v="0"/>
    <n v="0"/>
    <n v="0"/>
    <n v="0"/>
    <n v="0"/>
    <n v="28"/>
    <n v="15"/>
    <n v="15"/>
    <n v="1"/>
  </r>
  <r>
    <s v="08DST0053F"/>
    <n v="2"/>
    <s v="VESPERTINO"/>
    <s v="SECUNDARIA TECNICA 53"/>
    <n v="8"/>
    <s v="CHIHUAHUA"/>
    <n v="8"/>
    <s v="CHIHUAHUA"/>
    <x v="8"/>
    <n v="32"/>
    <x v="19"/>
    <n v="1"/>
    <s v="HIDALGO DEL PARRAL"/>
    <s v="AVENIDA SOLIDARIDAD"/>
    <n v="3"/>
    <s v="PÚBLICO"/>
    <x v="0"/>
    <n v="2"/>
    <s v="BĂSICA"/>
    <n v="3"/>
    <x v="1"/>
    <n v="4"/>
    <x v="2"/>
    <n v="1"/>
    <s v="SERVICIOS"/>
    <n v="22"/>
    <s v="INDUSTRIAL"/>
    <s v="08FZT0011O"/>
    <s v="08FJT0004D"/>
    <s v="08ADG0004D"/>
    <n v="0"/>
    <s v="I2020"/>
    <n v="83"/>
    <n v="94"/>
    <n v="177"/>
    <n v="66"/>
    <n v="88"/>
    <n v="154"/>
    <n v="22"/>
    <n v="25"/>
    <n v="47"/>
    <n v="41"/>
    <n v="43"/>
    <n v="84"/>
    <n v="41"/>
    <n v="43"/>
    <n v="84"/>
    <n v="35"/>
    <n v="31"/>
    <n v="66"/>
    <n v="26"/>
    <n v="37"/>
    <n v="63"/>
    <n v="0"/>
    <n v="0"/>
    <n v="0"/>
    <n v="0"/>
    <n v="0"/>
    <n v="0"/>
    <n v="0"/>
    <n v="0"/>
    <n v="0"/>
    <n v="102"/>
    <n v="111"/>
    <n v="213"/>
    <n v="2"/>
    <n v="2"/>
    <n v="2"/>
    <n v="0"/>
    <n v="0"/>
    <n v="0"/>
    <n v="0"/>
    <n v="6"/>
    <n v="0"/>
    <n v="0"/>
    <n v="1"/>
    <n v="0"/>
    <n v="0"/>
    <n v="1"/>
    <n v="0"/>
    <n v="0"/>
    <n v="10"/>
    <n v="6"/>
    <n v="0"/>
    <n v="0"/>
    <n v="1"/>
    <n v="1"/>
    <n v="0"/>
    <n v="0"/>
    <n v="2"/>
    <n v="0"/>
    <n v="0"/>
    <n v="0"/>
    <n v="5"/>
    <n v="1"/>
    <n v="0"/>
    <n v="28"/>
    <n v="13"/>
    <n v="7"/>
    <n v="0"/>
    <n v="0"/>
    <n v="0"/>
    <n v="0"/>
    <n v="0"/>
    <n v="0"/>
    <n v="0"/>
    <n v="20"/>
    <n v="15"/>
    <n v="15"/>
    <n v="1"/>
  </r>
  <r>
    <s v="08DST0054E"/>
    <n v="1"/>
    <s v="MATUTINO"/>
    <s v="SECUNDARIA TECNICA 54"/>
    <n v="8"/>
    <s v="CHIHUAHUA"/>
    <n v="8"/>
    <s v="CHIHUAHUA"/>
    <x v="9"/>
    <n v="62"/>
    <x v="40"/>
    <n v="480"/>
    <s v="EJIDO CONCHOS"/>
    <s v="CALLE COLONIA SAN ANTONIO"/>
    <n v="0"/>
    <s v="PÚBLICO"/>
    <x v="0"/>
    <n v="2"/>
    <s v="BĂSICA"/>
    <n v="3"/>
    <x v="1"/>
    <n v="4"/>
    <x v="2"/>
    <n v="1"/>
    <s v="SERVICIOS"/>
    <n v="23"/>
    <s v="AGROPECUARIA"/>
    <s v="08FZT0010P"/>
    <s v="08FJT0005C"/>
    <s v="08ADG0057I"/>
    <n v="0"/>
    <s v="I2020"/>
    <n v="90"/>
    <n v="96"/>
    <n v="186"/>
    <n v="53"/>
    <n v="82"/>
    <n v="135"/>
    <n v="24"/>
    <n v="24"/>
    <n v="48"/>
    <n v="46"/>
    <n v="31"/>
    <n v="77"/>
    <n v="48"/>
    <n v="31"/>
    <n v="79"/>
    <n v="34"/>
    <n v="39"/>
    <n v="73"/>
    <n v="24"/>
    <n v="31"/>
    <n v="55"/>
    <n v="0"/>
    <n v="0"/>
    <n v="0"/>
    <n v="0"/>
    <n v="0"/>
    <n v="0"/>
    <n v="0"/>
    <n v="0"/>
    <n v="0"/>
    <n v="106"/>
    <n v="101"/>
    <n v="207"/>
    <n v="2"/>
    <n v="2"/>
    <n v="2"/>
    <n v="0"/>
    <n v="0"/>
    <n v="0"/>
    <n v="0"/>
    <n v="6"/>
    <n v="0"/>
    <n v="0"/>
    <n v="1"/>
    <n v="0"/>
    <n v="1"/>
    <n v="0"/>
    <n v="0"/>
    <n v="0"/>
    <n v="2"/>
    <n v="5"/>
    <n v="0"/>
    <n v="0"/>
    <n v="1"/>
    <n v="0"/>
    <n v="1"/>
    <n v="0"/>
    <n v="0"/>
    <n v="0"/>
    <n v="0"/>
    <n v="0"/>
    <n v="7"/>
    <n v="2"/>
    <n v="0"/>
    <n v="20"/>
    <n v="4"/>
    <n v="5"/>
    <n v="0"/>
    <n v="0"/>
    <n v="0"/>
    <n v="0"/>
    <n v="0"/>
    <n v="0"/>
    <n v="0"/>
    <n v="9"/>
    <n v="8"/>
    <n v="8"/>
    <n v="1"/>
  </r>
  <r>
    <s v="08DST0055D"/>
    <n v="1"/>
    <s v="MATUTINO"/>
    <s v="SECUNDARIA TECNICA 55"/>
    <n v="8"/>
    <s v="CHIHUAHUA"/>
    <n v="8"/>
    <s v="CHIHUAHUA"/>
    <x v="5"/>
    <n v="37"/>
    <x v="6"/>
    <n v="1"/>
    <s v="JUĂREZ"/>
    <s v="CALLE NUEVA ZELANDA"/>
    <n v="0"/>
    <s v="PÚBLICO"/>
    <x v="0"/>
    <n v="2"/>
    <s v="BĂSICA"/>
    <n v="3"/>
    <x v="1"/>
    <n v="4"/>
    <x v="2"/>
    <n v="1"/>
    <s v="SERVICIOS"/>
    <n v="22"/>
    <s v="INDUSTRIAL"/>
    <s v="08FZT0003F"/>
    <s v="08FJT0002F"/>
    <s v="08ADG0005C"/>
    <n v="0"/>
    <s v="I2020"/>
    <n v="355"/>
    <n v="401"/>
    <n v="756"/>
    <n v="354"/>
    <n v="400"/>
    <n v="754"/>
    <n v="121"/>
    <n v="133"/>
    <n v="254"/>
    <n v="118"/>
    <n v="124"/>
    <n v="242"/>
    <n v="118"/>
    <n v="124"/>
    <n v="242"/>
    <n v="109"/>
    <n v="141"/>
    <n v="250"/>
    <n v="120"/>
    <n v="128"/>
    <n v="248"/>
    <n v="0"/>
    <n v="0"/>
    <n v="0"/>
    <n v="0"/>
    <n v="0"/>
    <n v="0"/>
    <n v="0"/>
    <n v="0"/>
    <n v="0"/>
    <n v="347"/>
    <n v="393"/>
    <n v="740"/>
    <n v="5"/>
    <n v="5"/>
    <n v="5"/>
    <n v="0"/>
    <n v="0"/>
    <n v="0"/>
    <n v="0"/>
    <n v="15"/>
    <n v="0"/>
    <n v="0"/>
    <n v="1"/>
    <n v="0"/>
    <n v="0"/>
    <n v="1"/>
    <n v="0"/>
    <n v="0"/>
    <n v="15"/>
    <n v="11"/>
    <n v="0"/>
    <n v="0"/>
    <n v="1"/>
    <n v="0"/>
    <n v="0"/>
    <n v="1"/>
    <n v="0"/>
    <n v="1"/>
    <n v="0"/>
    <n v="0"/>
    <n v="4"/>
    <n v="9"/>
    <n v="0"/>
    <n v="44"/>
    <n v="16"/>
    <n v="13"/>
    <n v="0"/>
    <n v="0"/>
    <n v="0"/>
    <n v="0"/>
    <n v="0"/>
    <n v="0"/>
    <n v="0"/>
    <n v="29"/>
    <n v="19"/>
    <n v="15"/>
    <n v="1"/>
  </r>
  <r>
    <s v="08DST0055D"/>
    <n v="2"/>
    <s v="VESPERTINO"/>
    <s v="SECUNDARIA TECNICA 55"/>
    <n v="8"/>
    <s v="CHIHUAHUA"/>
    <n v="8"/>
    <s v="CHIHUAHUA"/>
    <x v="5"/>
    <n v="37"/>
    <x v="6"/>
    <n v="1"/>
    <s v="JUĂREZ"/>
    <s v="CALLE NUEVA ZELANDA"/>
    <n v="0"/>
    <s v="PÚBLICO"/>
    <x v="0"/>
    <n v="2"/>
    <s v="BĂSICA"/>
    <n v="3"/>
    <x v="1"/>
    <n v="4"/>
    <x v="2"/>
    <n v="1"/>
    <s v="SERVICIOS"/>
    <n v="22"/>
    <s v="INDUSTRIAL"/>
    <s v="08FZT0003F"/>
    <s v="08FJT0002F"/>
    <s v="08ADG0005C"/>
    <n v="0"/>
    <s v="I2020"/>
    <n v="314"/>
    <n v="323"/>
    <n v="637"/>
    <n v="305"/>
    <n v="321"/>
    <n v="626"/>
    <n v="94"/>
    <n v="95"/>
    <n v="189"/>
    <n v="133"/>
    <n v="134"/>
    <n v="267"/>
    <n v="133"/>
    <n v="134"/>
    <n v="267"/>
    <n v="118"/>
    <n v="111"/>
    <n v="229"/>
    <n v="101"/>
    <n v="115"/>
    <n v="216"/>
    <n v="0"/>
    <n v="0"/>
    <n v="0"/>
    <n v="0"/>
    <n v="0"/>
    <n v="0"/>
    <n v="0"/>
    <n v="0"/>
    <n v="0"/>
    <n v="352"/>
    <n v="360"/>
    <n v="712"/>
    <n v="5"/>
    <n v="5"/>
    <n v="5"/>
    <n v="0"/>
    <n v="0"/>
    <n v="0"/>
    <n v="0"/>
    <n v="15"/>
    <n v="0"/>
    <n v="0"/>
    <n v="1"/>
    <n v="0"/>
    <n v="1"/>
    <n v="0"/>
    <n v="0"/>
    <n v="0"/>
    <n v="13"/>
    <n v="15"/>
    <n v="0"/>
    <n v="0"/>
    <n v="0"/>
    <n v="0"/>
    <n v="0"/>
    <n v="0"/>
    <n v="3"/>
    <n v="1"/>
    <n v="0"/>
    <n v="0"/>
    <n v="6"/>
    <n v="4"/>
    <n v="0"/>
    <n v="44"/>
    <n v="16"/>
    <n v="16"/>
    <n v="0"/>
    <n v="0"/>
    <n v="0"/>
    <n v="0"/>
    <n v="0"/>
    <n v="0"/>
    <n v="0"/>
    <n v="32"/>
    <n v="19"/>
    <n v="15"/>
    <n v="1"/>
  </r>
  <r>
    <s v="08DST0056C"/>
    <n v="1"/>
    <s v="MATUTINO"/>
    <s v="SECUNDARIA TECNICA 56"/>
    <n v="8"/>
    <s v="CHIHUAHUA"/>
    <n v="8"/>
    <s v="CHIHUAHUA"/>
    <x v="5"/>
    <n v="37"/>
    <x v="6"/>
    <n v="1"/>
    <s v="JUĂREZ"/>
    <s v="AVENIDA 16 DE SEPTIEMBRE"/>
    <n v="7950"/>
    <s v="PÚBLICO"/>
    <x v="0"/>
    <n v="2"/>
    <s v="BĂSICA"/>
    <n v="3"/>
    <x v="1"/>
    <n v="4"/>
    <x v="2"/>
    <n v="1"/>
    <s v="SERVICIOS"/>
    <n v="22"/>
    <s v="INDUSTRIAL"/>
    <s v="08FZT0002G"/>
    <s v="08FJT0002F"/>
    <s v="08ADG0005C"/>
    <n v="0"/>
    <s v="I2020"/>
    <n v="397"/>
    <n v="442"/>
    <n v="839"/>
    <n v="341"/>
    <n v="412"/>
    <n v="753"/>
    <n v="117"/>
    <n v="141"/>
    <n v="258"/>
    <n v="142"/>
    <n v="134"/>
    <n v="276"/>
    <n v="142"/>
    <n v="134"/>
    <n v="276"/>
    <n v="132"/>
    <n v="169"/>
    <n v="301"/>
    <n v="146"/>
    <n v="133"/>
    <n v="279"/>
    <n v="0"/>
    <n v="0"/>
    <n v="0"/>
    <n v="0"/>
    <n v="0"/>
    <n v="0"/>
    <n v="0"/>
    <n v="0"/>
    <n v="0"/>
    <n v="420"/>
    <n v="436"/>
    <n v="856"/>
    <n v="7"/>
    <n v="7"/>
    <n v="7"/>
    <n v="0"/>
    <n v="0"/>
    <n v="0"/>
    <n v="0"/>
    <n v="21"/>
    <n v="0"/>
    <n v="0"/>
    <n v="1"/>
    <n v="0"/>
    <n v="0"/>
    <n v="1"/>
    <n v="0"/>
    <n v="0"/>
    <n v="7"/>
    <n v="13"/>
    <n v="0"/>
    <n v="0"/>
    <n v="3"/>
    <n v="0"/>
    <n v="1"/>
    <n v="1"/>
    <n v="1"/>
    <n v="0"/>
    <n v="1"/>
    <n v="1"/>
    <n v="4"/>
    <n v="8"/>
    <n v="0"/>
    <n v="42"/>
    <n v="13"/>
    <n v="15"/>
    <n v="0"/>
    <n v="0"/>
    <n v="0"/>
    <n v="0"/>
    <n v="0"/>
    <n v="0"/>
    <n v="0"/>
    <n v="28"/>
    <n v="21"/>
    <n v="21"/>
    <n v="1"/>
  </r>
  <r>
    <s v="08DST0056C"/>
    <n v="2"/>
    <s v="VESPERTINO"/>
    <s v="SECUNDARIA TECNICA 56"/>
    <n v="8"/>
    <s v="CHIHUAHUA"/>
    <n v="8"/>
    <s v="CHIHUAHUA"/>
    <x v="5"/>
    <n v="37"/>
    <x v="6"/>
    <n v="1"/>
    <s v="JUĂREZ"/>
    <s v="AVENIDA 16 DE SEPTIEMBRE"/>
    <n v="7950"/>
    <s v="PÚBLICO"/>
    <x v="0"/>
    <n v="2"/>
    <s v="BĂSICA"/>
    <n v="3"/>
    <x v="1"/>
    <n v="4"/>
    <x v="2"/>
    <n v="1"/>
    <s v="SERVICIOS"/>
    <n v="22"/>
    <s v="INDUSTRIAL"/>
    <s v="08FZT0002G"/>
    <s v="08FJT0002F"/>
    <s v="08ADG0005C"/>
    <n v="0"/>
    <s v="I2020"/>
    <n v="307"/>
    <n v="318"/>
    <n v="625"/>
    <n v="291"/>
    <n v="312"/>
    <n v="603"/>
    <n v="95"/>
    <n v="96"/>
    <n v="191"/>
    <n v="138"/>
    <n v="133"/>
    <n v="271"/>
    <n v="139"/>
    <n v="136"/>
    <n v="275"/>
    <n v="121"/>
    <n v="119"/>
    <n v="240"/>
    <n v="99"/>
    <n v="111"/>
    <n v="210"/>
    <n v="0"/>
    <n v="0"/>
    <n v="0"/>
    <n v="0"/>
    <n v="0"/>
    <n v="0"/>
    <n v="0"/>
    <n v="0"/>
    <n v="0"/>
    <n v="359"/>
    <n v="366"/>
    <n v="725"/>
    <n v="6"/>
    <n v="6"/>
    <n v="6"/>
    <n v="0"/>
    <n v="0"/>
    <n v="0"/>
    <n v="0"/>
    <n v="18"/>
    <n v="0"/>
    <n v="0"/>
    <n v="1"/>
    <n v="0"/>
    <n v="1"/>
    <n v="0"/>
    <n v="0"/>
    <n v="0"/>
    <n v="11"/>
    <n v="19"/>
    <n v="0"/>
    <n v="0"/>
    <n v="2"/>
    <n v="0"/>
    <n v="1"/>
    <n v="2"/>
    <n v="1"/>
    <n v="0"/>
    <n v="1"/>
    <n v="3"/>
    <n v="8"/>
    <n v="3"/>
    <n v="0"/>
    <n v="53"/>
    <n v="16"/>
    <n v="24"/>
    <n v="0"/>
    <n v="0"/>
    <n v="0"/>
    <n v="0"/>
    <n v="0"/>
    <n v="0"/>
    <n v="0"/>
    <n v="40"/>
    <n v="21"/>
    <n v="18"/>
    <n v="1"/>
  </r>
  <r>
    <s v="08DST0057B"/>
    <n v="1"/>
    <s v="MATUTINO"/>
    <s v="SECUNDARIA TECNICA 57"/>
    <n v="8"/>
    <s v="CHIHUAHUA"/>
    <n v="8"/>
    <s v="CHIHUAHUA"/>
    <x v="7"/>
    <n v="19"/>
    <x v="21"/>
    <n v="1"/>
    <s v="CHIHUAHUA"/>
    <s v="CALLE EDUCACION "/>
    <n v="0"/>
    <s v="PÚBLICO"/>
    <x v="0"/>
    <n v="2"/>
    <s v="BĂSICA"/>
    <n v="3"/>
    <x v="1"/>
    <n v="4"/>
    <x v="2"/>
    <n v="1"/>
    <s v="SERVICIOS"/>
    <n v="22"/>
    <s v="INDUSTRIAL"/>
    <s v="08FZT0007B"/>
    <s v="08FJT0003E"/>
    <s v="08ADG0046C"/>
    <n v="0"/>
    <s v="I2020"/>
    <n v="288"/>
    <n v="259"/>
    <n v="547"/>
    <n v="265"/>
    <n v="250"/>
    <n v="515"/>
    <n v="89"/>
    <n v="84"/>
    <n v="173"/>
    <n v="81"/>
    <n v="89"/>
    <n v="170"/>
    <n v="81"/>
    <n v="89"/>
    <n v="170"/>
    <n v="97"/>
    <n v="85"/>
    <n v="182"/>
    <n v="101"/>
    <n v="87"/>
    <n v="188"/>
    <n v="0"/>
    <n v="0"/>
    <n v="0"/>
    <n v="0"/>
    <n v="0"/>
    <n v="0"/>
    <n v="0"/>
    <n v="0"/>
    <n v="0"/>
    <n v="279"/>
    <n v="261"/>
    <n v="540"/>
    <n v="5"/>
    <n v="5"/>
    <n v="5"/>
    <n v="0"/>
    <n v="0"/>
    <n v="0"/>
    <n v="0"/>
    <n v="15"/>
    <n v="0"/>
    <n v="0"/>
    <n v="1"/>
    <n v="0"/>
    <n v="0"/>
    <n v="1"/>
    <n v="0"/>
    <n v="0"/>
    <n v="8"/>
    <n v="11"/>
    <n v="0"/>
    <n v="0"/>
    <n v="0"/>
    <n v="0"/>
    <n v="0"/>
    <n v="1"/>
    <n v="3"/>
    <n v="2"/>
    <n v="0"/>
    <n v="0"/>
    <n v="4"/>
    <n v="15"/>
    <n v="0"/>
    <n v="46"/>
    <n v="11"/>
    <n v="14"/>
    <n v="0"/>
    <n v="0"/>
    <n v="0"/>
    <n v="0"/>
    <n v="0"/>
    <n v="0"/>
    <n v="0"/>
    <n v="25"/>
    <n v="15"/>
    <n v="15"/>
    <n v="1"/>
  </r>
  <r>
    <s v="08DST0057B"/>
    <n v="2"/>
    <s v="VESPERTINO"/>
    <s v="SECUNDARIA TECNICA 57"/>
    <n v="8"/>
    <s v="CHIHUAHUA"/>
    <n v="8"/>
    <s v="CHIHUAHUA"/>
    <x v="7"/>
    <n v="19"/>
    <x v="21"/>
    <n v="1"/>
    <s v="CHIHUAHUA"/>
    <s v="CALLE EDUCACION "/>
    <n v="0"/>
    <s v="PÚBLICO"/>
    <x v="0"/>
    <n v="2"/>
    <s v="BĂSICA"/>
    <n v="3"/>
    <x v="1"/>
    <n v="4"/>
    <x v="2"/>
    <n v="1"/>
    <s v="SERVICIOS"/>
    <n v="22"/>
    <s v="INDUSTRIAL"/>
    <s v="08FZT0007B"/>
    <s v="08FJT0003E"/>
    <s v="08ADG0046C"/>
    <n v="0"/>
    <s v="I2020"/>
    <n v="121"/>
    <n v="106"/>
    <n v="227"/>
    <n v="95"/>
    <n v="102"/>
    <n v="197"/>
    <n v="29"/>
    <n v="30"/>
    <n v="59"/>
    <n v="53"/>
    <n v="52"/>
    <n v="105"/>
    <n v="53"/>
    <n v="52"/>
    <n v="105"/>
    <n v="50"/>
    <n v="36"/>
    <n v="86"/>
    <n v="36"/>
    <n v="39"/>
    <n v="75"/>
    <n v="0"/>
    <n v="0"/>
    <n v="0"/>
    <n v="0"/>
    <n v="0"/>
    <n v="0"/>
    <n v="0"/>
    <n v="0"/>
    <n v="0"/>
    <n v="139"/>
    <n v="127"/>
    <n v="266"/>
    <n v="3"/>
    <n v="4"/>
    <n v="3"/>
    <n v="0"/>
    <n v="0"/>
    <n v="0"/>
    <n v="0"/>
    <n v="10"/>
    <n v="0"/>
    <n v="0"/>
    <n v="1"/>
    <n v="0"/>
    <n v="1"/>
    <n v="0"/>
    <n v="0"/>
    <n v="0"/>
    <n v="9"/>
    <n v="7"/>
    <n v="0"/>
    <n v="0"/>
    <n v="2"/>
    <n v="0"/>
    <n v="1"/>
    <n v="2"/>
    <n v="2"/>
    <n v="2"/>
    <n v="0"/>
    <n v="0"/>
    <n v="9"/>
    <n v="11"/>
    <n v="0"/>
    <n v="47"/>
    <n v="14"/>
    <n v="11"/>
    <n v="0"/>
    <n v="0"/>
    <n v="0"/>
    <n v="0"/>
    <n v="0"/>
    <n v="0"/>
    <n v="0"/>
    <n v="25"/>
    <n v="15"/>
    <n v="15"/>
    <n v="1"/>
  </r>
  <r>
    <s v="08DST0058A"/>
    <n v="1"/>
    <s v="MATUTINO"/>
    <s v="SECUNDARIA TECNICA 58"/>
    <n v="8"/>
    <s v="CHIHUAHUA"/>
    <n v="8"/>
    <s v="CHIHUAHUA"/>
    <x v="7"/>
    <n v="19"/>
    <x v="21"/>
    <n v="1"/>
    <s v="CHIHUAHUA"/>
    <s v="CALLE NARCISA HERNANDEZ"/>
    <n v="1820"/>
    <s v="PÚBLICO"/>
    <x v="0"/>
    <n v="2"/>
    <s v="BĂSICA"/>
    <n v="3"/>
    <x v="1"/>
    <n v="4"/>
    <x v="2"/>
    <n v="1"/>
    <s v="SERVICIOS"/>
    <n v="22"/>
    <s v="INDUSTRIAL"/>
    <s v="08FZT0007B"/>
    <s v="08FJT0003E"/>
    <s v="08ADG0046C"/>
    <n v="0"/>
    <s v="I2020"/>
    <n v="195"/>
    <n v="198"/>
    <n v="393"/>
    <n v="154"/>
    <n v="180"/>
    <n v="334"/>
    <n v="69"/>
    <n v="63"/>
    <n v="132"/>
    <n v="66"/>
    <n v="62"/>
    <n v="128"/>
    <n v="68"/>
    <n v="64"/>
    <n v="132"/>
    <n v="63"/>
    <n v="63"/>
    <n v="126"/>
    <n v="58"/>
    <n v="69"/>
    <n v="127"/>
    <n v="0"/>
    <n v="0"/>
    <n v="0"/>
    <n v="0"/>
    <n v="0"/>
    <n v="0"/>
    <n v="0"/>
    <n v="0"/>
    <n v="0"/>
    <n v="189"/>
    <n v="196"/>
    <n v="385"/>
    <n v="4"/>
    <n v="4"/>
    <n v="4"/>
    <n v="0"/>
    <n v="0"/>
    <n v="0"/>
    <n v="0"/>
    <n v="12"/>
    <n v="0"/>
    <n v="0"/>
    <n v="1"/>
    <n v="0"/>
    <n v="0"/>
    <n v="1"/>
    <n v="0"/>
    <n v="0"/>
    <n v="1"/>
    <n v="13"/>
    <n v="0"/>
    <n v="0"/>
    <n v="1"/>
    <n v="0"/>
    <n v="0"/>
    <n v="1"/>
    <n v="3"/>
    <n v="2"/>
    <n v="0"/>
    <n v="1"/>
    <n v="6"/>
    <n v="11"/>
    <n v="0"/>
    <n v="41"/>
    <n v="5"/>
    <n v="17"/>
    <n v="0"/>
    <n v="0"/>
    <n v="0"/>
    <n v="0"/>
    <n v="0"/>
    <n v="0"/>
    <n v="0"/>
    <n v="22"/>
    <n v="12"/>
    <n v="12"/>
    <n v="1"/>
  </r>
  <r>
    <s v="08DST0058A"/>
    <n v="2"/>
    <s v="VESPERTINO"/>
    <s v="SECUNDARIA TECNICA 58"/>
    <n v="8"/>
    <s v="CHIHUAHUA"/>
    <n v="8"/>
    <s v="CHIHUAHUA"/>
    <x v="7"/>
    <n v="19"/>
    <x v="21"/>
    <n v="1"/>
    <s v="CHIHUAHUA"/>
    <s v="CALLE NARCISA HERNANDEZ"/>
    <n v="1820"/>
    <s v="PÚBLICO"/>
    <x v="0"/>
    <n v="2"/>
    <s v="BĂSICA"/>
    <n v="3"/>
    <x v="1"/>
    <n v="4"/>
    <x v="2"/>
    <n v="1"/>
    <s v="SERVICIOS"/>
    <n v="22"/>
    <s v="INDUSTRIAL"/>
    <s v="08FZT0007B"/>
    <s v="08FJT0003E"/>
    <s v="08ADG0046C"/>
    <n v="0"/>
    <s v="I2020"/>
    <n v="128"/>
    <n v="123"/>
    <n v="251"/>
    <n v="86"/>
    <n v="112"/>
    <n v="198"/>
    <n v="31"/>
    <n v="44"/>
    <n v="75"/>
    <n v="56"/>
    <n v="47"/>
    <n v="103"/>
    <n v="57"/>
    <n v="47"/>
    <n v="104"/>
    <n v="44"/>
    <n v="43"/>
    <n v="87"/>
    <n v="51"/>
    <n v="35"/>
    <n v="86"/>
    <n v="0"/>
    <n v="0"/>
    <n v="0"/>
    <n v="0"/>
    <n v="0"/>
    <n v="0"/>
    <n v="0"/>
    <n v="0"/>
    <n v="0"/>
    <n v="152"/>
    <n v="125"/>
    <n v="277"/>
    <n v="3"/>
    <n v="3"/>
    <n v="3"/>
    <n v="0"/>
    <n v="0"/>
    <n v="0"/>
    <n v="0"/>
    <n v="9"/>
    <n v="0"/>
    <n v="0"/>
    <n v="1"/>
    <n v="0"/>
    <n v="1"/>
    <n v="0"/>
    <n v="0"/>
    <n v="0"/>
    <n v="9"/>
    <n v="15"/>
    <n v="0"/>
    <n v="0"/>
    <n v="2"/>
    <n v="0"/>
    <n v="1"/>
    <n v="1"/>
    <n v="2"/>
    <n v="0"/>
    <n v="0"/>
    <n v="1"/>
    <n v="9"/>
    <n v="5"/>
    <n v="0"/>
    <n v="47"/>
    <n v="14"/>
    <n v="17"/>
    <n v="0"/>
    <n v="0"/>
    <n v="0"/>
    <n v="0"/>
    <n v="0"/>
    <n v="0"/>
    <n v="0"/>
    <n v="31"/>
    <n v="12"/>
    <n v="9"/>
    <n v="1"/>
  </r>
  <r>
    <s v="08DST0059Z"/>
    <n v="1"/>
    <s v="MATUTINO"/>
    <s v="SECUNDARIA TECNICA 59"/>
    <n v="8"/>
    <s v="CHIHUAHUA"/>
    <n v="8"/>
    <s v="CHIHUAHUA"/>
    <x v="3"/>
    <n v="27"/>
    <x v="27"/>
    <n v="1"/>
    <s v="GUACHOCHI"/>
    <s v="CALLE ZACATEPEC"/>
    <n v="0"/>
    <s v="PÚBLICO"/>
    <x v="0"/>
    <n v="2"/>
    <s v="BĂSICA"/>
    <n v="3"/>
    <x v="1"/>
    <n v="4"/>
    <x v="2"/>
    <n v="1"/>
    <s v="SERVICIOS"/>
    <n v="22"/>
    <s v="INDUSTRIAL"/>
    <s v="08FZT0011O"/>
    <s v="08FJT0004D"/>
    <s v="08ADG0006B"/>
    <n v="0"/>
    <s v="I2020"/>
    <n v="90"/>
    <n v="109"/>
    <n v="199"/>
    <n v="71"/>
    <n v="103"/>
    <n v="174"/>
    <n v="17"/>
    <n v="26"/>
    <n v="43"/>
    <n v="38"/>
    <n v="45"/>
    <n v="83"/>
    <n v="40"/>
    <n v="47"/>
    <n v="87"/>
    <n v="41"/>
    <n v="41"/>
    <n v="82"/>
    <n v="30"/>
    <n v="45"/>
    <n v="75"/>
    <n v="0"/>
    <n v="0"/>
    <n v="0"/>
    <n v="0"/>
    <n v="0"/>
    <n v="0"/>
    <n v="0"/>
    <n v="0"/>
    <n v="0"/>
    <n v="111"/>
    <n v="133"/>
    <n v="244"/>
    <n v="3"/>
    <n v="3"/>
    <n v="3"/>
    <n v="0"/>
    <n v="0"/>
    <n v="0"/>
    <n v="0"/>
    <n v="9"/>
    <n v="0"/>
    <n v="0"/>
    <n v="1"/>
    <n v="0"/>
    <n v="0"/>
    <n v="0"/>
    <n v="0"/>
    <n v="0"/>
    <n v="1"/>
    <n v="8"/>
    <n v="0"/>
    <n v="0"/>
    <n v="0"/>
    <n v="1"/>
    <n v="1"/>
    <n v="0"/>
    <n v="2"/>
    <n v="1"/>
    <n v="0"/>
    <n v="0"/>
    <n v="2"/>
    <n v="5"/>
    <n v="0"/>
    <n v="22"/>
    <n v="4"/>
    <n v="10"/>
    <n v="0"/>
    <n v="0"/>
    <n v="0"/>
    <n v="0"/>
    <n v="0"/>
    <n v="0"/>
    <n v="0"/>
    <n v="14"/>
    <n v="12"/>
    <n v="12"/>
    <n v="1"/>
  </r>
  <r>
    <s v="08DST0060P"/>
    <n v="1"/>
    <s v="MATUTINO"/>
    <s v="SECUNDARIA TECNICA 60"/>
    <n v="8"/>
    <s v="CHIHUAHUA"/>
    <n v="8"/>
    <s v="CHIHUAHUA"/>
    <x v="5"/>
    <n v="37"/>
    <x v="6"/>
    <n v="1"/>
    <s v="JUĂREZ"/>
    <s v="AVENIDA MANUEL J. CLOUTHIER "/>
    <n v="9970"/>
    <s v="PÚBLICO"/>
    <x v="0"/>
    <n v="2"/>
    <s v="BĂSICA"/>
    <n v="3"/>
    <x v="1"/>
    <n v="4"/>
    <x v="2"/>
    <n v="1"/>
    <s v="SERVICIOS"/>
    <n v="22"/>
    <s v="INDUSTRIAL"/>
    <s v="08FZT0003F"/>
    <s v="08FJT0002F"/>
    <s v="08ADG0005C"/>
    <n v="0"/>
    <s v="I2020"/>
    <n v="410"/>
    <n v="488"/>
    <n v="898"/>
    <n v="382"/>
    <n v="472"/>
    <n v="854"/>
    <n v="121"/>
    <n v="159"/>
    <n v="280"/>
    <n v="145"/>
    <n v="140"/>
    <n v="285"/>
    <n v="145"/>
    <n v="140"/>
    <n v="285"/>
    <n v="138"/>
    <n v="185"/>
    <n v="323"/>
    <n v="149"/>
    <n v="143"/>
    <n v="292"/>
    <n v="0"/>
    <n v="0"/>
    <n v="0"/>
    <n v="0"/>
    <n v="0"/>
    <n v="0"/>
    <n v="0"/>
    <n v="0"/>
    <n v="0"/>
    <n v="432"/>
    <n v="468"/>
    <n v="900"/>
    <n v="6"/>
    <n v="6"/>
    <n v="6"/>
    <n v="0"/>
    <n v="0"/>
    <n v="0"/>
    <n v="0"/>
    <n v="18"/>
    <n v="0"/>
    <n v="0"/>
    <n v="1"/>
    <n v="0"/>
    <n v="1"/>
    <n v="0"/>
    <n v="0"/>
    <n v="0"/>
    <n v="10"/>
    <n v="15"/>
    <n v="0"/>
    <n v="0"/>
    <n v="0"/>
    <n v="1"/>
    <n v="0"/>
    <n v="2"/>
    <n v="3"/>
    <n v="4"/>
    <n v="0"/>
    <n v="0"/>
    <n v="7"/>
    <n v="6"/>
    <n v="0"/>
    <n v="50"/>
    <n v="13"/>
    <n v="22"/>
    <n v="0"/>
    <n v="0"/>
    <n v="0"/>
    <n v="0"/>
    <n v="0"/>
    <n v="0"/>
    <n v="0"/>
    <n v="35"/>
    <n v="20"/>
    <n v="20"/>
    <n v="1"/>
  </r>
  <r>
    <s v="08DST0060P"/>
    <n v="2"/>
    <s v="VESPERTINO"/>
    <s v="SECUNDARIA TECNICA 60"/>
    <n v="8"/>
    <s v="CHIHUAHUA"/>
    <n v="8"/>
    <s v="CHIHUAHUA"/>
    <x v="5"/>
    <n v="37"/>
    <x v="6"/>
    <n v="1"/>
    <s v="JUĂREZ"/>
    <s v="AVENIDA MANUEL J. CLOUTHIER "/>
    <n v="9970"/>
    <s v="PÚBLICO"/>
    <x v="0"/>
    <n v="2"/>
    <s v="BĂSICA"/>
    <n v="3"/>
    <x v="1"/>
    <n v="4"/>
    <x v="2"/>
    <n v="1"/>
    <s v="SERVICIOS"/>
    <n v="22"/>
    <s v="INDUSTRIAL"/>
    <s v="08FZT0003F"/>
    <s v="08FJT0002F"/>
    <s v="08ADG0005C"/>
    <n v="0"/>
    <s v="I2020"/>
    <n v="334"/>
    <n v="344"/>
    <n v="678"/>
    <n v="308"/>
    <n v="327"/>
    <n v="635"/>
    <n v="118"/>
    <n v="106"/>
    <n v="224"/>
    <n v="133"/>
    <n v="119"/>
    <n v="252"/>
    <n v="133"/>
    <n v="119"/>
    <n v="252"/>
    <n v="112"/>
    <n v="127"/>
    <n v="239"/>
    <n v="97"/>
    <n v="107"/>
    <n v="204"/>
    <n v="0"/>
    <n v="0"/>
    <n v="0"/>
    <n v="0"/>
    <n v="0"/>
    <n v="0"/>
    <n v="0"/>
    <n v="0"/>
    <n v="0"/>
    <n v="342"/>
    <n v="353"/>
    <n v="695"/>
    <n v="6"/>
    <n v="6"/>
    <n v="6"/>
    <n v="0"/>
    <n v="0"/>
    <n v="0"/>
    <n v="0"/>
    <n v="18"/>
    <n v="0"/>
    <n v="0"/>
    <n v="1"/>
    <n v="0"/>
    <n v="0"/>
    <n v="1"/>
    <n v="0"/>
    <n v="0"/>
    <n v="13"/>
    <n v="16"/>
    <n v="0"/>
    <n v="0"/>
    <n v="1"/>
    <n v="0"/>
    <n v="0"/>
    <n v="2"/>
    <n v="5"/>
    <n v="2"/>
    <n v="0"/>
    <n v="0"/>
    <n v="6"/>
    <n v="6"/>
    <n v="0"/>
    <n v="53"/>
    <n v="19"/>
    <n v="20"/>
    <n v="0"/>
    <n v="0"/>
    <n v="0"/>
    <n v="0"/>
    <n v="0"/>
    <n v="0"/>
    <n v="0"/>
    <n v="39"/>
    <n v="20"/>
    <n v="20"/>
    <n v="1"/>
  </r>
  <r>
    <s v="08DST0061O"/>
    <n v="1"/>
    <s v="MATUTINO"/>
    <s v="SECUNDARIA TECNICA 61"/>
    <n v="8"/>
    <s v="CHIHUAHUA"/>
    <n v="8"/>
    <s v="CHIHUAHUA"/>
    <x v="7"/>
    <n v="19"/>
    <x v="21"/>
    <n v="1"/>
    <s v="CHIHUAHUA"/>
    <s v="CALLE DE LA POESIA"/>
    <n v="2701"/>
    <s v="PÚBLICO"/>
    <x v="0"/>
    <n v="2"/>
    <s v="BĂSICA"/>
    <n v="3"/>
    <x v="1"/>
    <n v="4"/>
    <x v="2"/>
    <n v="1"/>
    <s v="SERVICIOS"/>
    <n v="22"/>
    <s v="INDUSTRIAL"/>
    <s v="08FZT0008A"/>
    <s v="08FJT0003E"/>
    <s v="08ADG0046C"/>
    <n v="0"/>
    <s v="I2020"/>
    <n v="303"/>
    <n v="304"/>
    <n v="607"/>
    <n v="266"/>
    <n v="290"/>
    <n v="556"/>
    <n v="97"/>
    <n v="107"/>
    <n v="204"/>
    <n v="110"/>
    <n v="107"/>
    <n v="217"/>
    <n v="110"/>
    <n v="107"/>
    <n v="217"/>
    <n v="113"/>
    <n v="95"/>
    <n v="208"/>
    <n v="86"/>
    <n v="100"/>
    <n v="186"/>
    <n v="0"/>
    <n v="0"/>
    <n v="0"/>
    <n v="0"/>
    <n v="0"/>
    <n v="0"/>
    <n v="0"/>
    <n v="0"/>
    <n v="0"/>
    <n v="309"/>
    <n v="302"/>
    <n v="611"/>
    <n v="5"/>
    <n v="5"/>
    <n v="5"/>
    <n v="0"/>
    <n v="0"/>
    <n v="0"/>
    <n v="0"/>
    <n v="15"/>
    <n v="0"/>
    <n v="0"/>
    <n v="1"/>
    <n v="0"/>
    <n v="0"/>
    <n v="1"/>
    <n v="0"/>
    <n v="0"/>
    <n v="4"/>
    <n v="13"/>
    <n v="0"/>
    <n v="0"/>
    <n v="1"/>
    <n v="0"/>
    <n v="1"/>
    <n v="0"/>
    <n v="0"/>
    <n v="5"/>
    <n v="0"/>
    <n v="0"/>
    <n v="11"/>
    <n v="12"/>
    <n v="0"/>
    <n v="49"/>
    <n v="6"/>
    <n v="18"/>
    <n v="0"/>
    <n v="0"/>
    <n v="0"/>
    <n v="0"/>
    <n v="0"/>
    <n v="0"/>
    <n v="0"/>
    <n v="24"/>
    <n v="16"/>
    <n v="16"/>
    <n v="1"/>
  </r>
  <r>
    <s v="08DST0062N"/>
    <n v="1"/>
    <s v="MATUTINO"/>
    <s v="SECUNDARIA TECNICA 62"/>
    <n v="8"/>
    <s v="CHIHUAHUA"/>
    <n v="8"/>
    <s v="CHIHUAHUA"/>
    <x v="7"/>
    <n v="19"/>
    <x v="21"/>
    <n v="1"/>
    <s v="CHIHUAHUA"/>
    <s v="CALLE 72"/>
    <n v="4407"/>
    <s v="PÚBLICO"/>
    <x v="0"/>
    <n v="2"/>
    <s v="BĂSICA"/>
    <n v="3"/>
    <x v="1"/>
    <n v="4"/>
    <x v="2"/>
    <n v="1"/>
    <s v="SERVICIOS"/>
    <n v="22"/>
    <s v="INDUSTRIAL"/>
    <s v="08FZT0007B"/>
    <s v="08FJT0003E"/>
    <s v="08ADG0046C"/>
    <n v="0"/>
    <s v="I2020"/>
    <n v="275"/>
    <n v="249"/>
    <n v="524"/>
    <n v="213"/>
    <n v="220"/>
    <n v="433"/>
    <n v="78"/>
    <n v="73"/>
    <n v="151"/>
    <n v="89"/>
    <n v="115"/>
    <n v="204"/>
    <n v="91"/>
    <n v="115"/>
    <n v="206"/>
    <n v="90"/>
    <n v="96"/>
    <n v="186"/>
    <n v="101"/>
    <n v="78"/>
    <n v="179"/>
    <n v="0"/>
    <n v="0"/>
    <n v="0"/>
    <n v="0"/>
    <n v="0"/>
    <n v="0"/>
    <n v="0"/>
    <n v="0"/>
    <n v="0"/>
    <n v="282"/>
    <n v="289"/>
    <n v="571"/>
    <n v="5"/>
    <n v="5"/>
    <n v="5"/>
    <n v="0"/>
    <n v="0"/>
    <n v="0"/>
    <n v="0"/>
    <n v="15"/>
    <n v="0"/>
    <n v="0"/>
    <n v="1"/>
    <n v="0"/>
    <n v="1"/>
    <n v="0"/>
    <n v="0"/>
    <n v="0"/>
    <n v="9"/>
    <n v="5"/>
    <n v="0"/>
    <n v="0"/>
    <n v="1"/>
    <n v="0"/>
    <n v="1"/>
    <n v="0"/>
    <n v="2"/>
    <n v="1"/>
    <n v="0"/>
    <n v="2"/>
    <n v="6"/>
    <n v="12"/>
    <n v="0"/>
    <n v="41"/>
    <n v="13"/>
    <n v="8"/>
    <n v="0"/>
    <n v="0"/>
    <n v="0"/>
    <n v="0"/>
    <n v="0"/>
    <n v="0"/>
    <n v="0"/>
    <n v="21"/>
    <n v="18"/>
    <n v="18"/>
    <n v="1"/>
  </r>
  <r>
    <s v="08DST0064L"/>
    <n v="1"/>
    <s v="MATUTINO"/>
    <s v="SECUNDARIA TECNICA 64"/>
    <n v="8"/>
    <s v="CHIHUAHUA"/>
    <n v="8"/>
    <s v="CHIHUAHUA"/>
    <x v="5"/>
    <n v="37"/>
    <x v="6"/>
    <n v="1"/>
    <s v="JUĂREZ"/>
    <s v="CALLE VALLE DE IGUALA"/>
    <n v="1131"/>
    <s v="PÚBLICO"/>
    <x v="0"/>
    <n v="2"/>
    <s v="BĂSICA"/>
    <n v="3"/>
    <x v="1"/>
    <n v="4"/>
    <x v="2"/>
    <n v="1"/>
    <s v="SERVICIOS"/>
    <n v="22"/>
    <s v="INDUSTRIAL"/>
    <s v="08FZT0002G"/>
    <s v="08FJT0002F"/>
    <s v="08ADG0005C"/>
    <n v="0"/>
    <s v="I2020"/>
    <n v="365"/>
    <n v="395"/>
    <n v="760"/>
    <n v="353"/>
    <n v="391"/>
    <n v="744"/>
    <n v="114"/>
    <n v="138"/>
    <n v="252"/>
    <n v="122"/>
    <n v="125"/>
    <n v="247"/>
    <n v="122"/>
    <n v="125"/>
    <n v="247"/>
    <n v="134"/>
    <n v="127"/>
    <n v="261"/>
    <n v="115"/>
    <n v="132"/>
    <n v="247"/>
    <n v="0"/>
    <n v="0"/>
    <n v="0"/>
    <n v="0"/>
    <n v="0"/>
    <n v="0"/>
    <n v="0"/>
    <n v="0"/>
    <n v="0"/>
    <n v="371"/>
    <n v="384"/>
    <n v="755"/>
    <n v="5"/>
    <n v="5"/>
    <n v="5"/>
    <n v="0"/>
    <n v="0"/>
    <n v="0"/>
    <n v="0"/>
    <n v="15"/>
    <n v="0"/>
    <n v="0"/>
    <n v="1"/>
    <n v="0"/>
    <n v="0"/>
    <n v="1"/>
    <n v="0"/>
    <n v="0"/>
    <n v="7"/>
    <n v="7"/>
    <n v="1"/>
    <n v="0"/>
    <n v="1"/>
    <n v="0"/>
    <n v="2"/>
    <n v="0"/>
    <n v="1"/>
    <n v="3"/>
    <n v="2"/>
    <n v="0"/>
    <n v="3"/>
    <n v="10"/>
    <n v="0"/>
    <n v="39"/>
    <n v="13"/>
    <n v="10"/>
    <n v="0"/>
    <n v="0"/>
    <n v="0"/>
    <n v="0"/>
    <n v="0"/>
    <n v="0"/>
    <n v="0"/>
    <n v="23"/>
    <n v="15"/>
    <n v="15"/>
    <n v="1"/>
  </r>
  <r>
    <s v="08DST0064L"/>
    <n v="2"/>
    <s v="VESPERTINO"/>
    <s v="SECUNDARIA TECNICA 64"/>
    <n v="8"/>
    <s v="CHIHUAHUA"/>
    <n v="8"/>
    <s v="CHIHUAHUA"/>
    <x v="5"/>
    <n v="37"/>
    <x v="6"/>
    <n v="1"/>
    <s v="JUĂREZ"/>
    <s v="CALLE VALLE DE IGUALA"/>
    <n v="1131"/>
    <s v="PÚBLICO"/>
    <x v="0"/>
    <n v="2"/>
    <s v="BĂSICA"/>
    <n v="3"/>
    <x v="1"/>
    <n v="4"/>
    <x v="2"/>
    <n v="1"/>
    <s v="SERVICIOS"/>
    <n v="22"/>
    <s v="INDUSTRIAL"/>
    <s v="08FZT0002G"/>
    <s v="08FJT0002F"/>
    <s v="08ADG0005C"/>
    <n v="0"/>
    <s v="I2020"/>
    <n v="333"/>
    <n v="328"/>
    <n v="661"/>
    <n v="328"/>
    <n v="328"/>
    <n v="656"/>
    <n v="97"/>
    <n v="112"/>
    <n v="209"/>
    <n v="121"/>
    <n v="131"/>
    <n v="252"/>
    <n v="121"/>
    <n v="131"/>
    <n v="252"/>
    <n v="123"/>
    <n v="98"/>
    <n v="221"/>
    <n v="111"/>
    <n v="115"/>
    <n v="226"/>
    <n v="0"/>
    <n v="0"/>
    <n v="0"/>
    <n v="0"/>
    <n v="0"/>
    <n v="0"/>
    <n v="0"/>
    <n v="0"/>
    <n v="0"/>
    <n v="355"/>
    <n v="344"/>
    <n v="699"/>
    <n v="5"/>
    <n v="5"/>
    <n v="5"/>
    <n v="0"/>
    <n v="0"/>
    <n v="0"/>
    <n v="0"/>
    <n v="15"/>
    <n v="0"/>
    <n v="0"/>
    <n v="1"/>
    <n v="0"/>
    <n v="0"/>
    <n v="1"/>
    <n v="0"/>
    <n v="0"/>
    <n v="9"/>
    <n v="15"/>
    <n v="0"/>
    <n v="0"/>
    <n v="1"/>
    <n v="0"/>
    <n v="2"/>
    <n v="0"/>
    <n v="3"/>
    <n v="3"/>
    <n v="2"/>
    <n v="2"/>
    <n v="5"/>
    <n v="4"/>
    <n v="0"/>
    <n v="48"/>
    <n v="17"/>
    <n v="20"/>
    <n v="0"/>
    <n v="0"/>
    <n v="0"/>
    <n v="0"/>
    <n v="0"/>
    <n v="0"/>
    <n v="0"/>
    <n v="37"/>
    <n v="15"/>
    <n v="15"/>
    <n v="1"/>
  </r>
  <r>
    <s v="08DST0065K"/>
    <n v="1"/>
    <s v="MATUTINO"/>
    <s v="SECUNDARIA TECNICA 69"/>
    <n v="8"/>
    <s v="CHIHUAHUA"/>
    <n v="8"/>
    <s v="CHIHUAHUA"/>
    <x v="1"/>
    <n v="17"/>
    <x v="43"/>
    <n v="1"/>
    <s v="CUAUHTĂ‰MOC"/>
    <s v="CALLE PARQUE LERDO"/>
    <n v="0"/>
    <s v="PÚBLICO"/>
    <x v="0"/>
    <n v="2"/>
    <s v="BĂSICA"/>
    <n v="3"/>
    <x v="1"/>
    <n v="4"/>
    <x v="2"/>
    <n v="1"/>
    <s v="SERVICIOS"/>
    <n v="22"/>
    <s v="INDUSTRIAL"/>
    <s v="08FZT0012N"/>
    <s v="08FJT0006B"/>
    <s v="08ADG0010O"/>
    <n v="0"/>
    <s v="I2020"/>
    <n v="379"/>
    <n v="426"/>
    <n v="805"/>
    <n v="299"/>
    <n v="380"/>
    <n v="679"/>
    <n v="111"/>
    <n v="136"/>
    <n v="247"/>
    <n v="162"/>
    <n v="166"/>
    <n v="328"/>
    <n v="162"/>
    <n v="166"/>
    <n v="328"/>
    <n v="137"/>
    <n v="160"/>
    <n v="297"/>
    <n v="132"/>
    <n v="128"/>
    <n v="260"/>
    <n v="0"/>
    <n v="0"/>
    <n v="0"/>
    <n v="0"/>
    <n v="0"/>
    <n v="0"/>
    <n v="0"/>
    <n v="0"/>
    <n v="0"/>
    <n v="431"/>
    <n v="454"/>
    <n v="885"/>
    <n v="7"/>
    <n v="7"/>
    <n v="7"/>
    <n v="0"/>
    <n v="0"/>
    <n v="0"/>
    <n v="0"/>
    <n v="21"/>
    <n v="0"/>
    <n v="0"/>
    <n v="1"/>
    <n v="0"/>
    <n v="1"/>
    <n v="0"/>
    <n v="0"/>
    <n v="0"/>
    <n v="4"/>
    <n v="12"/>
    <n v="0"/>
    <n v="0"/>
    <n v="1"/>
    <n v="1"/>
    <n v="0"/>
    <n v="2"/>
    <n v="3"/>
    <n v="2"/>
    <n v="0"/>
    <n v="2"/>
    <n v="10"/>
    <n v="9"/>
    <n v="0"/>
    <n v="48"/>
    <n v="8"/>
    <n v="19"/>
    <n v="0"/>
    <n v="0"/>
    <n v="0"/>
    <n v="0"/>
    <n v="0"/>
    <n v="0"/>
    <n v="0"/>
    <n v="27"/>
    <n v="22"/>
    <n v="20"/>
    <n v="1"/>
  </r>
  <r>
    <s v="08DST0066J"/>
    <n v="1"/>
    <s v="MATUTINO"/>
    <s v="SECUNDARIA TECNICA 70"/>
    <n v="8"/>
    <s v="CHIHUAHUA"/>
    <n v="8"/>
    <s v="CHIHUAHUA"/>
    <x v="8"/>
    <n v="32"/>
    <x v="19"/>
    <n v="1"/>
    <s v="HIDALGO DEL PARRAL"/>
    <s v="CALLE 9 DE MAYO"/>
    <n v="0"/>
    <s v="PÚBLICO"/>
    <x v="0"/>
    <n v="2"/>
    <s v="BĂSICA"/>
    <n v="3"/>
    <x v="1"/>
    <n v="4"/>
    <x v="2"/>
    <n v="1"/>
    <s v="SERVICIOS"/>
    <n v="22"/>
    <s v="INDUSTRIAL"/>
    <s v="08FZT0011O"/>
    <s v="08FJT0004D"/>
    <s v="08ADG0004D"/>
    <n v="0"/>
    <s v="I2020"/>
    <n v="210"/>
    <n v="190"/>
    <n v="400"/>
    <n v="201"/>
    <n v="188"/>
    <n v="389"/>
    <n v="50"/>
    <n v="60"/>
    <n v="110"/>
    <n v="91"/>
    <n v="68"/>
    <n v="159"/>
    <n v="92"/>
    <n v="70"/>
    <n v="162"/>
    <n v="82"/>
    <n v="63"/>
    <n v="145"/>
    <n v="72"/>
    <n v="69"/>
    <n v="141"/>
    <n v="0"/>
    <n v="0"/>
    <n v="0"/>
    <n v="0"/>
    <n v="0"/>
    <n v="0"/>
    <n v="0"/>
    <n v="0"/>
    <n v="0"/>
    <n v="246"/>
    <n v="202"/>
    <n v="448"/>
    <n v="5"/>
    <n v="5"/>
    <n v="5"/>
    <n v="0"/>
    <n v="0"/>
    <n v="0"/>
    <n v="0"/>
    <n v="15"/>
    <n v="0"/>
    <n v="0"/>
    <n v="1"/>
    <n v="0"/>
    <n v="0"/>
    <n v="0"/>
    <n v="0"/>
    <n v="0"/>
    <n v="4"/>
    <n v="11"/>
    <n v="0"/>
    <n v="0"/>
    <n v="2"/>
    <n v="0"/>
    <n v="0"/>
    <n v="1"/>
    <n v="2"/>
    <n v="1"/>
    <n v="0"/>
    <n v="0"/>
    <n v="9"/>
    <n v="11"/>
    <n v="0"/>
    <n v="42"/>
    <n v="8"/>
    <n v="13"/>
    <n v="0"/>
    <n v="0"/>
    <n v="0"/>
    <n v="0"/>
    <n v="0"/>
    <n v="0"/>
    <n v="0"/>
    <n v="21"/>
    <n v="20"/>
    <n v="15"/>
    <n v="1"/>
  </r>
  <r>
    <s v="08DST0067I"/>
    <n v="1"/>
    <s v="MATUTINO"/>
    <s v="SECUNDARIA TECNICA 71"/>
    <n v="8"/>
    <s v="CHIHUAHUA"/>
    <n v="8"/>
    <s v="CHIHUAHUA"/>
    <x v="1"/>
    <n v="17"/>
    <x v="43"/>
    <n v="1"/>
    <s v="CUAUHTĂ‰MOC"/>
    <s v="CALLE ESTADO DE GUERRERO"/>
    <n v="2040"/>
    <s v="PÚBLICO"/>
    <x v="0"/>
    <n v="2"/>
    <s v="BĂSICA"/>
    <n v="3"/>
    <x v="1"/>
    <n v="4"/>
    <x v="2"/>
    <n v="1"/>
    <s v="SERVICIOS"/>
    <n v="22"/>
    <s v="INDUSTRIAL"/>
    <s v="08FZT0012N"/>
    <s v="08FJT0006B"/>
    <s v="08ADG0010O"/>
    <n v="0"/>
    <s v="I2020"/>
    <n v="293"/>
    <n v="287"/>
    <n v="580"/>
    <n v="249"/>
    <n v="269"/>
    <n v="518"/>
    <n v="97"/>
    <n v="78"/>
    <n v="175"/>
    <n v="117"/>
    <n v="110"/>
    <n v="227"/>
    <n v="117"/>
    <n v="110"/>
    <n v="227"/>
    <n v="102"/>
    <n v="109"/>
    <n v="211"/>
    <n v="83"/>
    <n v="93"/>
    <n v="176"/>
    <n v="0"/>
    <n v="0"/>
    <n v="0"/>
    <n v="0"/>
    <n v="0"/>
    <n v="0"/>
    <n v="0"/>
    <n v="0"/>
    <n v="0"/>
    <n v="302"/>
    <n v="312"/>
    <n v="614"/>
    <n v="5"/>
    <n v="5"/>
    <n v="5"/>
    <n v="0"/>
    <n v="0"/>
    <n v="0"/>
    <n v="0"/>
    <n v="15"/>
    <n v="0"/>
    <n v="0"/>
    <n v="1"/>
    <n v="0"/>
    <n v="1"/>
    <n v="0"/>
    <n v="0"/>
    <n v="0"/>
    <n v="6"/>
    <n v="6"/>
    <n v="0"/>
    <n v="0"/>
    <n v="1"/>
    <n v="1"/>
    <n v="0"/>
    <n v="1"/>
    <n v="0"/>
    <n v="4"/>
    <n v="0"/>
    <n v="0"/>
    <n v="6"/>
    <n v="9"/>
    <n v="0"/>
    <n v="36"/>
    <n v="7"/>
    <n v="12"/>
    <n v="0"/>
    <n v="0"/>
    <n v="0"/>
    <n v="0"/>
    <n v="0"/>
    <n v="0"/>
    <n v="0"/>
    <n v="19"/>
    <n v="17"/>
    <n v="17"/>
    <n v="1"/>
  </r>
  <r>
    <s v="08DST0068H"/>
    <n v="1"/>
    <s v="MATUTINO"/>
    <s v="SECUNDARIA TECNICA 72"/>
    <n v="8"/>
    <s v="CHIHUAHUA"/>
    <n v="8"/>
    <s v="CHIHUAHUA"/>
    <x v="7"/>
    <n v="19"/>
    <x v="21"/>
    <n v="1"/>
    <s v="CHIHUAHUA"/>
    <s v="CALLE PASEOS DE SAUCILLO"/>
    <n v="13915"/>
    <s v="PÚBLICO"/>
    <x v="0"/>
    <n v="2"/>
    <s v="BĂSICA"/>
    <n v="3"/>
    <x v="1"/>
    <n v="4"/>
    <x v="2"/>
    <n v="1"/>
    <s v="SERVICIOS"/>
    <n v="22"/>
    <s v="INDUSTRIAL"/>
    <s v="08FZT0005D"/>
    <s v="08FJT0003E"/>
    <s v="08ADG0046C"/>
    <n v="0"/>
    <s v="I2020"/>
    <n v="288"/>
    <n v="312"/>
    <n v="600"/>
    <n v="272"/>
    <n v="301"/>
    <n v="573"/>
    <n v="99"/>
    <n v="99"/>
    <n v="198"/>
    <n v="88"/>
    <n v="93"/>
    <n v="181"/>
    <n v="88"/>
    <n v="93"/>
    <n v="181"/>
    <n v="99"/>
    <n v="104"/>
    <n v="203"/>
    <n v="88"/>
    <n v="108"/>
    <n v="196"/>
    <n v="0"/>
    <n v="0"/>
    <n v="0"/>
    <n v="0"/>
    <n v="0"/>
    <n v="0"/>
    <n v="0"/>
    <n v="0"/>
    <n v="0"/>
    <n v="275"/>
    <n v="305"/>
    <n v="580"/>
    <n v="4"/>
    <n v="4"/>
    <n v="4"/>
    <n v="0"/>
    <n v="0"/>
    <n v="0"/>
    <n v="0"/>
    <n v="12"/>
    <n v="0"/>
    <n v="0"/>
    <n v="1"/>
    <n v="0"/>
    <n v="1"/>
    <n v="0"/>
    <n v="0"/>
    <n v="0"/>
    <n v="6"/>
    <n v="8"/>
    <n v="0"/>
    <n v="0"/>
    <n v="0"/>
    <n v="1"/>
    <n v="1"/>
    <n v="0"/>
    <n v="1"/>
    <n v="1"/>
    <n v="0"/>
    <n v="0"/>
    <n v="5"/>
    <n v="12"/>
    <n v="0"/>
    <n v="37"/>
    <n v="8"/>
    <n v="10"/>
    <n v="0"/>
    <n v="0"/>
    <n v="0"/>
    <n v="0"/>
    <n v="0"/>
    <n v="0"/>
    <n v="0"/>
    <n v="18"/>
    <n v="14"/>
    <n v="12"/>
    <n v="1"/>
  </r>
  <r>
    <s v="08DST0068H"/>
    <n v="2"/>
    <s v="VESPERTINO"/>
    <s v="SECUNDARIA TECNICA 72"/>
    <n v="8"/>
    <s v="CHIHUAHUA"/>
    <n v="8"/>
    <s v="CHIHUAHUA"/>
    <x v="7"/>
    <n v="19"/>
    <x v="21"/>
    <n v="1"/>
    <s v="CHIHUAHUA"/>
    <s v="CALLE PASEOS DE SAUCILLO"/>
    <n v="13915"/>
    <s v="PÚBLICO"/>
    <x v="0"/>
    <n v="2"/>
    <s v="BĂSICA"/>
    <n v="3"/>
    <x v="1"/>
    <n v="4"/>
    <x v="2"/>
    <n v="1"/>
    <s v="SERVICIOS"/>
    <n v="22"/>
    <s v="INDUSTRIAL"/>
    <s v="08FZT0005D"/>
    <s v="08FJT0003E"/>
    <s v="08ADG0046C"/>
    <n v="0"/>
    <s v="I2020"/>
    <n v="212"/>
    <n v="248"/>
    <n v="460"/>
    <n v="190"/>
    <n v="234"/>
    <n v="424"/>
    <n v="65"/>
    <n v="83"/>
    <n v="148"/>
    <n v="85"/>
    <n v="76"/>
    <n v="161"/>
    <n v="87"/>
    <n v="76"/>
    <n v="163"/>
    <n v="78"/>
    <n v="81"/>
    <n v="159"/>
    <n v="74"/>
    <n v="81"/>
    <n v="155"/>
    <n v="0"/>
    <n v="0"/>
    <n v="0"/>
    <n v="0"/>
    <n v="0"/>
    <n v="0"/>
    <n v="0"/>
    <n v="0"/>
    <n v="0"/>
    <n v="239"/>
    <n v="238"/>
    <n v="477"/>
    <n v="4"/>
    <n v="4"/>
    <n v="4"/>
    <n v="0"/>
    <n v="0"/>
    <n v="0"/>
    <n v="0"/>
    <n v="12"/>
    <n v="0"/>
    <n v="0"/>
    <n v="1"/>
    <n v="0"/>
    <n v="0"/>
    <n v="1"/>
    <n v="0"/>
    <n v="0"/>
    <n v="9"/>
    <n v="17"/>
    <n v="0"/>
    <n v="0"/>
    <n v="0"/>
    <n v="1"/>
    <n v="0"/>
    <n v="0"/>
    <n v="1"/>
    <n v="1"/>
    <n v="0"/>
    <n v="0"/>
    <n v="8"/>
    <n v="10"/>
    <n v="0"/>
    <n v="49"/>
    <n v="10"/>
    <n v="19"/>
    <n v="0"/>
    <n v="0"/>
    <n v="0"/>
    <n v="0"/>
    <n v="0"/>
    <n v="0"/>
    <n v="0"/>
    <n v="29"/>
    <n v="14"/>
    <n v="12"/>
    <n v="1"/>
  </r>
  <r>
    <s v="08DST0073T"/>
    <n v="1"/>
    <s v="MATUTINO"/>
    <s v="SECUNDARIA TECNICA 73"/>
    <n v="8"/>
    <s v="CHIHUAHUA"/>
    <n v="8"/>
    <s v="CHIHUAHUA"/>
    <x v="5"/>
    <n v="37"/>
    <x v="6"/>
    <n v="1"/>
    <s v="JUĂREZ"/>
    <s v="CALLE AEROMOZA"/>
    <n v="9455"/>
    <s v="PÚBLICO"/>
    <x v="0"/>
    <n v="2"/>
    <s v="BĂSICA"/>
    <n v="3"/>
    <x v="1"/>
    <n v="4"/>
    <x v="2"/>
    <n v="1"/>
    <s v="SERVICIOS"/>
    <n v="22"/>
    <s v="INDUSTRIAL"/>
    <s v="08FZT0002G"/>
    <s v="08FJT0002F"/>
    <s v="08ADG0005C"/>
    <n v="0"/>
    <s v="I2020"/>
    <n v="363"/>
    <n v="364"/>
    <n v="727"/>
    <n v="356"/>
    <n v="363"/>
    <n v="719"/>
    <n v="110"/>
    <n v="116"/>
    <n v="226"/>
    <n v="106"/>
    <n v="121"/>
    <n v="227"/>
    <n v="106"/>
    <n v="121"/>
    <n v="227"/>
    <n v="121"/>
    <n v="124"/>
    <n v="245"/>
    <n v="119"/>
    <n v="110"/>
    <n v="229"/>
    <n v="0"/>
    <n v="0"/>
    <n v="0"/>
    <n v="0"/>
    <n v="0"/>
    <n v="0"/>
    <n v="0"/>
    <n v="0"/>
    <n v="0"/>
    <n v="346"/>
    <n v="355"/>
    <n v="701"/>
    <n v="5"/>
    <n v="5"/>
    <n v="5"/>
    <n v="0"/>
    <n v="0"/>
    <n v="0"/>
    <n v="0"/>
    <n v="15"/>
    <n v="0"/>
    <n v="0"/>
    <n v="0"/>
    <n v="1"/>
    <n v="1"/>
    <n v="0"/>
    <n v="0"/>
    <n v="0"/>
    <n v="7"/>
    <n v="9"/>
    <n v="0"/>
    <n v="0"/>
    <n v="1"/>
    <n v="0"/>
    <n v="2"/>
    <n v="0"/>
    <n v="3"/>
    <n v="1"/>
    <n v="0"/>
    <n v="2"/>
    <n v="4"/>
    <n v="8"/>
    <n v="0"/>
    <n v="39"/>
    <n v="13"/>
    <n v="12"/>
    <n v="0"/>
    <n v="0"/>
    <n v="0"/>
    <n v="0"/>
    <n v="0"/>
    <n v="0"/>
    <n v="0"/>
    <n v="25"/>
    <n v="15"/>
    <n v="15"/>
    <n v="1"/>
  </r>
  <r>
    <s v="08DST0073T"/>
    <n v="2"/>
    <s v="VESPERTINO"/>
    <s v="SECUNDARIA TECNICA 73"/>
    <n v="8"/>
    <s v="CHIHUAHUA"/>
    <n v="8"/>
    <s v="CHIHUAHUA"/>
    <x v="5"/>
    <n v="37"/>
    <x v="6"/>
    <n v="1"/>
    <s v="JUĂREZ"/>
    <s v="CALLE AEROMOZA"/>
    <n v="9455"/>
    <s v="PÚBLICO"/>
    <x v="0"/>
    <n v="2"/>
    <s v="BĂSICA"/>
    <n v="3"/>
    <x v="1"/>
    <n v="4"/>
    <x v="2"/>
    <n v="1"/>
    <s v="SERVICIOS"/>
    <n v="22"/>
    <s v="INDUSTRIAL"/>
    <s v="08FZT0002G"/>
    <s v="08FJT0002F"/>
    <s v="08ADG0005C"/>
    <n v="0"/>
    <s v="I2020"/>
    <n v="207"/>
    <n v="233"/>
    <n v="440"/>
    <n v="197"/>
    <n v="232"/>
    <n v="429"/>
    <n v="63"/>
    <n v="75"/>
    <n v="138"/>
    <n v="69"/>
    <n v="76"/>
    <n v="145"/>
    <n v="70"/>
    <n v="76"/>
    <n v="146"/>
    <n v="59"/>
    <n v="80"/>
    <n v="139"/>
    <n v="60"/>
    <n v="58"/>
    <n v="118"/>
    <n v="0"/>
    <n v="0"/>
    <n v="0"/>
    <n v="0"/>
    <n v="0"/>
    <n v="0"/>
    <n v="0"/>
    <n v="0"/>
    <n v="0"/>
    <n v="189"/>
    <n v="214"/>
    <n v="403"/>
    <n v="3"/>
    <n v="3"/>
    <n v="3"/>
    <n v="0"/>
    <n v="0"/>
    <n v="0"/>
    <n v="0"/>
    <n v="9"/>
    <n v="0"/>
    <n v="0"/>
    <n v="0"/>
    <n v="1"/>
    <n v="0"/>
    <n v="1"/>
    <n v="0"/>
    <n v="0"/>
    <n v="10"/>
    <n v="9"/>
    <n v="0"/>
    <n v="0"/>
    <n v="2"/>
    <n v="0"/>
    <n v="1"/>
    <n v="1"/>
    <n v="2"/>
    <n v="0"/>
    <n v="0"/>
    <n v="3"/>
    <n v="4"/>
    <n v="4"/>
    <n v="0"/>
    <n v="38"/>
    <n v="15"/>
    <n v="13"/>
    <n v="0"/>
    <n v="0"/>
    <n v="0"/>
    <n v="0"/>
    <n v="0"/>
    <n v="0"/>
    <n v="0"/>
    <n v="28"/>
    <n v="15"/>
    <n v="15"/>
    <n v="1"/>
  </r>
  <r>
    <s v="08DST0074S"/>
    <n v="1"/>
    <s v="MATUTINO"/>
    <s v="SECUNDARIA TECNICA 74"/>
    <n v="8"/>
    <s v="CHIHUAHUA"/>
    <n v="8"/>
    <s v="CHIHUAHUA"/>
    <x v="7"/>
    <n v="19"/>
    <x v="21"/>
    <n v="1"/>
    <s v="CHIHUAHUA"/>
    <s v="CALLE SORGO"/>
    <n v="0"/>
    <s v="PÚBLICO"/>
    <x v="0"/>
    <n v="2"/>
    <s v="BĂSICA"/>
    <n v="3"/>
    <x v="1"/>
    <n v="4"/>
    <x v="2"/>
    <n v="1"/>
    <s v="SERVICIOS"/>
    <n v="22"/>
    <s v="INDUSTRIAL"/>
    <s v="08FZT0008A"/>
    <s v="08FJT0003E"/>
    <s v="08ADG0046C"/>
    <n v="0"/>
    <s v="I2020"/>
    <n v="184"/>
    <n v="191"/>
    <n v="375"/>
    <n v="174"/>
    <n v="182"/>
    <n v="356"/>
    <n v="54"/>
    <n v="61"/>
    <n v="115"/>
    <n v="57"/>
    <n v="51"/>
    <n v="108"/>
    <n v="57"/>
    <n v="51"/>
    <n v="108"/>
    <n v="64"/>
    <n v="71"/>
    <n v="135"/>
    <n v="63"/>
    <n v="57"/>
    <n v="120"/>
    <n v="0"/>
    <n v="0"/>
    <n v="0"/>
    <n v="0"/>
    <n v="0"/>
    <n v="0"/>
    <n v="0"/>
    <n v="0"/>
    <n v="0"/>
    <n v="184"/>
    <n v="179"/>
    <n v="363"/>
    <n v="4"/>
    <n v="4"/>
    <n v="4"/>
    <n v="0"/>
    <n v="0"/>
    <n v="0"/>
    <n v="0"/>
    <n v="12"/>
    <n v="0"/>
    <n v="0"/>
    <n v="1"/>
    <n v="0"/>
    <n v="1"/>
    <n v="0"/>
    <n v="0"/>
    <n v="0"/>
    <n v="8"/>
    <n v="9"/>
    <n v="0"/>
    <n v="0"/>
    <n v="1"/>
    <n v="0"/>
    <n v="0"/>
    <n v="2"/>
    <n v="2"/>
    <n v="1"/>
    <n v="1"/>
    <n v="0"/>
    <n v="4"/>
    <n v="10"/>
    <n v="0"/>
    <n v="40"/>
    <n v="12"/>
    <n v="12"/>
    <n v="0"/>
    <n v="0"/>
    <n v="0"/>
    <n v="0"/>
    <n v="0"/>
    <n v="0"/>
    <n v="0"/>
    <n v="24"/>
    <n v="12"/>
    <n v="12"/>
    <n v="1"/>
  </r>
  <r>
    <s v="08DST0074S"/>
    <n v="2"/>
    <s v="VESPERTINO"/>
    <s v="SECUNDARIA TECNICA 74"/>
    <n v="8"/>
    <s v="CHIHUAHUA"/>
    <n v="8"/>
    <s v="CHIHUAHUA"/>
    <x v="7"/>
    <n v="19"/>
    <x v="21"/>
    <n v="1"/>
    <s v="CHIHUAHUA"/>
    <s v="CALLE SORGO"/>
    <n v="0"/>
    <s v="PÚBLICO"/>
    <x v="0"/>
    <n v="2"/>
    <s v="BĂSICA"/>
    <n v="3"/>
    <x v="1"/>
    <n v="4"/>
    <x v="2"/>
    <n v="1"/>
    <s v="SERVICIOS"/>
    <n v="22"/>
    <s v="INDUSTRIAL"/>
    <s v="08FZT0008A"/>
    <s v="08FJT0003E"/>
    <s v="08ADG0046C"/>
    <n v="0"/>
    <s v="I2020"/>
    <n v="182"/>
    <n v="196"/>
    <n v="378"/>
    <n v="166"/>
    <n v="187"/>
    <n v="353"/>
    <n v="62"/>
    <n v="67"/>
    <n v="129"/>
    <n v="51"/>
    <n v="51"/>
    <n v="102"/>
    <n v="51"/>
    <n v="51"/>
    <n v="102"/>
    <n v="56"/>
    <n v="73"/>
    <n v="129"/>
    <n v="56"/>
    <n v="58"/>
    <n v="114"/>
    <n v="0"/>
    <n v="0"/>
    <n v="0"/>
    <n v="0"/>
    <n v="0"/>
    <n v="0"/>
    <n v="0"/>
    <n v="0"/>
    <n v="0"/>
    <n v="163"/>
    <n v="182"/>
    <n v="345"/>
    <n v="4"/>
    <n v="4"/>
    <n v="4"/>
    <n v="0"/>
    <n v="0"/>
    <n v="0"/>
    <n v="0"/>
    <n v="12"/>
    <n v="0"/>
    <n v="0"/>
    <n v="1"/>
    <n v="0"/>
    <n v="1"/>
    <n v="0"/>
    <n v="0"/>
    <n v="0"/>
    <n v="10"/>
    <n v="10"/>
    <n v="0"/>
    <n v="0"/>
    <n v="2"/>
    <n v="1"/>
    <n v="0"/>
    <n v="0"/>
    <n v="4"/>
    <n v="1"/>
    <n v="3"/>
    <n v="1"/>
    <n v="7"/>
    <n v="9"/>
    <n v="0"/>
    <n v="50"/>
    <n v="19"/>
    <n v="13"/>
    <n v="0"/>
    <n v="0"/>
    <n v="0"/>
    <n v="0"/>
    <n v="0"/>
    <n v="0"/>
    <n v="0"/>
    <n v="32"/>
    <n v="12"/>
    <n v="12"/>
    <n v="1"/>
  </r>
  <r>
    <s v="08DST0075R"/>
    <n v="1"/>
    <s v="MATUTINO"/>
    <s v="SECUNDARIA TECNICA 75"/>
    <n v="8"/>
    <s v="CHIHUAHUA"/>
    <n v="8"/>
    <s v="CHIHUAHUA"/>
    <x v="5"/>
    <n v="37"/>
    <x v="6"/>
    <n v="1"/>
    <s v="JUĂREZ"/>
    <s v="CALLE EJIDO MEOQUI"/>
    <n v="0"/>
    <s v="PÚBLICO"/>
    <x v="0"/>
    <n v="2"/>
    <s v="BĂSICA"/>
    <n v="3"/>
    <x v="1"/>
    <n v="4"/>
    <x v="2"/>
    <n v="1"/>
    <s v="SERVICIOS"/>
    <n v="22"/>
    <s v="INDUSTRIAL"/>
    <s v="08FZT0016J"/>
    <s v="08FJT0002F"/>
    <s v="08ADG0005C"/>
    <n v="0"/>
    <s v="I2020"/>
    <n v="316"/>
    <n v="298"/>
    <n v="614"/>
    <n v="316"/>
    <n v="298"/>
    <n v="614"/>
    <n v="95"/>
    <n v="99"/>
    <n v="194"/>
    <n v="67"/>
    <n v="80"/>
    <n v="147"/>
    <n v="67"/>
    <n v="80"/>
    <n v="147"/>
    <n v="116"/>
    <n v="107"/>
    <n v="223"/>
    <n v="104"/>
    <n v="89"/>
    <n v="193"/>
    <n v="0"/>
    <n v="0"/>
    <n v="0"/>
    <n v="0"/>
    <n v="0"/>
    <n v="0"/>
    <n v="0"/>
    <n v="0"/>
    <n v="0"/>
    <n v="287"/>
    <n v="276"/>
    <n v="563"/>
    <n v="5"/>
    <n v="5"/>
    <n v="5"/>
    <n v="0"/>
    <n v="0"/>
    <n v="0"/>
    <n v="0"/>
    <n v="15"/>
    <n v="0"/>
    <n v="0"/>
    <n v="1"/>
    <n v="0"/>
    <n v="1"/>
    <n v="0"/>
    <n v="0"/>
    <n v="0"/>
    <n v="8"/>
    <n v="13"/>
    <n v="0"/>
    <n v="0"/>
    <n v="1"/>
    <n v="0"/>
    <n v="0"/>
    <n v="1"/>
    <n v="0"/>
    <n v="1"/>
    <n v="0"/>
    <n v="0"/>
    <n v="3"/>
    <n v="7"/>
    <n v="0"/>
    <n v="36"/>
    <n v="9"/>
    <n v="15"/>
    <n v="0"/>
    <n v="0"/>
    <n v="0"/>
    <n v="0"/>
    <n v="0"/>
    <n v="0"/>
    <n v="0"/>
    <n v="24"/>
    <n v="15"/>
    <n v="15"/>
    <n v="1"/>
  </r>
  <r>
    <s v="08DST0075R"/>
    <n v="2"/>
    <s v="VESPERTINO"/>
    <s v="SECUNDARIA TECNICA 75"/>
    <n v="8"/>
    <s v="CHIHUAHUA"/>
    <n v="8"/>
    <s v="CHIHUAHUA"/>
    <x v="5"/>
    <n v="37"/>
    <x v="6"/>
    <n v="1"/>
    <s v="JUĂREZ"/>
    <s v="CALLE EJIDO MEOQUI"/>
    <n v="0"/>
    <s v="PÚBLICO"/>
    <x v="0"/>
    <n v="2"/>
    <s v="BĂSICA"/>
    <n v="3"/>
    <x v="1"/>
    <n v="4"/>
    <x v="2"/>
    <n v="1"/>
    <s v="SERVICIOS"/>
    <n v="22"/>
    <s v="INDUSTRIAL"/>
    <s v="08FZT0016J"/>
    <s v="08FJT0002F"/>
    <s v="08ADG0005C"/>
    <n v="0"/>
    <s v="I2020"/>
    <n v="245"/>
    <n v="230"/>
    <n v="475"/>
    <n v="245"/>
    <n v="230"/>
    <n v="475"/>
    <n v="67"/>
    <n v="67"/>
    <n v="134"/>
    <n v="111"/>
    <n v="107"/>
    <n v="218"/>
    <n v="111"/>
    <n v="108"/>
    <n v="219"/>
    <n v="100"/>
    <n v="93"/>
    <n v="193"/>
    <n v="76"/>
    <n v="73"/>
    <n v="149"/>
    <n v="0"/>
    <n v="0"/>
    <n v="0"/>
    <n v="0"/>
    <n v="0"/>
    <n v="0"/>
    <n v="0"/>
    <n v="0"/>
    <n v="0"/>
    <n v="287"/>
    <n v="274"/>
    <n v="561"/>
    <n v="5"/>
    <n v="5"/>
    <n v="4"/>
    <n v="0"/>
    <n v="0"/>
    <n v="0"/>
    <n v="0"/>
    <n v="14"/>
    <n v="0"/>
    <n v="0"/>
    <n v="1"/>
    <n v="0"/>
    <n v="0"/>
    <n v="1"/>
    <n v="0"/>
    <n v="0"/>
    <n v="13"/>
    <n v="14"/>
    <n v="0"/>
    <n v="0"/>
    <n v="2"/>
    <n v="0"/>
    <n v="0"/>
    <n v="2"/>
    <n v="0"/>
    <n v="2"/>
    <n v="0"/>
    <n v="0"/>
    <n v="6"/>
    <n v="5"/>
    <n v="0"/>
    <n v="46"/>
    <n v="15"/>
    <n v="18"/>
    <n v="0"/>
    <n v="0"/>
    <n v="0"/>
    <n v="0"/>
    <n v="0"/>
    <n v="0"/>
    <n v="0"/>
    <n v="33"/>
    <n v="15"/>
    <n v="15"/>
    <n v="1"/>
  </r>
  <r>
    <s v="08DST0076Q"/>
    <n v="1"/>
    <s v="MATUTINO"/>
    <s v="SECUNDARIA TECNICA 76"/>
    <n v="8"/>
    <s v="CHIHUAHUA"/>
    <n v="8"/>
    <s v="CHIHUAHUA"/>
    <x v="0"/>
    <n v="9"/>
    <x v="2"/>
    <n v="185"/>
    <s v="SISOGUICHI"/>
    <s v="CALLE SISOGUICHI"/>
    <n v="0"/>
    <s v="PÚBLICO"/>
    <x v="0"/>
    <n v="2"/>
    <s v="BĂSICA"/>
    <n v="3"/>
    <x v="1"/>
    <n v="4"/>
    <x v="2"/>
    <n v="1"/>
    <s v="SERVICIOS"/>
    <n v="22"/>
    <s v="INDUSTRIAL"/>
    <s v="08FZT0012N"/>
    <s v="08FJT0006B"/>
    <s v="08ADG0003E"/>
    <n v="0"/>
    <s v="I2020"/>
    <n v="32"/>
    <n v="39"/>
    <n v="71"/>
    <n v="21"/>
    <n v="35"/>
    <n v="56"/>
    <n v="9"/>
    <n v="8"/>
    <n v="17"/>
    <n v="8"/>
    <n v="15"/>
    <n v="23"/>
    <n v="14"/>
    <n v="18"/>
    <n v="32"/>
    <n v="13"/>
    <n v="13"/>
    <n v="26"/>
    <n v="2"/>
    <n v="15"/>
    <n v="17"/>
    <n v="0"/>
    <n v="0"/>
    <n v="0"/>
    <n v="0"/>
    <n v="0"/>
    <n v="0"/>
    <n v="0"/>
    <n v="0"/>
    <n v="0"/>
    <n v="29"/>
    <n v="46"/>
    <n v="75"/>
    <n v="2"/>
    <n v="2"/>
    <n v="1"/>
    <n v="0"/>
    <n v="0"/>
    <n v="0"/>
    <n v="0"/>
    <n v="5"/>
    <n v="0"/>
    <n v="0"/>
    <n v="0"/>
    <n v="1"/>
    <n v="0"/>
    <n v="0"/>
    <n v="0"/>
    <n v="0"/>
    <n v="2"/>
    <n v="3"/>
    <n v="0"/>
    <n v="0"/>
    <n v="1"/>
    <n v="0"/>
    <n v="0"/>
    <n v="0"/>
    <n v="0"/>
    <n v="0"/>
    <n v="0"/>
    <n v="0"/>
    <n v="1"/>
    <n v="1"/>
    <n v="0"/>
    <n v="9"/>
    <n v="3"/>
    <n v="3"/>
    <n v="0"/>
    <n v="0"/>
    <n v="0"/>
    <n v="0"/>
    <n v="0"/>
    <n v="0"/>
    <n v="0"/>
    <n v="6"/>
    <n v="5"/>
    <n v="5"/>
    <n v="1"/>
  </r>
  <r>
    <s v="08DST0077P"/>
    <n v="1"/>
    <s v="MATUTINO"/>
    <s v="SECUNDARIA TECNICA 77"/>
    <n v="8"/>
    <s v="CHIHUAHUA"/>
    <n v="8"/>
    <s v="CHIHUAHUA"/>
    <x v="7"/>
    <n v="19"/>
    <x v="21"/>
    <n v="1"/>
    <s v="CHIHUAHUA"/>
    <s v="PERIFĂ‰RICO R. ALMADA"/>
    <n v="1406"/>
    <s v="PÚBLICO"/>
    <x v="0"/>
    <n v="2"/>
    <s v="BĂSICA"/>
    <n v="3"/>
    <x v="1"/>
    <n v="4"/>
    <x v="2"/>
    <n v="1"/>
    <s v="SERVICIOS"/>
    <n v="22"/>
    <s v="INDUSTRIAL"/>
    <s v="08FZT0006C"/>
    <s v="08FJT0003E"/>
    <s v="08ADG0046C"/>
    <n v="0"/>
    <s v="I2020"/>
    <n v="149"/>
    <n v="149"/>
    <n v="298"/>
    <n v="107"/>
    <n v="131"/>
    <n v="238"/>
    <n v="55"/>
    <n v="55"/>
    <n v="110"/>
    <n v="52"/>
    <n v="46"/>
    <n v="98"/>
    <n v="53"/>
    <n v="47"/>
    <n v="100"/>
    <n v="45"/>
    <n v="63"/>
    <n v="108"/>
    <n v="44"/>
    <n v="34"/>
    <n v="78"/>
    <n v="0"/>
    <n v="0"/>
    <n v="0"/>
    <n v="0"/>
    <n v="0"/>
    <n v="0"/>
    <n v="0"/>
    <n v="0"/>
    <n v="0"/>
    <n v="142"/>
    <n v="144"/>
    <n v="286"/>
    <n v="4"/>
    <n v="4"/>
    <n v="3"/>
    <n v="0"/>
    <n v="0"/>
    <n v="0"/>
    <n v="0"/>
    <n v="11"/>
    <n v="0"/>
    <n v="0"/>
    <n v="1"/>
    <n v="0"/>
    <n v="1"/>
    <n v="0"/>
    <n v="0"/>
    <n v="0"/>
    <n v="4"/>
    <n v="7"/>
    <n v="0"/>
    <n v="0"/>
    <n v="0"/>
    <n v="0"/>
    <n v="0"/>
    <n v="1"/>
    <n v="2"/>
    <n v="1"/>
    <n v="0"/>
    <n v="0"/>
    <n v="7"/>
    <n v="10"/>
    <n v="0"/>
    <n v="34"/>
    <n v="6"/>
    <n v="9"/>
    <n v="0"/>
    <n v="0"/>
    <n v="0"/>
    <n v="0"/>
    <n v="0"/>
    <n v="0"/>
    <n v="0"/>
    <n v="15"/>
    <n v="11"/>
    <n v="11"/>
    <n v="1"/>
  </r>
  <r>
    <s v="08DST0078O"/>
    <n v="1"/>
    <s v="MATUTINO"/>
    <s v="SECUNDARIA TECNICA 78"/>
    <n v="8"/>
    <s v="CHIHUAHUA"/>
    <n v="8"/>
    <s v="CHIHUAHUA"/>
    <x v="7"/>
    <n v="19"/>
    <x v="21"/>
    <n v="1"/>
    <s v="CHIHUAHUA"/>
    <s v="CALLE MINA CERRO COLORADO"/>
    <n v="3350"/>
    <s v="PÚBLICO"/>
    <x v="0"/>
    <n v="2"/>
    <s v="BĂSICA"/>
    <n v="3"/>
    <x v="1"/>
    <n v="4"/>
    <x v="2"/>
    <n v="1"/>
    <s v="SERVICIOS"/>
    <n v="22"/>
    <s v="INDUSTRIAL"/>
    <s v="08FZT0006C"/>
    <s v="08FJT0003E"/>
    <s v="08ADG0046C"/>
    <n v="0"/>
    <s v="I2020"/>
    <n v="275"/>
    <n v="276"/>
    <n v="551"/>
    <n v="195"/>
    <n v="234"/>
    <n v="429"/>
    <n v="81"/>
    <n v="73"/>
    <n v="154"/>
    <n v="109"/>
    <n v="99"/>
    <n v="208"/>
    <n v="109"/>
    <n v="99"/>
    <n v="208"/>
    <n v="94"/>
    <n v="107"/>
    <n v="201"/>
    <n v="96"/>
    <n v="90"/>
    <n v="186"/>
    <n v="0"/>
    <n v="0"/>
    <n v="0"/>
    <n v="0"/>
    <n v="0"/>
    <n v="0"/>
    <n v="0"/>
    <n v="0"/>
    <n v="0"/>
    <n v="299"/>
    <n v="296"/>
    <n v="595"/>
    <n v="5"/>
    <n v="5"/>
    <n v="5"/>
    <n v="0"/>
    <n v="0"/>
    <n v="0"/>
    <n v="0"/>
    <n v="15"/>
    <n v="0"/>
    <n v="0"/>
    <n v="0"/>
    <n v="1"/>
    <n v="1"/>
    <n v="0"/>
    <n v="0"/>
    <n v="0"/>
    <n v="11"/>
    <n v="7"/>
    <n v="0"/>
    <n v="0"/>
    <n v="1"/>
    <n v="0"/>
    <n v="1"/>
    <n v="0"/>
    <n v="1"/>
    <n v="1"/>
    <n v="0"/>
    <n v="1"/>
    <n v="11"/>
    <n v="8"/>
    <n v="0"/>
    <n v="44"/>
    <n v="14"/>
    <n v="9"/>
    <n v="0"/>
    <n v="0"/>
    <n v="0"/>
    <n v="0"/>
    <n v="0"/>
    <n v="0"/>
    <n v="0"/>
    <n v="23"/>
    <n v="15"/>
    <n v="15"/>
    <n v="1"/>
  </r>
  <r>
    <s v="08DST0079N"/>
    <n v="1"/>
    <s v="MATUTINO"/>
    <s v="SECUNDARIA TECNICA 81"/>
    <n v="8"/>
    <s v="CHIHUAHUA"/>
    <n v="8"/>
    <s v="CHIHUAHUA"/>
    <x v="1"/>
    <n v="17"/>
    <x v="43"/>
    <n v="11"/>
    <s v="BUSTILLOS"/>
    <s v="NINGUNO NINGUNO"/>
    <n v="0"/>
    <s v="PÚBLICO"/>
    <x v="0"/>
    <n v="2"/>
    <s v="BĂSICA"/>
    <n v="3"/>
    <x v="1"/>
    <n v="4"/>
    <x v="2"/>
    <n v="1"/>
    <s v="SERVICIOS"/>
    <n v="22"/>
    <s v="INDUSTRIAL"/>
    <s v="08FZT0012N"/>
    <s v="08FJT0006B"/>
    <s v="08ADG0010O"/>
    <n v="0"/>
    <s v="I2020"/>
    <n v="49"/>
    <n v="45"/>
    <n v="94"/>
    <n v="42"/>
    <n v="44"/>
    <n v="86"/>
    <n v="14"/>
    <n v="12"/>
    <n v="26"/>
    <n v="18"/>
    <n v="21"/>
    <n v="39"/>
    <n v="18"/>
    <n v="21"/>
    <n v="39"/>
    <n v="23"/>
    <n v="22"/>
    <n v="45"/>
    <n v="16"/>
    <n v="11"/>
    <n v="27"/>
    <n v="0"/>
    <n v="0"/>
    <n v="0"/>
    <n v="0"/>
    <n v="0"/>
    <n v="0"/>
    <n v="0"/>
    <n v="0"/>
    <n v="0"/>
    <n v="57"/>
    <n v="54"/>
    <n v="111"/>
    <n v="1"/>
    <n v="1"/>
    <n v="1"/>
    <n v="0"/>
    <n v="0"/>
    <n v="0"/>
    <n v="0"/>
    <n v="3"/>
    <n v="0"/>
    <n v="0"/>
    <n v="1"/>
    <n v="0"/>
    <n v="0"/>
    <n v="0"/>
    <n v="0"/>
    <n v="0"/>
    <n v="4"/>
    <n v="2"/>
    <n v="0"/>
    <n v="0"/>
    <n v="0"/>
    <n v="1"/>
    <n v="0"/>
    <n v="0"/>
    <n v="0"/>
    <n v="1"/>
    <n v="1"/>
    <n v="0"/>
    <n v="1"/>
    <n v="1"/>
    <n v="0"/>
    <n v="12"/>
    <n v="5"/>
    <n v="4"/>
    <n v="0"/>
    <n v="0"/>
    <n v="0"/>
    <n v="0"/>
    <n v="0"/>
    <n v="0"/>
    <n v="0"/>
    <n v="9"/>
    <n v="5"/>
    <n v="3"/>
    <n v="1"/>
  </r>
  <r>
    <s v="08DST0081B"/>
    <n v="1"/>
    <s v="MATUTINO"/>
    <s v="SECUNDARIA TECNICA 82"/>
    <n v="8"/>
    <s v="CHIHUAHUA"/>
    <n v="8"/>
    <s v="CHIHUAHUA"/>
    <x v="5"/>
    <n v="37"/>
    <x v="6"/>
    <n v="1"/>
    <s v="JUĂREZ"/>
    <s v="CALLE RODOLFO FIERRO"/>
    <n v="5839"/>
    <s v="PÚBLICO"/>
    <x v="0"/>
    <n v="2"/>
    <s v="BĂSICA"/>
    <n v="3"/>
    <x v="1"/>
    <n v="4"/>
    <x v="2"/>
    <n v="1"/>
    <s v="SERVICIOS"/>
    <n v="22"/>
    <s v="INDUSTRIAL"/>
    <s v="08FZT0017I"/>
    <m/>
    <s v="08ADG0005C"/>
    <n v="0"/>
    <s v="I2020"/>
    <n v="190"/>
    <n v="174"/>
    <n v="364"/>
    <n v="190"/>
    <n v="174"/>
    <n v="364"/>
    <n v="71"/>
    <n v="52"/>
    <n v="123"/>
    <n v="38"/>
    <n v="61"/>
    <n v="99"/>
    <n v="39"/>
    <n v="61"/>
    <n v="100"/>
    <n v="55"/>
    <n v="65"/>
    <n v="120"/>
    <n v="66"/>
    <n v="55"/>
    <n v="121"/>
    <n v="0"/>
    <n v="0"/>
    <n v="0"/>
    <n v="0"/>
    <n v="0"/>
    <n v="0"/>
    <n v="0"/>
    <n v="0"/>
    <n v="0"/>
    <n v="160"/>
    <n v="181"/>
    <n v="341"/>
    <n v="5"/>
    <n v="5"/>
    <n v="5"/>
    <n v="0"/>
    <n v="0"/>
    <n v="0"/>
    <n v="0"/>
    <n v="15"/>
    <n v="0"/>
    <n v="0"/>
    <n v="0"/>
    <n v="1"/>
    <n v="0"/>
    <n v="0"/>
    <n v="0"/>
    <n v="0"/>
    <n v="3"/>
    <n v="8"/>
    <n v="0"/>
    <n v="0"/>
    <n v="1"/>
    <n v="0"/>
    <n v="0"/>
    <n v="1"/>
    <n v="0"/>
    <n v="1"/>
    <n v="0"/>
    <n v="2"/>
    <n v="9"/>
    <n v="2"/>
    <n v="0"/>
    <n v="28"/>
    <n v="4"/>
    <n v="12"/>
    <n v="0"/>
    <n v="0"/>
    <n v="0"/>
    <n v="0"/>
    <n v="0"/>
    <n v="0"/>
    <n v="0"/>
    <n v="16"/>
    <n v="15"/>
    <n v="15"/>
    <n v="1"/>
  </r>
  <r>
    <s v="08DST0082A"/>
    <n v="1"/>
    <s v="MATUTINO"/>
    <s v="SECUNDARIA TECNICA 80"/>
    <n v="8"/>
    <s v="CHIHUAHUA"/>
    <n v="8"/>
    <s v="CHIHUAHUA"/>
    <x v="5"/>
    <n v="37"/>
    <x v="6"/>
    <n v="1"/>
    <s v="JUĂREZ"/>
    <s v="CALLE PALACIO DE MITLA"/>
    <n v="1040"/>
    <s v="PÚBLICO"/>
    <x v="0"/>
    <n v="2"/>
    <s v="BĂSICA"/>
    <n v="3"/>
    <x v="1"/>
    <n v="4"/>
    <x v="2"/>
    <n v="1"/>
    <s v="SERVICIOS"/>
    <n v="22"/>
    <s v="INDUSTRIAL"/>
    <s v="08FZT0003F"/>
    <s v="08FJT0002F"/>
    <s v="08ADG0005C"/>
    <n v="0"/>
    <s v="I2020"/>
    <n v="423"/>
    <n v="430"/>
    <n v="853"/>
    <n v="403"/>
    <n v="423"/>
    <n v="826"/>
    <n v="136"/>
    <n v="130"/>
    <n v="266"/>
    <n v="148"/>
    <n v="150"/>
    <n v="298"/>
    <n v="148"/>
    <n v="150"/>
    <n v="298"/>
    <n v="150"/>
    <n v="148"/>
    <n v="298"/>
    <n v="135"/>
    <n v="152"/>
    <n v="287"/>
    <n v="0"/>
    <n v="0"/>
    <n v="0"/>
    <n v="0"/>
    <n v="0"/>
    <n v="0"/>
    <n v="0"/>
    <n v="0"/>
    <n v="0"/>
    <n v="433"/>
    <n v="450"/>
    <n v="883"/>
    <n v="6"/>
    <n v="6"/>
    <n v="6"/>
    <n v="0"/>
    <n v="0"/>
    <n v="0"/>
    <n v="0"/>
    <n v="18"/>
    <n v="0"/>
    <n v="0"/>
    <n v="1"/>
    <n v="0"/>
    <n v="1"/>
    <n v="0"/>
    <n v="0"/>
    <n v="0"/>
    <n v="8"/>
    <n v="18"/>
    <n v="0"/>
    <n v="0"/>
    <n v="2"/>
    <n v="0"/>
    <n v="0"/>
    <n v="1"/>
    <n v="0"/>
    <n v="1"/>
    <n v="0"/>
    <n v="0"/>
    <n v="5"/>
    <n v="6"/>
    <n v="0"/>
    <n v="43"/>
    <n v="10"/>
    <n v="20"/>
    <n v="0"/>
    <n v="0"/>
    <n v="0"/>
    <n v="0"/>
    <n v="0"/>
    <n v="0"/>
    <n v="0"/>
    <n v="30"/>
    <n v="18"/>
    <n v="15"/>
    <n v="1"/>
  </r>
  <r>
    <s v="08DST0082A"/>
    <n v="2"/>
    <s v="VESPERTINO"/>
    <s v="SECUNDARIA TECNICA 80"/>
    <n v="8"/>
    <s v="CHIHUAHUA"/>
    <n v="8"/>
    <s v="CHIHUAHUA"/>
    <x v="5"/>
    <n v="37"/>
    <x v="6"/>
    <n v="1"/>
    <s v="JUĂREZ"/>
    <s v="CALLE PALACIO DE MITLA"/>
    <n v="1040"/>
    <s v="PÚBLICO"/>
    <x v="0"/>
    <n v="2"/>
    <s v="BĂSICA"/>
    <n v="3"/>
    <x v="1"/>
    <n v="4"/>
    <x v="2"/>
    <n v="1"/>
    <s v="SERVICIOS"/>
    <n v="22"/>
    <s v="INDUSTRIAL"/>
    <s v="08FZT0003F"/>
    <s v="08FJT0002F"/>
    <s v="08ADG0005C"/>
    <n v="0"/>
    <s v="I2020"/>
    <n v="319"/>
    <n v="330"/>
    <n v="649"/>
    <n v="309"/>
    <n v="316"/>
    <n v="625"/>
    <n v="93"/>
    <n v="101"/>
    <n v="194"/>
    <n v="118"/>
    <n v="109"/>
    <n v="227"/>
    <n v="119"/>
    <n v="109"/>
    <n v="228"/>
    <n v="125"/>
    <n v="124"/>
    <n v="249"/>
    <n v="97"/>
    <n v="100"/>
    <n v="197"/>
    <n v="0"/>
    <n v="0"/>
    <n v="0"/>
    <n v="0"/>
    <n v="0"/>
    <n v="0"/>
    <n v="0"/>
    <n v="0"/>
    <n v="0"/>
    <n v="341"/>
    <n v="333"/>
    <n v="674"/>
    <n v="5"/>
    <n v="5"/>
    <n v="5"/>
    <n v="0"/>
    <n v="0"/>
    <n v="0"/>
    <n v="0"/>
    <n v="15"/>
    <n v="0"/>
    <n v="0"/>
    <n v="1"/>
    <n v="0"/>
    <n v="0"/>
    <n v="1"/>
    <n v="0"/>
    <n v="0"/>
    <n v="11"/>
    <n v="21"/>
    <n v="0"/>
    <n v="0"/>
    <n v="0"/>
    <n v="0"/>
    <n v="1"/>
    <n v="0"/>
    <n v="1"/>
    <n v="1"/>
    <n v="0"/>
    <n v="0"/>
    <n v="7"/>
    <n v="4"/>
    <n v="0"/>
    <n v="48"/>
    <n v="13"/>
    <n v="22"/>
    <n v="0"/>
    <n v="0"/>
    <n v="0"/>
    <n v="0"/>
    <n v="0"/>
    <n v="0"/>
    <n v="0"/>
    <n v="35"/>
    <n v="18"/>
    <n v="15"/>
    <n v="1"/>
  </r>
  <r>
    <s v="08DST0083Z"/>
    <n v="1"/>
    <s v="MATUTINO"/>
    <s v="SECUNDARIA TECNICA 84"/>
    <n v="8"/>
    <s v="CHIHUAHUA"/>
    <n v="8"/>
    <s v="CHIHUAHUA"/>
    <x v="5"/>
    <n v="37"/>
    <x v="6"/>
    <n v="1"/>
    <s v="JUĂREZ"/>
    <s v="CALLE CARLOS CHAVIRA BECERRA"/>
    <n v="720"/>
    <s v="PÚBLICO"/>
    <x v="0"/>
    <n v="2"/>
    <s v="BĂSICA"/>
    <n v="3"/>
    <x v="1"/>
    <n v="4"/>
    <x v="2"/>
    <n v="1"/>
    <s v="SERVICIOS"/>
    <n v="22"/>
    <s v="INDUSTRIAL"/>
    <s v="08FZT0003F"/>
    <s v="08FJT0002F"/>
    <s v="08ADG0005C"/>
    <n v="0"/>
    <s v="I2020"/>
    <n v="460"/>
    <n v="524"/>
    <n v="984"/>
    <n v="442"/>
    <n v="523"/>
    <n v="965"/>
    <n v="148"/>
    <n v="166"/>
    <n v="314"/>
    <n v="157"/>
    <n v="165"/>
    <n v="322"/>
    <n v="157"/>
    <n v="165"/>
    <n v="322"/>
    <n v="171"/>
    <n v="171"/>
    <n v="342"/>
    <n v="146"/>
    <n v="189"/>
    <n v="335"/>
    <n v="0"/>
    <n v="0"/>
    <n v="0"/>
    <n v="0"/>
    <n v="0"/>
    <n v="0"/>
    <n v="0"/>
    <n v="0"/>
    <n v="0"/>
    <n v="474"/>
    <n v="525"/>
    <n v="999"/>
    <n v="7"/>
    <n v="7"/>
    <n v="7"/>
    <n v="0"/>
    <n v="0"/>
    <n v="0"/>
    <n v="0"/>
    <n v="21"/>
    <n v="0"/>
    <n v="0"/>
    <n v="0"/>
    <n v="1"/>
    <n v="0"/>
    <n v="1"/>
    <n v="0"/>
    <n v="0"/>
    <n v="7"/>
    <n v="13"/>
    <n v="0"/>
    <n v="0"/>
    <n v="2"/>
    <n v="0"/>
    <n v="0"/>
    <n v="2"/>
    <n v="4"/>
    <n v="1"/>
    <n v="1"/>
    <n v="0"/>
    <n v="2"/>
    <n v="6"/>
    <n v="0"/>
    <n v="40"/>
    <n v="14"/>
    <n v="16"/>
    <n v="0"/>
    <n v="0"/>
    <n v="0"/>
    <n v="0"/>
    <n v="0"/>
    <n v="0"/>
    <n v="0"/>
    <n v="30"/>
    <n v="21"/>
    <n v="21"/>
    <n v="1"/>
  </r>
  <r>
    <s v="08DST0083Z"/>
    <n v="2"/>
    <s v="VESPERTINO"/>
    <s v="SECUNDARIA TECNICA 84"/>
    <n v="8"/>
    <s v="CHIHUAHUA"/>
    <n v="8"/>
    <s v="CHIHUAHUA"/>
    <x v="5"/>
    <n v="37"/>
    <x v="6"/>
    <n v="1"/>
    <s v="JUĂREZ"/>
    <s v="CALLE CARLOS CHAVIRA BECERRA"/>
    <n v="720"/>
    <s v="PÚBLICO"/>
    <x v="0"/>
    <n v="2"/>
    <s v="BĂSICA"/>
    <n v="3"/>
    <x v="1"/>
    <n v="4"/>
    <x v="2"/>
    <n v="1"/>
    <s v="SERVICIOS"/>
    <n v="22"/>
    <s v="INDUSTRIAL"/>
    <s v="08FZT0003F"/>
    <s v="08FJT0002F"/>
    <s v="08ADG0005C"/>
    <n v="0"/>
    <s v="I2020"/>
    <n v="427"/>
    <n v="414"/>
    <n v="841"/>
    <n v="418"/>
    <n v="410"/>
    <n v="828"/>
    <n v="142"/>
    <n v="113"/>
    <n v="255"/>
    <n v="140"/>
    <n v="159"/>
    <n v="299"/>
    <n v="140"/>
    <n v="159"/>
    <n v="299"/>
    <n v="148"/>
    <n v="146"/>
    <n v="294"/>
    <n v="131"/>
    <n v="154"/>
    <n v="285"/>
    <n v="0"/>
    <n v="0"/>
    <n v="0"/>
    <n v="0"/>
    <n v="0"/>
    <n v="0"/>
    <n v="0"/>
    <n v="0"/>
    <n v="0"/>
    <n v="419"/>
    <n v="459"/>
    <n v="878"/>
    <n v="7"/>
    <n v="7"/>
    <n v="7"/>
    <n v="0"/>
    <n v="0"/>
    <n v="0"/>
    <n v="0"/>
    <n v="21"/>
    <n v="0"/>
    <n v="0"/>
    <n v="0"/>
    <n v="1"/>
    <n v="0"/>
    <n v="0"/>
    <n v="0"/>
    <n v="0"/>
    <n v="16"/>
    <n v="21"/>
    <n v="0"/>
    <n v="0"/>
    <n v="1"/>
    <n v="0"/>
    <n v="0"/>
    <n v="2"/>
    <n v="4"/>
    <n v="0"/>
    <n v="0"/>
    <n v="0"/>
    <n v="6"/>
    <n v="5"/>
    <n v="0"/>
    <n v="56"/>
    <n v="21"/>
    <n v="23"/>
    <n v="0"/>
    <n v="0"/>
    <n v="0"/>
    <n v="0"/>
    <n v="0"/>
    <n v="0"/>
    <n v="0"/>
    <n v="44"/>
    <n v="21"/>
    <n v="21"/>
    <n v="1"/>
  </r>
  <r>
    <s v="08DST0084Z"/>
    <n v="1"/>
    <s v="MATUTINO"/>
    <s v="SECUNDARIA TECNICA 79"/>
    <n v="8"/>
    <s v="CHIHUAHUA"/>
    <n v="8"/>
    <s v="CHIHUAHUA"/>
    <x v="5"/>
    <n v="37"/>
    <x v="6"/>
    <n v="1"/>
    <s v="JUĂREZ"/>
    <s v="CALLE GENERAL ANTONIO NORZAGARAY"/>
    <n v="1650"/>
    <s v="PÚBLICO"/>
    <x v="0"/>
    <n v="2"/>
    <s v="BĂSICA"/>
    <n v="3"/>
    <x v="1"/>
    <n v="4"/>
    <x v="2"/>
    <n v="1"/>
    <s v="SERVICIOS"/>
    <n v="22"/>
    <s v="INDUSTRIAL"/>
    <s v="08FZT0004E"/>
    <s v="08FJT0002F"/>
    <s v="08ADG0005C"/>
    <n v="0"/>
    <s v="I2020"/>
    <n v="427"/>
    <n v="441"/>
    <n v="868"/>
    <n v="420"/>
    <n v="437"/>
    <n v="857"/>
    <n v="139"/>
    <n v="144"/>
    <n v="283"/>
    <n v="147"/>
    <n v="131"/>
    <n v="278"/>
    <n v="147"/>
    <n v="131"/>
    <n v="278"/>
    <n v="143"/>
    <n v="156"/>
    <n v="299"/>
    <n v="148"/>
    <n v="149"/>
    <n v="297"/>
    <n v="0"/>
    <n v="0"/>
    <n v="0"/>
    <n v="0"/>
    <n v="0"/>
    <n v="0"/>
    <n v="0"/>
    <n v="0"/>
    <n v="0"/>
    <n v="438"/>
    <n v="436"/>
    <n v="874"/>
    <n v="6"/>
    <n v="6"/>
    <n v="6"/>
    <n v="0"/>
    <n v="0"/>
    <n v="0"/>
    <n v="0"/>
    <n v="18"/>
    <n v="0"/>
    <n v="0"/>
    <n v="0"/>
    <n v="1"/>
    <n v="0"/>
    <n v="1"/>
    <n v="0"/>
    <n v="0"/>
    <n v="8"/>
    <n v="13"/>
    <n v="0"/>
    <n v="0"/>
    <n v="0"/>
    <n v="1"/>
    <n v="2"/>
    <n v="0"/>
    <n v="1"/>
    <n v="0"/>
    <n v="1"/>
    <n v="1"/>
    <n v="5"/>
    <n v="4"/>
    <n v="0"/>
    <n v="38"/>
    <n v="12"/>
    <n v="15"/>
    <n v="0"/>
    <n v="0"/>
    <n v="0"/>
    <n v="0"/>
    <n v="0"/>
    <n v="0"/>
    <n v="0"/>
    <n v="27"/>
    <n v="18"/>
    <n v="18"/>
    <n v="1"/>
  </r>
  <r>
    <s v="08DST0084Z"/>
    <n v="2"/>
    <s v="VESPERTINO"/>
    <s v="SECUNDARIA TECNICA 79"/>
    <n v="8"/>
    <s v="CHIHUAHUA"/>
    <n v="8"/>
    <s v="CHIHUAHUA"/>
    <x v="5"/>
    <n v="37"/>
    <x v="6"/>
    <n v="1"/>
    <s v="JUĂREZ"/>
    <s v="CALLE GENERAL ANTONIO NORZAGARAY"/>
    <n v="1650"/>
    <s v="PÚBLICO"/>
    <x v="0"/>
    <n v="2"/>
    <s v="BĂSICA"/>
    <n v="3"/>
    <x v="1"/>
    <n v="4"/>
    <x v="2"/>
    <n v="1"/>
    <s v="SERVICIOS"/>
    <n v="22"/>
    <s v="INDUSTRIAL"/>
    <s v="08FZT0004E"/>
    <s v="08FJT0002F"/>
    <s v="08ADG0005C"/>
    <n v="0"/>
    <s v="I2020"/>
    <n v="361"/>
    <n v="355"/>
    <n v="716"/>
    <n v="355"/>
    <n v="353"/>
    <n v="708"/>
    <n v="105"/>
    <n v="112"/>
    <n v="217"/>
    <n v="146"/>
    <n v="120"/>
    <n v="266"/>
    <n v="147"/>
    <n v="121"/>
    <n v="268"/>
    <n v="136"/>
    <n v="128"/>
    <n v="264"/>
    <n v="116"/>
    <n v="105"/>
    <n v="221"/>
    <n v="0"/>
    <n v="0"/>
    <n v="0"/>
    <n v="0"/>
    <n v="0"/>
    <n v="0"/>
    <n v="0"/>
    <n v="0"/>
    <n v="0"/>
    <n v="399"/>
    <n v="354"/>
    <n v="753"/>
    <n v="6"/>
    <n v="6"/>
    <n v="5"/>
    <n v="0"/>
    <n v="0"/>
    <n v="0"/>
    <n v="0"/>
    <n v="17"/>
    <n v="0"/>
    <n v="0"/>
    <n v="0"/>
    <n v="1"/>
    <n v="0"/>
    <n v="1"/>
    <n v="0"/>
    <n v="0"/>
    <n v="10"/>
    <n v="12"/>
    <n v="0"/>
    <n v="0"/>
    <n v="2"/>
    <n v="1"/>
    <n v="2"/>
    <n v="0"/>
    <n v="1"/>
    <n v="1"/>
    <n v="1"/>
    <n v="2"/>
    <n v="4"/>
    <n v="3"/>
    <n v="0"/>
    <n v="41"/>
    <n v="16"/>
    <n v="16"/>
    <n v="0"/>
    <n v="0"/>
    <n v="0"/>
    <n v="0"/>
    <n v="0"/>
    <n v="0"/>
    <n v="0"/>
    <n v="32"/>
    <n v="18"/>
    <n v="18"/>
    <n v="1"/>
  </r>
  <r>
    <s v="08DST0085Y"/>
    <n v="1"/>
    <s v="MATUTINO"/>
    <s v="SECUNDARIA TECNICA 85"/>
    <n v="8"/>
    <s v="CHIHUAHUA"/>
    <n v="8"/>
    <s v="CHIHUAHUA"/>
    <x v="3"/>
    <n v="27"/>
    <x v="27"/>
    <n v="127"/>
    <s v="NOROGACHI"/>
    <s v="CALLE NOROGACHI"/>
    <n v="0"/>
    <s v="PÚBLICO"/>
    <x v="0"/>
    <n v="2"/>
    <s v="BĂSICA"/>
    <n v="3"/>
    <x v="1"/>
    <n v="4"/>
    <x v="2"/>
    <n v="1"/>
    <s v="SERVICIOS"/>
    <n v="22"/>
    <s v="INDUSTRIAL"/>
    <s v="08FZT0011O"/>
    <s v="08FJT0004D"/>
    <s v="08ADG0006B"/>
    <n v="0"/>
    <s v="I2020"/>
    <n v="65"/>
    <n v="73"/>
    <n v="138"/>
    <n v="55"/>
    <n v="68"/>
    <n v="123"/>
    <n v="22"/>
    <n v="20"/>
    <n v="42"/>
    <n v="32"/>
    <n v="29"/>
    <n v="61"/>
    <n v="32"/>
    <n v="29"/>
    <n v="61"/>
    <n v="20"/>
    <n v="26"/>
    <n v="46"/>
    <n v="23"/>
    <n v="27"/>
    <n v="50"/>
    <n v="0"/>
    <n v="0"/>
    <n v="0"/>
    <n v="0"/>
    <n v="0"/>
    <n v="0"/>
    <n v="0"/>
    <n v="0"/>
    <n v="0"/>
    <n v="75"/>
    <n v="82"/>
    <n v="157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0"/>
    <n v="0"/>
    <n v="0"/>
    <n v="1"/>
    <n v="1"/>
    <n v="1"/>
    <n v="0"/>
    <n v="0"/>
    <n v="3"/>
    <n v="1"/>
    <n v="0"/>
    <n v="13"/>
    <n v="4"/>
    <n v="4"/>
    <n v="0"/>
    <n v="0"/>
    <n v="0"/>
    <n v="0"/>
    <n v="0"/>
    <n v="0"/>
    <n v="0"/>
    <n v="8"/>
    <n v="9"/>
    <n v="9"/>
    <n v="1"/>
  </r>
  <r>
    <s v="08DST0086X"/>
    <n v="1"/>
    <s v="MATUTINO"/>
    <s v="SECUNDARIA TECNICA 86"/>
    <n v="8"/>
    <s v="CHIHUAHUA"/>
    <n v="8"/>
    <s v="CHIHUAHUA"/>
    <x v="5"/>
    <n v="37"/>
    <x v="6"/>
    <n v="1"/>
    <s v="JUĂREZ"/>
    <s v="CALLE FERVOR PATRIO"/>
    <n v="6412"/>
    <s v="PÚBLICO"/>
    <x v="0"/>
    <n v="2"/>
    <s v="BĂSICA"/>
    <n v="3"/>
    <x v="1"/>
    <n v="4"/>
    <x v="2"/>
    <n v="1"/>
    <s v="SERVICIOS"/>
    <n v="22"/>
    <s v="INDUSTRIAL"/>
    <s v="08FZT0001H"/>
    <s v="08FJT0002F"/>
    <s v="08ADG0005C"/>
    <n v="0"/>
    <s v="I2020"/>
    <n v="187"/>
    <n v="226"/>
    <n v="413"/>
    <n v="185"/>
    <n v="223"/>
    <n v="408"/>
    <n v="57"/>
    <n v="66"/>
    <n v="123"/>
    <n v="70"/>
    <n v="60"/>
    <n v="130"/>
    <n v="73"/>
    <n v="60"/>
    <n v="133"/>
    <n v="55"/>
    <n v="90"/>
    <n v="145"/>
    <n v="77"/>
    <n v="69"/>
    <n v="146"/>
    <n v="0"/>
    <n v="0"/>
    <n v="0"/>
    <n v="0"/>
    <n v="0"/>
    <n v="0"/>
    <n v="0"/>
    <n v="0"/>
    <n v="0"/>
    <n v="205"/>
    <n v="219"/>
    <n v="424"/>
    <n v="4"/>
    <n v="4"/>
    <n v="4"/>
    <n v="0"/>
    <n v="0"/>
    <n v="0"/>
    <n v="0"/>
    <n v="12"/>
    <n v="0"/>
    <n v="0"/>
    <n v="0"/>
    <n v="1"/>
    <n v="1"/>
    <n v="0"/>
    <n v="0"/>
    <n v="0"/>
    <n v="5"/>
    <n v="8"/>
    <n v="0"/>
    <n v="0"/>
    <n v="1"/>
    <n v="0"/>
    <n v="1"/>
    <n v="0"/>
    <n v="0"/>
    <n v="2"/>
    <n v="0"/>
    <n v="0"/>
    <n v="2"/>
    <n v="7"/>
    <n v="0"/>
    <n v="28"/>
    <n v="7"/>
    <n v="10"/>
    <n v="0"/>
    <n v="0"/>
    <n v="0"/>
    <n v="0"/>
    <n v="0"/>
    <n v="0"/>
    <n v="0"/>
    <n v="17"/>
    <n v="14"/>
    <n v="12"/>
    <n v="1"/>
  </r>
  <r>
    <s v="08DST0087W"/>
    <n v="1"/>
    <s v="MATUTINO"/>
    <s v="SECUNDARIA TECNICA 87"/>
    <n v="8"/>
    <s v="CHIHUAHUA"/>
    <n v="8"/>
    <s v="CHIHUAHUA"/>
    <x v="3"/>
    <n v="27"/>
    <x v="27"/>
    <n v="16"/>
    <s v="BASIHUARE"/>
    <s v="CALLE CONOCIDO"/>
    <n v="0"/>
    <s v="PÚBLICO"/>
    <x v="0"/>
    <n v="2"/>
    <s v="BĂSICA"/>
    <n v="3"/>
    <x v="1"/>
    <n v="4"/>
    <x v="2"/>
    <n v="1"/>
    <s v="SERVICIOS"/>
    <n v="22"/>
    <s v="INDUSTRIAL"/>
    <s v="08FZT0015K"/>
    <s v="08FJT0006B"/>
    <s v="08ADG0003E"/>
    <n v="0"/>
    <s v="I2020"/>
    <n v="28"/>
    <n v="17"/>
    <n v="45"/>
    <n v="24"/>
    <n v="15"/>
    <n v="39"/>
    <n v="3"/>
    <n v="7"/>
    <n v="10"/>
    <n v="13"/>
    <n v="7"/>
    <n v="20"/>
    <n v="13"/>
    <n v="8"/>
    <n v="21"/>
    <n v="14"/>
    <n v="6"/>
    <n v="20"/>
    <n v="11"/>
    <n v="6"/>
    <n v="17"/>
    <n v="0"/>
    <n v="0"/>
    <n v="0"/>
    <n v="0"/>
    <n v="0"/>
    <n v="0"/>
    <n v="0"/>
    <n v="0"/>
    <n v="0"/>
    <n v="38"/>
    <n v="20"/>
    <n v="58"/>
    <n v="1"/>
    <n v="1"/>
    <n v="1"/>
    <n v="0"/>
    <n v="0"/>
    <n v="0"/>
    <n v="0"/>
    <n v="3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3"/>
    <n v="0"/>
    <n v="7"/>
    <n v="2"/>
    <n v="2"/>
    <n v="0"/>
    <n v="0"/>
    <n v="0"/>
    <n v="0"/>
    <n v="0"/>
    <n v="0"/>
    <n v="0"/>
    <n v="4"/>
    <n v="4"/>
    <n v="3"/>
    <n v="1"/>
  </r>
  <r>
    <s v="08DST0088V"/>
    <n v="1"/>
    <s v="MATUTINO"/>
    <s v="SECUNDARIA TECNICA 88 COMPLEJO EDUCATIVO ARTEMIO DE LA VEGA"/>
    <n v="8"/>
    <s v="CHIHUAHUA"/>
    <n v="8"/>
    <s v="CHIHUAHUA"/>
    <x v="5"/>
    <n v="37"/>
    <x v="6"/>
    <n v="1"/>
    <s v="JUĂREZ"/>
    <s v="CALLE ARQUITECTOS"/>
    <n v="2115"/>
    <s v="PÚBLICO"/>
    <x v="0"/>
    <n v="2"/>
    <s v="BĂSICA"/>
    <n v="3"/>
    <x v="1"/>
    <n v="4"/>
    <x v="2"/>
    <n v="1"/>
    <s v="SERVICIOS"/>
    <n v="22"/>
    <s v="INDUSTRIAL"/>
    <s v="08FZT0004E"/>
    <s v="08FJT0002F"/>
    <s v="08ADG0005C"/>
    <n v="0"/>
    <s v="I2020"/>
    <n v="388"/>
    <n v="423"/>
    <n v="811"/>
    <n v="372"/>
    <n v="415"/>
    <n v="787"/>
    <n v="127"/>
    <n v="149"/>
    <n v="276"/>
    <n v="131"/>
    <n v="138"/>
    <n v="269"/>
    <n v="131"/>
    <n v="138"/>
    <n v="269"/>
    <n v="134"/>
    <n v="135"/>
    <n v="269"/>
    <n v="124"/>
    <n v="139"/>
    <n v="263"/>
    <n v="0"/>
    <n v="0"/>
    <n v="0"/>
    <n v="0"/>
    <n v="0"/>
    <n v="0"/>
    <n v="0"/>
    <n v="0"/>
    <n v="0"/>
    <n v="389"/>
    <n v="412"/>
    <n v="801"/>
    <n v="6"/>
    <n v="6"/>
    <n v="6"/>
    <n v="0"/>
    <n v="0"/>
    <n v="0"/>
    <n v="0"/>
    <n v="18"/>
    <n v="0"/>
    <n v="0"/>
    <n v="0"/>
    <n v="1"/>
    <n v="0"/>
    <n v="1"/>
    <n v="0"/>
    <n v="0"/>
    <n v="8"/>
    <n v="12"/>
    <n v="0"/>
    <n v="0"/>
    <n v="1"/>
    <n v="0"/>
    <n v="1"/>
    <n v="1"/>
    <n v="0"/>
    <n v="3"/>
    <n v="0"/>
    <n v="2"/>
    <n v="0"/>
    <n v="8"/>
    <n v="0"/>
    <n v="38"/>
    <n v="10"/>
    <n v="18"/>
    <n v="0"/>
    <n v="0"/>
    <n v="0"/>
    <n v="0"/>
    <n v="0"/>
    <n v="0"/>
    <n v="0"/>
    <n v="28"/>
    <n v="24"/>
    <n v="23"/>
    <n v="1"/>
  </r>
  <r>
    <s v="08DST0088V"/>
    <n v="2"/>
    <s v="VESPERTINO"/>
    <s v="SECUNDARIA TECNICA 88 COMPLEJO EDUCATIVO ARTEMIO DE LA VEGA"/>
    <n v="8"/>
    <s v="CHIHUAHUA"/>
    <n v="8"/>
    <s v="CHIHUAHUA"/>
    <x v="5"/>
    <n v="37"/>
    <x v="6"/>
    <n v="1"/>
    <s v="JUĂREZ"/>
    <s v="CALLE ARQUITECTOS"/>
    <n v="2115"/>
    <s v="PÚBLICO"/>
    <x v="0"/>
    <n v="2"/>
    <s v="BĂSICA"/>
    <n v="3"/>
    <x v="1"/>
    <n v="4"/>
    <x v="2"/>
    <n v="1"/>
    <s v="SERVICIOS"/>
    <n v="22"/>
    <s v="INDUSTRIAL"/>
    <s v="08FZT0004E"/>
    <s v="08FJT0002F"/>
    <s v="08ADG0005C"/>
    <n v="0"/>
    <s v="I2020"/>
    <n v="315"/>
    <n v="326"/>
    <n v="641"/>
    <n v="312"/>
    <n v="326"/>
    <n v="638"/>
    <n v="99"/>
    <n v="92"/>
    <n v="191"/>
    <n v="116"/>
    <n v="109"/>
    <n v="225"/>
    <n v="117"/>
    <n v="109"/>
    <n v="226"/>
    <n v="118"/>
    <n v="125"/>
    <n v="243"/>
    <n v="101"/>
    <n v="116"/>
    <n v="217"/>
    <n v="0"/>
    <n v="0"/>
    <n v="0"/>
    <n v="0"/>
    <n v="0"/>
    <n v="0"/>
    <n v="0"/>
    <n v="0"/>
    <n v="0"/>
    <n v="336"/>
    <n v="350"/>
    <n v="686"/>
    <n v="6"/>
    <n v="6"/>
    <n v="6"/>
    <n v="0"/>
    <n v="0"/>
    <n v="0"/>
    <n v="0"/>
    <n v="18"/>
    <n v="0"/>
    <n v="0"/>
    <n v="0"/>
    <n v="1"/>
    <n v="0"/>
    <n v="1"/>
    <n v="0"/>
    <n v="0"/>
    <n v="11"/>
    <n v="23"/>
    <n v="0"/>
    <n v="0"/>
    <n v="1"/>
    <n v="0"/>
    <n v="3"/>
    <n v="0"/>
    <n v="2"/>
    <n v="2"/>
    <n v="0"/>
    <n v="2"/>
    <n v="5"/>
    <n v="3"/>
    <n v="0"/>
    <n v="54"/>
    <n v="17"/>
    <n v="27"/>
    <n v="0"/>
    <n v="0"/>
    <n v="0"/>
    <n v="0"/>
    <n v="0"/>
    <n v="0"/>
    <n v="0"/>
    <n v="44"/>
    <n v="24"/>
    <n v="23"/>
    <n v="1"/>
  </r>
  <r>
    <s v="08DST0089U"/>
    <n v="1"/>
    <s v="MATUTINO"/>
    <s v="SECUNDARIA TECNICA 89"/>
    <n v="8"/>
    <s v="CHIHUAHUA"/>
    <n v="8"/>
    <s v="CHIHUAHUA"/>
    <x v="5"/>
    <n v="37"/>
    <x v="6"/>
    <n v="1"/>
    <s v="JUĂREZ"/>
    <s v="CALLE JESUS DOMINGUEZ SOTO "/>
    <n v="441"/>
    <s v="PÚBLICO"/>
    <x v="0"/>
    <n v="2"/>
    <s v="BĂSICA"/>
    <n v="3"/>
    <x v="1"/>
    <n v="4"/>
    <x v="2"/>
    <n v="1"/>
    <s v="SERVICIOS"/>
    <n v="22"/>
    <s v="INDUSTRIAL"/>
    <s v="08FZT0016J"/>
    <s v="08FJT0002F"/>
    <s v="08ADG0005C"/>
    <n v="0"/>
    <s v="I2020"/>
    <n v="480"/>
    <n v="422"/>
    <n v="902"/>
    <n v="478"/>
    <n v="422"/>
    <n v="900"/>
    <n v="148"/>
    <n v="149"/>
    <n v="297"/>
    <n v="154"/>
    <n v="141"/>
    <n v="295"/>
    <n v="156"/>
    <n v="141"/>
    <n v="297"/>
    <n v="174"/>
    <n v="135"/>
    <n v="309"/>
    <n v="156"/>
    <n v="138"/>
    <n v="294"/>
    <n v="0"/>
    <n v="0"/>
    <n v="0"/>
    <n v="0"/>
    <n v="0"/>
    <n v="0"/>
    <n v="0"/>
    <n v="0"/>
    <n v="0"/>
    <n v="486"/>
    <n v="414"/>
    <n v="900"/>
    <n v="6"/>
    <n v="6"/>
    <n v="6"/>
    <n v="0"/>
    <n v="0"/>
    <n v="0"/>
    <n v="0"/>
    <n v="18"/>
    <n v="0"/>
    <n v="0"/>
    <n v="1"/>
    <n v="0"/>
    <n v="1"/>
    <n v="0"/>
    <n v="0"/>
    <n v="0"/>
    <n v="10"/>
    <n v="10"/>
    <n v="0"/>
    <n v="0"/>
    <n v="2"/>
    <n v="0"/>
    <n v="2"/>
    <n v="0"/>
    <n v="1"/>
    <n v="1"/>
    <n v="1"/>
    <n v="0"/>
    <n v="5"/>
    <n v="6"/>
    <n v="0"/>
    <n v="40"/>
    <n v="16"/>
    <n v="11"/>
    <n v="0"/>
    <n v="0"/>
    <n v="0"/>
    <n v="0"/>
    <n v="0"/>
    <n v="0"/>
    <n v="0"/>
    <n v="27"/>
    <n v="18"/>
    <n v="18"/>
    <n v="1"/>
  </r>
  <r>
    <s v="08DST0090J"/>
    <n v="1"/>
    <s v="MATUTINO"/>
    <s v="ESCUELA SECUNDARIA TECNICA NO.90"/>
    <n v="8"/>
    <s v="CHIHUAHUA"/>
    <n v="8"/>
    <s v="CHIHUAHUA"/>
    <x v="5"/>
    <n v="37"/>
    <x v="6"/>
    <n v="1"/>
    <s v="JUĂREZ"/>
    <s v="CALLE PASEO CAĂ‘ADA"/>
    <n v="0"/>
    <s v="PÚBLICO"/>
    <x v="0"/>
    <n v="2"/>
    <s v="BĂSICA"/>
    <n v="3"/>
    <x v="1"/>
    <n v="4"/>
    <x v="2"/>
    <n v="1"/>
    <s v="SERVICIOS"/>
    <n v="22"/>
    <s v="INDUSTRIAL"/>
    <s v="08FZT0016J"/>
    <s v="08FJT0002F"/>
    <s v="08ADG0005C"/>
    <n v="0"/>
    <s v="I2020"/>
    <n v="419"/>
    <n v="446"/>
    <n v="865"/>
    <n v="418"/>
    <n v="446"/>
    <n v="864"/>
    <n v="132"/>
    <n v="143"/>
    <n v="275"/>
    <n v="129"/>
    <n v="141"/>
    <n v="270"/>
    <n v="129"/>
    <n v="141"/>
    <n v="270"/>
    <n v="138"/>
    <n v="148"/>
    <n v="286"/>
    <n v="137"/>
    <n v="149"/>
    <n v="286"/>
    <n v="0"/>
    <n v="0"/>
    <n v="0"/>
    <n v="0"/>
    <n v="0"/>
    <n v="0"/>
    <n v="0"/>
    <n v="0"/>
    <n v="0"/>
    <n v="404"/>
    <n v="438"/>
    <n v="842"/>
    <n v="7"/>
    <n v="7"/>
    <n v="7"/>
    <n v="0"/>
    <n v="0"/>
    <n v="0"/>
    <n v="0"/>
    <n v="21"/>
    <n v="0"/>
    <n v="0"/>
    <n v="1"/>
    <n v="0"/>
    <n v="1"/>
    <n v="0"/>
    <n v="0"/>
    <n v="0"/>
    <n v="8"/>
    <n v="12"/>
    <n v="0"/>
    <n v="0"/>
    <n v="2"/>
    <n v="0"/>
    <n v="2"/>
    <n v="0"/>
    <n v="0"/>
    <n v="2"/>
    <n v="1"/>
    <n v="2"/>
    <n v="2"/>
    <n v="10"/>
    <n v="0"/>
    <n v="43"/>
    <n v="13"/>
    <n v="16"/>
    <n v="0"/>
    <n v="0"/>
    <n v="0"/>
    <n v="0"/>
    <n v="0"/>
    <n v="0"/>
    <n v="0"/>
    <n v="29"/>
    <n v="23"/>
    <n v="23"/>
    <n v="1"/>
  </r>
  <r>
    <s v="08DST0090J"/>
    <n v="2"/>
    <s v="VESPERTINO"/>
    <s v="ESCUELA SECUNDARIA TECNICA NO.90"/>
    <n v="8"/>
    <s v="CHIHUAHUA"/>
    <n v="8"/>
    <s v="CHIHUAHUA"/>
    <x v="5"/>
    <n v="37"/>
    <x v="6"/>
    <n v="1"/>
    <s v="JUĂREZ"/>
    <s v="CALLE PASEO CAĂ‘ADA"/>
    <n v="0"/>
    <s v="PÚBLICO"/>
    <x v="0"/>
    <n v="2"/>
    <s v="BĂSICA"/>
    <n v="3"/>
    <x v="1"/>
    <n v="4"/>
    <x v="2"/>
    <n v="1"/>
    <s v="SERVICIOS"/>
    <n v="22"/>
    <s v="INDUSTRIAL"/>
    <s v="08FZT0016J"/>
    <s v="08FJT0002F"/>
    <s v="08ADG0005C"/>
    <n v="0"/>
    <s v="I2020"/>
    <n v="418"/>
    <n v="455"/>
    <n v="873"/>
    <n v="418"/>
    <n v="454"/>
    <n v="872"/>
    <n v="122"/>
    <n v="145"/>
    <n v="267"/>
    <n v="148"/>
    <n v="151"/>
    <n v="299"/>
    <n v="148"/>
    <n v="151"/>
    <n v="299"/>
    <n v="146"/>
    <n v="151"/>
    <n v="297"/>
    <n v="144"/>
    <n v="153"/>
    <n v="297"/>
    <n v="0"/>
    <n v="0"/>
    <n v="0"/>
    <n v="0"/>
    <n v="0"/>
    <n v="0"/>
    <n v="0"/>
    <n v="0"/>
    <n v="0"/>
    <n v="438"/>
    <n v="455"/>
    <n v="893"/>
    <n v="7"/>
    <n v="7"/>
    <n v="7"/>
    <n v="0"/>
    <n v="0"/>
    <n v="0"/>
    <n v="0"/>
    <n v="21"/>
    <n v="0"/>
    <n v="0"/>
    <n v="1"/>
    <n v="0"/>
    <n v="0"/>
    <n v="0"/>
    <n v="0"/>
    <n v="0"/>
    <n v="17"/>
    <n v="10"/>
    <n v="0"/>
    <n v="0"/>
    <n v="3"/>
    <n v="0"/>
    <n v="3"/>
    <n v="1"/>
    <n v="0"/>
    <n v="2"/>
    <n v="1"/>
    <n v="3"/>
    <n v="6"/>
    <n v="5"/>
    <n v="0"/>
    <n v="52"/>
    <n v="24"/>
    <n v="16"/>
    <n v="0"/>
    <n v="0"/>
    <n v="0"/>
    <n v="0"/>
    <n v="0"/>
    <n v="0"/>
    <n v="0"/>
    <n v="40"/>
    <n v="23"/>
    <n v="23"/>
    <n v="1"/>
  </r>
  <r>
    <s v="08DST0091I"/>
    <n v="1"/>
    <s v="MATUTINO"/>
    <s v="SECUNDARIA TECNICA NUM. 91"/>
    <n v="8"/>
    <s v="CHIHUAHUA"/>
    <n v="8"/>
    <s v="CHIHUAHUA"/>
    <x v="5"/>
    <n v="37"/>
    <x v="6"/>
    <n v="1"/>
    <s v="JUĂREZ"/>
    <s v="CALLE ACUEDUCTO"/>
    <n v="8317"/>
    <s v="PÚBLICO"/>
    <x v="0"/>
    <n v="2"/>
    <s v="BĂSICA"/>
    <n v="3"/>
    <x v="1"/>
    <n v="4"/>
    <x v="2"/>
    <n v="1"/>
    <s v="SERVICIOS"/>
    <n v="22"/>
    <s v="INDUSTRIAL"/>
    <s v="08FZT0017I"/>
    <s v="08FJT0002F"/>
    <s v="08ADG0005C"/>
    <n v="0"/>
    <s v="I2020"/>
    <n v="442"/>
    <n v="471"/>
    <n v="913"/>
    <n v="442"/>
    <n v="471"/>
    <n v="913"/>
    <n v="142"/>
    <n v="147"/>
    <n v="289"/>
    <n v="148"/>
    <n v="152"/>
    <n v="300"/>
    <n v="148"/>
    <n v="152"/>
    <n v="300"/>
    <n v="142"/>
    <n v="159"/>
    <n v="301"/>
    <n v="155"/>
    <n v="167"/>
    <n v="322"/>
    <n v="0"/>
    <n v="0"/>
    <n v="0"/>
    <n v="0"/>
    <n v="0"/>
    <n v="0"/>
    <n v="0"/>
    <n v="0"/>
    <n v="0"/>
    <n v="445"/>
    <n v="478"/>
    <n v="923"/>
    <n v="6"/>
    <n v="6"/>
    <n v="7"/>
    <n v="0"/>
    <n v="0"/>
    <n v="0"/>
    <n v="0"/>
    <n v="19"/>
    <n v="0"/>
    <n v="0"/>
    <n v="0"/>
    <n v="1"/>
    <n v="1"/>
    <n v="0"/>
    <n v="0"/>
    <n v="0"/>
    <n v="7"/>
    <n v="15"/>
    <n v="0"/>
    <n v="0"/>
    <n v="2"/>
    <n v="0"/>
    <n v="1"/>
    <n v="1"/>
    <n v="1"/>
    <n v="2"/>
    <n v="0"/>
    <n v="0"/>
    <n v="4"/>
    <n v="8"/>
    <n v="0"/>
    <n v="43"/>
    <n v="11"/>
    <n v="18"/>
    <n v="0"/>
    <n v="0"/>
    <n v="0"/>
    <n v="0"/>
    <n v="0"/>
    <n v="0"/>
    <n v="0"/>
    <n v="29"/>
    <n v="20"/>
    <n v="20"/>
    <n v="1"/>
  </r>
  <r>
    <s v="08DST0091I"/>
    <n v="2"/>
    <s v="VESPERTINO"/>
    <s v="SECUNDARIA TECNICA NUM. 91"/>
    <n v="8"/>
    <s v="CHIHUAHUA"/>
    <n v="8"/>
    <s v="CHIHUAHUA"/>
    <x v="5"/>
    <n v="37"/>
    <x v="6"/>
    <n v="1"/>
    <s v="JUĂREZ"/>
    <s v="CALLE ACUEDUCTO"/>
    <n v="8317"/>
    <s v="PÚBLICO"/>
    <x v="0"/>
    <n v="2"/>
    <s v="BĂSICA"/>
    <n v="3"/>
    <x v="1"/>
    <n v="4"/>
    <x v="2"/>
    <n v="1"/>
    <s v="SERVICIOS"/>
    <n v="22"/>
    <s v="INDUSTRIAL"/>
    <s v="08FZT0017I"/>
    <s v="08FJT0002F"/>
    <s v="08ADG0005C"/>
    <n v="0"/>
    <s v="I2020"/>
    <n v="377"/>
    <n v="404"/>
    <n v="781"/>
    <n v="374"/>
    <n v="401"/>
    <n v="775"/>
    <n v="120"/>
    <n v="141"/>
    <n v="261"/>
    <n v="151"/>
    <n v="146"/>
    <n v="297"/>
    <n v="153"/>
    <n v="146"/>
    <n v="299"/>
    <n v="143"/>
    <n v="152"/>
    <n v="295"/>
    <n v="116"/>
    <n v="112"/>
    <n v="228"/>
    <n v="0"/>
    <n v="0"/>
    <n v="0"/>
    <n v="0"/>
    <n v="0"/>
    <n v="0"/>
    <n v="0"/>
    <n v="0"/>
    <n v="0"/>
    <n v="412"/>
    <n v="410"/>
    <n v="822"/>
    <n v="6"/>
    <n v="6"/>
    <n v="6"/>
    <n v="0"/>
    <n v="0"/>
    <n v="0"/>
    <n v="0"/>
    <n v="18"/>
    <n v="0"/>
    <n v="0"/>
    <n v="0"/>
    <n v="1"/>
    <n v="1"/>
    <n v="0"/>
    <n v="0"/>
    <n v="0"/>
    <n v="9"/>
    <n v="20"/>
    <n v="0"/>
    <n v="0"/>
    <n v="2"/>
    <n v="0"/>
    <n v="2"/>
    <n v="2"/>
    <n v="0"/>
    <n v="3"/>
    <n v="0"/>
    <n v="0"/>
    <n v="5"/>
    <n v="6"/>
    <n v="0"/>
    <n v="51"/>
    <n v="13"/>
    <n v="25"/>
    <n v="0"/>
    <n v="0"/>
    <n v="0"/>
    <n v="0"/>
    <n v="0"/>
    <n v="0"/>
    <n v="0"/>
    <n v="38"/>
    <n v="20"/>
    <n v="20"/>
    <n v="1"/>
  </r>
  <r>
    <s v="08DST0092H"/>
    <n v="1"/>
    <s v="MATUTINO"/>
    <s v="SECUNDARIA TECNICA 92"/>
    <n v="8"/>
    <s v="CHIHUAHUA"/>
    <n v="8"/>
    <s v="CHIHUAHUA"/>
    <x v="7"/>
    <n v="19"/>
    <x v="21"/>
    <n v="1"/>
    <s v="CHIHUAHUA"/>
    <s v="CALLE RIO COLUMBIA"/>
    <n v="0"/>
    <s v="PÚBLICO"/>
    <x v="0"/>
    <n v="2"/>
    <s v="BĂSICA"/>
    <n v="3"/>
    <x v="1"/>
    <n v="4"/>
    <x v="2"/>
    <n v="1"/>
    <s v="SERVICIOS"/>
    <n v="22"/>
    <s v="INDUSTRIAL"/>
    <s v="08FZT0008A"/>
    <s v="08FJT0003E"/>
    <s v="08ADG0046C"/>
    <n v="0"/>
    <s v="I2020"/>
    <n v="345"/>
    <n v="383"/>
    <n v="728"/>
    <n v="253"/>
    <n v="341"/>
    <n v="594"/>
    <n v="80"/>
    <n v="126"/>
    <n v="206"/>
    <n v="121"/>
    <n v="125"/>
    <n v="246"/>
    <n v="121"/>
    <n v="127"/>
    <n v="248"/>
    <n v="126"/>
    <n v="118"/>
    <n v="244"/>
    <n v="117"/>
    <n v="135"/>
    <n v="252"/>
    <n v="0"/>
    <n v="0"/>
    <n v="0"/>
    <n v="0"/>
    <n v="0"/>
    <n v="0"/>
    <n v="0"/>
    <n v="0"/>
    <n v="0"/>
    <n v="364"/>
    <n v="380"/>
    <n v="744"/>
    <n v="6"/>
    <n v="6"/>
    <n v="6"/>
    <n v="0"/>
    <n v="0"/>
    <n v="0"/>
    <n v="0"/>
    <n v="18"/>
    <n v="0"/>
    <n v="0"/>
    <n v="1"/>
    <n v="0"/>
    <n v="1"/>
    <n v="0"/>
    <n v="0"/>
    <n v="0"/>
    <n v="7"/>
    <n v="19"/>
    <n v="0"/>
    <n v="0"/>
    <n v="1"/>
    <n v="0"/>
    <n v="0"/>
    <n v="1"/>
    <n v="0"/>
    <n v="0"/>
    <n v="0"/>
    <n v="0"/>
    <n v="6"/>
    <n v="9"/>
    <n v="0"/>
    <n v="45"/>
    <n v="8"/>
    <n v="20"/>
    <n v="0"/>
    <n v="0"/>
    <n v="0"/>
    <n v="0"/>
    <n v="0"/>
    <n v="0"/>
    <n v="0"/>
    <n v="28"/>
    <n v="17"/>
    <n v="17"/>
    <n v="1"/>
  </r>
  <r>
    <s v="08DST0092H"/>
    <n v="2"/>
    <s v="VESPERTINO"/>
    <s v="SECUNDARIA TECNICA 92"/>
    <n v="8"/>
    <s v="CHIHUAHUA"/>
    <n v="8"/>
    <s v="CHIHUAHUA"/>
    <x v="7"/>
    <n v="19"/>
    <x v="21"/>
    <n v="1"/>
    <s v="CHIHUAHUA"/>
    <s v="CALLE RIO COLUMBIA"/>
    <n v="0"/>
    <s v="PÚBLICO"/>
    <x v="0"/>
    <n v="2"/>
    <s v="BĂSICA"/>
    <n v="3"/>
    <x v="1"/>
    <n v="4"/>
    <x v="2"/>
    <n v="1"/>
    <s v="SERVICIOS"/>
    <n v="22"/>
    <s v="INDUSTRIAL"/>
    <s v="08FZT0008A"/>
    <s v="08FJT0003E"/>
    <s v="08ADG0046C"/>
    <n v="0"/>
    <s v="I2020"/>
    <n v="231"/>
    <n v="199"/>
    <n v="430"/>
    <n v="139"/>
    <n v="152"/>
    <n v="291"/>
    <n v="61"/>
    <n v="57"/>
    <n v="118"/>
    <n v="83"/>
    <n v="83"/>
    <n v="166"/>
    <n v="89"/>
    <n v="86"/>
    <n v="175"/>
    <n v="79"/>
    <n v="71"/>
    <n v="150"/>
    <n v="73"/>
    <n v="58"/>
    <n v="131"/>
    <n v="0"/>
    <n v="0"/>
    <n v="0"/>
    <n v="0"/>
    <n v="0"/>
    <n v="0"/>
    <n v="0"/>
    <n v="0"/>
    <n v="0"/>
    <n v="241"/>
    <n v="215"/>
    <n v="456"/>
    <n v="4"/>
    <n v="4"/>
    <n v="3"/>
    <n v="0"/>
    <n v="0"/>
    <n v="0"/>
    <n v="0"/>
    <n v="11"/>
    <n v="0"/>
    <n v="0"/>
    <n v="1"/>
    <n v="0"/>
    <n v="1"/>
    <n v="0"/>
    <n v="0"/>
    <n v="0"/>
    <n v="9"/>
    <n v="19"/>
    <n v="0"/>
    <n v="0"/>
    <n v="1"/>
    <n v="0"/>
    <n v="0"/>
    <n v="1"/>
    <n v="0"/>
    <n v="0"/>
    <n v="0"/>
    <n v="0"/>
    <n v="7"/>
    <n v="6"/>
    <n v="0"/>
    <n v="45"/>
    <n v="10"/>
    <n v="20"/>
    <n v="0"/>
    <n v="0"/>
    <n v="0"/>
    <n v="0"/>
    <n v="0"/>
    <n v="0"/>
    <n v="0"/>
    <n v="30"/>
    <n v="17"/>
    <n v="17"/>
    <n v="1"/>
  </r>
  <r>
    <s v="08DST0093G"/>
    <n v="1"/>
    <s v="MATUTINO"/>
    <s v="SECUNDARIA TECNICA 93"/>
    <n v="8"/>
    <s v="CHIHUAHUA"/>
    <n v="8"/>
    <s v="CHIHUAHUA"/>
    <x v="5"/>
    <n v="37"/>
    <x v="6"/>
    <n v="1"/>
    <s v="JUĂREZ"/>
    <s v="CALLE COSTA DE GOMERA "/>
    <n v="0"/>
    <s v="PÚBLICO"/>
    <x v="0"/>
    <n v="2"/>
    <s v="BĂSICA"/>
    <n v="3"/>
    <x v="1"/>
    <n v="4"/>
    <x v="2"/>
    <n v="1"/>
    <s v="SERVICIOS"/>
    <n v="22"/>
    <s v="INDUSTRIAL"/>
    <s v="08FZT0016J"/>
    <s v="08FJT0002F"/>
    <s v="08ADG0005C"/>
    <n v="0"/>
    <s v="I2020"/>
    <n v="374"/>
    <n v="384"/>
    <n v="758"/>
    <n v="374"/>
    <n v="384"/>
    <n v="758"/>
    <n v="120"/>
    <n v="120"/>
    <n v="240"/>
    <n v="136"/>
    <n v="136"/>
    <n v="272"/>
    <n v="138"/>
    <n v="139"/>
    <n v="277"/>
    <n v="138"/>
    <n v="144"/>
    <n v="282"/>
    <n v="119"/>
    <n v="125"/>
    <n v="244"/>
    <n v="0"/>
    <n v="0"/>
    <n v="0"/>
    <n v="0"/>
    <n v="0"/>
    <n v="0"/>
    <n v="0"/>
    <n v="0"/>
    <n v="0"/>
    <n v="395"/>
    <n v="408"/>
    <n v="803"/>
    <n v="6"/>
    <n v="6"/>
    <n v="6"/>
    <n v="0"/>
    <n v="0"/>
    <n v="0"/>
    <n v="0"/>
    <n v="18"/>
    <n v="0"/>
    <n v="0"/>
    <n v="1"/>
    <n v="0"/>
    <n v="1"/>
    <n v="0"/>
    <n v="0"/>
    <n v="0"/>
    <n v="6"/>
    <n v="13"/>
    <n v="0"/>
    <n v="0"/>
    <n v="1"/>
    <n v="0"/>
    <n v="0"/>
    <n v="1"/>
    <n v="2"/>
    <n v="2"/>
    <n v="0"/>
    <n v="2"/>
    <n v="8"/>
    <n v="2"/>
    <n v="0"/>
    <n v="39"/>
    <n v="9"/>
    <n v="18"/>
    <n v="0"/>
    <n v="0"/>
    <n v="0"/>
    <n v="0"/>
    <n v="0"/>
    <n v="0"/>
    <n v="0"/>
    <n v="27"/>
    <n v="18"/>
    <n v="18"/>
    <n v="1"/>
  </r>
  <r>
    <s v="08DST0093G"/>
    <n v="2"/>
    <s v="VESPERTINO"/>
    <s v="SECUNDARIA TECNICA 93"/>
    <n v="8"/>
    <s v="CHIHUAHUA"/>
    <n v="8"/>
    <s v="CHIHUAHUA"/>
    <x v="5"/>
    <n v="37"/>
    <x v="6"/>
    <n v="1"/>
    <s v="JUĂREZ"/>
    <s v="CALLE COSTA DE GOMERA "/>
    <n v="0"/>
    <s v="PÚBLICO"/>
    <x v="0"/>
    <n v="2"/>
    <s v="BĂSICA"/>
    <n v="3"/>
    <x v="1"/>
    <n v="4"/>
    <x v="2"/>
    <n v="1"/>
    <s v="SERVICIOS"/>
    <n v="22"/>
    <s v="INDUSTRIAL"/>
    <s v="08FZT0016J"/>
    <s v="08FJT0002F"/>
    <s v="08ADG0005C"/>
    <n v="0"/>
    <s v="I2020"/>
    <n v="222"/>
    <n v="197"/>
    <n v="419"/>
    <n v="222"/>
    <n v="197"/>
    <n v="419"/>
    <n v="62"/>
    <n v="42"/>
    <n v="104"/>
    <n v="108"/>
    <n v="99"/>
    <n v="207"/>
    <n v="112"/>
    <n v="103"/>
    <n v="215"/>
    <n v="89"/>
    <n v="96"/>
    <n v="185"/>
    <n v="75"/>
    <n v="60"/>
    <n v="135"/>
    <n v="0"/>
    <n v="0"/>
    <n v="0"/>
    <n v="0"/>
    <n v="0"/>
    <n v="0"/>
    <n v="0"/>
    <n v="0"/>
    <n v="0"/>
    <n v="276"/>
    <n v="259"/>
    <n v="535"/>
    <n v="5"/>
    <n v="4"/>
    <n v="3"/>
    <n v="0"/>
    <n v="0"/>
    <n v="0"/>
    <n v="0"/>
    <n v="12"/>
    <n v="0"/>
    <n v="0"/>
    <n v="1"/>
    <n v="0"/>
    <n v="0"/>
    <n v="1"/>
    <n v="0"/>
    <n v="0"/>
    <n v="8"/>
    <n v="11"/>
    <n v="0"/>
    <n v="0"/>
    <n v="3"/>
    <n v="0"/>
    <n v="1"/>
    <n v="0"/>
    <n v="1"/>
    <n v="2"/>
    <n v="1"/>
    <n v="1"/>
    <n v="1"/>
    <n v="3"/>
    <n v="0"/>
    <n v="34"/>
    <n v="14"/>
    <n v="14"/>
    <n v="0"/>
    <n v="0"/>
    <n v="0"/>
    <n v="0"/>
    <n v="0"/>
    <n v="0"/>
    <n v="0"/>
    <n v="28"/>
    <n v="12"/>
    <n v="12"/>
    <n v="1"/>
  </r>
  <r>
    <s v="08DST0094F"/>
    <n v="1"/>
    <s v="MATUTINO"/>
    <s v="SECUNDARIA TECNICA 94"/>
    <n v="8"/>
    <s v="CHIHUAHUA"/>
    <n v="8"/>
    <s v="CHIHUAHUA"/>
    <x v="5"/>
    <n v="37"/>
    <x v="6"/>
    <n v="1"/>
    <s v="JUĂREZ"/>
    <s v="CALLE PASEOS DE SAN ISIDRO "/>
    <n v="0"/>
    <s v="PÚBLICO"/>
    <x v="0"/>
    <n v="2"/>
    <s v="BĂSICA"/>
    <n v="3"/>
    <x v="1"/>
    <n v="4"/>
    <x v="2"/>
    <n v="1"/>
    <s v="SERVICIOS"/>
    <n v="22"/>
    <s v="INDUSTRIAL"/>
    <s v="08FZT0003F"/>
    <s v="08FJT0002F"/>
    <s v="08ADG0005C"/>
    <n v="0"/>
    <s v="I2020"/>
    <n v="346"/>
    <n v="391"/>
    <n v="737"/>
    <n v="343"/>
    <n v="390"/>
    <n v="733"/>
    <n v="109"/>
    <n v="132"/>
    <n v="241"/>
    <n v="148"/>
    <n v="121"/>
    <n v="269"/>
    <n v="148"/>
    <n v="121"/>
    <n v="269"/>
    <n v="128"/>
    <n v="133"/>
    <n v="261"/>
    <n v="107"/>
    <n v="121"/>
    <n v="228"/>
    <n v="0"/>
    <n v="0"/>
    <n v="0"/>
    <n v="0"/>
    <n v="0"/>
    <n v="0"/>
    <n v="0"/>
    <n v="0"/>
    <n v="0"/>
    <n v="383"/>
    <n v="375"/>
    <n v="758"/>
    <n v="7"/>
    <n v="6"/>
    <n v="7"/>
    <n v="0"/>
    <n v="0"/>
    <n v="0"/>
    <n v="0"/>
    <n v="20"/>
    <n v="0"/>
    <n v="1"/>
    <n v="0"/>
    <n v="0"/>
    <n v="0"/>
    <n v="1"/>
    <n v="0"/>
    <n v="0"/>
    <n v="10"/>
    <n v="14"/>
    <n v="0"/>
    <n v="0"/>
    <n v="3"/>
    <n v="0"/>
    <n v="0"/>
    <n v="1"/>
    <n v="1"/>
    <n v="1"/>
    <n v="0"/>
    <n v="1"/>
    <n v="4"/>
    <n v="7"/>
    <n v="0"/>
    <n v="44"/>
    <n v="14"/>
    <n v="18"/>
    <n v="0"/>
    <n v="0"/>
    <n v="0"/>
    <n v="0"/>
    <n v="0"/>
    <n v="0"/>
    <n v="0"/>
    <n v="32"/>
    <n v="25"/>
    <n v="20"/>
    <n v="1"/>
  </r>
  <r>
    <s v="08DST0094F"/>
    <n v="2"/>
    <s v="VESPERTINO"/>
    <s v="SECUNDARIA TECNICA 94"/>
    <n v="8"/>
    <s v="CHIHUAHUA"/>
    <n v="8"/>
    <s v="CHIHUAHUA"/>
    <x v="5"/>
    <n v="37"/>
    <x v="6"/>
    <n v="1"/>
    <s v="JUĂREZ"/>
    <s v="CALLE PASEOS DE SAN ISIDRO "/>
    <n v="0"/>
    <s v="PÚBLICO"/>
    <x v="0"/>
    <n v="2"/>
    <s v="BĂSICA"/>
    <n v="3"/>
    <x v="1"/>
    <n v="4"/>
    <x v="2"/>
    <n v="1"/>
    <s v="SERVICIOS"/>
    <n v="22"/>
    <s v="INDUSTRIAL"/>
    <s v="08FZT0003F"/>
    <s v="08FJT0002F"/>
    <s v="08ADG0005C"/>
    <n v="0"/>
    <s v="I2020"/>
    <n v="190"/>
    <n v="230"/>
    <n v="420"/>
    <n v="185"/>
    <n v="228"/>
    <n v="413"/>
    <n v="54"/>
    <n v="79"/>
    <n v="133"/>
    <n v="102"/>
    <n v="92"/>
    <n v="194"/>
    <n v="102"/>
    <n v="92"/>
    <n v="194"/>
    <n v="76"/>
    <n v="88"/>
    <n v="164"/>
    <n v="57"/>
    <n v="61"/>
    <n v="118"/>
    <n v="0"/>
    <n v="0"/>
    <n v="0"/>
    <n v="0"/>
    <n v="0"/>
    <n v="0"/>
    <n v="0"/>
    <n v="0"/>
    <n v="0"/>
    <n v="235"/>
    <n v="241"/>
    <n v="476"/>
    <n v="5"/>
    <n v="5"/>
    <n v="5"/>
    <n v="0"/>
    <n v="0"/>
    <n v="0"/>
    <n v="0"/>
    <n v="15"/>
    <n v="0"/>
    <n v="0"/>
    <n v="0"/>
    <n v="1"/>
    <n v="0"/>
    <n v="1"/>
    <n v="0"/>
    <n v="0"/>
    <n v="11"/>
    <n v="18"/>
    <n v="0"/>
    <n v="0"/>
    <n v="2"/>
    <n v="0"/>
    <n v="1"/>
    <n v="1"/>
    <n v="0"/>
    <n v="0"/>
    <n v="0"/>
    <n v="1"/>
    <n v="2"/>
    <n v="1"/>
    <n v="0"/>
    <n v="39"/>
    <n v="14"/>
    <n v="20"/>
    <n v="0"/>
    <n v="0"/>
    <n v="0"/>
    <n v="0"/>
    <n v="0"/>
    <n v="0"/>
    <n v="0"/>
    <n v="34"/>
    <n v="25"/>
    <n v="20"/>
    <n v="1"/>
  </r>
  <r>
    <s v="08DST0095E"/>
    <n v="1"/>
    <s v="MATUTINO"/>
    <s v="SECUNDARIA TECNICA 95"/>
    <n v="8"/>
    <s v="CHIHUAHUA"/>
    <n v="8"/>
    <s v="CHIHUAHUA"/>
    <x v="5"/>
    <n v="37"/>
    <x v="6"/>
    <n v="1"/>
    <s v="JUĂREZ"/>
    <s v="CALLE VISTA MANANTIAL DE LAS FLORES"/>
    <n v="0"/>
    <s v="PÚBLICO"/>
    <x v="0"/>
    <n v="2"/>
    <s v="BĂSICA"/>
    <n v="3"/>
    <x v="1"/>
    <n v="4"/>
    <x v="2"/>
    <n v="1"/>
    <s v="SERVICIOS"/>
    <n v="22"/>
    <s v="INDUSTRIAL"/>
    <s v="08FZT0002G"/>
    <s v="08FJT0002F"/>
    <s v="08ADG0005C"/>
    <n v="0"/>
    <s v="I2020"/>
    <n v="337"/>
    <n v="352"/>
    <n v="689"/>
    <n v="329"/>
    <n v="347"/>
    <n v="676"/>
    <n v="99"/>
    <n v="105"/>
    <n v="204"/>
    <n v="116"/>
    <n v="139"/>
    <n v="255"/>
    <n v="116"/>
    <n v="139"/>
    <n v="255"/>
    <n v="121"/>
    <n v="123"/>
    <n v="244"/>
    <n v="116"/>
    <n v="123"/>
    <n v="239"/>
    <n v="0"/>
    <n v="0"/>
    <n v="0"/>
    <n v="0"/>
    <n v="0"/>
    <n v="0"/>
    <n v="0"/>
    <n v="0"/>
    <n v="0"/>
    <n v="353"/>
    <n v="385"/>
    <n v="738"/>
    <n v="5"/>
    <n v="5"/>
    <n v="5"/>
    <n v="0"/>
    <n v="0"/>
    <n v="0"/>
    <n v="0"/>
    <n v="15"/>
    <n v="0"/>
    <n v="0"/>
    <n v="0"/>
    <n v="1"/>
    <n v="0"/>
    <n v="1"/>
    <n v="0"/>
    <n v="0"/>
    <n v="5"/>
    <n v="9"/>
    <n v="0"/>
    <n v="0"/>
    <n v="1"/>
    <n v="0"/>
    <n v="2"/>
    <n v="0"/>
    <n v="0"/>
    <n v="0"/>
    <n v="0"/>
    <n v="2"/>
    <n v="5"/>
    <n v="3"/>
    <n v="0"/>
    <n v="29"/>
    <n v="8"/>
    <n v="11"/>
    <n v="0"/>
    <n v="0"/>
    <n v="0"/>
    <n v="0"/>
    <n v="0"/>
    <n v="0"/>
    <n v="0"/>
    <n v="19"/>
    <n v="15"/>
    <n v="15"/>
    <n v="1"/>
  </r>
  <r>
    <s v="08DST0096D"/>
    <n v="1"/>
    <s v="MATUTINO"/>
    <s v="SECUNDARIA TECNICA 96"/>
    <n v="8"/>
    <s v="CHIHUAHUA"/>
    <n v="8"/>
    <s v="CHIHUAHUA"/>
    <x v="7"/>
    <n v="19"/>
    <x v="21"/>
    <n v="1"/>
    <s v="CHIHUAHUA"/>
    <s v="CALLE HIDROELECTRICA CHICOACEN "/>
    <n v="0"/>
    <s v="PÚBLICO"/>
    <x v="0"/>
    <n v="2"/>
    <s v="BĂSICA"/>
    <n v="3"/>
    <x v="1"/>
    <n v="4"/>
    <x v="2"/>
    <n v="1"/>
    <s v="SERVICIOS"/>
    <n v="22"/>
    <s v="INDUSTRIAL"/>
    <s v="08FZT0005D"/>
    <s v="08FJT0003E"/>
    <s v="08ADG0046C"/>
    <n v="0"/>
    <s v="I2020"/>
    <n v="406"/>
    <n v="381"/>
    <n v="787"/>
    <n v="360"/>
    <n v="362"/>
    <n v="722"/>
    <n v="128"/>
    <n v="132"/>
    <n v="260"/>
    <n v="131"/>
    <n v="122"/>
    <n v="253"/>
    <n v="132"/>
    <n v="122"/>
    <n v="254"/>
    <n v="140"/>
    <n v="117"/>
    <n v="257"/>
    <n v="136"/>
    <n v="131"/>
    <n v="267"/>
    <n v="0"/>
    <n v="0"/>
    <n v="0"/>
    <n v="0"/>
    <n v="0"/>
    <n v="0"/>
    <n v="0"/>
    <n v="0"/>
    <n v="0"/>
    <n v="408"/>
    <n v="370"/>
    <n v="778"/>
    <n v="6"/>
    <n v="6"/>
    <n v="6"/>
    <n v="0"/>
    <n v="0"/>
    <n v="0"/>
    <n v="0"/>
    <n v="18"/>
    <n v="0"/>
    <n v="0"/>
    <n v="1"/>
    <n v="0"/>
    <n v="0"/>
    <n v="1"/>
    <n v="0"/>
    <n v="0"/>
    <n v="7"/>
    <n v="15"/>
    <n v="0"/>
    <n v="0"/>
    <n v="1"/>
    <n v="1"/>
    <n v="1"/>
    <n v="0"/>
    <n v="2"/>
    <n v="2"/>
    <n v="0"/>
    <n v="0"/>
    <n v="7"/>
    <n v="14"/>
    <n v="0"/>
    <n v="52"/>
    <n v="11"/>
    <n v="18"/>
    <n v="0"/>
    <n v="0"/>
    <n v="0"/>
    <n v="0"/>
    <n v="0"/>
    <n v="0"/>
    <n v="0"/>
    <n v="29"/>
    <n v="18"/>
    <n v="18"/>
    <n v="1"/>
  </r>
  <r>
    <s v="08DST0096D"/>
    <n v="2"/>
    <s v="VESPERTINO"/>
    <s v="SECUNDARIA TECNICA 96"/>
    <n v="8"/>
    <s v="CHIHUAHUA"/>
    <n v="8"/>
    <s v="CHIHUAHUA"/>
    <x v="7"/>
    <n v="19"/>
    <x v="21"/>
    <n v="1"/>
    <s v="CHIHUAHUA"/>
    <s v="CALLE HIDROELECTRICA CHICOACEN "/>
    <n v="0"/>
    <s v="PÚBLICO"/>
    <x v="0"/>
    <n v="2"/>
    <s v="BĂSICA"/>
    <n v="3"/>
    <x v="1"/>
    <n v="4"/>
    <x v="2"/>
    <n v="1"/>
    <s v="SERVICIOS"/>
    <n v="22"/>
    <s v="INDUSTRIAL"/>
    <s v="08FZT0005D"/>
    <s v="08FJT0003E"/>
    <s v="08ADG0046C"/>
    <n v="0"/>
    <s v="I2020"/>
    <n v="179"/>
    <n v="181"/>
    <n v="360"/>
    <n v="126"/>
    <n v="161"/>
    <n v="287"/>
    <n v="53"/>
    <n v="61"/>
    <n v="114"/>
    <n v="52"/>
    <n v="54"/>
    <n v="106"/>
    <n v="52"/>
    <n v="54"/>
    <n v="106"/>
    <n v="71"/>
    <n v="67"/>
    <n v="138"/>
    <n v="53"/>
    <n v="51"/>
    <n v="104"/>
    <n v="0"/>
    <n v="0"/>
    <n v="0"/>
    <n v="0"/>
    <n v="0"/>
    <n v="0"/>
    <n v="0"/>
    <n v="0"/>
    <n v="0"/>
    <n v="176"/>
    <n v="172"/>
    <n v="348"/>
    <n v="3"/>
    <n v="4"/>
    <n v="3"/>
    <n v="0"/>
    <n v="0"/>
    <n v="0"/>
    <n v="0"/>
    <n v="10"/>
    <n v="0"/>
    <n v="0"/>
    <n v="1"/>
    <n v="0"/>
    <n v="0"/>
    <n v="1"/>
    <n v="0"/>
    <n v="0"/>
    <n v="8"/>
    <n v="15"/>
    <n v="0"/>
    <n v="1"/>
    <n v="3"/>
    <n v="0"/>
    <n v="0"/>
    <n v="0"/>
    <n v="2"/>
    <n v="0"/>
    <n v="0"/>
    <n v="0"/>
    <n v="5"/>
    <n v="8"/>
    <n v="0"/>
    <n v="44"/>
    <n v="13"/>
    <n v="15"/>
    <n v="0"/>
    <n v="0"/>
    <n v="0"/>
    <n v="0"/>
    <n v="0"/>
    <n v="0"/>
    <n v="0"/>
    <n v="28"/>
    <n v="18"/>
    <n v="10"/>
    <n v="1"/>
  </r>
  <r>
    <s v="08DST0097C"/>
    <n v="1"/>
    <s v="MATUTINO"/>
    <s v="SECUNDARIA TECNICA 97"/>
    <n v="8"/>
    <s v="CHIHUAHUA"/>
    <n v="8"/>
    <s v="CHIHUAHUA"/>
    <x v="5"/>
    <n v="37"/>
    <x v="6"/>
    <n v="1"/>
    <s v="JUĂREZ"/>
    <s v="CALLE MEZQUITAL"/>
    <n v="10580"/>
    <s v="PÚBLICO"/>
    <x v="0"/>
    <n v="2"/>
    <s v="BĂSICA"/>
    <n v="3"/>
    <x v="1"/>
    <n v="4"/>
    <x v="2"/>
    <n v="1"/>
    <s v="SERVICIOS"/>
    <n v="22"/>
    <s v="INDUSTRIAL"/>
    <s v="08FZT0004E"/>
    <s v="08FJT0002F"/>
    <s v="08ADG0005C"/>
    <n v="0"/>
    <s v="I2020"/>
    <n v="405"/>
    <n v="398"/>
    <n v="803"/>
    <n v="389"/>
    <n v="393"/>
    <n v="782"/>
    <n v="124"/>
    <n v="124"/>
    <n v="248"/>
    <n v="130"/>
    <n v="119"/>
    <n v="249"/>
    <n v="130"/>
    <n v="119"/>
    <n v="249"/>
    <n v="144"/>
    <n v="149"/>
    <n v="293"/>
    <n v="136"/>
    <n v="126"/>
    <n v="262"/>
    <n v="0"/>
    <n v="0"/>
    <n v="0"/>
    <n v="0"/>
    <n v="0"/>
    <n v="0"/>
    <n v="0"/>
    <n v="0"/>
    <n v="0"/>
    <n v="410"/>
    <n v="394"/>
    <n v="804"/>
    <n v="6"/>
    <n v="6"/>
    <n v="6"/>
    <n v="0"/>
    <n v="0"/>
    <n v="0"/>
    <n v="0"/>
    <n v="18"/>
    <n v="0"/>
    <n v="0"/>
    <n v="1"/>
    <n v="0"/>
    <n v="1"/>
    <n v="0"/>
    <n v="0"/>
    <n v="0"/>
    <n v="9"/>
    <n v="11"/>
    <n v="0"/>
    <n v="0"/>
    <n v="1"/>
    <n v="1"/>
    <n v="0"/>
    <n v="2"/>
    <n v="0"/>
    <n v="1"/>
    <n v="1"/>
    <n v="1"/>
    <n v="4"/>
    <n v="4"/>
    <n v="0"/>
    <n v="37"/>
    <n v="11"/>
    <n v="16"/>
    <n v="0"/>
    <n v="0"/>
    <n v="0"/>
    <n v="0"/>
    <n v="0"/>
    <n v="0"/>
    <n v="0"/>
    <n v="27"/>
    <n v="22"/>
    <n v="22"/>
    <n v="1"/>
  </r>
  <r>
    <s v="08DST0097C"/>
    <n v="2"/>
    <s v="VESPERTINO"/>
    <s v="SECUNDARIA TECNICA 97"/>
    <n v="8"/>
    <s v="CHIHUAHUA"/>
    <n v="8"/>
    <s v="CHIHUAHUA"/>
    <x v="5"/>
    <n v="37"/>
    <x v="6"/>
    <n v="1"/>
    <s v="JUĂREZ"/>
    <s v="CALLE MEZQUITAL"/>
    <n v="10580"/>
    <s v="PÚBLICO"/>
    <x v="0"/>
    <n v="2"/>
    <s v="BĂSICA"/>
    <n v="3"/>
    <x v="1"/>
    <n v="4"/>
    <x v="2"/>
    <n v="1"/>
    <s v="SERVICIOS"/>
    <n v="22"/>
    <s v="INDUSTRIAL"/>
    <s v="08FZT0004E"/>
    <s v="08FJT0002F"/>
    <s v="08ADG0005C"/>
    <n v="0"/>
    <s v="I2020"/>
    <n v="0"/>
    <n v="0"/>
    <n v="0"/>
    <n v="0"/>
    <n v="0"/>
    <n v="0"/>
    <n v="0"/>
    <n v="0"/>
    <n v="0"/>
    <n v="41"/>
    <n v="42"/>
    <n v="83"/>
    <n v="43"/>
    <n v="43"/>
    <n v="86"/>
    <n v="0"/>
    <n v="0"/>
    <n v="0"/>
    <n v="0"/>
    <n v="0"/>
    <n v="0"/>
    <n v="0"/>
    <n v="0"/>
    <n v="0"/>
    <n v="0"/>
    <n v="0"/>
    <n v="0"/>
    <n v="0"/>
    <n v="0"/>
    <n v="0"/>
    <n v="43"/>
    <n v="43"/>
    <n v="86"/>
    <n v="2"/>
    <n v="0"/>
    <n v="0"/>
    <n v="0"/>
    <n v="0"/>
    <n v="0"/>
    <n v="0"/>
    <n v="2"/>
    <n v="0"/>
    <n v="0"/>
    <n v="1"/>
    <n v="0"/>
    <n v="0"/>
    <n v="0"/>
    <n v="0"/>
    <n v="0"/>
    <n v="4"/>
    <n v="3"/>
    <n v="0"/>
    <n v="0"/>
    <n v="1"/>
    <n v="0"/>
    <n v="0"/>
    <n v="1"/>
    <n v="0"/>
    <n v="1"/>
    <n v="1"/>
    <n v="0"/>
    <n v="1"/>
    <n v="1"/>
    <n v="0"/>
    <n v="14"/>
    <n v="6"/>
    <n v="5"/>
    <n v="0"/>
    <n v="0"/>
    <n v="0"/>
    <n v="0"/>
    <n v="0"/>
    <n v="0"/>
    <n v="0"/>
    <n v="11"/>
    <n v="22"/>
    <n v="22"/>
    <n v="1"/>
  </r>
  <r>
    <s v="08DST0098B"/>
    <n v="1"/>
    <s v="MATUTINO"/>
    <s v="SECUNDARIA TECNICA 98"/>
    <n v="8"/>
    <s v="CHIHUAHUA"/>
    <n v="8"/>
    <s v="CHIHUAHUA"/>
    <x v="5"/>
    <n v="37"/>
    <x v="6"/>
    <n v="1"/>
    <s v="JUĂREZ"/>
    <s v="CALLE HACIENDA DE ORIENTE"/>
    <n v="0"/>
    <s v="PÚBLICO"/>
    <x v="0"/>
    <n v="2"/>
    <s v="BĂSICA"/>
    <n v="3"/>
    <x v="1"/>
    <n v="4"/>
    <x v="2"/>
    <n v="1"/>
    <s v="SERVICIOS"/>
    <n v="22"/>
    <s v="INDUSTRIAL"/>
    <s v="08FZT0004E"/>
    <m/>
    <s v="08ADG0005C"/>
    <n v="0"/>
    <s v="I2020"/>
    <n v="280"/>
    <n v="295"/>
    <n v="575"/>
    <n v="280"/>
    <n v="295"/>
    <n v="575"/>
    <n v="69"/>
    <n v="83"/>
    <n v="152"/>
    <n v="135"/>
    <n v="121"/>
    <n v="256"/>
    <n v="137"/>
    <n v="124"/>
    <n v="261"/>
    <n v="116"/>
    <n v="109"/>
    <n v="225"/>
    <n v="94"/>
    <n v="106"/>
    <n v="200"/>
    <n v="0"/>
    <n v="0"/>
    <n v="0"/>
    <n v="0"/>
    <n v="0"/>
    <n v="0"/>
    <n v="0"/>
    <n v="0"/>
    <n v="0"/>
    <n v="347"/>
    <n v="339"/>
    <n v="686"/>
    <n v="6"/>
    <n v="5"/>
    <n v="5"/>
    <n v="0"/>
    <n v="0"/>
    <n v="0"/>
    <n v="0"/>
    <n v="16"/>
    <n v="0"/>
    <n v="0"/>
    <n v="0"/>
    <n v="1"/>
    <n v="1"/>
    <n v="0"/>
    <n v="0"/>
    <n v="0"/>
    <n v="7"/>
    <n v="13"/>
    <n v="0"/>
    <n v="0"/>
    <n v="1"/>
    <n v="0"/>
    <n v="0"/>
    <n v="1"/>
    <n v="0"/>
    <n v="1"/>
    <n v="1"/>
    <n v="1"/>
    <n v="0"/>
    <n v="8"/>
    <n v="0"/>
    <n v="35"/>
    <n v="9"/>
    <n v="16"/>
    <n v="0"/>
    <n v="0"/>
    <n v="0"/>
    <n v="0"/>
    <n v="0"/>
    <n v="0"/>
    <n v="0"/>
    <n v="25"/>
    <n v="16"/>
    <n v="16"/>
    <n v="1"/>
  </r>
  <r>
    <s v="08DST0099A"/>
    <n v="1"/>
    <s v="MATUTINO"/>
    <s v="SECUNDARIA TECNICA 99"/>
    <n v="8"/>
    <s v="CHIHUAHUA"/>
    <n v="8"/>
    <s v="CHIHUAHUA"/>
    <x v="7"/>
    <n v="19"/>
    <x v="21"/>
    <n v="1"/>
    <s v="CHIHUAHUA"/>
    <s v="BOULEVARD ROMANZZA"/>
    <n v="0"/>
    <s v="PÚBLICO"/>
    <x v="0"/>
    <n v="2"/>
    <s v="BĂSICA"/>
    <n v="3"/>
    <x v="1"/>
    <n v="4"/>
    <x v="2"/>
    <n v="1"/>
    <s v="SERVICIOS"/>
    <n v="22"/>
    <s v="INDUSTRIAL"/>
    <s v="08FZT0008A"/>
    <m/>
    <s v="08ADG0046C"/>
    <n v="0"/>
    <s v="I2020"/>
    <n v="31"/>
    <n v="16"/>
    <n v="47"/>
    <n v="27"/>
    <n v="16"/>
    <n v="43"/>
    <n v="0"/>
    <n v="0"/>
    <n v="0"/>
    <n v="40"/>
    <n v="46"/>
    <n v="86"/>
    <n v="41"/>
    <n v="46"/>
    <n v="87"/>
    <n v="32"/>
    <n v="18"/>
    <n v="50"/>
    <n v="0"/>
    <n v="0"/>
    <n v="0"/>
    <n v="0"/>
    <n v="0"/>
    <n v="0"/>
    <n v="0"/>
    <n v="0"/>
    <n v="0"/>
    <n v="0"/>
    <n v="0"/>
    <n v="0"/>
    <n v="73"/>
    <n v="64"/>
    <n v="137"/>
    <n v="3"/>
    <n v="2"/>
    <n v="0"/>
    <n v="0"/>
    <n v="0"/>
    <n v="0"/>
    <n v="0"/>
    <n v="5"/>
    <n v="0"/>
    <n v="0"/>
    <n v="1"/>
    <n v="0"/>
    <n v="0"/>
    <n v="0"/>
    <n v="0"/>
    <n v="0"/>
    <n v="1"/>
    <n v="5"/>
    <n v="0"/>
    <n v="0"/>
    <n v="0"/>
    <n v="1"/>
    <n v="0"/>
    <n v="1"/>
    <n v="1"/>
    <n v="0"/>
    <n v="0"/>
    <n v="1"/>
    <n v="1"/>
    <n v="4"/>
    <n v="0"/>
    <n v="16"/>
    <n v="2"/>
    <n v="8"/>
    <n v="0"/>
    <n v="0"/>
    <n v="0"/>
    <n v="0"/>
    <n v="0"/>
    <n v="0"/>
    <n v="0"/>
    <n v="10"/>
    <n v="2"/>
    <n v="2"/>
    <n v="1"/>
  </r>
  <r>
    <s v="08EST0006U"/>
    <n v="1"/>
    <s v="MATUTINO"/>
    <s v="SECUNDARIA TECNICA 3101"/>
    <n v="8"/>
    <s v="CHIHUAHUA"/>
    <n v="8"/>
    <s v="CHIHUAHUA"/>
    <x v="7"/>
    <n v="19"/>
    <x v="21"/>
    <n v="1"/>
    <s v="CHIHUAHUA"/>
    <s v="CALLE DEZA "/>
    <n v="0"/>
    <s v="PÚBLICO"/>
    <x v="1"/>
    <n v="2"/>
    <s v="BĂSICA"/>
    <n v="3"/>
    <x v="1"/>
    <n v="4"/>
    <x v="2"/>
    <n v="1"/>
    <s v="SERVICIOS"/>
    <n v="22"/>
    <s v="INDUSTRIAL"/>
    <s v="08FIS0001B"/>
    <m/>
    <m/>
    <n v="0"/>
    <s v="I2020"/>
    <n v="249"/>
    <n v="227"/>
    <n v="476"/>
    <n v="223"/>
    <n v="207"/>
    <n v="430"/>
    <n v="84"/>
    <n v="80"/>
    <n v="164"/>
    <n v="77"/>
    <n v="84"/>
    <n v="161"/>
    <n v="78"/>
    <n v="84"/>
    <n v="162"/>
    <n v="77"/>
    <n v="75"/>
    <n v="152"/>
    <n v="90"/>
    <n v="70"/>
    <n v="160"/>
    <n v="0"/>
    <n v="0"/>
    <n v="0"/>
    <n v="0"/>
    <n v="0"/>
    <n v="0"/>
    <n v="0"/>
    <n v="0"/>
    <n v="0"/>
    <n v="245"/>
    <n v="229"/>
    <n v="474"/>
    <n v="4"/>
    <n v="4"/>
    <n v="4"/>
    <n v="0"/>
    <n v="0"/>
    <n v="0"/>
    <n v="0"/>
    <n v="12"/>
    <n v="0"/>
    <n v="0"/>
    <n v="1"/>
    <n v="0"/>
    <n v="1"/>
    <n v="0"/>
    <n v="0"/>
    <n v="0"/>
    <n v="9"/>
    <n v="9"/>
    <n v="0"/>
    <n v="0"/>
    <n v="1"/>
    <n v="0"/>
    <n v="1"/>
    <n v="0"/>
    <n v="0"/>
    <n v="4"/>
    <n v="0"/>
    <n v="0"/>
    <n v="6"/>
    <n v="8"/>
    <n v="0"/>
    <n v="40"/>
    <n v="11"/>
    <n v="13"/>
    <n v="0"/>
    <n v="0"/>
    <n v="0"/>
    <n v="0"/>
    <n v="0"/>
    <n v="0"/>
    <n v="0"/>
    <n v="24"/>
    <n v="12"/>
    <n v="12"/>
    <n v="1"/>
  </r>
  <r>
    <s v="08EST0013D"/>
    <n v="1"/>
    <s v="MATUTINO"/>
    <s v="SECUNDARIA TECNICA INDUSTRIAL 3017"/>
    <n v="8"/>
    <s v="CHIHUAHUA"/>
    <n v="8"/>
    <s v="CHIHUAHUA"/>
    <x v="7"/>
    <n v="2"/>
    <x v="24"/>
    <n v="1"/>
    <s v="JUAN ALDAMA"/>
    <s v="CALLE CUAUHTEMOC "/>
    <n v="0"/>
    <s v="PÚBLICO"/>
    <x v="1"/>
    <n v="2"/>
    <s v="BĂSICA"/>
    <n v="3"/>
    <x v="1"/>
    <n v="4"/>
    <x v="2"/>
    <n v="1"/>
    <s v="SERVICIOS"/>
    <n v="22"/>
    <s v="INDUSTRIAL"/>
    <s v="08FIS0011I"/>
    <m/>
    <m/>
    <n v="0"/>
    <s v="I2020"/>
    <n v="286"/>
    <n v="257"/>
    <n v="543"/>
    <n v="268"/>
    <n v="246"/>
    <n v="514"/>
    <n v="87"/>
    <n v="80"/>
    <n v="167"/>
    <n v="96"/>
    <n v="96"/>
    <n v="192"/>
    <n v="96"/>
    <n v="97"/>
    <n v="193"/>
    <n v="96"/>
    <n v="96"/>
    <n v="192"/>
    <n v="104"/>
    <n v="86"/>
    <n v="190"/>
    <n v="0"/>
    <n v="0"/>
    <n v="0"/>
    <n v="0"/>
    <n v="0"/>
    <n v="0"/>
    <n v="0"/>
    <n v="0"/>
    <n v="0"/>
    <n v="296"/>
    <n v="279"/>
    <n v="575"/>
    <n v="5"/>
    <n v="5"/>
    <n v="5"/>
    <n v="0"/>
    <n v="0"/>
    <n v="0"/>
    <n v="0"/>
    <n v="15"/>
    <n v="0"/>
    <n v="0"/>
    <n v="0"/>
    <n v="1"/>
    <n v="0"/>
    <n v="0"/>
    <n v="0"/>
    <n v="0"/>
    <n v="7"/>
    <n v="13"/>
    <n v="0"/>
    <n v="0"/>
    <n v="3"/>
    <n v="0"/>
    <n v="1"/>
    <n v="0"/>
    <n v="2"/>
    <n v="2"/>
    <n v="0"/>
    <n v="0"/>
    <n v="3"/>
    <n v="9"/>
    <n v="0"/>
    <n v="41"/>
    <n v="13"/>
    <n v="15"/>
    <n v="0"/>
    <n v="0"/>
    <n v="0"/>
    <n v="0"/>
    <n v="0"/>
    <n v="0"/>
    <n v="0"/>
    <n v="28"/>
    <n v="15"/>
    <n v="15"/>
    <n v="1"/>
  </r>
  <r>
    <s v="08PST0001E"/>
    <n v="1"/>
    <s v="MATUTINO"/>
    <s v="CENTRO DE ESTUDIOS TECNICOS Y COMERCIALES"/>
    <n v="8"/>
    <s v="CHIHUAHUA"/>
    <n v="8"/>
    <s v="CHIHUAHUA"/>
    <x v="8"/>
    <n v="32"/>
    <x v="19"/>
    <n v="1"/>
    <s v="HIDALGO DEL PARRAL"/>
    <s v="CALLE PLAZA JUAREZ"/>
    <n v="16"/>
    <s v="PRIVADO"/>
    <x v="2"/>
    <n v="2"/>
    <s v="BĂSICA"/>
    <n v="3"/>
    <x v="1"/>
    <n v="4"/>
    <x v="2"/>
    <n v="1"/>
    <s v="SERVICIOS"/>
    <n v="22"/>
    <s v="INDUSTRIAL"/>
    <s v="08FZT0011O"/>
    <s v="08FJT0004D"/>
    <s v="08ADG0004D"/>
    <n v="0"/>
    <s v="I2020"/>
    <n v="42"/>
    <n v="39"/>
    <n v="81"/>
    <n v="35"/>
    <n v="36"/>
    <n v="71"/>
    <n v="14"/>
    <n v="10"/>
    <n v="24"/>
    <n v="7"/>
    <n v="11"/>
    <n v="18"/>
    <n v="7"/>
    <n v="11"/>
    <n v="18"/>
    <n v="13"/>
    <n v="11"/>
    <n v="24"/>
    <n v="14"/>
    <n v="17"/>
    <n v="31"/>
    <n v="0"/>
    <n v="0"/>
    <n v="0"/>
    <n v="0"/>
    <n v="0"/>
    <n v="0"/>
    <n v="0"/>
    <n v="0"/>
    <n v="0"/>
    <n v="34"/>
    <n v="39"/>
    <n v="73"/>
    <n v="1"/>
    <n v="1"/>
    <n v="1"/>
    <n v="0"/>
    <n v="0"/>
    <n v="0"/>
    <n v="0"/>
    <n v="3"/>
    <n v="0"/>
    <n v="1"/>
    <n v="0"/>
    <n v="0"/>
    <n v="0"/>
    <n v="0"/>
    <n v="0"/>
    <n v="0"/>
    <n v="2"/>
    <n v="10"/>
    <n v="0"/>
    <n v="0"/>
    <n v="1"/>
    <n v="0"/>
    <n v="1"/>
    <n v="0"/>
    <n v="0"/>
    <n v="0"/>
    <n v="0"/>
    <n v="1"/>
    <n v="0"/>
    <n v="3"/>
    <n v="0"/>
    <n v="19"/>
    <n v="4"/>
    <n v="12"/>
    <n v="0"/>
    <n v="0"/>
    <n v="0"/>
    <n v="0"/>
    <n v="0"/>
    <n v="0"/>
    <n v="0"/>
    <n v="16"/>
    <n v="6"/>
    <n v="6"/>
    <n v="1"/>
  </r>
  <r>
    <s v="08PST0009X"/>
    <n v="1"/>
    <s v="MATUTINO"/>
    <s v="EDUCACION Y PATRIA"/>
    <n v="8"/>
    <s v="CHIHUAHUA"/>
    <n v="8"/>
    <s v="CHIHUAHUA"/>
    <x v="0"/>
    <n v="9"/>
    <x v="2"/>
    <n v="34"/>
    <s v="CREEL"/>
    <s v="CALLE TARAHUMARA APARTADO POSTAL 15"/>
    <n v="73"/>
    <s v="PRIVADO"/>
    <x v="2"/>
    <n v="2"/>
    <s v="BĂSICA"/>
    <n v="3"/>
    <x v="1"/>
    <n v="4"/>
    <x v="2"/>
    <n v="1"/>
    <s v="SERVICIOS"/>
    <n v="22"/>
    <s v="INDUSTRIAL"/>
    <s v="08FZT0015K"/>
    <s v="08FJT0006B"/>
    <s v="08ADG0003E"/>
    <n v="0"/>
    <s v="I2020"/>
    <n v="19"/>
    <n v="26"/>
    <n v="45"/>
    <n v="19"/>
    <n v="25"/>
    <n v="44"/>
    <n v="3"/>
    <n v="9"/>
    <n v="12"/>
    <n v="12"/>
    <n v="7"/>
    <n v="19"/>
    <n v="12"/>
    <n v="7"/>
    <n v="19"/>
    <n v="7"/>
    <n v="7"/>
    <n v="14"/>
    <n v="8"/>
    <n v="9"/>
    <n v="17"/>
    <n v="0"/>
    <n v="0"/>
    <n v="0"/>
    <n v="0"/>
    <n v="0"/>
    <n v="0"/>
    <n v="0"/>
    <n v="0"/>
    <n v="0"/>
    <n v="27"/>
    <n v="23"/>
    <n v="50"/>
    <n v="1"/>
    <n v="1"/>
    <n v="1"/>
    <n v="0"/>
    <n v="0"/>
    <n v="0"/>
    <n v="0"/>
    <n v="3"/>
    <n v="0"/>
    <n v="1"/>
    <n v="0"/>
    <n v="0"/>
    <n v="0"/>
    <n v="0"/>
    <n v="0"/>
    <n v="0"/>
    <n v="1"/>
    <n v="3"/>
    <n v="0"/>
    <n v="0"/>
    <n v="1"/>
    <n v="0"/>
    <n v="1"/>
    <n v="0"/>
    <n v="0"/>
    <n v="0"/>
    <n v="0"/>
    <n v="0"/>
    <n v="0"/>
    <n v="0"/>
    <n v="0"/>
    <n v="7"/>
    <n v="3"/>
    <n v="4"/>
    <n v="0"/>
    <n v="0"/>
    <n v="0"/>
    <n v="0"/>
    <n v="0"/>
    <n v="0"/>
    <n v="0"/>
    <n v="7"/>
    <n v="3"/>
    <n v="3"/>
    <n v="1"/>
  </r>
  <r>
    <s v="08PST0020T"/>
    <n v="1"/>
    <s v="MATUTINO"/>
    <s v="SECUNDARIA TECNICA PARTICULAR AMIGA DE LA OBRERA"/>
    <n v="8"/>
    <s v="CHIHUAHUA"/>
    <n v="8"/>
    <s v="CHIHUAHUA"/>
    <x v="7"/>
    <n v="19"/>
    <x v="21"/>
    <n v="1"/>
    <s v="CHIHUAHUA"/>
    <s v="CALLE 52"/>
    <n v="1506"/>
    <s v="PRIVADO"/>
    <x v="2"/>
    <n v="2"/>
    <s v="BĂSICA"/>
    <n v="3"/>
    <x v="1"/>
    <n v="4"/>
    <x v="2"/>
    <n v="1"/>
    <s v="SERVICIOS"/>
    <n v="22"/>
    <s v="INDUSTRIAL"/>
    <s v="08FIS0008V"/>
    <m/>
    <s v="08ADG0011N"/>
    <n v="0"/>
    <s v="I2020"/>
    <n v="67"/>
    <n v="159"/>
    <n v="226"/>
    <n v="66"/>
    <n v="158"/>
    <n v="224"/>
    <n v="16"/>
    <n v="53"/>
    <n v="69"/>
    <n v="18"/>
    <n v="61"/>
    <n v="79"/>
    <n v="18"/>
    <n v="61"/>
    <n v="79"/>
    <n v="20"/>
    <n v="58"/>
    <n v="78"/>
    <n v="29"/>
    <n v="45"/>
    <n v="74"/>
    <n v="0"/>
    <n v="0"/>
    <n v="0"/>
    <n v="0"/>
    <n v="0"/>
    <n v="0"/>
    <n v="0"/>
    <n v="0"/>
    <n v="0"/>
    <n v="67"/>
    <n v="164"/>
    <n v="231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1"/>
    <n v="0"/>
    <n v="3"/>
    <n v="0"/>
    <n v="13"/>
    <n v="2"/>
    <n v="7"/>
    <n v="0"/>
    <n v="0"/>
    <n v="0"/>
    <n v="0"/>
    <n v="0"/>
    <n v="0"/>
    <n v="0"/>
    <n v="9"/>
    <n v="6"/>
    <n v="6"/>
    <n v="1"/>
  </r>
  <r>
    <s v="08PST0024P"/>
    <n v="1"/>
    <s v="MATUTINO"/>
    <s v="SECUNDARIA TECNICA COMERCIAL DOLORES D DE CUILTY"/>
    <n v="8"/>
    <s v="CHIHUAHUA"/>
    <n v="8"/>
    <s v="CHIHUAHUA"/>
    <x v="1"/>
    <n v="17"/>
    <x v="43"/>
    <n v="1"/>
    <s v="CUAUHTĂ‰MOC"/>
    <s v="CALLE DOLORES CUILTY"/>
    <n v="106"/>
    <s v="PRIVADO"/>
    <x v="2"/>
    <n v="2"/>
    <s v="BĂSICA"/>
    <n v="3"/>
    <x v="1"/>
    <n v="4"/>
    <x v="2"/>
    <n v="1"/>
    <s v="SERVICIOS"/>
    <n v="22"/>
    <s v="INDUSTRIAL"/>
    <s v="08FIS0004Z"/>
    <m/>
    <s v="08ADG0011N"/>
    <n v="0"/>
    <s v="I2020"/>
    <n v="30"/>
    <n v="23"/>
    <n v="53"/>
    <n v="28"/>
    <n v="23"/>
    <n v="51"/>
    <n v="11"/>
    <n v="8"/>
    <n v="19"/>
    <n v="3"/>
    <n v="4"/>
    <n v="7"/>
    <n v="4"/>
    <n v="4"/>
    <n v="8"/>
    <n v="8"/>
    <n v="9"/>
    <n v="17"/>
    <n v="10"/>
    <n v="8"/>
    <n v="18"/>
    <n v="0"/>
    <n v="0"/>
    <n v="0"/>
    <n v="0"/>
    <n v="0"/>
    <n v="0"/>
    <n v="0"/>
    <n v="0"/>
    <n v="0"/>
    <n v="22"/>
    <n v="21"/>
    <n v="43"/>
    <n v="1"/>
    <n v="1"/>
    <n v="1"/>
    <n v="0"/>
    <n v="0"/>
    <n v="0"/>
    <n v="0"/>
    <n v="3"/>
    <n v="0"/>
    <n v="1"/>
    <n v="0"/>
    <n v="0"/>
    <n v="0"/>
    <n v="0"/>
    <n v="0"/>
    <n v="0"/>
    <n v="0"/>
    <n v="3"/>
    <n v="0"/>
    <n v="0"/>
    <n v="0"/>
    <n v="1"/>
    <n v="0"/>
    <n v="0"/>
    <n v="1"/>
    <n v="0"/>
    <n v="0"/>
    <n v="0"/>
    <n v="1"/>
    <n v="0"/>
    <n v="0"/>
    <n v="7"/>
    <n v="1"/>
    <n v="5"/>
    <n v="0"/>
    <n v="0"/>
    <n v="0"/>
    <n v="0"/>
    <n v="0"/>
    <n v="0"/>
    <n v="0"/>
    <n v="6"/>
    <n v="5"/>
    <n v="3"/>
    <n v="1"/>
  </r>
  <r>
    <s v="08DTV0001N"/>
    <n v="1"/>
    <s v="MATUTINO"/>
    <s v="LAZARO CARDENAS DEL RIO"/>
    <n v="8"/>
    <s v="CHIHUAHUA"/>
    <n v="8"/>
    <s v="CHIHUAHUA"/>
    <x v="10"/>
    <n v="13"/>
    <x v="41"/>
    <n v="35"/>
    <s v="EJIDO HERNĂNDEZ (JOBALES)"/>
    <s v="CALLE EJIDO HERNANDEZ (JOBALES)"/>
    <n v="0"/>
    <s v="PÚBLICO"/>
    <x v="0"/>
    <n v="2"/>
    <s v="BĂSICA"/>
    <n v="3"/>
    <x v="1"/>
    <n v="3"/>
    <x v="3"/>
    <n v="0"/>
    <s v="NO APLICA"/>
    <n v="0"/>
    <s v="NO APLICA"/>
    <s v="08FTV0031F"/>
    <m/>
    <s v="08ADG0013L"/>
    <n v="0"/>
    <s v="I2020"/>
    <n v="6"/>
    <n v="6"/>
    <n v="12"/>
    <n v="6"/>
    <n v="6"/>
    <n v="12"/>
    <n v="2"/>
    <n v="2"/>
    <n v="4"/>
    <n v="0"/>
    <n v="3"/>
    <n v="3"/>
    <n v="0"/>
    <n v="3"/>
    <n v="3"/>
    <n v="3"/>
    <n v="2"/>
    <n v="5"/>
    <n v="1"/>
    <n v="2"/>
    <n v="3"/>
    <n v="0"/>
    <n v="0"/>
    <n v="0"/>
    <n v="0"/>
    <n v="0"/>
    <n v="0"/>
    <n v="0"/>
    <n v="0"/>
    <n v="0"/>
    <n v="4"/>
    <n v="7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002M"/>
    <n v="1"/>
    <s v="MATUTINO"/>
    <s v="FRANCISCO VILLA"/>
    <n v="8"/>
    <s v="CHIHUAHUA"/>
    <n v="8"/>
    <s v="CHIHUAHUA"/>
    <x v="10"/>
    <n v="13"/>
    <x v="41"/>
    <n v="16"/>
    <s v="EJIDO IGNACIO ZARAGOZA (EL WILLY)"/>
    <s v="CALLE EJIDO IGNACIO ZARAGOZA (EL WILLY)"/>
    <n v="0"/>
    <s v="PÚBLICO"/>
    <x v="0"/>
    <n v="2"/>
    <s v="BĂSICA"/>
    <n v="3"/>
    <x v="1"/>
    <n v="3"/>
    <x v="3"/>
    <n v="0"/>
    <s v="NO APLICA"/>
    <n v="0"/>
    <s v="NO APLICA"/>
    <s v="08FTV0031F"/>
    <m/>
    <s v="08ADG0013L"/>
    <n v="0"/>
    <s v="I2020"/>
    <n v="12"/>
    <n v="8"/>
    <n v="20"/>
    <n v="12"/>
    <n v="8"/>
    <n v="20"/>
    <n v="6"/>
    <n v="3"/>
    <n v="9"/>
    <n v="2"/>
    <n v="1"/>
    <n v="3"/>
    <n v="2"/>
    <n v="1"/>
    <n v="3"/>
    <n v="4"/>
    <n v="6"/>
    <n v="10"/>
    <n v="3"/>
    <n v="0"/>
    <n v="3"/>
    <n v="0"/>
    <n v="0"/>
    <n v="0"/>
    <n v="0"/>
    <n v="0"/>
    <n v="0"/>
    <n v="0"/>
    <n v="0"/>
    <n v="0"/>
    <n v="9"/>
    <n v="7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004K"/>
    <n v="1"/>
    <s v="MATUTINO"/>
    <s v="LUIS DONALDO COLOSIO MURRIETA"/>
    <n v="8"/>
    <s v="CHIHUAHUA"/>
    <n v="8"/>
    <s v="CHIHUAHUA"/>
    <x v="10"/>
    <n v="35"/>
    <x v="51"/>
    <n v="17"/>
    <s v="TRES ĂLAMOS"/>
    <s v="AVENIDA LOPEZ MATEOS"/>
    <n v="0"/>
    <s v="PÚBLICO"/>
    <x v="0"/>
    <n v="2"/>
    <s v="BĂSICA"/>
    <n v="3"/>
    <x v="1"/>
    <n v="3"/>
    <x v="3"/>
    <n v="0"/>
    <s v="NO APLICA"/>
    <n v="0"/>
    <s v="NO APLICA"/>
    <s v="08FTV0031F"/>
    <m/>
    <s v="08ADG0013L"/>
    <n v="0"/>
    <s v="I2020"/>
    <n v="42"/>
    <n v="52"/>
    <n v="94"/>
    <n v="40"/>
    <n v="50"/>
    <n v="90"/>
    <n v="15"/>
    <n v="19"/>
    <n v="34"/>
    <n v="18"/>
    <n v="13"/>
    <n v="31"/>
    <n v="18"/>
    <n v="13"/>
    <n v="31"/>
    <n v="11"/>
    <n v="18"/>
    <n v="29"/>
    <n v="17"/>
    <n v="18"/>
    <n v="35"/>
    <n v="0"/>
    <n v="0"/>
    <n v="0"/>
    <n v="0"/>
    <n v="0"/>
    <n v="0"/>
    <n v="0"/>
    <n v="0"/>
    <n v="0"/>
    <n v="46"/>
    <n v="49"/>
    <n v="95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7"/>
    <n v="5"/>
    <n v="1"/>
    <n v="0"/>
    <n v="0"/>
    <n v="0"/>
    <n v="0"/>
    <n v="0"/>
    <n v="0"/>
    <n v="0"/>
    <n v="6"/>
    <n v="6"/>
    <n v="6"/>
    <n v="1"/>
  </r>
  <r>
    <s v="08DTV0005J"/>
    <n v="1"/>
    <s v="MATUTINO"/>
    <s v="FRANCISCO I. MADERO"/>
    <n v="8"/>
    <s v="CHIHUAHUA"/>
    <n v="8"/>
    <s v="CHIHUAHUA"/>
    <x v="10"/>
    <n v="50"/>
    <x v="65"/>
    <n v="12"/>
    <s v="FRANCISCO I. MADERO"/>
    <s v="AVENIDA CONSTITUCION"/>
    <n v="304"/>
    <s v="PÚBLICO"/>
    <x v="0"/>
    <n v="2"/>
    <s v="BĂSICA"/>
    <n v="3"/>
    <x v="1"/>
    <n v="3"/>
    <x v="3"/>
    <n v="0"/>
    <s v="NO APLICA"/>
    <n v="0"/>
    <s v="NO APLICA"/>
    <s v="08FTV0031F"/>
    <m/>
    <s v="08ADG0013L"/>
    <n v="0"/>
    <s v="I2020"/>
    <n v="48"/>
    <n v="54"/>
    <n v="102"/>
    <n v="44"/>
    <n v="53"/>
    <n v="97"/>
    <n v="14"/>
    <n v="18"/>
    <n v="32"/>
    <n v="20"/>
    <n v="20"/>
    <n v="40"/>
    <n v="20"/>
    <n v="21"/>
    <n v="41"/>
    <n v="19"/>
    <n v="17"/>
    <n v="36"/>
    <n v="14"/>
    <n v="17"/>
    <n v="31"/>
    <n v="0"/>
    <n v="0"/>
    <n v="0"/>
    <n v="0"/>
    <n v="0"/>
    <n v="0"/>
    <n v="0"/>
    <n v="0"/>
    <n v="0"/>
    <n v="53"/>
    <n v="55"/>
    <n v="108"/>
    <n v="3"/>
    <n v="2"/>
    <n v="2"/>
    <n v="0"/>
    <n v="0"/>
    <n v="0"/>
    <n v="0"/>
    <n v="7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0"/>
    <n v="0"/>
    <n v="0"/>
    <n v="0"/>
    <n v="0"/>
    <n v="0"/>
    <n v="0"/>
    <n v="7"/>
    <n v="9"/>
    <n v="7"/>
    <n v="1"/>
  </r>
  <r>
    <s v="08DTV0006I"/>
    <n v="1"/>
    <s v="MATUTINO"/>
    <s v="TELESECUNDARIA 6039"/>
    <n v="8"/>
    <s v="CHIHUAHUA"/>
    <n v="8"/>
    <s v="CHIHUAHUA"/>
    <x v="4"/>
    <n v="15"/>
    <x v="39"/>
    <n v="70"/>
    <s v="SAN PEDRO"/>
    <s v="CALLE SAN PEDRO"/>
    <n v="0"/>
    <s v="PÚBLICO"/>
    <x v="0"/>
    <n v="2"/>
    <s v="BĂSICA"/>
    <n v="3"/>
    <x v="1"/>
    <n v="3"/>
    <x v="3"/>
    <n v="0"/>
    <s v="NO APLICA"/>
    <n v="0"/>
    <s v="NO APLICA"/>
    <s v="08FTV0012R"/>
    <m/>
    <s v="08ADG0056J"/>
    <n v="0"/>
    <s v="I2020"/>
    <n v="4"/>
    <n v="6"/>
    <n v="10"/>
    <n v="4"/>
    <n v="6"/>
    <n v="10"/>
    <n v="1"/>
    <n v="1"/>
    <n v="2"/>
    <n v="3"/>
    <n v="3"/>
    <n v="6"/>
    <n v="3"/>
    <n v="4"/>
    <n v="7"/>
    <n v="1"/>
    <n v="1"/>
    <n v="2"/>
    <n v="2"/>
    <n v="4"/>
    <n v="6"/>
    <n v="0"/>
    <n v="0"/>
    <n v="0"/>
    <n v="0"/>
    <n v="0"/>
    <n v="0"/>
    <n v="0"/>
    <n v="0"/>
    <n v="0"/>
    <n v="6"/>
    <n v="9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08G"/>
    <n v="1"/>
    <s v="MATUTINO"/>
    <s v="ADOLFO LOPEZ MATEOS"/>
    <n v="8"/>
    <s v="CHIHUAHUA"/>
    <n v="8"/>
    <s v="CHIHUAHUA"/>
    <x v="5"/>
    <n v="1"/>
    <x v="8"/>
    <n v="70"/>
    <s v="OJO CALIENTE [COLONIA SECA]"/>
    <s v="CALLE OJO CALIENTE (COLONIA SECA)"/>
    <n v="0"/>
    <s v="PÚBLICO"/>
    <x v="0"/>
    <n v="2"/>
    <s v="BĂSICA"/>
    <n v="3"/>
    <x v="1"/>
    <n v="3"/>
    <x v="3"/>
    <n v="0"/>
    <s v="NO APLICA"/>
    <n v="0"/>
    <s v="NO APLICA"/>
    <s v="08FTV0030G"/>
    <m/>
    <s v="08ADG0005C"/>
    <n v="0"/>
    <s v="I2020"/>
    <n v="12"/>
    <n v="9"/>
    <n v="21"/>
    <n v="12"/>
    <n v="9"/>
    <n v="21"/>
    <n v="4"/>
    <n v="1"/>
    <n v="5"/>
    <n v="4"/>
    <n v="0"/>
    <n v="4"/>
    <n v="4"/>
    <n v="0"/>
    <n v="4"/>
    <n v="6"/>
    <n v="5"/>
    <n v="11"/>
    <n v="2"/>
    <n v="3"/>
    <n v="5"/>
    <n v="0"/>
    <n v="0"/>
    <n v="0"/>
    <n v="0"/>
    <n v="0"/>
    <n v="0"/>
    <n v="0"/>
    <n v="0"/>
    <n v="0"/>
    <n v="12"/>
    <n v="8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1"/>
    <n v="3"/>
    <n v="3"/>
    <n v="1"/>
  </r>
  <r>
    <s v="08DTV0009F"/>
    <n v="1"/>
    <s v="MATUTINO"/>
    <s v="BENITO JUAREZ"/>
    <n v="8"/>
    <s v="CHIHUAHUA"/>
    <n v="8"/>
    <s v="CHIHUAHUA"/>
    <x v="1"/>
    <n v="31"/>
    <x v="1"/>
    <n v="123"/>
    <s v="TEMECHI (TEMEYCHI)"/>
    <s v="CALLE TEMEYCHI"/>
    <n v="0"/>
    <s v="PÚBLICO"/>
    <x v="0"/>
    <n v="2"/>
    <s v="BĂSICA"/>
    <n v="3"/>
    <x v="1"/>
    <n v="3"/>
    <x v="3"/>
    <n v="0"/>
    <s v="NO APLICA"/>
    <n v="0"/>
    <s v="NO APLICA"/>
    <s v="08FTV0032E"/>
    <m/>
    <s v="08ADG0010O"/>
    <n v="0"/>
    <s v="I2020"/>
    <n v="11"/>
    <n v="5"/>
    <n v="16"/>
    <n v="11"/>
    <n v="5"/>
    <n v="16"/>
    <n v="4"/>
    <n v="2"/>
    <n v="6"/>
    <n v="6"/>
    <n v="2"/>
    <n v="8"/>
    <n v="6"/>
    <n v="2"/>
    <n v="8"/>
    <n v="4"/>
    <n v="3"/>
    <n v="7"/>
    <n v="3"/>
    <n v="0"/>
    <n v="3"/>
    <n v="0"/>
    <n v="0"/>
    <n v="0"/>
    <n v="0"/>
    <n v="0"/>
    <n v="0"/>
    <n v="0"/>
    <n v="0"/>
    <n v="0"/>
    <n v="13"/>
    <n v="5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10V"/>
    <n v="1"/>
    <s v="MATUTINO"/>
    <s v="VICENTE GUERRERO"/>
    <n v="8"/>
    <s v="CHIHUAHUA"/>
    <n v="8"/>
    <s v="CHIHUAHUA"/>
    <x v="1"/>
    <n v="31"/>
    <x v="1"/>
    <n v="245"/>
    <s v="LO DE GIL (OREGIL)"/>
    <s v="CALLE LO DE GIL"/>
    <n v="0"/>
    <s v="PÚBLICO"/>
    <x v="0"/>
    <n v="2"/>
    <s v="BĂSICA"/>
    <n v="3"/>
    <x v="1"/>
    <n v="3"/>
    <x v="3"/>
    <n v="0"/>
    <s v="NO APLICA"/>
    <n v="0"/>
    <s v="NO APLICA"/>
    <s v="08FTV0032E"/>
    <m/>
    <s v="08ADG0010O"/>
    <n v="2"/>
    <s v="I2020"/>
    <n v="4"/>
    <n v="0"/>
    <n v="4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TV0011U"/>
    <n v="1"/>
    <s v="MATUTINO"/>
    <s v="TELESECUNDARIA 6209"/>
    <n v="8"/>
    <s v="CHIHUAHUA"/>
    <n v="8"/>
    <s v="CHIHUAHUA"/>
    <x v="2"/>
    <n v="63"/>
    <x v="17"/>
    <n v="7"/>
    <s v="BABĂŤCORA DE CONOACHIC"/>
    <s v="CALLE CONOCIDO"/>
    <n v="0"/>
    <s v="PÚBLICO"/>
    <x v="0"/>
    <n v="2"/>
    <s v="BĂSICA"/>
    <n v="3"/>
    <x v="1"/>
    <n v="3"/>
    <x v="3"/>
    <n v="0"/>
    <s v="NO APLICA"/>
    <n v="0"/>
    <s v="NO APLICA"/>
    <s v="08FTV0031F"/>
    <m/>
    <s v="08ADG0010O"/>
    <n v="0"/>
    <s v="I2020"/>
    <n v="12"/>
    <n v="9"/>
    <n v="21"/>
    <n v="12"/>
    <n v="9"/>
    <n v="21"/>
    <n v="3"/>
    <n v="3"/>
    <n v="6"/>
    <n v="1"/>
    <n v="1"/>
    <n v="2"/>
    <n v="1"/>
    <n v="1"/>
    <n v="2"/>
    <n v="5"/>
    <n v="4"/>
    <n v="9"/>
    <n v="4"/>
    <n v="2"/>
    <n v="6"/>
    <n v="0"/>
    <n v="0"/>
    <n v="0"/>
    <n v="0"/>
    <n v="0"/>
    <n v="0"/>
    <n v="0"/>
    <n v="0"/>
    <n v="0"/>
    <n v="10"/>
    <n v="7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012T"/>
    <n v="1"/>
    <s v="MATUTINO"/>
    <s v="MIGUEL HIDALGO"/>
    <n v="8"/>
    <s v="CHIHUAHUA"/>
    <n v="8"/>
    <s v="CHIHUAHUA"/>
    <x v="1"/>
    <n v="31"/>
    <x v="1"/>
    <n v="67"/>
    <s v="CUEVA DEL TORO (NATAHUACHI)"/>
    <s v="CALLE NATAHUACHI"/>
    <n v="0"/>
    <s v="PÚBLICO"/>
    <x v="0"/>
    <n v="2"/>
    <s v="BĂSICA"/>
    <n v="3"/>
    <x v="1"/>
    <n v="3"/>
    <x v="3"/>
    <n v="0"/>
    <s v="NO APLICA"/>
    <n v="0"/>
    <s v="NO APLICA"/>
    <s v="08FTV0036A"/>
    <m/>
    <s v="08ADG0003E"/>
    <n v="0"/>
    <s v="I2020"/>
    <n v="19"/>
    <n v="16"/>
    <n v="35"/>
    <n v="19"/>
    <n v="16"/>
    <n v="35"/>
    <n v="5"/>
    <n v="7"/>
    <n v="12"/>
    <n v="9"/>
    <n v="8"/>
    <n v="17"/>
    <n v="9"/>
    <n v="8"/>
    <n v="17"/>
    <n v="8"/>
    <n v="4"/>
    <n v="12"/>
    <n v="6"/>
    <n v="6"/>
    <n v="12"/>
    <n v="0"/>
    <n v="0"/>
    <n v="0"/>
    <n v="0"/>
    <n v="0"/>
    <n v="0"/>
    <n v="0"/>
    <n v="0"/>
    <n v="0"/>
    <n v="23"/>
    <n v="18"/>
    <n v="4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014R"/>
    <n v="1"/>
    <s v="MATUTINO"/>
    <s v="FRANCISCO SARABIA TINOCO"/>
    <n v="8"/>
    <s v="CHIHUAHUA"/>
    <n v="8"/>
    <s v="CHIHUAHUA"/>
    <x v="6"/>
    <n v="29"/>
    <x v="7"/>
    <n v="219"/>
    <s v="SANTA ROSALĂŤA DE NABOGAME"/>
    <s v="CALLE SANTA ROSALIA DE NABOGAME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32"/>
    <n v="22"/>
    <n v="54"/>
    <n v="32"/>
    <n v="22"/>
    <n v="54"/>
    <n v="12"/>
    <n v="8"/>
    <n v="20"/>
    <n v="6"/>
    <n v="6"/>
    <n v="12"/>
    <n v="6"/>
    <n v="6"/>
    <n v="12"/>
    <n v="10"/>
    <n v="8"/>
    <n v="18"/>
    <n v="10"/>
    <n v="5"/>
    <n v="15"/>
    <n v="0"/>
    <n v="0"/>
    <n v="0"/>
    <n v="0"/>
    <n v="0"/>
    <n v="0"/>
    <n v="0"/>
    <n v="0"/>
    <n v="0"/>
    <n v="26"/>
    <n v="19"/>
    <n v="45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DTV0015Q"/>
    <n v="1"/>
    <s v="MATUTINO"/>
    <s v="EL PICHAGUE"/>
    <n v="8"/>
    <s v="CHIHUAHUA"/>
    <n v="8"/>
    <s v="CHIHUAHUA"/>
    <x v="3"/>
    <n v="33"/>
    <x v="48"/>
    <n v="38"/>
    <s v="PICHAGUE"/>
    <s v="CALLE PICHAGUE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11"/>
    <n v="4"/>
    <n v="15"/>
    <n v="11"/>
    <n v="4"/>
    <n v="15"/>
    <n v="3"/>
    <n v="0"/>
    <n v="3"/>
    <n v="1"/>
    <n v="4"/>
    <n v="5"/>
    <n v="1"/>
    <n v="4"/>
    <n v="5"/>
    <n v="6"/>
    <n v="1"/>
    <n v="7"/>
    <n v="2"/>
    <n v="3"/>
    <n v="5"/>
    <n v="0"/>
    <n v="0"/>
    <n v="0"/>
    <n v="0"/>
    <n v="0"/>
    <n v="0"/>
    <n v="0"/>
    <n v="0"/>
    <n v="0"/>
    <n v="9"/>
    <n v="8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4"/>
    <n v="1"/>
  </r>
  <r>
    <s v="08DTV0016P"/>
    <n v="1"/>
    <s v="MATUTINO"/>
    <s v="LAZARO CARDENAS DEL RIO"/>
    <n v="8"/>
    <s v="CHIHUAHUA"/>
    <n v="8"/>
    <s v="CHIHUAHUA"/>
    <x v="6"/>
    <n v="29"/>
    <x v="7"/>
    <n v="113"/>
    <s v="LLANO GRANDE"/>
    <s v="CALLE LLANO GRANDE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20"/>
    <n v="33"/>
    <n v="53"/>
    <n v="20"/>
    <n v="33"/>
    <n v="53"/>
    <n v="9"/>
    <n v="9"/>
    <n v="18"/>
    <n v="9"/>
    <n v="11"/>
    <n v="20"/>
    <n v="12"/>
    <n v="13"/>
    <n v="25"/>
    <n v="9"/>
    <n v="12"/>
    <n v="21"/>
    <n v="2"/>
    <n v="12"/>
    <n v="14"/>
    <n v="0"/>
    <n v="0"/>
    <n v="0"/>
    <n v="0"/>
    <n v="0"/>
    <n v="0"/>
    <n v="0"/>
    <n v="0"/>
    <n v="0"/>
    <n v="23"/>
    <n v="37"/>
    <n v="60"/>
    <n v="1"/>
    <n v="2"/>
    <n v="1"/>
    <n v="0"/>
    <n v="0"/>
    <n v="0"/>
    <n v="0"/>
    <n v="4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4"/>
    <n v="1"/>
  </r>
  <r>
    <s v="08DTV0018N"/>
    <n v="1"/>
    <s v="MATUTINO"/>
    <s v="TELESECUNDARIA 6186"/>
    <n v="8"/>
    <s v="CHIHUAHUA"/>
    <n v="8"/>
    <s v="CHIHUAHUA"/>
    <x v="3"/>
    <n v="46"/>
    <x v="9"/>
    <n v="535"/>
    <s v="MESA DEL FRIJOLAR"/>
    <s v="CALLE PRINCIPAL"/>
    <n v="0"/>
    <s v="PÚBLICO"/>
    <x v="0"/>
    <n v="2"/>
    <s v="BĂSICA"/>
    <n v="3"/>
    <x v="1"/>
    <n v="3"/>
    <x v="3"/>
    <n v="0"/>
    <s v="NO APLICA"/>
    <n v="0"/>
    <s v="NO APLICA"/>
    <s v="08FTV0041M"/>
    <m/>
    <s v="08ADG0006B"/>
    <n v="0"/>
    <s v="I2020"/>
    <n v="26"/>
    <n v="21"/>
    <n v="47"/>
    <n v="26"/>
    <n v="21"/>
    <n v="47"/>
    <n v="10"/>
    <n v="5"/>
    <n v="15"/>
    <n v="6"/>
    <n v="9"/>
    <n v="15"/>
    <n v="6"/>
    <n v="9"/>
    <n v="15"/>
    <n v="8"/>
    <n v="11"/>
    <n v="19"/>
    <n v="8"/>
    <n v="5"/>
    <n v="13"/>
    <n v="0"/>
    <n v="0"/>
    <n v="0"/>
    <n v="0"/>
    <n v="0"/>
    <n v="0"/>
    <n v="0"/>
    <n v="0"/>
    <n v="0"/>
    <n v="22"/>
    <n v="25"/>
    <n v="4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019M"/>
    <n v="1"/>
    <s v="MATUTINO"/>
    <s v="JOSE IGNACIO PAVON"/>
    <n v="8"/>
    <s v="CHIHUAHUA"/>
    <n v="8"/>
    <s v="CHIHUAHUA"/>
    <x v="0"/>
    <n v="8"/>
    <x v="0"/>
    <n v="174"/>
    <s v="SAN IGNACIO"/>
    <s v="CALLE SAN IGNACIO"/>
    <n v="0"/>
    <s v="PÚBLICO"/>
    <x v="0"/>
    <n v="2"/>
    <s v="BĂSICA"/>
    <n v="3"/>
    <x v="1"/>
    <n v="3"/>
    <x v="3"/>
    <n v="0"/>
    <s v="NO APLICA"/>
    <n v="0"/>
    <s v="NO APLICA"/>
    <s v="08FTV0041M"/>
    <m/>
    <s v="08ADG0006B"/>
    <n v="0"/>
    <s v="I2020"/>
    <n v="14"/>
    <n v="14"/>
    <n v="28"/>
    <n v="14"/>
    <n v="12"/>
    <n v="26"/>
    <n v="3"/>
    <n v="3"/>
    <n v="6"/>
    <n v="5"/>
    <n v="6"/>
    <n v="11"/>
    <n v="5"/>
    <n v="6"/>
    <n v="11"/>
    <n v="4"/>
    <n v="5"/>
    <n v="9"/>
    <n v="6"/>
    <n v="5"/>
    <n v="11"/>
    <n v="0"/>
    <n v="0"/>
    <n v="0"/>
    <n v="0"/>
    <n v="0"/>
    <n v="0"/>
    <n v="0"/>
    <n v="0"/>
    <n v="0"/>
    <n v="15"/>
    <n v="16"/>
    <n v="3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021A"/>
    <n v="1"/>
    <s v="MATUTINO"/>
    <s v="JUAN DE LA BARRERA"/>
    <n v="8"/>
    <s v="CHIHUAHUA"/>
    <n v="8"/>
    <s v="CHIHUAHUA"/>
    <x v="0"/>
    <n v="51"/>
    <x v="15"/>
    <n v="31"/>
    <s v="HUEVACHI"/>
    <s v="CALLE HUEVACHI"/>
    <n v="0"/>
    <s v="PÚBLICO"/>
    <x v="0"/>
    <n v="2"/>
    <s v="BĂSICA"/>
    <n v="3"/>
    <x v="1"/>
    <n v="3"/>
    <x v="3"/>
    <n v="0"/>
    <s v="NO APLICA"/>
    <n v="0"/>
    <s v="NO APLICA"/>
    <s v="08FTV0035B"/>
    <m/>
    <s v="08ADG0010O"/>
    <n v="0"/>
    <s v="I2020"/>
    <n v="14"/>
    <n v="19"/>
    <n v="33"/>
    <n v="14"/>
    <n v="19"/>
    <n v="33"/>
    <n v="3"/>
    <n v="3"/>
    <n v="6"/>
    <n v="4"/>
    <n v="4"/>
    <n v="8"/>
    <n v="4"/>
    <n v="5"/>
    <n v="9"/>
    <n v="6"/>
    <n v="12"/>
    <n v="18"/>
    <n v="5"/>
    <n v="4"/>
    <n v="9"/>
    <n v="0"/>
    <n v="0"/>
    <n v="0"/>
    <n v="0"/>
    <n v="0"/>
    <n v="0"/>
    <n v="0"/>
    <n v="0"/>
    <n v="0"/>
    <n v="15"/>
    <n v="21"/>
    <n v="3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022Z"/>
    <n v="1"/>
    <s v="MATUTINO"/>
    <s v="16 DE SEPTIEMBRE"/>
    <n v="8"/>
    <s v="CHIHUAHUA"/>
    <n v="8"/>
    <s v="CHIHUAHUA"/>
    <x v="0"/>
    <n v="51"/>
    <x v="15"/>
    <n v="58"/>
    <s v="EL SAUCILLO"/>
    <s v="CALLE RANCHO SAUCILLO"/>
    <n v="0"/>
    <s v="PÚBLICO"/>
    <x v="0"/>
    <n v="2"/>
    <s v="BĂSICA"/>
    <n v="3"/>
    <x v="1"/>
    <n v="3"/>
    <x v="3"/>
    <n v="0"/>
    <s v="NO APLICA"/>
    <n v="0"/>
    <s v="NO APLICA"/>
    <s v="08FTV0035B"/>
    <m/>
    <s v="08ADG0010O"/>
    <n v="0"/>
    <s v="I2020"/>
    <n v="9"/>
    <n v="5"/>
    <n v="14"/>
    <n v="9"/>
    <n v="5"/>
    <n v="14"/>
    <n v="3"/>
    <n v="2"/>
    <n v="5"/>
    <n v="1"/>
    <n v="3"/>
    <n v="4"/>
    <n v="1"/>
    <n v="3"/>
    <n v="4"/>
    <n v="2"/>
    <n v="3"/>
    <n v="5"/>
    <n v="3"/>
    <n v="1"/>
    <n v="4"/>
    <n v="0"/>
    <n v="0"/>
    <n v="0"/>
    <n v="0"/>
    <n v="0"/>
    <n v="0"/>
    <n v="0"/>
    <n v="0"/>
    <n v="0"/>
    <n v="6"/>
    <n v="7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1"/>
    <n v="1"/>
  </r>
  <r>
    <s v="08DTV0023Z"/>
    <n v="1"/>
    <s v="MATUTINO"/>
    <s v="MELCHOR OCAMPO"/>
    <n v="8"/>
    <s v="CHIHUAHUA"/>
    <n v="8"/>
    <s v="CHIHUAHUA"/>
    <x v="0"/>
    <n v="30"/>
    <x v="34"/>
    <n v="47"/>
    <s v="GUAZAPARES"/>
    <s v="NINGUNO NINGUNO"/>
    <n v="0"/>
    <s v="PÚBLICO"/>
    <x v="0"/>
    <n v="2"/>
    <s v="BĂSICA"/>
    <n v="3"/>
    <x v="1"/>
    <n v="3"/>
    <x v="3"/>
    <n v="0"/>
    <s v="NO APLICA"/>
    <n v="0"/>
    <s v="NO APLICA"/>
    <s v="08FTV0039Y"/>
    <m/>
    <s v="08ADG0003E"/>
    <n v="0"/>
    <s v="I2020"/>
    <n v="31"/>
    <n v="32"/>
    <n v="63"/>
    <n v="27"/>
    <n v="30"/>
    <n v="57"/>
    <n v="8"/>
    <n v="13"/>
    <n v="21"/>
    <n v="14"/>
    <n v="13"/>
    <n v="27"/>
    <n v="16"/>
    <n v="13"/>
    <n v="29"/>
    <n v="11"/>
    <n v="10"/>
    <n v="21"/>
    <n v="12"/>
    <n v="8"/>
    <n v="20"/>
    <n v="0"/>
    <n v="0"/>
    <n v="0"/>
    <n v="0"/>
    <n v="0"/>
    <n v="0"/>
    <n v="0"/>
    <n v="0"/>
    <n v="0"/>
    <n v="39"/>
    <n v="31"/>
    <n v="70"/>
    <n v="2"/>
    <n v="2"/>
    <n v="1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0"/>
    <n v="0"/>
    <n v="0"/>
    <n v="0"/>
    <n v="0"/>
    <n v="5"/>
    <n v="7"/>
    <n v="5"/>
    <n v="1"/>
  </r>
  <r>
    <s v="08DTV0025X"/>
    <n v="1"/>
    <s v="MATUTINO"/>
    <s v="JOSEFINA VEGA ORTIZ"/>
    <n v="8"/>
    <s v="CHIHUAHUA"/>
    <n v="8"/>
    <s v="CHIHUAHUA"/>
    <x v="2"/>
    <n v="40"/>
    <x v="12"/>
    <n v="42"/>
    <s v="TRES OJITOS"/>
    <s v="CALLE TRES OJITOS"/>
    <n v="0"/>
    <s v="PÚBLICO"/>
    <x v="0"/>
    <n v="2"/>
    <s v="BĂSICA"/>
    <n v="3"/>
    <x v="1"/>
    <n v="3"/>
    <x v="3"/>
    <n v="0"/>
    <s v="NO APLICA"/>
    <n v="0"/>
    <s v="NO APLICA"/>
    <s v="08FTV0031F"/>
    <m/>
    <s v="08ADG0055K"/>
    <n v="0"/>
    <s v="I2020"/>
    <n v="5"/>
    <n v="1"/>
    <n v="6"/>
    <n v="3"/>
    <n v="1"/>
    <n v="4"/>
    <n v="1"/>
    <n v="1"/>
    <n v="2"/>
    <n v="1"/>
    <n v="2"/>
    <n v="3"/>
    <n v="1"/>
    <n v="2"/>
    <n v="3"/>
    <n v="2"/>
    <n v="0"/>
    <n v="2"/>
    <n v="2"/>
    <n v="0"/>
    <n v="2"/>
    <n v="0"/>
    <n v="0"/>
    <n v="0"/>
    <n v="0"/>
    <n v="0"/>
    <n v="0"/>
    <n v="0"/>
    <n v="0"/>
    <n v="0"/>
    <n v="5"/>
    <n v="2"/>
    <n v="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26W"/>
    <n v="1"/>
    <s v="MATUTINO"/>
    <s v="ROMULO ESCOBAR"/>
    <n v="8"/>
    <s v="CHIHUAHUA"/>
    <n v="8"/>
    <s v="CHIHUAHUA"/>
    <x v="0"/>
    <n v="47"/>
    <x v="20"/>
    <n v="78"/>
    <s v="EL PILAR"/>
    <s v="NINGUNO NINGUNO"/>
    <n v="0"/>
    <s v="PÚBLICO"/>
    <x v="0"/>
    <n v="2"/>
    <s v="BĂSICA"/>
    <n v="3"/>
    <x v="1"/>
    <n v="3"/>
    <x v="3"/>
    <n v="0"/>
    <s v="NO APLICA"/>
    <n v="0"/>
    <s v="NO APLICA"/>
    <s v="08FTV0035B"/>
    <m/>
    <s v="08ADG0010O"/>
    <n v="0"/>
    <s v="I2020"/>
    <n v="31"/>
    <n v="21"/>
    <n v="52"/>
    <n v="31"/>
    <n v="21"/>
    <n v="52"/>
    <n v="10"/>
    <n v="8"/>
    <n v="18"/>
    <n v="16"/>
    <n v="9"/>
    <n v="25"/>
    <n v="16"/>
    <n v="9"/>
    <n v="25"/>
    <n v="11"/>
    <n v="6"/>
    <n v="17"/>
    <n v="10"/>
    <n v="8"/>
    <n v="18"/>
    <n v="0"/>
    <n v="0"/>
    <n v="0"/>
    <n v="0"/>
    <n v="0"/>
    <n v="0"/>
    <n v="0"/>
    <n v="0"/>
    <n v="0"/>
    <n v="37"/>
    <n v="23"/>
    <n v="60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5"/>
    <n v="3"/>
    <n v="1"/>
  </r>
  <r>
    <s v="08DTV0028U"/>
    <n v="1"/>
    <s v="MATUTINO"/>
    <s v="JESUS JOSE PEREZ"/>
    <n v="8"/>
    <s v="CHIHUAHUA"/>
    <n v="8"/>
    <s v="CHIHUAHUA"/>
    <x v="6"/>
    <n v="29"/>
    <x v="7"/>
    <n v="310"/>
    <s v="RANCHO DE ENMEDIO"/>
    <s v="NINGUNO NINGUNO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30"/>
    <n v="29"/>
    <n v="59"/>
    <n v="26"/>
    <n v="26"/>
    <n v="52"/>
    <n v="6"/>
    <n v="11"/>
    <n v="17"/>
    <n v="11"/>
    <n v="11"/>
    <n v="22"/>
    <n v="13"/>
    <n v="11"/>
    <n v="24"/>
    <n v="14"/>
    <n v="10"/>
    <n v="24"/>
    <n v="7"/>
    <n v="11"/>
    <n v="18"/>
    <n v="0"/>
    <n v="0"/>
    <n v="0"/>
    <n v="0"/>
    <n v="0"/>
    <n v="0"/>
    <n v="0"/>
    <n v="0"/>
    <n v="0"/>
    <n v="34"/>
    <n v="32"/>
    <n v="66"/>
    <n v="1"/>
    <n v="2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7"/>
    <n v="4"/>
    <n v="1"/>
  </r>
  <r>
    <s v="08DTV0031H"/>
    <n v="1"/>
    <s v="MATUTINO"/>
    <s v="OCTAVIO PAZ"/>
    <n v="8"/>
    <s v="CHIHUAHUA"/>
    <n v="8"/>
    <s v="CHIHUAHUA"/>
    <x v="7"/>
    <n v="54"/>
    <x v="59"/>
    <n v="75"/>
    <s v="SAINAPUCHI (LA GARITA)"/>
    <s v="CALLE SAINAPUCHI (LA GARITA)"/>
    <n v="0"/>
    <s v="PÚBLICO"/>
    <x v="0"/>
    <n v="2"/>
    <s v="BĂSICA"/>
    <n v="3"/>
    <x v="1"/>
    <n v="3"/>
    <x v="3"/>
    <n v="0"/>
    <s v="NO APLICA"/>
    <n v="0"/>
    <s v="NO APLICA"/>
    <s v="08FTV0031F"/>
    <m/>
    <s v="08ADG0010O"/>
    <n v="0"/>
    <s v="I2020"/>
    <n v="23"/>
    <n v="22"/>
    <n v="45"/>
    <n v="23"/>
    <n v="22"/>
    <n v="45"/>
    <n v="3"/>
    <n v="7"/>
    <n v="10"/>
    <n v="9"/>
    <n v="9"/>
    <n v="18"/>
    <n v="16"/>
    <n v="11"/>
    <n v="27"/>
    <n v="14"/>
    <n v="10"/>
    <n v="24"/>
    <n v="6"/>
    <n v="5"/>
    <n v="11"/>
    <n v="0"/>
    <n v="0"/>
    <n v="0"/>
    <n v="0"/>
    <n v="0"/>
    <n v="0"/>
    <n v="0"/>
    <n v="0"/>
    <n v="0"/>
    <n v="36"/>
    <n v="26"/>
    <n v="62"/>
    <n v="2"/>
    <n v="2"/>
    <n v="1"/>
    <n v="0"/>
    <n v="0"/>
    <n v="0"/>
    <n v="0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0"/>
    <n v="0"/>
    <n v="0"/>
    <n v="0"/>
    <n v="0"/>
    <n v="0"/>
    <n v="0"/>
    <n v="5"/>
    <n v="5"/>
    <n v="5"/>
    <n v="1"/>
  </r>
  <r>
    <s v="08DTV0032G"/>
    <n v="1"/>
    <s v="MATUTINO"/>
    <s v="MIGUEL QUIÑONES PEDROZA"/>
    <n v="8"/>
    <s v="CHIHUAHUA"/>
    <n v="8"/>
    <s v="CHIHUAHUA"/>
    <x v="1"/>
    <n v="31"/>
    <x v="1"/>
    <n v="15"/>
    <s v="ARISIACHI (EL TERRERO)"/>
    <s v="NINGUNO NINGUNO"/>
    <n v="0"/>
    <s v="PÚBLICO"/>
    <x v="0"/>
    <n v="2"/>
    <s v="BĂSICA"/>
    <n v="3"/>
    <x v="1"/>
    <n v="3"/>
    <x v="3"/>
    <n v="0"/>
    <s v="NO APLICA"/>
    <n v="0"/>
    <s v="NO APLICA"/>
    <s v="08FTV0035B"/>
    <m/>
    <s v="08ADG0010O"/>
    <n v="0"/>
    <s v="I2020"/>
    <n v="13"/>
    <n v="14"/>
    <n v="27"/>
    <n v="13"/>
    <n v="13"/>
    <n v="26"/>
    <n v="2"/>
    <n v="5"/>
    <n v="7"/>
    <n v="4"/>
    <n v="4"/>
    <n v="8"/>
    <n v="6"/>
    <n v="4"/>
    <n v="10"/>
    <n v="5"/>
    <n v="7"/>
    <n v="12"/>
    <n v="6"/>
    <n v="2"/>
    <n v="8"/>
    <n v="0"/>
    <n v="0"/>
    <n v="0"/>
    <n v="0"/>
    <n v="0"/>
    <n v="0"/>
    <n v="0"/>
    <n v="0"/>
    <n v="0"/>
    <n v="17"/>
    <n v="13"/>
    <n v="3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4"/>
    <n v="1"/>
  </r>
  <r>
    <s v="08DTV0034E"/>
    <n v="1"/>
    <s v="MATUTINO"/>
    <s v="DIEGO RIVERA"/>
    <n v="8"/>
    <s v="CHIHUAHUA"/>
    <n v="8"/>
    <s v="CHIHUAHUA"/>
    <x v="3"/>
    <n v="7"/>
    <x v="25"/>
    <n v="22"/>
    <s v="BAQUIRIACHI"/>
    <s v="NINGUNO NINGUNO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22"/>
    <n v="18"/>
    <n v="40"/>
    <n v="22"/>
    <n v="18"/>
    <n v="40"/>
    <n v="9"/>
    <n v="6"/>
    <n v="15"/>
    <n v="4"/>
    <n v="8"/>
    <n v="12"/>
    <n v="4"/>
    <n v="8"/>
    <n v="12"/>
    <n v="9"/>
    <n v="4"/>
    <n v="13"/>
    <n v="4"/>
    <n v="10"/>
    <n v="14"/>
    <n v="0"/>
    <n v="0"/>
    <n v="0"/>
    <n v="0"/>
    <n v="0"/>
    <n v="0"/>
    <n v="0"/>
    <n v="0"/>
    <n v="0"/>
    <n v="17"/>
    <n v="22"/>
    <n v="3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035D"/>
    <n v="1"/>
    <s v="MATUTINO"/>
    <s v="SEBASTIAN LERDO DE TEJADA"/>
    <n v="8"/>
    <s v="CHIHUAHUA"/>
    <n v="8"/>
    <s v="CHIHUAHUA"/>
    <x v="9"/>
    <n v="11"/>
    <x v="28"/>
    <n v="644"/>
    <s v="LEYES DE REFORMA"/>
    <s v="CALLE LEYES DE REFORMA"/>
    <n v="0"/>
    <s v="PÚBLICO"/>
    <x v="0"/>
    <n v="2"/>
    <s v="BĂSICA"/>
    <n v="3"/>
    <x v="1"/>
    <n v="3"/>
    <x v="3"/>
    <n v="0"/>
    <s v="NO APLICA"/>
    <n v="0"/>
    <s v="NO APLICA"/>
    <s v="08FTV0012R"/>
    <m/>
    <s v="08ADG0057I"/>
    <n v="0"/>
    <s v="I2020"/>
    <n v="16"/>
    <n v="22"/>
    <n v="38"/>
    <n v="16"/>
    <n v="22"/>
    <n v="38"/>
    <n v="2"/>
    <n v="5"/>
    <n v="7"/>
    <n v="9"/>
    <n v="11"/>
    <n v="20"/>
    <n v="10"/>
    <n v="11"/>
    <n v="21"/>
    <n v="11"/>
    <n v="11"/>
    <n v="22"/>
    <n v="3"/>
    <n v="6"/>
    <n v="9"/>
    <n v="0"/>
    <n v="0"/>
    <n v="0"/>
    <n v="0"/>
    <n v="0"/>
    <n v="0"/>
    <n v="0"/>
    <n v="0"/>
    <n v="0"/>
    <n v="24"/>
    <n v="28"/>
    <n v="5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2"/>
    <n v="2"/>
    <n v="1"/>
  </r>
  <r>
    <s v="08DTV0036C"/>
    <n v="1"/>
    <s v="MATUTINO"/>
    <s v="PAULO FREIRE"/>
    <n v="8"/>
    <s v="CHIHUAHUA"/>
    <n v="8"/>
    <s v="CHIHUAHUA"/>
    <x v="9"/>
    <n v="21"/>
    <x v="61"/>
    <n v="18"/>
    <s v="COLONIA ARMENDĂRIZ"/>
    <s v="CALLE COLONIA ARMENDARIZ"/>
    <n v="0"/>
    <s v="PÚBLICO"/>
    <x v="0"/>
    <n v="2"/>
    <s v="BĂSICA"/>
    <n v="3"/>
    <x v="1"/>
    <n v="3"/>
    <x v="3"/>
    <n v="0"/>
    <s v="NO APLICA"/>
    <n v="0"/>
    <s v="NO APLICA"/>
    <s v="08FTV0012R"/>
    <m/>
    <s v="08ADG0057I"/>
    <n v="0"/>
    <s v="I2020"/>
    <n v="22"/>
    <n v="20"/>
    <n v="42"/>
    <n v="22"/>
    <n v="19"/>
    <n v="41"/>
    <n v="6"/>
    <n v="2"/>
    <n v="8"/>
    <n v="7"/>
    <n v="9"/>
    <n v="16"/>
    <n v="7"/>
    <n v="9"/>
    <n v="16"/>
    <n v="7"/>
    <n v="7"/>
    <n v="14"/>
    <n v="9"/>
    <n v="12"/>
    <n v="21"/>
    <n v="0"/>
    <n v="0"/>
    <n v="0"/>
    <n v="0"/>
    <n v="0"/>
    <n v="0"/>
    <n v="0"/>
    <n v="0"/>
    <n v="0"/>
    <n v="23"/>
    <n v="28"/>
    <n v="51"/>
    <n v="1"/>
    <n v="1"/>
    <n v="2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4"/>
    <n v="4"/>
    <n v="1"/>
  </r>
  <r>
    <s v="08DTV0037B"/>
    <n v="1"/>
    <s v="MATUTINO"/>
    <s v="ANA FRANK"/>
    <n v="8"/>
    <s v="CHIHUAHUA"/>
    <n v="8"/>
    <s v="CHIHUAHUA"/>
    <x v="7"/>
    <n v="19"/>
    <x v="21"/>
    <n v="253"/>
    <s v="EL CHARCO"/>
    <s v="CALLE IGNACIO RODRIGUEZ"/>
    <n v="1206"/>
    <s v="PÚBLICO"/>
    <x v="0"/>
    <n v="2"/>
    <s v="BĂSICA"/>
    <n v="3"/>
    <x v="1"/>
    <n v="3"/>
    <x v="3"/>
    <n v="0"/>
    <s v="NO APLICA"/>
    <n v="0"/>
    <s v="NO APLICA"/>
    <s v="08FTV0030G"/>
    <m/>
    <s v="08ADG0046C"/>
    <n v="0"/>
    <s v="I2020"/>
    <n v="21"/>
    <n v="18"/>
    <n v="39"/>
    <n v="16"/>
    <n v="17"/>
    <n v="33"/>
    <n v="8"/>
    <n v="3"/>
    <n v="11"/>
    <n v="9"/>
    <n v="7"/>
    <n v="16"/>
    <n v="9"/>
    <n v="7"/>
    <n v="16"/>
    <n v="10"/>
    <n v="10"/>
    <n v="20"/>
    <n v="5"/>
    <n v="7"/>
    <n v="12"/>
    <n v="0"/>
    <n v="0"/>
    <n v="0"/>
    <n v="0"/>
    <n v="0"/>
    <n v="0"/>
    <n v="0"/>
    <n v="0"/>
    <n v="0"/>
    <n v="24"/>
    <n v="24"/>
    <n v="48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5"/>
    <n v="3"/>
    <n v="1"/>
  </r>
  <r>
    <s v="08DTV0039Z"/>
    <n v="1"/>
    <s v="MATUTINO"/>
    <s v="EMILIANO ZAPATA"/>
    <n v="8"/>
    <s v="CHIHUAHUA"/>
    <n v="8"/>
    <s v="CHIHUAHUA"/>
    <x v="1"/>
    <n v="17"/>
    <x v="43"/>
    <n v="113"/>
    <s v="LA QUEMADA"/>
    <s v="CALLE CAMPECHE"/>
    <n v="0"/>
    <s v="PÚBLICO"/>
    <x v="0"/>
    <n v="2"/>
    <s v="BĂSICA"/>
    <n v="3"/>
    <x v="1"/>
    <n v="3"/>
    <x v="3"/>
    <n v="0"/>
    <s v="NO APLICA"/>
    <n v="0"/>
    <s v="NO APLICA"/>
    <s v="08FTV0031F"/>
    <m/>
    <s v="08ADG0010O"/>
    <n v="0"/>
    <s v="I2020"/>
    <n v="30"/>
    <n v="33"/>
    <n v="63"/>
    <n v="27"/>
    <n v="30"/>
    <n v="57"/>
    <n v="10"/>
    <n v="12"/>
    <n v="22"/>
    <n v="8"/>
    <n v="11"/>
    <n v="19"/>
    <n v="9"/>
    <n v="12"/>
    <n v="21"/>
    <n v="6"/>
    <n v="11"/>
    <n v="17"/>
    <n v="11"/>
    <n v="7"/>
    <n v="18"/>
    <n v="0"/>
    <n v="0"/>
    <n v="0"/>
    <n v="0"/>
    <n v="0"/>
    <n v="0"/>
    <n v="0"/>
    <n v="0"/>
    <n v="0"/>
    <n v="26"/>
    <n v="30"/>
    <n v="56"/>
    <n v="2"/>
    <n v="1"/>
    <n v="2"/>
    <n v="0"/>
    <n v="0"/>
    <n v="0"/>
    <n v="0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6"/>
    <n v="4"/>
    <n v="1"/>
    <n v="0"/>
    <n v="0"/>
    <n v="0"/>
    <n v="0"/>
    <n v="0"/>
    <n v="0"/>
    <n v="0"/>
    <n v="5"/>
    <n v="6"/>
    <n v="5"/>
    <n v="1"/>
  </r>
  <r>
    <s v="08DTV0040P"/>
    <n v="1"/>
    <s v="MATUTINO"/>
    <s v="TELESECUNDARIA FEDERALIZADA"/>
    <n v="8"/>
    <s v="CHIHUAHUA"/>
    <n v="8"/>
    <s v="CHIHUAHUA"/>
    <x v="6"/>
    <n v="29"/>
    <x v="7"/>
    <n v="512"/>
    <s v="BARBECHITOS"/>
    <s v="CALLE BARBECHITOS"/>
    <n v="0"/>
    <s v="PÚBLICO"/>
    <x v="0"/>
    <n v="2"/>
    <s v="BĂSICA"/>
    <n v="3"/>
    <x v="1"/>
    <n v="3"/>
    <x v="3"/>
    <n v="0"/>
    <s v="NO APLICA"/>
    <n v="0"/>
    <s v="NO APLICA"/>
    <s v="08FTV0034C"/>
    <m/>
    <s v="08ADG0007A"/>
    <n v="0"/>
    <s v="I2020"/>
    <n v="19"/>
    <n v="36"/>
    <n v="55"/>
    <n v="19"/>
    <n v="36"/>
    <n v="55"/>
    <n v="3"/>
    <n v="11"/>
    <n v="14"/>
    <n v="8"/>
    <n v="5"/>
    <n v="13"/>
    <n v="9"/>
    <n v="5"/>
    <n v="14"/>
    <n v="8"/>
    <n v="15"/>
    <n v="23"/>
    <n v="8"/>
    <n v="11"/>
    <n v="19"/>
    <n v="0"/>
    <n v="0"/>
    <n v="0"/>
    <n v="0"/>
    <n v="0"/>
    <n v="0"/>
    <n v="0"/>
    <n v="0"/>
    <n v="0"/>
    <n v="25"/>
    <n v="31"/>
    <n v="56"/>
    <n v="1"/>
    <n v="1"/>
    <n v="1"/>
    <n v="0"/>
    <n v="0"/>
    <n v="0"/>
    <n v="0"/>
    <n v="3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4"/>
    <n v="3"/>
    <n v="0"/>
    <n v="0"/>
    <n v="0"/>
    <n v="0"/>
    <n v="0"/>
    <n v="0"/>
    <n v="0"/>
    <n v="0"/>
    <n v="3"/>
    <n v="5"/>
    <n v="3"/>
    <n v="1"/>
  </r>
  <r>
    <s v="08DTV0041O"/>
    <n v="1"/>
    <s v="MATUTINO"/>
    <s v="JOSE DOLORES TEPEYAC"/>
    <n v="8"/>
    <s v="CHIHUAHUA"/>
    <n v="8"/>
    <s v="CHIHUAHUA"/>
    <x v="0"/>
    <n v="65"/>
    <x v="11"/>
    <n v="39"/>
    <s v="LA REFORMA"/>
    <s v="NINGUNO NINGUNO"/>
    <n v="0"/>
    <s v="PÚBLICO"/>
    <x v="0"/>
    <n v="2"/>
    <s v="BĂSICA"/>
    <n v="3"/>
    <x v="1"/>
    <n v="3"/>
    <x v="3"/>
    <n v="0"/>
    <s v="NO APLICA"/>
    <n v="0"/>
    <s v="NO APLICA"/>
    <s v="08FTV0040N"/>
    <m/>
    <s v="08ADG0003E"/>
    <n v="0"/>
    <s v="I2020"/>
    <n v="13"/>
    <n v="14"/>
    <n v="27"/>
    <n v="13"/>
    <n v="14"/>
    <n v="27"/>
    <n v="6"/>
    <n v="4"/>
    <n v="10"/>
    <n v="7"/>
    <n v="5"/>
    <n v="12"/>
    <n v="7"/>
    <n v="5"/>
    <n v="12"/>
    <n v="4"/>
    <n v="6"/>
    <n v="10"/>
    <n v="3"/>
    <n v="4"/>
    <n v="7"/>
    <n v="0"/>
    <n v="0"/>
    <n v="0"/>
    <n v="0"/>
    <n v="0"/>
    <n v="0"/>
    <n v="0"/>
    <n v="0"/>
    <n v="0"/>
    <n v="14"/>
    <n v="15"/>
    <n v="29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042N"/>
    <n v="1"/>
    <s v="MATUTINO"/>
    <s v="AQUILES SERDAN"/>
    <n v="8"/>
    <s v="CHIHUAHUA"/>
    <n v="8"/>
    <s v="CHIHUAHUA"/>
    <x v="8"/>
    <n v="67"/>
    <x v="45"/>
    <n v="34"/>
    <s v="SALITRITO"/>
    <s v="CALLE SALITRITO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14"/>
    <n v="9"/>
    <n v="23"/>
    <n v="13"/>
    <n v="9"/>
    <n v="22"/>
    <n v="2"/>
    <n v="1"/>
    <n v="3"/>
    <n v="5"/>
    <n v="4"/>
    <n v="9"/>
    <n v="5"/>
    <n v="4"/>
    <n v="9"/>
    <n v="5"/>
    <n v="2"/>
    <n v="7"/>
    <n v="6"/>
    <n v="7"/>
    <n v="13"/>
    <n v="0"/>
    <n v="0"/>
    <n v="0"/>
    <n v="0"/>
    <n v="0"/>
    <n v="0"/>
    <n v="0"/>
    <n v="0"/>
    <n v="0"/>
    <n v="16"/>
    <n v="13"/>
    <n v="29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  <n v="1"/>
  </r>
  <r>
    <s v="08DTV0043M"/>
    <n v="1"/>
    <s v="MATUTINO"/>
    <s v="FRANCISCO GONZALEZ BOCANEGRA"/>
    <n v="8"/>
    <s v="CHIHUAHUA"/>
    <n v="8"/>
    <s v="CHIHUAHUA"/>
    <x v="0"/>
    <n v="20"/>
    <x v="10"/>
    <n v="49"/>
    <s v="GOROGACHI"/>
    <s v="CALLE GOROGACHI"/>
    <n v="0"/>
    <s v="PÚBLICO"/>
    <x v="0"/>
    <n v="2"/>
    <s v="BĂSICA"/>
    <n v="3"/>
    <x v="1"/>
    <n v="3"/>
    <x v="3"/>
    <n v="0"/>
    <s v="NO APLICA"/>
    <n v="0"/>
    <s v="NO APLICA"/>
    <s v="08FTV0039Y"/>
    <m/>
    <s v="08ADG0003E"/>
    <n v="0"/>
    <s v="I2020"/>
    <n v="8"/>
    <n v="4"/>
    <n v="12"/>
    <n v="8"/>
    <n v="4"/>
    <n v="12"/>
    <n v="1"/>
    <n v="1"/>
    <n v="2"/>
    <n v="0"/>
    <n v="1"/>
    <n v="1"/>
    <n v="1"/>
    <n v="1"/>
    <n v="2"/>
    <n v="3"/>
    <n v="1"/>
    <n v="4"/>
    <n v="4"/>
    <n v="3"/>
    <n v="7"/>
    <n v="0"/>
    <n v="0"/>
    <n v="0"/>
    <n v="0"/>
    <n v="0"/>
    <n v="0"/>
    <n v="0"/>
    <n v="0"/>
    <n v="0"/>
    <n v="8"/>
    <n v="5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044L"/>
    <n v="1"/>
    <s v="MATUTINO"/>
    <s v="ALVARO OBREGON"/>
    <n v="8"/>
    <s v="CHIHUAHUA"/>
    <n v="8"/>
    <s v="CHIHUAHUA"/>
    <x v="2"/>
    <n v="40"/>
    <x v="12"/>
    <n v="64"/>
    <s v="MESA DE LA SIMONA"/>
    <s v="CALLE MESA DE LA SIMONA"/>
    <n v="0"/>
    <s v="PÚBLICO"/>
    <x v="0"/>
    <n v="2"/>
    <s v="BĂSICA"/>
    <n v="3"/>
    <x v="1"/>
    <n v="3"/>
    <x v="3"/>
    <n v="0"/>
    <s v="NO APLICA"/>
    <n v="0"/>
    <s v="NO APLICA"/>
    <s v="08FTV0031F"/>
    <m/>
    <s v="08ADG0055K"/>
    <n v="0"/>
    <s v="I2020"/>
    <n v="8"/>
    <n v="6"/>
    <n v="14"/>
    <n v="8"/>
    <n v="6"/>
    <n v="14"/>
    <n v="4"/>
    <n v="2"/>
    <n v="6"/>
    <n v="1"/>
    <n v="4"/>
    <n v="5"/>
    <n v="1"/>
    <n v="4"/>
    <n v="5"/>
    <n v="3"/>
    <n v="0"/>
    <n v="3"/>
    <n v="0"/>
    <n v="4"/>
    <n v="4"/>
    <n v="0"/>
    <n v="0"/>
    <n v="0"/>
    <n v="0"/>
    <n v="0"/>
    <n v="0"/>
    <n v="0"/>
    <n v="0"/>
    <n v="0"/>
    <n v="4"/>
    <n v="8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47I"/>
    <n v="1"/>
    <s v="MATUTINO"/>
    <s v="RAFAEL RAMIREZ"/>
    <n v="8"/>
    <s v="CHIHUAHUA"/>
    <n v="8"/>
    <s v="CHIHUAHUA"/>
    <x v="1"/>
    <n v="6"/>
    <x v="58"/>
    <n v="11"/>
    <s v="FRANCISCO I. MADERO"/>
    <s v="CALLE FRANCISCO I. MADERO"/>
    <n v="0"/>
    <s v="PÚBLICO"/>
    <x v="0"/>
    <n v="2"/>
    <s v="BĂSICA"/>
    <n v="3"/>
    <x v="1"/>
    <n v="3"/>
    <x v="3"/>
    <n v="0"/>
    <s v="NO APLICA"/>
    <n v="0"/>
    <s v="NO APLICA"/>
    <s v="08FTV0031F"/>
    <m/>
    <s v="08ADG0010O"/>
    <n v="0"/>
    <s v="I2020"/>
    <n v="31"/>
    <n v="25"/>
    <n v="56"/>
    <n v="28"/>
    <n v="25"/>
    <n v="53"/>
    <n v="5"/>
    <n v="11"/>
    <n v="16"/>
    <n v="10"/>
    <n v="7"/>
    <n v="17"/>
    <n v="10"/>
    <n v="7"/>
    <n v="17"/>
    <n v="15"/>
    <n v="5"/>
    <n v="20"/>
    <n v="13"/>
    <n v="10"/>
    <n v="23"/>
    <n v="0"/>
    <n v="0"/>
    <n v="0"/>
    <n v="0"/>
    <n v="0"/>
    <n v="0"/>
    <n v="0"/>
    <n v="0"/>
    <n v="0"/>
    <n v="38"/>
    <n v="22"/>
    <n v="60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4"/>
    <n v="4"/>
    <n v="1"/>
  </r>
  <r>
    <s v="08DTV0050W"/>
    <n v="1"/>
    <s v="MATUTINO"/>
    <s v="TELESECUNDARIA FEDERALIZADA"/>
    <n v="8"/>
    <s v="CHIHUAHUA"/>
    <n v="8"/>
    <s v="CHIHUAHUA"/>
    <x v="3"/>
    <n v="27"/>
    <x v="27"/>
    <n v="336"/>
    <s v="EL AGUAJE"/>
    <s v="NINGUNO NINGUNO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18"/>
    <n v="18"/>
    <n v="36"/>
    <n v="17"/>
    <n v="16"/>
    <n v="33"/>
    <n v="2"/>
    <n v="2"/>
    <n v="4"/>
    <n v="13"/>
    <n v="13"/>
    <n v="26"/>
    <n v="15"/>
    <n v="15"/>
    <n v="30"/>
    <n v="7"/>
    <n v="10"/>
    <n v="17"/>
    <n v="8"/>
    <n v="5"/>
    <n v="13"/>
    <n v="0"/>
    <n v="0"/>
    <n v="0"/>
    <n v="0"/>
    <n v="0"/>
    <n v="0"/>
    <n v="0"/>
    <n v="0"/>
    <n v="0"/>
    <n v="30"/>
    <n v="30"/>
    <n v="60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DTV0051V"/>
    <n v="1"/>
    <s v="MATUTINO"/>
    <s v="JOSE VASCONCELOS"/>
    <n v="8"/>
    <s v="CHIHUAHUA"/>
    <n v="8"/>
    <s v="CHIHUAHUA"/>
    <x v="8"/>
    <n v="3"/>
    <x v="16"/>
    <n v="71"/>
    <s v="TALAMANTES"/>
    <s v="NINGUNO NINGUNO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9"/>
    <n v="5"/>
    <n v="14"/>
    <n v="9"/>
    <n v="5"/>
    <n v="14"/>
    <n v="3"/>
    <n v="1"/>
    <n v="4"/>
    <n v="2"/>
    <n v="2"/>
    <n v="4"/>
    <n v="2"/>
    <n v="2"/>
    <n v="4"/>
    <n v="0"/>
    <n v="2"/>
    <n v="2"/>
    <n v="6"/>
    <n v="2"/>
    <n v="8"/>
    <n v="0"/>
    <n v="0"/>
    <n v="0"/>
    <n v="0"/>
    <n v="0"/>
    <n v="0"/>
    <n v="0"/>
    <n v="0"/>
    <n v="0"/>
    <n v="8"/>
    <n v="6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053T"/>
    <n v="1"/>
    <s v="MATUTINO"/>
    <s v="LUIS PASTEUR"/>
    <n v="8"/>
    <s v="CHIHUAHUA"/>
    <n v="8"/>
    <s v="CHIHUAHUA"/>
    <x v="6"/>
    <n v="29"/>
    <x v="7"/>
    <n v="1905"/>
    <s v="EL ZAPOTE"/>
    <s v="CALLE EL ZAPOTE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17"/>
    <n v="15"/>
    <n v="32"/>
    <n v="17"/>
    <n v="15"/>
    <n v="32"/>
    <n v="6"/>
    <n v="5"/>
    <n v="11"/>
    <n v="2"/>
    <n v="7"/>
    <n v="9"/>
    <n v="2"/>
    <n v="7"/>
    <n v="9"/>
    <n v="5"/>
    <n v="5"/>
    <n v="10"/>
    <n v="6"/>
    <n v="6"/>
    <n v="12"/>
    <n v="0"/>
    <n v="0"/>
    <n v="0"/>
    <n v="0"/>
    <n v="0"/>
    <n v="0"/>
    <n v="0"/>
    <n v="0"/>
    <n v="0"/>
    <n v="13"/>
    <n v="18"/>
    <n v="3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54S"/>
    <n v="1"/>
    <s v="MATUTINO"/>
    <s v="TELESECUNDARIA FEDERALIZADA"/>
    <n v="8"/>
    <s v="CHIHUAHUA"/>
    <n v="8"/>
    <s v="CHIHUAHUA"/>
    <x v="6"/>
    <n v="29"/>
    <x v="7"/>
    <n v="38"/>
    <s v="SAN SIMĂ“N (CALABAZAS)"/>
    <s v="CALLE SAN SIMON (CALABAZAS)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8"/>
    <n v="5"/>
    <n v="13"/>
    <n v="8"/>
    <n v="5"/>
    <n v="13"/>
    <n v="3"/>
    <n v="3"/>
    <n v="6"/>
    <n v="2"/>
    <n v="0"/>
    <n v="2"/>
    <n v="2"/>
    <n v="0"/>
    <n v="2"/>
    <n v="2"/>
    <n v="2"/>
    <n v="4"/>
    <n v="3"/>
    <n v="0"/>
    <n v="3"/>
    <n v="0"/>
    <n v="0"/>
    <n v="0"/>
    <n v="0"/>
    <n v="0"/>
    <n v="0"/>
    <n v="0"/>
    <n v="0"/>
    <n v="0"/>
    <n v="7"/>
    <n v="2"/>
    <n v="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057P"/>
    <n v="1"/>
    <s v="MATUTINO"/>
    <s v="JAIME NUNO"/>
    <n v="8"/>
    <s v="CHIHUAHUA"/>
    <n v="8"/>
    <s v="CHIHUAHUA"/>
    <x v="0"/>
    <n v="47"/>
    <x v="20"/>
    <n v="114"/>
    <s v="TALAYOTES"/>
    <s v="CALLE TALAYOTES"/>
    <n v="0"/>
    <s v="PÚBLICO"/>
    <x v="0"/>
    <n v="2"/>
    <s v="BĂSICA"/>
    <n v="3"/>
    <x v="1"/>
    <n v="3"/>
    <x v="3"/>
    <n v="0"/>
    <s v="NO APLICA"/>
    <n v="0"/>
    <s v="NO APLICA"/>
    <s v="08FTV0035B"/>
    <m/>
    <s v="08ADG0010O"/>
    <n v="0"/>
    <s v="I2020"/>
    <n v="7"/>
    <n v="10"/>
    <n v="17"/>
    <n v="7"/>
    <n v="10"/>
    <n v="17"/>
    <n v="3"/>
    <n v="6"/>
    <n v="9"/>
    <n v="0"/>
    <n v="0"/>
    <n v="0"/>
    <n v="0"/>
    <n v="0"/>
    <n v="0"/>
    <n v="2"/>
    <n v="0"/>
    <n v="2"/>
    <n v="2"/>
    <n v="4"/>
    <n v="6"/>
    <n v="0"/>
    <n v="0"/>
    <n v="0"/>
    <n v="0"/>
    <n v="0"/>
    <n v="0"/>
    <n v="0"/>
    <n v="0"/>
    <n v="0"/>
    <n v="4"/>
    <n v="4"/>
    <n v="8"/>
    <n v="0"/>
    <n v="1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58O"/>
    <n v="1"/>
    <s v="MATUTINO"/>
    <s v="FRANCISCO R. ALMADA"/>
    <n v="8"/>
    <s v="CHIHUAHUA"/>
    <n v="8"/>
    <s v="CHIHUAHUA"/>
    <x v="0"/>
    <n v="30"/>
    <x v="34"/>
    <n v="45"/>
    <s v="GUAJIPA"/>
    <s v="NINGUNO NINGUNO"/>
    <n v="0"/>
    <s v="PÚBLICO"/>
    <x v="0"/>
    <n v="2"/>
    <s v="BĂSICA"/>
    <n v="3"/>
    <x v="1"/>
    <n v="3"/>
    <x v="3"/>
    <n v="0"/>
    <s v="NO APLICA"/>
    <n v="0"/>
    <s v="NO APLICA"/>
    <s v="08FTV0039Y"/>
    <m/>
    <s v="08ADG0003E"/>
    <n v="0"/>
    <s v="I2020"/>
    <n v="16"/>
    <n v="15"/>
    <n v="31"/>
    <n v="16"/>
    <n v="15"/>
    <n v="31"/>
    <n v="2"/>
    <n v="5"/>
    <n v="7"/>
    <n v="5"/>
    <n v="6"/>
    <n v="11"/>
    <n v="5"/>
    <n v="6"/>
    <n v="11"/>
    <n v="6"/>
    <n v="6"/>
    <n v="12"/>
    <n v="10"/>
    <n v="6"/>
    <n v="16"/>
    <n v="0"/>
    <n v="0"/>
    <n v="0"/>
    <n v="0"/>
    <n v="0"/>
    <n v="0"/>
    <n v="0"/>
    <n v="0"/>
    <n v="0"/>
    <n v="21"/>
    <n v="18"/>
    <n v="3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59N"/>
    <n v="1"/>
    <s v="MATUTINO"/>
    <s v="IGNACIO VALENZUELA"/>
    <n v="8"/>
    <s v="CHIHUAHUA"/>
    <n v="8"/>
    <s v="CHIHUAHUA"/>
    <x v="0"/>
    <n v="20"/>
    <x v="10"/>
    <n v="66"/>
    <s v="IGNACIO VALENZUELA LAGARDA (LORETO)"/>
    <s v="CALLE IGNACIO VALENZUELA (LORETO)"/>
    <n v="0"/>
    <s v="PÚBLICO"/>
    <x v="0"/>
    <n v="2"/>
    <s v="BĂSICA"/>
    <n v="3"/>
    <x v="1"/>
    <n v="3"/>
    <x v="3"/>
    <n v="0"/>
    <s v="NO APLICA"/>
    <n v="0"/>
    <s v="NO APLICA"/>
    <s v="08FTV0039Y"/>
    <m/>
    <s v="08ADG0003E"/>
    <n v="0"/>
    <s v="I2020"/>
    <n v="31"/>
    <n v="29"/>
    <n v="60"/>
    <n v="30"/>
    <n v="28"/>
    <n v="58"/>
    <n v="8"/>
    <n v="8"/>
    <n v="16"/>
    <n v="10"/>
    <n v="12"/>
    <n v="22"/>
    <n v="10"/>
    <n v="12"/>
    <n v="22"/>
    <n v="14"/>
    <n v="9"/>
    <n v="23"/>
    <n v="8"/>
    <n v="12"/>
    <n v="20"/>
    <n v="0"/>
    <n v="0"/>
    <n v="0"/>
    <n v="0"/>
    <n v="0"/>
    <n v="0"/>
    <n v="0"/>
    <n v="0"/>
    <n v="0"/>
    <n v="32"/>
    <n v="33"/>
    <n v="65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3"/>
    <n v="3"/>
    <n v="3"/>
    <n v="1"/>
  </r>
  <r>
    <s v="08DTV0060C"/>
    <n v="1"/>
    <s v="MATUTINO"/>
    <s v="TEPOCHCALLI"/>
    <n v="8"/>
    <s v="CHIHUAHUA"/>
    <n v="8"/>
    <s v="CHIHUAHUA"/>
    <x v="0"/>
    <n v="66"/>
    <x v="32"/>
    <n v="152"/>
    <s v="PALMARITO (AGUA CALIENTE)"/>
    <s v="CALLE PALMARITO (AGUA CALIENTE)"/>
    <n v="0"/>
    <s v="PÚBLICO"/>
    <x v="0"/>
    <n v="2"/>
    <s v="BĂSICA"/>
    <n v="3"/>
    <x v="1"/>
    <n v="3"/>
    <x v="3"/>
    <n v="0"/>
    <s v="NO APLICA"/>
    <n v="0"/>
    <s v="NO APLICA"/>
    <s v="08FTV0035B"/>
    <m/>
    <s v="08ADG0010O"/>
    <n v="0"/>
    <s v="I2020"/>
    <n v="7"/>
    <n v="9"/>
    <n v="16"/>
    <n v="7"/>
    <n v="9"/>
    <n v="16"/>
    <n v="1"/>
    <n v="5"/>
    <n v="6"/>
    <n v="1"/>
    <n v="2"/>
    <n v="3"/>
    <n v="1"/>
    <n v="2"/>
    <n v="3"/>
    <n v="3"/>
    <n v="2"/>
    <n v="5"/>
    <n v="3"/>
    <n v="2"/>
    <n v="5"/>
    <n v="0"/>
    <n v="0"/>
    <n v="0"/>
    <n v="0"/>
    <n v="0"/>
    <n v="0"/>
    <n v="0"/>
    <n v="0"/>
    <n v="0"/>
    <n v="7"/>
    <n v="6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061B"/>
    <n v="1"/>
    <s v="MATUTINO"/>
    <s v="BICENTENARIO DE LA INDEPENDENCIA"/>
    <n v="8"/>
    <s v="CHIHUAHUA"/>
    <n v="8"/>
    <s v="CHIHUAHUA"/>
    <x v="0"/>
    <n v="66"/>
    <x v="32"/>
    <n v="17"/>
    <s v="ARECHUYVO"/>
    <s v="NINGUNO NINGUNO"/>
    <n v="0"/>
    <s v="PÚBLICO"/>
    <x v="0"/>
    <n v="2"/>
    <s v="BĂSICA"/>
    <n v="3"/>
    <x v="1"/>
    <n v="3"/>
    <x v="3"/>
    <n v="0"/>
    <s v="NO APLICA"/>
    <n v="0"/>
    <s v="NO APLICA"/>
    <s v="08FTV0035B"/>
    <m/>
    <s v="08ADG0010O"/>
    <n v="0"/>
    <s v="I2020"/>
    <n v="13"/>
    <n v="18"/>
    <n v="31"/>
    <n v="13"/>
    <n v="18"/>
    <n v="31"/>
    <n v="3"/>
    <n v="6"/>
    <n v="9"/>
    <n v="8"/>
    <n v="5"/>
    <n v="13"/>
    <n v="8"/>
    <n v="5"/>
    <n v="13"/>
    <n v="5"/>
    <n v="6"/>
    <n v="11"/>
    <n v="5"/>
    <n v="7"/>
    <n v="12"/>
    <n v="0"/>
    <n v="0"/>
    <n v="0"/>
    <n v="0"/>
    <n v="0"/>
    <n v="0"/>
    <n v="0"/>
    <n v="0"/>
    <n v="0"/>
    <n v="18"/>
    <n v="18"/>
    <n v="36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062A"/>
    <n v="1"/>
    <s v="MATUTINO"/>
    <s v="TELESECUNDARIA FEDERALIZADA"/>
    <n v="8"/>
    <s v="CHIHUAHUA"/>
    <n v="8"/>
    <s v="CHIHUAHUA"/>
    <x v="3"/>
    <n v="27"/>
    <x v="27"/>
    <n v="5"/>
    <s v="AGUA ESCONDIDA"/>
    <s v="CALLE CONOCIDO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33"/>
    <n v="44"/>
    <n v="77"/>
    <n v="30"/>
    <n v="44"/>
    <n v="74"/>
    <n v="9"/>
    <n v="16"/>
    <n v="25"/>
    <n v="13"/>
    <n v="9"/>
    <n v="22"/>
    <n v="20"/>
    <n v="13"/>
    <n v="33"/>
    <n v="10"/>
    <n v="10"/>
    <n v="20"/>
    <n v="12"/>
    <n v="18"/>
    <n v="30"/>
    <n v="0"/>
    <n v="0"/>
    <n v="0"/>
    <n v="0"/>
    <n v="0"/>
    <n v="0"/>
    <n v="0"/>
    <n v="0"/>
    <n v="0"/>
    <n v="42"/>
    <n v="41"/>
    <n v="83"/>
    <n v="2"/>
    <n v="1"/>
    <n v="1"/>
    <n v="0"/>
    <n v="0"/>
    <n v="0"/>
    <n v="0"/>
    <n v="4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0"/>
    <n v="0"/>
    <n v="0"/>
    <n v="0"/>
    <n v="0"/>
    <n v="4"/>
    <n v="5"/>
    <n v="4"/>
    <n v="1"/>
  </r>
  <r>
    <s v="08DTV0063Z"/>
    <n v="1"/>
    <s v="MATUTINO"/>
    <s v="TELESECUNDARIA FEDERAL"/>
    <n v="8"/>
    <s v="CHIHUAHUA"/>
    <n v="8"/>
    <s v="CHIHUAHUA"/>
    <x v="2"/>
    <n v="40"/>
    <x v="12"/>
    <n v="1"/>
    <s v="MADERA"/>
    <s v="PROLONGACIĂ“N DE LA INTERNACIONAL "/>
    <n v="0"/>
    <s v="PÚBLICO"/>
    <x v="0"/>
    <n v="2"/>
    <s v="BĂSICA"/>
    <n v="3"/>
    <x v="1"/>
    <n v="3"/>
    <x v="3"/>
    <n v="0"/>
    <s v="NO APLICA"/>
    <n v="0"/>
    <s v="NO APLICA"/>
    <s v="08FTV0031F"/>
    <m/>
    <s v="08ADG0055K"/>
    <n v="0"/>
    <s v="I2020"/>
    <n v="19"/>
    <n v="10"/>
    <n v="29"/>
    <n v="16"/>
    <n v="10"/>
    <n v="26"/>
    <n v="5"/>
    <n v="7"/>
    <n v="12"/>
    <n v="10"/>
    <n v="5"/>
    <n v="15"/>
    <n v="10"/>
    <n v="6"/>
    <n v="16"/>
    <n v="5"/>
    <n v="1"/>
    <n v="6"/>
    <n v="6"/>
    <n v="2"/>
    <n v="8"/>
    <n v="0"/>
    <n v="0"/>
    <n v="0"/>
    <n v="0"/>
    <n v="0"/>
    <n v="0"/>
    <n v="0"/>
    <n v="0"/>
    <n v="0"/>
    <n v="21"/>
    <n v="9"/>
    <n v="30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DTV0064Z"/>
    <n v="1"/>
    <s v="MATUTINO"/>
    <s v="AMADO NERVO"/>
    <n v="8"/>
    <s v="CHIHUAHUA"/>
    <n v="8"/>
    <s v="CHIHUAHUA"/>
    <x v="1"/>
    <n v="12"/>
    <x v="23"/>
    <n v="46"/>
    <s v="SAN JOSĂ‰ BAQUEACHI"/>
    <s v="CALLE SAN JOSE BAQUIACHI"/>
    <n v="0"/>
    <s v="PÚBLICO"/>
    <x v="0"/>
    <n v="2"/>
    <s v="BĂSICA"/>
    <n v="3"/>
    <x v="1"/>
    <n v="3"/>
    <x v="3"/>
    <n v="0"/>
    <s v="NO APLICA"/>
    <n v="0"/>
    <s v="NO APLICA"/>
    <s v="08FTV0032E"/>
    <m/>
    <s v="08ADG0010O"/>
    <n v="0"/>
    <s v="I2020"/>
    <n v="7"/>
    <n v="7"/>
    <n v="14"/>
    <n v="7"/>
    <n v="7"/>
    <n v="14"/>
    <n v="1"/>
    <n v="0"/>
    <n v="1"/>
    <n v="1"/>
    <n v="3"/>
    <n v="4"/>
    <n v="1"/>
    <n v="6"/>
    <n v="7"/>
    <n v="6"/>
    <n v="3"/>
    <n v="9"/>
    <n v="2"/>
    <n v="4"/>
    <n v="6"/>
    <n v="0"/>
    <n v="0"/>
    <n v="0"/>
    <n v="0"/>
    <n v="0"/>
    <n v="0"/>
    <n v="0"/>
    <n v="0"/>
    <n v="0"/>
    <n v="9"/>
    <n v="13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65Y"/>
    <n v="1"/>
    <s v="MATUTINO"/>
    <s v="TELESECUNDARIA FEDERALIZADA"/>
    <n v="8"/>
    <s v="CHIHUAHUA"/>
    <n v="8"/>
    <s v="CHIHUAHUA"/>
    <x v="3"/>
    <n v="46"/>
    <x v="9"/>
    <n v="14"/>
    <s v="ĂNIMAS DE ARRIBA (EJIDO)"/>
    <s v="CALLE LAS ANIMAS"/>
    <n v="0"/>
    <s v="PÚBLICO"/>
    <x v="0"/>
    <n v="2"/>
    <s v="BĂSICA"/>
    <n v="3"/>
    <x v="1"/>
    <n v="3"/>
    <x v="3"/>
    <n v="0"/>
    <s v="NO APLICA"/>
    <n v="0"/>
    <s v="NO APLICA"/>
    <s v="08FTV0041M"/>
    <m/>
    <s v="08ADG0006B"/>
    <n v="0"/>
    <s v="I2020"/>
    <n v="12"/>
    <n v="2"/>
    <n v="14"/>
    <n v="11"/>
    <n v="2"/>
    <n v="13"/>
    <n v="3"/>
    <n v="1"/>
    <n v="4"/>
    <n v="3"/>
    <n v="2"/>
    <n v="5"/>
    <n v="3"/>
    <n v="2"/>
    <n v="5"/>
    <n v="5"/>
    <n v="0"/>
    <n v="5"/>
    <n v="3"/>
    <n v="1"/>
    <n v="4"/>
    <n v="0"/>
    <n v="0"/>
    <n v="0"/>
    <n v="0"/>
    <n v="0"/>
    <n v="0"/>
    <n v="0"/>
    <n v="0"/>
    <n v="0"/>
    <n v="11"/>
    <n v="3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66X"/>
    <n v="1"/>
    <s v="MATUTINO"/>
    <s v="TELESECUNDARIA FEDERALIZADA"/>
    <n v="8"/>
    <s v="CHIHUAHUA"/>
    <n v="8"/>
    <s v="CHIHUAHUA"/>
    <x v="6"/>
    <n v="29"/>
    <x v="7"/>
    <n v="126"/>
    <s v="MESA DE SAN JOSĂ‰"/>
    <s v="CALLE MESA DE SAN JOSE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6"/>
    <n v="9"/>
    <n v="15"/>
    <n v="6"/>
    <n v="9"/>
    <n v="15"/>
    <n v="3"/>
    <n v="4"/>
    <n v="7"/>
    <n v="3"/>
    <n v="3"/>
    <n v="6"/>
    <n v="3"/>
    <n v="3"/>
    <n v="6"/>
    <n v="2"/>
    <n v="2"/>
    <n v="4"/>
    <n v="2"/>
    <n v="3"/>
    <n v="5"/>
    <n v="0"/>
    <n v="0"/>
    <n v="0"/>
    <n v="0"/>
    <n v="0"/>
    <n v="0"/>
    <n v="0"/>
    <n v="0"/>
    <n v="0"/>
    <n v="7"/>
    <n v="8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2"/>
    <n v="1"/>
  </r>
  <r>
    <s v="08DTV0067W"/>
    <n v="1"/>
    <s v="MATUTINO"/>
    <s v="SOR JUANA INES DE LA CRUZ"/>
    <n v="8"/>
    <s v="CHIHUAHUA"/>
    <n v="8"/>
    <s v="CHIHUAHUA"/>
    <x v="6"/>
    <n v="29"/>
    <x v="7"/>
    <n v="480"/>
    <s v="MESA DE LA CRUZ"/>
    <s v="CALLE MESA DE LA CRUZ"/>
    <n v="0"/>
    <s v="PÚBLICO"/>
    <x v="0"/>
    <n v="2"/>
    <s v="BĂSICA"/>
    <n v="3"/>
    <x v="1"/>
    <n v="3"/>
    <x v="3"/>
    <n v="0"/>
    <s v="NO APLICA"/>
    <n v="0"/>
    <s v="NO APLICA"/>
    <s v="08FTV0034C"/>
    <m/>
    <s v="08ADG0007A"/>
    <n v="0"/>
    <s v="I2020"/>
    <n v="10"/>
    <n v="8"/>
    <n v="18"/>
    <n v="10"/>
    <n v="8"/>
    <n v="18"/>
    <n v="4"/>
    <n v="1"/>
    <n v="5"/>
    <n v="3"/>
    <n v="3"/>
    <n v="6"/>
    <n v="3"/>
    <n v="3"/>
    <n v="6"/>
    <n v="4"/>
    <n v="0"/>
    <n v="4"/>
    <n v="2"/>
    <n v="7"/>
    <n v="9"/>
    <n v="0"/>
    <n v="0"/>
    <n v="0"/>
    <n v="0"/>
    <n v="0"/>
    <n v="0"/>
    <n v="0"/>
    <n v="0"/>
    <n v="0"/>
    <n v="9"/>
    <n v="10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068V"/>
    <n v="1"/>
    <s v="MATUTINO"/>
    <s v="TELESECUNDARIA FEDERAL"/>
    <n v="8"/>
    <s v="CHIHUAHUA"/>
    <n v="8"/>
    <s v="CHIHUAHUA"/>
    <x v="6"/>
    <n v="29"/>
    <x v="7"/>
    <n v="78"/>
    <s v="CHINATĂš"/>
    <s v="CALLE CHINATU"/>
    <n v="0"/>
    <s v="PÚBLICO"/>
    <x v="0"/>
    <n v="2"/>
    <s v="BĂSICA"/>
    <n v="3"/>
    <x v="1"/>
    <n v="3"/>
    <x v="3"/>
    <n v="0"/>
    <s v="NO APLICA"/>
    <n v="0"/>
    <s v="NO APLICA"/>
    <s v="08FTV0034C"/>
    <m/>
    <s v="08ADG0007A"/>
    <n v="0"/>
    <s v="I2020"/>
    <n v="20"/>
    <n v="18"/>
    <n v="38"/>
    <n v="20"/>
    <n v="18"/>
    <n v="38"/>
    <n v="10"/>
    <n v="5"/>
    <n v="15"/>
    <n v="4"/>
    <n v="6"/>
    <n v="10"/>
    <n v="4"/>
    <n v="6"/>
    <n v="10"/>
    <n v="5"/>
    <n v="8"/>
    <n v="13"/>
    <n v="6"/>
    <n v="5"/>
    <n v="11"/>
    <n v="0"/>
    <n v="0"/>
    <n v="0"/>
    <n v="0"/>
    <n v="0"/>
    <n v="0"/>
    <n v="0"/>
    <n v="0"/>
    <n v="0"/>
    <n v="15"/>
    <n v="19"/>
    <n v="34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  <n v="1"/>
  </r>
  <r>
    <s v="08DTV0069U"/>
    <n v="1"/>
    <s v="MATUTINO"/>
    <s v="TELESECUNDARIA FEDERAL"/>
    <n v="8"/>
    <s v="CHIHUAHUA"/>
    <n v="8"/>
    <s v="CHIHUAHUA"/>
    <x v="6"/>
    <n v="29"/>
    <x v="7"/>
    <n v="47"/>
    <s v="LA CATEDRAL"/>
    <s v="CALLE LA CATEDRAL"/>
    <n v="0"/>
    <s v="PÚBLICO"/>
    <x v="0"/>
    <n v="2"/>
    <s v="BĂSICA"/>
    <n v="3"/>
    <x v="1"/>
    <n v="3"/>
    <x v="3"/>
    <n v="0"/>
    <s v="NO APLICA"/>
    <n v="0"/>
    <s v="NO APLICA"/>
    <s v="08FTV0034C"/>
    <m/>
    <s v="08ADG0007A"/>
    <n v="0"/>
    <s v="I2020"/>
    <n v="13"/>
    <n v="12"/>
    <n v="25"/>
    <n v="6"/>
    <n v="8"/>
    <n v="14"/>
    <n v="1"/>
    <n v="2"/>
    <n v="3"/>
    <n v="1"/>
    <n v="2"/>
    <n v="3"/>
    <n v="9"/>
    <n v="6"/>
    <n v="15"/>
    <n v="5"/>
    <n v="0"/>
    <n v="5"/>
    <n v="1"/>
    <n v="4"/>
    <n v="5"/>
    <n v="0"/>
    <n v="0"/>
    <n v="0"/>
    <n v="0"/>
    <n v="0"/>
    <n v="0"/>
    <n v="0"/>
    <n v="0"/>
    <n v="0"/>
    <n v="15"/>
    <n v="10"/>
    <n v="2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70J"/>
    <n v="1"/>
    <s v="MATUTINO"/>
    <s v="FELIPE CARRILLO PUERTO"/>
    <n v="8"/>
    <s v="CHIHUAHUA"/>
    <n v="8"/>
    <s v="CHIHUAHUA"/>
    <x v="1"/>
    <n v="31"/>
    <x v="1"/>
    <n v="4"/>
    <s v="AGUA CALIENTE"/>
    <s v="CALLE CONOCIDO"/>
    <n v="0"/>
    <s v="PÚBLICO"/>
    <x v="0"/>
    <n v="2"/>
    <s v="BĂSICA"/>
    <n v="3"/>
    <x v="1"/>
    <n v="3"/>
    <x v="3"/>
    <n v="0"/>
    <s v="NO APLICA"/>
    <n v="0"/>
    <s v="NO APLICA"/>
    <s v="08FTV0032E"/>
    <m/>
    <s v="08ADG0010O"/>
    <n v="0"/>
    <s v="I2020"/>
    <n v="10"/>
    <n v="11"/>
    <n v="21"/>
    <n v="10"/>
    <n v="11"/>
    <n v="21"/>
    <n v="2"/>
    <n v="2"/>
    <n v="4"/>
    <n v="4"/>
    <n v="2"/>
    <n v="6"/>
    <n v="4"/>
    <n v="2"/>
    <n v="6"/>
    <n v="4"/>
    <n v="7"/>
    <n v="11"/>
    <n v="4"/>
    <n v="3"/>
    <n v="7"/>
    <n v="0"/>
    <n v="0"/>
    <n v="0"/>
    <n v="0"/>
    <n v="0"/>
    <n v="0"/>
    <n v="0"/>
    <n v="0"/>
    <n v="0"/>
    <n v="12"/>
    <n v="12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DTV0072H"/>
    <n v="1"/>
    <s v="MATUTINO"/>
    <s v="TELESECUNDARIA FEDERALIZADA"/>
    <n v="8"/>
    <s v="CHIHUAHUA"/>
    <n v="8"/>
    <s v="CHIHUAHUA"/>
    <x v="3"/>
    <n v="27"/>
    <x v="27"/>
    <n v="26"/>
    <s v="CIENEGUITA"/>
    <s v="CALLE CIENEGUITAS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21"/>
    <n v="25"/>
    <n v="46"/>
    <n v="21"/>
    <n v="25"/>
    <n v="46"/>
    <n v="3"/>
    <n v="3"/>
    <n v="6"/>
    <n v="9"/>
    <n v="10"/>
    <n v="19"/>
    <n v="10"/>
    <n v="10"/>
    <n v="20"/>
    <n v="11"/>
    <n v="12"/>
    <n v="23"/>
    <n v="8"/>
    <n v="9"/>
    <n v="17"/>
    <n v="0"/>
    <n v="0"/>
    <n v="0"/>
    <n v="0"/>
    <n v="0"/>
    <n v="0"/>
    <n v="0"/>
    <n v="0"/>
    <n v="0"/>
    <n v="29"/>
    <n v="31"/>
    <n v="60"/>
    <n v="1"/>
    <n v="2"/>
    <n v="1"/>
    <n v="0"/>
    <n v="0"/>
    <n v="0"/>
    <n v="0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  <n v="1"/>
  </r>
  <r>
    <s v="08DTV0073G"/>
    <n v="1"/>
    <s v="MATUTINO"/>
    <s v="JOSEFA ORTIZ DE DOMINGUEZ"/>
    <n v="8"/>
    <s v="CHIHUAHUA"/>
    <n v="8"/>
    <s v="CHIHUAHUA"/>
    <x v="0"/>
    <n v="66"/>
    <x v="32"/>
    <n v="105"/>
    <s v="JICAMORACHI"/>
    <s v="CALLE PUERTO DE JICAMORACHI"/>
    <n v="0"/>
    <s v="PÚBLICO"/>
    <x v="0"/>
    <n v="2"/>
    <s v="BĂSICA"/>
    <n v="3"/>
    <x v="1"/>
    <n v="3"/>
    <x v="3"/>
    <n v="0"/>
    <s v="NO APLICA"/>
    <n v="0"/>
    <s v="NO APLICA"/>
    <s v="08FTV0035B"/>
    <m/>
    <s v="08ADG0010O"/>
    <n v="0"/>
    <s v="I2020"/>
    <n v="17"/>
    <n v="19"/>
    <n v="36"/>
    <n v="17"/>
    <n v="19"/>
    <n v="36"/>
    <n v="9"/>
    <n v="7"/>
    <n v="16"/>
    <n v="3"/>
    <n v="6"/>
    <n v="9"/>
    <n v="3"/>
    <n v="6"/>
    <n v="9"/>
    <n v="1"/>
    <n v="8"/>
    <n v="9"/>
    <n v="7"/>
    <n v="4"/>
    <n v="11"/>
    <n v="0"/>
    <n v="0"/>
    <n v="0"/>
    <n v="0"/>
    <n v="0"/>
    <n v="0"/>
    <n v="0"/>
    <n v="0"/>
    <n v="0"/>
    <n v="11"/>
    <n v="18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74F"/>
    <n v="1"/>
    <s v="MATUTINO"/>
    <s v="TELESECUNDARIA FEDERALIZADA"/>
    <n v="8"/>
    <s v="CHIHUAHUA"/>
    <n v="8"/>
    <s v="CHIHUAHUA"/>
    <x v="3"/>
    <n v="27"/>
    <x v="27"/>
    <n v="976"/>
    <s v="NACACHI"/>
    <s v="CALLE NACACHI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15"/>
    <n v="17"/>
    <n v="32"/>
    <n v="15"/>
    <n v="17"/>
    <n v="32"/>
    <n v="8"/>
    <n v="4"/>
    <n v="12"/>
    <n v="3"/>
    <n v="2"/>
    <n v="5"/>
    <n v="3"/>
    <n v="2"/>
    <n v="5"/>
    <n v="5"/>
    <n v="6"/>
    <n v="11"/>
    <n v="2"/>
    <n v="7"/>
    <n v="9"/>
    <n v="0"/>
    <n v="0"/>
    <n v="0"/>
    <n v="0"/>
    <n v="0"/>
    <n v="0"/>
    <n v="0"/>
    <n v="0"/>
    <n v="0"/>
    <n v="10"/>
    <n v="15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076D"/>
    <n v="1"/>
    <s v="MATUTINO"/>
    <s v="REYNALDO MANCINAS ALCARAZ"/>
    <n v="8"/>
    <s v="CHIHUAHUA"/>
    <n v="8"/>
    <s v="CHIHUAHUA"/>
    <x v="0"/>
    <n v="8"/>
    <x v="0"/>
    <n v="2"/>
    <s v="ABOREACHI"/>
    <s v="NINGUNO NINGUNO"/>
    <n v="0"/>
    <s v="PÚBLICO"/>
    <x v="0"/>
    <n v="2"/>
    <s v="BĂSICA"/>
    <n v="3"/>
    <x v="1"/>
    <n v="3"/>
    <x v="3"/>
    <n v="0"/>
    <s v="NO APLICA"/>
    <n v="0"/>
    <s v="NO APLICA"/>
    <s v="08FTV0041M"/>
    <m/>
    <s v="08ADG0006B"/>
    <n v="0"/>
    <s v="I2020"/>
    <n v="18"/>
    <n v="23"/>
    <n v="41"/>
    <n v="18"/>
    <n v="23"/>
    <n v="41"/>
    <n v="5"/>
    <n v="7"/>
    <n v="12"/>
    <n v="11"/>
    <n v="4"/>
    <n v="15"/>
    <n v="11"/>
    <n v="4"/>
    <n v="15"/>
    <n v="8"/>
    <n v="11"/>
    <n v="19"/>
    <n v="5"/>
    <n v="5"/>
    <n v="10"/>
    <n v="0"/>
    <n v="0"/>
    <n v="0"/>
    <n v="0"/>
    <n v="0"/>
    <n v="0"/>
    <n v="0"/>
    <n v="0"/>
    <n v="0"/>
    <n v="24"/>
    <n v="20"/>
    <n v="4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077C"/>
    <n v="1"/>
    <s v="MATUTINO"/>
    <s v="TELESECUNDARIA FEDERALIZADA"/>
    <n v="8"/>
    <s v="CHIHUAHUA"/>
    <n v="8"/>
    <s v="CHIHUAHUA"/>
    <x v="6"/>
    <n v="29"/>
    <x v="7"/>
    <n v="166"/>
    <s v="PINOS ALTOS"/>
    <s v="CALLE PINOS ALTOS"/>
    <n v="0"/>
    <s v="PÚBLICO"/>
    <x v="0"/>
    <n v="2"/>
    <s v="BĂSICA"/>
    <n v="3"/>
    <x v="1"/>
    <n v="3"/>
    <x v="3"/>
    <n v="0"/>
    <s v="NO APLICA"/>
    <n v="0"/>
    <s v="NO APLICA"/>
    <s v="08FTV0034C"/>
    <m/>
    <s v="08ADG0007A"/>
    <n v="0"/>
    <s v="I2020"/>
    <n v="16"/>
    <n v="14"/>
    <n v="30"/>
    <n v="16"/>
    <n v="14"/>
    <n v="30"/>
    <n v="3"/>
    <n v="4"/>
    <n v="7"/>
    <n v="3"/>
    <n v="5"/>
    <n v="8"/>
    <n v="4"/>
    <n v="5"/>
    <n v="9"/>
    <n v="6"/>
    <n v="5"/>
    <n v="11"/>
    <n v="8"/>
    <n v="5"/>
    <n v="13"/>
    <n v="0"/>
    <n v="0"/>
    <n v="0"/>
    <n v="0"/>
    <n v="0"/>
    <n v="0"/>
    <n v="0"/>
    <n v="0"/>
    <n v="0"/>
    <n v="18"/>
    <n v="15"/>
    <n v="3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078B"/>
    <n v="1"/>
    <s v="MATUTINO"/>
    <s v="15 DE MAYO"/>
    <n v="8"/>
    <s v="CHIHUAHUA"/>
    <n v="8"/>
    <s v="CHIHUAHUA"/>
    <x v="0"/>
    <n v="9"/>
    <x v="2"/>
    <n v="188"/>
    <s v="SOJAHUACHI"/>
    <s v="CALLE SOJAHUACHI"/>
    <n v="0"/>
    <s v="PÚBLICO"/>
    <x v="0"/>
    <n v="2"/>
    <s v="BĂSICA"/>
    <n v="3"/>
    <x v="1"/>
    <n v="3"/>
    <x v="3"/>
    <n v="0"/>
    <s v="NO APLICA"/>
    <n v="0"/>
    <s v="NO APLICA"/>
    <s v="08FTV0032E"/>
    <m/>
    <s v="08ADG0010O"/>
    <n v="0"/>
    <s v="I2020"/>
    <n v="19"/>
    <n v="13"/>
    <n v="32"/>
    <n v="19"/>
    <n v="13"/>
    <n v="32"/>
    <n v="4"/>
    <n v="8"/>
    <n v="12"/>
    <n v="5"/>
    <n v="8"/>
    <n v="13"/>
    <n v="5"/>
    <n v="8"/>
    <n v="13"/>
    <n v="9"/>
    <n v="3"/>
    <n v="12"/>
    <n v="6"/>
    <n v="1"/>
    <n v="7"/>
    <n v="0"/>
    <n v="0"/>
    <n v="0"/>
    <n v="0"/>
    <n v="0"/>
    <n v="0"/>
    <n v="0"/>
    <n v="0"/>
    <n v="0"/>
    <n v="20"/>
    <n v="12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079A"/>
    <n v="1"/>
    <s v="MATUTINO"/>
    <s v="SAUL VENANCIO ANCHONDO LOZOYA"/>
    <n v="8"/>
    <s v="CHIHUAHUA"/>
    <n v="8"/>
    <s v="CHIHUAHUA"/>
    <x v="6"/>
    <n v="29"/>
    <x v="7"/>
    <n v="1510"/>
    <s v="CIĂ‰NEGA DE ARAUJO"/>
    <s v="CALLE CIENEGA DE ARAUJO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12"/>
    <n v="18"/>
    <n v="30"/>
    <n v="12"/>
    <n v="18"/>
    <n v="30"/>
    <n v="1"/>
    <n v="3"/>
    <n v="4"/>
    <n v="3"/>
    <n v="4"/>
    <n v="7"/>
    <n v="3"/>
    <n v="4"/>
    <n v="7"/>
    <n v="2"/>
    <n v="8"/>
    <n v="10"/>
    <n v="9"/>
    <n v="7"/>
    <n v="16"/>
    <n v="0"/>
    <n v="0"/>
    <n v="0"/>
    <n v="0"/>
    <n v="0"/>
    <n v="0"/>
    <n v="0"/>
    <n v="0"/>
    <n v="0"/>
    <n v="14"/>
    <n v="19"/>
    <n v="3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DTV0080Q"/>
    <n v="1"/>
    <s v="MATUTINO"/>
    <s v="TELESECUNDARIA FEDERALIZADA"/>
    <n v="8"/>
    <s v="CHIHUAHUA"/>
    <n v="8"/>
    <s v="CHIHUAHUA"/>
    <x v="6"/>
    <n v="29"/>
    <x v="7"/>
    <n v="91"/>
    <s v="EL GRANIZO"/>
    <s v="CALLE EL GRANIZO"/>
    <n v="0"/>
    <s v="PÚBLICO"/>
    <x v="0"/>
    <n v="2"/>
    <s v="BĂSICA"/>
    <n v="3"/>
    <x v="1"/>
    <n v="3"/>
    <x v="3"/>
    <n v="0"/>
    <s v="NO APLICA"/>
    <n v="0"/>
    <s v="NO APLICA"/>
    <s v="08FTV0034C"/>
    <m/>
    <s v="08ADG0007A"/>
    <n v="0"/>
    <s v="I2020"/>
    <n v="1"/>
    <n v="4"/>
    <n v="5"/>
    <n v="1"/>
    <n v="4"/>
    <n v="5"/>
    <n v="0"/>
    <n v="3"/>
    <n v="3"/>
    <n v="5"/>
    <n v="1"/>
    <n v="6"/>
    <n v="6"/>
    <n v="1"/>
    <n v="7"/>
    <n v="1"/>
    <n v="0"/>
    <n v="1"/>
    <n v="0"/>
    <n v="1"/>
    <n v="1"/>
    <n v="0"/>
    <n v="0"/>
    <n v="0"/>
    <n v="0"/>
    <n v="0"/>
    <n v="0"/>
    <n v="0"/>
    <n v="0"/>
    <n v="0"/>
    <n v="7"/>
    <n v="2"/>
    <n v="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81P"/>
    <n v="1"/>
    <s v="MATUTINO"/>
    <s v="TELESECUNDARIA FEDERALIZADA"/>
    <n v="8"/>
    <s v="CHIHUAHUA"/>
    <n v="8"/>
    <s v="CHIHUAHUA"/>
    <x v="6"/>
    <n v="29"/>
    <x v="7"/>
    <n v="462"/>
    <s v="TALAYOTES"/>
    <s v="CALLE TALAYOTITOS"/>
    <n v="0"/>
    <s v="PÚBLICO"/>
    <x v="0"/>
    <n v="2"/>
    <s v="BĂSICA"/>
    <n v="3"/>
    <x v="1"/>
    <n v="3"/>
    <x v="3"/>
    <n v="0"/>
    <s v="NO APLICA"/>
    <n v="0"/>
    <s v="NO APLICA"/>
    <s v="08FTV0034C"/>
    <m/>
    <s v="08ADG0007A"/>
    <n v="0"/>
    <s v="I2020"/>
    <n v="12"/>
    <n v="12"/>
    <n v="24"/>
    <n v="3"/>
    <n v="7"/>
    <n v="10"/>
    <n v="0"/>
    <n v="0"/>
    <n v="0"/>
    <n v="3"/>
    <n v="4"/>
    <n v="7"/>
    <n v="5"/>
    <n v="4"/>
    <n v="9"/>
    <n v="7"/>
    <n v="6"/>
    <n v="13"/>
    <n v="3"/>
    <n v="4"/>
    <n v="7"/>
    <n v="0"/>
    <n v="0"/>
    <n v="0"/>
    <n v="0"/>
    <n v="0"/>
    <n v="0"/>
    <n v="0"/>
    <n v="0"/>
    <n v="0"/>
    <n v="15"/>
    <n v="14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082O"/>
    <n v="1"/>
    <s v="MATUTINO"/>
    <s v="TELESECUNDARIA FEDERALIZADA"/>
    <n v="8"/>
    <s v="CHIHUAHUA"/>
    <n v="8"/>
    <s v="CHIHUAHUA"/>
    <x v="6"/>
    <n v="29"/>
    <x v="7"/>
    <n v="30"/>
    <s v="BUENAVISTA DE REFORMA"/>
    <s v="CALLE MESA DE LA REFORMA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10"/>
    <n v="10"/>
    <n v="20"/>
    <n v="10"/>
    <n v="10"/>
    <n v="20"/>
    <n v="3"/>
    <n v="3"/>
    <n v="6"/>
    <n v="5"/>
    <n v="3"/>
    <n v="8"/>
    <n v="5"/>
    <n v="3"/>
    <n v="8"/>
    <n v="7"/>
    <n v="6"/>
    <n v="13"/>
    <n v="0"/>
    <n v="3"/>
    <n v="3"/>
    <n v="0"/>
    <n v="0"/>
    <n v="0"/>
    <n v="0"/>
    <n v="0"/>
    <n v="0"/>
    <n v="0"/>
    <n v="0"/>
    <n v="0"/>
    <n v="12"/>
    <n v="12"/>
    <n v="2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084M"/>
    <n v="1"/>
    <s v="MATUTINO"/>
    <s v="TENOCHTLI"/>
    <n v="8"/>
    <s v="CHIHUAHUA"/>
    <n v="8"/>
    <s v="CHIHUAHUA"/>
    <x v="0"/>
    <n v="65"/>
    <x v="11"/>
    <n v="18"/>
    <s v="CUITECO"/>
    <s v="CALLE CUITECO"/>
    <n v="0"/>
    <s v="PÚBLICO"/>
    <x v="0"/>
    <n v="2"/>
    <s v="BĂSICA"/>
    <n v="3"/>
    <x v="1"/>
    <n v="3"/>
    <x v="3"/>
    <n v="0"/>
    <s v="NO APLICA"/>
    <n v="0"/>
    <s v="NO APLICA"/>
    <s v="08FTV0036A"/>
    <m/>
    <s v="08ADG0003E"/>
    <n v="0"/>
    <s v="I2020"/>
    <n v="41"/>
    <n v="27"/>
    <n v="68"/>
    <n v="41"/>
    <n v="27"/>
    <n v="68"/>
    <n v="10"/>
    <n v="11"/>
    <n v="21"/>
    <n v="21"/>
    <n v="11"/>
    <n v="32"/>
    <n v="21"/>
    <n v="11"/>
    <n v="32"/>
    <n v="15"/>
    <n v="9"/>
    <n v="24"/>
    <n v="15"/>
    <n v="9"/>
    <n v="24"/>
    <n v="0"/>
    <n v="0"/>
    <n v="0"/>
    <n v="0"/>
    <n v="0"/>
    <n v="0"/>
    <n v="0"/>
    <n v="0"/>
    <n v="0"/>
    <n v="51"/>
    <n v="29"/>
    <n v="80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1"/>
    <n v="0"/>
    <n v="9"/>
    <n v="3"/>
    <n v="3"/>
    <n v="0"/>
    <n v="0"/>
    <n v="0"/>
    <n v="0"/>
    <n v="0"/>
    <n v="0"/>
    <n v="0"/>
    <n v="6"/>
    <n v="6"/>
    <n v="6"/>
    <n v="1"/>
  </r>
  <r>
    <s v="08DTV0087J"/>
    <n v="1"/>
    <s v="MATUTINO"/>
    <s v="LUIS URIAS BELDERRAIN"/>
    <n v="8"/>
    <s v="CHIHUAHUA"/>
    <n v="8"/>
    <s v="CHIHUAHUA"/>
    <x v="5"/>
    <n v="1"/>
    <x v="8"/>
    <n v="327"/>
    <s v="SAN LORENCITO"/>
    <s v="CALLE SAN LORENCITO"/>
    <n v="0"/>
    <s v="PÚBLICO"/>
    <x v="0"/>
    <n v="2"/>
    <s v="BĂSICA"/>
    <n v="3"/>
    <x v="1"/>
    <n v="3"/>
    <x v="3"/>
    <n v="0"/>
    <s v="NO APLICA"/>
    <n v="0"/>
    <s v="NO APLICA"/>
    <s v="08FTV0030G"/>
    <m/>
    <s v="08ADG0005C"/>
    <n v="0"/>
    <s v="I2020"/>
    <n v="8"/>
    <n v="11"/>
    <n v="19"/>
    <n v="8"/>
    <n v="11"/>
    <n v="19"/>
    <n v="3"/>
    <n v="3"/>
    <n v="6"/>
    <n v="2"/>
    <n v="2"/>
    <n v="4"/>
    <n v="2"/>
    <n v="2"/>
    <n v="4"/>
    <n v="3"/>
    <n v="6"/>
    <n v="9"/>
    <n v="2"/>
    <n v="2"/>
    <n v="4"/>
    <n v="0"/>
    <n v="0"/>
    <n v="0"/>
    <n v="0"/>
    <n v="0"/>
    <n v="0"/>
    <n v="0"/>
    <n v="0"/>
    <n v="0"/>
    <n v="7"/>
    <n v="10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088I"/>
    <n v="1"/>
    <s v="MATUTINO"/>
    <s v="TELESECUNDARIA FEDERAL"/>
    <n v="8"/>
    <s v="CHIHUAHUA"/>
    <n v="8"/>
    <s v="CHIHUAHUA"/>
    <x v="3"/>
    <n v="7"/>
    <x v="25"/>
    <n v="54"/>
    <s v="GENERAL CARLOS PACHECO (EL TERRERO)"/>
    <s v="NINGUNO NINGUNO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34"/>
    <n v="31"/>
    <n v="65"/>
    <n v="34"/>
    <n v="30"/>
    <n v="64"/>
    <n v="12"/>
    <n v="4"/>
    <n v="16"/>
    <n v="6"/>
    <n v="9"/>
    <n v="15"/>
    <n v="7"/>
    <n v="9"/>
    <n v="16"/>
    <n v="10"/>
    <n v="12"/>
    <n v="22"/>
    <n v="12"/>
    <n v="15"/>
    <n v="27"/>
    <n v="0"/>
    <n v="0"/>
    <n v="0"/>
    <n v="0"/>
    <n v="0"/>
    <n v="0"/>
    <n v="0"/>
    <n v="0"/>
    <n v="0"/>
    <n v="29"/>
    <n v="36"/>
    <n v="65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4"/>
    <n v="3"/>
    <n v="1"/>
  </r>
  <r>
    <s v="08DTV0089H"/>
    <n v="1"/>
    <s v="MATUTINO"/>
    <s v="TELESECUNDARIA FEDERALIZADA"/>
    <n v="8"/>
    <s v="CHIHUAHUA"/>
    <n v="8"/>
    <s v="CHIHUAHUA"/>
    <x v="6"/>
    <n v="29"/>
    <x v="7"/>
    <n v="759"/>
    <s v="ASERRADERO EL PORVENIR"/>
    <s v="CALLE EL PORVENIR"/>
    <n v="0"/>
    <s v="PÚBLICO"/>
    <x v="0"/>
    <n v="2"/>
    <s v="BĂSICA"/>
    <n v="3"/>
    <x v="1"/>
    <n v="3"/>
    <x v="3"/>
    <n v="0"/>
    <s v="NO APLICA"/>
    <n v="0"/>
    <s v="NO APLICA"/>
    <s v="08FTV0034C"/>
    <m/>
    <s v="08ADG0007A"/>
    <n v="0"/>
    <s v="I2020"/>
    <n v="6"/>
    <n v="3"/>
    <n v="9"/>
    <n v="6"/>
    <n v="3"/>
    <n v="9"/>
    <n v="3"/>
    <n v="3"/>
    <n v="6"/>
    <n v="3"/>
    <n v="1"/>
    <n v="4"/>
    <n v="3"/>
    <n v="1"/>
    <n v="4"/>
    <n v="2"/>
    <n v="0"/>
    <n v="2"/>
    <n v="1"/>
    <n v="0"/>
    <n v="1"/>
    <n v="0"/>
    <n v="0"/>
    <n v="0"/>
    <n v="0"/>
    <n v="0"/>
    <n v="0"/>
    <n v="0"/>
    <n v="0"/>
    <n v="0"/>
    <n v="6"/>
    <n v="1"/>
    <n v="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090X"/>
    <n v="1"/>
    <s v="MATUTINO"/>
    <s v="JOSE VASCONCELOS"/>
    <n v="8"/>
    <s v="CHIHUAHUA"/>
    <n v="8"/>
    <s v="CHIHUAHUA"/>
    <x v="6"/>
    <n v="29"/>
    <x v="7"/>
    <n v="207"/>
    <s v="SAN JUAN NEPOMUCENO"/>
    <s v="CALLE SAN JUAN NEPOMUSENO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33"/>
    <n v="34"/>
    <n v="67"/>
    <n v="31"/>
    <n v="34"/>
    <n v="65"/>
    <n v="6"/>
    <n v="7"/>
    <n v="13"/>
    <n v="8"/>
    <n v="16"/>
    <n v="24"/>
    <n v="8"/>
    <n v="16"/>
    <n v="24"/>
    <n v="19"/>
    <n v="12"/>
    <n v="31"/>
    <n v="11"/>
    <n v="14"/>
    <n v="25"/>
    <n v="0"/>
    <n v="0"/>
    <n v="0"/>
    <n v="0"/>
    <n v="0"/>
    <n v="0"/>
    <n v="0"/>
    <n v="0"/>
    <n v="0"/>
    <n v="38"/>
    <n v="42"/>
    <n v="80"/>
    <n v="1"/>
    <n v="2"/>
    <n v="1"/>
    <n v="0"/>
    <n v="0"/>
    <n v="0"/>
    <n v="0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  <n v="1"/>
  </r>
  <r>
    <s v="08DTV0091W"/>
    <n v="1"/>
    <s v="MATUTINO"/>
    <s v="INDEPENDENCIA"/>
    <n v="8"/>
    <s v="CHIHUAHUA"/>
    <n v="8"/>
    <s v="CHIHUAHUA"/>
    <x v="5"/>
    <n v="37"/>
    <x v="6"/>
    <n v="1"/>
    <s v="JUĂREZ"/>
    <s v="CALLE HORTENCIA LICON"/>
    <n v="11640"/>
    <s v="PÚBLICO"/>
    <x v="0"/>
    <n v="2"/>
    <s v="BĂSICA"/>
    <n v="3"/>
    <x v="1"/>
    <n v="3"/>
    <x v="3"/>
    <n v="0"/>
    <s v="NO APLICA"/>
    <n v="0"/>
    <s v="NO APLICA"/>
    <s v="08FTV0030G"/>
    <m/>
    <s v="08ADG0005C"/>
    <n v="0"/>
    <s v="I2020"/>
    <n v="187"/>
    <n v="189"/>
    <n v="376"/>
    <n v="177"/>
    <n v="181"/>
    <n v="358"/>
    <n v="47"/>
    <n v="63"/>
    <n v="110"/>
    <n v="70"/>
    <n v="67"/>
    <n v="137"/>
    <n v="71"/>
    <n v="68"/>
    <n v="139"/>
    <n v="77"/>
    <n v="59"/>
    <n v="136"/>
    <n v="61"/>
    <n v="68"/>
    <n v="129"/>
    <n v="0"/>
    <n v="0"/>
    <n v="0"/>
    <n v="0"/>
    <n v="0"/>
    <n v="0"/>
    <n v="0"/>
    <n v="0"/>
    <n v="0"/>
    <n v="209"/>
    <n v="195"/>
    <n v="404"/>
    <n v="6"/>
    <n v="6"/>
    <n v="5"/>
    <n v="0"/>
    <n v="0"/>
    <n v="0"/>
    <n v="0"/>
    <n v="17"/>
    <n v="0"/>
    <n v="0"/>
    <n v="0"/>
    <n v="1"/>
    <n v="0"/>
    <n v="0"/>
    <n v="0"/>
    <n v="0"/>
    <n v="10"/>
    <n v="6"/>
    <n v="0"/>
    <n v="0"/>
    <n v="0"/>
    <n v="0"/>
    <n v="0"/>
    <n v="0"/>
    <n v="0"/>
    <n v="0"/>
    <n v="0"/>
    <n v="0"/>
    <n v="1"/>
    <n v="2"/>
    <n v="0"/>
    <n v="20"/>
    <n v="10"/>
    <n v="6"/>
    <n v="0"/>
    <n v="0"/>
    <n v="0"/>
    <n v="0"/>
    <n v="0"/>
    <n v="0"/>
    <n v="0"/>
    <n v="16"/>
    <n v="17"/>
    <n v="17"/>
    <n v="1"/>
  </r>
  <r>
    <s v="08DTV0092V"/>
    <n v="1"/>
    <s v="MATUTINO"/>
    <s v="TELESECUNDARIA FEDERALIZADA"/>
    <n v="8"/>
    <s v="CHIHUAHUA"/>
    <n v="8"/>
    <s v="CHIHUAHUA"/>
    <x v="7"/>
    <n v="4"/>
    <x v="64"/>
    <n v="1"/>
    <s v="SANTA EULALIA"/>
    <s v="CALLE CUARZO ROSA"/>
    <n v="0"/>
    <s v="PÚBLICO"/>
    <x v="0"/>
    <n v="2"/>
    <s v="BĂSICA"/>
    <n v="3"/>
    <x v="1"/>
    <n v="3"/>
    <x v="3"/>
    <n v="0"/>
    <s v="NO APLICA"/>
    <n v="0"/>
    <s v="NO APLICA"/>
    <s v="08FTV0030G"/>
    <m/>
    <m/>
    <n v="0"/>
    <s v="I2020"/>
    <n v="95"/>
    <n v="89"/>
    <n v="184"/>
    <n v="71"/>
    <n v="80"/>
    <n v="151"/>
    <n v="18"/>
    <n v="21"/>
    <n v="39"/>
    <n v="39"/>
    <n v="26"/>
    <n v="65"/>
    <n v="40"/>
    <n v="26"/>
    <n v="66"/>
    <n v="30"/>
    <n v="28"/>
    <n v="58"/>
    <n v="33"/>
    <n v="31"/>
    <n v="64"/>
    <n v="0"/>
    <n v="0"/>
    <n v="0"/>
    <n v="0"/>
    <n v="0"/>
    <n v="0"/>
    <n v="0"/>
    <n v="0"/>
    <n v="0"/>
    <n v="103"/>
    <n v="85"/>
    <n v="188"/>
    <n v="4"/>
    <n v="3"/>
    <n v="3"/>
    <n v="0"/>
    <n v="0"/>
    <n v="0"/>
    <n v="0"/>
    <n v="10"/>
    <n v="0"/>
    <n v="0"/>
    <n v="1"/>
    <n v="0"/>
    <n v="0"/>
    <n v="0"/>
    <n v="0"/>
    <n v="0"/>
    <n v="5"/>
    <n v="5"/>
    <n v="0"/>
    <n v="0"/>
    <n v="0"/>
    <n v="0"/>
    <n v="0"/>
    <n v="0"/>
    <n v="0"/>
    <n v="0"/>
    <n v="0"/>
    <n v="0"/>
    <n v="1"/>
    <n v="0"/>
    <n v="0"/>
    <n v="12"/>
    <n v="5"/>
    <n v="5"/>
    <n v="0"/>
    <n v="0"/>
    <n v="0"/>
    <n v="0"/>
    <n v="0"/>
    <n v="0"/>
    <n v="0"/>
    <n v="10"/>
    <n v="10"/>
    <n v="10"/>
    <n v="1"/>
  </r>
  <r>
    <s v="08DTV0093U"/>
    <n v="1"/>
    <s v="MATUTINO"/>
    <s v="TELESECUNDARIA FEDERAL"/>
    <n v="8"/>
    <s v="CHIHUAHUA"/>
    <n v="8"/>
    <s v="CHIHUAHUA"/>
    <x v="3"/>
    <n v="7"/>
    <x v="25"/>
    <n v="57"/>
    <s v="EJIDO GUAJOLOTES"/>
    <s v="CALLE EJIDO GUAJOLOTES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23"/>
    <n v="27"/>
    <n v="50"/>
    <n v="20"/>
    <n v="20"/>
    <n v="40"/>
    <n v="3"/>
    <n v="2"/>
    <n v="5"/>
    <n v="13"/>
    <n v="6"/>
    <n v="19"/>
    <n v="19"/>
    <n v="11"/>
    <n v="30"/>
    <n v="14"/>
    <n v="16"/>
    <n v="30"/>
    <n v="4"/>
    <n v="4"/>
    <n v="8"/>
    <n v="0"/>
    <n v="0"/>
    <n v="0"/>
    <n v="0"/>
    <n v="0"/>
    <n v="0"/>
    <n v="0"/>
    <n v="0"/>
    <n v="0"/>
    <n v="37"/>
    <n v="31"/>
    <n v="68"/>
    <n v="2"/>
    <n v="1"/>
    <n v="1"/>
    <n v="0"/>
    <n v="0"/>
    <n v="0"/>
    <n v="0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1"/>
    <n v="0"/>
    <n v="6"/>
    <n v="3"/>
    <n v="1"/>
    <n v="0"/>
    <n v="0"/>
    <n v="0"/>
    <n v="0"/>
    <n v="0"/>
    <n v="0"/>
    <n v="0"/>
    <n v="4"/>
    <n v="4"/>
    <n v="4"/>
    <n v="1"/>
  </r>
  <r>
    <s v="08DTV0095S"/>
    <n v="1"/>
    <s v="MATUTINO"/>
    <s v="JAIME SABINES"/>
    <n v="8"/>
    <s v="CHIHUAHUA"/>
    <n v="8"/>
    <s v="CHIHUAHUA"/>
    <x v="2"/>
    <n v="63"/>
    <x v="17"/>
    <n v="70"/>
    <s v="TUTUACA"/>
    <s v="CALLE TUTUACA"/>
    <n v="0"/>
    <s v="PÚBLICO"/>
    <x v="0"/>
    <n v="2"/>
    <s v="BĂSICA"/>
    <n v="3"/>
    <x v="1"/>
    <n v="3"/>
    <x v="3"/>
    <n v="0"/>
    <s v="NO APLICA"/>
    <n v="0"/>
    <s v="NO APLICA"/>
    <s v="08FTV0035B"/>
    <m/>
    <s v="08ADG0010O"/>
    <n v="0"/>
    <s v="I2020"/>
    <n v="7"/>
    <n v="3"/>
    <n v="10"/>
    <n v="7"/>
    <n v="3"/>
    <n v="10"/>
    <n v="5"/>
    <n v="0"/>
    <n v="5"/>
    <n v="0"/>
    <n v="6"/>
    <n v="6"/>
    <n v="0"/>
    <n v="6"/>
    <n v="6"/>
    <n v="1"/>
    <n v="2"/>
    <n v="3"/>
    <n v="1"/>
    <n v="1"/>
    <n v="2"/>
    <n v="0"/>
    <n v="0"/>
    <n v="0"/>
    <n v="0"/>
    <n v="0"/>
    <n v="0"/>
    <n v="0"/>
    <n v="0"/>
    <n v="0"/>
    <n v="2"/>
    <n v="9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DTV0096R"/>
    <n v="1"/>
    <s v="MATUTINO"/>
    <s v="FELIPE ANGELES"/>
    <n v="8"/>
    <s v="CHIHUAHUA"/>
    <n v="8"/>
    <s v="CHIHUAHUA"/>
    <x v="8"/>
    <n v="67"/>
    <x v="45"/>
    <n v="36"/>
    <s v="SAN FELIPE"/>
    <s v="CALLE SAN FELIPE DE JESUS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9"/>
    <n v="2"/>
    <n v="11"/>
    <n v="9"/>
    <n v="2"/>
    <n v="11"/>
    <n v="3"/>
    <n v="0"/>
    <n v="3"/>
    <n v="4"/>
    <n v="5"/>
    <n v="9"/>
    <n v="5"/>
    <n v="5"/>
    <n v="10"/>
    <n v="3"/>
    <n v="2"/>
    <n v="5"/>
    <n v="2"/>
    <n v="0"/>
    <n v="2"/>
    <n v="0"/>
    <n v="0"/>
    <n v="0"/>
    <n v="0"/>
    <n v="0"/>
    <n v="0"/>
    <n v="0"/>
    <n v="0"/>
    <n v="0"/>
    <n v="10"/>
    <n v="7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97Q"/>
    <n v="1"/>
    <s v="MATUTINO"/>
    <s v="CHARLES ROBERT DARWIN"/>
    <n v="8"/>
    <s v="CHIHUAHUA"/>
    <n v="8"/>
    <s v="CHIHUAHUA"/>
    <x v="3"/>
    <n v="7"/>
    <x v="25"/>
    <n v="91"/>
    <s v="LOS PILARES"/>
    <s v="CALLE PILARES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1"/>
    <n v="6"/>
    <n v="7"/>
    <n v="1"/>
    <n v="6"/>
    <n v="7"/>
    <n v="0"/>
    <n v="3"/>
    <n v="3"/>
    <n v="2"/>
    <n v="2"/>
    <n v="4"/>
    <n v="3"/>
    <n v="2"/>
    <n v="5"/>
    <n v="0"/>
    <n v="3"/>
    <n v="3"/>
    <n v="1"/>
    <n v="1"/>
    <n v="2"/>
    <n v="0"/>
    <n v="0"/>
    <n v="0"/>
    <n v="0"/>
    <n v="0"/>
    <n v="0"/>
    <n v="0"/>
    <n v="0"/>
    <n v="0"/>
    <n v="4"/>
    <n v="6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98P"/>
    <n v="1"/>
    <s v="MATUTINO"/>
    <s v="TELESECUNDARIA FEDERAL"/>
    <n v="8"/>
    <s v="CHIHUAHUA"/>
    <n v="8"/>
    <s v="CHIHUAHUA"/>
    <x v="0"/>
    <n v="20"/>
    <x v="10"/>
    <n v="15"/>
    <s v="BENJAMĂŤN M. CHAPARRO (SANTA ANA)"/>
    <s v="CALLE BENJAMIN M. CHAPARRO (SANTA ANA)"/>
    <n v="0"/>
    <s v="PÚBLICO"/>
    <x v="0"/>
    <n v="2"/>
    <s v="BĂSICA"/>
    <n v="3"/>
    <x v="1"/>
    <n v="3"/>
    <x v="3"/>
    <n v="0"/>
    <s v="NO APLICA"/>
    <n v="0"/>
    <s v="NO APLICA"/>
    <s v="08FTV0039Y"/>
    <m/>
    <s v="08ADG0003E"/>
    <n v="0"/>
    <s v="I2020"/>
    <n v="9"/>
    <n v="8"/>
    <n v="17"/>
    <n v="9"/>
    <n v="8"/>
    <n v="17"/>
    <n v="5"/>
    <n v="4"/>
    <n v="9"/>
    <n v="3"/>
    <n v="1"/>
    <n v="4"/>
    <n v="3"/>
    <n v="1"/>
    <n v="4"/>
    <n v="3"/>
    <n v="1"/>
    <n v="4"/>
    <n v="1"/>
    <n v="2"/>
    <n v="3"/>
    <n v="0"/>
    <n v="0"/>
    <n v="0"/>
    <n v="0"/>
    <n v="0"/>
    <n v="0"/>
    <n v="0"/>
    <n v="0"/>
    <n v="0"/>
    <n v="7"/>
    <n v="4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100N"/>
    <n v="1"/>
    <s v="MATUTINO"/>
    <s v="TELESECUNDARIA FEDERAL"/>
    <n v="8"/>
    <s v="CHIHUAHUA"/>
    <n v="8"/>
    <s v="CHIHUAHUA"/>
    <x v="3"/>
    <n v="7"/>
    <x v="25"/>
    <n v="59"/>
    <s v="EJIDO GUAZARACHI"/>
    <s v="NINGUNO NINGUNO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16"/>
    <n v="17"/>
    <n v="33"/>
    <n v="14"/>
    <n v="17"/>
    <n v="31"/>
    <n v="5"/>
    <n v="5"/>
    <n v="10"/>
    <n v="3"/>
    <n v="11"/>
    <n v="14"/>
    <n v="3"/>
    <n v="11"/>
    <n v="14"/>
    <n v="3"/>
    <n v="4"/>
    <n v="7"/>
    <n v="7"/>
    <n v="8"/>
    <n v="15"/>
    <n v="0"/>
    <n v="0"/>
    <n v="0"/>
    <n v="0"/>
    <n v="0"/>
    <n v="0"/>
    <n v="0"/>
    <n v="0"/>
    <n v="0"/>
    <n v="13"/>
    <n v="23"/>
    <n v="3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101M"/>
    <n v="1"/>
    <s v="MATUTINO"/>
    <s v="QUETZALCOATL"/>
    <n v="8"/>
    <s v="CHIHUAHUA"/>
    <n v="8"/>
    <s v="CHIHUAHUA"/>
    <x v="0"/>
    <n v="9"/>
    <x v="2"/>
    <n v="16"/>
    <s v="BAHUINOCACHI"/>
    <s v="CALLE BAHUINOCACHI"/>
    <n v="0"/>
    <s v="PÚBLICO"/>
    <x v="0"/>
    <n v="2"/>
    <s v="BĂSICA"/>
    <n v="3"/>
    <x v="1"/>
    <n v="3"/>
    <x v="3"/>
    <n v="0"/>
    <s v="NO APLICA"/>
    <n v="0"/>
    <s v="NO APLICA"/>
    <s v="08FTV0032E"/>
    <m/>
    <s v="08ADG0010O"/>
    <n v="0"/>
    <s v="I2020"/>
    <n v="5"/>
    <n v="13"/>
    <n v="18"/>
    <n v="5"/>
    <n v="13"/>
    <n v="18"/>
    <n v="0"/>
    <n v="6"/>
    <n v="6"/>
    <n v="10"/>
    <n v="7"/>
    <n v="17"/>
    <n v="14"/>
    <n v="8"/>
    <n v="22"/>
    <n v="2"/>
    <n v="6"/>
    <n v="8"/>
    <n v="5"/>
    <n v="2"/>
    <n v="7"/>
    <n v="0"/>
    <n v="0"/>
    <n v="0"/>
    <n v="0"/>
    <n v="0"/>
    <n v="0"/>
    <n v="0"/>
    <n v="0"/>
    <n v="0"/>
    <n v="21"/>
    <n v="16"/>
    <n v="3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DTV0102L"/>
    <n v="1"/>
    <s v="MATUTINO"/>
    <s v="JUSTO SIERRA"/>
    <n v="8"/>
    <s v="CHIHUAHUA"/>
    <n v="8"/>
    <s v="CHIHUAHUA"/>
    <x v="1"/>
    <n v="31"/>
    <x v="1"/>
    <n v="66"/>
    <s v="MIĂ‘ACA"/>
    <s v="NINGUNO NINGUNO"/>
    <n v="0"/>
    <s v="PÚBLICO"/>
    <x v="0"/>
    <n v="2"/>
    <s v="BĂSICA"/>
    <n v="3"/>
    <x v="1"/>
    <n v="3"/>
    <x v="3"/>
    <n v="0"/>
    <s v="NO APLICA"/>
    <n v="0"/>
    <s v="NO APLICA"/>
    <s v="08FTV0032E"/>
    <m/>
    <s v="08ADG0010O"/>
    <n v="0"/>
    <s v="I2020"/>
    <n v="4"/>
    <n v="7"/>
    <n v="11"/>
    <n v="4"/>
    <n v="7"/>
    <n v="11"/>
    <n v="1"/>
    <n v="4"/>
    <n v="5"/>
    <n v="4"/>
    <n v="2"/>
    <n v="6"/>
    <n v="4"/>
    <n v="2"/>
    <n v="6"/>
    <n v="1"/>
    <n v="2"/>
    <n v="3"/>
    <n v="2"/>
    <n v="1"/>
    <n v="3"/>
    <n v="0"/>
    <n v="0"/>
    <n v="0"/>
    <n v="0"/>
    <n v="0"/>
    <n v="0"/>
    <n v="0"/>
    <n v="0"/>
    <n v="0"/>
    <n v="7"/>
    <n v="5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04J"/>
    <n v="1"/>
    <s v="MATUTINO"/>
    <s v="TELESECUNDARIA FEDERAL"/>
    <n v="8"/>
    <s v="CHIHUAHUA"/>
    <n v="8"/>
    <s v="CHIHUAHUA"/>
    <x v="6"/>
    <n v="29"/>
    <x v="7"/>
    <n v="1"/>
    <s v="GUADALUPE Y CALVO"/>
    <s v="CALLE TURUACHITO"/>
    <n v="0"/>
    <s v="PÚBLICO"/>
    <x v="0"/>
    <n v="2"/>
    <s v="BĂSICA"/>
    <n v="3"/>
    <x v="1"/>
    <n v="3"/>
    <x v="3"/>
    <n v="0"/>
    <s v="NO APLICA"/>
    <n v="0"/>
    <s v="NO APLICA"/>
    <s v="08FTV0034C"/>
    <m/>
    <s v="08ADG0007A"/>
    <n v="0"/>
    <s v="I2020"/>
    <n v="24"/>
    <n v="30"/>
    <n v="54"/>
    <n v="13"/>
    <n v="26"/>
    <n v="39"/>
    <n v="5"/>
    <n v="4"/>
    <n v="9"/>
    <n v="8"/>
    <n v="8"/>
    <n v="16"/>
    <n v="11"/>
    <n v="9"/>
    <n v="20"/>
    <n v="9"/>
    <n v="14"/>
    <n v="23"/>
    <n v="5"/>
    <n v="11"/>
    <n v="16"/>
    <n v="0"/>
    <n v="0"/>
    <n v="0"/>
    <n v="0"/>
    <n v="0"/>
    <n v="0"/>
    <n v="0"/>
    <n v="0"/>
    <n v="0"/>
    <n v="25"/>
    <n v="34"/>
    <n v="59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05I"/>
    <n v="1"/>
    <s v="MATUTINO"/>
    <s v="TELESECUNDARIA FEDERAL"/>
    <n v="8"/>
    <s v="CHIHUAHUA"/>
    <n v="8"/>
    <s v="CHIHUAHUA"/>
    <x v="6"/>
    <n v="29"/>
    <x v="7"/>
    <n v="136"/>
    <s v="NABOGAME"/>
    <s v="CALLE NAVOGAME"/>
    <n v="0"/>
    <s v="PÚBLICO"/>
    <x v="0"/>
    <n v="2"/>
    <s v="BĂSICA"/>
    <n v="3"/>
    <x v="1"/>
    <n v="3"/>
    <x v="3"/>
    <n v="0"/>
    <s v="NO APLICA"/>
    <n v="0"/>
    <s v="NO APLICA"/>
    <s v="08FTV0034C"/>
    <m/>
    <s v="08ADG0007A"/>
    <n v="0"/>
    <s v="I2020"/>
    <n v="15"/>
    <n v="15"/>
    <n v="30"/>
    <n v="14"/>
    <n v="10"/>
    <n v="24"/>
    <n v="1"/>
    <n v="3"/>
    <n v="4"/>
    <n v="8"/>
    <n v="5"/>
    <n v="13"/>
    <n v="8"/>
    <n v="6"/>
    <n v="14"/>
    <n v="4"/>
    <n v="6"/>
    <n v="10"/>
    <n v="9"/>
    <n v="5"/>
    <n v="14"/>
    <n v="0"/>
    <n v="0"/>
    <n v="0"/>
    <n v="0"/>
    <n v="0"/>
    <n v="0"/>
    <n v="0"/>
    <n v="0"/>
    <n v="0"/>
    <n v="21"/>
    <n v="17"/>
    <n v="3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06H"/>
    <n v="1"/>
    <s v="MATUTINO"/>
    <s v="TELESECUNDARIA FEDERAL"/>
    <n v="8"/>
    <s v="CHIHUAHUA"/>
    <n v="8"/>
    <s v="CHIHUAHUA"/>
    <x v="3"/>
    <n v="7"/>
    <x v="25"/>
    <n v="94"/>
    <s v="EJIDO LA PINTA"/>
    <s v="CALLE LA PINTA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7"/>
    <n v="8"/>
    <n v="15"/>
    <n v="7"/>
    <n v="8"/>
    <n v="15"/>
    <n v="1"/>
    <n v="1"/>
    <n v="2"/>
    <n v="14"/>
    <n v="12"/>
    <n v="26"/>
    <n v="14"/>
    <n v="12"/>
    <n v="26"/>
    <n v="4"/>
    <n v="2"/>
    <n v="6"/>
    <n v="2"/>
    <n v="5"/>
    <n v="7"/>
    <n v="0"/>
    <n v="0"/>
    <n v="0"/>
    <n v="0"/>
    <n v="0"/>
    <n v="0"/>
    <n v="0"/>
    <n v="0"/>
    <n v="0"/>
    <n v="20"/>
    <n v="19"/>
    <n v="3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107G"/>
    <n v="1"/>
    <s v="MATUTINO"/>
    <s v="TELESECUNDARIA FEDERALIZADA"/>
    <n v="8"/>
    <s v="CHIHUAHUA"/>
    <n v="8"/>
    <s v="CHIHUAHUA"/>
    <x v="3"/>
    <n v="27"/>
    <x v="27"/>
    <n v="91"/>
    <s v="CHOGUITA"/>
    <s v="CALLE CONOCIDO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34"/>
    <n v="52"/>
    <n v="86"/>
    <n v="30"/>
    <n v="49"/>
    <n v="79"/>
    <n v="12"/>
    <n v="15"/>
    <n v="27"/>
    <n v="16"/>
    <n v="17"/>
    <n v="33"/>
    <n v="16"/>
    <n v="17"/>
    <n v="33"/>
    <n v="7"/>
    <n v="17"/>
    <n v="24"/>
    <n v="11"/>
    <n v="17"/>
    <n v="28"/>
    <n v="0"/>
    <n v="0"/>
    <n v="0"/>
    <n v="0"/>
    <n v="0"/>
    <n v="0"/>
    <n v="0"/>
    <n v="0"/>
    <n v="0"/>
    <n v="34"/>
    <n v="51"/>
    <n v="85"/>
    <n v="2"/>
    <n v="2"/>
    <n v="1"/>
    <n v="0"/>
    <n v="0"/>
    <n v="0"/>
    <n v="0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0"/>
    <n v="0"/>
    <n v="0"/>
    <n v="0"/>
    <n v="0"/>
    <n v="0"/>
    <n v="0"/>
    <n v="5"/>
    <n v="5"/>
    <n v="5"/>
    <n v="1"/>
  </r>
  <r>
    <s v="08DTV0108F"/>
    <n v="1"/>
    <s v="MATUTINO"/>
    <s v="FELIX BUSTILLOS SANCHEZ"/>
    <n v="8"/>
    <s v="CHIHUAHUA"/>
    <n v="8"/>
    <s v="CHIHUAHUA"/>
    <x v="3"/>
    <n v="27"/>
    <x v="27"/>
    <n v="759"/>
    <s v="AGUA AZUL"/>
    <s v="CALLE AGUA AZUL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34"/>
    <n v="42"/>
    <n v="76"/>
    <n v="34"/>
    <n v="42"/>
    <n v="76"/>
    <n v="10"/>
    <n v="11"/>
    <n v="21"/>
    <n v="23"/>
    <n v="18"/>
    <n v="41"/>
    <n v="23"/>
    <n v="20"/>
    <n v="43"/>
    <n v="12"/>
    <n v="17"/>
    <n v="29"/>
    <n v="15"/>
    <n v="15"/>
    <n v="30"/>
    <n v="0"/>
    <n v="0"/>
    <n v="0"/>
    <n v="0"/>
    <n v="0"/>
    <n v="0"/>
    <n v="0"/>
    <n v="0"/>
    <n v="0"/>
    <n v="50"/>
    <n v="52"/>
    <n v="102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0"/>
    <n v="8"/>
    <n v="2"/>
    <n v="4"/>
    <n v="0"/>
    <n v="0"/>
    <n v="0"/>
    <n v="0"/>
    <n v="0"/>
    <n v="0"/>
    <n v="0"/>
    <n v="6"/>
    <n v="6"/>
    <n v="6"/>
    <n v="1"/>
  </r>
  <r>
    <s v="08DTV0109E"/>
    <n v="1"/>
    <s v="MATUTINO"/>
    <s v="SALVADOR DALI"/>
    <n v="8"/>
    <s v="CHIHUAHUA"/>
    <n v="8"/>
    <s v="CHIHUAHUA"/>
    <x v="3"/>
    <n v="27"/>
    <x v="27"/>
    <n v="52"/>
    <s v="LOMA DEL MANZANO"/>
    <s v="CALLE LOMAS DEL MANZANO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21"/>
    <n v="29"/>
    <n v="50"/>
    <n v="21"/>
    <n v="29"/>
    <n v="50"/>
    <n v="6"/>
    <n v="5"/>
    <n v="11"/>
    <n v="10"/>
    <n v="10"/>
    <n v="20"/>
    <n v="12"/>
    <n v="12"/>
    <n v="24"/>
    <n v="10"/>
    <n v="14"/>
    <n v="24"/>
    <n v="6"/>
    <n v="10"/>
    <n v="16"/>
    <n v="0"/>
    <n v="0"/>
    <n v="0"/>
    <n v="0"/>
    <n v="0"/>
    <n v="0"/>
    <n v="0"/>
    <n v="0"/>
    <n v="0"/>
    <n v="28"/>
    <n v="36"/>
    <n v="64"/>
    <n v="1"/>
    <n v="2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4"/>
    <n v="4"/>
    <n v="1"/>
  </r>
  <r>
    <s v="08DTV0110U"/>
    <n v="1"/>
    <s v="MATUTINO"/>
    <s v="TELESECUNDARIA FEDERALIZADA"/>
    <n v="8"/>
    <s v="CHIHUAHUA"/>
    <n v="8"/>
    <s v="CHIHUAHUA"/>
    <x v="0"/>
    <n v="30"/>
    <x v="34"/>
    <n v="66"/>
    <s v="MONTERDE (MONTERDE VIEJO)"/>
    <s v="NINGUNO NINGUNO"/>
    <n v="0"/>
    <s v="PÚBLICO"/>
    <x v="0"/>
    <n v="2"/>
    <s v="BĂSICA"/>
    <n v="3"/>
    <x v="1"/>
    <n v="3"/>
    <x v="3"/>
    <n v="0"/>
    <s v="NO APLICA"/>
    <n v="0"/>
    <s v="NO APLICA"/>
    <s v="08FTV0036A"/>
    <m/>
    <s v="08ADG0003E"/>
    <n v="0"/>
    <s v="I2020"/>
    <n v="18"/>
    <n v="26"/>
    <n v="44"/>
    <n v="16"/>
    <n v="24"/>
    <n v="40"/>
    <n v="2"/>
    <n v="5"/>
    <n v="7"/>
    <n v="16"/>
    <n v="8"/>
    <n v="24"/>
    <n v="16"/>
    <n v="8"/>
    <n v="24"/>
    <n v="8"/>
    <n v="9"/>
    <n v="17"/>
    <n v="7"/>
    <n v="10"/>
    <n v="17"/>
    <n v="0"/>
    <n v="0"/>
    <n v="0"/>
    <n v="0"/>
    <n v="0"/>
    <n v="0"/>
    <n v="0"/>
    <n v="0"/>
    <n v="0"/>
    <n v="31"/>
    <n v="27"/>
    <n v="58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111T"/>
    <n v="1"/>
    <s v="MATUTINO"/>
    <s v="FRANCISCO VILLA"/>
    <n v="8"/>
    <s v="CHIHUAHUA"/>
    <n v="8"/>
    <s v="CHIHUAHUA"/>
    <x v="0"/>
    <n v="30"/>
    <x v="34"/>
    <n v="93"/>
    <s v="SANTA MATILDE"/>
    <s v="NINGUNO NINGUNO"/>
    <n v="0"/>
    <s v="PÚBLICO"/>
    <x v="0"/>
    <n v="2"/>
    <s v="BĂSICA"/>
    <n v="3"/>
    <x v="1"/>
    <n v="3"/>
    <x v="3"/>
    <n v="0"/>
    <s v="NO APLICA"/>
    <n v="0"/>
    <s v="NO APLICA"/>
    <s v="08FTV0039Y"/>
    <m/>
    <s v="08ADG0003E"/>
    <n v="0"/>
    <s v="I2020"/>
    <n v="11"/>
    <n v="4"/>
    <n v="15"/>
    <n v="11"/>
    <n v="4"/>
    <n v="15"/>
    <n v="4"/>
    <n v="2"/>
    <n v="6"/>
    <n v="1"/>
    <n v="2"/>
    <n v="3"/>
    <n v="1"/>
    <n v="2"/>
    <n v="3"/>
    <n v="3"/>
    <n v="1"/>
    <n v="4"/>
    <n v="4"/>
    <n v="1"/>
    <n v="5"/>
    <n v="0"/>
    <n v="0"/>
    <n v="0"/>
    <n v="0"/>
    <n v="0"/>
    <n v="0"/>
    <n v="0"/>
    <n v="0"/>
    <n v="0"/>
    <n v="8"/>
    <n v="4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12S"/>
    <n v="1"/>
    <s v="MATUTINO"/>
    <s v="CUAUHTEMOC"/>
    <n v="8"/>
    <s v="CHIHUAHUA"/>
    <n v="8"/>
    <s v="CHIHUAHUA"/>
    <x v="1"/>
    <n v="31"/>
    <x v="1"/>
    <n v="116"/>
    <s v="SANTA ROSA DE ARISIACHI"/>
    <s v="CALLE SANTA ROSA DE ARISIACHI"/>
    <n v="0"/>
    <s v="PÚBLICO"/>
    <x v="0"/>
    <n v="2"/>
    <s v="BĂSICA"/>
    <n v="3"/>
    <x v="1"/>
    <n v="3"/>
    <x v="3"/>
    <n v="0"/>
    <s v="NO APLICA"/>
    <n v="0"/>
    <s v="NO APLICA"/>
    <s v="08FTV0035B"/>
    <m/>
    <s v="08ADG0010O"/>
    <n v="0"/>
    <s v="I2020"/>
    <n v="18"/>
    <n v="17"/>
    <n v="35"/>
    <n v="18"/>
    <n v="17"/>
    <n v="35"/>
    <n v="7"/>
    <n v="6"/>
    <n v="13"/>
    <n v="4"/>
    <n v="2"/>
    <n v="6"/>
    <n v="4"/>
    <n v="2"/>
    <n v="6"/>
    <n v="3"/>
    <n v="6"/>
    <n v="9"/>
    <n v="9"/>
    <n v="5"/>
    <n v="14"/>
    <n v="0"/>
    <n v="0"/>
    <n v="0"/>
    <n v="0"/>
    <n v="0"/>
    <n v="0"/>
    <n v="0"/>
    <n v="0"/>
    <n v="0"/>
    <n v="16"/>
    <n v="13"/>
    <n v="29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4"/>
    <n v="3"/>
    <n v="1"/>
  </r>
  <r>
    <s v="08DTV0113R"/>
    <n v="1"/>
    <s v="MATUTINO"/>
    <s v="JAIME TORRES BODET"/>
    <n v="8"/>
    <s v="CHIHUAHUA"/>
    <n v="8"/>
    <s v="CHIHUAHUA"/>
    <x v="1"/>
    <n v="31"/>
    <x v="1"/>
    <n v="57"/>
    <s v="EL JAGĂśEY"/>
    <s v="CALLE EL JAGUEY"/>
    <n v="0"/>
    <s v="PÚBLICO"/>
    <x v="0"/>
    <n v="2"/>
    <s v="BĂSICA"/>
    <n v="3"/>
    <x v="1"/>
    <n v="3"/>
    <x v="3"/>
    <n v="0"/>
    <s v="NO APLICA"/>
    <n v="0"/>
    <s v="NO APLICA"/>
    <s v="08FTV0032E"/>
    <m/>
    <s v="08ADG0010O"/>
    <n v="0"/>
    <s v="I2020"/>
    <n v="14"/>
    <n v="8"/>
    <n v="22"/>
    <n v="14"/>
    <n v="8"/>
    <n v="22"/>
    <n v="4"/>
    <n v="3"/>
    <n v="7"/>
    <n v="3"/>
    <n v="1"/>
    <n v="4"/>
    <n v="3"/>
    <n v="1"/>
    <n v="4"/>
    <n v="8"/>
    <n v="4"/>
    <n v="12"/>
    <n v="2"/>
    <n v="1"/>
    <n v="3"/>
    <n v="0"/>
    <n v="0"/>
    <n v="0"/>
    <n v="0"/>
    <n v="0"/>
    <n v="0"/>
    <n v="0"/>
    <n v="0"/>
    <n v="0"/>
    <n v="13"/>
    <n v="6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14Q"/>
    <n v="1"/>
    <s v="MATUTINO"/>
    <s v="TELESECUNDARIA FEDERALIZADA"/>
    <n v="8"/>
    <s v="CHIHUAHUA"/>
    <n v="8"/>
    <s v="CHIHUAHUA"/>
    <x v="0"/>
    <n v="9"/>
    <x v="2"/>
    <n v="77"/>
    <s v="SAN JOSĂ‰ DE GUACAYVO"/>
    <s v="NINGUNO NINGUNO"/>
    <n v="0"/>
    <s v="PÚBLICO"/>
    <x v="0"/>
    <n v="2"/>
    <s v="BĂSICA"/>
    <n v="3"/>
    <x v="1"/>
    <n v="3"/>
    <x v="3"/>
    <n v="0"/>
    <s v="NO APLICA"/>
    <n v="0"/>
    <s v="NO APLICA"/>
    <s v="08FTV0036A"/>
    <m/>
    <s v="08ADG0003E"/>
    <n v="0"/>
    <s v="I2020"/>
    <n v="29"/>
    <n v="25"/>
    <n v="54"/>
    <n v="29"/>
    <n v="25"/>
    <n v="54"/>
    <n v="10"/>
    <n v="4"/>
    <n v="14"/>
    <n v="12"/>
    <n v="20"/>
    <n v="32"/>
    <n v="13"/>
    <n v="22"/>
    <n v="35"/>
    <n v="13"/>
    <n v="11"/>
    <n v="24"/>
    <n v="5"/>
    <n v="9"/>
    <n v="14"/>
    <n v="0"/>
    <n v="0"/>
    <n v="0"/>
    <n v="0"/>
    <n v="0"/>
    <n v="0"/>
    <n v="0"/>
    <n v="0"/>
    <n v="0"/>
    <n v="31"/>
    <n v="42"/>
    <n v="73"/>
    <n v="2"/>
    <n v="1"/>
    <n v="1"/>
    <n v="0"/>
    <n v="0"/>
    <n v="0"/>
    <n v="0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3"/>
    <n v="3"/>
    <n v="1"/>
  </r>
  <r>
    <s v="08DTV0116O"/>
    <n v="1"/>
    <s v="MATUTINO"/>
    <s v="8 DE MAYO"/>
    <n v="8"/>
    <s v="CHIHUAHUA"/>
    <n v="8"/>
    <s v="CHIHUAHUA"/>
    <x v="5"/>
    <n v="1"/>
    <x v="8"/>
    <n v="1"/>
    <s v="MIGUEL AHUMADA"/>
    <s v="CALLE DIVISIĂ“N DEL NORTE"/>
    <n v="0"/>
    <s v="PÚBLICO"/>
    <x v="0"/>
    <n v="2"/>
    <s v="BĂSICA"/>
    <n v="3"/>
    <x v="1"/>
    <n v="3"/>
    <x v="3"/>
    <n v="0"/>
    <s v="NO APLICA"/>
    <n v="0"/>
    <s v="NO APLICA"/>
    <s v="08FTV0030G"/>
    <m/>
    <s v="08ADG0005C"/>
    <n v="0"/>
    <s v="I2020"/>
    <n v="70"/>
    <n v="83"/>
    <n v="153"/>
    <n v="59"/>
    <n v="75"/>
    <n v="134"/>
    <n v="24"/>
    <n v="17"/>
    <n v="41"/>
    <n v="29"/>
    <n v="22"/>
    <n v="51"/>
    <n v="32"/>
    <n v="22"/>
    <n v="54"/>
    <n v="22"/>
    <n v="34"/>
    <n v="56"/>
    <n v="19"/>
    <n v="26"/>
    <n v="45"/>
    <n v="0"/>
    <n v="0"/>
    <n v="0"/>
    <n v="0"/>
    <n v="0"/>
    <n v="0"/>
    <n v="0"/>
    <n v="0"/>
    <n v="0"/>
    <n v="73"/>
    <n v="82"/>
    <n v="155"/>
    <n v="3"/>
    <n v="3"/>
    <n v="3"/>
    <n v="0"/>
    <n v="0"/>
    <n v="0"/>
    <n v="0"/>
    <n v="9"/>
    <n v="0"/>
    <n v="0"/>
    <n v="0"/>
    <n v="1"/>
    <n v="0"/>
    <n v="0"/>
    <n v="0"/>
    <n v="0"/>
    <n v="4"/>
    <n v="5"/>
    <n v="0"/>
    <n v="0"/>
    <n v="0"/>
    <n v="0"/>
    <n v="0"/>
    <n v="0"/>
    <n v="0"/>
    <n v="0"/>
    <n v="0"/>
    <n v="0"/>
    <n v="0"/>
    <n v="0"/>
    <n v="0"/>
    <n v="10"/>
    <n v="4"/>
    <n v="5"/>
    <n v="0"/>
    <n v="0"/>
    <n v="0"/>
    <n v="0"/>
    <n v="0"/>
    <n v="0"/>
    <n v="0"/>
    <n v="9"/>
    <n v="10"/>
    <n v="9"/>
    <n v="1"/>
  </r>
  <r>
    <s v="08DTV0118M"/>
    <n v="1"/>
    <s v="MATUTINO"/>
    <s v="ROSARIO CASTELLANOS"/>
    <n v="8"/>
    <s v="CHIHUAHUA"/>
    <n v="8"/>
    <s v="CHIHUAHUA"/>
    <x v="1"/>
    <n v="17"/>
    <x v="43"/>
    <n v="112"/>
    <s v="EJIDO PROGRESO (SAN IGNACIO)"/>
    <s v="CALLE EJIDO PROGRESO (SAN IGNACIO)"/>
    <n v="0"/>
    <s v="PÚBLICO"/>
    <x v="0"/>
    <n v="2"/>
    <s v="BĂSICA"/>
    <n v="3"/>
    <x v="1"/>
    <n v="3"/>
    <x v="3"/>
    <n v="0"/>
    <s v="NO APLICA"/>
    <n v="0"/>
    <s v="NO APLICA"/>
    <s v="08FTV0031F"/>
    <m/>
    <s v="08ADG0010O"/>
    <n v="0"/>
    <s v="I2020"/>
    <n v="11"/>
    <n v="8"/>
    <n v="19"/>
    <n v="10"/>
    <n v="8"/>
    <n v="18"/>
    <n v="3"/>
    <n v="3"/>
    <n v="6"/>
    <n v="2"/>
    <n v="1"/>
    <n v="3"/>
    <n v="2"/>
    <n v="1"/>
    <n v="3"/>
    <n v="5"/>
    <n v="2"/>
    <n v="7"/>
    <n v="3"/>
    <n v="2"/>
    <n v="5"/>
    <n v="0"/>
    <n v="0"/>
    <n v="0"/>
    <n v="0"/>
    <n v="0"/>
    <n v="0"/>
    <n v="0"/>
    <n v="0"/>
    <n v="0"/>
    <n v="10"/>
    <n v="5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20A"/>
    <n v="1"/>
    <s v="MATUTINO"/>
    <s v="LUIS DONALDO COLOSIO MURRIETA"/>
    <n v="8"/>
    <s v="CHIHUAHUA"/>
    <n v="8"/>
    <s v="CHIHUAHUA"/>
    <x v="0"/>
    <n v="20"/>
    <x v="10"/>
    <n v="72"/>
    <s v="LOS LLANITOS"/>
    <s v="CALLE LOS LLANITOS"/>
    <n v="0"/>
    <s v="PÚBLICO"/>
    <x v="0"/>
    <n v="2"/>
    <s v="BĂSICA"/>
    <n v="3"/>
    <x v="1"/>
    <n v="3"/>
    <x v="3"/>
    <n v="0"/>
    <s v="NO APLICA"/>
    <n v="0"/>
    <s v="NO APLICA"/>
    <s v="08FTV0039Y"/>
    <m/>
    <s v="08ADG0003E"/>
    <n v="0"/>
    <s v="I2020"/>
    <n v="8"/>
    <n v="11"/>
    <n v="19"/>
    <n v="8"/>
    <n v="11"/>
    <n v="19"/>
    <n v="4"/>
    <n v="3"/>
    <n v="7"/>
    <n v="2"/>
    <n v="4"/>
    <n v="6"/>
    <n v="2"/>
    <n v="5"/>
    <n v="7"/>
    <n v="2"/>
    <n v="4"/>
    <n v="6"/>
    <n v="3"/>
    <n v="5"/>
    <n v="8"/>
    <n v="0"/>
    <n v="0"/>
    <n v="0"/>
    <n v="0"/>
    <n v="0"/>
    <n v="0"/>
    <n v="0"/>
    <n v="0"/>
    <n v="0"/>
    <n v="7"/>
    <n v="14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121Z"/>
    <n v="1"/>
    <s v="MATUTINO"/>
    <s v="PABLO GOMEZ RAMIREZ"/>
    <n v="8"/>
    <s v="CHIHUAHUA"/>
    <n v="8"/>
    <s v="CHIHUAHUA"/>
    <x v="9"/>
    <n v="21"/>
    <x v="61"/>
    <n v="59"/>
    <s v="EJIDO KILĂ“METRO OCHENTA Y SEIS CUATRO (EL DIEZ)"/>
    <s v="AVENIDA OCOTILLO "/>
    <n v="0"/>
    <s v="PÚBLICO"/>
    <x v="0"/>
    <n v="2"/>
    <s v="BĂSICA"/>
    <n v="3"/>
    <x v="1"/>
    <n v="3"/>
    <x v="3"/>
    <n v="0"/>
    <s v="NO APLICA"/>
    <n v="0"/>
    <s v="NO APLICA"/>
    <s v="08FTV0012R"/>
    <m/>
    <s v="08ADG0057I"/>
    <n v="0"/>
    <s v="I2020"/>
    <n v="25"/>
    <n v="18"/>
    <n v="43"/>
    <n v="25"/>
    <n v="18"/>
    <n v="43"/>
    <n v="6"/>
    <n v="3"/>
    <n v="9"/>
    <n v="12"/>
    <n v="10"/>
    <n v="22"/>
    <n v="12"/>
    <n v="10"/>
    <n v="22"/>
    <n v="8"/>
    <n v="8"/>
    <n v="16"/>
    <n v="10"/>
    <n v="7"/>
    <n v="17"/>
    <n v="0"/>
    <n v="0"/>
    <n v="0"/>
    <n v="0"/>
    <n v="0"/>
    <n v="0"/>
    <n v="0"/>
    <n v="0"/>
    <n v="0"/>
    <n v="30"/>
    <n v="25"/>
    <n v="55"/>
    <n v="2"/>
    <n v="1"/>
    <n v="1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6"/>
    <n v="4"/>
    <n v="1"/>
  </r>
  <r>
    <s v="08DTV0122Z"/>
    <n v="1"/>
    <s v="MATUTINO"/>
    <s v="BENJAMIN M. CHAPARRO CERVANTES"/>
    <n v="8"/>
    <s v="CHIHUAHUA"/>
    <n v="8"/>
    <s v="CHIHUAHUA"/>
    <x v="0"/>
    <n v="20"/>
    <x v="10"/>
    <n v="52"/>
    <s v="GUADALUPE VICTORIA"/>
    <s v="NINGUNO NINGUNO"/>
    <n v="0"/>
    <s v="PÚBLICO"/>
    <x v="0"/>
    <n v="2"/>
    <s v="BĂSICA"/>
    <n v="3"/>
    <x v="1"/>
    <n v="3"/>
    <x v="3"/>
    <n v="0"/>
    <s v="NO APLICA"/>
    <n v="0"/>
    <s v="NO APLICA"/>
    <s v="08FTV0039Y"/>
    <m/>
    <s v="08ADG0003E"/>
    <n v="0"/>
    <s v="I2020"/>
    <n v="13"/>
    <n v="9"/>
    <n v="22"/>
    <n v="13"/>
    <n v="9"/>
    <n v="22"/>
    <n v="3"/>
    <n v="2"/>
    <n v="5"/>
    <n v="6"/>
    <n v="6"/>
    <n v="12"/>
    <n v="6"/>
    <n v="6"/>
    <n v="12"/>
    <n v="4"/>
    <n v="3"/>
    <n v="7"/>
    <n v="5"/>
    <n v="3"/>
    <n v="8"/>
    <n v="0"/>
    <n v="0"/>
    <n v="0"/>
    <n v="0"/>
    <n v="0"/>
    <n v="0"/>
    <n v="0"/>
    <n v="0"/>
    <n v="0"/>
    <n v="15"/>
    <n v="12"/>
    <n v="2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23Y"/>
    <n v="1"/>
    <s v="MATUTINO"/>
    <s v="ANTONIO DE SILVA"/>
    <n v="8"/>
    <s v="CHIHUAHUA"/>
    <n v="8"/>
    <s v="CHIHUAHUA"/>
    <x v="0"/>
    <n v="66"/>
    <x v="32"/>
    <n v="186"/>
    <s v="HACIENDA SĂENZ (SANTĂŤSIMO DE ABAJO)"/>
    <s v="CALLE HACIENDA DE LOS SAENZ"/>
    <n v="0"/>
    <s v="PÚBLICO"/>
    <x v="0"/>
    <n v="2"/>
    <s v="BĂSICA"/>
    <n v="3"/>
    <x v="1"/>
    <n v="3"/>
    <x v="3"/>
    <n v="0"/>
    <s v="NO APLICA"/>
    <n v="0"/>
    <s v="NO APLICA"/>
    <s v="08FTV0035B"/>
    <m/>
    <s v="08ADG0010O"/>
    <n v="0"/>
    <s v="I2020"/>
    <n v="12"/>
    <n v="8"/>
    <n v="20"/>
    <n v="12"/>
    <n v="8"/>
    <n v="20"/>
    <n v="3"/>
    <n v="2"/>
    <n v="5"/>
    <n v="3"/>
    <n v="2"/>
    <n v="5"/>
    <n v="3"/>
    <n v="2"/>
    <n v="5"/>
    <n v="8"/>
    <n v="4"/>
    <n v="12"/>
    <n v="1"/>
    <n v="1"/>
    <n v="2"/>
    <n v="0"/>
    <n v="0"/>
    <n v="0"/>
    <n v="0"/>
    <n v="0"/>
    <n v="0"/>
    <n v="0"/>
    <n v="0"/>
    <n v="0"/>
    <n v="12"/>
    <n v="7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24X"/>
    <n v="1"/>
    <s v="MATUTINO"/>
    <s v="TELESECUNDARIA FEDERALIZADA"/>
    <n v="8"/>
    <s v="CHIHUAHUA"/>
    <n v="8"/>
    <s v="CHIHUAHUA"/>
    <x v="0"/>
    <n v="66"/>
    <x v="32"/>
    <n v="716"/>
    <s v="EL MANZANO"/>
    <s v="CALLE EL MANZANO"/>
    <n v="0"/>
    <s v="PÚBLICO"/>
    <x v="0"/>
    <n v="2"/>
    <s v="BĂSICA"/>
    <n v="3"/>
    <x v="1"/>
    <n v="3"/>
    <x v="3"/>
    <n v="0"/>
    <s v="NO APLICA"/>
    <n v="0"/>
    <s v="NO APLICA"/>
    <s v="08FTV0036A"/>
    <m/>
    <s v="08ADG0003E"/>
    <n v="0"/>
    <s v="I2020"/>
    <n v="17"/>
    <n v="16"/>
    <n v="33"/>
    <n v="17"/>
    <n v="16"/>
    <n v="33"/>
    <n v="4"/>
    <n v="5"/>
    <n v="9"/>
    <n v="3"/>
    <n v="9"/>
    <n v="12"/>
    <n v="3"/>
    <n v="9"/>
    <n v="12"/>
    <n v="5"/>
    <n v="6"/>
    <n v="11"/>
    <n v="8"/>
    <n v="5"/>
    <n v="13"/>
    <n v="0"/>
    <n v="0"/>
    <n v="0"/>
    <n v="0"/>
    <n v="0"/>
    <n v="0"/>
    <n v="0"/>
    <n v="0"/>
    <n v="0"/>
    <n v="16"/>
    <n v="20"/>
    <n v="3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25W"/>
    <n v="1"/>
    <s v="MATUTINO"/>
    <s v="TELESECUNDARIA FEDERALIZADA"/>
    <n v="8"/>
    <s v="CHIHUAHUA"/>
    <n v="8"/>
    <s v="CHIHUAHUA"/>
    <x v="6"/>
    <n v="29"/>
    <x v="7"/>
    <n v="57"/>
    <s v="COLORADAS DE LOS CHĂVEZ"/>
    <s v="CALLE COLORADAS DE LOS CHAVEZ"/>
    <n v="0"/>
    <s v="PÚBLICO"/>
    <x v="0"/>
    <n v="2"/>
    <s v="BĂSICA"/>
    <n v="3"/>
    <x v="1"/>
    <n v="3"/>
    <x v="3"/>
    <n v="0"/>
    <s v="NO APLICA"/>
    <n v="0"/>
    <s v="NO APLICA"/>
    <s v="08FTV0034C"/>
    <m/>
    <s v="08ADG0007A"/>
    <n v="0"/>
    <s v="I2020"/>
    <n v="7"/>
    <n v="11"/>
    <n v="18"/>
    <n v="7"/>
    <n v="11"/>
    <n v="18"/>
    <n v="2"/>
    <n v="3"/>
    <n v="5"/>
    <n v="4"/>
    <n v="3"/>
    <n v="7"/>
    <n v="4"/>
    <n v="3"/>
    <n v="7"/>
    <n v="1"/>
    <n v="4"/>
    <n v="5"/>
    <n v="4"/>
    <n v="4"/>
    <n v="8"/>
    <n v="0"/>
    <n v="0"/>
    <n v="0"/>
    <n v="0"/>
    <n v="0"/>
    <n v="0"/>
    <n v="0"/>
    <n v="0"/>
    <n v="0"/>
    <n v="9"/>
    <n v="11"/>
    <n v="2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126V"/>
    <n v="1"/>
    <s v="MATUTINO"/>
    <s v="SIMON BOLIVAR"/>
    <n v="8"/>
    <s v="CHIHUAHUA"/>
    <n v="8"/>
    <s v="CHIHUAHUA"/>
    <x v="1"/>
    <n v="31"/>
    <x v="1"/>
    <n v="55"/>
    <s v="HEREDIA Y ANEXAS (LAS RANAS DE HEREDIA)"/>
    <s v="CALLE SAN PABLO DE LA SIERRA"/>
    <n v="0"/>
    <s v="PÚBLICO"/>
    <x v="0"/>
    <n v="2"/>
    <s v="BĂSICA"/>
    <n v="3"/>
    <x v="1"/>
    <n v="3"/>
    <x v="3"/>
    <n v="0"/>
    <s v="NO APLICA"/>
    <n v="0"/>
    <s v="NO APLICA"/>
    <s v="08FTV0032E"/>
    <m/>
    <s v="08ADG0010O"/>
    <n v="0"/>
    <s v="I2020"/>
    <n v="3"/>
    <n v="6"/>
    <n v="9"/>
    <n v="3"/>
    <n v="6"/>
    <n v="9"/>
    <n v="1"/>
    <n v="1"/>
    <n v="2"/>
    <n v="4"/>
    <n v="2"/>
    <n v="6"/>
    <n v="5"/>
    <n v="2"/>
    <n v="7"/>
    <n v="2"/>
    <n v="4"/>
    <n v="6"/>
    <n v="0"/>
    <n v="2"/>
    <n v="2"/>
    <n v="0"/>
    <n v="0"/>
    <n v="0"/>
    <n v="0"/>
    <n v="0"/>
    <n v="0"/>
    <n v="0"/>
    <n v="0"/>
    <n v="0"/>
    <n v="7"/>
    <n v="8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27U"/>
    <n v="1"/>
    <s v="MATUTINO"/>
    <s v="TELESECUNDARIA FEDERALIZADA"/>
    <n v="8"/>
    <s v="CHIHUAHUA"/>
    <n v="8"/>
    <s v="CHIHUAHUA"/>
    <x v="6"/>
    <n v="29"/>
    <x v="7"/>
    <n v="196"/>
    <s v="SAN FRANCISCO DE LA JOYA"/>
    <s v="CALLE SAN FRANCISCO DE LA JOYA"/>
    <n v="0"/>
    <s v="PÚBLICO"/>
    <x v="0"/>
    <n v="2"/>
    <s v="BĂSICA"/>
    <n v="3"/>
    <x v="1"/>
    <n v="3"/>
    <x v="3"/>
    <n v="0"/>
    <s v="NO APLICA"/>
    <n v="0"/>
    <s v="NO APLICA"/>
    <s v="08FTV0034C"/>
    <m/>
    <s v="08ADG0007A"/>
    <n v="0"/>
    <s v="I2020"/>
    <n v="14"/>
    <n v="7"/>
    <n v="21"/>
    <n v="14"/>
    <n v="7"/>
    <n v="21"/>
    <n v="1"/>
    <n v="2"/>
    <n v="3"/>
    <n v="2"/>
    <n v="6"/>
    <n v="8"/>
    <n v="2"/>
    <n v="6"/>
    <n v="8"/>
    <n v="9"/>
    <n v="4"/>
    <n v="13"/>
    <n v="4"/>
    <n v="1"/>
    <n v="5"/>
    <n v="0"/>
    <n v="0"/>
    <n v="0"/>
    <n v="0"/>
    <n v="0"/>
    <n v="0"/>
    <n v="0"/>
    <n v="0"/>
    <n v="0"/>
    <n v="15"/>
    <n v="11"/>
    <n v="2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28T"/>
    <n v="1"/>
    <s v="MATUTINO"/>
    <s v="TELESECUNDARIA FEDERALIZADA"/>
    <n v="8"/>
    <s v="CHIHUAHUA"/>
    <n v="8"/>
    <s v="CHIHUAHUA"/>
    <x v="3"/>
    <n v="7"/>
    <x v="25"/>
    <n v="67"/>
    <s v="LOS LIRIOS"/>
    <s v="CALLE LOS LIRIOS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8"/>
    <n v="5"/>
    <n v="13"/>
    <n v="8"/>
    <n v="5"/>
    <n v="13"/>
    <n v="3"/>
    <n v="1"/>
    <n v="4"/>
    <n v="6"/>
    <n v="0"/>
    <n v="6"/>
    <n v="6"/>
    <n v="0"/>
    <n v="6"/>
    <n v="4"/>
    <n v="1"/>
    <n v="5"/>
    <n v="2"/>
    <n v="3"/>
    <n v="5"/>
    <n v="0"/>
    <n v="0"/>
    <n v="0"/>
    <n v="0"/>
    <n v="0"/>
    <n v="0"/>
    <n v="0"/>
    <n v="0"/>
    <n v="0"/>
    <n v="12"/>
    <n v="4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129S"/>
    <n v="1"/>
    <s v="MATUTINO"/>
    <s v="TELESECUNDARIA FEDERALIZADA"/>
    <n v="8"/>
    <s v="CHIHUAHUA"/>
    <n v="8"/>
    <s v="CHIHUAHUA"/>
    <x v="3"/>
    <n v="7"/>
    <x v="25"/>
    <n v="88"/>
    <s v="PICHIQUE"/>
    <s v="TERRACERIA TRAMO PICHIQUE CARRETERA 20 GUACHOCHI-BALLEZA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32"/>
    <n v="42"/>
    <n v="74"/>
    <n v="26"/>
    <n v="35"/>
    <n v="61"/>
    <n v="5"/>
    <n v="12"/>
    <n v="17"/>
    <n v="13"/>
    <n v="17"/>
    <n v="30"/>
    <n v="13"/>
    <n v="17"/>
    <n v="30"/>
    <n v="14"/>
    <n v="21"/>
    <n v="35"/>
    <n v="9"/>
    <n v="4"/>
    <n v="13"/>
    <n v="0"/>
    <n v="0"/>
    <n v="0"/>
    <n v="0"/>
    <n v="0"/>
    <n v="0"/>
    <n v="0"/>
    <n v="0"/>
    <n v="0"/>
    <n v="36"/>
    <n v="42"/>
    <n v="78"/>
    <n v="2"/>
    <n v="2"/>
    <n v="1"/>
    <n v="0"/>
    <n v="0"/>
    <n v="0"/>
    <n v="0"/>
    <n v="5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0"/>
    <n v="5"/>
    <n v="4"/>
    <n v="4"/>
    <n v="1"/>
  </r>
  <r>
    <s v="08DTV0130H"/>
    <n v="1"/>
    <s v="MATUTINO"/>
    <s v="TELESECUNDARIA FEDERALIZADA"/>
    <n v="8"/>
    <s v="CHIHUAHUA"/>
    <n v="8"/>
    <s v="CHIHUAHUA"/>
    <x v="3"/>
    <n v="27"/>
    <x v="27"/>
    <n v="189"/>
    <s v="SEHUERACHI"/>
    <s v="CALLE SEHUERACHI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23"/>
    <n v="28"/>
    <n v="51"/>
    <n v="23"/>
    <n v="28"/>
    <n v="51"/>
    <n v="2"/>
    <n v="10"/>
    <n v="12"/>
    <n v="8"/>
    <n v="11"/>
    <n v="19"/>
    <n v="12"/>
    <n v="20"/>
    <n v="32"/>
    <n v="8"/>
    <n v="11"/>
    <n v="19"/>
    <n v="13"/>
    <n v="6"/>
    <n v="19"/>
    <n v="0"/>
    <n v="0"/>
    <n v="0"/>
    <n v="0"/>
    <n v="0"/>
    <n v="0"/>
    <n v="0"/>
    <n v="0"/>
    <n v="0"/>
    <n v="33"/>
    <n v="37"/>
    <n v="70"/>
    <n v="2"/>
    <n v="1"/>
    <n v="1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  <n v="1"/>
  </r>
  <r>
    <s v="08DTV0131G"/>
    <n v="1"/>
    <s v="MATUTINO"/>
    <s v="DAVID ALFARO SIQUEIROS"/>
    <n v="8"/>
    <s v="CHIHUAHUA"/>
    <n v="8"/>
    <s v="CHIHUAHUA"/>
    <x v="9"/>
    <n v="11"/>
    <x v="28"/>
    <n v="122"/>
    <s v="LA PERLA"/>
    <s v="CALLE HIDALGO"/>
    <n v="6"/>
    <s v="PÚBLICO"/>
    <x v="0"/>
    <n v="2"/>
    <s v="BĂSICA"/>
    <n v="3"/>
    <x v="1"/>
    <n v="3"/>
    <x v="3"/>
    <n v="0"/>
    <s v="NO APLICA"/>
    <n v="0"/>
    <s v="NO APLICA"/>
    <s v="08FTV0012R"/>
    <m/>
    <s v="08ADG0057I"/>
    <n v="0"/>
    <s v="I2020"/>
    <n v="28"/>
    <n v="26"/>
    <n v="54"/>
    <n v="28"/>
    <n v="26"/>
    <n v="54"/>
    <n v="9"/>
    <n v="11"/>
    <n v="20"/>
    <n v="5"/>
    <n v="8"/>
    <n v="13"/>
    <n v="5"/>
    <n v="8"/>
    <n v="13"/>
    <n v="9"/>
    <n v="7"/>
    <n v="16"/>
    <n v="9"/>
    <n v="8"/>
    <n v="17"/>
    <n v="0"/>
    <n v="0"/>
    <n v="0"/>
    <n v="0"/>
    <n v="0"/>
    <n v="0"/>
    <n v="0"/>
    <n v="0"/>
    <n v="0"/>
    <n v="23"/>
    <n v="23"/>
    <n v="46"/>
    <n v="1"/>
    <n v="1"/>
    <n v="2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9"/>
    <n v="4"/>
    <n v="1"/>
  </r>
  <r>
    <s v="08DTV0132F"/>
    <n v="1"/>
    <s v="MATUTINO"/>
    <s v="GUADALUPE VICTORIA"/>
    <n v="8"/>
    <s v="CHIHUAHUA"/>
    <n v="8"/>
    <s v="CHIHUAHUA"/>
    <x v="0"/>
    <n v="20"/>
    <x v="10"/>
    <n v="83"/>
    <s v="PALMAREJO"/>
    <s v="NINGUNO NINGUNO"/>
    <n v="0"/>
    <s v="PÚBLICO"/>
    <x v="0"/>
    <n v="2"/>
    <s v="BĂSICA"/>
    <n v="3"/>
    <x v="1"/>
    <n v="3"/>
    <x v="3"/>
    <n v="0"/>
    <s v="NO APLICA"/>
    <n v="0"/>
    <s v="NO APLICA"/>
    <s v="08FTV0039Y"/>
    <m/>
    <s v="08ADG0003E"/>
    <n v="0"/>
    <s v="I2020"/>
    <n v="12"/>
    <n v="15"/>
    <n v="27"/>
    <n v="11"/>
    <n v="14"/>
    <n v="25"/>
    <n v="5"/>
    <n v="7"/>
    <n v="12"/>
    <n v="4"/>
    <n v="3"/>
    <n v="7"/>
    <n v="4"/>
    <n v="3"/>
    <n v="7"/>
    <n v="6"/>
    <n v="7"/>
    <n v="13"/>
    <n v="1"/>
    <n v="5"/>
    <n v="6"/>
    <n v="0"/>
    <n v="0"/>
    <n v="0"/>
    <n v="0"/>
    <n v="0"/>
    <n v="0"/>
    <n v="0"/>
    <n v="0"/>
    <n v="0"/>
    <n v="11"/>
    <n v="15"/>
    <n v="2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5"/>
    <n v="3"/>
    <n v="1"/>
  </r>
  <r>
    <s v="08DTV0133E"/>
    <n v="1"/>
    <s v="MATUTINO"/>
    <s v="JOSE VASCONCELOS"/>
    <n v="8"/>
    <s v="CHIHUAHUA"/>
    <n v="8"/>
    <s v="CHIHUAHUA"/>
    <x v="6"/>
    <n v="29"/>
    <x v="7"/>
    <n v="156"/>
    <s v="PIE DE LA CUESTA"/>
    <s v="CALLE PIE DE LA CUESTA"/>
    <n v="0"/>
    <s v="PÚBLICO"/>
    <x v="0"/>
    <n v="2"/>
    <s v="BĂSICA"/>
    <n v="3"/>
    <x v="1"/>
    <n v="3"/>
    <x v="3"/>
    <n v="0"/>
    <s v="NO APLICA"/>
    <n v="0"/>
    <s v="NO APLICA"/>
    <s v="08FTV0034C"/>
    <m/>
    <s v="08ADG0007A"/>
    <n v="0"/>
    <s v="I2020"/>
    <n v="11"/>
    <n v="5"/>
    <n v="16"/>
    <n v="11"/>
    <n v="5"/>
    <n v="16"/>
    <n v="3"/>
    <n v="1"/>
    <n v="4"/>
    <n v="2"/>
    <n v="1"/>
    <n v="3"/>
    <n v="2"/>
    <n v="1"/>
    <n v="3"/>
    <n v="5"/>
    <n v="2"/>
    <n v="7"/>
    <n v="3"/>
    <n v="3"/>
    <n v="6"/>
    <n v="0"/>
    <n v="0"/>
    <n v="0"/>
    <n v="0"/>
    <n v="0"/>
    <n v="0"/>
    <n v="0"/>
    <n v="0"/>
    <n v="0"/>
    <n v="10"/>
    <n v="6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4"/>
    <n v="1"/>
  </r>
  <r>
    <s v="08DTV0134D"/>
    <n v="1"/>
    <s v="MATUTINO"/>
    <s v="TELESECUNDARIA FEDERALIZADA"/>
    <n v="8"/>
    <s v="CHIHUAHUA"/>
    <n v="8"/>
    <s v="CHIHUAHUA"/>
    <x v="0"/>
    <n v="9"/>
    <x v="2"/>
    <n v="80"/>
    <s v="HUETOSACACHI"/>
    <s v="CALLE HUETOSACACHI"/>
    <n v="0"/>
    <s v="PÚBLICO"/>
    <x v="0"/>
    <n v="2"/>
    <s v="BĂSICA"/>
    <n v="3"/>
    <x v="1"/>
    <n v="3"/>
    <x v="3"/>
    <n v="0"/>
    <s v="NO APLICA"/>
    <n v="0"/>
    <s v="NO APLICA"/>
    <s v="08FTV0036A"/>
    <m/>
    <s v="08ADG0003E"/>
    <n v="0"/>
    <s v="I2020"/>
    <n v="14"/>
    <n v="11"/>
    <n v="25"/>
    <n v="14"/>
    <n v="11"/>
    <n v="25"/>
    <n v="5"/>
    <n v="4"/>
    <n v="9"/>
    <n v="11"/>
    <n v="16"/>
    <n v="27"/>
    <n v="11"/>
    <n v="17"/>
    <n v="28"/>
    <n v="4"/>
    <n v="4"/>
    <n v="8"/>
    <n v="4"/>
    <n v="3"/>
    <n v="7"/>
    <n v="0"/>
    <n v="0"/>
    <n v="0"/>
    <n v="0"/>
    <n v="0"/>
    <n v="0"/>
    <n v="0"/>
    <n v="0"/>
    <n v="0"/>
    <n v="19"/>
    <n v="24"/>
    <n v="43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5"/>
    <n v="5"/>
    <n v="1"/>
  </r>
  <r>
    <s v="08DTV0135C"/>
    <n v="1"/>
    <s v="MATUTINO"/>
    <s v="TELESECUNDARIA FEDERALIZADA"/>
    <n v="8"/>
    <s v="CHIHUAHUA"/>
    <n v="8"/>
    <s v="CHIHUAHUA"/>
    <x v="0"/>
    <n v="9"/>
    <x v="2"/>
    <n v="45"/>
    <s v="CHOGUITA"/>
    <s v="CALLE CONOCIDO"/>
    <n v="0"/>
    <s v="PÚBLICO"/>
    <x v="0"/>
    <n v="2"/>
    <s v="BĂSICA"/>
    <n v="3"/>
    <x v="1"/>
    <n v="3"/>
    <x v="3"/>
    <n v="0"/>
    <s v="NO APLICA"/>
    <n v="0"/>
    <s v="NO APLICA"/>
    <s v="08FTV0036A"/>
    <m/>
    <s v="08ADG0003E"/>
    <n v="0"/>
    <s v="I2020"/>
    <n v="18"/>
    <n v="21"/>
    <n v="39"/>
    <n v="18"/>
    <n v="21"/>
    <n v="39"/>
    <n v="9"/>
    <n v="6"/>
    <n v="15"/>
    <n v="10"/>
    <n v="6"/>
    <n v="16"/>
    <n v="11"/>
    <n v="7"/>
    <n v="18"/>
    <n v="6"/>
    <n v="4"/>
    <n v="10"/>
    <n v="3"/>
    <n v="10"/>
    <n v="13"/>
    <n v="0"/>
    <n v="0"/>
    <n v="0"/>
    <n v="0"/>
    <n v="0"/>
    <n v="0"/>
    <n v="0"/>
    <n v="0"/>
    <n v="0"/>
    <n v="20"/>
    <n v="21"/>
    <n v="41"/>
    <n v="2"/>
    <n v="1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4"/>
    <n v="4"/>
    <n v="1"/>
  </r>
  <r>
    <s v="08DTV0137A"/>
    <n v="1"/>
    <s v="MATUTINO"/>
    <s v="FRANCISCO GONZALEZ BOCANEGRA"/>
    <n v="8"/>
    <s v="CHIHUAHUA"/>
    <n v="8"/>
    <s v="CHIHUAHUA"/>
    <x v="0"/>
    <n v="47"/>
    <x v="20"/>
    <n v="335"/>
    <s v="LA CIENEGUITA DE RODRĂŤGUEZ"/>
    <s v="CALLE LA CIENEGUITA DE RODRIGUEZ"/>
    <n v="0"/>
    <s v="PÚBLICO"/>
    <x v="0"/>
    <n v="2"/>
    <s v="BĂSICA"/>
    <n v="3"/>
    <x v="1"/>
    <n v="3"/>
    <x v="3"/>
    <n v="0"/>
    <s v="NO APLICA"/>
    <n v="0"/>
    <s v="NO APLICA"/>
    <s v="08FTV0035B"/>
    <m/>
    <s v="08ADG0010O"/>
    <n v="0"/>
    <s v="I2020"/>
    <n v="8"/>
    <n v="8"/>
    <n v="16"/>
    <n v="8"/>
    <n v="8"/>
    <n v="16"/>
    <n v="3"/>
    <n v="2"/>
    <n v="5"/>
    <n v="5"/>
    <n v="8"/>
    <n v="13"/>
    <n v="5"/>
    <n v="8"/>
    <n v="13"/>
    <n v="3"/>
    <n v="2"/>
    <n v="5"/>
    <n v="2"/>
    <n v="4"/>
    <n v="6"/>
    <n v="0"/>
    <n v="0"/>
    <n v="0"/>
    <n v="0"/>
    <n v="0"/>
    <n v="0"/>
    <n v="0"/>
    <n v="0"/>
    <n v="0"/>
    <n v="10"/>
    <n v="14"/>
    <n v="2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138Z"/>
    <n v="1"/>
    <s v="MATUTINO"/>
    <s v="ROBERTO FIERRO"/>
    <n v="8"/>
    <s v="CHIHUAHUA"/>
    <n v="8"/>
    <s v="CHIHUAHUA"/>
    <x v="1"/>
    <n v="17"/>
    <x v="43"/>
    <n v="32"/>
    <s v="CASA COLORADA"/>
    <s v="CALLE CASA COLORADA"/>
    <n v="0"/>
    <s v="PÚBLICO"/>
    <x v="0"/>
    <n v="2"/>
    <s v="BĂSICA"/>
    <n v="3"/>
    <x v="1"/>
    <n v="3"/>
    <x v="3"/>
    <n v="0"/>
    <s v="NO APLICA"/>
    <n v="0"/>
    <s v="NO APLICA"/>
    <s v="08FTV0032E"/>
    <m/>
    <s v="08ADG0010O"/>
    <n v="0"/>
    <s v="I2020"/>
    <n v="10"/>
    <n v="15"/>
    <n v="25"/>
    <n v="10"/>
    <n v="15"/>
    <n v="25"/>
    <n v="2"/>
    <n v="4"/>
    <n v="6"/>
    <n v="7"/>
    <n v="3"/>
    <n v="10"/>
    <n v="7"/>
    <n v="4"/>
    <n v="11"/>
    <n v="4"/>
    <n v="5"/>
    <n v="9"/>
    <n v="4"/>
    <n v="6"/>
    <n v="10"/>
    <n v="0"/>
    <n v="0"/>
    <n v="0"/>
    <n v="0"/>
    <n v="0"/>
    <n v="0"/>
    <n v="0"/>
    <n v="0"/>
    <n v="0"/>
    <n v="15"/>
    <n v="15"/>
    <n v="3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39Z"/>
    <n v="1"/>
    <s v="MATUTINO"/>
    <s v="TELESECUNDARIA FEDERALIZADA"/>
    <n v="8"/>
    <s v="CHIHUAHUA"/>
    <n v="8"/>
    <s v="CHIHUAHUA"/>
    <x v="6"/>
    <n v="29"/>
    <x v="7"/>
    <n v="262"/>
    <s v="COLORADAS DE LOS VILLANUEVA (CUEVAS COLORADAS)"/>
    <s v="CALLE COLORADAS DE LOS VILLANUEVA (CUEVAS COLORADAS"/>
    <n v="0"/>
    <s v="PÚBLICO"/>
    <x v="0"/>
    <n v="2"/>
    <s v="BĂSICA"/>
    <n v="3"/>
    <x v="1"/>
    <n v="3"/>
    <x v="3"/>
    <n v="0"/>
    <s v="NO APLICA"/>
    <n v="0"/>
    <s v="NO APLICA"/>
    <s v="08FTV0034C"/>
    <m/>
    <s v="08ADG0007A"/>
    <n v="0"/>
    <s v="I2020"/>
    <n v="4"/>
    <n v="4"/>
    <n v="8"/>
    <n v="4"/>
    <n v="4"/>
    <n v="8"/>
    <n v="1"/>
    <n v="2"/>
    <n v="3"/>
    <n v="2"/>
    <n v="3"/>
    <n v="5"/>
    <n v="2"/>
    <n v="3"/>
    <n v="5"/>
    <n v="0"/>
    <n v="1"/>
    <n v="1"/>
    <n v="2"/>
    <n v="0"/>
    <n v="2"/>
    <n v="0"/>
    <n v="0"/>
    <n v="0"/>
    <n v="0"/>
    <n v="0"/>
    <n v="0"/>
    <n v="0"/>
    <n v="0"/>
    <n v="0"/>
    <n v="4"/>
    <n v="4"/>
    <n v="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1"/>
    <n v="1"/>
  </r>
  <r>
    <s v="08DTV0141N"/>
    <n v="1"/>
    <s v="MATUTINO"/>
    <s v="JESUS URUETA"/>
    <n v="8"/>
    <s v="CHIHUAHUA"/>
    <n v="8"/>
    <s v="CHIHUAHUA"/>
    <x v="0"/>
    <n v="30"/>
    <x v="34"/>
    <n v="51"/>
    <s v="HORMIGUEROS"/>
    <s v="NINGUNO NINGUNO"/>
    <n v="0"/>
    <s v="PÚBLICO"/>
    <x v="0"/>
    <n v="2"/>
    <s v="BĂSICA"/>
    <n v="3"/>
    <x v="1"/>
    <n v="3"/>
    <x v="3"/>
    <n v="0"/>
    <s v="NO APLICA"/>
    <n v="0"/>
    <s v="NO APLICA"/>
    <s v="08FTV0039Y"/>
    <m/>
    <s v="08ADG0003E"/>
    <n v="0"/>
    <s v="I2020"/>
    <n v="17"/>
    <n v="2"/>
    <n v="19"/>
    <n v="16"/>
    <n v="2"/>
    <n v="18"/>
    <n v="5"/>
    <n v="2"/>
    <n v="7"/>
    <n v="2"/>
    <n v="0"/>
    <n v="2"/>
    <n v="2"/>
    <n v="0"/>
    <n v="2"/>
    <n v="8"/>
    <n v="0"/>
    <n v="8"/>
    <n v="3"/>
    <n v="0"/>
    <n v="3"/>
    <n v="0"/>
    <n v="0"/>
    <n v="0"/>
    <n v="0"/>
    <n v="0"/>
    <n v="0"/>
    <n v="0"/>
    <n v="0"/>
    <n v="0"/>
    <n v="13"/>
    <n v="0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42M"/>
    <n v="1"/>
    <s v="MATUTINO"/>
    <s v="TELESECUNDARIA FEDERALIZADA"/>
    <n v="8"/>
    <s v="CHIHUAHUA"/>
    <n v="8"/>
    <s v="CHIHUAHUA"/>
    <x v="3"/>
    <n v="27"/>
    <x v="27"/>
    <n v="210"/>
    <s v="HUICHAGOACHI"/>
    <s v="CALLE HUICHAGOACHI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33"/>
    <n v="28"/>
    <n v="61"/>
    <n v="33"/>
    <n v="28"/>
    <n v="61"/>
    <n v="6"/>
    <n v="10"/>
    <n v="16"/>
    <n v="13"/>
    <n v="15"/>
    <n v="28"/>
    <n v="13"/>
    <n v="19"/>
    <n v="32"/>
    <n v="19"/>
    <n v="8"/>
    <n v="27"/>
    <n v="9"/>
    <n v="7"/>
    <n v="16"/>
    <n v="0"/>
    <n v="0"/>
    <n v="0"/>
    <n v="0"/>
    <n v="0"/>
    <n v="0"/>
    <n v="0"/>
    <n v="0"/>
    <n v="0"/>
    <n v="41"/>
    <n v="34"/>
    <n v="75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4"/>
    <n v="4"/>
    <n v="1"/>
  </r>
  <r>
    <s v="08DTV0143L"/>
    <n v="1"/>
    <s v="MATUTINO"/>
    <s v="TELESECUNDARIA FEDERALIZADA"/>
    <n v="8"/>
    <s v="CHIHUAHUA"/>
    <n v="8"/>
    <s v="CHIHUAHUA"/>
    <x v="3"/>
    <n v="46"/>
    <x v="9"/>
    <n v="175"/>
    <s v="SOROBUENA"/>
    <s v="NINGUNO NINGUNO"/>
    <n v="0"/>
    <s v="PÚBLICO"/>
    <x v="0"/>
    <n v="2"/>
    <s v="BĂSICA"/>
    <n v="3"/>
    <x v="1"/>
    <n v="3"/>
    <x v="3"/>
    <n v="0"/>
    <s v="NO APLICA"/>
    <n v="0"/>
    <s v="NO APLICA"/>
    <s v="08FTV0041M"/>
    <m/>
    <s v="08ADG0006B"/>
    <n v="0"/>
    <s v="I2020"/>
    <n v="8"/>
    <n v="11"/>
    <n v="19"/>
    <n v="7"/>
    <n v="11"/>
    <n v="18"/>
    <n v="4"/>
    <n v="4"/>
    <n v="8"/>
    <n v="1"/>
    <n v="1"/>
    <n v="2"/>
    <n v="1"/>
    <n v="1"/>
    <n v="2"/>
    <n v="1"/>
    <n v="4"/>
    <n v="5"/>
    <n v="2"/>
    <n v="3"/>
    <n v="5"/>
    <n v="0"/>
    <n v="0"/>
    <n v="0"/>
    <n v="0"/>
    <n v="0"/>
    <n v="0"/>
    <n v="0"/>
    <n v="0"/>
    <n v="0"/>
    <n v="4"/>
    <n v="8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1"/>
    <n v="1"/>
  </r>
  <r>
    <s v="08DTV0144K"/>
    <n v="1"/>
    <s v="MATUTINO"/>
    <s v="TELESECUNDARIA FEDERALIZADA"/>
    <n v="8"/>
    <s v="CHIHUAHUA"/>
    <n v="8"/>
    <s v="CHIHUAHUA"/>
    <x v="3"/>
    <n v="7"/>
    <x v="25"/>
    <n v="238"/>
    <s v="SAN JUAN DE LOS ITURRALDE"/>
    <s v="CALLE SAN JUAN DE LOS ITURRALDE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9"/>
    <n v="5"/>
    <n v="14"/>
    <n v="9"/>
    <n v="5"/>
    <n v="14"/>
    <n v="3"/>
    <n v="2"/>
    <n v="5"/>
    <n v="4"/>
    <n v="2"/>
    <n v="6"/>
    <n v="4"/>
    <n v="2"/>
    <n v="6"/>
    <n v="2"/>
    <n v="2"/>
    <n v="4"/>
    <n v="4"/>
    <n v="1"/>
    <n v="5"/>
    <n v="0"/>
    <n v="0"/>
    <n v="0"/>
    <n v="0"/>
    <n v="0"/>
    <n v="0"/>
    <n v="0"/>
    <n v="0"/>
    <n v="0"/>
    <n v="10"/>
    <n v="5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46I"/>
    <n v="1"/>
    <s v="MATUTINO"/>
    <s v="ALVARO OBREGON"/>
    <n v="8"/>
    <s v="CHIHUAHUA"/>
    <n v="8"/>
    <s v="CHIHUAHUA"/>
    <x v="3"/>
    <n v="46"/>
    <x v="9"/>
    <n v="100"/>
    <s v="RANCHO MESA LOS LEALES"/>
    <s v="NINGUNO NINGUNO"/>
    <n v="0"/>
    <s v="PÚBLICO"/>
    <x v="0"/>
    <n v="2"/>
    <s v="BĂSICA"/>
    <n v="3"/>
    <x v="1"/>
    <n v="3"/>
    <x v="3"/>
    <n v="0"/>
    <s v="NO APLICA"/>
    <n v="0"/>
    <s v="NO APLICA"/>
    <s v="08FTV0041M"/>
    <m/>
    <s v="08ADG0006B"/>
    <n v="0"/>
    <s v="I2020"/>
    <n v="7"/>
    <n v="9"/>
    <n v="16"/>
    <n v="7"/>
    <n v="9"/>
    <n v="16"/>
    <n v="2"/>
    <n v="5"/>
    <n v="7"/>
    <n v="3"/>
    <n v="1"/>
    <n v="4"/>
    <n v="3"/>
    <n v="1"/>
    <n v="4"/>
    <n v="1"/>
    <n v="2"/>
    <n v="3"/>
    <n v="4"/>
    <n v="2"/>
    <n v="6"/>
    <n v="0"/>
    <n v="0"/>
    <n v="0"/>
    <n v="0"/>
    <n v="0"/>
    <n v="0"/>
    <n v="0"/>
    <n v="0"/>
    <n v="0"/>
    <n v="8"/>
    <n v="5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47H"/>
    <n v="1"/>
    <s v="MATUTINO"/>
    <s v="RAMON LOPEZ PEREZ"/>
    <n v="8"/>
    <s v="CHIHUAHUA"/>
    <n v="8"/>
    <s v="CHIHUAHUA"/>
    <x v="0"/>
    <n v="8"/>
    <x v="0"/>
    <n v="219"/>
    <s v="MESA DE LA YERBABUENA"/>
    <s v="NINGUNO NINGUNO"/>
    <n v="0"/>
    <s v="PÚBLICO"/>
    <x v="0"/>
    <n v="2"/>
    <s v="BĂSICA"/>
    <n v="3"/>
    <x v="1"/>
    <n v="3"/>
    <x v="3"/>
    <n v="0"/>
    <s v="NO APLICA"/>
    <n v="0"/>
    <s v="NO APLICA"/>
    <s v="08FTV0041M"/>
    <m/>
    <s v="08ADG0006B"/>
    <n v="0"/>
    <s v="I2020"/>
    <n v="28"/>
    <n v="27"/>
    <n v="55"/>
    <n v="27"/>
    <n v="27"/>
    <n v="54"/>
    <n v="6"/>
    <n v="13"/>
    <n v="19"/>
    <n v="12"/>
    <n v="5"/>
    <n v="17"/>
    <n v="12"/>
    <n v="5"/>
    <n v="17"/>
    <n v="9"/>
    <n v="4"/>
    <n v="13"/>
    <n v="12"/>
    <n v="9"/>
    <n v="21"/>
    <n v="0"/>
    <n v="0"/>
    <n v="0"/>
    <n v="0"/>
    <n v="0"/>
    <n v="0"/>
    <n v="0"/>
    <n v="0"/>
    <n v="0"/>
    <n v="33"/>
    <n v="18"/>
    <n v="5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48G"/>
    <n v="1"/>
    <s v="MATUTINO"/>
    <s v="FRIDA KAHLO"/>
    <n v="8"/>
    <s v="CHIHUAHUA"/>
    <n v="8"/>
    <s v="CHIHUAHUA"/>
    <x v="0"/>
    <n v="65"/>
    <x v="11"/>
    <n v="1757"/>
    <s v="SEGORACHI"/>
    <s v="NINGUNO NINGUNO"/>
    <n v="0"/>
    <s v="PÚBLICO"/>
    <x v="0"/>
    <n v="2"/>
    <s v="BĂSICA"/>
    <n v="3"/>
    <x v="1"/>
    <n v="3"/>
    <x v="3"/>
    <n v="0"/>
    <s v="NO APLICA"/>
    <n v="0"/>
    <s v="NO APLICA"/>
    <s v="08FTV0040N"/>
    <m/>
    <s v="08ADG0003E"/>
    <n v="0"/>
    <s v="I2020"/>
    <n v="13"/>
    <n v="7"/>
    <n v="20"/>
    <n v="13"/>
    <n v="7"/>
    <n v="20"/>
    <n v="4"/>
    <n v="1"/>
    <n v="5"/>
    <n v="2"/>
    <n v="5"/>
    <n v="7"/>
    <n v="2"/>
    <n v="5"/>
    <n v="7"/>
    <n v="2"/>
    <n v="3"/>
    <n v="5"/>
    <n v="6"/>
    <n v="3"/>
    <n v="9"/>
    <n v="0"/>
    <n v="0"/>
    <n v="0"/>
    <n v="0"/>
    <n v="0"/>
    <n v="0"/>
    <n v="0"/>
    <n v="0"/>
    <n v="0"/>
    <n v="10"/>
    <n v="11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149F"/>
    <n v="1"/>
    <s v="MATUTINO"/>
    <s v="TEPOX"/>
    <n v="8"/>
    <s v="CHIHUAHUA"/>
    <n v="8"/>
    <s v="CHIHUAHUA"/>
    <x v="3"/>
    <n v="27"/>
    <x v="27"/>
    <n v="31"/>
    <s v="CUSĂRARE"/>
    <s v="NINGUNO NINGUNO"/>
    <n v="0"/>
    <s v="PÚBLICO"/>
    <x v="0"/>
    <n v="2"/>
    <s v="BĂSICA"/>
    <n v="3"/>
    <x v="1"/>
    <n v="3"/>
    <x v="3"/>
    <n v="0"/>
    <s v="NO APLICA"/>
    <n v="0"/>
    <s v="NO APLICA"/>
    <s v="08FTV0036A"/>
    <m/>
    <s v="08ADG0003E"/>
    <n v="0"/>
    <s v="I2020"/>
    <n v="22"/>
    <n v="31"/>
    <n v="53"/>
    <n v="22"/>
    <n v="31"/>
    <n v="53"/>
    <n v="3"/>
    <n v="10"/>
    <n v="13"/>
    <n v="29"/>
    <n v="20"/>
    <n v="49"/>
    <n v="29"/>
    <n v="21"/>
    <n v="50"/>
    <n v="13"/>
    <n v="14"/>
    <n v="27"/>
    <n v="8"/>
    <n v="12"/>
    <n v="20"/>
    <n v="0"/>
    <n v="0"/>
    <n v="0"/>
    <n v="0"/>
    <n v="0"/>
    <n v="0"/>
    <n v="0"/>
    <n v="0"/>
    <n v="0"/>
    <n v="50"/>
    <n v="47"/>
    <n v="97"/>
    <n v="3"/>
    <n v="2"/>
    <n v="1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1"/>
    <n v="0"/>
    <n v="8"/>
    <n v="5"/>
    <n v="1"/>
    <n v="0"/>
    <n v="0"/>
    <n v="0"/>
    <n v="0"/>
    <n v="0"/>
    <n v="0"/>
    <n v="0"/>
    <n v="6"/>
    <n v="7"/>
    <n v="7"/>
    <n v="1"/>
  </r>
  <r>
    <s v="08DTV0150V"/>
    <n v="1"/>
    <s v="MATUTINO"/>
    <s v="TELESECUNDARIA FEDERALIZADA"/>
    <n v="8"/>
    <s v="CHIHUAHUA"/>
    <n v="8"/>
    <s v="CHIHUAHUA"/>
    <x v="6"/>
    <n v="29"/>
    <x v="7"/>
    <n v="372"/>
    <s v="EL SAUCITO DE ARAUJO"/>
    <s v="CALLE SAUCITO DE ARAUJO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4"/>
    <n v="4"/>
    <n v="8"/>
    <n v="4"/>
    <n v="4"/>
    <n v="8"/>
    <n v="1"/>
    <n v="2"/>
    <n v="3"/>
    <n v="4"/>
    <n v="1"/>
    <n v="5"/>
    <n v="4"/>
    <n v="1"/>
    <n v="5"/>
    <n v="3"/>
    <n v="2"/>
    <n v="5"/>
    <n v="0"/>
    <n v="0"/>
    <n v="0"/>
    <n v="0"/>
    <n v="0"/>
    <n v="0"/>
    <n v="0"/>
    <n v="0"/>
    <n v="0"/>
    <n v="0"/>
    <n v="0"/>
    <n v="0"/>
    <n v="7"/>
    <n v="3"/>
    <n v="10"/>
    <n v="1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51U"/>
    <n v="1"/>
    <s v="MATUTINO"/>
    <s v="SOR JUANA INES DE LA CRUZ"/>
    <n v="8"/>
    <s v="CHIHUAHUA"/>
    <n v="8"/>
    <s v="CHIHUAHUA"/>
    <x v="0"/>
    <n v="8"/>
    <x v="0"/>
    <n v="195"/>
    <s v="SORICHIQUE"/>
    <s v="NINGUNO NINGUNO"/>
    <n v="0"/>
    <s v="PÚBLICO"/>
    <x v="0"/>
    <n v="2"/>
    <s v="BĂSICA"/>
    <n v="3"/>
    <x v="1"/>
    <n v="3"/>
    <x v="3"/>
    <n v="0"/>
    <s v="NO APLICA"/>
    <n v="0"/>
    <s v="NO APLICA"/>
    <s v="08FTV0041M"/>
    <m/>
    <s v="08ADG0006B"/>
    <n v="0"/>
    <s v="I2020"/>
    <n v="18"/>
    <n v="22"/>
    <n v="40"/>
    <n v="17"/>
    <n v="20"/>
    <n v="37"/>
    <n v="4"/>
    <n v="6"/>
    <n v="10"/>
    <n v="3"/>
    <n v="3"/>
    <n v="6"/>
    <n v="3"/>
    <n v="3"/>
    <n v="6"/>
    <n v="8"/>
    <n v="5"/>
    <n v="13"/>
    <n v="5"/>
    <n v="9"/>
    <n v="14"/>
    <n v="0"/>
    <n v="0"/>
    <n v="0"/>
    <n v="0"/>
    <n v="0"/>
    <n v="0"/>
    <n v="0"/>
    <n v="0"/>
    <n v="0"/>
    <n v="16"/>
    <n v="17"/>
    <n v="3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5"/>
    <n v="3"/>
    <n v="1"/>
  </r>
  <r>
    <s v="08DTV0152T"/>
    <n v="1"/>
    <s v="MATUTINO"/>
    <s v="TELESECUNDARIA FEDERALIZADA"/>
    <n v="8"/>
    <s v="CHIHUAHUA"/>
    <n v="8"/>
    <s v="CHIHUAHUA"/>
    <x v="6"/>
    <n v="29"/>
    <x v="7"/>
    <n v="255"/>
    <s v="EL VENADITO"/>
    <s v="CALLE EL VENADITO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20"/>
    <n v="22"/>
    <n v="42"/>
    <n v="20"/>
    <n v="22"/>
    <n v="42"/>
    <n v="4"/>
    <n v="6"/>
    <n v="10"/>
    <n v="12"/>
    <n v="10"/>
    <n v="22"/>
    <n v="12"/>
    <n v="11"/>
    <n v="23"/>
    <n v="6"/>
    <n v="13"/>
    <n v="19"/>
    <n v="8"/>
    <n v="4"/>
    <n v="12"/>
    <n v="0"/>
    <n v="0"/>
    <n v="0"/>
    <n v="0"/>
    <n v="0"/>
    <n v="0"/>
    <n v="0"/>
    <n v="0"/>
    <n v="0"/>
    <n v="26"/>
    <n v="28"/>
    <n v="54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154R"/>
    <n v="1"/>
    <s v="MATUTINO"/>
    <s v="TELESECUNDARIA FEDERALIZADA"/>
    <n v="8"/>
    <s v="CHIHUAHUA"/>
    <n v="8"/>
    <s v="CHIHUAHUA"/>
    <x v="9"/>
    <n v="21"/>
    <x v="61"/>
    <n v="55"/>
    <s v="COLONIA CUAUHTĂ‰MOC"/>
    <s v="CALLE TARAHUMARA"/>
    <n v="0"/>
    <s v="PÚBLICO"/>
    <x v="0"/>
    <n v="2"/>
    <s v="BĂSICA"/>
    <n v="3"/>
    <x v="1"/>
    <n v="3"/>
    <x v="3"/>
    <n v="0"/>
    <s v="NO APLICA"/>
    <n v="0"/>
    <s v="NO APLICA"/>
    <s v="08FTV0012R"/>
    <m/>
    <s v="08ADG0057I"/>
    <n v="0"/>
    <s v="I2020"/>
    <n v="17"/>
    <n v="18"/>
    <n v="35"/>
    <n v="17"/>
    <n v="18"/>
    <n v="35"/>
    <n v="3"/>
    <n v="10"/>
    <n v="13"/>
    <n v="5"/>
    <n v="4"/>
    <n v="9"/>
    <n v="5"/>
    <n v="6"/>
    <n v="11"/>
    <n v="10"/>
    <n v="4"/>
    <n v="14"/>
    <n v="6"/>
    <n v="4"/>
    <n v="10"/>
    <n v="0"/>
    <n v="0"/>
    <n v="0"/>
    <n v="0"/>
    <n v="0"/>
    <n v="0"/>
    <n v="0"/>
    <n v="0"/>
    <n v="0"/>
    <n v="21"/>
    <n v="14"/>
    <n v="35"/>
    <n v="1"/>
    <n v="1"/>
    <n v="1"/>
    <n v="0"/>
    <n v="0"/>
    <n v="0"/>
    <n v="0"/>
    <n v="3"/>
    <n v="0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6"/>
    <n v="3"/>
    <n v="1"/>
  </r>
  <r>
    <s v="08DTV0155Q"/>
    <n v="1"/>
    <s v="MATUTINO"/>
    <s v="TELESECUNDARIA FEDERALIZADA"/>
    <n v="8"/>
    <s v="CHIHUAHUA"/>
    <n v="8"/>
    <s v="CHIHUAHUA"/>
    <x v="6"/>
    <n v="29"/>
    <x v="7"/>
    <n v="637"/>
    <s v="MILPILLAS DE ARRIBA"/>
    <s v="CALLE MILPILLAS DE ARRIBA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5"/>
    <n v="8"/>
    <n v="13"/>
    <n v="5"/>
    <n v="8"/>
    <n v="13"/>
    <n v="0"/>
    <n v="0"/>
    <n v="0"/>
    <n v="1"/>
    <n v="3"/>
    <n v="4"/>
    <n v="1"/>
    <n v="3"/>
    <n v="4"/>
    <n v="2"/>
    <n v="4"/>
    <n v="6"/>
    <n v="3"/>
    <n v="5"/>
    <n v="8"/>
    <n v="0"/>
    <n v="0"/>
    <n v="0"/>
    <n v="0"/>
    <n v="0"/>
    <n v="0"/>
    <n v="0"/>
    <n v="0"/>
    <n v="0"/>
    <n v="6"/>
    <n v="12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56P"/>
    <n v="1"/>
    <s v="MATUTINO"/>
    <s v="TELESECUNDARIA FEDERALIZADA"/>
    <n v="8"/>
    <s v="CHIHUAHUA"/>
    <n v="8"/>
    <s v="CHIHUAHUA"/>
    <x v="3"/>
    <n v="27"/>
    <x v="27"/>
    <n v="1118"/>
    <s v="HUELEYBO"/>
    <s v="CALLE HUELEYVO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31"/>
    <n v="31"/>
    <n v="62"/>
    <n v="31"/>
    <n v="31"/>
    <n v="62"/>
    <n v="10"/>
    <n v="14"/>
    <n v="24"/>
    <n v="5"/>
    <n v="8"/>
    <n v="13"/>
    <n v="5"/>
    <n v="8"/>
    <n v="13"/>
    <n v="14"/>
    <n v="7"/>
    <n v="21"/>
    <n v="8"/>
    <n v="10"/>
    <n v="18"/>
    <n v="0"/>
    <n v="0"/>
    <n v="0"/>
    <n v="0"/>
    <n v="0"/>
    <n v="0"/>
    <n v="0"/>
    <n v="0"/>
    <n v="0"/>
    <n v="27"/>
    <n v="25"/>
    <n v="52"/>
    <n v="1"/>
    <n v="2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4"/>
    <n v="5"/>
    <n v="4"/>
    <n v="1"/>
  </r>
  <r>
    <s v="08DTV0157O"/>
    <n v="1"/>
    <s v="MATUTINO"/>
    <s v="TELESECUNDARIA FEDERALIZADA"/>
    <n v="8"/>
    <s v="CHIHUAHUA"/>
    <n v="8"/>
    <s v="CHIHUAHUA"/>
    <x v="0"/>
    <n v="9"/>
    <x v="2"/>
    <n v="53"/>
    <s v="GONOGOCHI"/>
    <s v="CALLE SAN IGNACIO DE ARARECO"/>
    <n v="0"/>
    <s v="PÚBLICO"/>
    <x v="0"/>
    <n v="2"/>
    <s v="BĂSICA"/>
    <n v="3"/>
    <x v="1"/>
    <n v="3"/>
    <x v="3"/>
    <n v="0"/>
    <s v="NO APLICA"/>
    <n v="0"/>
    <s v="NO APLICA"/>
    <s v="08FTV0036A"/>
    <m/>
    <s v="08ADG0003E"/>
    <n v="0"/>
    <s v="I2020"/>
    <n v="38"/>
    <n v="36"/>
    <n v="74"/>
    <n v="38"/>
    <n v="36"/>
    <n v="74"/>
    <n v="10"/>
    <n v="14"/>
    <n v="24"/>
    <n v="28"/>
    <n v="24"/>
    <n v="52"/>
    <n v="29"/>
    <n v="24"/>
    <n v="53"/>
    <n v="16"/>
    <n v="13"/>
    <n v="29"/>
    <n v="13"/>
    <n v="11"/>
    <n v="24"/>
    <n v="0"/>
    <n v="0"/>
    <n v="0"/>
    <n v="0"/>
    <n v="0"/>
    <n v="0"/>
    <n v="0"/>
    <n v="0"/>
    <n v="0"/>
    <n v="58"/>
    <n v="48"/>
    <n v="106"/>
    <n v="3"/>
    <n v="2"/>
    <n v="2"/>
    <n v="0"/>
    <n v="0"/>
    <n v="0"/>
    <n v="0"/>
    <n v="7"/>
    <n v="0"/>
    <n v="0"/>
    <n v="0"/>
    <n v="1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7"/>
    <n v="5"/>
    <n v="1"/>
    <n v="0"/>
    <n v="0"/>
    <n v="0"/>
    <n v="0"/>
    <n v="0"/>
    <n v="0"/>
    <n v="0"/>
    <n v="6"/>
    <n v="7"/>
    <n v="7"/>
    <n v="1"/>
  </r>
  <r>
    <s v="08DTV0158N"/>
    <n v="1"/>
    <s v="MATUTINO"/>
    <s v="LAZARO CARDENAS DEL RIO"/>
    <n v="8"/>
    <s v="CHIHUAHUA"/>
    <n v="8"/>
    <s v="CHIHUAHUA"/>
    <x v="0"/>
    <n v="65"/>
    <x v="11"/>
    <n v="33"/>
    <s v="LAS MORAS"/>
    <s v="NINGUNO NINGUNO"/>
    <n v="0"/>
    <s v="PÚBLICO"/>
    <x v="0"/>
    <n v="2"/>
    <s v="BĂSICA"/>
    <n v="3"/>
    <x v="1"/>
    <n v="3"/>
    <x v="3"/>
    <n v="0"/>
    <s v="NO APLICA"/>
    <n v="0"/>
    <s v="NO APLICA"/>
    <s v="08FTV0040N"/>
    <m/>
    <s v="08ADG0003E"/>
    <n v="0"/>
    <s v="I2020"/>
    <n v="17"/>
    <n v="17"/>
    <n v="34"/>
    <n v="15"/>
    <n v="17"/>
    <n v="32"/>
    <n v="3"/>
    <n v="5"/>
    <n v="8"/>
    <n v="9"/>
    <n v="10"/>
    <n v="19"/>
    <n v="9"/>
    <n v="10"/>
    <n v="19"/>
    <n v="6"/>
    <n v="7"/>
    <n v="13"/>
    <n v="7"/>
    <n v="5"/>
    <n v="12"/>
    <n v="0"/>
    <n v="0"/>
    <n v="0"/>
    <n v="0"/>
    <n v="0"/>
    <n v="0"/>
    <n v="0"/>
    <n v="0"/>
    <n v="0"/>
    <n v="22"/>
    <n v="22"/>
    <n v="4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60B"/>
    <n v="1"/>
    <s v="MATUTINO"/>
    <s v="TELESECUNDARIA FEDERAL PORFIRIO YAÑEZ BARRANCO"/>
    <n v="8"/>
    <s v="CHIHUAHUA"/>
    <n v="8"/>
    <s v="CHIHUAHUA"/>
    <x v="3"/>
    <n v="27"/>
    <x v="27"/>
    <n v="24"/>
    <s v="CIĂ‰NEGA DE NOROGACHI"/>
    <s v="CALLE CIENEGA DE NOROGACHI (LA CIENEGA)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29"/>
    <n v="27"/>
    <n v="56"/>
    <n v="28"/>
    <n v="27"/>
    <n v="55"/>
    <n v="6"/>
    <n v="11"/>
    <n v="17"/>
    <n v="9"/>
    <n v="21"/>
    <n v="30"/>
    <n v="13"/>
    <n v="22"/>
    <n v="35"/>
    <n v="11"/>
    <n v="5"/>
    <n v="16"/>
    <n v="3"/>
    <n v="9"/>
    <n v="12"/>
    <n v="0"/>
    <n v="0"/>
    <n v="0"/>
    <n v="0"/>
    <n v="0"/>
    <n v="0"/>
    <n v="0"/>
    <n v="0"/>
    <n v="0"/>
    <n v="27"/>
    <n v="36"/>
    <n v="63"/>
    <n v="2"/>
    <n v="1"/>
    <n v="1"/>
    <n v="0"/>
    <n v="0"/>
    <n v="0"/>
    <n v="0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  <n v="1"/>
  </r>
  <r>
    <s v="08DTV0161A"/>
    <n v="1"/>
    <s v="MATUTINO"/>
    <s v="TELESECUNDARIA FEDERALIZADA"/>
    <n v="8"/>
    <s v="CHIHUAHUA"/>
    <n v="8"/>
    <s v="CHIHUAHUA"/>
    <x v="3"/>
    <n v="27"/>
    <x v="27"/>
    <n v="172"/>
    <s v="BASIGOCHI DE ABOREACHI"/>
    <s v="NINGUNO NINGUNO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10"/>
    <n v="9"/>
    <n v="19"/>
    <n v="10"/>
    <n v="9"/>
    <n v="19"/>
    <n v="2"/>
    <n v="3"/>
    <n v="5"/>
    <n v="5"/>
    <n v="6"/>
    <n v="11"/>
    <n v="9"/>
    <n v="8"/>
    <n v="17"/>
    <n v="5"/>
    <n v="3"/>
    <n v="8"/>
    <n v="5"/>
    <n v="4"/>
    <n v="9"/>
    <n v="0"/>
    <n v="0"/>
    <n v="0"/>
    <n v="0"/>
    <n v="0"/>
    <n v="0"/>
    <n v="0"/>
    <n v="0"/>
    <n v="0"/>
    <n v="19"/>
    <n v="15"/>
    <n v="34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162Z"/>
    <n v="1"/>
    <s v="MATUTINO"/>
    <s v="BAUTISTA MORENO NACHAKACHI"/>
    <n v="8"/>
    <s v="CHIHUAHUA"/>
    <n v="8"/>
    <s v="CHIHUAHUA"/>
    <x v="3"/>
    <n v="27"/>
    <x v="27"/>
    <n v="541"/>
    <s v="RAHUIHUARACHI"/>
    <s v="NINGUNO NINGUNO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17"/>
    <n v="9"/>
    <n v="26"/>
    <n v="17"/>
    <n v="9"/>
    <n v="26"/>
    <n v="5"/>
    <n v="4"/>
    <n v="9"/>
    <n v="8"/>
    <n v="15"/>
    <n v="23"/>
    <n v="8"/>
    <n v="15"/>
    <n v="23"/>
    <n v="7"/>
    <n v="2"/>
    <n v="9"/>
    <n v="5"/>
    <n v="1"/>
    <n v="6"/>
    <n v="0"/>
    <n v="0"/>
    <n v="0"/>
    <n v="0"/>
    <n v="0"/>
    <n v="0"/>
    <n v="0"/>
    <n v="0"/>
    <n v="0"/>
    <n v="20"/>
    <n v="18"/>
    <n v="38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63Z"/>
    <n v="1"/>
    <s v="MATUTINO"/>
    <s v="TELESECUNDARIA FEDERALIZADA"/>
    <n v="8"/>
    <s v="CHIHUAHUA"/>
    <n v="8"/>
    <s v="CHIHUAHUA"/>
    <x v="3"/>
    <n v="7"/>
    <x v="25"/>
    <n v="65"/>
    <s v="LAGUNA JUANOTA"/>
    <s v="CALLE LAGUNA JUANOTA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15"/>
    <n v="19"/>
    <n v="34"/>
    <n v="15"/>
    <n v="19"/>
    <n v="34"/>
    <n v="3"/>
    <n v="8"/>
    <n v="11"/>
    <n v="8"/>
    <n v="7"/>
    <n v="15"/>
    <n v="12"/>
    <n v="11"/>
    <n v="23"/>
    <n v="8"/>
    <n v="8"/>
    <n v="16"/>
    <n v="4"/>
    <n v="2"/>
    <n v="6"/>
    <n v="0"/>
    <n v="0"/>
    <n v="0"/>
    <n v="0"/>
    <n v="0"/>
    <n v="0"/>
    <n v="0"/>
    <n v="0"/>
    <n v="0"/>
    <n v="24"/>
    <n v="21"/>
    <n v="45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164Y"/>
    <n v="1"/>
    <s v="MATUTINO"/>
    <s v="NAPU WE RULUA"/>
    <n v="8"/>
    <s v="CHIHUAHUA"/>
    <n v="8"/>
    <s v="CHIHUAHUA"/>
    <x v="3"/>
    <n v="27"/>
    <x v="27"/>
    <n v="39"/>
    <s v="GUAHUACHIQUE"/>
    <s v="CALLE GUAHUACHIQUE"/>
    <n v="0"/>
    <s v="PÚBLICO"/>
    <x v="0"/>
    <n v="2"/>
    <s v="BĂSICA"/>
    <n v="3"/>
    <x v="1"/>
    <n v="3"/>
    <x v="3"/>
    <n v="0"/>
    <s v="NO APLICA"/>
    <n v="0"/>
    <s v="NO APLICA"/>
    <s v="08FTV0040N"/>
    <m/>
    <s v="08ADG0003E"/>
    <n v="0"/>
    <s v="I2020"/>
    <n v="17"/>
    <n v="19"/>
    <n v="36"/>
    <n v="17"/>
    <n v="19"/>
    <n v="36"/>
    <n v="5"/>
    <n v="3"/>
    <n v="8"/>
    <n v="7"/>
    <n v="3"/>
    <n v="10"/>
    <n v="7"/>
    <n v="3"/>
    <n v="10"/>
    <n v="9"/>
    <n v="9"/>
    <n v="18"/>
    <n v="3"/>
    <n v="7"/>
    <n v="10"/>
    <n v="0"/>
    <n v="0"/>
    <n v="0"/>
    <n v="0"/>
    <n v="0"/>
    <n v="0"/>
    <n v="0"/>
    <n v="0"/>
    <n v="0"/>
    <n v="19"/>
    <n v="19"/>
    <n v="3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66W"/>
    <n v="1"/>
    <s v="MATUTINO"/>
    <s v="FERNANDO MONTES DE OCA"/>
    <n v="8"/>
    <s v="CHIHUAHUA"/>
    <n v="8"/>
    <s v="CHIHUAHUA"/>
    <x v="0"/>
    <n v="66"/>
    <x v="32"/>
    <n v="494"/>
    <s v="CALAVERAS"/>
    <s v="CALLE CALAVERAS"/>
    <n v="0"/>
    <s v="PÚBLICO"/>
    <x v="0"/>
    <n v="2"/>
    <s v="BĂSICA"/>
    <n v="3"/>
    <x v="1"/>
    <n v="3"/>
    <x v="3"/>
    <n v="0"/>
    <s v="NO APLICA"/>
    <n v="0"/>
    <s v="NO APLICA"/>
    <s v="08FTV0035B"/>
    <m/>
    <s v="08ADG0010O"/>
    <n v="0"/>
    <s v="I2020"/>
    <n v="13"/>
    <n v="8"/>
    <n v="21"/>
    <n v="13"/>
    <n v="8"/>
    <n v="21"/>
    <n v="3"/>
    <n v="3"/>
    <n v="6"/>
    <n v="7"/>
    <n v="4"/>
    <n v="11"/>
    <n v="7"/>
    <n v="4"/>
    <n v="11"/>
    <n v="5"/>
    <n v="3"/>
    <n v="8"/>
    <n v="4"/>
    <n v="2"/>
    <n v="6"/>
    <n v="0"/>
    <n v="0"/>
    <n v="0"/>
    <n v="0"/>
    <n v="0"/>
    <n v="0"/>
    <n v="0"/>
    <n v="0"/>
    <n v="0"/>
    <n v="16"/>
    <n v="9"/>
    <n v="2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67V"/>
    <n v="1"/>
    <s v="MATUTINO"/>
    <s v="TELESECUNDARIA FEDERALIZADA"/>
    <n v="8"/>
    <s v="CHIHUAHUA"/>
    <n v="8"/>
    <s v="CHIHUAHUA"/>
    <x v="0"/>
    <n v="9"/>
    <x v="2"/>
    <n v="129"/>
    <s v="ESTACIĂ“N PITORREAL"/>
    <s v="CALLE MESA PITORREAL"/>
    <n v="0"/>
    <s v="PÚBLICO"/>
    <x v="0"/>
    <n v="2"/>
    <s v="BĂSICA"/>
    <n v="3"/>
    <x v="1"/>
    <n v="3"/>
    <x v="3"/>
    <n v="0"/>
    <s v="NO APLICA"/>
    <n v="0"/>
    <s v="NO APLICA"/>
    <s v="08FTV0036A"/>
    <m/>
    <s v="08ADG0003E"/>
    <n v="0"/>
    <s v="I2020"/>
    <n v="8"/>
    <n v="8"/>
    <n v="16"/>
    <n v="7"/>
    <n v="8"/>
    <n v="15"/>
    <n v="1"/>
    <n v="2"/>
    <n v="3"/>
    <n v="3"/>
    <n v="7"/>
    <n v="10"/>
    <n v="3"/>
    <n v="7"/>
    <n v="10"/>
    <n v="2"/>
    <n v="4"/>
    <n v="6"/>
    <n v="3"/>
    <n v="2"/>
    <n v="5"/>
    <n v="0"/>
    <n v="0"/>
    <n v="0"/>
    <n v="0"/>
    <n v="0"/>
    <n v="0"/>
    <n v="0"/>
    <n v="0"/>
    <n v="0"/>
    <n v="8"/>
    <n v="13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68U"/>
    <n v="1"/>
    <s v="MATUTINO"/>
    <s v="FRIDA KAHLO"/>
    <n v="8"/>
    <s v="CHIHUAHUA"/>
    <n v="8"/>
    <s v="CHIHUAHUA"/>
    <x v="0"/>
    <n v="65"/>
    <x v="11"/>
    <n v="1506"/>
    <s v="GUAGUEYVO"/>
    <s v="CALLE GUAGUEYVO"/>
    <n v="0"/>
    <s v="PÚBLICO"/>
    <x v="0"/>
    <n v="2"/>
    <s v="BĂSICA"/>
    <n v="3"/>
    <x v="1"/>
    <n v="3"/>
    <x v="3"/>
    <n v="0"/>
    <s v="NO APLICA"/>
    <n v="0"/>
    <s v="NO APLICA"/>
    <s v="08FTV0040N"/>
    <m/>
    <s v="08ADG0003E"/>
    <n v="0"/>
    <s v="I2020"/>
    <n v="25"/>
    <n v="23"/>
    <n v="48"/>
    <n v="25"/>
    <n v="23"/>
    <n v="48"/>
    <n v="3"/>
    <n v="4"/>
    <n v="7"/>
    <n v="7"/>
    <n v="19"/>
    <n v="26"/>
    <n v="7"/>
    <n v="19"/>
    <n v="26"/>
    <n v="13"/>
    <n v="9"/>
    <n v="22"/>
    <n v="8"/>
    <n v="10"/>
    <n v="18"/>
    <n v="0"/>
    <n v="0"/>
    <n v="0"/>
    <n v="0"/>
    <n v="0"/>
    <n v="0"/>
    <n v="0"/>
    <n v="0"/>
    <n v="0"/>
    <n v="28"/>
    <n v="38"/>
    <n v="6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  <n v="1"/>
  </r>
  <r>
    <s v="08DTV0169T"/>
    <n v="1"/>
    <s v="MATUTINO"/>
    <s v="TELESECUNDARIA FEDERALIZADA"/>
    <n v="8"/>
    <s v="CHIHUAHUA"/>
    <n v="8"/>
    <s v="CHIHUAHUA"/>
    <x v="3"/>
    <n v="27"/>
    <x v="27"/>
    <n v="382"/>
    <s v="ABOREACHI"/>
    <s v="CALLE CONOCIDO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19"/>
    <n v="15"/>
    <n v="34"/>
    <n v="19"/>
    <n v="15"/>
    <n v="34"/>
    <n v="4"/>
    <n v="3"/>
    <n v="7"/>
    <n v="12"/>
    <n v="16"/>
    <n v="28"/>
    <n v="15"/>
    <n v="18"/>
    <n v="33"/>
    <n v="10"/>
    <n v="4"/>
    <n v="14"/>
    <n v="5"/>
    <n v="8"/>
    <n v="13"/>
    <n v="0"/>
    <n v="0"/>
    <n v="0"/>
    <n v="0"/>
    <n v="0"/>
    <n v="0"/>
    <n v="0"/>
    <n v="0"/>
    <n v="0"/>
    <n v="30"/>
    <n v="30"/>
    <n v="6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4"/>
    <n v="1"/>
  </r>
  <r>
    <s v="08DTV0170I"/>
    <n v="1"/>
    <s v="MATUTINO"/>
    <s v="TELESECUNDARIA FEDERALIZADA"/>
    <n v="8"/>
    <s v="CHIHUAHUA"/>
    <n v="8"/>
    <s v="CHIHUAHUA"/>
    <x v="6"/>
    <n v="29"/>
    <x v="7"/>
    <n v="1333"/>
    <s v="MESA DEL DURAZNO"/>
    <s v="CALLE MEZA DEL DURAZNO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13"/>
    <n v="10"/>
    <n v="23"/>
    <n v="12"/>
    <n v="10"/>
    <n v="22"/>
    <n v="4"/>
    <n v="4"/>
    <n v="8"/>
    <n v="1"/>
    <n v="5"/>
    <n v="6"/>
    <n v="1"/>
    <n v="5"/>
    <n v="6"/>
    <n v="3"/>
    <n v="1"/>
    <n v="4"/>
    <n v="6"/>
    <n v="5"/>
    <n v="11"/>
    <n v="0"/>
    <n v="0"/>
    <n v="0"/>
    <n v="0"/>
    <n v="0"/>
    <n v="0"/>
    <n v="0"/>
    <n v="0"/>
    <n v="0"/>
    <n v="10"/>
    <n v="11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71H"/>
    <n v="1"/>
    <s v="MATUTINO"/>
    <s v="FELIPE ANGELES"/>
    <n v="8"/>
    <s v="CHIHUAHUA"/>
    <n v="8"/>
    <s v="CHIHUAHUA"/>
    <x v="0"/>
    <n v="20"/>
    <x v="10"/>
    <n v="37"/>
    <s v="LAS CHINACAS"/>
    <s v="NINGUNO NINGUNO"/>
    <n v="0"/>
    <s v="PÚBLICO"/>
    <x v="0"/>
    <n v="2"/>
    <s v="BĂSICA"/>
    <n v="3"/>
    <x v="1"/>
    <n v="3"/>
    <x v="3"/>
    <n v="0"/>
    <s v="NO APLICA"/>
    <n v="0"/>
    <s v="NO APLICA"/>
    <s v="08FTV0039Y"/>
    <m/>
    <s v="08ADG0003E"/>
    <n v="0"/>
    <s v="I2020"/>
    <n v="5"/>
    <n v="9"/>
    <n v="14"/>
    <n v="5"/>
    <n v="9"/>
    <n v="14"/>
    <n v="2"/>
    <n v="2"/>
    <n v="4"/>
    <n v="9"/>
    <n v="5"/>
    <n v="14"/>
    <n v="9"/>
    <n v="7"/>
    <n v="16"/>
    <n v="2"/>
    <n v="4"/>
    <n v="6"/>
    <n v="1"/>
    <n v="3"/>
    <n v="4"/>
    <n v="0"/>
    <n v="0"/>
    <n v="0"/>
    <n v="0"/>
    <n v="0"/>
    <n v="0"/>
    <n v="0"/>
    <n v="0"/>
    <n v="0"/>
    <n v="12"/>
    <n v="14"/>
    <n v="2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72G"/>
    <n v="1"/>
    <s v="MATUTINO"/>
    <s v="TELESECUNDARIA FEDERALIZADA"/>
    <n v="8"/>
    <s v="CHIHUAHUA"/>
    <n v="8"/>
    <s v="CHIHUAHUA"/>
    <x v="0"/>
    <n v="65"/>
    <x v="11"/>
    <n v="1877"/>
    <s v="CORAREACHI"/>
    <s v="CALLE CORAREACHI"/>
    <n v="0"/>
    <s v="PÚBLICO"/>
    <x v="0"/>
    <n v="2"/>
    <s v="BĂSICA"/>
    <n v="3"/>
    <x v="1"/>
    <n v="3"/>
    <x v="3"/>
    <n v="0"/>
    <s v="NO APLICA"/>
    <n v="0"/>
    <s v="NO APLICA"/>
    <s v="08FTV0040N"/>
    <m/>
    <s v="08ADG0003E"/>
    <n v="0"/>
    <s v="I2020"/>
    <n v="14"/>
    <n v="26"/>
    <n v="40"/>
    <n v="14"/>
    <n v="26"/>
    <n v="40"/>
    <n v="4"/>
    <n v="6"/>
    <n v="10"/>
    <n v="15"/>
    <n v="8"/>
    <n v="23"/>
    <n v="15"/>
    <n v="8"/>
    <n v="23"/>
    <n v="8"/>
    <n v="11"/>
    <n v="19"/>
    <n v="2"/>
    <n v="9"/>
    <n v="11"/>
    <n v="0"/>
    <n v="0"/>
    <n v="0"/>
    <n v="0"/>
    <n v="0"/>
    <n v="0"/>
    <n v="0"/>
    <n v="0"/>
    <n v="0"/>
    <n v="25"/>
    <n v="28"/>
    <n v="5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DTV0173F"/>
    <n v="1"/>
    <s v="MATUTINO"/>
    <s v="TELESECUNDARIA FEDERALIZADA"/>
    <n v="8"/>
    <s v="CHIHUAHUA"/>
    <n v="8"/>
    <s v="CHIHUAHUA"/>
    <x v="3"/>
    <n v="7"/>
    <x v="25"/>
    <n v="55"/>
    <s v="RANCHERĂŤA GUACHAMOACHI"/>
    <s v="CALLE RANCHERIA GUACHAMOACHI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10"/>
    <n v="10"/>
    <n v="20"/>
    <n v="10"/>
    <n v="10"/>
    <n v="20"/>
    <n v="2"/>
    <n v="4"/>
    <n v="6"/>
    <n v="7"/>
    <n v="8"/>
    <n v="15"/>
    <n v="8"/>
    <n v="10"/>
    <n v="18"/>
    <n v="5"/>
    <n v="4"/>
    <n v="9"/>
    <n v="3"/>
    <n v="2"/>
    <n v="5"/>
    <n v="0"/>
    <n v="0"/>
    <n v="0"/>
    <n v="0"/>
    <n v="0"/>
    <n v="0"/>
    <n v="0"/>
    <n v="0"/>
    <n v="0"/>
    <n v="16"/>
    <n v="16"/>
    <n v="32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74E"/>
    <n v="1"/>
    <s v="MATUTINO"/>
    <s v="TELESECUNDARIA FEDERALIZADA"/>
    <n v="8"/>
    <s v="CHIHUAHUA"/>
    <n v="8"/>
    <s v="CHIHUAHUA"/>
    <x v="0"/>
    <n v="30"/>
    <x v="34"/>
    <n v="109"/>
    <s v="TEPOCHIQUE"/>
    <s v="CALLE TEPOCHIQUE"/>
    <n v="0"/>
    <s v="PÚBLICO"/>
    <x v="0"/>
    <n v="2"/>
    <s v="BĂSICA"/>
    <n v="3"/>
    <x v="1"/>
    <n v="3"/>
    <x v="3"/>
    <n v="0"/>
    <s v="NO APLICA"/>
    <n v="0"/>
    <s v="NO APLICA"/>
    <s v="08FTV0039Y"/>
    <m/>
    <s v="08ADG0003E"/>
    <n v="0"/>
    <s v="I2020"/>
    <n v="9"/>
    <n v="5"/>
    <n v="14"/>
    <n v="9"/>
    <n v="5"/>
    <n v="14"/>
    <n v="3"/>
    <n v="1"/>
    <n v="4"/>
    <n v="1"/>
    <n v="2"/>
    <n v="3"/>
    <n v="1"/>
    <n v="2"/>
    <n v="3"/>
    <n v="4"/>
    <n v="2"/>
    <n v="6"/>
    <n v="2"/>
    <n v="2"/>
    <n v="4"/>
    <n v="0"/>
    <n v="0"/>
    <n v="0"/>
    <n v="0"/>
    <n v="0"/>
    <n v="0"/>
    <n v="0"/>
    <n v="0"/>
    <n v="0"/>
    <n v="7"/>
    <n v="6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175D"/>
    <n v="1"/>
    <s v="MATUTINO"/>
    <s v="TELESECUNDARIA FEDERALIZADA"/>
    <n v="8"/>
    <s v="CHIHUAHUA"/>
    <n v="8"/>
    <s v="CHIHUAHUA"/>
    <x v="6"/>
    <n v="29"/>
    <x v="7"/>
    <n v="1736"/>
    <s v="CIĂ‰NEGA DE SILVA"/>
    <s v="CALLE CONOCIDO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10"/>
    <n v="4"/>
    <n v="14"/>
    <n v="10"/>
    <n v="4"/>
    <n v="14"/>
    <n v="3"/>
    <n v="1"/>
    <n v="4"/>
    <n v="2"/>
    <n v="3"/>
    <n v="5"/>
    <n v="2"/>
    <n v="3"/>
    <n v="5"/>
    <n v="2"/>
    <n v="2"/>
    <n v="4"/>
    <n v="5"/>
    <n v="1"/>
    <n v="6"/>
    <n v="0"/>
    <n v="0"/>
    <n v="0"/>
    <n v="0"/>
    <n v="0"/>
    <n v="0"/>
    <n v="0"/>
    <n v="0"/>
    <n v="0"/>
    <n v="9"/>
    <n v="6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76C"/>
    <n v="1"/>
    <s v="MATUTINO"/>
    <s v="LAZARO CARDENAS DEL RIO"/>
    <n v="8"/>
    <s v="CHIHUAHUA"/>
    <n v="8"/>
    <s v="CHIHUAHUA"/>
    <x v="0"/>
    <n v="8"/>
    <x v="0"/>
    <n v="153"/>
    <s v="KIRARE"/>
    <s v="CALLE KIRARE"/>
    <n v="0"/>
    <s v="PÚBLICO"/>
    <x v="0"/>
    <n v="2"/>
    <s v="BĂSICA"/>
    <n v="3"/>
    <x v="1"/>
    <n v="3"/>
    <x v="3"/>
    <n v="0"/>
    <s v="NO APLICA"/>
    <n v="0"/>
    <s v="NO APLICA"/>
    <s v="08FTV0041M"/>
    <m/>
    <s v="08ADG0003E"/>
    <n v="0"/>
    <s v="I2020"/>
    <n v="19"/>
    <n v="20"/>
    <n v="39"/>
    <n v="18"/>
    <n v="19"/>
    <n v="37"/>
    <n v="4"/>
    <n v="7"/>
    <n v="11"/>
    <n v="8"/>
    <n v="8"/>
    <n v="16"/>
    <n v="9"/>
    <n v="10"/>
    <n v="19"/>
    <n v="6"/>
    <n v="6"/>
    <n v="12"/>
    <n v="8"/>
    <n v="7"/>
    <n v="15"/>
    <n v="0"/>
    <n v="0"/>
    <n v="0"/>
    <n v="0"/>
    <n v="0"/>
    <n v="0"/>
    <n v="0"/>
    <n v="0"/>
    <n v="0"/>
    <n v="23"/>
    <n v="23"/>
    <n v="4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77B"/>
    <n v="1"/>
    <s v="MATUTINO"/>
    <s v="TELESECUNDARIA FEDERALIZADA"/>
    <n v="8"/>
    <s v="CHIHUAHUA"/>
    <n v="8"/>
    <s v="CHIHUAHUA"/>
    <x v="0"/>
    <n v="65"/>
    <x v="11"/>
    <n v="30"/>
    <s v="MESA DE ARTURO"/>
    <s v="CALLE MESA DE ARTURO"/>
    <n v="0"/>
    <s v="PÚBLICO"/>
    <x v="0"/>
    <n v="2"/>
    <s v="BĂSICA"/>
    <n v="3"/>
    <x v="1"/>
    <n v="3"/>
    <x v="3"/>
    <n v="0"/>
    <s v="NO APLICA"/>
    <n v="0"/>
    <s v="NO APLICA"/>
    <s v="08FTV0040N"/>
    <m/>
    <s v="08ADG0003E"/>
    <n v="0"/>
    <s v="I2020"/>
    <n v="19"/>
    <n v="6"/>
    <n v="25"/>
    <n v="19"/>
    <n v="6"/>
    <n v="25"/>
    <n v="8"/>
    <n v="4"/>
    <n v="12"/>
    <n v="4"/>
    <n v="0"/>
    <n v="4"/>
    <n v="4"/>
    <n v="0"/>
    <n v="4"/>
    <n v="5"/>
    <n v="1"/>
    <n v="6"/>
    <n v="6"/>
    <n v="2"/>
    <n v="8"/>
    <n v="0"/>
    <n v="0"/>
    <n v="0"/>
    <n v="0"/>
    <n v="0"/>
    <n v="0"/>
    <n v="0"/>
    <n v="0"/>
    <n v="0"/>
    <n v="15"/>
    <n v="3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78A"/>
    <n v="1"/>
    <s v="MATUTINO"/>
    <s v="TELESECUNDARIA FEDERALIZADA"/>
    <n v="8"/>
    <s v="CHIHUAHUA"/>
    <n v="8"/>
    <s v="CHIHUAHUA"/>
    <x v="5"/>
    <n v="37"/>
    <x v="6"/>
    <n v="1"/>
    <s v="JUĂREZ"/>
    <s v="CALLE JOSE REYES BAEZA"/>
    <n v="0"/>
    <s v="PÚBLICO"/>
    <x v="0"/>
    <n v="2"/>
    <s v="BĂSICA"/>
    <n v="3"/>
    <x v="1"/>
    <n v="3"/>
    <x v="3"/>
    <n v="0"/>
    <s v="NO APLICA"/>
    <n v="0"/>
    <s v="NO APLICA"/>
    <s v="08FTV0030G"/>
    <m/>
    <s v="08ADG0005C"/>
    <n v="0"/>
    <s v="I2020"/>
    <n v="87"/>
    <n v="84"/>
    <n v="171"/>
    <n v="78"/>
    <n v="77"/>
    <n v="155"/>
    <n v="22"/>
    <n v="23"/>
    <n v="45"/>
    <n v="26"/>
    <n v="32"/>
    <n v="58"/>
    <n v="27"/>
    <n v="32"/>
    <n v="59"/>
    <n v="30"/>
    <n v="43"/>
    <n v="73"/>
    <n v="34"/>
    <n v="19"/>
    <n v="53"/>
    <n v="0"/>
    <n v="0"/>
    <n v="0"/>
    <n v="0"/>
    <n v="0"/>
    <n v="0"/>
    <n v="0"/>
    <n v="0"/>
    <n v="0"/>
    <n v="91"/>
    <n v="94"/>
    <n v="185"/>
    <n v="2"/>
    <n v="3"/>
    <n v="3"/>
    <n v="0"/>
    <n v="0"/>
    <n v="0"/>
    <n v="0"/>
    <n v="8"/>
    <n v="0"/>
    <n v="0"/>
    <n v="1"/>
    <n v="0"/>
    <n v="0"/>
    <n v="0"/>
    <n v="0"/>
    <n v="0"/>
    <n v="4"/>
    <n v="4"/>
    <n v="0"/>
    <n v="0"/>
    <n v="0"/>
    <n v="0"/>
    <n v="0"/>
    <n v="0"/>
    <n v="0"/>
    <n v="0"/>
    <n v="0"/>
    <n v="0"/>
    <n v="0"/>
    <n v="0"/>
    <n v="0"/>
    <n v="9"/>
    <n v="4"/>
    <n v="4"/>
    <n v="0"/>
    <n v="0"/>
    <n v="0"/>
    <n v="0"/>
    <n v="0"/>
    <n v="0"/>
    <n v="0"/>
    <n v="8"/>
    <n v="12"/>
    <n v="8"/>
    <n v="1"/>
  </r>
  <r>
    <s v="08DTV0179Z"/>
    <n v="1"/>
    <s v="MATUTINO"/>
    <s v="TELESECUNDARIA FEDERALIZADA"/>
    <n v="8"/>
    <s v="CHIHUAHUA"/>
    <n v="8"/>
    <s v="CHIHUAHUA"/>
    <x v="6"/>
    <n v="29"/>
    <x v="7"/>
    <n v="185"/>
    <s v="REDONDEADOS"/>
    <s v="CALLE REDONDEADOS"/>
    <n v="0"/>
    <s v="PÚBLICO"/>
    <x v="0"/>
    <n v="2"/>
    <s v="BĂSICA"/>
    <n v="3"/>
    <x v="1"/>
    <n v="3"/>
    <x v="3"/>
    <n v="0"/>
    <s v="NO APLICA"/>
    <n v="0"/>
    <s v="NO APLICA"/>
    <s v="08FTV0034C"/>
    <m/>
    <s v="08ADG0007A"/>
    <n v="0"/>
    <s v="I2020"/>
    <n v="7"/>
    <n v="9"/>
    <n v="16"/>
    <n v="7"/>
    <n v="9"/>
    <n v="16"/>
    <n v="3"/>
    <n v="4"/>
    <n v="7"/>
    <n v="2"/>
    <n v="2"/>
    <n v="4"/>
    <n v="2"/>
    <n v="2"/>
    <n v="4"/>
    <n v="1"/>
    <n v="2"/>
    <n v="3"/>
    <n v="3"/>
    <n v="3"/>
    <n v="6"/>
    <n v="0"/>
    <n v="0"/>
    <n v="0"/>
    <n v="0"/>
    <n v="0"/>
    <n v="0"/>
    <n v="0"/>
    <n v="0"/>
    <n v="0"/>
    <n v="6"/>
    <n v="7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81O"/>
    <n v="1"/>
    <s v="MATUTINO"/>
    <s v="TELESECUNDARIA FEDERALIZADA"/>
    <n v="8"/>
    <s v="CHIHUAHUA"/>
    <n v="8"/>
    <s v="CHIHUAHUA"/>
    <x v="3"/>
    <n v="27"/>
    <x v="27"/>
    <n v="1747"/>
    <s v="HUILLORARE"/>
    <s v="NINGUNO NINGUNO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14"/>
    <n v="17"/>
    <n v="31"/>
    <n v="14"/>
    <n v="17"/>
    <n v="31"/>
    <n v="4"/>
    <n v="4"/>
    <n v="8"/>
    <n v="12"/>
    <n v="5"/>
    <n v="17"/>
    <n v="12"/>
    <n v="5"/>
    <n v="17"/>
    <n v="6"/>
    <n v="6"/>
    <n v="12"/>
    <n v="4"/>
    <n v="8"/>
    <n v="12"/>
    <n v="0"/>
    <n v="0"/>
    <n v="0"/>
    <n v="0"/>
    <n v="0"/>
    <n v="0"/>
    <n v="0"/>
    <n v="0"/>
    <n v="0"/>
    <n v="22"/>
    <n v="19"/>
    <n v="4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82N"/>
    <n v="1"/>
    <s v="MATUTINO"/>
    <s v="TELESECUNDARIA FEDERALIZADA"/>
    <n v="8"/>
    <s v="CHIHUAHUA"/>
    <n v="8"/>
    <s v="CHIHUAHUA"/>
    <x v="6"/>
    <n v="29"/>
    <x v="7"/>
    <n v="640"/>
    <s v="LA QUEBRADA"/>
    <s v="CALLE LA QUEBRADA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2"/>
    <n v="4"/>
    <n v="6"/>
    <n v="2"/>
    <n v="3"/>
    <n v="5"/>
    <n v="1"/>
    <n v="0"/>
    <n v="1"/>
    <n v="3"/>
    <n v="4"/>
    <n v="7"/>
    <n v="3"/>
    <n v="5"/>
    <n v="8"/>
    <n v="1"/>
    <n v="3"/>
    <n v="4"/>
    <n v="0"/>
    <n v="0"/>
    <n v="0"/>
    <n v="0"/>
    <n v="0"/>
    <n v="0"/>
    <n v="0"/>
    <n v="0"/>
    <n v="0"/>
    <n v="0"/>
    <n v="0"/>
    <n v="0"/>
    <n v="4"/>
    <n v="8"/>
    <n v="12"/>
    <n v="1"/>
    <n v="1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183M"/>
    <n v="1"/>
    <s v="MATUTINO"/>
    <s v="TELESECUNDARIA FEDERALIZADA"/>
    <n v="8"/>
    <s v="CHIHUAHUA"/>
    <n v="8"/>
    <s v="CHIHUAHUA"/>
    <x v="3"/>
    <n v="27"/>
    <x v="27"/>
    <n v="1962"/>
    <s v="MURACHARACHI"/>
    <s v="NINGUNO NINGUNO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13"/>
    <n v="23"/>
    <n v="36"/>
    <n v="7"/>
    <n v="16"/>
    <n v="23"/>
    <n v="2"/>
    <n v="4"/>
    <n v="6"/>
    <n v="6"/>
    <n v="9"/>
    <n v="15"/>
    <n v="9"/>
    <n v="14"/>
    <n v="23"/>
    <n v="7"/>
    <n v="7"/>
    <n v="14"/>
    <n v="1"/>
    <n v="6"/>
    <n v="7"/>
    <n v="0"/>
    <n v="0"/>
    <n v="0"/>
    <n v="0"/>
    <n v="0"/>
    <n v="0"/>
    <n v="0"/>
    <n v="0"/>
    <n v="0"/>
    <n v="17"/>
    <n v="27"/>
    <n v="4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84L"/>
    <n v="1"/>
    <s v="MATUTINO"/>
    <s v="TELESECUNDARIA FEDERALIZADA"/>
    <n v="8"/>
    <s v="CHIHUAHUA"/>
    <n v="8"/>
    <s v="CHIHUAHUA"/>
    <x v="3"/>
    <n v="7"/>
    <x v="25"/>
    <n v="366"/>
    <s v="BAGUEACHI"/>
    <s v="CALLE CONOCIDO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31"/>
    <n v="21"/>
    <n v="52"/>
    <n v="31"/>
    <n v="21"/>
    <n v="52"/>
    <n v="7"/>
    <n v="2"/>
    <n v="9"/>
    <n v="18"/>
    <n v="15"/>
    <n v="33"/>
    <n v="18"/>
    <n v="15"/>
    <n v="33"/>
    <n v="16"/>
    <n v="12"/>
    <n v="28"/>
    <n v="8"/>
    <n v="7"/>
    <n v="15"/>
    <n v="0"/>
    <n v="0"/>
    <n v="0"/>
    <n v="0"/>
    <n v="0"/>
    <n v="0"/>
    <n v="0"/>
    <n v="0"/>
    <n v="0"/>
    <n v="42"/>
    <n v="34"/>
    <n v="76"/>
    <n v="2"/>
    <n v="1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5"/>
    <n v="4"/>
    <n v="1"/>
  </r>
  <r>
    <s v="08DTV0185K"/>
    <n v="1"/>
    <s v="MATUTINO"/>
    <s v="TELESECUNDARIA FEDERALIZADA"/>
    <n v="8"/>
    <s v="CHIHUAHUA"/>
    <n v="8"/>
    <s v="CHIHUAHUA"/>
    <x v="0"/>
    <n v="9"/>
    <x v="2"/>
    <n v="152"/>
    <s v="ROCHIVO"/>
    <s v="CALLE ROCHIVO"/>
    <n v="0"/>
    <s v="PÚBLICO"/>
    <x v="0"/>
    <n v="2"/>
    <s v="BĂSICA"/>
    <n v="3"/>
    <x v="1"/>
    <n v="3"/>
    <x v="3"/>
    <n v="0"/>
    <s v="NO APLICA"/>
    <n v="0"/>
    <s v="NO APLICA"/>
    <s v="08FTV0036A"/>
    <m/>
    <s v="08ADG0003E"/>
    <n v="0"/>
    <s v="I2020"/>
    <n v="17"/>
    <n v="21"/>
    <n v="38"/>
    <n v="16"/>
    <n v="20"/>
    <n v="36"/>
    <n v="4"/>
    <n v="5"/>
    <n v="9"/>
    <n v="7"/>
    <n v="3"/>
    <n v="10"/>
    <n v="7"/>
    <n v="4"/>
    <n v="11"/>
    <n v="3"/>
    <n v="6"/>
    <n v="9"/>
    <n v="9"/>
    <n v="9"/>
    <n v="18"/>
    <n v="0"/>
    <n v="0"/>
    <n v="0"/>
    <n v="0"/>
    <n v="0"/>
    <n v="0"/>
    <n v="0"/>
    <n v="0"/>
    <n v="0"/>
    <n v="19"/>
    <n v="19"/>
    <n v="38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86J"/>
    <n v="1"/>
    <s v="MATUTINO"/>
    <s v="GUADALUPE VICTORIA"/>
    <n v="8"/>
    <s v="CHIHUAHUA"/>
    <n v="8"/>
    <s v="CHIHUAHUA"/>
    <x v="0"/>
    <n v="30"/>
    <x v="34"/>
    <n v="1148"/>
    <s v="MESA DE OCOVIACHI"/>
    <s v="NINGUNO NINGUNO"/>
    <n v="0"/>
    <s v="PÚBLICO"/>
    <x v="0"/>
    <n v="2"/>
    <s v="BĂSICA"/>
    <n v="3"/>
    <x v="1"/>
    <n v="3"/>
    <x v="3"/>
    <n v="0"/>
    <s v="NO APLICA"/>
    <n v="0"/>
    <s v="NO APLICA"/>
    <s v="08FTV0039Y"/>
    <m/>
    <s v="08ADG0003E"/>
    <n v="0"/>
    <s v="I2020"/>
    <n v="12"/>
    <n v="10"/>
    <n v="22"/>
    <n v="12"/>
    <n v="10"/>
    <n v="22"/>
    <n v="4"/>
    <n v="2"/>
    <n v="6"/>
    <n v="5"/>
    <n v="7"/>
    <n v="12"/>
    <n v="6"/>
    <n v="9"/>
    <n v="15"/>
    <n v="5"/>
    <n v="4"/>
    <n v="9"/>
    <n v="4"/>
    <n v="4"/>
    <n v="8"/>
    <n v="0"/>
    <n v="0"/>
    <n v="0"/>
    <n v="0"/>
    <n v="0"/>
    <n v="0"/>
    <n v="0"/>
    <n v="0"/>
    <n v="0"/>
    <n v="15"/>
    <n v="17"/>
    <n v="32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4"/>
    <n v="1"/>
  </r>
  <r>
    <s v="08DTV0188H"/>
    <n v="1"/>
    <s v="MATUTINO"/>
    <s v="TELESECUNDARIA FEDERALIZADA"/>
    <n v="8"/>
    <s v="CHIHUAHUA"/>
    <n v="8"/>
    <s v="CHIHUAHUA"/>
    <x v="6"/>
    <n v="29"/>
    <x v="7"/>
    <n v="142"/>
    <s v="OJO FRĂŤO DE ARRIBA"/>
    <s v="CALLE OJO FRIO DE ARRIBA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6"/>
    <n v="3"/>
    <n v="9"/>
    <n v="6"/>
    <n v="3"/>
    <n v="9"/>
    <n v="2"/>
    <n v="1"/>
    <n v="3"/>
    <n v="2"/>
    <n v="1"/>
    <n v="3"/>
    <n v="2"/>
    <n v="1"/>
    <n v="3"/>
    <n v="1"/>
    <n v="0"/>
    <n v="1"/>
    <n v="3"/>
    <n v="2"/>
    <n v="5"/>
    <n v="0"/>
    <n v="0"/>
    <n v="0"/>
    <n v="0"/>
    <n v="0"/>
    <n v="0"/>
    <n v="0"/>
    <n v="0"/>
    <n v="0"/>
    <n v="6"/>
    <n v="3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89G"/>
    <n v="1"/>
    <s v="MATUTINO"/>
    <s v="TELESECUNDARIA FEDERALIZADA"/>
    <n v="8"/>
    <s v="CHIHUAHUA"/>
    <n v="8"/>
    <s v="CHIHUAHUA"/>
    <x v="6"/>
    <n v="29"/>
    <x v="7"/>
    <n v="913"/>
    <s v="CEBOLLAS"/>
    <s v="CALLE CONOCIDO CEBOLLAS"/>
    <n v="0"/>
    <s v="PÚBLICO"/>
    <x v="0"/>
    <n v="2"/>
    <s v="BĂSICA"/>
    <n v="3"/>
    <x v="1"/>
    <n v="3"/>
    <x v="3"/>
    <n v="0"/>
    <s v="NO APLICA"/>
    <n v="0"/>
    <s v="NO APLICA"/>
    <s v="08FTV0034C"/>
    <m/>
    <s v="08ADG0007A"/>
    <n v="0"/>
    <s v="I2020"/>
    <n v="13"/>
    <n v="10"/>
    <n v="23"/>
    <n v="13"/>
    <n v="10"/>
    <n v="23"/>
    <n v="4"/>
    <n v="6"/>
    <n v="10"/>
    <n v="7"/>
    <n v="5"/>
    <n v="12"/>
    <n v="7"/>
    <n v="5"/>
    <n v="12"/>
    <n v="5"/>
    <n v="1"/>
    <n v="6"/>
    <n v="4"/>
    <n v="3"/>
    <n v="7"/>
    <n v="0"/>
    <n v="0"/>
    <n v="0"/>
    <n v="0"/>
    <n v="0"/>
    <n v="0"/>
    <n v="0"/>
    <n v="0"/>
    <n v="0"/>
    <n v="16"/>
    <n v="9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90W"/>
    <n v="1"/>
    <s v="MATUTINO"/>
    <s v="JUAN ESCUTIA"/>
    <n v="8"/>
    <s v="CHIHUAHUA"/>
    <n v="8"/>
    <s v="CHIHUAHUA"/>
    <x v="0"/>
    <n v="65"/>
    <x v="11"/>
    <n v="19"/>
    <s v="CHURO"/>
    <s v="CALLE EL CHURO"/>
    <n v="0"/>
    <s v="PÚBLICO"/>
    <x v="0"/>
    <n v="2"/>
    <s v="BĂSICA"/>
    <n v="3"/>
    <x v="1"/>
    <n v="3"/>
    <x v="3"/>
    <n v="0"/>
    <s v="NO APLICA"/>
    <n v="0"/>
    <s v="NO APLICA"/>
    <s v="08FTV0040N"/>
    <m/>
    <s v="08ADG0003E"/>
    <n v="0"/>
    <s v="I2020"/>
    <n v="11"/>
    <n v="11"/>
    <n v="22"/>
    <n v="11"/>
    <n v="11"/>
    <n v="22"/>
    <n v="2"/>
    <n v="4"/>
    <n v="6"/>
    <n v="7"/>
    <n v="9"/>
    <n v="16"/>
    <n v="7"/>
    <n v="9"/>
    <n v="16"/>
    <n v="2"/>
    <n v="2"/>
    <n v="4"/>
    <n v="7"/>
    <n v="5"/>
    <n v="12"/>
    <n v="0"/>
    <n v="0"/>
    <n v="0"/>
    <n v="0"/>
    <n v="0"/>
    <n v="0"/>
    <n v="0"/>
    <n v="0"/>
    <n v="0"/>
    <n v="16"/>
    <n v="16"/>
    <n v="3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191V"/>
    <n v="1"/>
    <s v="MATUTINO"/>
    <s v="TELESECUNDARIA FEDERALIZADA"/>
    <n v="8"/>
    <s v="CHIHUAHUA"/>
    <n v="8"/>
    <s v="CHIHUAHUA"/>
    <x v="5"/>
    <n v="37"/>
    <x v="6"/>
    <n v="1"/>
    <s v="JUĂREZ"/>
    <s v="CALLE CREEL"/>
    <n v="0"/>
    <s v="PÚBLICO"/>
    <x v="0"/>
    <n v="2"/>
    <s v="BĂSICA"/>
    <n v="3"/>
    <x v="1"/>
    <n v="3"/>
    <x v="3"/>
    <n v="0"/>
    <s v="NO APLICA"/>
    <n v="0"/>
    <s v="NO APLICA"/>
    <s v="08FTV0030G"/>
    <m/>
    <s v="08ADG0005C"/>
    <n v="0"/>
    <s v="I2020"/>
    <n v="115"/>
    <n v="102"/>
    <n v="217"/>
    <n v="59"/>
    <n v="63"/>
    <n v="122"/>
    <n v="14"/>
    <n v="18"/>
    <n v="32"/>
    <n v="41"/>
    <n v="39"/>
    <n v="80"/>
    <n v="53"/>
    <n v="39"/>
    <n v="92"/>
    <n v="51"/>
    <n v="43"/>
    <n v="94"/>
    <n v="26"/>
    <n v="35"/>
    <n v="61"/>
    <n v="0"/>
    <n v="0"/>
    <n v="0"/>
    <n v="0"/>
    <n v="0"/>
    <n v="0"/>
    <n v="0"/>
    <n v="0"/>
    <n v="0"/>
    <n v="130"/>
    <n v="117"/>
    <n v="247"/>
    <n v="4"/>
    <n v="4"/>
    <n v="3"/>
    <n v="0"/>
    <n v="0"/>
    <n v="0"/>
    <n v="0"/>
    <n v="11"/>
    <n v="0"/>
    <n v="0"/>
    <n v="1"/>
    <n v="0"/>
    <n v="0"/>
    <n v="0"/>
    <n v="0"/>
    <n v="0"/>
    <n v="4"/>
    <n v="6"/>
    <n v="0"/>
    <n v="0"/>
    <n v="0"/>
    <n v="0"/>
    <n v="0"/>
    <n v="0"/>
    <n v="0"/>
    <n v="0"/>
    <n v="0"/>
    <n v="0"/>
    <n v="0"/>
    <n v="0"/>
    <n v="0"/>
    <n v="11"/>
    <n v="4"/>
    <n v="6"/>
    <n v="0"/>
    <n v="0"/>
    <n v="0"/>
    <n v="0"/>
    <n v="0"/>
    <n v="0"/>
    <n v="0"/>
    <n v="10"/>
    <n v="10"/>
    <n v="10"/>
    <n v="1"/>
  </r>
  <r>
    <s v="08DTV0192U"/>
    <n v="1"/>
    <s v="MATUTINO"/>
    <s v="ESCUADRON 201"/>
    <n v="8"/>
    <s v="CHIHUAHUA"/>
    <n v="8"/>
    <s v="CHIHUAHUA"/>
    <x v="2"/>
    <n v="40"/>
    <x v="12"/>
    <n v="18"/>
    <s v="DOLORES (MINERAL DE DOLORES)"/>
    <s v="CALLE MINERAL DE DOLORES"/>
    <n v="0"/>
    <s v="PÚBLICO"/>
    <x v="0"/>
    <n v="2"/>
    <s v="BĂSICA"/>
    <n v="3"/>
    <x v="1"/>
    <n v="3"/>
    <x v="3"/>
    <n v="0"/>
    <s v="NO APLICA"/>
    <n v="0"/>
    <s v="NO APLICA"/>
    <s v="08FTV0031F"/>
    <m/>
    <s v="08ADG0055K"/>
    <n v="0"/>
    <s v="I2020"/>
    <n v="18"/>
    <n v="14"/>
    <n v="32"/>
    <n v="15"/>
    <n v="14"/>
    <n v="29"/>
    <n v="5"/>
    <n v="4"/>
    <n v="9"/>
    <n v="7"/>
    <n v="2"/>
    <n v="9"/>
    <n v="8"/>
    <n v="2"/>
    <n v="10"/>
    <n v="6"/>
    <n v="3"/>
    <n v="9"/>
    <n v="6"/>
    <n v="7"/>
    <n v="13"/>
    <n v="0"/>
    <n v="0"/>
    <n v="0"/>
    <n v="0"/>
    <n v="0"/>
    <n v="0"/>
    <n v="0"/>
    <n v="0"/>
    <n v="0"/>
    <n v="20"/>
    <n v="12"/>
    <n v="3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93T"/>
    <n v="1"/>
    <s v="MATUTINO"/>
    <s v="TELESECUNDARIA FEDERALIZADA"/>
    <n v="8"/>
    <s v="CHIHUAHUA"/>
    <n v="8"/>
    <s v="CHIHUAHUA"/>
    <x v="3"/>
    <n v="46"/>
    <x v="9"/>
    <n v="167"/>
    <s v="SANTA ANA"/>
    <s v="CALLE SANTA ANA"/>
    <n v="0"/>
    <s v="PÚBLICO"/>
    <x v="0"/>
    <n v="2"/>
    <s v="BĂSICA"/>
    <n v="3"/>
    <x v="1"/>
    <n v="3"/>
    <x v="3"/>
    <n v="0"/>
    <s v="NO APLICA"/>
    <n v="0"/>
    <s v="NO APLICA"/>
    <s v="08FTV0041M"/>
    <m/>
    <s v="08ADG0006B"/>
    <n v="0"/>
    <s v="I2020"/>
    <n v="22"/>
    <n v="14"/>
    <n v="36"/>
    <n v="21"/>
    <n v="13"/>
    <n v="34"/>
    <n v="3"/>
    <n v="2"/>
    <n v="5"/>
    <n v="6"/>
    <n v="9"/>
    <n v="15"/>
    <n v="6"/>
    <n v="9"/>
    <n v="15"/>
    <n v="8"/>
    <n v="6"/>
    <n v="14"/>
    <n v="11"/>
    <n v="5"/>
    <n v="16"/>
    <n v="0"/>
    <n v="0"/>
    <n v="0"/>
    <n v="0"/>
    <n v="0"/>
    <n v="0"/>
    <n v="0"/>
    <n v="0"/>
    <n v="0"/>
    <n v="25"/>
    <n v="20"/>
    <n v="4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94S"/>
    <n v="1"/>
    <s v="MATUTINO"/>
    <s v="MIGUEL HIDALGO"/>
    <n v="8"/>
    <s v="CHIHUAHUA"/>
    <n v="8"/>
    <s v="CHIHUAHUA"/>
    <x v="0"/>
    <n v="8"/>
    <x v="0"/>
    <n v="181"/>
    <s v="SAN JUAN DE DIOS (AGUA CALIENTE)"/>
    <s v="CALLE SAN JUAN DE DIOS (AGUA CALIENTE)"/>
    <n v="0"/>
    <s v="PÚBLICO"/>
    <x v="0"/>
    <n v="2"/>
    <s v="BĂSICA"/>
    <n v="3"/>
    <x v="1"/>
    <n v="3"/>
    <x v="3"/>
    <n v="0"/>
    <s v="NO APLICA"/>
    <n v="0"/>
    <s v="NO APLICA"/>
    <s v="08FTV0041M"/>
    <m/>
    <s v="08ADG0003E"/>
    <n v="0"/>
    <s v="I2020"/>
    <n v="1"/>
    <n v="1"/>
    <n v="2"/>
    <n v="1"/>
    <n v="1"/>
    <n v="2"/>
    <n v="0"/>
    <n v="0"/>
    <n v="0"/>
    <n v="4"/>
    <n v="1"/>
    <n v="5"/>
    <n v="4"/>
    <n v="1"/>
    <n v="5"/>
    <n v="1"/>
    <n v="0"/>
    <n v="1"/>
    <n v="0"/>
    <n v="1"/>
    <n v="1"/>
    <n v="0"/>
    <n v="0"/>
    <n v="0"/>
    <n v="0"/>
    <n v="0"/>
    <n v="0"/>
    <n v="0"/>
    <n v="0"/>
    <n v="0"/>
    <n v="5"/>
    <n v="2"/>
    <n v="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95R"/>
    <n v="1"/>
    <s v="MATUTINO"/>
    <s v="TELESECUNDARIA FEDERALIZADA"/>
    <n v="8"/>
    <s v="CHIHUAHUA"/>
    <n v="8"/>
    <s v="CHIHUAHUA"/>
    <x v="6"/>
    <n v="29"/>
    <x v="7"/>
    <n v="669"/>
    <s v="LA MESA DE LOS HONGOS"/>
    <s v="CALLE MESA DE LOS HONGOS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5"/>
    <n v="8"/>
    <n v="13"/>
    <n v="5"/>
    <n v="7"/>
    <n v="12"/>
    <n v="2"/>
    <n v="1"/>
    <n v="3"/>
    <n v="1"/>
    <n v="1"/>
    <n v="2"/>
    <n v="1"/>
    <n v="1"/>
    <n v="2"/>
    <n v="1"/>
    <n v="2"/>
    <n v="3"/>
    <n v="2"/>
    <n v="4"/>
    <n v="6"/>
    <n v="0"/>
    <n v="0"/>
    <n v="0"/>
    <n v="0"/>
    <n v="0"/>
    <n v="0"/>
    <n v="0"/>
    <n v="0"/>
    <n v="0"/>
    <n v="4"/>
    <n v="7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96Q"/>
    <n v="1"/>
    <s v="MATUTINO"/>
    <s v="TELESECUNDARIA FEDERALIZADA"/>
    <n v="8"/>
    <s v="CHIHUAHUA"/>
    <n v="8"/>
    <s v="CHIHUAHUA"/>
    <x v="6"/>
    <n v="29"/>
    <x v="7"/>
    <n v="781"/>
    <s v="AGUA AMARILLA"/>
    <s v="CALLE AGUA AMARILLA"/>
    <n v="0"/>
    <s v="PÚBLICO"/>
    <x v="0"/>
    <n v="2"/>
    <s v="BĂSICA"/>
    <n v="3"/>
    <x v="1"/>
    <n v="3"/>
    <x v="3"/>
    <n v="0"/>
    <s v="NO APLICA"/>
    <n v="0"/>
    <s v="NO APLICA"/>
    <s v="08FTV0034C"/>
    <m/>
    <s v="08ADG0007A"/>
    <n v="0"/>
    <s v="I2020"/>
    <n v="32"/>
    <n v="18"/>
    <n v="50"/>
    <n v="32"/>
    <n v="18"/>
    <n v="50"/>
    <n v="5"/>
    <n v="5"/>
    <n v="10"/>
    <n v="7"/>
    <n v="5"/>
    <n v="12"/>
    <n v="7"/>
    <n v="5"/>
    <n v="12"/>
    <n v="16"/>
    <n v="7"/>
    <n v="23"/>
    <n v="11"/>
    <n v="6"/>
    <n v="17"/>
    <n v="0"/>
    <n v="0"/>
    <n v="0"/>
    <n v="0"/>
    <n v="0"/>
    <n v="0"/>
    <n v="0"/>
    <n v="0"/>
    <n v="0"/>
    <n v="34"/>
    <n v="18"/>
    <n v="5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DTV0197P"/>
    <n v="1"/>
    <s v="MATUTINO"/>
    <s v="SERVANDO QUIMARE"/>
    <n v="8"/>
    <s v="CHIHUAHUA"/>
    <n v="8"/>
    <s v="CHIHUAHUA"/>
    <x v="0"/>
    <n v="8"/>
    <x v="0"/>
    <n v="553"/>
    <s v="MUNERACHI"/>
    <s v="CALLE MUNERACHI"/>
    <n v="0"/>
    <s v="PÚBLICO"/>
    <x v="0"/>
    <n v="2"/>
    <s v="BĂSICA"/>
    <n v="3"/>
    <x v="1"/>
    <n v="3"/>
    <x v="3"/>
    <n v="0"/>
    <s v="NO APLICA"/>
    <n v="0"/>
    <s v="NO APLICA"/>
    <s v="08FTV0041M"/>
    <m/>
    <s v="08ADG0003E"/>
    <n v="0"/>
    <s v="I2020"/>
    <n v="30"/>
    <n v="26"/>
    <n v="56"/>
    <n v="29"/>
    <n v="22"/>
    <n v="51"/>
    <n v="9"/>
    <n v="4"/>
    <n v="13"/>
    <n v="11"/>
    <n v="7"/>
    <n v="18"/>
    <n v="12"/>
    <n v="7"/>
    <n v="19"/>
    <n v="14"/>
    <n v="8"/>
    <n v="22"/>
    <n v="6"/>
    <n v="9"/>
    <n v="15"/>
    <n v="0"/>
    <n v="0"/>
    <n v="0"/>
    <n v="0"/>
    <n v="0"/>
    <n v="0"/>
    <n v="0"/>
    <n v="0"/>
    <n v="0"/>
    <n v="32"/>
    <n v="24"/>
    <n v="56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  <n v="1"/>
  </r>
  <r>
    <s v="08DTV0198O"/>
    <n v="1"/>
    <s v="MATUTINO"/>
    <s v="TELESECUNDARIA FEDERALIZADA"/>
    <n v="8"/>
    <s v="CHIHUAHUA"/>
    <n v="8"/>
    <s v="CHIHUAHUA"/>
    <x v="3"/>
    <n v="7"/>
    <x v="25"/>
    <n v="92"/>
    <s v="RANCHERĂŤA PINALEJO"/>
    <s v="CALLE RANCHERIA PINALEJO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5"/>
    <n v="9"/>
    <n v="14"/>
    <n v="5"/>
    <n v="9"/>
    <n v="14"/>
    <n v="4"/>
    <n v="3"/>
    <n v="7"/>
    <n v="3"/>
    <n v="2"/>
    <n v="5"/>
    <n v="6"/>
    <n v="3"/>
    <n v="9"/>
    <n v="0"/>
    <n v="4"/>
    <n v="4"/>
    <n v="1"/>
    <n v="2"/>
    <n v="3"/>
    <n v="0"/>
    <n v="0"/>
    <n v="0"/>
    <n v="0"/>
    <n v="0"/>
    <n v="0"/>
    <n v="0"/>
    <n v="0"/>
    <n v="0"/>
    <n v="7"/>
    <n v="9"/>
    <n v="1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99N"/>
    <n v="1"/>
    <s v="MATUTINO"/>
    <s v="TELESECUNDARIA FEDERAL 20 DE NOVIEMBRE"/>
    <n v="8"/>
    <s v="CHIHUAHUA"/>
    <n v="8"/>
    <s v="CHIHUAHUA"/>
    <x v="0"/>
    <n v="66"/>
    <x v="32"/>
    <n v="720"/>
    <s v="ROCOROYVO"/>
    <s v="NINGUNO NINGUNO"/>
    <n v="0"/>
    <s v="PÚBLICO"/>
    <x v="0"/>
    <n v="2"/>
    <s v="BĂSICA"/>
    <n v="3"/>
    <x v="1"/>
    <n v="3"/>
    <x v="3"/>
    <n v="0"/>
    <s v="NO APLICA"/>
    <n v="0"/>
    <s v="NO APLICA"/>
    <s v="08FTV0035B"/>
    <m/>
    <s v="08ADG0010O"/>
    <n v="0"/>
    <s v="I2020"/>
    <n v="15"/>
    <n v="26"/>
    <n v="41"/>
    <n v="15"/>
    <n v="26"/>
    <n v="41"/>
    <n v="2"/>
    <n v="4"/>
    <n v="6"/>
    <n v="14"/>
    <n v="4"/>
    <n v="18"/>
    <n v="14"/>
    <n v="4"/>
    <n v="18"/>
    <n v="6"/>
    <n v="9"/>
    <n v="15"/>
    <n v="6"/>
    <n v="9"/>
    <n v="15"/>
    <n v="0"/>
    <n v="0"/>
    <n v="0"/>
    <n v="0"/>
    <n v="0"/>
    <n v="0"/>
    <n v="0"/>
    <n v="0"/>
    <n v="0"/>
    <n v="26"/>
    <n v="22"/>
    <n v="48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5"/>
    <n v="3"/>
    <n v="1"/>
  </r>
  <r>
    <s v="08DTV0200M"/>
    <n v="1"/>
    <s v="MATUTINO"/>
    <s v="AGUSTIN MELGAR"/>
    <n v="8"/>
    <s v="CHIHUAHUA"/>
    <n v="8"/>
    <s v="CHIHUAHUA"/>
    <x v="0"/>
    <n v="65"/>
    <x v="11"/>
    <n v="164"/>
    <s v="SAN PABLO"/>
    <s v="CALLE SAN PABLO"/>
    <n v="0"/>
    <s v="PÚBLICO"/>
    <x v="0"/>
    <n v="2"/>
    <s v="BĂSICA"/>
    <n v="3"/>
    <x v="1"/>
    <n v="3"/>
    <x v="3"/>
    <n v="0"/>
    <s v="NO APLICA"/>
    <n v="0"/>
    <s v="NO APLICA"/>
    <s v="08FTV0040N"/>
    <m/>
    <s v="08ADG0003E"/>
    <n v="0"/>
    <s v="I2020"/>
    <n v="13"/>
    <n v="11"/>
    <n v="24"/>
    <n v="13"/>
    <n v="11"/>
    <n v="24"/>
    <n v="1"/>
    <n v="1"/>
    <n v="2"/>
    <n v="1"/>
    <n v="4"/>
    <n v="5"/>
    <n v="1"/>
    <n v="4"/>
    <n v="5"/>
    <n v="5"/>
    <n v="6"/>
    <n v="11"/>
    <n v="7"/>
    <n v="4"/>
    <n v="11"/>
    <n v="0"/>
    <n v="0"/>
    <n v="0"/>
    <n v="0"/>
    <n v="0"/>
    <n v="0"/>
    <n v="0"/>
    <n v="0"/>
    <n v="0"/>
    <n v="13"/>
    <n v="14"/>
    <n v="2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201L"/>
    <n v="1"/>
    <s v="MATUTINO"/>
    <s v="TELESECUNDARIA FEDERALIZADA"/>
    <n v="8"/>
    <s v="CHIHUAHUA"/>
    <n v="8"/>
    <s v="CHIHUAHUA"/>
    <x v="3"/>
    <n v="27"/>
    <x v="27"/>
    <n v="679"/>
    <s v="RANCHERĂŤA OGUIVO"/>
    <s v="CALLE RANCHERIA OGUIVO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18"/>
    <n v="21"/>
    <n v="39"/>
    <n v="18"/>
    <n v="21"/>
    <n v="39"/>
    <n v="3"/>
    <n v="1"/>
    <n v="4"/>
    <n v="7"/>
    <n v="4"/>
    <n v="11"/>
    <n v="7"/>
    <n v="4"/>
    <n v="11"/>
    <n v="9"/>
    <n v="11"/>
    <n v="20"/>
    <n v="6"/>
    <n v="9"/>
    <n v="15"/>
    <n v="0"/>
    <n v="0"/>
    <n v="0"/>
    <n v="0"/>
    <n v="0"/>
    <n v="0"/>
    <n v="0"/>
    <n v="0"/>
    <n v="0"/>
    <n v="22"/>
    <n v="24"/>
    <n v="4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02K"/>
    <n v="1"/>
    <s v="MATUTINO"/>
    <s v="TELESECUNDARIA FEDERALIZADA"/>
    <n v="8"/>
    <s v="CHIHUAHUA"/>
    <n v="8"/>
    <s v="CHIHUAHUA"/>
    <x v="3"/>
    <n v="27"/>
    <x v="27"/>
    <n v="84"/>
    <s v="TATAHUICHI"/>
    <s v="CALLE TATAHUICHI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14"/>
    <n v="12"/>
    <n v="26"/>
    <n v="14"/>
    <n v="12"/>
    <n v="26"/>
    <n v="2"/>
    <n v="2"/>
    <n v="4"/>
    <n v="5"/>
    <n v="9"/>
    <n v="14"/>
    <n v="5"/>
    <n v="9"/>
    <n v="14"/>
    <n v="5"/>
    <n v="8"/>
    <n v="13"/>
    <n v="7"/>
    <n v="2"/>
    <n v="9"/>
    <n v="0"/>
    <n v="0"/>
    <n v="0"/>
    <n v="0"/>
    <n v="0"/>
    <n v="0"/>
    <n v="0"/>
    <n v="0"/>
    <n v="0"/>
    <n v="17"/>
    <n v="19"/>
    <n v="3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03J"/>
    <n v="1"/>
    <s v="MATUTINO"/>
    <s v="TELESECUNDARIA FEDERALIZADA"/>
    <n v="8"/>
    <s v="CHIHUAHUA"/>
    <n v="8"/>
    <s v="CHIHUAHUA"/>
    <x v="3"/>
    <n v="7"/>
    <x v="25"/>
    <n v="63"/>
    <s v="LA JOYA"/>
    <s v="CALLE LA JOYA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14"/>
    <n v="17"/>
    <n v="31"/>
    <n v="14"/>
    <n v="17"/>
    <n v="31"/>
    <n v="4"/>
    <n v="5"/>
    <n v="9"/>
    <n v="3"/>
    <n v="6"/>
    <n v="9"/>
    <n v="3"/>
    <n v="6"/>
    <n v="9"/>
    <n v="3"/>
    <n v="6"/>
    <n v="9"/>
    <n v="8"/>
    <n v="6"/>
    <n v="14"/>
    <n v="0"/>
    <n v="0"/>
    <n v="0"/>
    <n v="0"/>
    <n v="0"/>
    <n v="0"/>
    <n v="0"/>
    <n v="0"/>
    <n v="0"/>
    <n v="14"/>
    <n v="18"/>
    <n v="3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04I"/>
    <n v="1"/>
    <s v="MATUTINO"/>
    <s v="MANUEL OJINAGA CASTAÑEDA"/>
    <n v="8"/>
    <s v="CHIHUAHUA"/>
    <n v="8"/>
    <s v="CHIHUAHUA"/>
    <x v="0"/>
    <n v="66"/>
    <x v="32"/>
    <n v="92"/>
    <s v="GUACHEACHI"/>
    <s v="CALLE GUACHEACHI"/>
    <n v="0"/>
    <s v="PÚBLICO"/>
    <x v="0"/>
    <n v="2"/>
    <s v="BĂSICA"/>
    <n v="3"/>
    <x v="1"/>
    <n v="3"/>
    <x v="3"/>
    <n v="0"/>
    <s v="NO APLICA"/>
    <n v="0"/>
    <s v="NO APLICA"/>
    <s v="08FTV0035B"/>
    <m/>
    <s v="08ADG0010O"/>
    <n v="0"/>
    <s v="I2020"/>
    <n v="6"/>
    <n v="10"/>
    <n v="16"/>
    <n v="6"/>
    <n v="10"/>
    <n v="16"/>
    <n v="2"/>
    <n v="2"/>
    <n v="4"/>
    <n v="2"/>
    <n v="2"/>
    <n v="4"/>
    <n v="2"/>
    <n v="2"/>
    <n v="4"/>
    <n v="2"/>
    <n v="2"/>
    <n v="4"/>
    <n v="2"/>
    <n v="6"/>
    <n v="8"/>
    <n v="0"/>
    <n v="0"/>
    <n v="0"/>
    <n v="0"/>
    <n v="0"/>
    <n v="0"/>
    <n v="0"/>
    <n v="0"/>
    <n v="0"/>
    <n v="6"/>
    <n v="10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DTV0205H"/>
    <n v="1"/>
    <s v="MATUTINO"/>
    <s v="JUSTO SIERRA"/>
    <n v="8"/>
    <s v="CHIHUAHUA"/>
    <n v="8"/>
    <s v="CHIHUAHUA"/>
    <x v="8"/>
    <n v="32"/>
    <x v="19"/>
    <n v="291"/>
    <s v="COMUNIDAD SAN ANDRĂ‰S"/>
    <s v="CALLE CARRETERA VIA CORTA A CHIHUAHUA KILOMETRO 5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24"/>
    <n v="36"/>
    <n v="60"/>
    <n v="24"/>
    <n v="34"/>
    <n v="58"/>
    <n v="7"/>
    <n v="10"/>
    <n v="17"/>
    <n v="12"/>
    <n v="11"/>
    <n v="23"/>
    <n v="14"/>
    <n v="12"/>
    <n v="26"/>
    <n v="8"/>
    <n v="15"/>
    <n v="23"/>
    <n v="9"/>
    <n v="12"/>
    <n v="21"/>
    <n v="0"/>
    <n v="0"/>
    <n v="0"/>
    <n v="0"/>
    <n v="0"/>
    <n v="0"/>
    <n v="0"/>
    <n v="0"/>
    <n v="0"/>
    <n v="31"/>
    <n v="39"/>
    <n v="70"/>
    <n v="1"/>
    <n v="2"/>
    <n v="1"/>
    <n v="0"/>
    <n v="0"/>
    <n v="0"/>
    <n v="0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1"/>
    <n v="0"/>
    <n v="6"/>
    <n v="2"/>
    <n v="2"/>
    <n v="0"/>
    <n v="0"/>
    <n v="0"/>
    <n v="0"/>
    <n v="0"/>
    <n v="0"/>
    <n v="0"/>
    <n v="4"/>
    <n v="3"/>
    <n v="3"/>
    <n v="1"/>
  </r>
  <r>
    <s v="08DTV0206G"/>
    <n v="1"/>
    <s v="MATUTINO"/>
    <s v="TELESECUNDARIA FEDERALIZADA"/>
    <n v="8"/>
    <s v="CHIHUAHUA"/>
    <n v="8"/>
    <s v="CHIHUAHUA"/>
    <x v="3"/>
    <n v="27"/>
    <x v="27"/>
    <n v="76"/>
    <s v="SANTA ANITA"/>
    <s v="CALLE SANTA ANITA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7"/>
    <n v="17"/>
    <n v="24"/>
    <n v="7"/>
    <n v="17"/>
    <n v="24"/>
    <n v="0"/>
    <n v="6"/>
    <n v="6"/>
    <n v="5"/>
    <n v="16"/>
    <n v="21"/>
    <n v="5"/>
    <n v="17"/>
    <n v="22"/>
    <n v="7"/>
    <n v="4"/>
    <n v="11"/>
    <n v="0"/>
    <n v="7"/>
    <n v="7"/>
    <n v="0"/>
    <n v="0"/>
    <n v="0"/>
    <n v="0"/>
    <n v="0"/>
    <n v="0"/>
    <n v="0"/>
    <n v="0"/>
    <n v="0"/>
    <n v="12"/>
    <n v="28"/>
    <n v="4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07F"/>
    <n v="1"/>
    <s v="MATUTINO"/>
    <s v="TELESECUNDARIA FEDERALIZADA"/>
    <n v="8"/>
    <s v="CHIHUAHUA"/>
    <n v="8"/>
    <s v="CHIHUAHUA"/>
    <x v="6"/>
    <n v="29"/>
    <x v="7"/>
    <n v="143"/>
    <s v="OJUELOS"/>
    <s v="CALLE OJUELOS"/>
    <n v="0"/>
    <s v="PÚBLICO"/>
    <x v="0"/>
    <n v="2"/>
    <s v="BĂSICA"/>
    <n v="3"/>
    <x v="1"/>
    <n v="3"/>
    <x v="3"/>
    <n v="0"/>
    <s v="NO APLICA"/>
    <n v="0"/>
    <s v="NO APLICA"/>
    <s v="08FTV0034C"/>
    <m/>
    <s v="08ADG0007A"/>
    <n v="0"/>
    <s v="I2020"/>
    <n v="15"/>
    <n v="10"/>
    <n v="25"/>
    <n v="15"/>
    <n v="10"/>
    <n v="25"/>
    <n v="4"/>
    <n v="4"/>
    <n v="8"/>
    <n v="3"/>
    <n v="2"/>
    <n v="5"/>
    <n v="3"/>
    <n v="2"/>
    <n v="5"/>
    <n v="5"/>
    <n v="5"/>
    <n v="10"/>
    <n v="6"/>
    <n v="2"/>
    <n v="8"/>
    <n v="0"/>
    <n v="0"/>
    <n v="0"/>
    <n v="0"/>
    <n v="0"/>
    <n v="0"/>
    <n v="0"/>
    <n v="0"/>
    <n v="0"/>
    <n v="14"/>
    <n v="9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DTV0209D"/>
    <n v="1"/>
    <s v="MATUTINO"/>
    <s v="TELESECUNDARIA FEDERALIZADA"/>
    <n v="8"/>
    <s v="CHIHUAHUA"/>
    <n v="8"/>
    <s v="CHIHUAHUA"/>
    <x v="5"/>
    <n v="1"/>
    <x v="8"/>
    <n v="79"/>
    <s v="LAS PLAYAS"/>
    <s v="CALLE PLAYAS"/>
    <n v="0"/>
    <s v="PÚBLICO"/>
    <x v="0"/>
    <n v="2"/>
    <s v="BĂSICA"/>
    <n v="3"/>
    <x v="1"/>
    <n v="3"/>
    <x v="3"/>
    <n v="0"/>
    <s v="NO APLICA"/>
    <n v="0"/>
    <s v="NO APLICA"/>
    <s v="08FTV0030G"/>
    <m/>
    <s v="08ADG0005C"/>
    <n v="0"/>
    <s v="I2020"/>
    <n v="9"/>
    <n v="9"/>
    <n v="18"/>
    <n v="6"/>
    <n v="8"/>
    <n v="14"/>
    <n v="1"/>
    <n v="2"/>
    <n v="3"/>
    <n v="2"/>
    <n v="1"/>
    <n v="3"/>
    <n v="2"/>
    <n v="2"/>
    <n v="4"/>
    <n v="1"/>
    <n v="2"/>
    <n v="3"/>
    <n v="6"/>
    <n v="4"/>
    <n v="10"/>
    <n v="0"/>
    <n v="0"/>
    <n v="0"/>
    <n v="0"/>
    <n v="0"/>
    <n v="0"/>
    <n v="0"/>
    <n v="0"/>
    <n v="0"/>
    <n v="9"/>
    <n v="8"/>
    <n v="1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210T"/>
    <n v="1"/>
    <s v="MATUTINO"/>
    <s v="SOR JUANA INES DE LA CRUZ"/>
    <n v="8"/>
    <s v="CHIHUAHUA"/>
    <n v="8"/>
    <s v="CHIHUAHUA"/>
    <x v="0"/>
    <n v="65"/>
    <x v="11"/>
    <n v="24"/>
    <s v="GUAPALAYNA"/>
    <s v="NINGUNO NINGUNO"/>
    <n v="0"/>
    <s v="PÚBLICO"/>
    <x v="0"/>
    <n v="2"/>
    <s v="BĂSICA"/>
    <n v="3"/>
    <x v="1"/>
    <n v="3"/>
    <x v="3"/>
    <n v="0"/>
    <s v="NO APLICA"/>
    <n v="0"/>
    <s v="NO APLICA"/>
    <s v="08FTV0040N"/>
    <m/>
    <s v="08ADG0003E"/>
    <n v="0"/>
    <s v="I2020"/>
    <n v="27"/>
    <n v="19"/>
    <n v="46"/>
    <n v="27"/>
    <n v="19"/>
    <n v="46"/>
    <n v="9"/>
    <n v="6"/>
    <n v="15"/>
    <n v="8"/>
    <n v="11"/>
    <n v="19"/>
    <n v="9"/>
    <n v="12"/>
    <n v="21"/>
    <n v="14"/>
    <n v="8"/>
    <n v="22"/>
    <n v="4"/>
    <n v="5"/>
    <n v="9"/>
    <n v="0"/>
    <n v="0"/>
    <n v="0"/>
    <n v="0"/>
    <n v="0"/>
    <n v="0"/>
    <n v="0"/>
    <n v="0"/>
    <n v="0"/>
    <n v="27"/>
    <n v="25"/>
    <n v="5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211S"/>
    <n v="1"/>
    <s v="MATUTINO"/>
    <s v="FRANCISCO VILLA"/>
    <n v="8"/>
    <s v="CHIHUAHUA"/>
    <n v="8"/>
    <s v="CHIHUAHUA"/>
    <x v="0"/>
    <n v="65"/>
    <x v="11"/>
    <n v="808"/>
    <s v="PIEDRAS VERDES (TRIGUITO)"/>
    <s v="CALLE PIEDRAS VERDES (TRIGUITO)"/>
    <n v="0"/>
    <s v="PÚBLICO"/>
    <x v="0"/>
    <n v="2"/>
    <s v="BĂSICA"/>
    <n v="3"/>
    <x v="1"/>
    <n v="3"/>
    <x v="3"/>
    <n v="0"/>
    <s v="NO APLICA"/>
    <n v="0"/>
    <s v="NO APLICA"/>
    <s v="08FTV0040N"/>
    <m/>
    <s v="08ADG0003E"/>
    <n v="0"/>
    <s v="I2020"/>
    <n v="17"/>
    <n v="19"/>
    <n v="36"/>
    <n v="17"/>
    <n v="19"/>
    <n v="36"/>
    <n v="4"/>
    <n v="6"/>
    <n v="10"/>
    <n v="17"/>
    <n v="8"/>
    <n v="25"/>
    <n v="17"/>
    <n v="8"/>
    <n v="25"/>
    <n v="4"/>
    <n v="6"/>
    <n v="10"/>
    <n v="8"/>
    <n v="5"/>
    <n v="13"/>
    <n v="0"/>
    <n v="0"/>
    <n v="0"/>
    <n v="0"/>
    <n v="0"/>
    <n v="0"/>
    <n v="0"/>
    <n v="0"/>
    <n v="0"/>
    <n v="29"/>
    <n v="19"/>
    <n v="48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12R"/>
    <n v="1"/>
    <s v="MATUTINO"/>
    <s v="VENUSTIANO CARRANZA"/>
    <n v="8"/>
    <s v="CHIHUAHUA"/>
    <n v="8"/>
    <s v="CHIHUAHUA"/>
    <x v="0"/>
    <n v="8"/>
    <x v="0"/>
    <n v="584"/>
    <s v="EL RODEO"/>
    <s v="CALLE EL RODEO"/>
    <n v="0"/>
    <s v="PÚBLICO"/>
    <x v="0"/>
    <n v="2"/>
    <s v="BĂSICA"/>
    <n v="3"/>
    <x v="1"/>
    <n v="3"/>
    <x v="3"/>
    <n v="0"/>
    <s v="NO APLICA"/>
    <n v="0"/>
    <s v="NO APLICA"/>
    <s v="08FTV0041M"/>
    <m/>
    <s v="08ADG0003E"/>
    <n v="0"/>
    <s v="I2020"/>
    <n v="12"/>
    <n v="7"/>
    <n v="19"/>
    <n v="12"/>
    <n v="6"/>
    <n v="18"/>
    <n v="5"/>
    <n v="2"/>
    <n v="7"/>
    <n v="1"/>
    <n v="2"/>
    <n v="3"/>
    <n v="1"/>
    <n v="2"/>
    <n v="3"/>
    <n v="2"/>
    <n v="2"/>
    <n v="4"/>
    <n v="5"/>
    <n v="2"/>
    <n v="7"/>
    <n v="0"/>
    <n v="0"/>
    <n v="0"/>
    <n v="0"/>
    <n v="0"/>
    <n v="0"/>
    <n v="0"/>
    <n v="0"/>
    <n v="0"/>
    <n v="8"/>
    <n v="6"/>
    <n v="1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213Q"/>
    <n v="1"/>
    <s v="MATUTINO"/>
    <s v="TELESECUNDARIA FEDERALIZADA"/>
    <n v="8"/>
    <s v="CHIHUAHUA"/>
    <n v="8"/>
    <s v="CHIHUAHUA"/>
    <x v="6"/>
    <n v="29"/>
    <x v="7"/>
    <n v="187"/>
    <s v="ALISITOS DE OLIVA (ALISITOS DE ABAJO)"/>
    <s v="CALLE ALISITOS DE OLIVA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6"/>
    <n v="3"/>
    <n v="9"/>
    <n v="6"/>
    <n v="3"/>
    <n v="9"/>
    <n v="1"/>
    <n v="1"/>
    <n v="2"/>
    <n v="1"/>
    <n v="3"/>
    <n v="4"/>
    <n v="1"/>
    <n v="3"/>
    <n v="4"/>
    <n v="2"/>
    <n v="1"/>
    <n v="3"/>
    <n v="3"/>
    <n v="1"/>
    <n v="4"/>
    <n v="0"/>
    <n v="0"/>
    <n v="0"/>
    <n v="0"/>
    <n v="0"/>
    <n v="0"/>
    <n v="0"/>
    <n v="0"/>
    <n v="0"/>
    <n v="6"/>
    <n v="5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14P"/>
    <n v="1"/>
    <s v="MATUTINO"/>
    <s v="JOSE VASCONCELOS"/>
    <n v="8"/>
    <s v="CHIHUAHUA"/>
    <n v="8"/>
    <s v="CHIHUAHUA"/>
    <x v="0"/>
    <n v="9"/>
    <x v="2"/>
    <n v="241"/>
    <s v="HOJASICHI"/>
    <s v="CALLE HOJACHICHI (HOJASICHI)"/>
    <n v="0"/>
    <s v="PÚBLICO"/>
    <x v="0"/>
    <n v="2"/>
    <s v="BĂSICA"/>
    <n v="3"/>
    <x v="1"/>
    <n v="3"/>
    <x v="3"/>
    <n v="0"/>
    <s v="NO APLICA"/>
    <n v="0"/>
    <s v="NO APLICA"/>
    <s v="08FTV0032E"/>
    <m/>
    <s v="08ADG0010O"/>
    <n v="0"/>
    <s v="I2020"/>
    <n v="3"/>
    <n v="8"/>
    <n v="11"/>
    <n v="3"/>
    <n v="8"/>
    <n v="11"/>
    <n v="0"/>
    <n v="3"/>
    <n v="3"/>
    <n v="2"/>
    <n v="10"/>
    <n v="12"/>
    <n v="2"/>
    <n v="12"/>
    <n v="14"/>
    <n v="3"/>
    <n v="4"/>
    <n v="7"/>
    <n v="1"/>
    <n v="1"/>
    <n v="2"/>
    <n v="0"/>
    <n v="0"/>
    <n v="0"/>
    <n v="0"/>
    <n v="0"/>
    <n v="0"/>
    <n v="0"/>
    <n v="0"/>
    <n v="0"/>
    <n v="6"/>
    <n v="17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215O"/>
    <n v="1"/>
    <s v="MATUTINO"/>
    <s v="TELESECUNDARIA FEDERALIZADA"/>
    <n v="8"/>
    <s v="CHIHUAHUA"/>
    <n v="8"/>
    <s v="CHIHUAHUA"/>
    <x v="0"/>
    <n v="9"/>
    <x v="2"/>
    <n v="170"/>
    <s v="SAN LUIS DE MAJIMACHI"/>
    <s v="CALLE SAN LUIS DE MAJIMACHI"/>
    <n v="0"/>
    <s v="PÚBLICO"/>
    <x v="0"/>
    <n v="2"/>
    <s v="BĂSICA"/>
    <n v="3"/>
    <x v="1"/>
    <n v="3"/>
    <x v="3"/>
    <n v="0"/>
    <s v="NO APLICA"/>
    <n v="0"/>
    <s v="NO APLICA"/>
    <s v="08FTV0036A"/>
    <m/>
    <s v="08ADG0003E"/>
    <n v="0"/>
    <s v="I2020"/>
    <n v="4"/>
    <n v="2"/>
    <n v="6"/>
    <n v="4"/>
    <n v="2"/>
    <n v="6"/>
    <n v="2"/>
    <n v="1"/>
    <n v="3"/>
    <n v="5"/>
    <n v="4"/>
    <n v="9"/>
    <n v="5"/>
    <n v="4"/>
    <n v="9"/>
    <n v="0"/>
    <n v="0"/>
    <n v="0"/>
    <n v="2"/>
    <n v="1"/>
    <n v="3"/>
    <n v="0"/>
    <n v="0"/>
    <n v="0"/>
    <n v="0"/>
    <n v="0"/>
    <n v="0"/>
    <n v="0"/>
    <n v="0"/>
    <n v="0"/>
    <n v="7"/>
    <n v="5"/>
    <n v="12"/>
    <n v="1"/>
    <n v="0"/>
    <n v="1"/>
    <n v="0"/>
    <n v="0"/>
    <n v="0"/>
    <n v="0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216N"/>
    <n v="1"/>
    <s v="MATUTINO"/>
    <s v="TELESECUNDARIA FEDERALIZADA"/>
    <n v="8"/>
    <s v="CHIHUAHUA"/>
    <n v="8"/>
    <s v="CHIHUAHUA"/>
    <x v="0"/>
    <n v="66"/>
    <x v="32"/>
    <n v="233"/>
    <s v="LAS TROJAS"/>
    <s v="CALLE MESA DE LAS TROJAS"/>
    <n v="0"/>
    <s v="PÚBLICO"/>
    <x v="0"/>
    <n v="2"/>
    <s v="BĂSICA"/>
    <n v="3"/>
    <x v="1"/>
    <n v="3"/>
    <x v="3"/>
    <n v="0"/>
    <s v="NO APLICA"/>
    <n v="0"/>
    <s v="NO APLICA"/>
    <s v="08FTV0035B"/>
    <m/>
    <s v="08ADG0010O"/>
    <n v="0"/>
    <s v="I2020"/>
    <n v="11"/>
    <n v="6"/>
    <n v="17"/>
    <n v="11"/>
    <n v="6"/>
    <n v="17"/>
    <n v="4"/>
    <n v="2"/>
    <n v="6"/>
    <n v="5"/>
    <n v="8"/>
    <n v="13"/>
    <n v="5"/>
    <n v="8"/>
    <n v="13"/>
    <n v="3"/>
    <n v="2"/>
    <n v="5"/>
    <n v="3"/>
    <n v="2"/>
    <n v="5"/>
    <n v="0"/>
    <n v="0"/>
    <n v="0"/>
    <n v="0"/>
    <n v="0"/>
    <n v="0"/>
    <n v="0"/>
    <n v="0"/>
    <n v="0"/>
    <n v="11"/>
    <n v="12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217M"/>
    <n v="1"/>
    <s v="MATUTINO"/>
    <s v="TELESECUNDARIA FEDERALIZADA"/>
    <n v="8"/>
    <s v="CHIHUAHUA"/>
    <n v="8"/>
    <s v="CHIHUAHUA"/>
    <x v="1"/>
    <n v="31"/>
    <x v="1"/>
    <n v="221"/>
    <s v="CIENEGUITA"/>
    <s v="CALLE CIENEGUITA"/>
    <n v="0"/>
    <s v="PÚBLICO"/>
    <x v="0"/>
    <n v="2"/>
    <s v="BĂSICA"/>
    <n v="3"/>
    <x v="1"/>
    <n v="3"/>
    <x v="3"/>
    <n v="0"/>
    <s v="NO APLICA"/>
    <n v="0"/>
    <s v="NO APLICA"/>
    <s v="08FTV0035B"/>
    <m/>
    <s v="08ADG0010O"/>
    <n v="0"/>
    <s v="I2020"/>
    <n v="19"/>
    <n v="13"/>
    <n v="32"/>
    <n v="19"/>
    <n v="13"/>
    <n v="32"/>
    <n v="8"/>
    <n v="3"/>
    <n v="11"/>
    <n v="4"/>
    <n v="4"/>
    <n v="8"/>
    <n v="4"/>
    <n v="4"/>
    <n v="8"/>
    <n v="4"/>
    <n v="4"/>
    <n v="8"/>
    <n v="3"/>
    <n v="3"/>
    <n v="6"/>
    <n v="0"/>
    <n v="0"/>
    <n v="0"/>
    <n v="0"/>
    <n v="0"/>
    <n v="0"/>
    <n v="0"/>
    <n v="0"/>
    <n v="0"/>
    <n v="11"/>
    <n v="11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18L"/>
    <n v="1"/>
    <s v="MATUTINO"/>
    <s v="TELESECUNDARIA FEDERALIZADA"/>
    <n v="8"/>
    <s v="CHIHUAHUA"/>
    <n v="8"/>
    <s v="CHIHUAHUA"/>
    <x v="0"/>
    <n v="9"/>
    <x v="2"/>
    <n v="352"/>
    <s v="TALAYOTES (TALAYOTES DE LOS VOLCANES)"/>
    <s v="CALLE TALAYOTES DE VOLCANES"/>
    <n v="0"/>
    <s v="PÚBLICO"/>
    <x v="0"/>
    <n v="2"/>
    <s v="BĂSICA"/>
    <n v="3"/>
    <x v="1"/>
    <n v="3"/>
    <x v="3"/>
    <n v="0"/>
    <s v="NO APLICA"/>
    <n v="0"/>
    <s v="NO APLICA"/>
    <s v="08FTV0036A"/>
    <m/>
    <s v="08ADG0003E"/>
    <n v="0"/>
    <s v="I2020"/>
    <n v="4"/>
    <n v="9"/>
    <n v="13"/>
    <n v="4"/>
    <n v="9"/>
    <n v="13"/>
    <n v="2"/>
    <n v="4"/>
    <n v="6"/>
    <n v="3"/>
    <n v="9"/>
    <n v="12"/>
    <n v="5"/>
    <n v="9"/>
    <n v="14"/>
    <n v="3"/>
    <n v="1"/>
    <n v="4"/>
    <n v="0"/>
    <n v="4"/>
    <n v="4"/>
    <n v="0"/>
    <n v="0"/>
    <n v="0"/>
    <n v="0"/>
    <n v="0"/>
    <n v="0"/>
    <n v="0"/>
    <n v="0"/>
    <n v="0"/>
    <n v="8"/>
    <n v="14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219K"/>
    <n v="1"/>
    <s v="MATUTINO"/>
    <s v="RAFAEL RAMIREZ"/>
    <n v="8"/>
    <s v="CHIHUAHUA"/>
    <n v="8"/>
    <s v="CHIHUAHUA"/>
    <x v="7"/>
    <n v="19"/>
    <x v="21"/>
    <n v="498"/>
    <s v="COLONIA AGRĂŤCOLA FRANCISCO VILLA"/>
    <s v="CALLE CENTRO LADRILLERO NORTE"/>
    <n v="0"/>
    <s v="PÚBLICO"/>
    <x v="0"/>
    <n v="2"/>
    <s v="BĂSICA"/>
    <n v="3"/>
    <x v="1"/>
    <n v="3"/>
    <x v="3"/>
    <n v="0"/>
    <s v="NO APLICA"/>
    <n v="0"/>
    <s v="NO APLICA"/>
    <s v="08FTV0030G"/>
    <m/>
    <s v="08ADG0046C"/>
    <n v="0"/>
    <s v="I2020"/>
    <n v="131"/>
    <n v="132"/>
    <n v="263"/>
    <n v="88"/>
    <n v="110"/>
    <n v="198"/>
    <n v="37"/>
    <n v="34"/>
    <n v="71"/>
    <n v="38"/>
    <n v="40"/>
    <n v="78"/>
    <n v="43"/>
    <n v="40"/>
    <n v="83"/>
    <n v="40"/>
    <n v="55"/>
    <n v="95"/>
    <n v="43"/>
    <n v="51"/>
    <n v="94"/>
    <n v="0"/>
    <n v="0"/>
    <n v="0"/>
    <n v="0"/>
    <n v="0"/>
    <n v="0"/>
    <n v="0"/>
    <n v="0"/>
    <n v="0"/>
    <n v="126"/>
    <n v="146"/>
    <n v="272"/>
    <n v="5"/>
    <n v="4"/>
    <n v="4"/>
    <n v="0"/>
    <n v="0"/>
    <n v="0"/>
    <n v="0"/>
    <n v="13"/>
    <n v="0"/>
    <n v="0"/>
    <n v="0"/>
    <n v="1"/>
    <n v="0"/>
    <n v="0"/>
    <n v="0"/>
    <n v="0"/>
    <n v="10"/>
    <n v="3"/>
    <n v="0"/>
    <n v="0"/>
    <n v="0"/>
    <n v="0"/>
    <n v="0"/>
    <n v="0"/>
    <n v="0"/>
    <n v="0"/>
    <n v="0"/>
    <n v="0"/>
    <n v="0"/>
    <n v="2"/>
    <n v="0"/>
    <n v="16"/>
    <n v="10"/>
    <n v="3"/>
    <n v="0"/>
    <n v="0"/>
    <n v="0"/>
    <n v="0"/>
    <n v="0"/>
    <n v="0"/>
    <n v="0"/>
    <n v="13"/>
    <n v="12"/>
    <n v="12"/>
    <n v="1"/>
  </r>
  <r>
    <s v="08DTV0220Z"/>
    <n v="1"/>
    <s v="MATUTINO"/>
    <s v="CENTAURO DEL NORTE"/>
    <n v="8"/>
    <s v="CHIHUAHUA"/>
    <n v="8"/>
    <s v="CHIHUAHUA"/>
    <x v="1"/>
    <n v="31"/>
    <x v="1"/>
    <n v="174"/>
    <s v="EL TERRERO"/>
    <s v="CALLE EL TERRERO"/>
    <n v="0"/>
    <s v="PÚBLICO"/>
    <x v="0"/>
    <n v="2"/>
    <s v="BĂSICA"/>
    <n v="3"/>
    <x v="1"/>
    <n v="3"/>
    <x v="3"/>
    <n v="0"/>
    <s v="NO APLICA"/>
    <n v="0"/>
    <s v="NO APLICA"/>
    <s v="08FTV0032E"/>
    <m/>
    <s v="08ADG0010O"/>
    <n v="0"/>
    <s v="I2020"/>
    <n v="7"/>
    <n v="17"/>
    <n v="24"/>
    <n v="7"/>
    <n v="17"/>
    <n v="24"/>
    <n v="1"/>
    <n v="6"/>
    <n v="7"/>
    <n v="8"/>
    <n v="4"/>
    <n v="12"/>
    <n v="9"/>
    <n v="4"/>
    <n v="13"/>
    <n v="4"/>
    <n v="6"/>
    <n v="10"/>
    <n v="2"/>
    <n v="5"/>
    <n v="7"/>
    <n v="0"/>
    <n v="0"/>
    <n v="0"/>
    <n v="0"/>
    <n v="0"/>
    <n v="0"/>
    <n v="0"/>
    <n v="0"/>
    <n v="0"/>
    <n v="15"/>
    <n v="15"/>
    <n v="3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1"/>
    <n v="1"/>
    <n v="0"/>
    <n v="0"/>
    <n v="0"/>
    <n v="0"/>
    <n v="0"/>
    <n v="0"/>
    <n v="0"/>
    <n v="2"/>
    <n v="3"/>
    <n v="2"/>
    <n v="1"/>
  </r>
  <r>
    <s v="08DTV0221Z"/>
    <n v="1"/>
    <s v="MATUTINO"/>
    <s v="JOSEFA ORTIZ DE DOMINGUEZ"/>
    <n v="8"/>
    <s v="CHIHUAHUA"/>
    <n v="8"/>
    <s v="CHIHUAHUA"/>
    <x v="0"/>
    <n v="65"/>
    <x v="11"/>
    <n v="3"/>
    <s v="AREPONAPUCHI"/>
    <s v="CALLE AREPONAPUCHI"/>
    <n v="0"/>
    <s v="PÚBLICO"/>
    <x v="0"/>
    <n v="2"/>
    <s v="BĂSICA"/>
    <n v="3"/>
    <x v="1"/>
    <n v="3"/>
    <x v="3"/>
    <n v="0"/>
    <s v="NO APLICA"/>
    <n v="0"/>
    <s v="NO APLICA"/>
    <s v="08FTV0036A"/>
    <m/>
    <s v="08ADG0003E"/>
    <n v="0"/>
    <s v="I2020"/>
    <n v="21"/>
    <n v="25"/>
    <n v="46"/>
    <n v="20"/>
    <n v="24"/>
    <n v="44"/>
    <n v="7"/>
    <n v="4"/>
    <n v="11"/>
    <n v="12"/>
    <n v="3"/>
    <n v="15"/>
    <n v="12"/>
    <n v="5"/>
    <n v="17"/>
    <n v="8"/>
    <n v="9"/>
    <n v="17"/>
    <n v="5"/>
    <n v="11"/>
    <n v="16"/>
    <n v="0"/>
    <n v="0"/>
    <n v="0"/>
    <n v="0"/>
    <n v="0"/>
    <n v="0"/>
    <n v="0"/>
    <n v="0"/>
    <n v="0"/>
    <n v="25"/>
    <n v="25"/>
    <n v="5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2"/>
    <n v="2"/>
    <n v="1"/>
  </r>
  <r>
    <s v="08DTV0222Y"/>
    <n v="1"/>
    <s v="MATUTINO"/>
    <s v="TELESECUNDARIA FEDERALIZADA"/>
    <n v="8"/>
    <s v="CHIHUAHUA"/>
    <n v="8"/>
    <s v="CHIHUAHUA"/>
    <x v="6"/>
    <n v="29"/>
    <x v="7"/>
    <n v="208"/>
    <s v="SAN JULIĂN"/>
    <s v="CALLE SAN JULIAN"/>
    <n v="0"/>
    <s v="PÚBLICO"/>
    <x v="0"/>
    <n v="2"/>
    <s v="BĂSICA"/>
    <n v="3"/>
    <x v="1"/>
    <n v="3"/>
    <x v="3"/>
    <n v="0"/>
    <s v="NO APLICA"/>
    <n v="0"/>
    <s v="NO APLICA"/>
    <s v="08FTV0034C"/>
    <m/>
    <s v="08ADG0007A"/>
    <n v="0"/>
    <s v="I2020"/>
    <n v="5"/>
    <n v="8"/>
    <n v="13"/>
    <n v="5"/>
    <n v="7"/>
    <n v="12"/>
    <n v="3"/>
    <n v="3"/>
    <n v="6"/>
    <n v="2"/>
    <n v="1"/>
    <n v="3"/>
    <n v="2"/>
    <n v="2"/>
    <n v="4"/>
    <n v="1"/>
    <n v="4"/>
    <n v="5"/>
    <n v="1"/>
    <n v="1"/>
    <n v="2"/>
    <n v="0"/>
    <n v="0"/>
    <n v="0"/>
    <n v="0"/>
    <n v="0"/>
    <n v="0"/>
    <n v="0"/>
    <n v="0"/>
    <n v="0"/>
    <n v="4"/>
    <n v="7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23X"/>
    <n v="1"/>
    <s v="MATUTINO"/>
    <s v="TELESECUNDARIA FEDERALIZADA"/>
    <n v="8"/>
    <s v="CHIHUAHUA"/>
    <n v="8"/>
    <s v="CHIHUAHUA"/>
    <x v="0"/>
    <n v="51"/>
    <x v="15"/>
    <n v="275"/>
    <s v="EL PERIQUITO (EJIDO SANTA EDUVIGES)"/>
    <s v="CALLE EL PERIQUITO (EJIDO SANTA EDUWIGES)"/>
    <n v="0"/>
    <s v="PÚBLICO"/>
    <x v="0"/>
    <n v="2"/>
    <s v="BĂSICA"/>
    <n v="3"/>
    <x v="1"/>
    <n v="3"/>
    <x v="3"/>
    <n v="0"/>
    <s v="NO APLICA"/>
    <n v="0"/>
    <s v="NO APLICA"/>
    <s v="08FTV0035B"/>
    <m/>
    <s v="08ADG0010O"/>
    <n v="0"/>
    <s v="I2020"/>
    <n v="5"/>
    <n v="10"/>
    <n v="15"/>
    <n v="5"/>
    <n v="10"/>
    <n v="15"/>
    <n v="3"/>
    <n v="7"/>
    <n v="10"/>
    <n v="4"/>
    <n v="4"/>
    <n v="8"/>
    <n v="5"/>
    <n v="4"/>
    <n v="9"/>
    <n v="2"/>
    <n v="3"/>
    <n v="5"/>
    <n v="0"/>
    <n v="0"/>
    <n v="0"/>
    <n v="0"/>
    <n v="0"/>
    <n v="0"/>
    <n v="0"/>
    <n v="0"/>
    <n v="0"/>
    <n v="0"/>
    <n v="0"/>
    <n v="0"/>
    <n v="7"/>
    <n v="7"/>
    <n v="14"/>
    <n v="1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224W"/>
    <n v="1"/>
    <s v="MATUTINO"/>
    <s v="FELIPE ANGELES"/>
    <n v="8"/>
    <s v="CHIHUAHUA"/>
    <n v="8"/>
    <s v="CHIHUAHUA"/>
    <x v="1"/>
    <n v="12"/>
    <x v="23"/>
    <n v="7"/>
    <s v="BACABUREACHI"/>
    <s v="CALLE BACABUREACHI"/>
    <n v="0"/>
    <s v="PÚBLICO"/>
    <x v="0"/>
    <n v="2"/>
    <s v="BĂSICA"/>
    <n v="3"/>
    <x v="1"/>
    <n v="3"/>
    <x v="3"/>
    <n v="0"/>
    <s v="NO APLICA"/>
    <n v="0"/>
    <s v="NO APLICA"/>
    <s v="08FTV0032E"/>
    <m/>
    <s v="08ADG0010O"/>
    <n v="0"/>
    <s v="I2020"/>
    <n v="3"/>
    <n v="5"/>
    <n v="8"/>
    <n v="2"/>
    <n v="5"/>
    <n v="7"/>
    <n v="1"/>
    <n v="2"/>
    <n v="3"/>
    <n v="3"/>
    <n v="2"/>
    <n v="5"/>
    <n v="3"/>
    <n v="4"/>
    <n v="7"/>
    <n v="2"/>
    <n v="2"/>
    <n v="4"/>
    <n v="1"/>
    <n v="2"/>
    <n v="3"/>
    <n v="0"/>
    <n v="0"/>
    <n v="0"/>
    <n v="0"/>
    <n v="0"/>
    <n v="0"/>
    <n v="0"/>
    <n v="0"/>
    <n v="0"/>
    <n v="6"/>
    <n v="8"/>
    <n v="1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225V"/>
    <n v="1"/>
    <s v="MATUTINO"/>
    <s v="NIÑOS HEROES"/>
    <n v="8"/>
    <s v="CHIHUAHUA"/>
    <n v="8"/>
    <s v="CHIHUAHUA"/>
    <x v="0"/>
    <n v="65"/>
    <x v="11"/>
    <n v="366"/>
    <s v="GUADALUPE CORONADO"/>
    <s v="NINGUNO NINGUNO"/>
    <n v="0"/>
    <s v="PÚBLICO"/>
    <x v="0"/>
    <n v="2"/>
    <s v="BĂSICA"/>
    <n v="3"/>
    <x v="1"/>
    <n v="3"/>
    <x v="3"/>
    <n v="0"/>
    <s v="NO APLICA"/>
    <n v="0"/>
    <s v="NO APLICA"/>
    <s v="08FTV0040N"/>
    <m/>
    <s v="08ADG0003E"/>
    <n v="0"/>
    <s v="I2020"/>
    <n v="19"/>
    <n v="11"/>
    <n v="30"/>
    <n v="19"/>
    <n v="11"/>
    <n v="30"/>
    <n v="9"/>
    <n v="1"/>
    <n v="10"/>
    <n v="5"/>
    <n v="11"/>
    <n v="16"/>
    <n v="5"/>
    <n v="11"/>
    <n v="16"/>
    <n v="5"/>
    <n v="8"/>
    <n v="13"/>
    <n v="4"/>
    <n v="5"/>
    <n v="9"/>
    <n v="0"/>
    <n v="0"/>
    <n v="0"/>
    <n v="0"/>
    <n v="0"/>
    <n v="0"/>
    <n v="0"/>
    <n v="0"/>
    <n v="0"/>
    <n v="14"/>
    <n v="24"/>
    <n v="38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  <n v="1"/>
  </r>
  <r>
    <s v="08DTV0226U"/>
    <n v="1"/>
    <s v="MATUTINO"/>
    <s v="TELESECUNDARIA FEDERALIZADA"/>
    <n v="8"/>
    <s v="CHIHUAHUA"/>
    <n v="8"/>
    <s v="CHIHUAHUA"/>
    <x v="3"/>
    <n v="27"/>
    <x v="27"/>
    <n v="334"/>
    <s v="TALPA"/>
    <s v="NINGUNO NINGUNO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21"/>
    <n v="19"/>
    <n v="40"/>
    <n v="21"/>
    <n v="19"/>
    <n v="40"/>
    <n v="6"/>
    <n v="2"/>
    <n v="8"/>
    <n v="3"/>
    <n v="4"/>
    <n v="7"/>
    <n v="6"/>
    <n v="7"/>
    <n v="13"/>
    <n v="7"/>
    <n v="7"/>
    <n v="14"/>
    <n v="8"/>
    <n v="11"/>
    <n v="19"/>
    <n v="0"/>
    <n v="0"/>
    <n v="0"/>
    <n v="0"/>
    <n v="0"/>
    <n v="0"/>
    <n v="0"/>
    <n v="0"/>
    <n v="0"/>
    <n v="21"/>
    <n v="25"/>
    <n v="4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27T"/>
    <n v="1"/>
    <s v="MATUTINO"/>
    <s v="TELESECUNDARIA FEDERALIZADA"/>
    <n v="8"/>
    <s v="CHIHUAHUA"/>
    <n v="8"/>
    <s v="CHIHUAHUA"/>
    <x v="3"/>
    <n v="7"/>
    <x v="25"/>
    <n v="222"/>
    <s v="SAN ANTONIO DE ARRIBA"/>
    <s v="CALLE SAN ANTONIO DE ARRIBA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11"/>
    <n v="4"/>
    <n v="15"/>
    <n v="11"/>
    <n v="4"/>
    <n v="15"/>
    <n v="6"/>
    <n v="0"/>
    <n v="6"/>
    <n v="2"/>
    <n v="3"/>
    <n v="5"/>
    <n v="2"/>
    <n v="3"/>
    <n v="5"/>
    <n v="3"/>
    <n v="3"/>
    <n v="6"/>
    <n v="2"/>
    <n v="2"/>
    <n v="4"/>
    <n v="0"/>
    <n v="0"/>
    <n v="0"/>
    <n v="0"/>
    <n v="0"/>
    <n v="0"/>
    <n v="0"/>
    <n v="0"/>
    <n v="0"/>
    <n v="7"/>
    <n v="8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228S"/>
    <n v="1"/>
    <s v="MATUTINO"/>
    <s v="TELESECUNDARIA FEDERALIZADA"/>
    <n v="8"/>
    <s v="CHIHUAHUA"/>
    <n v="8"/>
    <s v="CHIHUAHUA"/>
    <x v="3"/>
    <n v="7"/>
    <x v="25"/>
    <n v="227"/>
    <s v="LAS DELICIAS"/>
    <s v="CALLE LAS DELICIAS SEGORACHI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12"/>
    <n v="20"/>
    <n v="32"/>
    <n v="12"/>
    <n v="20"/>
    <n v="32"/>
    <n v="0"/>
    <n v="6"/>
    <n v="6"/>
    <n v="6"/>
    <n v="8"/>
    <n v="14"/>
    <n v="6"/>
    <n v="8"/>
    <n v="14"/>
    <n v="8"/>
    <n v="9"/>
    <n v="17"/>
    <n v="4"/>
    <n v="5"/>
    <n v="9"/>
    <n v="0"/>
    <n v="0"/>
    <n v="0"/>
    <n v="0"/>
    <n v="0"/>
    <n v="0"/>
    <n v="0"/>
    <n v="0"/>
    <n v="0"/>
    <n v="18"/>
    <n v="22"/>
    <n v="4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229R"/>
    <n v="1"/>
    <s v="MATUTINO"/>
    <s v="TELESECUNDARIA FEDERALIZADA"/>
    <n v="8"/>
    <s v="CHIHUAHUA"/>
    <n v="8"/>
    <s v="CHIHUAHUA"/>
    <x v="6"/>
    <n v="29"/>
    <x v="7"/>
    <n v="152"/>
    <s v="PALOS MUERTOS"/>
    <s v="CALLE PALOS MUERTOS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27"/>
    <n v="30"/>
    <n v="57"/>
    <n v="23"/>
    <n v="24"/>
    <n v="47"/>
    <n v="7"/>
    <n v="7"/>
    <n v="14"/>
    <n v="15"/>
    <n v="21"/>
    <n v="36"/>
    <n v="19"/>
    <n v="26"/>
    <n v="45"/>
    <n v="11"/>
    <n v="15"/>
    <n v="26"/>
    <n v="9"/>
    <n v="4"/>
    <n v="13"/>
    <n v="0"/>
    <n v="0"/>
    <n v="0"/>
    <n v="0"/>
    <n v="0"/>
    <n v="0"/>
    <n v="0"/>
    <n v="0"/>
    <n v="0"/>
    <n v="39"/>
    <n v="45"/>
    <n v="84"/>
    <n v="2"/>
    <n v="1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4"/>
    <n v="3"/>
    <n v="3"/>
    <n v="1"/>
  </r>
  <r>
    <s v="08DTV0230G"/>
    <n v="1"/>
    <s v="MATUTINO"/>
    <s v="16 DE NOVIEMBRE"/>
    <n v="8"/>
    <s v="CHIHUAHUA"/>
    <n v="8"/>
    <s v="CHIHUAHUA"/>
    <x v="0"/>
    <n v="8"/>
    <x v="0"/>
    <n v="1"/>
    <s v="BATOPILAS DE MANUEL GĂ“MEZ MORĂŤN"/>
    <s v="CALLE HUISUCHI"/>
    <n v="0"/>
    <s v="PÚBLICO"/>
    <x v="0"/>
    <n v="2"/>
    <s v="BĂSICA"/>
    <n v="3"/>
    <x v="1"/>
    <n v="3"/>
    <x v="3"/>
    <n v="0"/>
    <s v="NO APLICA"/>
    <n v="0"/>
    <s v="NO APLICA"/>
    <s v="08FTV0041M"/>
    <m/>
    <s v="08ADG0006B"/>
    <n v="0"/>
    <s v="I2020"/>
    <n v="10"/>
    <n v="18"/>
    <n v="28"/>
    <n v="10"/>
    <n v="18"/>
    <n v="28"/>
    <n v="1"/>
    <n v="4"/>
    <n v="5"/>
    <n v="4"/>
    <n v="11"/>
    <n v="15"/>
    <n v="6"/>
    <n v="11"/>
    <n v="17"/>
    <n v="6"/>
    <n v="10"/>
    <n v="16"/>
    <n v="3"/>
    <n v="5"/>
    <n v="8"/>
    <n v="0"/>
    <n v="0"/>
    <n v="0"/>
    <n v="0"/>
    <n v="0"/>
    <n v="0"/>
    <n v="0"/>
    <n v="0"/>
    <n v="0"/>
    <n v="15"/>
    <n v="26"/>
    <n v="4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31F"/>
    <n v="1"/>
    <s v="MATUTINO"/>
    <s v="FRANCISCO VILLA"/>
    <n v="8"/>
    <s v="CHIHUAHUA"/>
    <n v="8"/>
    <s v="CHIHUAHUA"/>
    <x v="3"/>
    <n v="46"/>
    <x v="9"/>
    <n v="165"/>
    <s v="SAN MIGUEL"/>
    <s v="NINGUNO NINGUNO"/>
    <n v="0"/>
    <s v="PÚBLICO"/>
    <x v="0"/>
    <n v="2"/>
    <s v="BĂSICA"/>
    <n v="3"/>
    <x v="1"/>
    <n v="3"/>
    <x v="3"/>
    <n v="0"/>
    <s v="NO APLICA"/>
    <n v="0"/>
    <s v="NO APLICA"/>
    <s v="08FTV0041M"/>
    <m/>
    <s v="08ADG0006B"/>
    <n v="0"/>
    <s v="I2020"/>
    <n v="20"/>
    <n v="27"/>
    <n v="47"/>
    <n v="18"/>
    <n v="19"/>
    <n v="37"/>
    <n v="5"/>
    <n v="4"/>
    <n v="9"/>
    <n v="3"/>
    <n v="5"/>
    <n v="8"/>
    <n v="3"/>
    <n v="5"/>
    <n v="8"/>
    <n v="6"/>
    <n v="11"/>
    <n v="17"/>
    <n v="8"/>
    <n v="6"/>
    <n v="14"/>
    <n v="0"/>
    <n v="0"/>
    <n v="0"/>
    <n v="0"/>
    <n v="0"/>
    <n v="0"/>
    <n v="0"/>
    <n v="0"/>
    <n v="0"/>
    <n v="17"/>
    <n v="22"/>
    <n v="3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1"/>
    <n v="1"/>
    <n v="1"/>
  </r>
  <r>
    <s v="08DTV0232E"/>
    <n v="1"/>
    <s v="MATUTINO"/>
    <s v="BENITO JUAREZ"/>
    <n v="8"/>
    <s v="CHIHUAHUA"/>
    <n v="8"/>
    <s v="CHIHUAHUA"/>
    <x v="0"/>
    <n v="30"/>
    <x v="34"/>
    <n v="331"/>
    <s v="TIERRA BLANCA"/>
    <s v="NINGUNO NINGUNO"/>
    <n v="0"/>
    <s v="PÚBLICO"/>
    <x v="0"/>
    <n v="2"/>
    <s v="BĂSICA"/>
    <n v="3"/>
    <x v="1"/>
    <n v="3"/>
    <x v="3"/>
    <n v="0"/>
    <s v="NO APLICA"/>
    <n v="0"/>
    <s v="NO APLICA"/>
    <s v="08FTV0039Y"/>
    <m/>
    <s v="08ADG0003E"/>
    <n v="0"/>
    <s v="I2020"/>
    <n v="17"/>
    <n v="28"/>
    <n v="45"/>
    <n v="17"/>
    <n v="28"/>
    <n v="45"/>
    <n v="3"/>
    <n v="7"/>
    <n v="10"/>
    <n v="8"/>
    <n v="11"/>
    <n v="19"/>
    <n v="8"/>
    <n v="11"/>
    <n v="19"/>
    <n v="9"/>
    <n v="11"/>
    <n v="20"/>
    <n v="5"/>
    <n v="10"/>
    <n v="15"/>
    <n v="0"/>
    <n v="0"/>
    <n v="0"/>
    <n v="0"/>
    <n v="0"/>
    <n v="0"/>
    <n v="0"/>
    <n v="0"/>
    <n v="0"/>
    <n v="22"/>
    <n v="32"/>
    <n v="5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33D"/>
    <n v="1"/>
    <s v="MATUTINO"/>
    <s v="TELESECUNDARIA FEDERALIZADA"/>
    <n v="8"/>
    <s v="CHIHUAHUA"/>
    <n v="8"/>
    <s v="CHIHUAHUA"/>
    <x v="3"/>
    <n v="27"/>
    <x v="27"/>
    <n v="565"/>
    <s v="ROJACHIQUE"/>
    <s v="CAMINO ROCHEACHI ROJACHIQUE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23"/>
    <n v="41"/>
    <n v="64"/>
    <n v="23"/>
    <n v="41"/>
    <n v="64"/>
    <n v="6"/>
    <n v="15"/>
    <n v="21"/>
    <n v="7"/>
    <n v="7"/>
    <n v="14"/>
    <n v="7"/>
    <n v="7"/>
    <n v="14"/>
    <n v="8"/>
    <n v="18"/>
    <n v="26"/>
    <n v="9"/>
    <n v="8"/>
    <n v="17"/>
    <n v="0"/>
    <n v="0"/>
    <n v="0"/>
    <n v="0"/>
    <n v="0"/>
    <n v="0"/>
    <n v="0"/>
    <n v="0"/>
    <n v="0"/>
    <n v="24"/>
    <n v="33"/>
    <n v="5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  <n v="1"/>
  </r>
  <r>
    <s v="08DTV0234C"/>
    <n v="1"/>
    <s v="MATUTINO"/>
    <s v="TELESECUNDARIA FEDERALIZADA"/>
    <n v="8"/>
    <s v="CHIHUAHUA"/>
    <n v="8"/>
    <s v="CHIHUAHUA"/>
    <x v="6"/>
    <n v="29"/>
    <x v="7"/>
    <n v="620"/>
    <s v="LA SOLEDAD"/>
    <s v="CALLE LA SOLEDAD DE ABAJO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10"/>
    <n v="6"/>
    <n v="16"/>
    <n v="10"/>
    <n v="6"/>
    <n v="16"/>
    <n v="4"/>
    <n v="2"/>
    <n v="6"/>
    <n v="1"/>
    <n v="3"/>
    <n v="4"/>
    <n v="1"/>
    <n v="3"/>
    <n v="4"/>
    <n v="4"/>
    <n v="3"/>
    <n v="7"/>
    <n v="1"/>
    <n v="1"/>
    <n v="2"/>
    <n v="0"/>
    <n v="0"/>
    <n v="0"/>
    <n v="0"/>
    <n v="0"/>
    <n v="0"/>
    <n v="0"/>
    <n v="0"/>
    <n v="0"/>
    <n v="6"/>
    <n v="7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235B"/>
    <n v="1"/>
    <s v="MATUTINO"/>
    <s v="TELESECUNDARIA FEDERALIZADA"/>
    <n v="8"/>
    <s v="CHIHUAHUA"/>
    <n v="8"/>
    <s v="CHIHUAHUA"/>
    <x v="6"/>
    <n v="29"/>
    <x v="7"/>
    <n v="367"/>
    <s v="SAN FRANCISCO DE LOS SALGUEIRO"/>
    <s v="CALLE SAN FRANCISCO DE LOS SALGUEIRO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6"/>
    <n v="2"/>
    <n v="8"/>
    <n v="6"/>
    <n v="2"/>
    <n v="8"/>
    <n v="2"/>
    <n v="0"/>
    <n v="2"/>
    <n v="0"/>
    <n v="4"/>
    <n v="4"/>
    <n v="0"/>
    <n v="4"/>
    <n v="4"/>
    <n v="2"/>
    <n v="1"/>
    <n v="3"/>
    <n v="2"/>
    <n v="1"/>
    <n v="3"/>
    <n v="0"/>
    <n v="0"/>
    <n v="0"/>
    <n v="0"/>
    <n v="0"/>
    <n v="0"/>
    <n v="0"/>
    <n v="0"/>
    <n v="0"/>
    <n v="4"/>
    <n v="6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36A"/>
    <n v="1"/>
    <s v="MATUTINO"/>
    <s v="TELESECUNDARIA FEDERALIZADA"/>
    <n v="8"/>
    <s v="CHIHUAHUA"/>
    <n v="8"/>
    <s v="CHIHUAHUA"/>
    <x v="6"/>
    <n v="29"/>
    <x v="7"/>
    <n v="245"/>
    <s v="TOHAYANA"/>
    <s v="CALLE CARRETERA DE LAS ALGORROBAS A LA TRAMPA KILOMETRO 14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7A"/>
    <n v="0"/>
    <s v="I2020"/>
    <n v="11"/>
    <n v="5"/>
    <n v="16"/>
    <n v="11"/>
    <n v="5"/>
    <n v="16"/>
    <n v="2"/>
    <n v="1"/>
    <n v="3"/>
    <n v="2"/>
    <n v="3"/>
    <n v="5"/>
    <n v="2"/>
    <n v="3"/>
    <n v="5"/>
    <n v="5"/>
    <n v="2"/>
    <n v="7"/>
    <n v="4"/>
    <n v="2"/>
    <n v="6"/>
    <n v="0"/>
    <n v="0"/>
    <n v="0"/>
    <n v="0"/>
    <n v="0"/>
    <n v="0"/>
    <n v="0"/>
    <n v="0"/>
    <n v="0"/>
    <n v="11"/>
    <n v="7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237Z"/>
    <n v="1"/>
    <s v="MATUTINO"/>
    <s v="TELESECUNDARIA FEDERALIZADA"/>
    <n v="8"/>
    <s v="CHIHUAHUA"/>
    <n v="8"/>
    <s v="CHIHUAHUA"/>
    <x v="3"/>
    <n v="7"/>
    <x v="25"/>
    <n v="68"/>
    <s v="LOS LLANITOS"/>
    <s v="CALLE LOS LLANITOS"/>
    <n v="0"/>
    <s v="PÚBLICO"/>
    <x v="0"/>
    <n v="2"/>
    <s v="BĂSICA"/>
    <n v="3"/>
    <x v="1"/>
    <n v="3"/>
    <x v="3"/>
    <n v="0"/>
    <s v="NO APLICA"/>
    <n v="0"/>
    <s v="NO APLICA"/>
    <s v="08FTV0033D"/>
    <m/>
    <s v="08ADG0004D"/>
    <n v="0"/>
    <s v="I2020"/>
    <n v="11"/>
    <n v="17"/>
    <n v="28"/>
    <n v="11"/>
    <n v="17"/>
    <n v="28"/>
    <n v="4"/>
    <n v="3"/>
    <n v="7"/>
    <n v="7"/>
    <n v="7"/>
    <n v="14"/>
    <n v="7"/>
    <n v="7"/>
    <n v="14"/>
    <n v="2"/>
    <n v="5"/>
    <n v="7"/>
    <n v="5"/>
    <n v="8"/>
    <n v="13"/>
    <n v="0"/>
    <n v="0"/>
    <n v="0"/>
    <n v="0"/>
    <n v="0"/>
    <n v="0"/>
    <n v="0"/>
    <n v="0"/>
    <n v="0"/>
    <n v="14"/>
    <n v="20"/>
    <n v="3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238Z"/>
    <n v="1"/>
    <s v="MATUTINO"/>
    <s v="TELESECUNDARIA FEDERALIZADA"/>
    <n v="8"/>
    <s v="CHIHUAHUA"/>
    <n v="8"/>
    <s v="CHIHUAHUA"/>
    <x v="3"/>
    <n v="27"/>
    <x v="27"/>
    <n v="761"/>
    <s v="BOQUIMOBA"/>
    <s v="CALLE BOQUIMOBA"/>
    <n v="0"/>
    <s v="PÚBLICO"/>
    <x v="0"/>
    <n v="2"/>
    <s v="BĂSICA"/>
    <n v="3"/>
    <x v="1"/>
    <n v="3"/>
    <x v="3"/>
    <n v="0"/>
    <s v="NO APLICA"/>
    <n v="0"/>
    <s v="NO APLICA"/>
    <s v="08FTV0037Z"/>
    <m/>
    <s v="08ADG0006B"/>
    <n v="0"/>
    <s v="I2020"/>
    <n v="13"/>
    <n v="17"/>
    <n v="30"/>
    <n v="13"/>
    <n v="17"/>
    <n v="30"/>
    <n v="2"/>
    <n v="9"/>
    <n v="11"/>
    <n v="6"/>
    <n v="8"/>
    <n v="14"/>
    <n v="6"/>
    <n v="8"/>
    <n v="14"/>
    <n v="7"/>
    <n v="5"/>
    <n v="12"/>
    <n v="5"/>
    <n v="3"/>
    <n v="8"/>
    <n v="0"/>
    <n v="0"/>
    <n v="0"/>
    <n v="0"/>
    <n v="0"/>
    <n v="0"/>
    <n v="0"/>
    <n v="0"/>
    <n v="0"/>
    <n v="18"/>
    <n v="16"/>
    <n v="3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1"/>
    <n v="1"/>
    <n v="1"/>
  </r>
  <r>
    <s v="08DTV0239Y"/>
    <n v="1"/>
    <s v="MATUTINO"/>
    <s v="NIÑOS HEROES"/>
    <n v="8"/>
    <s v="CHIHUAHUA"/>
    <n v="8"/>
    <s v="CHIHUAHUA"/>
    <x v="1"/>
    <n v="12"/>
    <x v="23"/>
    <n v="25"/>
    <s v="RANCHERĂŤA GUAHUACHĂ‰RARE"/>
    <s v="CALLE GUAHUACHERARE"/>
    <n v="0"/>
    <s v="PÚBLICO"/>
    <x v="0"/>
    <n v="2"/>
    <s v="BĂSICA"/>
    <n v="3"/>
    <x v="1"/>
    <n v="3"/>
    <x v="3"/>
    <n v="0"/>
    <s v="NO APLICA"/>
    <n v="0"/>
    <s v="NO APLICA"/>
    <s v="08FTV0032E"/>
    <m/>
    <s v="08ADG0010O"/>
    <n v="0"/>
    <s v="I2020"/>
    <n v="10"/>
    <n v="12"/>
    <n v="22"/>
    <n v="10"/>
    <n v="12"/>
    <n v="22"/>
    <n v="2"/>
    <n v="4"/>
    <n v="6"/>
    <n v="4"/>
    <n v="4"/>
    <n v="8"/>
    <n v="4"/>
    <n v="5"/>
    <n v="9"/>
    <n v="5"/>
    <n v="6"/>
    <n v="11"/>
    <n v="3"/>
    <n v="2"/>
    <n v="5"/>
    <n v="0"/>
    <n v="0"/>
    <n v="0"/>
    <n v="0"/>
    <n v="0"/>
    <n v="0"/>
    <n v="0"/>
    <n v="0"/>
    <n v="0"/>
    <n v="12"/>
    <n v="13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40N"/>
    <n v="1"/>
    <s v="MATUTINO"/>
    <s v="JOSE VASCONCELOS"/>
    <n v="8"/>
    <s v="CHIHUAHUA"/>
    <n v="8"/>
    <s v="CHIHUAHUA"/>
    <x v="7"/>
    <n v="19"/>
    <x v="21"/>
    <n v="258"/>
    <s v="LA ESPERANZA"/>
    <s v="NINGUNO NINGUNO"/>
    <n v="0"/>
    <s v="PÚBLICO"/>
    <x v="0"/>
    <n v="2"/>
    <s v="BĂSICA"/>
    <n v="3"/>
    <x v="1"/>
    <n v="3"/>
    <x v="3"/>
    <n v="0"/>
    <s v="NO APLICA"/>
    <n v="0"/>
    <s v="NO APLICA"/>
    <s v="08FTV0030G"/>
    <m/>
    <s v="08ADG0046C"/>
    <n v="0"/>
    <s v="I2020"/>
    <n v="8"/>
    <n v="7"/>
    <n v="15"/>
    <n v="8"/>
    <n v="7"/>
    <n v="15"/>
    <n v="2"/>
    <n v="2"/>
    <n v="4"/>
    <n v="3"/>
    <n v="2"/>
    <n v="5"/>
    <n v="3"/>
    <n v="2"/>
    <n v="5"/>
    <n v="3"/>
    <n v="1"/>
    <n v="4"/>
    <n v="3"/>
    <n v="4"/>
    <n v="7"/>
    <n v="0"/>
    <n v="0"/>
    <n v="0"/>
    <n v="0"/>
    <n v="0"/>
    <n v="0"/>
    <n v="0"/>
    <n v="0"/>
    <n v="0"/>
    <n v="9"/>
    <n v="7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41M"/>
    <n v="1"/>
    <s v="MATUTINO"/>
    <s v="GABRIEL TEPORACA"/>
    <n v="8"/>
    <s v="CHIHUAHUA"/>
    <n v="8"/>
    <s v="CHIHUAHUA"/>
    <x v="0"/>
    <n v="30"/>
    <x v="34"/>
    <n v="180"/>
    <s v="CORARAYVO"/>
    <s v="CAMINO VECINAL DE GUAZAPARES A CORARAYVO KILOMETRO 20"/>
    <n v="0"/>
    <s v="PÚBLICO"/>
    <x v="0"/>
    <n v="2"/>
    <s v="BĂSICA"/>
    <n v="3"/>
    <x v="1"/>
    <n v="3"/>
    <x v="3"/>
    <n v="0"/>
    <s v="NO APLICA"/>
    <n v="0"/>
    <s v="NO APLICA"/>
    <s v="08FTV0039Y"/>
    <m/>
    <s v="08ADG0003E"/>
    <n v="0"/>
    <s v="I2020"/>
    <n v="18"/>
    <n v="15"/>
    <n v="33"/>
    <n v="18"/>
    <n v="15"/>
    <n v="33"/>
    <n v="6"/>
    <n v="5"/>
    <n v="11"/>
    <n v="4"/>
    <n v="10"/>
    <n v="14"/>
    <n v="4"/>
    <n v="11"/>
    <n v="15"/>
    <n v="5"/>
    <n v="8"/>
    <n v="13"/>
    <n v="7"/>
    <n v="2"/>
    <n v="9"/>
    <n v="0"/>
    <n v="0"/>
    <n v="0"/>
    <n v="0"/>
    <n v="0"/>
    <n v="0"/>
    <n v="0"/>
    <n v="0"/>
    <n v="0"/>
    <n v="16"/>
    <n v="21"/>
    <n v="3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242L"/>
    <n v="1"/>
    <s v="MATUTINO"/>
    <s v="FRIDA KAHLO"/>
    <n v="8"/>
    <s v="CHIHUAHUA"/>
    <n v="8"/>
    <s v="CHIHUAHUA"/>
    <x v="6"/>
    <n v="29"/>
    <x v="7"/>
    <n v="1"/>
    <s v="GUADALUPE Y CALVO"/>
    <s v="CALLE PRADERAS"/>
    <n v="0"/>
    <s v="PÚBLICO"/>
    <x v="0"/>
    <n v="2"/>
    <s v="BĂSICA"/>
    <n v="3"/>
    <x v="1"/>
    <n v="3"/>
    <x v="3"/>
    <n v="0"/>
    <s v="NO APLICA"/>
    <n v="0"/>
    <s v="NO APLICA"/>
    <s v="08FTV0038Z"/>
    <m/>
    <s v="08ADG0007A"/>
    <n v="0"/>
    <s v="I2020"/>
    <n v="51"/>
    <n v="46"/>
    <n v="97"/>
    <n v="40"/>
    <n v="33"/>
    <n v="73"/>
    <n v="17"/>
    <n v="11"/>
    <n v="28"/>
    <n v="20"/>
    <n v="33"/>
    <n v="53"/>
    <n v="23"/>
    <n v="38"/>
    <n v="61"/>
    <n v="24"/>
    <n v="17"/>
    <n v="41"/>
    <n v="10"/>
    <n v="15"/>
    <n v="25"/>
    <n v="0"/>
    <n v="0"/>
    <n v="0"/>
    <n v="0"/>
    <n v="0"/>
    <n v="0"/>
    <n v="0"/>
    <n v="0"/>
    <n v="0"/>
    <n v="57"/>
    <n v="70"/>
    <n v="127"/>
    <n v="2"/>
    <n v="2"/>
    <n v="2"/>
    <n v="0"/>
    <n v="0"/>
    <n v="0"/>
    <n v="0"/>
    <n v="6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4"/>
    <n v="0"/>
    <n v="0"/>
    <n v="0"/>
    <n v="0"/>
    <n v="0"/>
    <n v="0"/>
    <n v="0"/>
    <n v="5"/>
    <n v="6"/>
    <n v="6"/>
    <n v="1"/>
  </r>
  <r>
    <s v="08DTV0243K"/>
    <n v="1"/>
    <s v="MATUTINO"/>
    <s v="TELESECUNDARIA FEDERALIZADA"/>
    <n v="8"/>
    <s v="CHIHUAHUA"/>
    <n v="8"/>
    <s v="CHIHUAHUA"/>
    <x v="0"/>
    <n v="9"/>
    <x v="2"/>
    <n v="161"/>
    <s v="SAGOACHI"/>
    <s v="NINGUNO NINGUNO"/>
    <n v="0"/>
    <s v="PÚBLICO"/>
    <x v="0"/>
    <n v="2"/>
    <s v="BĂSICA"/>
    <n v="3"/>
    <x v="1"/>
    <n v="3"/>
    <x v="3"/>
    <n v="0"/>
    <s v="NO APLICA"/>
    <n v="0"/>
    <s v="NO APLICA"/>
    <s v="08FTV0036A"/>
    <m/>
    <m/>
    <n v="0"/>
    <s v="I2020"/>
    <n v="6"/>
    <n v="8"/>
    <n v="14"/>
    <n v="6"/>
    <n v="8"/>
    <n v="14"/>
    <n v="2"/>
    <n v="4"/>
    <n v="6"/>
    <n v="3"/>
    <n v="4"/>
    <n v="7"/>
    <n v="3"/>
    <n v="4"/>
    <n v="7"/>
    <n v="3"/>
    <n v="3"/>
    <n v="6"/>
    <n v="1"/>
    <n v="1"/>
    <n v="2"/>
    <n v="0"/>
    <n v="0"/>
    <n v="0"/>
    <n v="0"/>
    <n v="0"/>
    <n v="0"/>
    <n v="0"/>
    <n v="0"/>
    <n v="0"/>
    <n v="7"/>
    <n v="8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44J"/>
    <n v="1"/>
    <s v="MATUTINO"/>
    <s v="GALILEO GALILEI"/>
    <n v="8"/>
    <s v="CHIHUAHUA"/>
    <n v="8"/>
    <s v="CHIHUAHUA"/>
    <x v="1"/>
    <n v="17"/>
    <x v="43"/>
    <n v="1"/>
    <s v="CUAUHTĂ‰MOC"/>
    <s v="CALLE EJĂ‰RCITO NACIONAL"/>
    <n v="0"/>
    <s v="PÚBLICO"/>
    <x v="0"/>
    <n v="2"/>
    <s v="BĂSICA"/>
    <n v="3"/>
    <x v="1"/>
    <n v="3"/>
    <x v="3"/>
    <n v="0"/>
    <s v="NO APLICA"/>
    <n v="0"/>
    <s v="NO APLICA"/>
    <s v="08FTV0031F"/>
    <m/>
    <m/>
    <n v="0"/>
    <s v="I2020"/>
    <n v="42"/>
    <n v="28"/>
    <n v="70"/>
    <n v="39"/>
    <n v="28"/>
    <n v="67"/>
    <n v="14"/>
    <n v="10"/>
    <n v="24"/>
    <n v="9"/>
    <n v="7"/>
    <n v="16"/>
    <n v="9"/>
    <n v="9"/>
    <n v="18"/>
    <n v="18"/>
    <n v="8"/>
    <n v="26"/>
    <n v="10"/>
    <n v="13"/>
    <n v="23"/>
    <n v="0"/>
    <n v="0"/>
    <n v="0"/>
    <n v="0"/>
    <n v="0"/>
    <n v="0"/>
    <n v="0"/>
    <n v="0"/>
    <n v="0"/>
    <n v="37"/>
    <n v="30"/>
    <n v="67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3"/>
    <n v="2"/>
    <n v="2"/>
    <n v="1"/>
  </r>
  <r>
    <s v="08DTV0245I"/>
    <n v="1"/>
    <s v="MATUTINO"/>
    <s v="LAZARO CARDENAS DEL RIO"/>
    <n v="8"/>
    <s v="CHIHUAHUA"/>
    <n v="8"/>
    <s v="CHIHUAHUA"/>
    <x v="0"/>
    <n v="65"/>
    <x v="11"/>
    <n v="315"/>
    <s v="CIENEGUITA DE BARRANCA"/>
    <s v="NINGUNO NINGUNO"/>
    <n v="0"/>
    <s v="PÚBLICO"/>
    <x v="0"/>
    <n v="2"/>
    <s v="BĂSICA"/>
    <n v="3"/>
    <x v="1"/>
    <n v="3"/>
    <x v="3"/>
    <n v="0"/>
    <s v="NO APLICA"/>
    <n v="0"/>
    <s v="NO APLICA"/>
    <s v="08FTV0040N"/>
    <m/>
    <m/>
    <n v="0"/>
    <s v="I2020"/>
    <n v="16"/>
    <n v="22"/>
    <n v="38"/>
    <n v="16"/>
    <n v="21"/>
    <n v="37"/>
    <n v="4"/>
    <n v="9"/>
    <n v="13"/>
    <n v="8"/>
    <n v="4"/>
    <n v="12"/>
    <n v="8"/>
    <n v="4"/>
    <n v="12"/>
    <n v="5"/>
    <n v="9"/>
    <n v="14"/>
    <n v="7"/>
    <n v="4"/>
    <n v="11"/>
    <n v="0"/>
    <n v="0"/>
    <n v="0"/>
    <n v="0"/>
    <n v="0"/>
    <n v="0"/>
    <n v="0"/>
    <n v="0"/>
    <n v="0"/>
    <n v="20"/>
    <n v="17"/>
    <n v="3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1"/>
    <n v="1"/>
    <n v="1"/>
  </r>
  <r>
    <s v="08DTV0246H"/>
    <n v="1"/>
    <s v="MATUTINO"/>
    <s v="CHIHUAHUA"/>
    <n v="8"/>
    <s v="CHIHUAHUA"/>
    <n v="8"/>
    <s v="CHIHUAHUA"/>
    <x v="7"/>
    <n v="19"/>
    <x v="21"/>
    <n v="1"/>
    <s v="CHIHUAHUA"/>
    <s v="CALLE RIO OULU"/>
    <n v="0"/>
    <s v="PÚBLICO"/>
    <x v="0"/>
    <n v="2"/>
    <s v="BĂSICA"/>
    <n v="3"/>
    <x v="1"/>
    <n v="3"/>
    <x v="3"/>
    <n v="0"/>
    <s v="NO APLICA"/>
    <n v="0"/>
    <s v="NO APLICA"/>
    <s v="08FTV0030G"/>
    <m/>
    <m/>
    <n v="0"/>
    <s v="I2020"/>
    <n v="62"/>
    <n v="59"/>
    <n v="121"/>
    <n v="58"/>
    <n v="58"/>
    <n v="116"/>
    <n v="13"/>
    <n v="13"/>
    <n v="26"/>
    <n v="46"/>
    <n v="25"/>
    <n v="71"/>
    <n v="46"/>
    <n v="27"/>
    <n v="73"/>
    <n v="32"/>
    <n v="28"/>
    <n v="60"/>
    <n v="12"/>
    <n v="16"/>
    <n v="28"/>
    <n v="0"/>
    <n v="0"/>
    <n v="0"/>
    <n v="0"/>
    <n v="0"/>
    <n v="0"/>
    <n v="0"/>
    <n v="0"/>
    <n v="0"/>
    <n v="90"/>
    <n v="71"/>
    <n v="161"/>
    <n v="3"/>
    <n v="2"/>
    <n v="1"/>
    <n v="0"/>
    <n v="0"/>
    <n v="0"/>
    <n v="0"/>
    <n v="6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0"/>
    <n v="0"/>
    <n v="0"/>
    <n v="0"/>
    <n v="0"/>
    <n v="4"/>
    <n v="6"/>
    <n v="6"/>
    <n v="1"/>
  </r>
  <r>
    <s v="08DTV0247G"/>
    <n v="1"/>
    <s v="MATUTINO"/>
    <s v="ABRAHAM LINCOLN"/>
    <n v="8"/>
    <s v="CHIHUAHUA"/>
    <n v="8"/>
    <s v="CHIHUAHUA"/>
    <x v="1"/>
    <n v="17"/>
    <x v="43"/>
    <n v="686"/>
    <s v="ANĂHUAC [CUENCA LECHERA]"/>
    <s v="NINGUNO NINGUNO"/>
    <n v="0"/>
    <s v="PÚBLICO"/>
    <x v="0"/>
    <n v="2"/>
    <s v="BĂSICA"/>
    <n v="3"/>
    <x v="1"/>
    <n v="3"/>
    <x v="3"/>
    <n v="0"/>
    <s v="NO APLICA"/>
    <n v="0"/>
    <s v="NO APLICA"/>
    <s v="08FTV0031F"/>
    <m/>
    <m/>
    <n v="0"/>
    <s v="I2020"/>
    <n v="7"/>
    <n v="4"/>
    <n v="11"/>
    <n v="7"/>
    <n v="4"/>
    <n v="11"/>
    <n v="0"/>
    <n v="1"/>
    <n v="1"/>
    <n v="1"/>
    <n v="0"/>
    <n v="1"/>
    <n v="1"/>
    <n v="0"/>
    <n v="1"/>
    <n v="2"/>
    <n v="2"/>
    <n v="4"/>
    <n v="1"/>
    <n v="2"/>
    <n v="3"/>
    <n v="0"/>
    <n v="0"/>
    <n v="0"/>
    <n v="0"/>
    <n v="0"/>
    <n v="0"/>
    <n v="0"/>
    <n v="0"/>
    <n v="0"/>
    <n v="4"/>
    <n v="4"/>
    <n v="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48F"/>
    <n v="1"/>
    <s v="MATUTINO"/>
    <s v="TELESECUNDARIA FEDERALIZADA"/>
    <n v="8"/>
    <s v="CHIHUAHUA"/>
    <n v="8"/>
    <s v="CHIHUAHUA"/>
    <x v="9"/>
    <n v="62"/>
    <x v="40"/>
    <n v="1"/>
    <s v="SAUCILLO"/>
    <s v="AVENIDA CHIHUAHUA"/>
    <n v="0"/>
    <s v="PÚBLICO"/>
    <x v="0"/>
    <n v="2"/>
    <s v="BĂSICA"/>
    <n v="3"/>
    <x v="1"/>
    <n v="3"/>
    <x v="3"/>
    <n v="0"/>
    <s v="NO APLICA"/>
    <n v="0"/>
    <s v="NO APLICA"/>
    <s v="08FTV0012R"/>
    <m/>
    <m/>
    <n v="0"/>
    <s v="I2020"/>
    <n v="35"/>
    <n v="33"/>
    <n v="68"/>
    <n v="28"/>
    <n v="29"/>
    <n v="57"/>
    <n v="5"/>
    <n v="5"/>
    <n v="10"/>
    <n v="19"/>
    <n v="8"/>
    <n v="27"/>
    <n v="19"/>
    <n v="8"/>
    <n v="27"/>
    <n v="17"/>
    <n v="16"/>
    <n v="33"/>
    <n v="16"/>
    <n v="12"/>
    <n v="28"/>
    <n v="0"/>
    <n v="0"/>
    <n v="0"/>
    <n v="0"/>
    <n v="0"/>
    <n v="0"/>
    <n v="0"/>
    <n v="0"/>
    <n v="0"/>
    <n v="52"/>
    <n v="36"/>
    <n v="88"/>
    <n v="2"/>
    <n v="1"/>
    <n v="1"/>
    <n v="0"/>
    <n v="0"/>
    <n v="0"/>
    <n v="0"/>
    <n v="4"/>
    <n v="0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3"/>
    <n v="3"/>
    <n v="1"/>
  </r>
  <r>
    <s v="08DTV0249E"/>
    <n v="1"/>
    <s v="MATUTINO"/>
    <s v="TELESECUNDARIA FEDERALIZADA"/>
    <n v="8"/>
    <s v="CHIHUAHUA"/>
    <n v="8"/>
    <s v="CHIHUAHUA"/>
    <x v="6"/>
    <n v="29"/>
    <x v="7"/>
    <n v="235"/>
    <s v="EL TALAYOTITO"/>
    <s v="NINGUNO NINGUNO"/>
    <n v="0"/>
    <s v="PÚBLICO"/>
    <x v="0"/>
    <n v="2"/>
    <s v="BĂSICA"/>
    <n v="3"/>
    <x v="1"/>
    <n v="3"/>
    <x v="3"/>
    <n v="0"/>
    <s v="NO APLICA"/>
    <n v="0"/>
    <s v="NO APLICA"/>
    <s v="08FTV0034C"/>
    <m/>
    <s v="08ADG0007A"/>
    <n v="0"/>
    <s v="I2020"/>
    <n v="19"/>
    <n v="18"/>
    <n v="37"/>
    <n v="19"/>
    <n v="18"/>
    <n v="37"/>
    <n v="3"/>
    <n v="5"/>
    <n v="8"/>
    <n v="5"/>
    <n v="4"/>
    <n v="9"/>
    <n v="5"/>
    <n v="4"/>
    <n v="9"/>
    <n v="11"/>
    <n v="7"/>
    <n v="18"/>
    <n v="5"/>
    <n v="6"/>
    <n v="11"/>
    <n v="0"/>
    <n v="0"/>
    <n v="0"/>
    <n v="0"/>
    <n v="0"/>
    <n v="0"/>
    <n v="0"/>
    <n v="0"/>
    <n v="0"/>
    <n v="21"/>
    <n v="17"/>
    <n v="38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1"/>
    <n v="1"/>
  </r>
  <r>
    <s v="08DTV0250U"/>
    <n v="1"/>
    <s v="MATUTINO"/>
    <s v="TELESECUNDARIA FEDERALIZADA"/>
    <n v="8"/>
    <s v="CHIHUAHUA"/>
    <n v="8"/>
    <s v="CHIHUAHUA"/>
    <x v="7"/>
    <n v="19"/>
    <x v="21"/>
    <n v="247"/>
    <s v="EJIDO ESTACIĂ“N TERRAZAS Y MINAS DEL COBRE"/>
    <s v="NINGUNO NINGUNO"/>
    <n v="0"/>
    <s v="PÚBLICO"/>
    <x v="0"/>
    <n v="2"/>
    <s v="BĂSICA"/>
    <n v="3"/>
    <x v="1"/>
    <n v="3"/>
    <x v="3"/>
    <n v="0"/>
    <s v="NO APLICA"/>
    <n v="0"/>
    <s v="NO APLICA"/>
    <s v="08FTV0030G"/>
    <m/>
    <m/>
    <n v="0"/>
    <s v="I2020"/>
    <n v="0"/>
    <n v="0"/>
    <n v="0"/>
    <n v="0"/>
    <n v="0"/>
    <n v="0"/>
    <n v="0"/>
    <n v="0"/>
    <n v="0"/>
    <n v="3"/>
    <n v="6"/>
    <n v="9"/>
    <n v="3"/>
    <n v="6"/>
    <n v="9"/>
    <n v="3"/>
    <n v="4"/>
    <n v="7"/>
    <n v="4"/>
    <n v="3"/>
    <n v="7"/>
    <n v="0"/>
    <n v="0"/>
    <n v="0"/>
    <n v="0"/>
    <n v="0"/>
    <n v="0"/>
    <n v="0"/>
    <n v="0"/>
    <n v="0"/>
    <n v="10"/>
    <n v="13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51T"/>
    <n v="1"/>
    <s v="MATUTINO"/>
    <s v="TELESECUNDARIA FEDERALIZADA"/>
    <n v="8"/>
    <s v="CHIHUAHUA"/>
    <n v="8"/>
    <s v="CHIHUAHUA"/>
    <x v="7"/>
    <n v="54"/>
    <x v="59"/>
    <n v="1"/>
    <s v="SAN ANDRĂ‰S"/>
    <s v="CALLE LOTE"/>
    <n v="1779"/>
    <s v="PÚBLICO"/>
    <x v="0"/>
    <n v="2"/>
    <s v="BĂSICA"/>
    <n v="3"/>
    <x v="1"/>
    <n v="3"/>
    <x v="3"/>
    <n v="0"/>
    <s v="NO APLICA"/>
    <n v="0"/>
    <s v="NO APLICA"/>
    <s v="08FTV0031F"/>
    <m/>
    <m/>
    <n v="0"/>
    <s v="I2020"/>
    <n v="0"/>
    <n v="0"/>
    <n v="0"/>
    <n v="0"/>
    <n v="0"/>
    <n v="0"/>
    <n v="0"/>
    <n v="0"/>
    <n v="0"/>
    <n v="5"/>
    <n v="8"/>
    <n v="13"/>
    <n v="5"/>
    <n v="8"/>
    <n v="13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ETV0001M"/>
    <n v="1"/>
    <s v="MATUTINO"/>
    <s v="TELESECUNDARIA 6002"/>
    <n v="8"/>
    <s v="CHIHUAHUA"/>
    <n v="8"/>
    <s v="CHIHUAHUA"/>
    <x v="9"/>
    <n v="55"/>
    <x v="46"/>
    <n v="7"/>
    <s v="LA GARITA"/>
    <s v="CALLE LA GARITA"/>
    <n v="0"/>
    <s v="PÚBLICO"/>
    <x v="1"/>
    <n v="2"/>
    <s v="BĂSICA"/>
    <n v="3"/>
    <x v="1"/>
    <n v="3"/>
    <x v="3"/>
    <n v="0"/>
    <s v="NO APLICA"/>
    <n v="0"/>
    <s v="NO APLICA"/>
    <s v="08FTV0002K"/>
    <m/>
    <m/>
    <n v="0"/>
    <s v="I2020"/>
    <n v="24"/>
    <n v="14"/>
    <n v="38"/>
    <n v="17"/>
    <n v="11"/>
    <n v="28"/>
    <n v="5"/>
    <n v="4"/>
    <n v="9"/>
    <n v="3"/>
    <n v="4"/>
    <n v="7"/>
    <n v="6"/>
    <n v="6"/>
    <n v="12"/>
    <n v="9"/>
    <n v="3"/>
    <n v="12"/>
    <n v="6"/>
    <n v="5"/>
    <n v="11"/>
    <n v="0"/>
    <n v="0"/>
    <n v="0"/>
    <n v="0"/>
    <n v="0"/>
    <n v="0"/>
    <n v="0"/>
    <n v="0"/>
    <n v="0"/>
    <n v="21"/>
    <n v="14"/>
    <n v="35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02L"/>
    <n v="1"/>
    <s v="MATUTINO"/>
    <s v="TELESECUNDARIA 6020"/>
    <n v="8"/>
    <s v="CHIHUAHUA"/>
    <n v="8"/>
    <s v="CHIHUAHUA"/>
    <x v="8"/>
    <n v="44"/>
    <x v="35"/>
    <n v="58"/>
    <s v="SANTA ROSALĂŤA (LA MAROMA)"/>
    <s v="CALLE BENITO JUAREZ"/>
    <n v="3"/>
    <s v="PÚBLICO"/>
    <x v="1"/>
    <n v="2"/>
    <s v="BĂSICA"/>
    <n v="3"/>
    <x v="1"/>
    <n v="3"/>
    <x v="3"/>
    <n v="0"/>
    <s v="NO APLICA"/>
    <n v="0"/>
    <s v="NO APLICA"/>
    <s v="08FTV0005H"/>
    <m/>
    <m/>
    <n v="0"/>
    <s v="I2020"/>
    <n v="8"/>
    <n v="5"/>
    <n v="13"/>
    <n v="8"/>
    <n v="5"/>
    <n v="13"/>
    <n v="3"/>
    <n v="0"/>
    <n v="3"/>
    <n v="2"/>
    <n v="2"/>
    <n v="4"/>
    <n v="2"/>
    <n v="2"/>
    <n v="4"/>
    <n v="4"/>
    <n v="1"/>
    <n v="5"/>
    <n v="4"/>
    <n v="5"/>
    <n v="9"/>
    <n v="0"/>
    <n v="0"/>
    <n v="0"/>
    <n v="0"/>
    <n v="0"/>
    <n v="0"/>
    <n v="0"/>
    <n v="0"/>
    <n v="0"/>
    <n v="10"/>
    <n v="8"/>
    <n v="18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003K"/>
    <n v="1"/>
    <s v="MATUTINO"/>
    <s v="TELESECUNDARIA 6004"/>
    <n v="8"/>
    <s v="CHIHUAHUA"/>
    <n v="8"/>
    <s v="CHIHUAHUA"/>
    <x v="9"/>
    <n v="55"/>
    <x v="46"/>
    <n v="60"/>
    <s v="EX-HACIENDA CASA BLANCA"/>
    <s v="CALLE CASA BLANCA"/>
    <n v="0"/>
    <s v="PÚBLICO"/>
    <x v="1"/>
    <n v="2"/>
    <s v="BĂSICA"/>
    <n v="3"/>
    <x v="1"/>
    <n v="3"/>
    <x v="3"/>
    <n v="0"/>
    <s v="NO APLICA"/>
    <n v="0"/>
    <s v="NO APLICA"/>
    <s v="08FTV0002K"/>
    <m/>
    <m/>
    <n v="0"/>
    <s v="I2020"/>
    <n v="13"/>
    <n v="17"/>
    <n v="30"/>
    <n v="13"/>
    <n v="17"/>
    <n v="30"/>
    <n v="6"/>
    <n v="4"/>
    <n v="10"/>
    <n v="4"/>
    <n v="5"/>
    <n v="9"/>
    <n v="5"/>
    <n v="5"/>
    <n v="10"/>
    <n v="3"/>
    <n v="5"/>
    <n v="8"/>
    <n v="3"/>
    <n v="8"/>
    <n v="11"/>
    <n v="0"/>
    <n v="0"/>
    <n v="0"/>
    <n v="0"/>
    <n v="0"/>
    <n v="0"/>
    <n v="0"/>
    <n v="0"/>
    <n v="0"/>
    <n v="11"/>
    <n v="18"/>
    <n v="29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04J"/>
    <n v="1"/>
    <s v="MATUTINO"/>
    <s v="TELESECUNDARIA 6019"/>
    <n v="8"/>
    <s v="CHIHUAHUA"/>
    <n v="8"/>
    <s v="CHIHUAHUA"/>
    <x v="8"/>
    <n v="44"/>
    <x v="35"/>
    <n v="18"/>
    <s v="CIĂ‰NEGA DE CENICEROS"/>
    <s v="NINGUNO NINGUNO"/>
    <n v="0"/>
    <s v="PÚBLICO"/>
    <x v="1"/>
    <n v="2"/>
    <s v="BĂSICA"/>
    <n v="3"/>
    <x v="1"/>
    <n v="3"/>
    <x v="3"/>
    <n v="0"/>
    <s v="NO APLICA"/>
    <n v="0"/>
    <s v="NO APLICA"/>
    <s v="08FTV0005H"/>
    <m/>
    <m/>
    <n v="0"/>
    <s v="I2020"/>
    <n v="5"/>
    <n v="5"/>
    <n v="10"/>
    <n v="5"/>
    <n v="5"/>
    <n v="10"/>
    <n v="0"/>
    <n v="0"/>
    <n v="0"/>
    <n v="1"/>
    <n v="2"/>
    <n v="3"/>
    <n v="1"/>
    <n v="2"/>
    <n v="3"/>
    <n v="4"/>
    <n v="4"/>
    <n v="8"/>
    <n v="3"/>
    <n v="1"/>
    <n v="4"/>
    <n v="0"/>
    <n v="0"/>
    <n v="0"/>
    <n v="0"/>
    <n v="0"/>
    <n v="0"/>
    <n v="0"/>
    <n v="0"/>
    <n v="0"/>
    <n v="8"/>
    <n v="7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3"/>
    <n v="1"/>
  </r>
  <r>
    <s v="08ETV0005I"/>
    <n v="1"/>
    <s v="MATUTINO"/>
    <s v="TELESECUNDARIA 6018"/>
    <n v="8"/>
    <s v="CHIHUAHUA"/>
    <n v="8"/>
    <s v="CHIHUAHUA"/>
    <x v="9"/>
    <n v="45"/>
    <x v="36"/>
    <n v="7"/>
    <s v="ESTACIĂ“N CONSUELO"/>
    <s v="CALLE ENCINO"/>
    <n v="0"/>
    <s v="PÚBLICO"/>
    <x v="1"/>
    <n v="2"/>
    <s v="BĂSICA"/>
    <n v="3"/>
    <x v="1"/>
    <n v="3"/>
    <x v="3"/>
    <n v="0"/>
    <s v="NO APLICA"/>
    <n v="0"/>
    <s v="NO APLICA"/>
    <s v="08FTV0002K"/>
    <m/>
    <m/>
    <n v="0"/>
    <s v="I2020"/>
    <n v="85"/>
    <n v="78"/>
    <n v="163"/>
    <n v="66"/>
    <n v="70"/>
    <n v="136"/>
    <n v="18"/>
    <n v="28"/>
    <n v="46"/>
    <n v="40"/>
    <n v="20"/>
    <n v="60"/>
    <n v="43"/>
    <n v="21"/>
    <n v="64"/>
    <n v="32"/>
    <n v="23"/>
    <n v="55"/>
    <n v="33"/>
    <n v="26"/>
    <n v="59"/>
    <n v="0"/>
    <n v="0"/>
    <n v="0"/>
    <n v="0"/>
    <n v="0"/>
    <n v="0"/>
    <n v="0"/>
    <n v="0"/>
    <n v="0"/>
    <n v="108"/>
    <n v="70"/>
    <n v="178"/>
    <n v="3"/>
    <n v="3"/>
    <n v="3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1"/>
    <n v="2"/>
    <n v="0"/>
    <n v="13"/>
    <n v="6"/>
    <n v="3"/>
    <n v="0"/>
    <n v="0"/>
    <n v="0"/>
    <n v="0"/>
    <n v="0"/>
    <n v="0"/>
    <n v="0"/>
    <n v="9"/>
    <n v="9"/>
    <n v="9"/>
    <n v="1"/>
  </r>
  <r>
    <s v="08ETV0006H"/>
    <n v="1"/>
    <s v="MATUTINO"/>
    <s v="TELESECUNDARIA 6017"/>
    <n v="8"/>
    <s v="CHIHUAHUA"/>
    <n v="8"/>
    <s v="CHIHUAHUA"/>
    <x v="9"/>
    <n v="21"/>
    <x v="61"/>
    <n v="108"/>
    <s v="COLONIA NICOLĂS BRAVO (KILĂ“METRO NOVENTA Y DOS)"/>
    <s v="CALLE COLONIA NICOLAS BRAVO KILOMETRO 92"/>
    <n v="0"/>
    <s v="PÚBLICO"/>
    <x v="1"/>
    <n v="2"/>
    <s v="BĂSICA"/>
    <n v="3"/>
    <x v="1"/>
    <n v="3"/>
    <x v="3"/>
    <n v="0"/>
    <s v="NO APLICA"/>
    <n v="0"/>
    <s v="NO APLICA"/>
    <s v="08FTV0002K"/>
    <m/>
    <m/>
    <n v="0"/>
    <s v="I2020"/>
    <n v="59"/>
    <n v="33"/>
    <n v="92"/>
    <n v="48"/>
    <n v="30"/>
    <n v="78"/>
    <n v="16"/>
    <n v="7"/>
    <n v="23"/>
    <n v="15"/>
    <n v="22"/>
    <n v="37"/>
    <n v="15"/>
    <n v="22"/>
    <n v="37"/>
    <n v="24"/>
    <n v="12"/>
    <n v="36"/>
    <n v="15"/>
    <n v="10"/>
    <n v="25"/>
    <n v="0"/>
    <n v="0"/>
    <n v="0"/>
    <n v="0"/>
    <n v="0"/>
    <n v="0"/>
    <n v="0"/>
    <n v="0"/>
    <n v="0"/>
    <n v="54"/>
    <n v="44"/>
    <n v="98"/>
    <n v="2"/>
    <n v="2"/>
    <n v="1"/>
    <n v="0"/>
    <n v="0"/>
    <n v="0"/>
    <n v="0"/>
    <n v="5"/>
    <n v="0"/>
    <n v="0"/>
    <n v="0"/>
    <n v="1"/>
    <n v="0"/>
    <n v="0"/>
    <n v="0"/>
    <n v="0"/>
    <n v="4"/>
    <n v="1"/>
    <n v="0"/>
    <n v="0"/>
    <n v="0"/>
    <n v="0"/>
    <n v="0"/>
    <n v="0"/>
    <n v="0"/>
    <n v="0"/>
    <n v="0"/>
    <n v="0"/>
    <n v="2"/>
    <n v="1"/>
    <n v="0"/>
    <n v="9"/>
    <n v="4"/>
    <n v="1"/>
    <n v="0"/>
    <n v="0"/>
    <n v="0"/>
    <n v="0"/>
    <n v="0"/>
    <n v="0"/>
    <n v="0"/>
    <n v="5"/>
    <n v="5"/>
    <n v="5"/>
    <n v="1"/>
  </r>
  <r>
    <s v="08ETV0007G"/>
    <n v="1"/>
    <s v="MATUTINO"/>
    <s v="TELESECUNDARIA 6016"/>
    <n v="8"/>
    <s v="CHIHUAHUA"/>
    <n v="8"/>
    <s v="CHIHUAHUA"/>
    <x v="9"/>
    <n v="62"/>
    <x v="40"/>
    <n v="23"/>
    <s v="ORRANTEĂ‘O"/>
    <s v="CALLE EL ORRANTEĂ‘O"/>
    <n v="0"/>
    <s v="PÚBLICO"/>
    <x v="1"/>
    <n v="2"/>
    <s v="BĂSICA"/>
    <n v="3"/>
    <x v="1"/>
    <n v="3"/>
    <x v="3"/>
    <n v="0"/>
    <s v="NO APLICA"/>
    <n v="0"/>
    <s v="NO APLICA"/>
    <s v="08FTV0002K"/>
    <m/>
    <m/>
    <n v="0"/>
    <s v="I2020"/>
    <n v="33"/>
    <n v="23"/>
    <n v="56"/>
    <n v="31"/>
    <n v="22"/>
    <n v="53"/>
    <n v="11"/>
    <n v="8"/>
    <n v="19"/>
    <n v="10"/>
    <n v="16"/>
    <n v="26"/>
    <n v="10"/>
    <n v="16"/>
    <n v="26"/>
    <n v="15"/>
    <n v="9"/>
    <n v="24"/>
    <n v="8"/>
    <n v="6"/>
    <n v="14"/>
    <n v="0"/>
    <n v="0"/>
    <n v="0"/>
    <n v="0"/>
    <n v="0"/>
    <n v="0"/>
    <n v="0"/>
    <n v="0"/>
    <n v="0"/>
    <n v="33"/>
    <n v="31"/>
    <n v="64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3"/>
    <n v="3"/>
    <n v="1"/>
  </r>
  <r>
    <s v="08ETV0008F"/>
    <n v="1"/>
    <s v="MATUTINO"/>
    <s v="TELESECUNDARIA 6005"/>
    <n v="8"/>
    <s v="CHIHUAHUA"/>
    <n v="8"/>
    <s v="CHIHUAHUA"/>
    <x v="9"/>
    <n v="38"/>
    <x v="63"/>
    <n v="12"/>
    <s v="COLONIA ESPERANZA"/>
    <s v="CALLE COLONIA ESPERANZA"/>
    <n v="0"/>
    <s v="PÚBLICO"/>
    <x v="1"/>
    <n v="2"/>
    <s v="BĂSICA"/>
    <n v="3"/>
    <x v="1"/>
    <n v="3"/>
    <x v="3"/>
    <n v="0"/>
    <s v="NO APLICA"/>
    <n v="0"/>
    <s v="NO APLICA"/>
    <s v="08FTV0002K"/>
    <m/>
    <m/>
    <n v="0"/>
    <s v="I2020"/>
    <n v="7"/>
    <n v="8"/>
    <n v="15"/>
    <n v="7"/>
    <n v="8"/>
    <n v="15"/>
    <n v="2"/>
    <n v="2"/>
    <n v="4"/>
    <n v="3"/>
    <n v="5"/>
    <n v="8"/>
    <n v="3"/>
    <n v="5"/>
    <n v="8"/>
    <n v="3"/>
    <n v="3"/>
    <n v="6"/>
    <n v="2"/>
    <n v="3"/>
    <n v="5"/>
    <n v="0"/>
    <n v="0"/>
    <n v="0"/>
    <n v="0"/>
    <n v="0"/>
    <n v="0"/>
    <n v="0"/>
    <n v="0"/>
    <n v="0"/>
    <n v="8"/>
    <n v="11"/>
    <n v="1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09E"/>
    <n v="1"/>
    <s v="MATUTINO"/>
    <s v="TELESECUNDARIA 6003"/>
    <n v="8"/>
    <s v="CHIHUAHUA"/>
    <n v="8"/>
    <s v="CHIHUAHUA"/>
    <x v="9"/>
    <n v="55"/>
    <x v="46"/>
    <n v="8"/>
    <s v="KILĂ“METRO NOVENTA Y NUEVE"/>
    <s v="CALLE KILOMETRO 99"/>
    <n v="0"/>
    <s v="PÚBLICO"/>
    <x v="1"/>
    <n v="2"/>
    <s v="BĂSICA"/>
    <n v="3"/>
    <x v="1"/>
    <n v="3"/>
    <x v="3"/>
    <n v="0"/>
    <s v="NO APLICA"/>
    <n v="0"/>
    <s v="NO APLICA"/>
    <s v="08FTV0002K"/>
    <m/>
    <m/>
    <n v="0"/>
    <s v="I2020"/>
    <n v="22"/>
    <n v="27"/>
    <n v="49"/>
    <n v="21"/>
    <n v="27"/>
    <n v="48"/>
    <n v="6"/>
    <n v="12"/>
    <n v="18"/>
    <n v="12"/>
    <n v="3"/>
    <n v="15"/>
    <n v="12"/>
    <n v="3"/>
    <n v="15"/>
    <n v="8"/>
    <n v="10"/>
    <n v="18"/>
    <n v="7"/>
    <n v="4"/>
    <n v="11"/>
    <n v="0"/>
    <n v="0"/>
    <n v="0"/>
    <n v="0"/>
    <n v="0"/>
    <n v="0"/>
    <n v="0"/>
    <n v="0"/>
    <n v="0"/>
    <n v="27"/>
    <n v="17"/>
    <n v="44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3"/>
    <n v="0"/>
    <n v="0"/>
    <n v="0"/>
    <n v="0"/>
    <n v="0"/>
    <n v="0"/>
    <n v="0"/>
    <n v="0"/>
    <n v="3"/>
    <n v="3"/>
    <n v="3"/>
    <n v="1"/>
  </r>
  <r>
    <s v="08ETV0010U"/>
    <n v="1"/>
    <s v="MATUTINO"/>
    <s v="TELESECUNDARIA 6013"/>
    <n v="8"/>
    <s v="CHIHUAHUA"/>
    <n v="8"/>
    <s v="CHIHUAHUA"/>
    <x v="8"/>
    <n v="3"/>
    <x v="16"/>
    <n v="16"/>
    <s v="COLONIA BĂšFALO"/>
    <s v="CALLE COLONIA B+FALO"/>
    <n v="0"/>
    <s v="PÚBLICO"/>
    <x v="1"/>
    <n v="2"/>
    <s v="BĂSICA"/>
    <n v="3"/>
    <x v="1"/>
    <n v="3"/>
    <x v="3"/>
    <n v="0"/>
    <s v="NO APLICA"/>
    <n v="0"/>
    <s v="NO APLICA"/>
    <s v="08FTV0007F"/>
    <m/>
    <m/>
    <n v="0"/>
    <s v="I2020"/>
    <n v="18"/>
    <n v="30"/>
    <n v="48"/>
    <n v="18"/>
    <n v="30"/>
    <n v="48"/>
    <n v="4"/>
    <n v="9"/>
    <n v="13"/>
    <n v="10"/>
    <n v="8"/>
    <n v="18"/>
    <n v="10"/>
    <n v="8"/>
    <n v="18"/>
    <n v="8"/>
    <n v="10"/>
    <n v="18"/>
    <n v="3"/>
    <n v="11"/>
    <n v="14"/>
    <n v="0"/>
    <n v="0"/>
    <n v="0"/>
    <n v="0"/>
    <n v="0"/>
    <n v="0"/>
    <n v="0"/>
    <n v="0"/>
    <n v="0"/>
    <n v="21"/>
    <n v="29"/>
    <n v="50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11T"/>
    <n v="1"/>
    <s v="MATUTINO"/>
    <s v="TELESECUNDARIA 6012"/>
    <n v="8"/>
    <s v="CHIHUAHUA"/>
    <n v="8"/>
    <s v="CHIHUAHUA"/>
    <x v="1"/>
    <n v="48"/>
    <x v="31"/>
    <n v="44"/>
    <s v="NUEVO NAMIQUIPA"/>
    <s v="CALLE NUEVO NAMIQUIPA"/>
    <n v="0"/>
    <s v="PÚBLICO"/>
    <x v="1"/>
    <n v="2"/>
    <s v="BĂSICA"/>
    <n v="3"/>
    <x v="1"/>
    <n v="3"/>
    <x v="3"/>
    <n v="0"/>
    <s v="NO APLICA"/>
    <n v="0"/>
    <s v="NO APLICA"/>
    <s v="08FTV0009D"/>
    <m/>
    <m/>
    <n v="0"/>
    <s v="I2020"/>
    <n v="7"/>
    <n v="5"/>
    <n v="12"/>
    <n v="7"/>
    <n v="5"/>
    <n v="12"/>
    <n v="1"/>
    <n v="1"/>
    <n v="2"/>
    <n v="1"/>
    <n v="4"/>
    <n v="5"/>
    <n v="1"/>
    <n v="4"/>
    <n v="5"/>
    <n v="3"/>
    <n v="1"/>
    <n v="4"/>
    <n v="3"/>
    <n v="3"/>
    <n v="6"/>
    <n v="0"/>
    <n v="0"/>
    <n v="0"/>
    <n v="0"/>
    <n v="0"/>
    <n v="0"/>
    <n v="0"/>
    <n v="0"/>
    <n v="0"/>
    <n v="7"/>
    <n v="8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ETV0012S"/>
    <n v="1"/>
    <s v="MATUTINO"/>
    <s v="TELESECUNDARIA 6001"/>
    <n v="8"/>
    <s v="CHIHUAHUA"/>
    <n v="8"/>
    <s v="CHIHUAHUA"/>
    <x v="8"/>
    <n v="36"/>
    <x v="30"/>
    <n v="71"/>
    <s v="LIBERTAD (DOLORES)"/>
    <s v="CALLE LIBERTAD"/>
    <n v="0"/>
    <s v="PÚBLICO"/>
    <x v="1"/>
    <n v="2"/>
    <s v="BĂSICA"/>
    <n v="3"/>
    <x v="1"/>
    <n v="3"/>
    <x v="3"/>
    <n v="0"/>
    <s v="NO APLICA"/>
    <n v="0"/>
    <s v="NO APLICA"/>
    <s v="08FTV0007F"/>
    <m/>
    <m/>
    <n v="0"/>
    <s v="I2020"/>
    <n v="50"/>
    <n v="43"/>
    <n v="93"/>
    <n v="49"/>
    <n v="41"/>
    <n v="90"/>
    <n v="10"/>
    <n v="12"/>
    <n v="22"/>
    <n v="6"/>
    <n v="11"/>
    <n v="17"/>
    <n v="9"/>
    <n v="12"/>
    <n v="21"/>
    <n v="21"/>
    <n v="14"/>
    <n v="35"/>
    <n v="20"/>
    <n v="19"/>
    <n v="39"/>
    <n v="0"/>
    <n v="0"/>
    <n v="0"/>
    <n v="0"/>
    <n v="0"/>
    <n v="0"/>
    <n v="0"/>
    <n v="0"/>
    <n v="0"/>
    <n v="50"/>
    <n v="45"/>
    <n v="95"/>
    <n v="1"/>
    <n v="2"/>
    <n v="2"/>
    <n v="0"/>
    <n v="0"/>
    <n v="0"/>
    <n v="0"/>
    <n v="5"/>
    <n v="1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2"/>
    <n v="0"/>
    <n v="8"/>
    <n v="3"/>
    <n v="2"/>
    <n v="0"/>
    <n v="0"/>
    <n v="0"/>
    <n v="0"/>
    <n v="0"/>
    <n v="0"/>
    <n v="0"/>
    <n v="5"/>
    <n v="6"/>
    <n v="5"/>
    <n v="1"/>
  </r>
  <r>
    <s v="08ETV0013R"/>
    <n v="1"/>
    <s v="MATUTINO"/>
    <s v="TELESECUNDARIA 6010"/>
    <n v="8"/>
    <s v="CHIHUAHUA"/>
    <n v="8"/>
    <s v="CHIHUAHUA"/>
    <x v="9"/>
    <n v="16"/>
    <x v="62"/>
    <n v="4"/>
    <s v="CORRALEĂ‘O DE JUĂREZ"/>
    <s v="CALLE CONOCIDO"/>
    <n v="0"/>
    <s v="PÚBLICO"/>
    <x v="1"/>
    <n v="2"/>
    <s v="BĂSICA"/>
    <n v="3"/>
    <x v="1"/>
    <n v="3"/>
    <x v="3"/>
    <n v="0"/>
    <s v="NO APLICA"/>
    <n v="0"/>
    <s v="NO APLICA"/>
    <s v="08FTV0007F"/>
    <m/>
    <m/>
    <n v="0"/>
    <s v="I2020"/>
    <n v="13"/>
    <n v="10"/>
    <n v="23"/>
    <n v="13"/>
    <n v="10"/>
    <n v="23"/>
    <n v="3"/>
    <n v="2"/>
    <n v="5"/>
    <n v="0"/>
    <n v="4"/>
    <n v="4"/>
    <n v="1"/>
    <n v="5"/>
    <n v="6"/>
    <n v="4"/>
    <n v="5"/>
    <n v="9"/>
    <n v="6"/>
    <n v="2"/>
    <n v="8"/>
    <n v="0"/>
    <n v="0"/>
    <n v="0"/>
    <n v="0"/>
    <n v="0"/>
    <n v="0"/>
    <n v="0"/>
    <n v="0"/>
    <n v="0"/>
    <n v="11"/>
    <n v="12"/>
    <n v="2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  <n v="1"/>
  </r>
  <r>
    <s v="08ETV0014Q"/>
    <n v="1"/>
    <s v="MATUTINO"/>
    <s v="TELESECUNDARIA 6009"/>
    <n v="8"/>
    <s v="CHIHUAHUA"/>
    <n v="8"/>
    <s v="CHIHUAHUA"/>
    <x v="7"/>
    <n v="19"/>
    <x v="21"/>
    <n v="263"/>
    <s v="GUADALUPE"/>
    <s v="CALLE GUADALUPE"/>
    <n v="0"/>
    <s v="PÚBLICO"/>
    <x v="1"/>
    <n v="2"/>
    <s v="BĂSICA"/>
    <n v="3"/>
    <x v="1"/>
    <n v="3"/>
    <x v="3"/>
    <n v="0"/>
    <s v="NO APLICA"/>
    <n v="0"/>
    <s v="NO APLICA"/>
    <s v="08FTV0006G"/>
    <m/>
    <m/>
    <n v="0"/>
    <s v="I2020"/>
    <n v="6"/>
    <n v="3"/>
    <n v="9"/>
    <n v="6"/>
    <n v="3"/>
    <n v="9"/>
    <n v="2"/>
    <n v="1"/>
    <n v="3"/>
    <n v="0"/>
    <n v="3"/>
    <n v="3"/>
    <n v="0"/>
    <n v="3"/>
    <n v="3"/>
    <n v="2"/>
    <n v="1"/>
    <n v="3"/>
    <n v="2"/>
    <n v="1"/>
    <n v="3"/>
    <n v="0"/>
    <n v="0"/>
    <n v="0"/>
    <n v="0"/>
    <n v="0"/>
    <n v="0"/>
    <n v="0"/>
    <n v="0"/>
    <n v="0"/>
    <n v="4"/>
    <n v="5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ETV0015P"/>
    <n v="1"/>
    <s v="MATUTINO"/>
    <s v="TELESECUNDARIA 6008"/>
    <n v="8"/>
    <s v="CHIHUAHUA"/>
    <n v="8"/>
    <s v="CHIHUAHUA"/>
    <x v="7"/>
    <n v="19"/>
    <x v="21"/>
    <n v="499"/>
    <s v="EJIDO NUEVO SACRAMENTO"/>
    <s v="CALLE SACRAMENTO"/>
    <n v="0"/>
    <s v="PÚBLICO"/>
    <x v="1"/>
    <n v="2"/>
    <s v="BĂSICA"/>
    <n v="3"/>
    <x v="1"/>
    <n v="3"/>
    <x v="3"/>
    <n v="0"/>
    <s v="NO APLICA"/>
    <n v="0"/>
    <s v="NO APLICA"/>
    <s v="08FTV0003J"/>
    <m/>
    <m/>
    <n v="0"/>
    <s v="I2020"/>
    <n v="29"/>
    <n v="20"/>
    <n v="49"/>
    <n v="28"/>
    <n v="20"/>
    <n v="48"/>
    <n v="8"/>
    <n v="9"/>
    <n v="17"/>
    <n v="9"/>
    <n v="3"/>
    <n v="12"/>
    <n v="9"/>
    <n v="3"/>
    <n v="12"/>
    <n v="13"/>
    <n v="7"/>
    <n v="20"/>
    <n v="10"/>
    <n v="9"/>
    <n v="19"/>
    <n v="0"/>
    <n v="0"/>
    <n v="0"/>
    <n v="0"/>
    <n v="0"/>
    <n v="0"/>
    <n v="0"/>
    <n v="0"/>
    <n v="0"/>
    <n v="32"/>
    <n v="19"/>
    <n v="5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16O"/>
    <n v="1"/>
    <s v="MATUTINO"/>
    <s v="TELESECUNDARIA 6007"/>
    <n v="8"/>
    <s v="CHIHUAHUA"/>
    <n v="8"/>
    <s v="CHIHUAHUA"/>
    <x v="9"/>
    <n v="38"/>
    <x v="63"/>
    <n v="29"/>
    <s v="LABOR NUEVA"/>
    <s v="CALLE LABOR NUEVA"/>
    <n v="0"/>
    <s v="PÚBLICO"/>
    <x v="1"/>
    <n v="2"/>
    <s v="BĂSICA"/>
    <n v="3"/>
    <x v="1"/>
    <n v="3"/>
    <x v="3"/>
    <n v="0"/>
    <s v="NO APLICA"/>
    <n v="0"/>
    <s v="NO APLICA"/>
    <s v="08FTV0002K"/>
    <m/>
    <m/>
    <n v="0"/>
    <s v="I2020"/>
    <n v="6"/>
    <n v="13"/>
    <n v="19"/>
    <n v="6"/>
    <n v="13"/>
    <n v="19"/>
    <n v="0"/>
    <n v="4"/>
    <n v="4"/>
    <n v="2"/>
    <n v="6"/>
    <n v="8"/>
    <n v="2"/>
    <n v="6"/>
    <n v="8"/>
    <n v="4"/>
    <n v="3"/>
    <n v="7"/>
    <n v="2"/>
    <n v="6"/>
    <n v="8"/>
    <n v="0"/>
    <n v="0"/>
    <n v="0"/>
    <n v="0"/>
    <n v="0"/>
    <n v="0"/>
    <n v="0"/>
    <n v="0"/>
    <n v="0"/>
    <n v="8"/>
    <n v="15"/>
    <n v="2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017N"/>
    <n v="1"/>
    <s v="MATUTINO"/>
    <s v="TELESECUNDARIA 6022"/>
    <n v="8"/>
    <s v="CHIHUAHUA"/>
    <n v="8"/>
    <s v="CHIHUAHUA"/>
    <x v="9"/>
    <n v="21"/>
    <x v="61"/>
    <n v="49"/>
    <s v="COLONIA EL ALAMITO"/>
    <s v="CALLE 20 DE NOVIEMBRE"/>
    <n v="0"/>
    <s v="PÚBLICO"/>
    <x v="1"/>
    <n v="2"/>
    <s v="BĂSICA"/>
    <n v="3"/>
    <x v="1"/>
    <n v="3"/>
    <x v="3"/>
    <n v="0"/>
    <s v="NO APLICA"/>
    <n v="0"/>
    <s v="NO APLICA"/>
    <s v="08FTV0002K"/>
    <m/>
    <m/>
    <n v="0"/>
    <s v="I2020"/>
    <n v="17"/>
    <n v="27"/>
    <n v="44"/>
    <n v="12"/>
    <n v="25"/>
    <n v="37"/>
    <n v="2"/>
    <n v="5"/>
    <n v="7"/>
    <n v="15"/>
    <n v="11"/>
    <n v="26"/>
    <n v="17"/>
    <n v="11"/>
    <n v="28"/>
    <n v="5"/>
    <n v="10"/>
    <n v="15"/>
    <n v="6"/>
    <n v="10"/>
    <n v="16"/>
    <n v="0"/>
    <n v="0"/>
    <n v="0"/>
    <n v="0"/>
    <n v="0"/>
    <n v="0"/>
    <n v="0"/>
    <n v="0"/>
    <n v="0"/>
    <n v="28"/>
    <n v="31"/>
    <n v="59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"/>
    <n v="0"/>
    <n v="5"/>
    <n v="2"/>
    <n v="1"/>
    <n v="0"/>
    <n v="0"/>
    <n v="0"/>
    <n v="0"/>
    <n v="0"/>
    <n v="0"/>
    <n v="0"/>
    <n v="3"/>
    <n v="3"/>
    <n v="3"/>
    <n v="1"/>
  </r>
  <r>
    <s v="08ETV0019L"/>
    <n v="1"/>
    <s v="MATUTINO"/>
    <s v="TELESECUNDARIA 6021"/>
    <n v="8"/>
    <s v="CHIHUAHUA"/>
    <n v="8"/>
    <s v="CHIHUAHUA"/>
    <x v="9"/>
    <n v="38"/>
    <x v="63"/>
    <n v="1"/>
    <s v="JULIMES"/>
    <s v="CALLE JUAREZ "/>
    <n v="0"/>
    <s v="PÚBLICO"/>
    <x v="1"/>
    <n v="2"/>
    <s v="BĂSICA"/>
    <n v="3"/>
    <x v="1"/>
    <n v="3"/>
    <x v="3"/>
    <n v="0"/>
    <s v="NO APLICA"/>
    <n v="0"/>
    <s v="NO APLICA"/>
    <s v="08FTV0002K"/>
    <m/>
    <m/>
    <n v="0"/>
    <s v="I2020"/>
    <n v="45"/>
    <n v="44"/>
    <n v="89"/>
    <n v="41"/>
    <n v="44"/>
    <n v="85"/>
    <n v="14"/>
    <n v="17"/>
    <n v="31"/>
    <n v="17"/>
    <n v="12"/>
    <n v="29"/>
    <n v="19"/>
    <n v="12"/>
    <n v="31"/>
    <n v="17"/>
    <n v="14"/>
    <n v="31"/>
    <n v="16"/>
    <n v="14"/>
    <n v="30"/>
    <n v="0"/>
    <n v="0"/>
    <n v="0"/>
    <n v="0"/>
    <n v="0"/>
    <n v="0"/>
    <n v="0"/>
    <n v="0"/>
    <n v="0"/>
    <n v="52"/>
    <n v="40"/>
    <n v="92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1"/>
    <n v="2"/>
    <n v="0"/>
    <n v="10"/>
    <n v="4"/>
    <n v="2"/>
    <n v="0"/>
    <n v="0"/>
    <n v="0"/>
    <n v="0"/>
    <n v="0"/>
    <n v="0"/>
    <n v="0"/>
    <n v="6"/>
    <n v="6"/>
    <n v="6"/>
    <n v="1"/>
  </r>
  <r>
    <s v="08ETV0020A"/>
    <n v="1"/>
    <s v="MATUTINO"/>
    <s v="TELESECUNDARIA 6014"/>
    <n v="8"/>
    <s v="CHIHUAHUA"/>
    <n v="8"/>
    <s v="CHIHUAHUA"/>
    <x v="4"/>
    <n v="15"/>
    <x v="39"/>
    <n v="1"/>
    <s v="SANTIAGO DE COYAME"/>
    <s v="CALLE IGNACIO RAMIREZ "/>
    <n v="0"/>
    <s v="PÚBLICO"/>
    <x v="1"/>
    <n v="2"/>
    <s v="BĂSICA"/>
    <n v="3"/>
    <x v="1"/>
    <n v="3"/>
    <x v="3"/>
    <n v="0"/>
    <s v="NO APLICA"/>
    <n v="0"/>
    <s v="NO APLICA"/>
    <s v="08FTV0003J"/>
    <m/>
    <m/>
    <n v="0"/>
    <s v="I2020"/>
    <n v="22"/>
    <n v="20"/>
    <n v="42"/>
    <n v="22"/>
    <n v="20"/>
    <n v="42"/>
    <n v="8"/>
    <n v="9"/>
    <n v="17"/>
    <n v="15"/>
    <n v="5"/>
    <n v="20"/>
    <n v="15"/>
    <n v="5"/>
    <n v="20"/>
    <n v="6"/>
    <n v="7"/>
    <n v="13"/>
    <n v="8"/>
    <n v="5"/>
    <n v="13"/>
    <n v="0"/>
    <n v="0"/>
    <n v="0"/>
    <n v="0"/>
    <n v="0"/>
    <n v="0"/>
    <n v="0"/>
    <n v="0"/>
    <n v="0"/>
    <n v="29"/>
    <n v="17"/>
    <n v="46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ETV0021Z"/>
    <n v="1"/>
    <s v="MATUTINO"/>
    <s v="TELESECUNDARIA 6006"/>
    <n v="8"/>
    <s v="CHIHUAHUA"/>
    <n v="8"/>
    <s v="CHIHUAHUA"/>
    <x v="9"/>
    <n v="38"/>
    <x v="63"/>
    <n v="28"/>
    <s v="HACIENDA HUMBOLDT (EJIDO JULIMES)"/>
    <s v="CALLE JULIMES"/>
    <n v="0"/>
    <s v="PÚBLICO"/>
    <x v="1"/>
    <n v="2"/>
    <s v="BĂSICA"/>
    <n v="3"/>
    <x v="1"/>
    <n v="3"/>
    <x v="3"/>
    <n v="0"/>
    <s v="NO APLICA"/>
    <n v="0"/>
    <s v="NO APLICA"/>
    <s v="08FTV0002K"/>
    <m/>
    <m/>
    <n v="0"/>
    <s v="I2020"/>
    <n v="16"/>
    <n v="12"/>
    <n v="28"/>
    <n v="16"/>
    <n v="12"/>
    <n v="28"/>
    <n v="3"/>
    <n v="3"/>
    <n v="6"/>
    <n v="3"/>
    <n v="5"/>
    <n v="8"/>
    <n v="4"/>
    <n v="5"/>
    <n v="9"/>
    <n v="5"/>
    <n v="6"/>
    <n v="11"/>
    <n v="7"/>
    <n v="4"/>
    <n v="11"/>
    <n v="0"/>
    <n v="0"/>
    <n v="0"/>
    <n v="0"/>
    <n v="0"/>
    <n v="0"/>
    <n v="0"/>
    <n v="0"/>
    <n v="0"/>
    <n v="16"/>
    <n v="15"/>
    <n v="31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  <n v="1"/>
  </r>
  <r>
    <s v="08ETV0022Z"/>
    <n v="1"/>
    <s v="MATUTINO"/>
    <s v="TELESECUNDARIA 6023"/>
    <n v="8"/>
    <s v="CHIHUAHUA"/>
    <n v="8"/>
    <s v="CHIHUAHUA"/>
    <x v="7"/>
    <n v="2"/>
    <x v="24"/>
    <n v="47"/>
    <s v="MACLOVIO HERRERA (ESTACIĂ“N FALOMIR)"/>
    <s v="CALLE MACLOVIO HERRERA (FALOMIR)"/>
    <n v="0"/>
    <s v="PÚBLICO"/>
    <x v="1"/>
    <n v="2"/>
    <s v="BĂSICA"/>
    <n v="3"/>
    <x v="1"/>
    <n v="3"/>
    <x v="3"/>
    <n v="0"/>
    <s v="NO APLICA"/>
    <n v="0"/>
    <s v="NO APLICA"/>
    <s v="08FTV0003J"/>
    <m/>
    <m/>
    <n v="0"/>
    <s v="I2020"/>
    <n v="17"/>
    <n v="15"/>
    <n v="32"/>
    <n v="13"/>
    <n v="12"/>
    <n v="25"/>
    <n v="7"/>
    <n v="3"/>
    <n v="10"/>
    <n v="9"/>
    <n v="9"/>
    <n v="18"/>
    <n v="9"/>
    <n v="10"/>
    <n v="19"/>
    <n v="5"/>
    <n v="6"/>
    <n v="11"/>
    <n v="9"/>
    <n v="8"/>
    <n v="17"/>
    <n v="0"/>
    <n v="0"/>
    <n v="0"/>
    <n v="0"/>
    <n v="0"/>
    <n v="0"/>
    <n v="0"/>
    <n v="0"/>
    <n v="0"/>
    <n v="23"/>
    <n v="24"/>
    <n v="4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23Y"/>
    <n v="1"/>
    <s v="MATUTINO"/>
    <s v="TELESECUNDARIA 6024"/>
    <n v="8"/>
    <s v="CHIHUAHUA"/>
    <n v="8"/>
    <s v="CHIHUAHUA"/>
    <x v="1"/>
    <n v="31"/>
    <x v="1"/>
    <n v="72"/>
    <s v="PACHERA"/>
    <s v="CONTINUACIĂ“N CARRETERA LA JUNTA PACHERA"/>
    <n v="0"/>
    <s v="PÚBLICO"/>
    <x v="1"/>
    <n v="2"/>
    <s v="BĂSICA"/>
    <n v="3"/>
    <x v="1"/>
    <n v="3"/>
    <x v="3"/>
    <n v="0"/>
    <s v="NO APLICA"/>
    <n v="0"/>
    <s v="NO APLICA"/>
    <s v="08FTV0010T"/>
    <m/>
    <m/>
    <n v="0"/>
    <s v="I2020"/>
    <n v="27"/>
    <n v="20"/>
    <n v="47"/>
    <n v="27"/>
    <n v="20"/>
    <n v="47"/>
    <n v="7"/>
    <n v="6"/>
    <n v="13"/>
    <n v="2"/>
    <n v="11"/>
    <n v="13"/>
    <n v="2"/>
    <n v="11"/>
    <n v="13"/>
    <n v="11"/>
    <n v="9"/>
    <n v="20"/>
    <n v="9"/>
    <n v="5"/>
    <n v="14"/>
    <n v="0"/>
    <n v="0"/>
    <n v="0"/>
    <n v="0"/>
    <n v="0"/>
    <n v="0"/>
    <n v="0"/>
    <n v="0"/>
    <n v="0"/>
    <n v="22"/>
    <n v="25"/>
    <n v="4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24X"/>
    <n v="1"/>
    <s v="MATUTINO"/>
    <s v="TELESECUNDARIA 6025"/>
    <n v="8"/>
    <s v="CHIHUAHUA"/>
    <n v="8"/>
    <s v="CHIHUAHUA"/>
    <x v="1"/>
    <n v="31"/>
    <x v="1"/>
    <n v="121"/>
    <s v="TACUBA"/>
    <s v="CALLE TACUBA"/>
    <n v="0"/>
    <s v="PÚBLICO"/>
    <x v="1"/>
    <n v="2"/>
    <s v="BĂSICA"/>
    <n v="3"/>
    <x v="1"/>
    <n v="3"/>
    <x v="3"/>
    <n v="0"/>
    <s v="NO APLICA"/>
    <n v="0"/>
    <s v="NO APLICA"/>
    <s v="08FTV0010T"/>
    <m/>
    <m/>
    <n v="0"/>
    <s v="I2020"/>
    <n v="12"/>
    <n v="14"/>
    <n v="26"/>
    <n v="12"/>
    <n v="14"/>
    <n v="26"/>
    <n v="6"/>
    <n v="7"/>
    <n v="13"/>
    <n v="8"/>
    <n v="7"/>
    <n v="15"/>
    <n v="8"/>
    <n v="7"/>
    <n v="15"/>
    <n v="5"/>
    <n v="3"/>
    <n v="8"/>
    <n v="1"/>
    <n v="4"/>
    <n v="5"/>
    <n v="0"/>
    <n v="0"/>
    <n v="0"/>
    <n v="0"/>
    <n v="0"/>
    <n v="0"/>
    <n v="0"/>
    <n v="0"/>
    <n v="0"/>
    <n v="14"/>
    <n v="14"/>
    <n v="28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025W"/>
    <n v="1"/>
    <s v="MATUTINO"/>
    <s v="TELESECUNDARIA 6026"/>
    <n v="8"/>
    <s v="CHIHUAHUA"/>
    <n v="8"/>
    <s v="CHIHUAHUA"/>
    <x v="7"/>
    <n v="2"/>
    <x v="24"/>
    <n v="98"/>
    <s v="EMILIANO ZAPATA (SAN IGNACIO)"/>
    <s v="AVENIDA NIĂ‘OS HEROES"/>
    <n v="0"/>
    <s v="PÚBLICO"/>
    <x v="1"/>
    <n v="2"/>
    <s v="BĂSICA"/>
    <n v="3"/>
    <x v="1"/>
    <n v="3"/>
    <x v="3"/>
    <n v="0"/>
    <s v="NO APLICA"/>
    <n v="0"/>
    <s v="NO APLICA"/>
    <s v="08FTV0003J"/>
    <m/>
    <m/>
    <n v="0"/>
    <s v="I2020"/>
    <n v="12"/>
    <n v="4"/>
    <n v="16"/>
    <n v="10"/>
    <n v="4"/>
    <n v="14"/>
    <n v="3"/>
    <n v="1"/>
    <n v="4"/>
    <n v="3"/>
    <n v="6"/>
    <n v="9"/>
    <n v="3"/>
    <n v="7"/>
    <n v="10"/>
    <n v="5"/>
    <n v="4"/>
    <n v="9"/>
    <n v="4"/>
    <n v="0"/>
    <n v="4"/>
    <n v="0"/>
    <n v="0"/>
    <n v="0"/>
    <n v="0"/>
    <n v="0"/>
    <n v="0"/>
    <n v="0"/>
    <n v="0"/>
    <n v="0"/>
    <n v="12"/>
    <n v="11"/>
    <n v="2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ETV0026V"/>
    <n v="1"/>
    <s v="MATUTINO"/>
    <s v="TELESECUNDARIA 6027"/>
    <n v="8"/>
    <s v="CHIHUAHUA"/>
    <n v="8"/>
    <s v="CHIHUAHUA"/>
    <x v="8"/>
    <n v="36"/>
    <x v="30"/>
    <n v="51"/>
    <s v="ESCALĂ“N"/>
    <s v="CALLE ESCALON"/>
    <n v="0"/>
    <s v="PÚBLICO"/>
    <x v="1"/>
    <n v="2"/>
    <s v="BĂSICA"/>
    <n v="3"/>
    <x v="1"/>
    <n v="3"/>
    <x v="3"/>
    <n v="0"/>
    <s v="NO APLICA"/>
    <n v="0"/>
    <s v="NO APLICA"/>
    <s v="08FTV0007F"/>
    <m/>
    <m/>
    <n v="0"/>
    <s v="I2020"/>
    <n v="29"/>
    <n v="22"/>
    <n v="51"/>
    <n v="29"/>
    <n v="22"/>
    <n v="51"/>
    <n v="8"/>
    <n v="11"/>
    <n v="19"/>
    <n v="8"/>
    <n v="10"/>
    <n v="18"/>
    <n v="8"/>
    <n v="10"/>
    <n v="18"/>
    <n v="13"/>
    <n v="5"/>
    <n v="18"/>
    <n v="9"/>
    <n v="6"/>
    <n v="15"/>
    <n v="0"/>
    <n v="0"/>
    <n v="0"/>
    <n v="0"/>
    <n v="0"/>
    <n v="0"/>
    <n v="0"/>
    <n v="0"/>
    <n v="0"/>
    <n v="30"/>
    <n v="21"/>
    <n v="51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6"/>
    <n v="3"/>
    <n v="1"/>
  </r>
  <r>
    <s v="08ETV0028T"/>
    <n v="1"/>
    <s v="MATUTINO"/>
    <s v="TELESECUNDARIA 6029"/>
    <n v="8"/>
    <s v="CHIHUAHUA"/>
    <n v="8"/>
    <s v="CHIHUAHUA"/>
    <x v="1"/>
    <n v="12"/>
    <x v="23"/>
    <n v="16"/>
    <s v="CIĂ‰NEGA DE OJOS AZULES"/>
    <s v="CALLE CIENEGA DE OJOS AZULES"/>
    <n v="0"/>
    <s v="PÚBLICO"/>
    <x v="1"/>
    <n v="2"/>
    <s v="BĂSICA"/>
    <n v="3"/>
    <x v="1"/>
    <n v="3"/>
    <x v="3"/>
    <n v="0"/>
    <s v="NO APLICA"/>
    <n v="0"/>
    <s v="NO APLICA"/>
    <s v="08FTV0004I"/>
    <m/>
    <m/>
    <n v="0"/>
    <s v="I2020"/>
    <n v="42"/>
    <n v="26"/>
    <n v="68"/>
    <n v="42"/>
    <n v="26"/>
    <n v="68"/>
    <n v="11"/>
    <n v="8"/>
    <n v="19"/>
    <n v="15"/>
    <n v="15"/>
    <n v="30"/>
    <n v="15"/>
    <n v="15"/>
    <n v="30"/>
    <n v="11"/>
    <n v="8"/>
    <n v="19"/>
    <n v="20"/>
    <n v="12"/>
    <n v="32"/>
    <n v="0"/>
    <n v="0"/>
    <n v="0"/>
    <n v="0"/>
    <n v="0"/>
    <n v="0"/>
    <n v="0"/>
    <n v="0"/>
    <n v="0"/>
    <n v="46"/>
    <n v="35"/>
    <n v="81"/>
    <n v="1"/>
    <n v="1"/>
    <n v="2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0"/>
    <n v="0"/>
    <n v="5"/>
    <n v="3"/>
    <n v="1"/>
    <n v="0"/>
    <n v="0"/>
    <n v="0"/>
    <n v="0"/>
    <n v="0"/>
    <n v="0"/>
    <n v="0"/>
    <n v="4"/>
    <n v="4"/>
    <n v="4"/>
    <n v="1"/>
  </r>
  <r>
    <s v="08ETV0029S"/>
    <n v="1"/>
    <s v="MATUTINO"/>
    <s v="TELESECUNDARIA 6030"/>
    <n v="8"/>
    <s v="CHIHUAHUA"/>
    <n v="8"/>
    <s v="CHIHUAHUA"/>
    <x v="0"/>
    <n v="65"/>
    <x v="11"/>
    <n v="12"/>
    <s v="CEROCAHUI"/>
    <s v="CALLE CEROCAHUI"/>
    <n v="0"/>
    <s v="PÚBLICO"/>
    <x v="1"/>
    <n v="2"/>
    <s v="BĂSICA"/>
    <n v="3"/>
    <x v="1"/>
    <n v="3"/>
    <x v="3"/>
    <n v="0"/>
    <s v="NO APLICA"/>
    <n v="0"/>
    <s v="NO APLICA"/>
    <s v="08FTV0011S"/>
    <m/>
    <m/>
    <n v="0"/>
    <s v="I2020"/>
    <n v="57"/>
    <n v="55"/>
    <n v="112"/>
    <n v="57"/>
    <n v="55"/>
    <n v="112"/>
    <n v="14"/>
    <n v="15"/>
    <n v="29"/>
    <n v="19"/>
    <n v="21"/>
    <n v="40"/>
    <n v="19"/>
    <n v="21"/>
    <n v="40"/>
    <n v="21"/>
    <n v="20"/>
    <n v="41"/>
    <n v="22"/>
    <n v="18"/>
    <n v="40"/>
    <n v="0"/>
    <n v="0"/>
    <n v="0"/>
    <n v="0"/>
    <n v="0"/>
    <n v="0"/>
    <n v="0"/>
    <n v="0"/>
    <n v="0"/>
    <n v="62"/>
    <n v="59"/>
    <n v="121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0"/>
    <n v="10"/>
    <n v="3"/>
    <n v="3"/>
    <n v="0"/>
    <n v="0"/>
    <n v="0"/>
    <n v="0"/>
    <n v="0"/>
    <n v="0"/>
    <n v="0"/>
    <n v="6"/>
    <n v="6"/>
    <n v="6"/>
    <n v="1"/>
  </r>
  <r>
    <s v="08ETV0031G"/>
    <n v="1"/>
    <s v="MATUTINO"/>
    <s v="TELESECUNDARIA 6032"/>
    <n v="8"/>
    <s v="CHIHUAHUA"/>
    <n v="8"/>
    <s v="CHIHUAHUA"/>
    <x v="3"/>
    <n v="64"/>
    <x v="22"/>
    <n v="1"/>
    <s v="EL TULE"/>
    <s v="CALLE EL TULE"/>
    <n v="0"/>
    <s v="PÚBLICO"/>
    <x v="1"/>
    <n v="2"/>
    <s v="BĂSICA"/>
    <n v="3"/>
    <x v="1"/>
    <n v="3"/>
    <x v="3"/>
    <n v="0"/>
    <s v="NO APLICA"/>
    <n v="0"/>
    <s v="NO APLICA"/>
    <s v="08FTV0005H"/>
    <m/>
    <m/>
    <n v="0"/>
    <s v="I2020"/>
    <n v="12"/>
    <n v="23"/>
    <n v="35"/>
    <n v="11"/>
    <n v="23"/>
    <n v="34"/>
    <n v="5"/>
    <n v="6"/>
    <n v="11"/>
    <n v="4"/>
    <n v="5"/>
    <n v="9"/>
    <n v="4"/>
    <n v="5"/>
    <n v="9"/>
    <n v="5"/>
    <n v="8"/>
    <n v="13"/>
    <n v="2"/>
    <n v="9"/>
    <n v="11"/>
    <n v="0"/>
    <n v="0"/>
    <n v="0"/>
    <n v="0"/>
    <n v="0"/>
    <n v="0"/>
    <n v="0"/>
    <n v="0"/>
    <n v="0"/>
    <n v="11"/>
    <n v="22"/>
    <n v="33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36B"/>
    <n v="1"/>
    <s v="MATUTINO"/>
    <s v="TELESECUNDARIA 6036"/>
    <n v="8"/>
    <s v="CHIHUAHUA"/>
    <n v="8"/>
    <s v="CHIHUAHUA"/>
    <x v="10"/>
    <n v="10"/>
    <x v="44"/>
    <n v="30"/>
    <s v="SAN LORENZO"/>
    <s v="CALLE FERNANDO MONTES DE OCA"/>
    <n v="0"/>
    <s v="PÚBLICO"/>
    <x v="1"/>
    <n v="2"/>
    <s v="BĂSICA"/>
    <n v="3"/>
    <x v="1"/>
    <n v="3"/>
    <x v="3"/>
    <n v="0"/>
    <s v="NO APLICA"/>
    <n v="0"/>
    <s v="NO APLICA"/>
    <s v="08FTV0001L"/>
    <m/>
    <m/>
    <n v="0"/>
    <s v="I2020"/>
    <n v="35"/>
    <n v="22"/>
    <n v="57"/>
    <n v="28"/>
    <n v="19"/>
    <n v="47"/>
    <n v="10"/>
    <n v="4"/>
    <n v="14"/>
    <n v="10"/>
    <n v="8"/>
    <n v="18"/>
    <n v="14"/>
    <n v="8"/>
    <n v="22"/>
    <n v="8"/>
    <n v="9"/>
    <n v="17"/>
    <n v="12"/>
    <n v="8"/>
    <n v="20"/>
    <n v="0"/>
    <n v="0"/>
    <n v="0"/>
    <n v="0"/>
    <n v="0"/>
    <n v="0"/>
    <n v="0"/>
    <n v="0"/>
    <n v="0"/>
    <n v="34"/>
    <n v="25"/>
    <n v="59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3"/>
    <n v="3"/>
    <n v="1"/>
  </r>
  <r>
    <s v="08ETV0037A"/>
    <n v="1"/>
    <s v="MATUTINO"/>
    <s v="TELESECUNDARIA 6037"/>
    <n v="8"/>
    <s v="CHIHUAHUA"/>
    <n v="8"/>
    <s v="CHIHUAHUA"/>
    <x v="9"/>
    <n v="11"/>
    <x v="28"/>
    <n v="155"/>
    <s v="SAN IGNACIO"/>
    <s v="CALLE SAN IGNACIO"/>
    <n v="0"/>
    <s v="PÚBLICO"/>
    <x v="1"/>
    <n v="2"/>
    <s v="BĂSICA"/>
    <n v="3"/>
    <x v="1"/>
    <n v="3"/>
    <x v="3"/>
    <n v="0"/>
    <s v="NO APLICA"/>
    <n v="0"/>
    <s v="NO APLICA"/>
    <s v="08FTV0007F"/>
    <m/>
    <m/>
    <n v="0"/>
    <s v="I2020"/>
    <n v="41"/>
    <n v="28"/>
    <n v="69"/>
    <n v="29"/>
    <n v="22"/>
    <n v="51"/>
    <n v="13"/>
    <n v="14"/>
    <n v="27"/>
    <n v="4"/>
    <n v="15"/>
    <n v="19"/>
    <n v="4"/>
    <n v="15"/>
    <n v="19"/>
    <n v="17"/>
    <n v="6"/>
    <n v="23"/>
    <n v="9"/>
    <n v="8"/>
    <n v="17"/>
    <n v="0"/>
    <n v="0"/>
    <n v="0"/>
    <n v="0"/>
    <n v="0"/>
    <n v="0"/>
    <n v="0"/>
    <n v="0"/>
    <n v="0"/>
    <n v="30"/>
    <n v="29"/>
    <n v="59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ETV0038Z"/>
    <n v="1"/>
    <s v="MATUTINO"/>
    <s v="TELESECUNDARIA 6038"/>
    <n v="8"/>
    <s v="CHIHUAHUA"/>
    <n v="8"/>
    <s v="CHIHUAHUA"/>
    <x v="10"/>
    <n v="13"/>
    <x v="41"/>
    <n v="18"/>
    <s v="JUAN MATA ORTĂŤZ (PEARSON)"/>
    <s v="CALLE JUAN MATA ORTIZ (PEARSON)"/>
    <n v="0"/>
    <s v="PÚBLICO"/>
    <x v="1"/>
    <n v="2"/>
    <s v="BĂSICA"/>
    <n v="3"/>
    <x v="1"/>
    <n v="3"/>
    <x v="3"/>
    <n v="0"/>
    <s v="NO APLICA"/>
    <n v="0"/>
    <s v="NO APLICA"/>
    <s v="08FTV0001L"/>
    <m/>
    <m/>
    <n v="0"/>
    <s v="I2020"/>
    <n v="35"/>
    <n v="30"/>
    <n v="65"/>
    <n v="27"/>
    <n v="29"/>
    <n v="56"/>
    <n v="13"/>
    <n v="14"/>
    <n v="27"/>
    <n v="11"/>
    <n v="15"/>
    <n v="26"/>
    <n v="11"/>
    <n v="15"/>
    <n v="26"/>
    <n v="9"/>
    <n v="8"/>
    <n v="17"/>
    <n v="11"/>
    <n v="8"/>
    <n v="19"/>
    <n v="0"/>
    <n v="0"/>
    <n v="0"/>
    <n v="0"/>
    <n v="0"/>
    <n v="0"/>
    <n v="0"/>
    <n v="0"/>
    <n v="0"/>
    <n v="31"/>
    <n v="31"/>
    <n v="62"/>
    <n v="2"/>
    <n v="1"/>
    <n v="2"/>
    <n v="0"/>
    <n v="0"/>
    <n v="0"/>
    <n v="0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4"/>
    <n v="0"/>
    <n v="0"/>
    <n v="0"/>
    <n v="0"/>
    <n v="0"/>
    <n v="0"/>
    <n v="0"/>
    <n v="5"/>
    <n v="5"/>
    <n v="5"/>
    <n v="1"/>
  </r>
  <r>
    <s v="08ETV0042M"/>
    <n v="1"/>
    <s v="MATUTINO"/>
    <s v="TELESECUNDARIA 6042"/>
    <n v="8"/>
    <s v="CHIHUAHUA"/>
    <n v="8"/>
    <s v="CHIHUAHUA"/>
    <x v="1"/>
    <n v="17"/>
    <x v="43"/>
    <n v="1"/>
    <s v="CUAUHTĂ‰MOC"/>
    <s v="CALLE TENOCHTITLAN"/>
    <n v="0"/>
    <s v="PÚBLICO"/>
    <x v="1"/>
    <n v="2"/>
    <s v="BĂSICA"/>
    <n v="3"/>
    <x v="1"/>
    <n v="3"/>
    <x v="3"/>
    <n v="0"/>
    <s v="NO APLICA"/>
    <n v="0"/>
    <s v="NO APLICA"/>
    <s v="08FTV0004I"/>
    <m/>
    <m/>
    <n v="0"/>
    <s v="I2020"/>
    <n v="12"/>
    <n v="14"/>
    <n v="26"/>
    <n v="12"/>
    <n v="14"/>
    <n v="26"/>
    <n v="4"/>
    <n v="7"/>
    <n v="11"/>
    <n v="12"/>
    <n v="7"/>
    <n v="19"/>
    <n v="16"/>
    <n v="8"/>
    <n v="24"/>
    <n v="5"/>
    <n v="3"/>
    <n v="8"/>
    <n v="6"/>
    <n v="5"/>
    <n v="11"/>
    <n v="0"/>
    <n v="0"/>
    <n v="0"/>
    <n v="0"/>
    <n v="0"/>
    <n v="0"/>
    <n v="0"/>
    <n v="0"/>
    <n v="0"/>
    <n v="27"/>
    <n v="16"/>
    <n v="4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ETV0043L"/>
    <n v="1"/>
    <s v="MATUTINO"/>
    <s v="TELESECUNDARIA 6043"/>
    <n v="8"/>
    <s v="CHIHUAHUA"/>
    <n v="8"/>
    <s v="CHIHUAHUA"/>
    <x v="1"/>
    <n v="17"/>
    <x v="43"/>
    <n v="1"/>
    <s v="CUAUHTĂ‰MOC"/>
    <s v="CALLE MORELOS"/>
    <n v="0"/>
    <s v="PÚBLICO"/>
    <x v="1"/>
    <n v="2"/>
    <s v="BĂSICA"/>
    <n v="3"/>
    <x v="1"/>
    <n v="3"/>
    <x v="3"/>
    <n v="0"/>
    <s v="NO APLICA"/>
    <n v="0"/>
    <s v="NO APLICA"/>
    <s v="08FTV0004I"/>
    <m/>
    <m/>
    <n v="0"/>
    <s v="I2020"/>
    <n v="62"/>
    <n v="44"/>
    <n v="106"/>
    <n v="62"/>
    <n v="44"/>
    <n v="106"/>
    <n v="21"/>
    <n v="13"/>
    <n v="34"/>
    <n v="15"/>
    <n v="9"/>
    <n v="24"/>
    <n v="17"/>
    <n v="9"/>
    <n v="26"/>
    <n v="27"/>
    <n v="22"/>
    <n v="49"/>
    <n v="19"/>
    <n v="12"/>
    <n v="31"/>
    <n v="0"/>
    <n v="0"/>
    <n v="0"/>
    <n v="0"/>
    <n v="0"/>
    <n v="0"/>
    <n v="0"/>
    <n v="0"/>
    <n v="0"/>
    <n v="63"/>
    <n v="43"/>
    <n v="106"/>
    <n v="1"/>
    <n v="2"/>
    <n v="2"/>
    <n v="0"/>
    <n v="0"/>
    <n v="0"/>
    <n v="0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2"/>
    <n v="0"/>
    <n v="0"/>
    <n v="7"/>
    <n v="1"/>
    <n v="4"/>
    <n v="0"/>
    <n v="0"/>
    <n v="0"/>
    <n v="0"/>
    <n v="0"/>
    <n v="0"/>
    <n v="0"/>
    <n v="5"/>
    <n v="6"/>
    <n v="5"/>
    <n v="1"/>
  </r>
  <r>
    <s v="08ETV0046I"/>
    <n v="1"/>
    <s v="MATUTINO"/>
    <s v="TELESECUNDARIA 6046"/>
    <n v="8"/>
    <s v="CHIHUAHUA"/>
    <n v="8"/>
    <s v="CHIHUAHUA"/>
    <x v="7"/>
    <n v="19"/>
    <x v="21"/>
    <n v="303"/>
    <s v="COLONIA SOTO"/>
    <s v="CALLE SOTO"/>
    <n v="0"/>
    <s v="PÚBLICO"/>
    <x v="1"/>
    <n v="2"/>
    <s v="BĂSICA"/>
    <n v="3"/>
    <x v="1"/>
    <n v="3"/>
    <x v="3"/>
    <n v="0"/>
    <s v="NO APLICA"/>
    <n v="0"/>
    <s v="NO APLICA"/>
    <s v="08FTV0006G"/>
    <m/>
    <m/>
    <n v="0"/>
    <s v="I2020"/>
    <n v="11"/>
    <n v="9"/>
    <n v="20"/>
    <n v="9"/>
    <n v="6"/>
    <n v="15"/>
    <n v="2"/>
    <n v="2"/>
    <n v="4"/>
    <n v="2"/>
    <n v="4"/>
    <n v="6"/>
    <n v="2"/>
    <n v="4"/>
    <n v="6"/>
    <n v="1"/>
    <n v="4"/>
    <n v="5"/>
    <n v="7"/>
    <n v="2"/>
    <n v="9"/>
    <n v="0"/>
    <n v="0"/>
    <n v="0"/>
    <n v="0"/>
    <n v="0"/>
    <n v="0"/>
    <n v="0"/>
    <n v="0"/>
    <n v="0"/>
    <n v="10"/>
    <n v="10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47H"/>
    <n v="1"/>
    <s v="MATUTINO"/>
    <s v="TELESECUNDARIA 6047"/>
    <n v="8"/>
    <s v="CHIHUAHUA"/>
    <n v="8"/>
    <s v="CHIHUAHUA"/>
    <x v="9"/>
    <n v="21"/>
    <x v="61"/>
    <n v="1"/>
    <s v="DELICIAS"/>
    <s v="AVENIDA NICOLAS BARRON"/>
    <n v="701"/>
    <s v="PÚBLICO"/>
    <x v="1"/>
    <n v="2"/>
    <s v="BĂSICA"/>
    <n v="3"/>
    <x v="1"/>
    <n v="3"/>
    <x v="3"/>
    <n v="0"/>
    <s v="NO APLICA"/>
    <n v="0"/>
    <s v="NO APLICA"/>
    <s v="08FTV0002K"/>
    <m/>
    <m/>
    <n v="0"/>
    <s v="I2020"/>
    <n v="68"/>
    <n v="49"/>
    <n v="117"/>
    <n v="60"/>
    <n v="43"/>
    <n v="103"/>
    <n v="20"/>
    <n v="21"/>
    <n v="41"/>
    <n v="22"/>
    <n v="21"/>
    <n v="43"/>
    <n v="29"/>
    <n v="24"/>
    <n v="53"/>
    <n v="23"/>
    <n v="11"/>
    <n v="34"/>
    <n v="23"/>
    <n v="17"/>
    <n v="40"/>
    <n v="0"/>
    <n v="0"/>
    <n v="0"/>
    <n v="0"/>
    <n v="0"/>
    <n v="0"/>
    <n v="0"/>
    <n v="0"/>
    <n v="0"/>
    <n v="75"/>
    <n v="52"/>
    <n v="127"/>
    <n v="2"/>
    <n v="2"/>
    <n v="2"/>
    <n v="0"/>
    <n v="0"/>
    <n v="0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2"/>
    <n v="1"/>
    <n v="0"/>
    <n v="10"/>
    <n v="1"/>
    <n v="5"/>
    <n v="0"/>
    <n v="0"/>
    <n v="0"/>
    <n v="0"/>
    <n v="0"/>
    <n v="0"/>
    <n v="0"/>
    <n v="6"/>
    <n v="7"/>
    <n v="6"/>
    <n v="1"/>
  </r>
  <r>
    <s v="08ETV0048G"/>
    <n v="1"/>
    <s v="MATUTINO"/>
    <s v="TELESECUNDARIA 6048"/>
    <n v="8"/>
    <s v="CHIHUAHUA"/>
    <n v="8"/>
    <s v="CHIHUAHUA"/>
    <x v="9"/>
    <n v="21"/>
    <x v="61"/>
    <n v="2"/>
    <s v="COLONIA ABRAHAM GONZĂLEZ (LA QUEMADA)"/>
    <s v="PRIVADA EULALIO MERAZ"/>
    <n v="0"/>
    <s v="PÚBLICO"/>
    <x v="1"/>
    <n v="2"/>
    <s v="BĂSICA"/>
    <n v="3"/>
    <x v="1"/>
    <n v="3"/>
    <x v="3"/>
    <n v="0"/>
    <s v="NO APLICA"/>
    <n v="0"/>
    <s v="NO APLICA"/>
    <s v="08FTV0002K"/>
    <m/>
    <m/>
    <n v="0"/>
    <s v="I2020"/>
    <n v="53"/>
    <n v="43"/>
    <n v="96"/>
    <n v="30"/>
    <n v="30"/>
    <n v="60"/>
    <n v="16"/>
    <n v="10"/>
    <n v="26"/>
    <n v="14"/>
    <n v="13"/>
    <n v="27"/>
    <n v="19"/>
    <n v="16"/>
    <n v="35"/>
    <n v="16"/>
    <n v="21"/>
    <n v="37"/>
    <n v="15"/>
    <n v="10"/>
    <n v="25"/>
    <n v="0"/>
    <n v="0"/>
    <n v="0"/>
    <n v="0"/>
    <n v="0"/>
    <n v="0"/>
    <n v="0"/>
    <n v="0"/>
    <n v="0"/>
    <n v="50"/>
    <n v="47"/>
    <n v="97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1"/>
    <n v="2"/>
    <n v="0"/>
    <n v="10"/>
    <n v="5"/>
    <n v="1"/>
    <n v="0"/>
    <n v="0"/>
    <n v="0"/>
    <n v="0"/>
    <n v="0"/>
    <n v="0"/>
    <n v="0"/>
    <n v="6"/>
    <n v="6"/>
    <n v="6"/>
    <n v="1"/>
  </r>
  <r>
    <s v="08ETV0049F"/>
    <n v="1"/>
    <s v="MATUTINO"/>
    <s v="TELESECUNDARIA 6049 'REBECA SABATA'"/>
    <n v="8"/>
    <s v="CHIHUAHUA"/>
    <n v="8"/>
    <s v="CHIHUAHUA"/>
    <x v="10"/>
    <n v="23"/>
    <x v="52"/>
    <n v="37"/>
    <s v="ABDENAGO C. GARCĂŤA (LAGUNITAS)"/>
    <s v="CALLE HEROES DEL CARRIZAL "/>
    <n v="708"/>
    <s v="PÚBLICO"/>
    <x v="1"/>
    <n v="2"/>
    <s v="BĂSICA"/>
    <n v="3"/>
    <x v="1"/>
    <n v="3"/>
    <x v="3"/>
    <n v="0"/>
    <s v="NO APLICA"/>
    <n v="0"/>
    <s v="NO APLICA"/>
    <s v="08FTV0001L"/>
    <m/>
    <m/>
    <n v="0"/>
    <s v="I2020"/>
    <n v="29"/>
    <n v="32"/>
    <n v="61"/>
    <n v="28"/>
    <n v="31"/>
    <n v="59"/>
    <n v="9"/>
    <n v="8"/>
    <n v="17"/>
    <n v="18"/>
    <n v="11"/>
    <n v="29"/>
    <n v="18"/>
    <n v="11"/>
    <n v="29"/>
    <n v="13"/>
    <n v="11"/>
    <n v="24"/>
    <n v="8"/>
    <n v="12"/>
    <n v="20"/>
    <n v="0"/>
    <n v="0"/>
    <n v="0"/>
    <n v="0"/>
    <n v="0"/>
    <n v="0"/>
    <n v="0"/>
    <n v="0"/>
    <n v="0"/>
    <n v="39"/>
    <n v="34"/>
    <n v="73"/>
    <n v="2"/>
    <n v="1"/>
    <n v="1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2"/>
    <n v="2"/>
    <n v="0"/>
    <n v="0"/>
    <n v="0"/>
    <n v="0"/>
    <n v="0"/>
    <n v="0"/>
    <n v="0"/>
    <n v="4"/>
    <n v="5"/>
    <n v="4"/>
    <n v="1"/>
  </r>
  <r>
    <s v="08ETV0051U"/>
    <n v="1"/>
    <s v="MATUTINO"/>
    <s v="TELESECUNDARIA 6051"/>
    <n v="8"/>
    <s v="CHIHUAHUA"/>
    <n v="8"/>
    <s v="CHIHUAHUA"/>
    <x v="1"/>
    <n v="17"/>
    <x v="43"/>
    <n v="99"/>
    <s v="NAPAVECHI"/>
    <s v="CALLE NAPAVECHI"/>
    <n v="0"/>
    <s v="PÚBLICO"/>
    <x v="1"/>
    <n v="2"/>
    <s v="BĂSICA"/>
    <n v="3"/>
    <x v="1"/>
    <n v="3"/>
    <x v="3"/>
    <n v="0"/>
    <s v="NO APLICA"/>
    <n v="0"/>
    <s v="NO APLICA"/>
    <s v="08FTV0004I"/>
    <m/>
    <m/>
    <n v="0"/>
    <s v="I2020"/>
    <n v="26"/>
    <n v="16"/>
    <n v="42"/>
    <n v="26"/>
    <n v="16"/>
    <n v="42"/>
    <n v="5"/>
    <n v="5"/>
    <n v="10"/>
    <n v="4"/>
    <n v="5"/>
    <n v="9"/>
    <n v="6"/>
    <n v="5"/>
    <n v="11"/>
    <n v="10"/>
    <n v="7"/>
    <n v="17"/>
    <n v="12"/>
    <n v="5"/>
    <n v="17"/>
    <n v="0"/>
    <n v="0"/>
    <n v="0"/>
    <n v="0"/>
    <n v="0"/>
    <n v="0"/>
    <n v="0"/>
    <n v="0"/>
    <n v="0"/>
    <n v="28"/>
    <n v="17"/>
    <n v="45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ETV0052T"/>
    <n v="1"/>
    <s v="MATUTINO"/>
    <s v="TELESECUNDARIA 6052"/>
    <n v="8"/>
    <s v="CHIHUAHUA"/>
    <n v="8"/>
    <s v="CHIHUAHUA"/>
    <x v="2"/>
    <n v="25"/>
    <x v="14"/>
    <n v="11"/>
    <s v="PABLO AMAYA (LA MARTHA)"/>
    <s v="CALLE FRANCISCO I MADERO"/>
    <n v="0"/>
    <s v="PÚBLICO"/>
    <x v="1"/>
    <n v="2"/>
    <s v="BĂSICA"/>
    <n v="3"/>
    <x v="1"/>
    <n v="3"/>
    <x v="3"/>
    <n v="0"/>
    <s v="NO APLICA"/>
    <n v="0"/>
    <s v="NO APLICA"/>
    <s v="08FTV0009D"/>
    <m/>
    <m/>
    <n v="0"/>
    <s v="I2020"/>
    <n v="4"/>
    <n v="3"/>
    <n v="7"/>
    <n v="4"/>
    <n v="3"/>
    <n v="7"/>
    <n v="3"/>
    <n v="0"/>
    <n v="3"/>
    <n v="1"/>
    <n v="1"/>
    <n v="2"/>
    <n v="2"/>
    <n v="1"/>
    <n v="3"/>
    <n v="0"/>
    <n v="0"/>
    <n v="0"/>
    <n v="1"/>
    <n v="1"/>
    <n v="2"/>
    <n v="0"/>
    <n v="0"/>
    <n v="0"/>
    <n v="0"/>
    <n v="0"/>
    <n v="0"/>
    <n v="0"/>
    <n v="0"/>
    <n v="0"/>
    <n v="3"/>
    <n v="2"/>
    <n v="5"/>
    <n v="1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ETV0058N"/>
    <n v="1"/>
    <s v="MATUTINO"/>
    <s v="TELESECUNDARIA 6058"/>
    <n v="8"/>
    <s v="CHIHUAHUA"/>
    <n v="8"/>
    <s v="CHIHUAHUA"/>
    <x v="2"/>
    <n v="63"/>
    <x v="17"/>
    <n v="16"/>
    <s v="COCOMORACHIC"/>
    <s v="CALLE COCOMORACHI"/>
    <n v="0"/>
    <s v="PÚBLICO"/>
    <x v="1"/>
    <n v="2"/>
    <s v="BĂSICA"/>
    <n v="3"/>
    <x v="1"/>
    <n v="3"/>
    <x v="3"/>
    <n v="0"/>
    <s v="NO APLICA"/>
    <n v="0"/>
    <s v="NO APLICA"/>
    <s v="08FTV0010T"/>
    <m/>
    <m/>
    <n v="0"/>
    <s v="I2020"/>
    <n v="14"/>
    <n v="6"/>
    <n v="20"/>
    <n v="14"/>
    <n v="6"/>
    <n v="20"/>
    <n v="5"/>
    <n v="2"/>
    <n v="7"/>
    <n v="3"/>
    <n v="3"/>
    <n v="6"/>
    <n v="3"/>
    <n v="3"/>
    <n v="6"/>
    <n v="5"/>
    <n v="3"/>
    <n v="8"/>
    <n v="4"/>
    <n v="1"/>
    <n v="5"/>
    <n v="0"/>
    <n v="0"/>
    <n v="0"/>
    <n v="0"/>
    <n v="0"/>
    <n v="0"/>
    <n v="0"/>
    <n v="0"/>
    <n v="0"/>
    <n v="12"/>
    <n v="7"/>
    <n v="1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59M"/>
    <n v="1"/>
    <s v="MATUTINO"/>
    <s v="TELESECUNDARIA 6059"/>
    <n v="8"/>
    <s v="CHIHUAHUA"/>
    <n v="8"/>
    <s v="CHIHUAHUA"/>
    <x v="1"/>
    <n v="31"/>
    <x v="1"/>
    <n v="117"/>
    <s v="SANTO TOMĂS"/>
    <s v="CALLE SANTO TOMAS"/>
    <n v="0"/>
    <s v="PÚBLICO"/>
    <x v="1"/>
    <n v="2"/>
    <s v="BĂSICA"/>
    <n v="3"/>
    <x v="1"/>
    <n v="3"/>
    <x v="3"/>
    <n v="0"/>
    <s v="NO APLICA"/>
    <n v="0"/>
    <s v="NO APLICA"/>
    <s v="08FTV0010T"/>
    <m/>
    <m/>
    <n v="0"/>
    <s v="I2020"/>
    <n v="11"/>
    <n v="16"/>
    <n v="27"/>
    <n v="11"/>
    <n v="16"/>
    <n v="27"/>
    <n v="4"/>
    <n v="5"/>
    <n v="9"/>
    <n v="7"/>
    <n v="2"/>
    <n v="9"/>
    <n v="8"/>
    <n v="3"/>
    <n v="11"/>
    <n v="5"/>
    <n v="6"/>
    <n v="11"/>
    <n v="3"/>
    <n v="5"/>
    <n v="8"/>
    <n v="0"/>
    <n v="0"/>
    <n v="0"/>
    <n v="0"/>
    <n v="0"/>
    <n v="0"/>
    <n v="0"/>
    <n v="0"/>
    <n v="0"/>
    <n v="16"/>
    <n v="14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6"/>
    <n v="3"/>
    <n v="1"/>
  </r>
  <r>
    <s v="08ETV0060B"/>
    <n v="1"/>
    <s v="MATUTINO"/>
    <s v="TELESECUNDARIA 6060"/>
    <n v="8"/>
    <s v="CHIHUAHUA"/>
    <n v="8"/>
    <s v="CHIHUAHUA"/>
    <x v="1"/>
    <n v="31"/>
    <x v="1"/>
    <n v="23"/>
    <s v="BASĂšCHIL"/>
    <s v="CALLE COLONIA CENTRO"/>
    <n v="0"/>
    <s v="PÚBLICO"/>
    <x v="1"/>
    <n v="2"/>
    <s v="BĂSICA"/>
    <n v="3"/>
    <x v="1"/>
    <n v="3"/>
    <x v="3"/>
    <n v="0"/>
    <s v="NO APLICA"/>
    <n v="0"/>
    <s v="NO APLICA"/>
    <s v="08FTV0010T"/>
    <m/>
    <m/>
    <n v="0"/>
    <s v="I2020"/>
    <n v="48"/>
    <n v="45"/>
    <n v="93"/>
    <n v="47"/>
    <n v="45"/>
    <n v="92"/>
    <n v="11"/>
    <n v="16"/>
    <n v="27"/>
    <n v="15"/>
    <n v="19"/>
    <n v="34"/>
    <n v="15"/>
    <n v="19"/>
    <n v="34"/>
    <n v="19"/>
    <n v="13"/>
    <n v="32"/>
    <n v="20"/>
    <n v="16"/>
    <n v="36"/>
    <n v="0"/>
    <n v="0"/>
    <n v="0"/>
    <n v="0"/>
    <n v="0"/>
    <n v="0"/>
    <n v="0"/>
    <n v="0"/>
    <n v="0"/>
    <n v="54"/>
    <n v="48"/>
    <n v="102"/>
    <n v="2"/>
    <n v="2"/>
    <n v="2"/>
    <n v="0"/>
    <n v="0"/>
    <n v="0"/>
    <n v="0"/>
    <n v="6"/>
    <n v="0"/>
    <n v="0"/>
    <n v="0"/>
    <n v="1"/>
    <n v="0"/>
    <n v="0"/>
    <n v="0"/>
    <n v="0"/>
    <n v="5"/>
    <n v="1"/>
    <n v="0"/>
    <n v="0"/>
    <n v="0"/>
    <n v="0"/>
    <n v="0"/>
    <n v="0"/>
    <n v="0"/>
    <n v="0"/>
    <n v="0"/>
    <n v="0"/>
    <n v="2"/>
    <n v="1"/>
    <n v="0"/>
    <n v="10"/>
    <n v="5"/>
    <n v="1"/>
    <n v="0"/>
    <n v="0"/>
    <n v="0"/>
    <n v="0"/>
    <n v="0"/>
    <n v="0"/>
    <n v="0"/>
    <n v="6"/>
    <n v="6"/>
    <n v="6"/>
    <n v="1"/>
  </r>
  <r>
    <s v="08ETV0063Z"/>
    <n v="1"/>
    <s v="MATUTINO"/>
    <s v="TELESECUNDARIA 6063"/>
    <n v="8"/>
    <s v="CHIHUAHUA"/>
    <n v="8"/>
    <s v="CHIHUAHUA"/>
    <x v="3"/>
    <n v="33"/>
    <x v="48"/>
    <n v="1"/>
    <s v="HUEJOTITĂN"/>
    <s v="CALLE HUEJOTITAN"/>
    <n v="0"/>
    <s v="PÚBLICO"/>
    <x v="1"/>
    <n v="2"/>
    <s v="BĂSICA"/>
    <n v="3"/>
    <x v="1"/>
    <n v="3"/>
    <x v="3"/>
    <n v="0"/>
    <s v="NO APLICA"/>
    <n v="0"/>
    <s v="NO APLICA"/>
    <s v="08FTV0005H"/>
    <m/>
    <m/>
    <n v="0"/>
    <s v="I2020"/>
    <n v="6"/>
    <n v="16"/>
    <n v="22"/>
    <n v="6"/>
    <n v="14"/>
    <n v="20"/>
    <n v="3"/>
    <n v="4"/>
    <n v="7"/>
    <n v="8"/>
    <n v="10"/>
    <n v="18"/>
    <n v="8"/>
    <n v="10"/>
    <n v="18"/>
    <n v="3"/>
    <n v="4"/>
    <n v="7"/>
    <n v="0"/>
    <n v="8"/>
    <n v="8"/>
    <n v="0"/>
    <n v="0"/>
    <n v="0"/>
    <n v="0"/>
    <n v="0"/>
    <n v="0"/>
    <n v="0"/>
    <n v="0"/>
    <n v="0"/>
    <n v="11"/>
    <n v="22"/>
    <n v="3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64Y"/>
    <n v="1"/>
    <s v="MATUTINO"/>
    <s v="TELESECUNDARIA 6064"/>
    <n v="8"/>
    <s v="CHIHUAHUA"/>
    <n v="8"/>
    <s v="CHIHUAHUA"/>
    <x v="2"/>
    <n v="34"/>
    <x v="3"/>
    <n v="16"/>
    <s v="FRANCISCO I. MADERO (SAN MIGUEL)"/>
    <s v="CALLE LAURELES"/>
    <n v="0"/>
    <s v="PÚBLICO"/>
    <x v="1"/>
    <n v="2"/>
    <s v="BĂSICA"/>
    <n v="3"/>
    <x v="1"/>
    <n v="3"/>
    <x v="3"/>
    <n v="0"/>
    <s v="NO APLICA"/>
    <n v="0"/>
    <s v="NO APLICA"/>
    <s v="08FTV0009D"/>
    <m/>
    <m/>
    <n v="0"/>
    <s v="I2020"/>
    <n v="20"/>
    <n v="21"/>
    <n v="41"/>
    <n v="17"/>
    <n v="20"/>
    <n v="37"/>
    <n v="5"/>
    <n v="5"/>
    <n v="10"/>
    <n v="10"/>
    <n v="9"/>
    <n v="19"/>
    <n v="12"/>
    <n v="9"/>
    <n v="21"/>
    <n v="5"/>
    <n v="11"/>
    <n v="16"/>
    <n v="8"/>
    <n v="6"/>
    <n v="14"/>
    <n v="0"/>
    <n v="0"/>
    <n v="0"/>
    <n v="0"/>
    <n v="0"/>
    <n v="0"/>
    <n v="0"/>
    <n v="0"/>
    <n v="0"/>
    <n v="25"/>
    <n v="26"/>
    <n v="5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ETV0066W"/>
    <n v="1"/>
    <s v="MATUTINO"/>
    <s v="TELESECUNDARIA 6066"/>
    <n v="8"/>
    <s v="CHIHUAHUA"/>
    <n v="8"/>
    <s v="CHIHUAHUA"/>
    <x v="8"/>
    <n v="36"/>
    <x v="30"/>
    <n v="179"/>
    <s v="LAGUNA DE PALOMAS (ESTACIĂ“N CARRILLO)"/>
    <s v="CALLE LAGUNA DE PALOMAS (ESTACION CARRILLO)"/>
    <n v="0"/>
    <s v="PÚBLICO"/>
    <x v="1"/>
    <n v="2"/>
    <s v="BĂSICA"/>
    <n v="3"/>
    <x v="1"/>
    <n v="3"/>
    <x v="3"/>
    <n v="0"/>
    <s v="NO APLICA"/>
    <n v="0"/>
    <s v="NO APLICA"/>
    <s v="08FTV0007F"/>
    <m/>
    <m/>
    <n v="0"/>
    <s v="I2020"/>
    <n v="11"/>
    <n v="7"/>
    <n v="18"/>
    <n v="11"/>
    <n v="7"/>
    <n v="18"/>
    <n v="5"/>
    <n v="1"/>
    <n v="6"/>
    <n v="4"/>
    <n v="6"/>
    <n v="10"/>
    <n v="4"/>
    <n v="6"/>
    <n v="10"/>
    <n v="2"/>
    <n v="3"/>
    <n v="5"/>
    <n v="4"/>
    <n v="3"/>
    <n v="7"/>
    <n v="0"/>
    <n v="0"/>
    <n v="0"/>
    <n v="0"/>
    <n v="0"/>
    <n v="0"/>
    <n v="0"/>
    <n v="0"/>
    <n v="0"/>
    <n v="10"/>
    <n v="12"/>
    <n v="2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5"/>
    <n v="3"/>
    <n v="1"/>
  </r>
  <r>
    <s v="08ETV0068U"/>
    <n v="1"/>
    <s v="MATUTINO"/>
    <s v="TELESECUNDARIA 6068"/>
    <n v="8"/>
    <s v="CHIHUAHUA"/>
    <n v="8"/>
    <s v="CHIHUAHUA"/>
    <x v="2"/>
    <n v="40"/>
    <x v="12"/>
    <n v="31"/>
    <s v="NUEVA MADERA"/>
    <s v="CALLE SEGUNDA"/>
    <n v="0"/>
    <s v="PÚBLICO"/>
    <x v="1"/>
    <n v="2"/>
    <s v="BĂSICA"/>
    <n v="3"/>
    <x v="1"/>
    <n v="3"/>
    <x v="3"/>
    <n v="0"/>
    <s v="NO APLICA"/>
    <n v="0"/>
    <s v="NO APLICA"/>
    <s v="08FTV0010T"/>
    <m/>
    <m/>
    <n v="0"/>
    <s v="I2020"/>
    <n v="7"/>
    <n v="12"/>
    <n v="19"/>
    <n v="7"/>
    <n v="12"/>
    <n v="19"/>
    <n v="5"/>
    <n v="2"/>
    <n v="7"/>
    <n v="6"/>
    <n v="2"/>
    <n v="8"/>
    <n v="7"/>
    <n v="2"/>
    <n v="9"/>
    <n v="2"/>
    <n v="4"/>
    <n v="6"/>
    <n v="0"/>
    <n v="6"/>
    <n v="6"/>
    <n v="0"/>
    <n v="0"/>
    <n v="0"/>
    <n v="0"/>
    <n v="0"/>
    <n v="0"/>
    <n v="0"/>
    <n v="0"/>
    <n v="0"/>
    <n v="9"/>
    <n v="12"/>
    <n v="2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070I"/>
    <n v="1"/>
    <s v="MATUTINO"/>
    <s v="TELESECUNDARIA 6070"/>
    <n v="8"/>
    <s v="CHIHUAHUA"/>
    <n v="8"/>
    <s v="CHIHUAHUA"/>
    <x v="2"/>
    <n v="40"/>
    <x v="12"/>
    <n v="30"/>
    <s v="LA NORTEĂ‘A"/>
    <s v="CALLE LA NORTEĂ‘A"/>
    <n v="0"/>
    <s v="PÚBLICO"/>
    <x v="1"/>
    <n v="2"/>
    <s v="BĂSICA"/>
    <n v="3"/>
    <x v="1"/>
    <n v="3"/>
    <x v="3"/>
    <n v="0"/>
    <s v="NO APLICA"/>
    <n v="0"/>
    <s v="NO APLICA"/>
    <s v="08FTV0010T"/>
    <m/>
    <m/>
    <n v="0"/>
    <s v="I2020"/>
    <n v="16"/>
    <n v="13"/>
    <n v="29"/>
    <n v="16"/>
    <n v="13"/>
    <n v="29"/>
    <n v="6"/>
    <n v="4"/>
    <n v="10"/>
    <n v="11"/>
    <n v="4"/>
    <n v="15"/>
    <n v="11"/>
    <n v="4"/>
    <n v="15"/>
    <n v="5"/>
    <n v="6"/>
    <n v="11"/>
    <n v="7"/>
    <n v="2"/>
    <n v="9"/>
    <n v="0"/>
    <n v="0"/>
    <n v="0"/>
    <n v="0"/>
    <n v="0"/>
    <n v="0"/>
    <n v="0"/>
    <n v="0"/>
    <n v="0"/>
    <n v="23"/>
    <n v="12"/>
    <n v="3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071H"/>
    <n v="1"/>
    <s v="MATUTINO"/>
    <s v="TELESECUNDARIA 6071"/>
    <n v="8"/>
    <s v="CHIHUAHUA"/>
    <n v="8"/>
    <s v="CHIHUAHUA"/>
    <x v="2"/>
    <n v="43"/>
    <x v="38"/>
    <n v="2"/>
    <s v="EJIDO BUENAVISTA (BUENAVISTA)"/>
    <s v="CALLE BUENAVISTA"/>
    <n v="0"/>
    <s v="PÚBLICO"/>
    <x v="1"/>
    <n v="2"/>
    <s v="BĂSICA"/>
    <n v="3"/>
    <x v="1"/>
    <n v="3"/>
    <x v="3"/>
    <n v="0"/>
    <s v="NO APLICA"/>
    <n v="0"/>
    <s v="NO APLICA"/>
    <s v="08FTV0010T"/>
    <m/>
    <m/>
    <n v="0"/>
    <s v="I2020"/>
    <n v="10"/>
    <n v="8"/>
    <n v="18"/>
    <n v="10"/>
    <n v="8"/>
    <n v="18"/>
    <n v="2"/>
    <n v="3"/>
    <n v="5"/>
    <n v="5"/>
    <n v="4"/>
    <n v="9"/>
    <n v="5"/>
    <n v="4"/>
    <n v="9"/>
    <n v="4"/>
    <n v="4"/>
    <n v="8"/>
    <n v="4"/>
    <n v="1"/>
    <n v="5"/>
    <n v="0"/>
    <n v="0"/>
    <n v="0"/>
    <n v="0"/>
    <n v="0"/>
    <n v="0"/>
    <n v="0"/>
    <n v="0"/>
    <n v="0"/>
    <n v="13"/>
    <n v="9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  <n v="1"/>
  </r>
  <r>
    <s v="08ETV0072G"/>
    <n v="1"/>
    <s v="MATUTINO"/>
    <s v="TELESECUNDARIA 6072"/>
    <n v="8"/>
    <s v="CHIHUAHUA"/>
    <n v="8"/>
    <s v="CHIHUAHUA"/>
    <x v="2"/>
    <n v="43"/>
    <x v="38"/>
    <n v="7"/>
    <s v="TEJOLOCACHI"/>
    <s v="NINGUNO NINGUNO"/>
    <n v="0"/>
    <s v="PÚBLICO"/>
    <x v="1"/>
    <n v="2"/>
    <s v="BĂSICA"/>
    <n v="3"/>
    <x v="1"/>
    <n v="3"/>
    <x v="3"/>
    <n v="0"/>
    <s v="NO APLICA"/>
    <n v="0"/>
    <s v="NO APLICA"/>
    <s v="08FTV0010T"/>
    <m/>
    <m/>
    <n v="0"/>
    <s v="I2020"/>
    <n v="13"/>
    <n v="10"/>
    <n v="23"/>
    <n v="13"/>
    <n v="10"/>
    <n v="23"/>
    <n v="3"/>
    <n v="4"/>
    <n v="7"/>
    <n v="0"/>
    <n v="2"/>
    <n v="2"/>
    <n v="0"/>
    <n v="2"/>
    <n v="2"/>
    <n v="4"/>
    <n v="3"/>
    <n v="7"/>
    <n v="6"/>
    <n v="3"/>
    <n v="9"/>
    <n v="0"/>
    <n v="0"/>
    <n v="0"/>
    <n v="0"/>
    <n v="0"/>
    <n v="0"/>
    <n v="0"/>
    <n v="0"/>
    <n v="0"/>
    <n v="10"/>
    <n v="8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3"/>
    <n v="1"/>
  </r>
  <r>
    <s v="08ETV0073F"/>
    <n v="1"/>
    <s v="MATUTINO"/>
    <s v="TELESECUNDARIA 6073"/>
    <n v="8"/>
    <s v="CHIHUAHUA"/>
    <n v="8"/>
    <s v="CHIHUAHUA"/>
    <x v="9"/>
    <n v="45"/>
    <x v="36"/>
    <n v="8"/>
    <s v="COLONIA FELIPE ĂNGELES"/>
    <s v="CALLE NOGALERA"/>
    <n v="0"/>
    <s v="PÚBLICO"/>
    <x v="1"/>
    <n v="2"/>
    <s v="BĂSICA"/>
    <n v="3"/>
    <x v="1"/>
    <n v="3"/>
    <x v="3"/>
    <n v="0"/>
    <s v="NO APLICA"/>
    <n v="0"/>
    <s v="NO APLICA"/>
    <s v="08FTV0002K"/>
    <m/>
    <m/>
    <n v="0"/>
    <s v="I2020"/>
    <n v="25"/>
    <n v="33"/>
    <n v="58"/>
    <n v="19"/>
    <n v="26"/>
    <n v="45"/>
    <n v="9"/>
    <n v="9"/>
    <n v="18"/>
    <n v="10"/>
    <n v="6"/>
    <n v="16"/>
    <n v="15"/>
    <n v="11"/>
    <n v="26"/>
    <n v="4"/>
    <n v="12"/>
    <n v="16"/>
    <n v="16"/>
    <n v="15"/>
    <n v="31"/>
    <n v="0"/>
    <n v="0"/>
    <n v="0"/>
    <n v="0"/>
    <n v="0"/>
    <n v="0"/>
    <n v="0"/>
    <n v="0"/>
    <n v="0"/>
    <n v="35"/>
    <n v="38"/>
    <n v="73"/>
    <n v="1"/>
    <n v="1"/>
    <n v="2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1"/>
    <n v="0"/>
    <n v="6"/>
    <n v="3"/>
    <n v="1"/>
    <n v="0"/>
    <n v="0"/>
    <n v="0"/>
    <n v="0"/>
    <n v="0"/>
    <n v="0"/>
    <n v="0"/>
    <n v="4"/>
    <n v="5"/>
    <n v="4"/>
    <n v="1"/>
  </r>
  <r>
    <s v="08ETV0074E"/>
    <n v="1"/>
    <s v="MATUTINO"/>
    <s v="TELESECUNDARIA 6074"/>
    <n v="8"/>
    <s v="CHIHUAHUA"/>
    <n v="8"/>
    <s v="CHIHUAHUA"/>
    <x v="9"/>
    <n v="38"/>
    <x v="63"/>
    <n v="41"/>
    <s v="LA REGINA"/>
    <s v="CALLE CARRETERA MEOQUI A JULIMES KM 18"/>
    <n v="0"/>
    <s v="PÚBLICO"/>
    <x v="1"/>
    <n v="2"/>
    <s v="BĂSICA"/>
    <n v="3"/>
    <x v="1"/>
    <n v="3"/>
    <x v="3"/>
    <n v="0"/>
    <s v="NO APLICA"/>
    <n v="0"/>
    <s v="NO APLICA"/>
    <s v="08FTV0002K"/>
    <m/>
    <m/>
    <n v="0"/>
    <s v="I2020"/>
    <n v="43"/>
    <n v="42"/>
    <n v="85"/>
    <n v="26"/>
    <n v="34"/>
    <n v="60"/>
    <n v="6"/>
    <n v="9"/>
    <n v="15"/>
    <n v="16"/>
    <n v="11"/>
    <n v="27"/>
    <n v="21"/>
    <n v="15"/>
    <n v="36"/>
    <n v="23"/>
    <n v="14"/>
    <n v="37"/>
    <n v="5"/>
    <n v="13"/>
    <n v="18"/>
    <n v="0"/>
    <n v="0"/>
    <n v="0"/>
    <n v="0"/>
    <n v="0"/>
    <n v="0"/>
    <n v="0"/>
    <n v="0"/>
    <n v="0"/>
    <n v="49"/>
    <n v="42"/>
    <n v="91"/>
    <n v="2"/>
    <n v="2"/>
    <n v="1"/>
    <n v="0"/>
    <n v="0"/>
    <n v="0"/>
    <n v="0"/>
    <n v="5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1"/>
    <n v="0"/>
    <n v="8"/>
    <n v="2"/>
    <n v="2"/>
    <n v="0"/>
    <n v="0"/>
    <n v="0"/>
    <n v="0"/>
    <n v="0"/>
    <n v="0"/>
    <n v="0"/>
    <n v="4"/>
    <n v="6"/>
    <n v="5"/>
    <n v="1"/>
  </r>
  <r>
    <s v="08ETV0075D"/>
    <n v="1"/>
    <s v="MATUTINO"/>
    <s v="TELESECUNDARIA 6075"/>
    <n v="8"/>
    <s v="CHIHUAHUA"/>
    <n v="8"/>
    <s v="CHIHUAHUA"/>
    <x v="1"/>
    <n v="48"/>
    <x v="31"/>
    <n v="40"/>
    <s v="INDEPENDENCIA (COLOGACHI)"/>
    <s v="CALLE COLONIA ING. GILBERTO FLORES MUNOZ"/>
    <n v="0"/>
    <s v="PÚBLICO"/>
    <x v="1"/>
    <n v="2"/>
    <s v="BĂSICA"/>
    <n v="3"/>
    <x v="1"/>
    <n v="3"/>
    <x v="3"/>
    <n v="0"/>
    <s v="NO APLICA"/>
    <n v="0"/>
    <s v="NO APLICA"/>
    <s v="08FTV0009D"/>
    <m/>
    <m/>
    <n v="0"/>
    <s v="I2020"/>
    <n v="23"/>
    <n v="19"/>
    <n v="42"/>
    <n v="14"/>
    <n v="16"/>
    <n v="30"/>
    <n v="6"/>
    <n v="5"/>
    <n v="11"/>
    <n v="7"/>
    <n v="6"/>
    <n v="13"/>
    <n v="9"/>
    <n v="8"/>
    <n v="17"/>
    <n v="10"/>
    <n v="6"/>
    <n v="16"/>
    <n v="7"/>
    <n v="7"/>
    <n v="14"/>
    <n v="0"/>
    <n v="0"/>
    <n v="0"/>
    <n v="0"/>
    <n v="0"/>
    <n v="0"/>
    <n v="0"/>
    <n v="0"/>
    <n v="0"/>
    <n v="26"/>
    <n v="21"/>
    <n v="4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76C"/>
    <n v="1"/>
    <s v="MATUTINO"/>
    <s v="TELESECUNDARIA 6076"/>
    <n v="8"/>
    <s v="CHIHUAHUA"/>
    <n v="8"/>
    <s v="CHIHUAHUA"/>
    <x v="9"/>
    <n v="55"/>
    <x v="46"/>
    <n v="170"/>
    <s v="SALĂ“N DE ACTOS (AMPLIACIĂ“N CUARENTA Y SIETE)"/>
    <s v="CALLE AMPLIACIĂ“N"/>
    <n v="47"/>
    <s v="PÚBLICO"/>
    <x v="1"/>
    <n v="2"/>
    <s v="BĂSICA"/>
    <n v="3"/>
    <x v="1"/>
    <n v="3"/>
    <x v="3"/>
    <n v="0"/>
    <s v="NO APLICA"/>
    <n v="0"/>
    <s v="NO APLICA"/>
    <s v="08FTV0002K"/>
    <m/>
    <m/>
    <n v="0"/>
    <s v="I2020"/>
    <n v="28"/>
    <n v="33"/>
    <n v="61"/>
    <n v="28"/>
    <n v="33"/>
    <n v="61"/>
    <n v="9"/>
    <n v="9"/>
    <n v="18"/>
    <n v="11"/>
    <n v="12"/>
    <n v="23"/>
    <n v="17"/>
    <n v="12"/>
    <n v="29"/>
    <n v="11"/>
    <n v="14"/>
    <n v="25"/>
    <n v="9"/>
    <n v="12"/>
    <n v="21"/>
    <n v="0"/>
    <n v="0"/>
    <n v="0"/>
    <n v="0"/>
    <n v="0"/>
    <n v="0"/>
    <n v="0"/>
    <n v="0"/>
    <n v="0"/>
    <n v="37"/>
    <n v="38"/>
    <n v="75"/>
    <n v="2"/>
    <n v="1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2"/>
    <n v="0"/>
    <n v="6"/>
    <n v="1"/>
    <n v="3"/>
    <n v="0"/>
    <n v="0"/>
    <n v="0"/>
    <n v="0"/>
    <n v="0"/>
    <n v="0"/>
    <n v="0"/>
    <n v="4"/>
    <n v="5"/>
    <n v="4"/>
    <n v="1"/>
  </r>
  <r>
    <s v="08ETV0077B"/>
    <n v="1"/>
    <s v="MATUTINO"/>
    <s v="TELESECUNDARIA 6077"/>
    <n v="8"/>
    <s v="CHIHUAHUA"/>
    <n v="8"/>
    <s v="CHIHUAHUA"/>
    <x v="9"/>
    <n v="58"/>
    <x v="42"/>
    <n v="1"/>
    <s v="SAN FRANCISCO DE CONCHOS"/>
    <s v="CALLE SAN FRANCISCO DE CONCHOS"/>
    <n v="0"/>
    <s v="PÚBLICO"/>
    <x v="1"/>
    <n v="2"/>
    <s v="BĂSICA"/>
    <n v="3"/>
    <x v="1"/>
    <n v="3"/>
    <x v="3"/>
    <n v="0"/>
    <s v="NO APLICA"/>
    <n v="0"/>
    <s v="NO APLICA"/>
    <s v="08FTV0007F"/>
    <m/>
    <m/>
    <n v="0"/>
    <s v="I2020"/>
    <n v="64"/>
    <n v="47"/>
    <n v="111"/>
    <n v="60"/>
    <n v="46"/>
    <n v="106"/>
    <n v="27"/>
    <n v="13"/>
    <n v="40"/>
    <n v="18"/>
    <n v="22"/>
    <n v="40"/>
    <n v="19"/>
    <n v="22"/>
    <n v="41"/>
    <n v="13"/>
    <n v="18"/>
    <n v="31"/>
    <n v="26"/>
    <n v="17"/>
    <n v="43"/>
    <n v="0"/>
    <n v="0"/>
    <n v="0"/>
    <n v="0"/>
    <n v="0"/>
    <n v="0"/>
    <n v="0"/>
    <n v="0"/>
    <n v="0"/>
    <n v="58"/>
    <n v="57"/>
    <n v="115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1"/>
    <n v="2"/>
    <n v="0"/>
    <n v="10"/>
    <n v="4"/>
    <n v="2"/>
    <n v="0"/>
    <n v="0"/>
    <n v="0"/>
    <n v="0"/>
    <n v="0"/>
    <n v="0"/>
    <n v="0"/>
    <n v="6"/>
    <n v="6"/>
    <n v="6"/>
    <n v="1"/>
  </r>
  <r>
    <s v="08ETV0079Z"/>
    <n v="1"/>
    <s v="MATUTINO"/>
    <s v="TELESECUNDARIA 6079"/>
    <n v="8"/>
    <s v="CHIHUAHUA"/>
    <n v="8"/>
    <s v="CHIHUAHUA"/>
    <x v="9"/>
    <n v="11"/>
    <x v="28"/>
    <n v="16"/>
    <s v="ALTA VISTA"/>
    <s v="CALLE RANCHO ALTAVISTA"/>
    <n v="0"/>
    <s v="PÚBLICO"/>
    <x v="1"/>
    <n v="2"/>
    <s v="BĂSICA"/>
    <n v="3"/>
    <x v="1"/>
    <n v="3"/>
    <x v="3"/>
    <n v="0"/>
    <s v="NO APLICA"/>
    <n v="0"/>
    <s v="NO APLICA"/>
    <s v="08FTV0007F"/>
    <m/>
    <m/>
    <n v="0"/>
    <s v="I2020"/>
    <n v="61"/>
    <n v="34"/>
    <n v="95"/>
    <n v="61"/>
    <n v="33"/>
    <n v="94"/>
    <n v="19"/>
    <n v="10"/>
    <n v="29"/>
    <n v="8"/>
    <n v="9"/>
    <n v="17"/>
    <n v="11"/>
    <n v="9"/>
    <n v="20"/>
    <n v="28"/>
    <n v="9"/>
    <n v="37"/>
    <n v="16"/>
    <n v="14"/>
    <n v="30"/>
    <n v="0"/>
    <n v="0"/>
    <n v="0"/>
    <n v="0"/>
    <n v="0"/>
    <n v="0"/>
    <n v="0"/>
    <n v="0"/>
    <n v="0"/>
    <n v="55"/>
    <n v="32"/>
    <n v="87"/>
    <n v="1"/>
    <n v="2"/>
    <n v="2"/>
    <n v="0"/>
    <n v="0"/>
    <n v="0"/>
    <n v="0"/>
    <n v="5"/>
    <n v="0"/>
    <n v="1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1"/>
    <n v="1"/>
    <n v="0"/>
    <n v="7"/>
    <n v="3"/>
    <n v="2"/>
    <n v="0"/>
    <n v="0"/>
    <n v="0"/>
    <n v="0"/>
    <n v="0"/>
    <n v="0"/>
    <n v="0"/>
    <n v="5"/>
    <n v="6"/>
    <n v="5"/>
    <n v="1"/>
  </r>
  <r>
    <s v="08ETV0080P"/>
    <n v="1"/>
    <s v="MATUTINO"/>
    <s v="TELESECUNDARIA 6080"/>
    <n v="8"/>
    <s v="CHIHUAHUA"/>
    <n v="8"/>
    <s v="CHIHUAHUA"/>
    <x v="2"/>
    <n v="63"/>
    <x v="17"/>
    <n v="66"/>
    <s v="TOSANACHI"/>
    <s v="CALLE TOSANACHI"/>
    <n v="0"/>
    <s v="PÚBLICO"/>
    <x v="1"/>
    <n v="2"/>
    <s v="BĂSICA"/>
    <n v="3"/>
    <x v="1"/>
    <n v="3"/>
    <x v="3"/>
    <n v="0"/>
    <s v="NO APLICA"/>
    <n v="0"/>
    <s v="NO APLICA"/>
    <s v="08FTV0010T"/>
    <m/>
    <m/>
    <n v="0"/>
    <s v="I2020"/>
    <n v="7"/>
    <n v="11"/>
    <n v="18"/>
    <n v="7"/>
    <n v="11"/>
    <n v="18"/>
    <n v="4"/>
    <n v="2"/>
    <n v="6"/>
    <n v="2"/>
    <n v="2"/>
    <n v="4"/>
    <n v="3"/>
    <n v="2"/>
    <n v="5"/>
    <n v="3"/>
    <n v="4"/>
    <n v="7"/>
    <n v="3"/>
    <n v="7"/>
    <n v="10"/>
    <n v="0"/>
    <n v="0"/>
    <n v="0"/>
    <n v="0"/>
    <n v="0"/>
    <n v="0"/>
    <n v="0"/>
    <n v="0"/>
    <n v="0"/>
    <n v="9"/>
    <n v="13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82N"/>
    <n v="1"/>
    <s v="MATUTINO"/>
    <s v="TELESECUNDARIA 6082"/>
    <n v="8"/>
    <s v="CHIHUAHUA"/>
    <n v="8"/>
    <s v="CHIHUAHUA"/>
    <x v="5"/>
    <n v="1"/>
    <x v="8"/>
    <n v="7"/>
    <s v="ĂLAMOS DE PEĂ‘A"/>
    <s v="CALLE ALAMOS DE PEĂ‘A"/>
    <n v="0"/>
    <s v="PÚBLICO"/>
    <x v="1"/>
    <n v="2"/>
    <s v="BĂSICA"/>
    <n v="3"/>
    <x v="1"/>
    <n v="3"/>
    <x v="3"/>
    <n v="0"/>
    <s v="NO APLICA"/>
    <n v="0"/>
    <s v="NO APLICA"/>
    <s v="08FTV0003J"/>
    <m/>
    <m/>
    <n v="0"/>
    <s v="I2020"/>
    <n v="9"/>
    <n v="8"/>
    <n v="17"/>
    <n v="9"/>
    <n v="8"/>
    <n v="17"/>
    <n v="0"/>
    <n v="3"/>
    <n v="3"/>
    <n v="4"/>
    <n v="7"/>
    <n v="11"/>
    <n v="4"/>
    <n v="7"/>
    <n v="11"/>
    <n v="7"/>
    <n v="6"/>
    <n v="13"/>
    <n v="4"/>
    <n v="0"/>
    <n v="4"/>
    <n v="0"/>
    <n v="0"/>
    <n v="0"/>
    <n v="0"/>
    <n v="0"/>
    <n v="0"/>
    <n v="0"/>
    <n v="0"/>
    <n v="0"/>
    <n v="15"/>
    <n v="13"/>
    <n v="28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83M"/>
    <n v="1"/>
    <s v="MATUTINO"/>
    <s v="TELESECUNDARIA 6083"/>
    <n v="8"/>
    <s v="CHIHUAHUA"/>
    <n v="8"/>
    <s v="CHIHUAHUA"/>
    <x v="10"/>
    <n v="5"/>
    <x v="54"/>
    <n v="34"/>
    <s v="GUADALUPE VICTORIA"/>
    <s v="CALLE JOSE MARIA MORELOS "/>
    <n v="0"/>
    <s v="PÚBLICO"/>
    <x v="1"/>
    <n v="2"/>
    <s v="BĂSICA"/>
    <n v="3"/>
    <x v="1"/>
    <n v="3"/>
    <x v="3"/>
    <n v="0"/>
    <s v="NO APLICA"/>
    <n v="0"/>
    <s v="NO APLICA"/>
    <s v="08FTV0001L"/>
    <m/>
    <m/>
    <n v="0"/>
    <s v="I2020"/>
    <n v="23"/>
    <n v="30"/>
    <n v="53"/>
    <n v="22"/>
    <n v="26"/>
    <n v="48"/>
    <n v="11"/>
    <n v="8"/>
    <n v="19"/>
    <n v="12"/>
    <n v="11"/>
    <n v="23"/>
    <n v="12"/>
    <n v="11"/>
    <n v="23"/>
    <n v="6"/>
    <n v="16"/>
    <n v="22"/>
    <n v="8"/>
    <n v="10"/>
    <n v="18"/>
    <n v="0"/>
    <n v="0"/>
    <n v="0"/>
    <n v="0"/>
    <n v="0"/>
    <n v="0"/>
    <n v="0"/>
    <n v="0"/>
    <n v="0"/>
    <n v="26"/>
    <n v="37"/>
    <n v="63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5"/>
    <n v="3"/>
    <n v="1"/>
  </r>
  <r>
    <s v="08ETV0086J"/>
    <n v="1"/>
    <s v="MATUTINO"/>
    <s v="TELESECUNDARIA 6086"/>
    <n v="8"/>
    <s v="CHIHUAHUA"/>
    <n v="8"/>
    <s v="CHIHUAHUA"/>
    <x v="9"/>
    <n v="11"/>
    <x v="28"/>
    <n v="109"/>
    <s v="ORTEGUEĂ‘O"/>
    <s v="CALLE ORTEGUEĂ‘O"/>
    <n v="0"/>
    <s v="PÚBLICO"/>
    <x v="1"/>
    <n v="2"/>
    <s v="BĂSICA"/>
    <n v="3"/>
    <x v="1"/>
    <n v="3"/>
    <x v="3"/>
    <n v="0"/>
    <s v="NO APLICA"/>
    <n v="0"/>
    <s v="NO APLICA"/>
    <s v="08FTV0007F"/>
    <m/>
    <m/>
    <n v="0"/>
    <s v="I2020"/>
    <n v="7"/>
    <n v="5"/>
    <n v="12"/>
    <n v="7"/>
    <n v="5"/>
    <n v="12"/>
    <n v="2"/>
    <n v="0"/>
    <n v="2"/>
    <n v="3"/>
    <n v="1"/>
    <n v="4"/>
    <n v="3"/>
    <n v="1"/>
    <n v="4"/>
    <n v="5"/>
    <n v="0"/>
    <n v="5"/>
    <n v="1"/>
    <n v="6"/>
    <n v="7"/>
    <n v="0"/>
    <n v="0"/>
    <n v="0"/>
    <n v="0"/>
    <n v="0"/>
    <n v="0"/>
    <n v="0"/>
    <n v="0"/>
    <n v="0"/>
    <n v="9"/>
    <n v="7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ETV0087I"/>
    <n v="1"/>
    <s v="MATUTINO"/>
    <s v="TELESECUNDARIA 6087"/>
    <n v="8"/>
    <s v="CHIHUAHUA"/>
    <n v="8"/>
    <s v="CHIHUAHUA"/>
    <x v="1"/>
    <n v="18"/>
    <x v="53"/>
    <n v="4"/>
    <s v="LOS ĂLAMOS DE CERRO PRIETO"/>
    <s v="CALLE ALAMOS DE CERRO PRIETO"/>
    <n v="0"/>
    <s v="PÚBLICO"/>
    <x v="1"/>
    <n v="2"/>
    <s v="BĂSICA"/>
    <n v="3"/>
    <x v="1"/>
    <n v="3"/>
    <x v="3"/>
    <n v="0"/>
    <s v="NO APLICA"/>
    <n v="0"/>
    <s v="NO APLICA"/>
    <s v="08FTV0004I"/>
    <m/>
    <m/>
    <n v="0"/>
    <s v="I2020"/>
    <n v="27"/>
    <n v="16"/>
    <n v="43"/>
    <n v="23"/>
    <n v="15"/>
    <n v="38"/>
    <n v="8"/>
    <n v="6"/>
    <n v="14"/>
    <n v="5"/>
    <n v="6"/>
    <n v="11"/>
    <n v="5"/>
    <n v="7"/>
    <n v="12"/>
    <n v="9"/>
    <n v="6"/>
    <n v="15"/>
    <n v="10"/>
    <n v="5"/>
    <n v="15"/>
    <n v="0"/>
    <n v="0"/>
    <n v="0"/>
    <n v="0"/>
    <n v="0"/>
    <n v="0"/>
    <n v="0"/>
    <n v="0"/>
    <n v="0"/>
    <n v="24"/>
    <n v="18"/>
    <n v="4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88H"/>
    <n v="1"/>
    <s v="MATUTINO"/>
    <s v="TELESECUNDARIA 6088"/>
    <n v="8"/>
    <s v="CHIHUAHUA"/>
    <n v="8"/>
    <s v="CHIHUAHUA"/>
    <x v="7"/>
    <n v="26"/>
    <x v="66"/>
    <n v="26"/>
    <s v="TRES OJITOS"/>
    <s v="CALLE TRES OJITOS"/>
    <n v="0"/>
    <s v="PÚBLICO"/>
    <x v="1"/>
    <n v="2"/>
    <s v="BĂSICA"/>
    <n v="3"/>
    <x v="1"/>
    <n v="3"/>
    <x v="3"/>
    <n v="0"/>
    <s v="NO APLICA"/>
    <n v="0"/>
    <s v="NO APLICA"/>
    <s v="08FTV0006G"/>
    <m/>
    <m/>
    <n v="2"/>
    <s v="I2020"/>
    <n v="3"/>
    <n v="3"/>
    <n v="6"/>
    <n v="3"/>
    <n v="3"/>
    <n v="6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089G"/>
    <n v="1"/>
    <s v="MATUTINO"/>
    <s v="TELESECUNDARIA 6089"/>
    <n v="8"/>
    <s v="CHIHUAHUA"/>
    <n v="8"/>
    <s v="CHIHUAHUA"/>
    <x v="3"/>
    <n v="27"/>
    <x v="27"/>
    <n v="6"/>
    <s v="AGUA ZARCA"/>
    <s v="CALLE MANUEL BERNAL"/>
    <n v="242"/>
    <s v="PÚBLICO"/>
    <x v="1"/>
    <n v="2"/>
    <s v="BĂSICA"/>
    <n v="3"/>
    <x v="1"/>
    <n v="3"/>
    <x v="3"/>
    <n v="0"/>
    <s v="NO APLICA"/>
    <n v="0"/>
    <s v="NO APLICA"/>
    <s v="08FTV0008E"/>
    <m/>
    <m/>
    <n v="0"/>
    <s v="I2020"/>
    <n v="22"/>
    <n v="28"/>
    <n v="50"/>
    <n v="22"/>
    <n v="28"/>
    <n v="50"/>
    <n v="7"/>
    <n v="4"/>
    <n v="11"/>
    <n v="13"/>
    <n v="10"/>
    <n v="23"/>
    <n v="20"/>
    <n v="12"/>
    <n v="32"/>
    <n v="14"/>
    <n v="14"/>
    <n v="28"/>
    <n v="2"/>
    <n v="10"/>
    <n v="12"/>
    <n v="0"/>
    <n v="0"/>
    <n v="0"/>
    <n v="0"/>
    <n v="0"/>
    <n v="0"/>
    <n v="0"/>
    <n v="0"/>
    <n v="0"/>
    <n v="36"/>
    <n v="36"/>
    <n v="72"/>
    <n v="1"/>
    <n v="2"/>
    <n v="1"/>
    <n v="0"/>
    <n v="0"/>
    <n v="0"/>
    <n v="0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0"/>
    <n v="0"/>
    <n v="5"/>
    <n v="2"/>
    <n v="2"/>
    <n v="0"/>
    <n v="0"/>
    <n v="0"/>
    <n v="0"/>
    <n v="0"/>
    <n v="0"/>
    <n v="0"/>
    <n v="4"/>
    <n v="5"/>
    <n v="3"/>
    <n v="1"/>
  </r>
  <r>
    <s v="08ETV0091V"/>
    <n v="1"/>
    <s v="MATUTINO"/>
    <s v="TELESECUNDARIA 6091"/>
    <n v="8"/>
    <s v="CHIHUAHUA"/>
    <n v="8"/>
    <s v="CHIHUAHUA"/>
    <x v="1"/>
    <n v="31"/>
    <x v="1"/>
    <n v="91"/>
    <s v="RANCHO DE SANTIAGO"/>
    <s v="CALLE RANCHOS DE SANTIAGO"/>
    <n v="0"/>
    <s v="PÚBLICO"/>
    <x v="1"/>
    <n v="2"/>
    <s v="BĂSICA"/>
    <n v="3"/>
    <x v="1"/>
    <n v="3"/>
    <x v="3"/>
    <n v="0"/>
    <s v="NO APLICA"/>
    <n v="0"/>
    <s v="NO APLICA"/>
    <s v="08FTV0004I"/>
    <m/>
    <m/>
    <n v="0"/>
    <s v="I2020"/>
    <n v="10"/>
    <n v="10"/>
    <n v="20"/>
    <n v="10"/>
    <n v="10"/>
    <n v="20"/>
    <n v="2"/>
    <n v="4"/>
    <n v="6"/>
    <n v="1"/>
    <n v="3"/>
    <n v="4"/>
    <n v="1"/>
    <n v="3"/>
    <n v="4"/>
    <n v="5"/>
    <n v="2"/>
    <n v="7"/>
    <n v="3"/>
    <n v="4"/>
    <n v="7"/>
    <n v="0"/>
    <n v="0"/>
    <n v="0"/>
    <n v="0"/>
    <n v="0"/>
    <n v="0"/>
    <n v="0"/>
    <n v="0"/>
    <n v="0"/>
    <n v="9"/>
    <n v="9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  <n v="1"/>
  </r>
  <r>
    <s v="08ETV0092U"/>
    <n v="1"/>
    <s v="MATUTINO"/>
    <s v="TELESECUNDARIA 6092"/>
    <n v="8"/>
    <s v="CHIHUAHUA"/>
    <n v="8"/>
    <s v="CHIHUAHUA"/>
    <x v="10"/>
    <n v="35"/>
    <x v="51"/>
    <n v="12"/>
    <s v="CASA DE JANOS"/>
    <s v="CALLE CONOCIDO"/>
    <n v="0"/>
    <s v="PÚBLICO"/>
    <x v="1"/>
    <n v="2"/>
    <s v="BĂSICA"/>
    <n v="3"/>
    <x v="1"/>
    <n v="3"/>
    <x v="3"/>
    <n v="0"/>
    <s v="NO APLICA"/>
    <n v="0"/>
    <s v="NO APLICA"/>
    <s v="08FTV0001L"/>
    <m/>
    <m/>
    <n v="0"/>
    <s v="I2020"/>
    <n v="12"/>
    <n v="8"/>
    <n v="20"/>
    <n v="12"/>
    <n v="8"/>
    <n v="20"/>
    <n v="1"/>
    <n v="4"/>
    <n v="5"/>
    <n v="3"/>
    <n v="8"/>
    <n v="11"/>
    <n v="3"/>
    <n v="8"/>
    <n v="11"/>
    <n v="5"/>
    <n v="3"/>
    <n v="8"/>
    <n v="6"/>
    <n v="1"/>
    <n v="7"/>
    <n v="0"/>
    <n v="0"/>
    <n v="0"/>
    <n v="0"/>
    <n v="0"/>
    <n v="0"/>
    <n v="0"/>
    <n v="0"/>
    <n v="0"/>
    <n v="14"/>
    <n v="12"/>
    <n v="2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93T"/>
    <n v="1"/>
    <s v="MATUTINO"/>
    <s v="TELESECUNDARIA 6093"/>
    <n v="8"/>
    <s v="CHIHUAHUA"/>
    <n v="8"/>
    <s v="CHIHUAHUA"/>
    <x v="10"/>
    <n v="35"/>
    <x v="51"/>
    <n v="72"/>
    <s v="MONTE VERDE (ALTAMIRA)"/>
    <s v="CALLE IGNACIO MEJIA"/>
    <n v="0"/>
    <s v="PÚBLICO"/>
    <x v="1"/>
    <n v="2"/>
    <s v="BĂSICA"/>
    <n v="3"/>
    <x v="1"/>
    <n v="3"/>
    <x v="3"/>
    <n v="0"/>
    <s v="NO APLICA"/>
    <n v="0"/>
    <s v="NO APLICA"/>
    <s v="08FTV0001L"/>
    <m/>
    <m/>
    <n v="0"/>
    <s v="I2020"/>
    <n v="26"/>
    <n v="25"/>
    <n v="51"/>
    <n v="22"/>
    <n v="25"/>
    <n v="47"/>
    <n v="8"/>
    <n v="10"/>
    <n v="18"/>
    <n v="13"/>
    <n v="8"/>
    <n v="21"/>
    <n v="13"/>
    <n v="8"/>
    <n v="21"/>
    <n v="12"/>
    <n v="7"/>
    <n v="19"/>
    <n v="6"/>
    <n v="8"/>
    <n v="14"/>
    <n v="0"/>
    <n v="0"/>
    <n v="0"/>
    <n v="0"/>
    <n v="0"/>
    <n v="0"/>
    <n v="0"/>
    <n v="0"/>
    <n v="0"/>
    <n v="31"/>
    <n v="23"/>
    <n v="54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  <n v="1"/>
  </r>
  <r>
    <s v="08ETV0094S"/>
    <n v="1"/>
    <s v="MATUTINO"/>
    <s v="TELESECUNDARIA 6094"/>
    <n v="8"/>
    <s v="CHIHUAHUA"/>
    <n v="8"/>
    <s v="CHIHUAHUA"/>
    <x v="8"/>
    <n v="44"/>
    <x v="35"/>
    <n v="68"/>
    <s v="EL VERANO (EJIDO DE BORJAS)"/>
    <s v="CALLE LAZARO CARDENAS"/>
    <n v="0"/>
    <s v="PÚBLICO"/>
    <x v="1"/>
    <n v="2"/>
    <s v="BĂSICA"/>
    <n v="3"/>
    <x v="1"/>
    <n v="3"/>
    <x v="3"/>
    <n v="0"/>
    <s v="NO APLICA"/>
    <n v="0"/>
    <s v="NO APLICA"/>
    <s v="08FTV0005H"/>
    <m/>
    <m/>
    <n v="0"/>
    <s v="I2020"/>
    <n v="14"/>
    <n v="11"/>
    <n v="25"/>
    <n v="14"/>
    <n v="11"/>
    <n v="25"/>
    <n v="3"/>
    <n v="5"/>
    <n v="8"/>
    <n v="4"/>
    <n v="1"/>
    <n v="5"/>
    <n v="5"/>
    <n v="1"/>
    <n v="6"/>
    <n v="3"/>
    <n v="4"/>
    <n v="7"/>
    <n v="7"/>
    <n v="3"/>
    <n v="10"/>
    <n v="0"/>
    <n v="0"/>
    <n v="0"/>
    <n v="0"/>
    <n v="0"/>
    <n v="0"/>
    <n v="0"/>
    <n v="0"/>
    <n v="0"/>
    <n v="15"/>
    <n v="8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1"/>
    <n v="1"/>
  </r>
  <r>
    <s v="08ETV0095R"/>
    <n v="1"/>
    <s v="MATUTINO"/>
    <s v="TELESECUNDARIA 6095"/>
    <n v="8"/>
    <s v="CHIHUAHUA"/>
    <n v="8"/>
    <s v="CHIHUAHUA"/>
    <x v="1"/>
    <n v="48"/>
    <x v="31"/>
    <n v="54"/>
    <s v="SALVADOR GĂ“MEZ Y GĂ“MEZ (EL NOGAL)"/>
    <s v="CALLE SALVADOR GOMEZ "/>
    <n v="0"/>
    <s v="PÚBLICO"/>
    <x v="1"/>
    <n v="2"/>
    <s v="BĂSICA"/>
    <n v="3"/>
    <x v="1"/>
    <n v="3"/>
    <x v="3"/>
    <n v="0"/>
    <s v="NO APLICA"/>
    <n v="0"/>
    <s v="NO APLICA"/>
    <s v="08FTV0009D"/>
    <m/>
    <m/>
    <n v="0"/>
    <s v="I2020"/>
    <n v="5"/>
    <n v="7"/>
    <n v="12"/>
    <n v="4"/>
    <n v="6"/>
    <n v="10"/>
    <n v="2"/>
    <n v="0"/>
    <n v="2"/>
    <n v="0"/>
    <n v="0"/>
    <n v="0"/>
    <n v="0"/>
    <n v="0"/>
    <n v="0"/>
    <n v="3"/>
    <n v="6"/>
    <n v="9"/>
    <n v="1"/>
    <n v="3"/>
    <n v="4"/>
    <n v="0"/>
    <n v="0"/>
    <n v="0"/>
    <n v="0"/>
    <n v="0"/>
    <n v="0"/>
    <n v="0"/>
    <n v="0"/>
    <n v="0"/>
    <n v="4"/>
    <n v="9"/>
    <n v="13"/>
    <n v="0"/>
    <n v="1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ETV0096Q"/>
    <n v="1"/>
    <s v="MATUTINO"/>
    <s v="TELESECUNDARIA 6096"/>
    <n v="8"/>
    <s v="CHIHUAHUA"/>
    <n v="8"/>
    <s v="CHIHUAHUA"/>
    <x v="1"/>
    <n v="48"/>
    <x v="31"/>
    <n v="74"/>
    <s v="NUEVO SANTA CLARA"/>
    <s v="CALLE SANTA CLARA"/>
    <n v="0"/>
    <s v="PÚBLICO"/>
    <x v="1"/>
    <n v="2"/>
    <s v="BĂSICA"/>
    <n v="3"/>
    <x v="1"/>
    <n v="3"/>
    <x v="3"/>
    <n v="0"/>
    <s v="NO APLICA"/>
    <n v="0"/>
    <s v="NO APLICA"/>
    <s v="08FTV0009D"/>
    <m/>
    <m/>
    <n v="0"/>
    <s v="I2020"/>
    <n v="16"/>
    <n v="6"/>
    <n v="22"/>
    <n v="16"/>
    <n v="6"/>
    <n v="22"/>
    <n v="4"/>
    <n v="1"/>
    <n v="5"/>
    <n v="5"/>
    <n v="1"/>
    <n v="6"/>
    <n v="5"/>
    <n v="1"/>
    <n v="6"/>
    <n v="11"/>
    <n v="4"/>
    <n v="15"/>
    <n v="1"/>
    <n v="1"/>
    <n v="2"/>
    <n v="0"/>
    <n v="0"/>
    <n v="0"/>
    <n v="0"/>
    <n v="0"/>
    <n v="0"/>
    <n v="0"/>
    <n v="0"/>
    <n v="0"/>
    <n v="17"/>
    <n v="6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97P"/>
    <n v="1"/>
    <s v="MATUTINO"/>
    <s v="TELESECUNDARIA 6097"/>
    <n v="8"/>
    <s v="CHIHUAHUA"/>
    <n v="8"/>
    <s v="CHIHUAHUA"/>
    <x v="1"/>
    <n v="48"/>
    <x v="31"/>
    <n v="38"/>
    <s v="LA GUAJOLOTA"/>
    <s v="CALLE LA GUAJOLOTA"/>
    <n v="0"/>
    <s v="PÚBLICO"/>
    <x v="1"/>
    <n v="2"/>
    <s v="BĂSICA"/>
    <n v="3"/>
    <x v="1"/>
    <n v="3"/>
    <x v="3"/>
    <n v="0"/>
    <s v="NO APLICA"/>
    <n v="0"/>
    <s v="NO APLICA"/>
    <s v="08FTV0009D"/>
    <m/>
    <m/>
    <n v="0"/>
    <s v="I2020"/>
    <n v="3"/>
    <n v="6"/>
    <n v="9"/>
    <n v="3"/>
    <n v="6"/>
    <n v="9"/>
    <n v="1"/>
    <n v="2"/>
    <n v="3"/>
    <n v="3"/>
    <n v="3"/>
    <n v="6"/>
    <n v="3"/>
    <n v="3"/>
    <n v="6"/>
    <n v="2"/>
    <n v="4"/>
    <n v="6"/>
    <n v="0"/>
    <n v="0"/>
    <n v="0"/>
    <n v="0"/>
    <n v="0"/>
    <n v="0"/>
    <n v="0"/>
    <n v="0"/>
    <n v="0"/>
    <n v="0"/>
    <n v="0"/>
    <n v="0"/>
    <n v="5"/>
    <n v="7"/>
    <n v="12"/>
    <n v="1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ETV0098O"/>
    <n v="1"/>
    <s v="MATUTINO"/>
    <s v="TELESECUNDARIA 6098"/>
    <n v="8"/>
    <s v="CHIHUAHUA"/>
    <n v="8"/>
    <s v="CHIHUAHUA"/>
    <x v="0"/>
    <n v="51"/>
    <x v="15"/>
    <n v="149"/>
    <s v="HUAJUMAR (SAN ISIDRO HUAJUMAR)"/>
    <s v="CALLE SAN ISIDRO HUAJUMAR"/>
    <n v="0"/>
    <s v="PÚBLICO"/>
    <x v="1"/>
    <n v="2"/>
    <s v="BĂSICA"/>
    <n v="3"/>
    <x v="1"/>
    <n v="3"/>
    <x v="3"/>
    <n v="0"/>
    <s v="NO APLICA"/>
    <n v="0"/>
    <s v="NO APLICA"/>
    <s v="08FTV0011S"/>
    <m/>
    <m/>
    <n v="0"/>
    <s v="I2020"/>
    <n v="49"/>
    <n v="49"/>
    <n v="98"/>
    <n v="47"/>
    <n v="48"/>
    <n v="95"/>
    <n v="18"/>
    <n v="18"/>
    <n v="36"/>
    <n v="15"/>
    <n v="14"/>
    <n v="29"/>
    <n v="15"/>
    <n v="14"/>
    <n v="29"/>
    <n v="14"/>
    <n v="8"/>
    <n v="22"/>
    <n v="15"/>
    <n v="20"/>
    <n v="35"/>
    <n v="0"/>
    <n v="0"/>
    <n v="0"/>
    <n v="0"/>
    <n v="0"/>
    <n v="0"/>
    <n v="0"/>
    <n v="0"/>
    <n v="0"/>
    <n v="44"/>
    <n v="42"/>
    <n v="86"/>
    <n v="2"/>
    <n v="1"/>
    <n v="2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2"/>
    <n v="1"/>
    <n v="0"/>
    <n v="9"/>
    <n v="2"/>
    <n v="3"/>
    <n v="0"/>
    <n v="0"/>
    <n v="0"/>
    <n v="0"/>
    <n v="0"/>
    <n v="0"/>
    <n v="0"/>
    <n v="5"/>
    <n v="5"/>
    <n v="5"/>
    <n v="1"/>
  </r>
  <r>
    <s v="08ETV0099N"/>
    <n v="1"/>
    <s v="MATUTINO"/>
    <s v="TELESECUNDARIA 6099"/>
    <n v="8"/>
    <s v="CHIHUAHUA"/>
    <n v="8"/>
    <s v="CHIHUAHUA"/>
    <x v="3"/>
    <n v="56"/>
    <x v="4"/>
    <n v="49"/>
    <s v="SAN JAVIER"/>
    <s v="NINGUNO NINGUNO"/>
    <n v="0"/>
    <s v="PÚBLICO"/>
    <x v="1"/>
    <n v="2"/>
    <s v="BĂSICA"/>
    <n v="3"/>
    <x v="1"/>
    <n v="3"/>
    <x v="3"/>
    <n v="0"/>
    <s v="NO APLICA"/>
    <n v="0"/>
    <s v="NO APLICA"/>
    <s v="08FTV0005H"/>
    <m/>
    <m/>
    <n v="0"/>
    <s v="I2020"/>
    <n v="6"/>
    <n v="4"/>
    <n v="10"/>
    <n v="6"/>
    <n v="4"/>
    <n v="10"/>
    <n v="3"/>
    <n v="2"/>
    <n v="5"/>
    <n v="0"/>
    <n v="2"/>
    <n v="2"/>
    <n v="0"/>
    <n v="2"/>
    <n v="2"/>
    <n v="1"/>
    <n v="0"/>
    <n v="1"/>
    <n v="1"/>
    <n v="2"/>
    <n v="3"/>
    <n v="0"/>
    <n v="0"/>
    <n v="0"/>
    <n v="0"/>
    <n v="0"/>
    <n v="0"/>
    <n v="0"/>
    <n v="0"/>
    <n v="0"/>
    <n v="2"/>
    <n v="4"/>
    <n v="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ETV0100M"/>
    <n v="1"/>
    <s v="MATUTINO"/>
    <s v="TELESECUNDARIA 6100"/>
    <n v="8"/>
    <s v="CHIHUAHUA"/>
    <n v="8"/>
    <s v="CHIHUAHUA"/>
    <x v="8"/>
    <n v="60"/>
    <x v="56"/>
    <n v="29"/>
    <s v="PUNTO ALEGRE"/>
    <s v="NINGUNO NINGUNO"/>
    <n v="0"/>
    <s v="PÚBLICO"/>
    <x v="1"/>
    <n v="2"/>
    <s v="BĂSICA"/>
    <n v="3"/>
    <x v="1"/>
    <n v="3"/>
    <x v="3"/>
    <n v="0"/>
    <s v="NO APLICA"/>
    <n v="0"/>
    <s v="NO APLICA"/>
    <s v="08FTV0005H"/>
    <m/>
    <m/>
    <n v="0"/>
    <s v="I2020"/>
    <n v="60"/>
    <n v="72"/>
    <n v="132"/>
    <n v="48"/>
    <n v="70"/>
    <n v="118"/>
    <n v="14"/>
    <n v="21"/>
    <n v="35"/>
    <n v="20"/>
    <n v="21"/>
    <n v="41"/>
    <n v="23"/>
    <n v="21"/>
    <n v="44"/>
    <n v="29"/>
    <n v="30"/>
    <n v="59"/>
    <n v="17"/>
    <n v="23"/>
    <n v="40"/>
    <n v="0"/>
    <n v="0"/>
    <n v="0"/>
    <n v="0"/>
    <n v="0"/>
    <n v="0"/>
    <n v="0"/>
    <n v="0"/>
    <n v="0"/>
    <n v="69"/>
    <n v="74"/>
    <n v="143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1"/>
    <n v="2"/>
    <n v="0"/>
    <n v="10"/>
    <n v="4"/>
    <n v="2"/>
    <n v="0"/>
    <n v="0"/>
    <n v="0"/>
    <n v="0"/>
    <n v="0"/>
    <n v="0"/>
    <n v="0"/>
    <n v="6"/>
    <n v="6"/>
    <n v="6"/>
    <n v="1"/>
  </r>
  <r>
    <s v="08ETV0102K"/>
    <n v="1"/>
    <s v="MATUTINO"/>
    <s v="TELESECUNDARIA 6102"/>
    <n v="8"/>
    <s v="CHIHUAHUA"/>
    <n v="8"/>
    <s v="CHIHUAHUA"/>
    <x v="9"/>
    <n v="62"/>
    <x v="40"/>
    <n v="35"/>
    <s v="SANTA GERTRUDIS (LA HACIENDA)"/>
    <s v="NINGUNO NINGUNO"/>
    <n v="0"/>
    <s v="PÚBLICO"/>
    <x v="1"/>
    <n v="2"/>
    <s v="BĂSICA"/>
    <n v="3"/>
    <x v="1"/>
    <n v="3"/>
    <x v="3"/>
    <n v="0"/>
    <s v="NO APLICA"/>
    <n v="0"/>
    <s v="NO APLICA"/>
    <s v="08FTV0002K"/>
    <m/>
    <m/>
    <n v="0"/>
    <s v="I2020"/>
    <n v="18"/>
    <n v="12"/>
    <n v="30"/>
    <n v="18"/>
    <n v="12"/>
    <n v="30"/>
    <n v="7"/>
    <n v="5"/>
    <n v="12"/>
    <n v="3"/>
    <n v="2"/>
    <n v="5"/>
    <n v="3"/>
    <n v="2"/>
    <n v="5"/>
    <n v="3"/>
    <n v="3"/>
    <n v="6"/>
    <n v="4"/>
    <n v="5"/>
    <n v="9"/>
    <n v="0"/>
    <n v="0"/>
    <n v="0"/>
    <n v="0"/>
    <n v="0"/>
    <n v="0"/>
    <n v="0"/>
    <n v="0"/>
    <n v="0"/>
    <n v="10"/>
    <n v="10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03J"/>
    <n v="1"/>
    <s v="MATUTINO"/>
    <s v="TELESECUNDARIA 6103"/>
    <n v="8"/>
    <s v="CHIHUAHUA"/>
    <n v="8"/>
    <s v="CHIHUAHUA"/>
    <x v="9"/>
    <n v="62"/>
    <x v="40"/>
    <n v="40"/>
    <s v="PUERTO DEL TORO"/>
    <s v="AVENIDA RIO CONCHOS NORTE"/>
    <n v="405"/>
    <s v="PÚBLICO"/>
    <x v="1"/>
    <n v="2"/>
    <s v="BĂSICA"/>
    <n v="3"/>
    <x v="1"/>
    <n v="3"/>
    <x v="3"/>
    <n v="0"/>
    <s v="NO APLICA"/>
    <n v="0"/>
    <s v="NO APLICA"/>
    <s v="08FTV0002K"/>
    <m/>
    <m/>
    <n v="0"/>
    <s v="I2020"/>
    <n v="39"/>
    <n v="39"/>
    <n v="78"/>
    <n v="39"/>
    <n v="39"/>
    <n v="78"/>
    <n v="9"/>
    <n v="16"/>
    <n v="25"/>
    <n v="22"/>
    <n v="13"/>
    <n v="35"/>
    <n v="22"/>
    <n v="15"/>
    <n v="37"/>
    <n v="14"/>
    <n v="12"/>
    <n v="26"/>
    <n v="16"/>
    <n v="14"/>
    <n v="30"/>
    <n v="0"/>
    <n v="0"/>
    <n v="0"/>
    <n v="0"/>
    <n v="0"/>
    <n v="0"/>
    <n v="0"/>
    <n v="0"/>
    <n v="0"/>
    <n v="52"/>
    <n v="41"/>
    <n v="93"/>
    <n v="2"/>
    <n v="1"/>
    <n v="2"/>
    <n v="0"/>
    <n v="0"/>
    <n v="0"/>
    <n v="0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2"/>
    <n v="0"/>
    <n v="0"/>
    <n v="8"/>
    <n v="3"/>
    <n v="2"/>
    <n v="0"/>
    <n v="0"/>
    <n v="0"/>
    <n v="0"/>
    <n v="0"/>
    <n v="0"/>
    <n v="0"/>
    <n v="5"/>
    <n v="7"/>
    <n v="5"/>
    <n v="1"/>
  </r>
  <r>
    <s v="08ETV0104I"/>
    <n v="1"/>
    <s v="MATUTINO"/>
    <s v="TELESECUNDARIA 6104"/>
    <n v="8"/>
    <s v="CHIHUAHUA"/>
    <n v="8"/>
    <s v="CHIHUAHUA"/>
    <x v="0"/>
    <n v="65"/>
    <x v="11"/>
    <n v="5"/>
    <s v="BAHUICHIVO"/>
    <s v="CALLE BAHUICHIVO"/>
    <n v="0"/>
    <s v="PÚBLICO"/>
    <x v="1"/>
    <n v="2"/>
    <s v="BĂSICA"/>
    <n v="3"/>
    <x v="1"/>
    <n v="3"/>
    <x v="3"/>
    <n v="0"/>
    <s v="NO APLICA"/>
    <n v="0"/>
    <s v="NO APLICA"/>
    <s v="08FTV0011S"/>
    <m/>
    <m/>
    <n v="0"/>
    <s v="I2020"/>
    <n v="37"/>
    <n v="48"/>
    <n v="85"/>
    <n v="37"/>
    <n v="48"/>
    <n v="85"/>
    <n v="11"/>
    <n v="14"/>
    <n v="25"/>
    <n v="19"/>
    <n v="21"/>
    <n v="40"/>
    <n v="19"/>
    <n v="21"/>
    <n v="40"/>
    <n v="12"/>
    <n v="16"/>
    <n v="28"/>
    <n v="16"/>
    <n v="18"/>
    <n v="34"/>
    <n v="0"/>
    <n v="0"/>
    <n v="0"/>
    <n v="0"/>
    <n v="0"/>
    <n v="0"/>
    <n v="0"/>
    <n v="0"/>
    <n v="0"/>
    <n v="47"/>
    <n v="55"/>
    <n v="102"/>
    <n v="2"/>
    <n v="1"/>
    <n v="2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2"/>
    <n v="0"/>
    <n v="9"/>
    <n v="3"/>
    <n v="2"/>
    <n v="0"/>
    <n v="0"/>
    <n v="0"/>
    <n v="0"/>
    <n v="0"/>
    <n v="0"/>
    <n v="0"/>
    <n v="5"/>
    <n v="7"/>
    <n v="5"/>
    <n v="1"/>
  </r>
  <r>
    <s v="08ETV0105H"/>
    <n v="1"/>
    <s v="MATUTINO"/>
    <s v="TELESECUNDARIA 6105"/>
    <n v="8"/>
    <s v="CHIHUAHUA"/>
    <n v="8"/>
    <s v="CHIHUAHUA"/>
    <x v="1"/>
    <n v="31"/>
    <x v="1"/>
    <n v="651"/>
    <s v="SAN JUAN DE SANTO TOMĂS"/>
    <s v="CALLE SAN JUAN DE STO TOMAS"/>
    <n v="0"/>
    <s v="PÚBLICO"/>
    <x v="1"/>
    <n v="2"/>
    <s v="BĂSICA"/>
    <n v="3"/>
    <x v="1"/>
    <n v="3"/>
    <x v="3"/>
    <n v="0"/>
    <s v="NO APLICA"/>
    <n v="0"/>
    <s v="NO APLICA"/>
    <s v="08FTV0009D"/>
    <m/>
    <m/>
    <n v="0"/>
    <s v="I2020"/>
    <n v="11"/>
    <n v="10"/>
    <n v="21"/>
    <n v="11"/>
    <n v="10"/>
    <n v="21"/>
    <n v="0"/>
    <n v="1"/>
    <n v="1"/>
    <n v="3"/>
    <n v="4"/>
    <n v="7"/>
    <n v="3"/>
    <n v="4"/>
    <n v="7"/>
    <n v="4"/>
    <n v="3"/>
    <n v="7"/>
    <n v="7"/>
    <n v="6"/>
    <n v="13"/>
    <n v="0"/>
    <n v="0"/>
    <n v="0"/>
    <n v="0"/>
    <n v="0"/>
    <n v="0"/>
    <n v="0"/>
    <n v="0"/>
    <n v="0"/>
    <n v="14"/>
    <n v="13"/>
    <n v="2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106G"/>
    <n v="1"/>
    <s v="MATUTINO"/>
    <s v="TELESECUNDARIA 6106"/>
    <n v="8"/>
    <s v="CHIHUAHUA"/>
    <n v="8"/>
    <s v="CHIHUAHUA"/>
    <x v="0"/>
    <n v="51"/>
    <x v="15"/>
    <n v="1"/>
    <s v="MELCHOR OCAMPO"/>
    <s v="NINGUNO NINGUNO"/>
    <n v="0"/>
    <s v="PÚBLICO"/>
    <x v="1"/>
    <n v="2"/>
    <s v="BĂSICA"/>
    <n v="3"/>
    <x v="1"/>
    <n v="3"/>
    <x v="3"/>
    <n v="0"/>
    <s v="NO APLICA"/>
    <n v="0"/>
    <s v="NO APLICA"/>
    <s v="08FTV0011S"/>
    <m/>
    <m/>
    <n v="0"/>
    <s v="I2020"/>
    <n v="20"/>
    <n v="24"/>
    <n v="44"/>
    <n v="15"/>
    <n v="21"/>
    <n v="36"/>
    <n v="7"/>
    <n v="6"/>
    <n v="13"/>
    <n v="10"/>
    <n v="10"/>
    <n v="20"/>
    <n v="11"/>
    <n v="10"/>
    <n v="21"/>
    <n v="6"/>
    <n v="8"/>
    <n v="14"/>
    <n v="5"/>
    <n v="11"/>
    <n v="16"/>
    <n v="0"/>
    <n v="0"/>
    <n v="0"/>
    <n v="0"/>
    <n v="0"/>
    <n v="0"/>
    <n v="0"/>
    <n v="0"/>
    <n v="0"/>
    <n v="22"/>
    <n v="29"/>
    <n v="5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  <n v="1"/>
  </r>
  <r>
    <s v="08ETV0107F"/>
    <n v="1"/>
    <s v="MATUTINO"/>
    <s v="TELESECUNDARIA 6107"/>
    <n v="8"/>
    <s v="CHIHUAHUA"/>
    <n v="8"/>
    <s v="CHIHUAHUA"/>
    <x v="10"/>
    <n v="23"/>
    <x v="52"/>
    <n v="1"/>
    <s v="HERMENEGILDO GALEANA"/>
    <s v="AVENIDA PROGRESO"/>
    <n v="320"/>
    <s v="PÚBLICO"/>
    <x v="1"/>
    <n v="2"/>
    <s v="BĂSICA"/>
    <n v="3"/>
    <x v="1"/>
    <n v="3"/>
    <x v="3"/>
    <n v="0"/>
    <s v="NO APLICA"/>
    <n v="0"/>
    <s v="NO APLICA"/>
    <s v="08FTV0001L"/>
    <m/>
    <m/>
    <n v="0"/>
    <s v="I2020"/>
    <n v="20"/>
    <n v="25"/>
    <n v="45"/>
    <n v="20"/>
    <n v="25"/>
    <n v="45"/>
    <n v="5"/>
    <n v="5"/>
    <n v="10"/>
    <n v="11"/>
    <n v="8"/>
    <n v="19"/>
    <n v="11"/>
    <n v="8"/>
    <n v="19"/>
    <n v="5"/>
    <n v="14"/>
    <n v="19"/>
    <n v="11"/>
    <n v="6"/>
    <n v="17"/>
    <n v="0"/>
    <n v="0"/>
    <n v="0"/>
    <n v="0"/>
    <n v="0"/>
    <n v="0"/>
    <n v="0"/>
    <n v="0"/>
    <n v="0"/>
    <n v="27"/>
    <n v="28"/>
    <n v="55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108E"/>
    <n v="1"/>
    <s v="MATUTINO"/>
    <s v="TELESECUNDARIA 6108 'PROFRA. IRMA GUADALUPE GOMEZ BOJORQUEZ'"/>
    <n v="8"/>
    <s v="CHIHUAHUA"/>
    <n v="8"/>
    <s v="CHIHUAHUA"/>
    <x v="7"/>
    <n v="61"/>
    <x v="13"/>
    <n v="73"/>
    <s v="SAN JOSĂ‰ DEL SITIO"/>
    <s v="CALLE SAN JOSE DEL SITIO"/>
    <n v="0"/>
    <s v="PÚBLICO"/>
    <x v="1"/>
    <n v="2"/>
    <s v="BĂSICA"/>
    <n v="3"/>
    <x v="1"/>
    <n v="3"/>
    <x v="3"/>
    <n v="0"/>
    <s v="NO APLICA"/>
    <n v="0"/>
    <s v="NO APLICA"/>
    <s v="08FTV0006G"/>
    <m/>
    <m/>
    <n v="0"/>
    <s v="I2020"/>
    <n v="27"/>
    <n v="24"/>
    <n v="51"/>
    <n v="25"/>
    <n v="24"/>
    <n v="49"/>
    <n v="3"/>
    <n v="6"/>
    <n v="9"/>
    <n v="12"/>
    <n v="5"/>
    <n v="17"/>
    <n v="12"/>
    <n v="5"/>
    <n v="17"/>
    <n v="16"/>
    <n v="8"/>
    <n v="24"/>
    <n v="9"/>
    <n v="11"/>
    <n v="20"/>
    <n v="0"/>
    <n v="0"/>
    <n v="0"/>
    <n v="0"/>
    <n v="0"/>
    <n v="0"/>
    <n v="0"/>
    <n v="0"/>
    <n v="0"/>
    <n v="37"/>
    <n v="24"/>
    <n v="61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09D"/>
    <n v="1"/>
    <s v="MATUTINO"/>
    <s v="TELESECUNDARIA 6109"/>
    <n v="8"/>
    <s v="CHIHUAHUA"/>
    <n v="8"/>
    <s v="CHIHUAHUA"/>
    <x v="3"/>
    <n v="64"/>
    <x v="22"/>
    <n v="6"/>
    <s v="VAQUETEROS (SAN JOSĂ‰ DE VAQUETEROS)"/>
    <s v="CALLE VAQUETEROS SAN JOSE"/>
    <n v="0"/>
    <s v="PÚBLICO"/>
    <x v="1"/>
    <n v="2"/>
    <s v="BĂSICA"/>
    <n v="3"/>
    <x v="1"/>
    <n v="3"/>
    <x v="3"/>
    <n v="0"/>
    <s v="NO APLICA"/>
    <n v="0"/>
    <s v="NO APLICA"/>
    <s v="08FTV0005H"/>
    <m/>
    <m/>
    <n v="0"/>
    <s v="I2020"/>
    <n v="16"/>
    <n v="12"/>
    <n v="28"/>
    <n v="15"/>
    <n v="12"/>
    <n v="27"/>
    <n v="4"/>
    <n v="3"/>
    <n v="7"/>
    <n v="2"/>
    <n v="1"/>
    <n v="3"/>
    <n v="2"/>
    <n v="1"/>
    <n v="3"/>
    <n v="4"/>
    <n v="3"/>
    <n v="7"/>
    <n v="6"/>
    <n v="6"/>
    <n v="12"/>
    <n v="0"/>
    <n v="0"/>
    <n v="0"/>
    <n v="0"/>
    <n v="0"/>
    <n v="0"/>
    <n v="0"/>
    <n v="0"/>
    <n v="0"/>
    <n v="12"/>
    <n v="10"/>
    <n v="2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ETV0112R"/>
    <n v="1"/>
    <s v="MATUTINO"/>
    <s v="TELESECUNDARIA 6112"/>
    <n v="8"/>
    <s v="CHIHUAHUA"/>
    <n v="8"/>
    <s v="CHIHUAHUA"/>
    <x v="2"/>
    <n v="40"/>
    <x v="12"/>
    <n v="47"/>
    <s v="SOCORRO RIVERA"/>
    <s v="CALLE SOCORRO RIVERA"/>
    <n v="0"/>
    <s v="PÚBLICO"/>
    <x v="1"/>
    <n v="2"/>
    <s v="BĂSICA"/>
    <n v="3"/>
    <x v="1"/>
    <n v="3"/>
    <x v="3"/>
    <n v="0"/>
    <s v="NO APLICA"/>
    <n v="0"/>
    <s v="NO APLICA"/>
    <s v="08FTV0010T"/>
    <m/>
    <m/>
    <n v="0"/>
    <s v="I2020"/>
    <n v="10"/>
    <n v="8"/>
    <n v="18"/>
    <n v="10"/>
    <n v="8"/>
    <n v="18"/>
    <n v="3"/>
    <n v="1"/>
    <n v="4"/>
    <n v="2"/>
    <n v="6"/>
    <n v="8"/>
    <n v="2"/>
    <n v="6"/>
    <n v="8"/>
    <n v="4"/>
    <n v="3"/>
    <n v="7"/>
    <n v="3"/>
    <n v="4"/>
    <n v="7"/>
    <n v="0"/>
    <n v="0"/>
    <n v="0"/>
    <n v="0"/>
    <n v="0"/>
    <n v="0"/>
    <n v="0"/>
    <n v="0"/>
    <n v="0"/>
    <n v="9"/>
    <n v="13"/>
    <n v="2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113Q"/>
    <n v="1"/>
    <s v="MATUTINO"/>
    <s v="TELESECUNDARIA 6113"/>
    <n v="8"/>
    <s v="CHIHUAHUA"/>
    <n v="8"/>
    <s v="CHIHUAHUA"/>
    <x v="7"/>
    <n v="2"/>
    <x v="24"/>
    <n v="64"/>
    <s v="PLACER DE GUADALUPE"/>
    <s v="CALLE PLACER DE GUADALUPE"/>
    <n v="0"/>
    <s v="PÚBLICO"/>
    <x v="1"/>
    <n v="2"/>
    <s v="BĂSICA"/>
    <n v="3"/>
    <x v="1"/>
    <n v="3"/>
    <x v="3"/>
    <n v="0"/>
    <s v="NO APLICA"/>
    <n v="0"/>
    <s v="NO APLICA"/>
    <s v="08FTV0003J"/>
    <m/>
    <m/>
    <n v="2"/>
    <s v="I2020"/>
    <n v="4"/>
    <n v="4"/>
    <n v="8"/>
    <n v="2"/>
    <n v="4"/>
    <n v="6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114P"/>
    <n v="1"/>
    <s v="MATUTINO"/>
    <s v="TELESECUNDARIA 6114"/>
    <n v="8"/>
    <s v="CHIHUAHUA"/>
    <n v="8"/>
    <s v="CHIHUAHUA"/>
    <x v="6"/>
    <n v="29"/>
    <x v="7"/>
    <n v="211"/>
    <s v="SAN PEDRO DE CHINATĂš (RANCHERĂŤA SAN PEDRO)"/>
    <s v="CALLE SAN PEDRO DE CHINATU (RANCHERIA SAN PEDRO)"/>
    <n v="0"/>
    <s v="PÚBLICO"/>
    <x v="1"/>
    <n v="2"/>
    <s v="BĂSICA"/>
    <n v="3"/>
    <x v="1"/>
    <n v="3"/>
    <x v="3"/>
    <n v="0"/>
    <s v="NO APLICA"/>
    <n v="0"/>
    <s v="NO APLICA"/>
    <s v="08FTV0005H"/>
    <m/>
    <m/>
    <n v="0"/>
    <s v="I2020"/>
    <n v="16"/>
    <n v="29"/>
    <n v="45"/>
    <n v="15"/>
    <n v="29"/>
    <n v="44"/>
    <n v="4"/>
    <n v="11"/>
    <n v="15"/>
    <n v="19"/>
    <n v="13"/>
    <n v="32"/>
    <n v="25"/>
    <n v="20"/>
    <n v="45"/>
    <n v="7"/>
    <n v="12"/>
    <n v="19"/>
    <n v="5"/>
    <n v="10"/>
    <n v="15"/>
    <n v="0"/>
    <n v="0"/>
    <n v="0"/>
    <n v="0"/>
    <n v="0"/>
    <n v="0"/>
    <n v="0"/>
    <n v="0"/>
    <n v="0"/>
    <n v="37"/>
    <n v="42"/>
    <n v="79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6"/>
    <n v="3"/>
    <n v="1"/>
  </r>
  <r>
    <s v="08ETV0115O"/>
    <n v="1"/>
    <s v="MATUTINO"/>
    <s v="TELESECUNDARIA 6115"/>
    <n v="8"/>
    <s v="CHIHUAHUA"/>
    <n v="8"/>
    <s v="CHIHUAHUA"/>
    <x v="7"/>
    <n v="24"/>
    <x v="18"/>
    <n v="31"/>
    <s v="SAN MIGUEL DE LOS ANCHONDO"/>
    <s v="CALLE SAN MIGUEL DE LOS ANCHONDO"/>
    <n v="0"/>
    <s v="PÚBLICO"/>
    <x v="1"/>
    <n v="2"/>
    <s v="BĂSICA"/>
    <n v="3"/>
    <x v="1"/>
    <n v="3"/>
    <x v="3"/>
    <n v="0"/>
    <s v="NO APLICA"/>
    <n v="0"/>
    <s v="NO APLICA"/>
    <s v="08FTV0006G"/>
    <m/>
    <m/>
    <n v="0"/>
    <s v="I2020"/>
    <n v="10"/>
    <n v="8"/>
    <n v="18"/>
    <n v="10"/>
    <n v="8"/>
    <n v="18"/>
    <n v="4"/>
    <n v="3"/>
    <n v="7"/>
    <n v="1"/>
    <n v="0"/>
    <n v="1"/>
    <n v="2"/>
    <n v="0"/>
    <n v="2"/>
    <n v="4"/>
    <n v="2"/>
    <n v="6"/>
    <n v="2"/>
    <n v="3"/>
    <n v="5"/>
    <n v="0"/>
    <n v="0"/>
    <n v="0"/>
    <n v="0"/>
    <n v="0"/>
    <n v="0"/>
    <n v="0"/>
    <n v="0"/>
    <n v="0"/>
    <n v="8"/>
    <n v="5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ETV0116N"/>
    <n v="1"/>
    <s v="MATUTINO"/>
    <s v="TELESECUNDARIA 6116"/>
    <n v="8"/>
    <s v="CHIHUAHUA"/>
    <n v="8"/>
    <s v="CHIHUAHUA"/>
    <x v="7"/>
    <n v="19"/>
    <x v="21"/>
    <n v="1"/>
    <s v="CHIHUAHUA"/>
    <s v="CALLE ESTAĂ‘O"/>
    <n v="18108"/>
    <s v="PÚBLICO"/>
    <x v="1"/>
    <n v="2"/>
    <s v="BĂSICA"/>
    <n v="3"/>
    <x v="1"/>
    <n v="3"/>
    <x v="3"/>
    <n v="0"/>
    <s v="NO APLICA"/>
    <n v="0"/>
    <s v="NO APLICA"/>
    <s v="08FTV0003J"/>
    <m/>
    <m/>
    <n v="0"/>
    <s v="I2020"/>
    <n v="82"/>
    <n v="60"/>
    <n v="142"/>
    <n v="66"/>
    <n v="50"/>
    <n v="116"/>
    <n v="27"/>
    <n v="16"/>
    <n v="43"/>
    <n v="18"/>
    <n v="14"/>
    <n v="32"/>
    <n v="23"/>
    <n v="15"/>
    <n v="38"/>
    <n v="29"/>
    <n v="13"/>
    <n v="42"/>
    <n v="18"/>
    <n v="25"/>
    <n v="43"/>
    <n v="0"/>
    <n v="0"/>
    <n v="0"/>
    <n v="0"/>
    <n v="0"/>
    <n v="0"/>
    <n v="0"/>
    <n v="0"/>
    <n v="0"/>
    <n v="70"/>
    <n v="53"/>
    <n v="123"/>
    <n v="2"/>
    <n v="3"/>
    <n v="2"/>
    <n v="0"/>
    <n v="0"/>
    <n v="0"/>
    <n v="0"/>
    <n v="7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2"/>
    <n v="1"/>
    <n v="0"/>
    <n v="11"/>
    <n v="2"/>
    <n v="5"/>
    <n v="0"/>
    <n v="0"/>
    <n v="0"/>
    <n v="0"/>
    <n v="0"/>
    <n v="0"/>
    <n v="0"/>
    <n v="7"/>
    <n v="7"/>
    <n v="7"/>
    <n v="1"/>
  </r>
  <r>
    <s v="08ETV0117M"/>
    <n v="1"/>
    <s v="MATUTINO"/>
    <s v="TELESECUNDARIA 6117"/>
    <n v="8"/>
    <s v="CHIHUAHUA"/>
    <n v="8"/>
    <s v="CHIHUAHUA"/>
    <x v="7"/>
    <n v="19"/>
    <x v="21"/>
    <n v="1"/>
    <s v="CHIHUAHUA"/>
    <s v="BOULEVARD JUAN PABLO II"/>
    <n v="9300"/>
    <s v="PÚBLICO"/>
    <x v="1"/>
    <n v="2"/>
    <s v="BĂSICA"/>
    <n v="3"/>
    <x v="1"/>
    <n v="3"/>
    <x v="3"/>
    <n v="0"/>
    <s v="NO APLICA"/>
    <n v="0"/>
    <s v="NO APLICA"/>
    <s v="08FTV0003J"/>
    <m/>
    <m/>
    <n v="0"/>
    <s v="I2020"/>
    <n v="135"/>
    <n v="113"/>
    <n v="248"/>
    <n v="102"/>
    <n v="97"/>
    <n v="199"/>
    <n v="29"/>
    <n v="27"/>
    <n v="56"/>
    <n v="35"/>
    <n v="23"/>
    <n v="58"/>
    <n v="42"/>
    <n v="23"/>
    <n v="65"/>
    <n v="66"/>
    <n v="45"/>
    <n v="111"/>
    <n v="42"/>
    <n v="46"/>
    <n v="88"/>
    <n v="0"/>
    <n v="0"/>
    <n v="0"/>
    <n v="0"/>
    <n v="0"/>
    <n v="0"/>
    <n v="0"/>
    <n v="0"/>
    <n v="0"/>
    <n v="150"/>
    <n v="114"/>
    <n v="264"/>
    <n v="3"/>
    <n v="4"/>
    <n v="4"/>
    <n v="0"/>
    <n v="0"/>
    <n v="0"/>
    <n v="0"/>
    <n v="11"/>
    <n v="0"/>
    <n v="0"/>
    <n v="1"/>
    <n v="0"/>
    <n v="0"/>
    <n v="0"/>
    <n v="0"/>
    <n v="0"/>
    <n v="6"/>
    <n v="5"/>
    <n v="0"/>
    <n v="0"/>
    <n v="0"/>
    <n v="0"/>
    <n v="0"/>
    <n v="0"/>
    <n v="0"/>
    <n v="0"/>
    <n v="0"/>
    <n v="0"/>
    <n v="2"/>
    <n v="2"/>
    <n v="0"/>
    <n v="16"/>
    <n v="6"/>
    <n v="5"/>
    <n v="0"/>
    <n v="0"/>
    <n v="0"/>
    <n v="0"/>
    <n v="0"/>
    <n v="0"/>
    <n v="0"/>
    <n v="11"/>
    <n v="9"/>
    <n v="9"/>
    <n v="1"/>
  </r>
  <r>
    <s v="08ETV0119K"/>
    <n v="1"/>
    <s v="MATUTINO"/>
    <s v="TELESECUNDARIA 6118"/>
    <n v="8"/>
    <s v="CHIHUAHUA"/>
    <n v="8"/>
    <s v="CHIHUAHUA"/>
    <x v="5"/>
    <n v="1"/>
    <x v="8"/>
    <n v="351"/>
    <s v="VILLA AHUMADA Y ANEXAS"/>
    <s v="CALLE EJIDO VILLA AHUMADA "/>
    <n v="0"/>
    <s v="PÚBLICO"/>
    <x v="1"/>
    <n v="2"/>
    <s v="BĂSICA"/>
    <n v="3"/>
    <x v="1"/>
    <n v="3"/>
    <x v="3"/>
    <n v="0"/>
    <s v="NO APLICA"/>
    <n v="0"/>
    <s v="NO APLICA"/>
    <s v="08FTV0003J"/>
    <m/>
    <m/>
    <n v="0"/>
    <s v="I2020"/>
    <n v="7"/>
    <n v="10"/>
    <n v="17"/>
    <n v="7"/>
    <n v="10"/>
    <n v="17"/>
    <n v="1"/>
    <n v="2"/>
    <n v="3"/>
    <n v="4"/>
    <n v="4"/>
    <n v="8"/>
    <n v="4"/>
    <n v="4"/>
    <n v="8"/>
    <n v="5"/>
    <n v="4"/>
    <n v="9"/>
    <n v="1"/>
    <n v="5"/>
    <n v="6"/>
    <n v="0"/>
    <n v="0"/>
    <n v="0"/>
    <n v="0"/>
    <n v="0"/>
    <n v="0"/>
    <n v="0"/>
    <n v="0"/>
    <n v="0"/>
    <n v="10"/>
    <n v="13"/>
    <n v="2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ETV0120Z"/>
    <n v="1"/>
    <s v="MATUTINO"/>
    <s v="TELESECUNDARIA 6121"/>
    <n v="8"/>
    <s v="CHIHUAHUA"/>
    <n v="8"/>
    <s v="CHIHUAHUA"/>
    <x v="7"/>
    <n v="26"/>
    <x v="66"/>
    <n v="18"/>
    <s v="LA PAZ"/>
    <s v="CALLE LA PAZ"/>
    <n v="0"/>
    <s v="PÚBLICO"/>
    <x v="1"/>
    <n v="2"/>
    <s v="BĂSICA"/>
    <n v="3"/>
    <x v="1"/>
    <n v="3"/>
    <x v="3"/>
    <n v="0"/>
    <s v="NO APLICA"/>
    <n v="0"/>
    <s v="NO APLICA"/>
    <s v="08FTV0006G"/>
    <m/>
    <m/>
    <n v="0"/>
    <s v="I2020"/>
    <n v="23"/>
    <n v="18"/>
    <n v="41"/>
    <n v="23"/>
    <n v="18"/>
    <n v="41"/>
    <n v="9"/>
    <n v="10"/>
    <n v="19"/>
    <n v="7"/>
    <n v="5"/>
    <n v="12"/>
    <n v="8"/>
    <n v="5"/>
    <n v="13"/>
    <n v="8"/>
    <n v="6"/>
    <n v="14"/>
    <n v="7"/>
    <n v="2"/>
    <n v="9"/>
    <n v="0"/>
    <n v="0"/>
    <n v="0"/>
    <n v="0"/>
    <n v="0"/>
    <n v="0"/>
    <n v="0"/>
    <n v="0"/>
    <n v="0"/>
    <n v="23"/>
    <n v="13"/>
    <n v="36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121Z"/>
    <n v="1"/>
    <s v="MATUTINO"/>
    <s v="TELESECUNDARIA 6124"/>
    <n v="8"/>
    <s v="CHIHUAHUA"/>
    <n v="8"/>
    <s v="CHIHUAHUA"/>
    <x v="1"/>
    <n v="48"/>
    <x v="31"/>
    <n v="2"/>
    <s v="ADOLFO RUIZ CORTĂŤNEZ (PROVIDENCIA)"/>
    <s v="CALLE 9 DE MAYO"/>
    <n v="0"/>
    <s v="PÚBLICO"/>
    <x v="1"/>
    <n v="2"/>
    <s v="BĂSICA"/>
    <n v="3"/>
    <x v="1"/>
    <n v="3"/>
    <x v="3"/>
    <n v="0"/>
    <s v="NO APLICA"/>
    <n v="0"/>
    <s v="NO APLICA"/>
    <s v="08FTV0009D"/>
    <m/>
    <m/>
    <n v="0"/>
    <s v="I2020"/>
    <n v="15"/>
    <n v="18"/>
    <n v="33"/>
    <n v="15"/>
    <n v="18"/>
    <n v="33"/>
    <n v="1"/>
    <n v="4"/>
    <n v="5"/>
    <n v="3"/>
    <n v="5"/>
    <n v="8"/>
    <n v="3"/>
    <n v="5"/>
    <n v="8"/>
    <n v="5"/>
    <n v="11"/>
    <n v="16"/>
    <n v="8"/>
    <n v="3"/>
    <n v="11"/>
    <n v="0"/>
    <n v="0"/>
    <n v="0"/>
    <n v="0"/>
    <n v="0"/>
    <n v="0"/>
    <n v="0"/>
    <n v="0"/>
    <n v="0"/>
    <n v="16"/>
    <n v="19"/>
    <n v="3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ETV0122Y"/>
    <n v="1"/>
    <s v="MATUTINO"/>
    <s v="TELESECUNDARIA 6123"/>
    <n v="8"/>
    <s v="CHIHUAHUA"/>
    <n v="8"/>
    <s v="CHIHUAHUA"/>
    <x v="1"/>
    <n v="48"/>
    <x v="31"/>
    <n v="37"/>
    <s v="GUADALUPE VICTORIA (EL PICACHO)"/>
    <s v="CALLE GUADALUPE VICTORIA"/>
    <n v="0"/>
    <s v="PÚBLICO"/>
    <x v="1"/>
    <n v="2"/>
    <s v="BĂSICA"/>
    <n v="3"/>
    <x v="1"/>
    <n v="3"/>
    <x v="3"/>
    <n v="0"/>
    <s v="NO APLICA"/>
    <n v="0"/>
    <s v="NO APLICA"/>
    <s v="08FTV0009D"/>
    <m/>
    <m/>
    <n v="0"/>
    <s v="I2020"/>
    <n v="14"/>
    <n v="13"/>
    <n v="27"/>
    <n v="14"/>
    <n v="13"/>
    <n v="27"/>
    <n v="4"/>
    <n v="5"/>
    <n v="9"/>
    <n v="6"/>
    <n v="5"/>
    <n v="11"/>
    <n v="6"/>
    <n v="5"/>
    <n v="11"/>
    <n v="6"/>
    <n v="1"/>
    <n v="7"/>
    <n v="6"/>
    <n v="8"/>
    <n v="14"/>
    <n v="0"/>
    <n v="0"/>
    <n v="0"/>
    <n v="0"/>
    <n v="0"/>
    <n v="0"/>
    <n v="0"/>
    <n v="0"/>
    <n v="0"/>
    <n v="18"/>
    <n v="14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ETV0123X"/>
    <n v="1"/>
    <s v="MATUTINO"/>
    <s v="TELESECUNDARIA 6119"/>
    <n v="8"/>
    <s v="CHIHUAHUA"/>
    <n v="8"/>
    <s v="CHIHUAHUA"/>
    <x v="1"/>
    <n v="18"/>
    <x v="53"/>
    <n v="69"/>
    <s v="SAN BERNABĂ‰"/>
    <s v="CALLE SAN BERNABE"/>
    <n v="0"/>
    <s v="PÚBLICO"/>
    <x v="1"/>
    <n v="2"/>
    <s v="BĂSICA"/>
    <n v="3"/>
    <x v="1"/>
    <n v="3"/>
    <x v="3"/>
    <n v="0"/>
    <s v="NO APLICA"/>
    <n v="0"/>
    <s v="NO APLICA"/>
    <s v="08FTV0004I"/>
    <m/>
    <m/>
    <n v="0"/>
    <s v="I2020"/>
    <n v="31"/>
    <n v="21"/>
    <n v="52"/>
    <n v="31"/>
    <n v="21"/>
    <n v="52"/>
    <n v="6"/>
    <n v="8"/>
    <n v="14"/>
    <n v="6"/>
    <n v="8"/>
    <n v="14"/>
    <n v="6"/>
    <n v="8"/>
    <n v="14"/>
    <n v="15"/>
    <n v="8"/>
    <n v="23"/>
    <n v="9"/>
    <n v="5"/>
    <n v="14"/>
    <n v="0"/>
    <n v="0"/>
    <n v="0"/>
    <n v="0"/>
    <n v="0"/>
    <n v="0"/>
    <n v="0"/>
    <n v="0"/>
    <n v="0"/>
    <n v="30"/>
    <n v="21"/>
    <n v="51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ETV0124W"/>
    <n v="1"/>
    <s v="MATUTINO"/>
    <s v="TELESECUNDARIA 6122"/>
    <n v="8"/>
    <s v="CHIHUAHUA"/>
    <n v="8"/>
    <s v="CHIHUAHUA"/>
    <x v="9"/>
    <n v="21"/>
    <x v="61"/>
    <n v="609"/>
    <s v="COLONIA CAMPESINA"/>
    <s v="AVENIDA DE LOS NOGALES"/>
    <n v="123"/>
    <s v="PÚBLICO"/>
    <x v="1"/>
    <n v="2"/>
    <s v="BĂSICA"/>
    <n v="3"/>
    <x v="1"/>
    <n v="3"/>
    <x v="3"/>
    <n v="0"/>
    <s v="NO APLICA"/>
    <n v="0"/>
    <s v="NO APLICA"/>
    <s v="08FTV0002K"/>
    <m/>
    <m/>
    <n v="0"/>
    <s v="I2020"/>
    <n v="53"/>
    <n v="52"/>
    <n v="105"/>
    <n v="49"/>
    <n v="47"/>
    <n v="96"/>
    <n v="18"/>
    <n v="21"/>
    <n v="39"/>
    <n v="22"/>
    <n v="17"/>
    <n v="39"/>
    <n v="23"/>
    <n v="17"/>
    <n v="40"/>
    <n v="16"/>
    <n v="17"/>
    <n v="33"/>
    <n v="19"/>
    <n v="12"/>
    <n v="31"/>
    <n v="0"/>
    <n v="0"/>
    <n v="0"/>
    <n v="0"/>
    <n v="0"/>
    <n v="0"/>
    <n v="0"/>
    <n v="0"/>
    <n v="0"/>
    <n v="58"/>
    <n v="46"/>
    <n v="104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6"/>
    <n v="6"/>
    <n v="1"/>
  </r>
  <r>
    <s v="08ETV0125V"/>
    <n v="1"/>
    <s v="MATUTINO"/>
    <s v="TELESECUNDARIA 6126"/>
    <n v="8"/>
    <s v="CHIHUAHUA"/>
    <n v="8"/>
    <s v="CHIHUAHUA"/>
    <x v="0"/>
    <n v="8"/>
    <x v="0"/>
    <n v="223"/>
    <s v="YOQUIVO"/>
    <s v="NINGUNO NINGUNO"/>
    <n v="0"/>
    <s v="PÚBLICO"/>
    <x v="1"/>
    <n v="2"/>
    <s v="BĂSICA"/>
    <n v="3"/>
    <x v="1"/>
    <n v="3"/>
    <x v="3"/>
    <n v="0"/>
    <s v="NO APLICA"/>
    <n v="0"/>
    <s v="NO APLICA"/>
    <s v="08FTV0008E"/>
    <m/>
    <m/>
    <n v="0"/>
    <s v="I2020"/>
    <n v="16"/>
    <n v="15"/>
    <n v="31"/>
    <n v="16"/>
    <n v="15"/>
    <n v="31"/>
    <n v="6"/>
    <n v="5"/>
    <n v="11"/>
    <n v="13"/>
    <n v="12"/>
    <n v="25"/>
    <n v="13"/>
    <n v="12"/>
    <n v="25"/>
    <n v="7"/>
    <n v="5"/>
    <n v="12"/>
    <n v="5"/>
    <n v="6"/>
    <n v="11"/>
    <n v="0"/>
    <n v="0"/>
    <n v="0"/>
    <n v="0"/>
    <n v="0"/>
    <n v="0"/>
    <n v="0"/>
    <n v="0"/>
    <n v="0"/>
    <n v="25"/>
    <n v="23"/>
    <n v="4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  <n v="1"/>
  </r>
  <r>
    <s v="08ETV0126U"/>
    <n v="1"/>
    <s v="MATUTINO"/>
    <s v="TELESECUNDARIA 6120"/>
    <n v="8"/>
    <s v="CHIHUAHUA"/>
    <n v="8"/>
    <s v="CHIHUAHUA"/>
    <x v="10"/>
    <n v="13"/>
    <x v="41"/>
    <n v="17"/>
    <s v="COLONIA JUĂREZ"/>
    <s v="CALLE ANAHUAC"/>
    <n v="0"/>
    <s v="PÚBLICO"/>
    <x v="1"/>
    <n v="2"/>
    <s v="BĂSICA"/>
    <n v="3"/>
    <x v="1"/>
    <n v="3"/>
    <x v="3"/>
    <n v="0"/>
    <s v="NO APLICA"/>
    <n v="0"/>
    <s v="NO APLICA"/>
    <s v="08FTV0001L"/>
    <m/>
    <m/>
    <n v="0"/>
    <s v="I2020"/>
    <n v="31"/>
    <n v="48"/>
    <n v="79"/>
    <n v="19"/>
    <n v="44"/>
    <n v="63"/>
    <n v="6"/>
    <n v="16"/>
    <n v="22"/>
    <n v="12"/>
    <n v="15"/>
    <n v="27"/>
    <n v="18"/>
    <n v="17"/>
    <n v="35"/>
    <n v="9"/>
    <n v="13"/>
    <n v="22"/>
    <n v="8"/>
    <n v="17"/>
    <n v="25"/>
    <n v="0"/>
    <n v="0"/>
    <n v="0"/>
    <n v="0"/>
    <n v="0"/>
    <n v="0"/>
    <n v="0"/>
    <n v="0"/>
    <n v="0"/>
    <n v="35"/>
    <n v="47"/>
    <n v="82"/>
    <n v="2"/>
    <n v="2"/>
    <n v="2"/>
    <n v="0"/>
    <n v="0"/>
    <n v="0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2"/>
    <n v="0"/>
    <n v="8"/>
    <n v="3"/>
    <n v="3"/>
    <n v="0"/>
    <n v="0"/>
    <n v="0"/>
    <n v="0"/>
    <n v="0"/>
    <n v="0"/>
    <n v="0"/>
    <n v="6"/>
    <n v="6"/>
    <n v="6"/>
    <n v="1"/>
  </r>
  <r>
    <s v="08ETV0127T"/>
    <n v="1"/>
    <s v="MATUTINO"/>
    <s v="TELESECUNDARIA 6127"/>
    <n v="8"/>
    <s v="CHIHUAHUA"/>
    <n v="8"/>
    <s v="CHIHUAHUA"/>
    <x v="3"/>
    <n v="46"/>
    <x v="9"/>
    <n v="254"/>
    <s v="CIĂ‰NEGA PRIETA"/>
    <s v="NINGUNO NINGUNO"/>
    <n v="0"/>
    <s v="PÚBLICO"/>
    <x v="1"/>
    <n v="2"/>
    <s v="BĂSICA"/>
    <n v="3"/>
    <x v="1"/>
    <n v="3"/>
    <x v="3"/>
    <n v="0"/>
    <s v="NO APLICA"/>
    <n v="0"/>
    <s v="NO APLICA"/>
    <s v="08FTV0008E"/>
    <m/>
    <m/>
    <n v="0"/>
    <s v="I2020"/>
    <n v="22"/>
    <n v="33"/>
    <n v="55"/>
    <n v="22"/>
    <n v="32"/>
    <n v="54"/>
    <n v="8"/>
    <n v="16"/>
    <n v="24"/>
    <n v="13"/>
    <n v="9"/>
    <n v="22"/>
    <n v="17"/>
    <n v="10"/>
    <n v="27"/>
    <n v="6"/>
    <n v="9"/>
    <n v="15"/>
    <n v="11"/>
    <n v="8"/>
    <n v="19"/>
    <n v="0"/>
    <n v="0"/>
    <n v="0"/>
    <n v="0"/>
    <n v="0"/>
    <n v="0"/>
    <n v="0"/>
    <n v="0"/>
    <n v="0"/>
    <n v="34"/>
    <n v="27"/>
    <n v="61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0"/>
    <n v="3"/>
    <n v="3"/>
    <n v="3"/>
    <n v="1"/>
  </r>
  <r>
    <s v="08ETV0128S"/>
    <n v="1"/>
    <s v="MATUTINO"/>
    <s v="TELESECUNDARIA 6128"/>
    <n v="8"/>
    <s v="CHIHUAHUA"/>
    <n v="8"/>
    <s v="CHIHUAHUA"/>
    <x v="3"/>
    <n v="46"/>
    <x v="9"/>
    <n v="1"/>
    <s v="MORELOS"/>
    <s v="CALLEJĂ“N PROLONGACIĂ“N AGUSTIN MELGAR"/>
    <n v="0"/>
    <s v="PÚBLICO"/>
    <x v="1"/>
    <n v="2"/>
    <s v="BĂSICA"/>
    <n v="3"/>
    <x v="1"/>
    <n v="3"/>
    <x v="3"/>
    <n v="0"/>
    <s v="NO APLICA"/>
    <n v="0"/>
    <s v="NO APLICA"/>
    <s v="08FTV0008E"/>
    <m/>
    <m/>
    <n v="0"/>
    <s v="I2020"/>
    <n v="43"/>
    <n v="56"/>
    <n v="99"/>
    <n v="43"/>
    <n v="56"/>
    <n v="99"/>
    <n v="7"/>
    <n v="21"/>
    <n v="28"/>
    <n v="24"/>
    <n v="19"/>
    <n v="43"/>
    <n v="24"/>
    <n v="21"/>
    <n v="45"/>
    <n v="19"/>
    <n v="22"/>
    <n v="41"/>
    <n v="17"/>
    <n v="14"/>
    <n v="31"/>
    <n v="0"/>
    <n v="0"/>
    <n v="0"/>
    <n v="0"/>
    <n v="0"/>
    <n v="0"/>
    <n v="0"/>
    <n v="0"/>
    <n v="0"/>
    <n v="60"/>
    <n v="57"/>
    <n v="117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2"/>
    <n v="1"/>
    <n v="0"/>
    <n v="10"/>
    <n v="2"/>
    <n v="4"/>
    <n v="0"/>
    <n v="0"/>
    <n v="0"/>
    <n v="0"/>
    <n v="0"/>
    <n v="0"/>
    <n v="0"/>
    <n v="6"/>
    <n v="6"/>
    <n v="6"/>
    <n v="1"/>
  </r>
  <r>
    <s v="08ETV0129R"/>
    <n v="1"/>
    <s v="MATUTINO"/>
    <s v="TELESECUNDARIA 6130"/>
    <n v="8"/>
    <s v="CHIHUAHUA"/>
    <n v="8"/>
    <s v="CHIHUAHUA"/>
    <x v="0"/>
    <n v="66"/>
    <x v="32"/>
    <n v="304"/>
    <s v="GOSOGACHI"/>
    <s v="CALLE GOSOGACHI"/>
    <n v="0"/>
    <s v="PÚBLICO"/>
    <x v="1"/>
    <n v="2"/>
    <s v="BĂSICA"/>
    <n v="3"/>
    <x v="1"/>
    <n v="3"/>
    <x v="3"/>
    <n v="0"/>
    <s v="NO APLICA"/>
    <n v="0"/>
    <s v="NO APLICA"/>
    <s v="08FTV0011S"/>
    <m/>
    <m/>
    <n v="0"/>
    <s v="I2020"/>
    <n v="12"/>
    <n v="14"/>
    <n v="26"/>
    <n v="11"/>
    <n v="14"/>
    <n v="25"/>
    <n v="4"/>
    <n v="1"/>
    <n v="5"/>
    <n v="6"/>
    <n v="2"/>
    <n v="8"/>
    <n v="8"/>
    <n v="3"/>
    <n v="11"/>
    <n v="3"/>
    <n v="10"/>
    <n v="13"/>
    <n v="6"/>
    <n v="6"/>
    <n v="12"/>
    <n v="0"/>
    <n v="0"/>
    <n v="0"/>
    <n v="0"/>
    <n v="0"/>
    <n v="0"/>
    <n v="0"/>
    <n v="0"/>
    <n v="0"/>
    <n v="17"/>
    <n v="19"/>
    <n v="36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5"/>
    <n v="3"/>
    <n v="1"/>
  </r>
  <r>
    <s v="08ETV0130G"/>
    <n v="1"/>
    <s v="MATUTINO"/>
    <s v="TELESECUNDARIA 6129"/>
    <n v="8"/>
    <s v="CHIHUAHUA"/>
    <n v="8"/>
    <s v="CHIHUAHUA"/>
    <x v="3"/>
    <n v="56"/>
    <x v="4"/>
    <n v="1"/>
    <s v="VALLE DEL ROSARIO"/>
    <s v="NINGUNO NINGUNO"/>
    <n v="0"/>
    <s v="PÚBLICO"/>
    <x v="1"/>
    <n v="2"/>
    <s v="BĂSICA"/>
    <n v="3"/>
    <x v="1"/>
    <n v="3"/>
    <x v="3"/>
    <n v="0"/>
    <s v="NO APLICA"/>
    <n v="0"/>
    <s v="NO APLICA"/>
    <s v="08FTV0005H"/>
    <m/>
    <m/>
    <n v="0"/>
    <s v="I2020"/>
    <n v="16"/>
    <n v="12"/>
    <n v="28"/>
    <n v="15"/>
    <n v="11"/>
    <n v="26"/>
    <n v="5"/>
    <n v="3"/>
    <n v="8"/>
    <n v="7"/>
    <n v="10"/>
    <n v="17"/>
    <n v="7"/>
    <n v="10"/>
    <n v="17"/>
    <n v="4"/>
    <n v="5"/>
    <n v="9"/>
    <n v="7"/>
    <n v="4"/>
    <n v="11"/>
    <n v="0"/>
    <n v="0"/>
    <n v="0"/>
    <n v="0"/>
    <n v="0"/>
    <n v="0"/>
    <n v="0"/>
    <n v="0"/>
    <n v="0"/>
    <n v="18"/>
    <n v="19"/>
    <n v="3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3"/>
    <n v="1"/>
  </r>
  <r>
    <s v="08ETV0131F"/>
    <n v="1"/>
    <s v="MATUTINO"/>
    <s v="TELESECUNDARIA 6134"/>
    <n v="8"/>
    <s v="CHIHUAHUA"/>
    <n v="8"/>
    <s v="CHIHUAHUA"/>
    <x v="7"/>
    <n v="22"/>
    <x v="49"/>
    <n v="14"/>
    <s v="SANTA MARĂŤA DE CUEVAS"/>
    <s v="CALLE SANTA MARIA DE CUEVAS"/>
    <n v="0"/>
    <s v="PÚBLICO"/>
    <x v="1"/>
    <n v="2"/>
    <s v="BĂSICA"/>
    <n v="3"/>
    <x v="1"/>
    <n v="3"/>
    <x v="3"/>
    <n v="0"/>
    <s v="NO APLICA"/>
    <n v="0"/>
    <s v="NO APLICA"/>
    <s v="08FTV0006G"/>
    <m/>
    <m/>
    <n v="0"/>
    <s v="I2020"/>
    <n v="8"/>
    <n v="19"/>
    <n v="27"/>
    <n v="8"/>
    <n v="19"/>
    <n v="27"/>
    <n v="2"/>
    <n v="10"/>
    <n v="12"/>
    <n v="6"/>
    <n v="6"/>
    <n v="12"/>
    <n v="6"/>
    <n v="6"/>
    <n v="12"/>
    <n v="2"/>
    <n v="7"/>
    <n v="9"/>
    <n v="5"/>
    <n v="2"/>
    <n v="7"/>
    <n v="0"/>
    <n v="0"/>
    <n v="0"/>
    <n v="0"/>
    <n v="0"/>
    <n v="0"/>
    <n v="0"/>
    <n v="0"/>
    <n v="0"/>
    <n v="13"/>
    <n v="15"/>
    <n v="28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132E"/>
    <n v="1"/>
    <s v="MATUTINO"/>
    <s v="TELESECUNDARIA 6133"/>
    <n v="8"/>
    <s v="CHIHUAHUA"/>
    <n v="8"/>
    <s v="CHIHUAHUA"/>
    <x v="0"/>
    <n v="51"/>
    <x v="15"/>
    <n v="17"/>
    <s v="CAJURICHI"/>
    <s v="CALLE CAJURICHI"/>
    <n v="0"/>
    <s v="PÚBLICO"/>
    <x v="1"/>
    <n v="2"/>
    <s v="BĂSICA"/>
    <n v="3"/>
    <x v="1"/>
    <n v="3"/>
    <x v="3"/>
    <n v="0"/>
    <s v="NO APLICA"/>
    <n v="0"/>
    <s v="NO APLICA"/>
    <s v="08FTV0011S"/>
    <m/>
    <m/>
    <n v="0"/>
    <s v="I2020"/>
    <n v="45"/>
    <n v="46"/>
    <n v="91"/>
    <n v="45"/>
    <n v="46"/>
    <n v="91"/>
    <n v="12"/>
    <n v="13"/>
    <n v="25"/>
    <n v="22"/>
    <n v="17"/>
    <n v="39"/>
    <n v="22"/>
    <n v="18"/>
    <n v="40"/>
    <n v="17"/>
    <n v="27"/>
    <n v="44"/>
    <n v="17"/>
    <n v="5"/>
    <n v="22"/>
    <n v="0"/>
    <n v="0"/>
    <n v="0"/>
    <n v="0"/>
    <n v="0"/>
    <n v="0"/>
    <n v="0"/>
    <n v="0"/>
    <n v="0"/>
    <n v="56"/>
    <n v="50"/>
    <n v="106"/>
    <n v="2"/>
    <n v="2"/>
    <n v="1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2"/>
    <n v="0"/>
    <n v="9"/>
    <n v="3"/>
    <n v="2"/>
    <n v="0"/>
    <n v="0"/>
    <n v="0"/>
    <n v="0"/>
    <n v="0"/>
    <n v="0"/>
    <n v="0"/>
    <n v="5"/>
    <n v="6"/>
    <n v="6"/>
    <n v="1"/>
  </r>
  <r>
    <s v="08ETV0133D"/>
    <n v="1"/>
    <s v="MATUTINO"/>
    <s v="TELESECUNDARIA 6132"/>
    <n v="8"/>
    <s v="CHIHUAHUA"/>
    <n v="8"/>
    <s v="CHIHUAHUA"/>
    <x v="0"/>
    <n v="41"/>
    <x v="33"/>
    <n v="1"/>
    <s v="MAGUARICHI"/>
    <s v="PRIVADA DE CEDRO"/>
    <n v="0"/>
    <s v="PÚBLICO"/>
    <x v="1"/>
    <n v="2"/>
    <s v="BĂSICA"/>
    <n v="3"/>
    <x v="1"/>
    <n v="3"/>
    <x v="3"/>
    <n v="0"/>
    <s v="NO APLICA"/>
    <n v="0"/>
    <s v="NO APLICA"/>
    <s v="08FTV0011S"/>
    <m/>
    <m/>
    <n v="0"/>
    <s v="I2020"/>
    <n v="20"/>
    <n v="31"/>
    <n v="51"/>
    <n v="20"/>
    <n v="30"/>
    <n v="50"/>
    <n v="10"/>
    <n v="9"/>
    <n v="19"/>
    <n v="7"/>
    <n v="10"/>
    <n v="17"/>
    <n v="7"/>
    <n v="10"/>
    <n v="17"/>
    <n v="5"/>
    <n v="10"/>
    <n v="15"/>
    <n v="5"/>
    <n v="9"/>
    <n v="14"/>
    <n v="0"/>
    <n v="0"/>
    <n v="0"/>
    <n v="0"/>
    <n v="0"/>
    <n v="0"/>
    <n v="0"/>
    <n v="0"/>
    <n v="0"/>
    <n v="17"/>
    <n v="29"/>
    <n v="46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5"/>
    <n v="3"/>
    <n v="1"/>
  </r>
  <r>
    <s v="08ETV0134C"/>
    <n v="1"/>
    <s v="MATUTINO"/>
    <s v="TELESECUNDARIA 6131"/>
    <n v="8"/>
    <s v="CHIHUAHUA"/>
    <n v="8"/>
    <s v="CHIHUAHUA"/>
    <x v="7"/>
    <n v="19"/>
    <x v="21"/>
    <n v="1"/>
    <s v="CHIHUAHUA"/>
    <s v="CALLE JULIO ACOSTA"/>
    <n v="1912"/>
    <s v="PÚBLICO"/>
    <x v="1"/>
    <n v="2"/>
    <s v="BĂSICA"/>
    <n v="3"/>
    <x v="1"/>
    <n v="3"/>
    <x v="3"/>
    <n v="0"/>
    <s v="NO APLICA"/>
    <n v="0"/>
    <s v="NO APLICA"/>
    <s v="08FTV0006G"/>
    <m/>
    <m/>
    <n v="0"/>
    <s v="I2020"/>
    <n v="74"/>
    <n v="47"/>
    <n v="121"/>
    <n v="50"/>
    <n v="34"/>
    <n v="84"/>
    <n v="21"/>
    <n v="12"/>
    <n v="33"/>
    <n v="19"/>
    <n v="19"/>
    <n v="38"/>
    <n v="23"/>
    <n v="21"/>
    <n v="44"/>
    <n v="30"/>
    <n v="20"/>
    <n v="50"/>
    <n v="18"/>
    <n v="13"/>
    <n v="31"/>
    <n v="0"/>
    <n v="0"/>
    <n v="0"/>
    <n v="0"/>
    <n v="0"/>
    <n v="0"/>
    <n v="0"/>
    <n v="0"/>
    <n v="0"/>
    <n v="71"/>
    <n v="54"/>
    <n v="125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2"/>
    <n v="2"/>
    <n v="0"/>
    <n v="11"/>
    <n v="4"/>
    <n v="2"/>
    <n v="0"/>
    <n v="0"/>
    <n v="0"/>
    <n v="0"/>
    <n v="0"/>
    <n v="0"/>
    <n v="0"/>
    <n v="6"/>
    <n v="7"/>
    <n v="6"/>
    <n v="1"/>
  </r>
  <r>
    <s v="08ETV0135B"/>
    <n v="1"/>
    <s v="MATUTINO"/>
    <s v="TELESECUNDARIA 6135"/>
    <n v="8"/>
    <s v="CHIHUAHUA"/>
    <n v="8"/>
    <s v="CHIHUAHUA"/>
    <x v="1"/>
    <n v="48"/>
    <x v="31"/>
    <n v="47"/>
    <s v="EL OSO"/>
    <s v="CALLE EL OSO"/>
    <n v="0"/>
    <s v="PÚBLICO"/>
    <x v="1"/>
    <n v="2"/>
    <s v="BĂSICA"/>
    <n v="3"/>
    <x v="1"/>
    <n v="3"/>
    <x v="3"/>
    <n v="0"/>
    <s v="NO APLICA"/>
    <n v="0"/>
    <s v="NO APLICA"/>
    <s v="08FTV0009D"/>
    <m/>
    <m/>
    <n v="0"/>
    <s v="I2020"/>
    <n v="14"/>
    <n v="10"/>
    <n v="24"/>
    <n v="14"/>
    <n v="10"/>
    <n v="24"/>
    <n v="3"/>
    <n v="7"/>
    <n v="10"/>
    <n v="5"/>
    <n v="3"/>
    <n v="8"/>
    <n v="5"/>
    <n v="3"/>
    <n v="8"/>
    <n v="2"/>
    <n v="3"/>
    <n v="5"/>
    <n v="9"/>
    <n v="0"/>
    <n v="9"/>
    <n v="0"/>
    <n v="0"/>
    <n v="0"/>
    <n v="0"/>
    <n v="0"/>
    <n v="0"/>
    <n v="0"/>
    <n v="0"/>
    <n v="0"/>
    <n v="16"/>
    <n v="6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  <n v="1"/>
  </r>
  <r>
    <s v="08ETV0136A"/>
    <n v="1"/>
    <s v="MATUTINO"/>
    <s v="TELESECUNDARIA 6138"/>
    <n v="8"/>
    <s v="CHIHUAHUA"/>
    <n v="8"/>
    <s v="CHIHUAHUA"/>
    <x v="7"/>
    <n v="2"/>
    <x v="24"/>
    <n v="25"/>
    <s v="CHORRERAS"/>
    <s v="CALLE EJIDO CHORRERAS"/>
    <n v="0"/>
    <s v="PÚBLICO"/>
    <x v="1"/>
    <n v="2"/>
    <s v="BĂSICA"/>
    <n v="3"/>
    <x v="1"/>
    <n v="3"/>
    <x v="3"/>
    <n v="0"/>
    <s v="NO APLICA"/>
    <n v="0"/>
    <s v="NO APLICA"/>
    <s v="08FTV0003J"/>
    <m/>
    <m/>
    <n v="2"/>
    <s v="I2020"/>
    <n v="4"/>
    <n v="4"/>
    <n v="8"/>
    <n v="4"/>
    <n v="4"/>
    <n v="8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137Z"/>
    <n v="1"/>
    <s v="MATUTINO"/>
    <s v="TELESECUNDARIA 6136"/>
    <n v="8"/>
    <s v="CHIHUAHUA"/>
    <n v="8"/>
    <s v="CHIHUAHUA"/>
    <x v="3"/>
    <n v="46"/>
    <x v="9"/>
    <n v="333"/>
    <s v="LAJITAS DE PALMIRA"/>
    <s v="CALLE LAJITAS DE PALMIRA"/>
    <n v="0"/>
    <s v="PÚBLICO"/>
    <x v="1"/>
    <n v="2"/>
    <s v="BĂSICA"/>
    <n v="3"/>
    <x v="1"/>
    <n v="3"/>
    <x v="3"/>
    <n v="0"/>
    <s v="NO APLICA"/>
    <n v="0"/>
    <s v="NO APLICA"/>
    <s v="08FTV0008E"/>
    <m/>
    <m/>
    <n v="0"/>
    <s v="I2020"/>
    <n v="14"/>
    <n v="10"/>
    <n v="24"/>
    <n v="14"/>
    <n v="10"/>
    <n v="24"/>
    <n v="8"/>
    <n v="2"/>
    <n v="10"/>
    <n v="6"/>
    <n v="3"/>
    <n v="9"/>
    <n v="6"/>
    <n v="3"/>
    <n v="9"/>
    <n v="3"/>
    <n v="3"/>
    <n v="6"/>
    <n v="3"/>
    <n v="5"/>
    <n v="8"/>
    <n v="0"/>
    <n v="0"/>
    <n v="0"/>
    <n v="0"/>
    <n v="0"/>
    <n v="0"/>
    <n v="0"/>
    <n v="0"/>
    <n v="0"/>
    <n v="12"/>
    <n v="11"/>
    <n v="2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ETV0138Z"/>
    <n v="1"/>
    <s v="MATUTINO"/>
    <s v="TELESECUNDARIA 6137"/>
    <n v="8"/>
    <s v="CHIHUAHUA"/>
    <n v="8"/>
    <s v="CHIHUAHUA"/>
    <x v="3"/>
    <n v="46"/>
    <x v="9"/>
    <n v="134"/>
    <s v="POTRERO DE LOS BOJĂ“RQUEZ [MINERAL]"/>
    <s v="CALLE POTRERO DE LOS BOJORQUES"/>
    <n v="0"/>
    <s v="PÚBLICO"/>
    <x v="1"/>
    <n v="2"/>
    <s v="BĂSICA"/>
    <n v="3"/>
    <x v="1"/>
    <n v="3"/>
    <x v="3"/>
    <n v="0"/>
    <s v="NO APLICA"/>
    <n v="0"/>
    <s v="NO APLICA"/>
    <s v="08FTV0008E"/>
    <m/>
    <m/>
    <n v="0"/>
    <s v="I2020"/>
    <n v="14"/>
    <n v="15"/>
    <n v="29"/>
    <n v="14"/>
    <n v="15"/>
    <n v="29"/>
    <n v="6"/>
    <n v="4"/>
    <n v="10"/>
    <n v="6"/>
    <n v="2"/>
    <n v="8"/>
    <n v="6"/>
    <n v="2"/>
    <n v="8"/>
    <n v="6"/>
    <n v="3"/>
    <n v="9"/>
    <n v="4"/>
    <n v="8"/>
    <n v="12"/>
    <n v="0"/>
    <n v="0"/>
    <n v="0"/>
    <n v="0"/>
    <n v="0"/>
    <n v="0"/>
    <n v="0"/>
    <n v="0"/>
    <n v="0"/>
    <n v="16"/>
    <n v="13"/>
    <n v="2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ETV0139Y"/>
    <n v="1"/>
    <s v="MATUTINO"/>
    <s v="TELESECUNDARIA 6142"/>
    <n v="8"/>
    <s v="CHIHUAHUA"/>
    <n v="8"/>
    <s v="CHIHUAHUA"/>
    <x v="8"/>
    <n v="36"/>
    <x v="30"/>
    <n v="121"/>
    <s v="SAN FELIPE"/>
    <s v="CALLE SAN FELIPE"/>
    <n v="0"/>
    <s v="PÚBLICO"/>
    <x v="1"/>
    <n v="2"/>
    <s v="BĂSICA"/>
    <n v="3"/>
    <x v="1"/>
    <n v="3"/>
    <x v="3"/>
    <n v="0"/>
    <s v="NO APLICA"/>
    <n v="0"/>
    <s v="NO APLICA"/>
    <s v="08FTV0007F"/>
    <m/>
    <m/>
    <n v="0"/>
    <s v="I2020"/>
    <n v="15"/>
    <n v="7"/>
    <n v="22"/>
    <n v="15"/>
    <n v="7"/>
    <n v="22"/>
    <n v="4"/>
    <n v="1"/>
    <n v="5"/>
    <n v="6"/>
    <n v="7"/>
    <n v="13"/>
    <n v="6"/>
    <n v="7"/>
    <n v="13"/>
    <n v="5"/>
    <n v="3"/>
    <n v="8"/>
    <n v="6"/>
    <n v="4"/>
    <n v="10"/>
    <n v="0"/>
    <n v="0"/>
    <n v="0"/>
    <n v="0"/>
    <n v="0"/>
    <n v="0"/>
    <n v="0"/>
    <n v="0"/>
    <n v="0"/>
    <n v="17"/>
    <n v="14"/>
    <n v="3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140N"/>
    <n v="1"/>
    <s v="MATUTINO"/>
    <s v="TELESECUNDARIA 6139"/>
    <n v="8"/>
    <s v="CHIHUAHUA"/>
    <n v="8"/>
    <s v="CHIHUAHUA"/>
    <x v="1"/>
    <n v="18"/>
    <x v="53"/>
    <n v="26"/>
    <s v="CHOPEQUE"/>
    <s v="CALLE EL CHOPEQUE"/>
    <n v="0"/>
    <s v="PÚBLICO"/>
    <x v="1"/>
    <n v="2"/>
    <s v="BĂSICA"/>
    <n v="3"/>
    <x v="1"/>
    <n v="3"/>
    <x v="3"/>
    <n v="0"/>
    <s v="NO APLICA"/>
    <n v="0"/>
    <s v="NO APLICA"/>
    <s v="08FTV0004I"/>
    <m/>
    <m/>
    <n v="0"/>
    <s v="I2020"/>
    <n v="9"/>
    <n v="11"/>
    <n v="20"/>
    <n v="9"/>
    <n v="11"/>
    <n v="20"/>
    <n v="3"/>
    <n v="1"/>
    <n v="4"/>
    <n v="2"/>
    <n v="1"/>
    <n v="3"/>
    <n v="2"/>
    <n v="1"/>
    <n v="3"/>
    <n v="2"/>
    <n v="7"/>
    <n v="9"/>
    <n v="5"/>
    <n v="3"/>
    <n v="8"/>
    <n v="0"/>
    <n v="0"/>
    <n v="0"/>
    <n v="0"/>
    <n v="0"/>
    <n v="0"/>
    <n v="0"/>
    <n v="0"/>
    <n v="0"/>
    <n v="9"/>
    <n v="11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141M"/>
    <n v="1"/>
    <s v="MATUTINO"/>
    <s v="TELESECUNDARIA 6144"/>
    <n v="8"/>
    <s v="CHIHUAHUA"/>
    <n v="8"/>
    <s v="CHIHUAHUA"/>
    <x v="8"/>
    <n v="59"/>
    <x v="60"/>
    <n v="36"/>
    <s v="SAN JOSĂ‰ DE LOS BAYLĂ“N"/>
    <s v="CALLE SAN JOSE DE LOS BAILON"/>
    <n v="0"/>
    <s v="PÚBLICO"/>
    <x v="1"/>
    <n v="2"/>
    <s v="BĂSICA"/>
    <n v="3"/>
    <x v="1"/>
    <n v="3"/>
    <x v="3"/>
    <n v="0"/>
    <s v="NO APLICA"/>
    <n v="0"/>
    <s v="NO APLICA"/>
    <s v="08FTV0005H"/>
    <m/>
    <m/>
    <n v="0"/>
    <s v="I2020"/>
    <n v="10"/>
    <n v="14"/>
    <n v="24"/>
    <n v="10"/>
    <n v="14"/>
    <n v="24"/>
    <n v="3"/>
    <n v="7"/>
    <n v="10"/>
    <n v="4"/>
    <n v="10"/>
    <n v="14"/>
    <n v="4"/>
    <n v="10"/>
    <n v="14"/>
    <n v="2"/>
    <n v="3"/>
    <n v="5"/>
    <n v="5"/>
    <n v="6"/>
    <n v="11"/>
    <n v="0"/>
    <n v="0"/>
    <n v="0"/>
    <n v="0"/>
    <n v="0"/>
    <n v="0"/>
    <n v="0"/>
    <n v="0"/>
    <n v="0"/>
    <n v="11"/>
    <n v="19"/>
    <n v="3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  <n v="1"/>
  </r>
  <r>
    <s v="08ETV0142L"/>
    <n v="1"/>
    <s v="MATUTINO"/>
    <s v="TELESECUNDARIA 6147"/>
    <n v="8"/>
    <s v="CHIHUAHUA"/>
    <n v="8"/>
    <s v="CHIHUAHUA"/>
    <x v="8"/>
    <n v="44"/>
    <x v="35"/>
    <n v="28"/>
    <s v="INDEPENDENCIA Y REFORMA (LOS CHARCOS)"/>
    <s v="CALLE INDEPENDENCIA "/>
    <n v="0"/>
    <s v="PÚBLICO"/>
    <x v="1"/>
    <n v="2"/>
    <s v="BĂSICA"/>
    <n v="3"/>
    <x v="1"/>
    <n v="3"/>
    <x v="3"/>
    <n v="0"/>
    <s v="NO APLICA"/>
    <n v="0"/>
    <s v="NO APLICA"/>
    <s v="08FTV0005H"/>
    <m/>
    <m/>
    <n v="3"/>
    <s v="I2020"/>
    <n v="6"/>
    <n v="7"/>
    <n v="13"/>
    <n v="6"/>
    <n v="7"/>
    <n v="13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144J"/>
    <n v="1"/>
    <s v="MATUTINO"/>
    <s v="TELESECUNDARIA 6140"/>
    <n v="8"/>
    <s v="CHIHUAHUA"/>
    <n v="8"/>
    <s v="CHIHUAHUA"/>
    <x v="3"/>
    <n v="27"/>
    <x v="27"/>
    <n v="86"/>
    <s v="TĂ“NACHI"/>
    <s v="CALLE TONACHI"/>
    <n v="0"/>
    <s v="PÚBLICO"/>
    <x v="1"/>
    <n v="2"/>
    <s v="BĂSICA"/>
    <n v="3"/>
    <x v="1"/>
    <n v="3"/>
    <x v="3"/>
    <n v="0"/>
    <s v="NO APLICA"/>
    <n v="0"/>
    <s v="NO APLICA"/>
    <s v="08FTV0008E"/>
    <m/>
    <m/>
    <n v="0"/>
    <s v="I2020"/>
    <n v="33"/>
    <n v="33"/>
    <n v="66"/>
    <n v="33"/>
    <n v="33"/>
    <n v="66"/>
    <n v="4"/>
    <n v="12"/>
    <n v="16"/>
    <n v="15"/>
    <n v="18"/>
    <n v="33"/>
    <n v="16"/>
    <n v="18"/>
    <n v="34"/>
    <n v="20"/>
    <n v="11"/>
    <n v="31"/>
    <n v="15"/>
    <n v="10"/>
    <n v="25"/>
    <n v="0"/>
    <n v="0"/>
    <n v="0"/>
    <n v="0"/>
    <n v="0"/>
    <n v="0"/>
    <n v="0"/>
    <n v="0"/>
    <n v="0"/>
    <n v="51"/>
    <n v="39"/>
    <n v="90"/>
    <n v="2"/>
    <n v="2"/>
    <n v="1"/>
    <n v="0"/>
    <n v="0"/>
    <n v="0"/>
    <n v="0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2"/>
    <n v="1"/>
    <n v="0"/>
    <n v="9"/>
    <n v="1"/>
    <n v="4"/>
    <n v="0"/>
    <n v="0"/>
    <n v="0"/>
    <n v="0"/>
    <n v="0"/>
    <n v="0"/>
    <n v="0"/>
    <n v="5"/>
    <n v="5"/>
    <n v="5"/>
    <n v="1"/>
  </r>
  <r>
    <s v="08ETV0145I"/>
    <n v="1"/>
    <s v="MATUTINO"/>
    <s v="TELESECUNDARIA 6145"/>
    <n v="8"/>
    <s v="CHIHUAHUA"/>
    <n v="8"/>
    <s v="CHIHUAHUA"/>
    <x v="0"/>
    <n v="8"/>
    <x v="0"/>
    <n v="145"/>
    <s v="POLANCO (RANCHERĂŤA MINERAL POLANCO)"/>
    <s v="CALLE POLANCO"/>
    <n v="0"/>
    <s v="PÚBLICO"/>
    <x v="1"/>
    <n v="2"/>
    <s v="BĂSICA"/>
    <n v="3"/>
    <x v="1"/>
    <n v="3"/>
    <x v="3"/>
    <n v="0"/>
    <s v="NO APLICA"/>
    <n v="0"/>
    <s v="NO APLICA"/>
    <s v="08FTV0008E"/>
    <m/>
    <m/>
    <n v="0"/>
    <s v="I2020"/>
    <n v="50"/>
    <n v="37"/>
    <n v="87"/>
    <n v="49"/>
    <n v="37"/>
    <n v="86"/>
    <n v="18"/>
    <n v="11"/>
    <n v="29"/>
    <n v="17"/>
    <n v="15"/>
    <n v="32"/>
    <n v="20"/>
    <n v="16"/>
    <n v="36"/>
    <n v="11"/>
    <n v="18"/>
    <n v="29"/>
    <n v="20"/>
    <n v="9"/>
    <n v="29"/>
    <n v="0"/>
    <n v="0"/>
    <n v="0"/>
    <n v="0"/>
    <n v="0"/>
    <n v="0"/>
    <n v="0"/>
    <n v="0"/>
    <n v="0"/>
    <n v="51"/>
    <n v="43"/>
    <n v="94"/>
    <n v="2"/>
    <n v="2"/>
    <n v="1"/>
    <n v="0"/>
    <n v="0"/>
    <n v="0"/>
    <n v="0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1"/>
    <n v="0"/>
    <n v="8"/>
    <n v="1"/>
    <n v="4"/>
    <n v="0"/>
    <n v="0"/>
    <n v="0"/>
    <n v="0"/>
    <n v="0"/>
    <n v="0"/>
    <n v="0"/>
    <n v="5"/>
    <n v="7"/>
    <n v="5"/>
    <n v="1"/>
  </r>
  <r>
    <s v="08ETV0148F"/>
    <n v="1"/>
    <s v="MATUTINO"/>
    <s v="TELESECUNDARIA 6148"/>
    <n v="8"/>
    <s v="CHIHUAHUA"/>
    <n v="8"/>
    <s v="CHIHUAHUA"/>
    <x v="1"/>
    <n v="31"/>
    <x v="1"/>
    <n v="300"/>
    <s v="SAN PABLO"/>
    <s v="CALLE SAN PABLO DE LA SIERRA"/>
    <n v="0"/>
    <s v="PÚBLICO"/>
    <x v="1"/>
    <n v="2"/>
    <s v="BĂSICA"/>
    <n v="3"/>
    <x v="1"/>
    <n v="3"/>
    <x v="3"/>
    <n v="0"/>
    <s v="NO APLICA"/>
    <n v="0"/>
    <s v="NO APLICA"/>
    <s v="08FTV0011S"/>
    <m/>
    <m/>
    <n v="0"/>
    <s v="I2020"/>
    <n v="12"/>
    <n v="18"/>
    <n v="30"/>
    <n v="12"/>
    <n v="18"/>
    <n v="30"/>
    <n v="4"/>
    <n v="9"/>
    <n v="13"/>
    <n v="6"/>
    <n v="5"/>
    <n v="11"/>
    <n v="6"/>
    <n v="5"/>
    <n v="11"/>
    <n v="4"/>
    <n v="6"/>
    <n v="10"/>
    <n v="5"/>
    <n v="4"/>
    <n v="9"/>
    <n v="0"/>
    <n v="0"/>
    <n v="0"/>
    <n v="0"/>
    <n v="0"/>
    <n v="0"/>
    <n v="0"/>
    <n v="0"/>
    <n v="0"/>
    <n v="15"/>
    <n v="15"/>
    <n v="3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50U"/>
    <n v="1"/>
    <s v="MATUTINO"/>
    <s v="TELESECUNDARIA 6151"/>
    <n v="8"/>
    <s v="CHIHUAHUA"/>
    <n v="8"/>
    <s v="CHIHUAHUA"/>
    <x v="0"/>
    <n v="66"/>
    <x v="32"/>
    <n v="820"/>
    <s v="EL REBAJE"/>
    <s v="CALLE EL REVAJE"/>
    <n v="0"/>
    <s v="PÚBLICO"/>
    <x v="1"/>
    <n v="2"/>
    <s v="BĂSICA"/>
    <n v="3"/>
    <x v="1"/>
    <n v="3"/>
    <x v="3"/>
    <n v="0"/>
    <s v="NO APLICA"/>
    <n v="0"/>
    <s v="NO APLICA"/>
    <s v="08FTV0011S"/>
    <m/>
    <m/>
    <n v="0"/>
    <s v="I2020"/>
    <n v="13"/>
    <n v="11"/>
    <n v="24"/>
    <n v="13"/>
    <n v="11"/>
    <n v="24"/>
    <n v="4"/>
    <n v="5"/>
    <n v="9"/>
    <n v="1"/>
    <n v="1"/>
    <n v="2"/>
    <n v="1"/>
    <n v="1"/>
    <n v="2"/>
    <n v="4"/>
    <n v="4"/>
    <n v="8"/>
    <n v="5"/>
    <n v="2"/>
    <n v="7"/>
    <n v="0"/>
    <n v="0"/>
    <n v="0"/>
    <n v="0"/>
    <n v="0"/>
    <n v="0"/>
    <n v="0"/>
    <n v="0"/>
    <n v="0"/>
    <n v="10"/>
    <n v="7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ETV0151T"/>
    <n v="1"/>
    <s v="MATUTINO"/>
    <s v="TELESECUNDARIA 6158"/>
    <n v="8"/>
    <s v="CHIHUAHUA"/>
    <n v="8"/>
    <s v="CHIHUAHUA"/>
    <x v="9"/>
    <n v="21"/>
    <x v="61"/>
    <n v="858"/>
    <s v="COLONIA REVOLUCIĂ“N"/>
    <s v="CALLE DIVISION DEL NORTE "/>
    <n v="0"/>
    <s v="PÚBLICO"/>
    <x v="1"/>
    <n v="2"/>
    <s v="BĂSICA"/>
    <n v="3"/>
    <x v="1"/>
    <n v="3"/>
    <x v="3"/>
    <n v="0"/>
    <s v="NO APLICA"/>
    <n v="0"/>
    <s v="NO APLICA"/>
    <s v="08FTV0002K"/>
    <m/>
    <m/>
    <n v="0"/>
    <s v="I2020"/>
    <n v="101"/>
    <n v="105"/>
    <n v="206"/>
    <n v="67"/>
    <n v="93"/>
    <n v="160"/>
    <n v="31"/>
    <n v="27"/>
    <n v="58"/>
    <n v="48"/>
    <n v="38"/>
    <n v="86"/>
    <n v="55"/>
    <n v="39"/>
    <n v="94"/>
    <n v="36"/>
    <n v="53"/>
    <n v="89"/>
    <n v="35"/>
    <n v="24"/>
    <n v="59"/>
    <n v="0"/>
    <n v="0"/>
    <n v="0"/>
    <n v="0"/>
    <n v="0"/>
    <n v="0"/>
    <n v="0"/>
    <n v="0"/>
    <n v="0"/>
    <n v="126"/>
    <n v="116"/>
    <n v="242"/>
    <n v="3"/>
    <n v="4"/>
    <n v="3"/>
    <n v="0"/>
    <n v="0"/>
    <n v="0"/>
    <n v="0"/>
    <n v="10"/>
    <n v="1"/>
    <n v="0"/>
    <n v="0"/>
    <n v="0"/>
    <n v="0"/>
    <n v="0"/>
    <n v="0"/>
    <n v="0"/>
    <n v="2"/>
    <n v="7"/>
    <n v="0"/>
    <n v="0"/>
    <n v="0"/>
    <n v="0"/>
    <n v="0"/>
    <n v="0"/>
    <n v="0"/>
    <n v="0"/>
    <n v="0"/>
    <n v="0"/>
    <n v="2"/>
    <n v="1"/>
    <n v="0"/>
    <n v="13"/>
    <n v="3"/>
    <n v="7"/>
    <n v="0"/>
    <n v="0"/>
    <n v="0"/>
    <n v="0"/>
    <n v="0"/>
    <n v="0"/>
    <n v="0"/>
    <n v="10"/>
    <n v="10"/>
    <n v="10"/>
    <n v="1"/>
  </r>
  <r>
    <s v="08ETV0152S"/>
    <n v="1"/>
    <s v="MATUTINO"/>
    <s v="TELESECUNDARIA 6153"/>
    <n v="8"/>
    <s v="CHIHUAHUA"/>
    <n v="8"/>
    <s v="CHIHUAHUA"/>
    <x v="10"/>
    <n v="23"/>
    <x v="52"/>
    <n v="5"/>
    <s v="COLONIA LEBARĂ“N"/>
    <s v="CALLE DEPORTIVA"/>
    <n v="0"/>
    <s v="PÚBLICO"/>
    <x v="1"/>
    <n v="2"/>
    <s v="BĂSICA"/>
    <n v="3"/>
    <x v="1"/>
    <n v="3"/>
    <x v="3"/>
    <n v="0"/>
    <s v="NO APLICA"/>
    <n v="0"/>
    <s v="NO APLICA"/>
    <s v="08FTV0001L"/>
    <m/>
    <m/>
    <n v="0"/>
    <s v="I2020"/>
    <n v="71"/>
    <n v="96"/>
    <n v="167"/>
    <n v="71"/>
    <n v="96"/>
    <n v="167"/>
    <n v="18"/>
    <n v="27"/>
    <n v="45"/>
    <n v="34"/>
    <n v="36"/>
    <n v="70"/>
    <n v="34"/>
    <n v="36"/>
    <n v="70"/>
    <n v="29"/>
    <n v="35"/>
    <n v="64"/>
    <n v="24"/>
    <n v="34"/>
    <n v="58"/>
    <n v="0"/>
    <n v="0"/>
    <n v="0"/>
    <n v="0"/>
    <n v="0"/>
    <n v="0"/>
    <n v="0"/>
    <n v="0"/>
    <n v="0"/>
    <n v="87"/>
    <n v="105"/>
    <n v="192"/>
    <n v="3"/>
    <n v="3"/>
    <n v="3"/>
    <n v="0"/>
    <n v="0"/>
    <n v="0"/>
    <n v="0"/>
    <n v="9"/>
    <n v="0"/>
    <n v="0"/>
    <n v="1"/>
    <n v="0"/>
    <n v="0"/>
    <n v="0"/>
    <n v="0"/>
    <n v="0"/>
    <n v="7"/>
    <n v="2"/>
    <n v="0"/>
    <n v="0"/>
    <n v="0"/>
    <n v="0"/>
    <n v="0"/>
    <n v="0"/>
    <n v="0"/>
    <n v="0"/>
    <n v="0"/>
    <n v="0"/>
    <n v="1"/>
    <n v="2"/>
    <n v="0"/>
    <n v="13"/>
    <n v="7"/>
    <n v="2"/>
    <n v="0"/>
    <n v="0"/>
    <n v="0"/>
    <n v="0"/>
    <n v="0"/>
    <n v="0"/>
    <n v="0"/>
    <n v="9"/>
    <n v="9"/>
    <n v="9"/>
    <n v="1"/>
  </r>
  <r>
    <s v="08ETV0153R"/>
    <n v="1"/>
    <s v="MATUTINO"/>
    <s v="TELESECUNDARIA 6149"/>
    <n v="8"/>
    <s v="CHIHUAHUA"/>
    <n v="8"/>
    <s v="CHIHUAHUA"/>
    <x v="4"/>
    <n v="52"/>
    <x v="5"/>
    <n v="35"/>
    <s v="EL MULATO"/>
    <s v="CALLE LOMA DE JUAREZ"/>
    <n v="0"/>
    <s v="PÚBLICO"/>
    <x v="1"/>
    <n v="2"/>
    <s v="BĂSICA"/>
    <n v="3"/>
    <x v="1"/>
    <n v="3"/>
    <x v="3"/>
    <n v="0"/>
    <s v="NO APLICA"/>
    <n v="0"/>
    <s v="NO APLICA"/>
    <s v="08FTV0003J"/>
    <m/>
    <m/>
    <n v="0"/>
    <s v="I2020"/>
    <n v="9"/>
    <n v="10"/>
    <n v="19"/>
    <n v="9"/>
    <n v="10"/>
    <n v="19"/>
    <n v="3"/>
    <n v="8"/>
    <n v="11"/>
    <n v="3"/>
    <n v="4"/>
    <n v="7"/>
    <n v="3"/>
    <n v="4"/>
    <n v="7"/>
    <n v="5"/>
    <n v="0"/>
    <n v="5"/>
    <n v="1"/>
    <n v="2"/>
    <n v="3"/>
    <n v="0"/>
    <n v="0"/>
    <n v="0"/>
    <n v="0"/>
    <n v="0"/>
    <n v="0"/>
    <n v="0"/>
    <n v="0"/>
    <n v="0"/>
    <n v="9"/>
    <n v="6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ETV0154Q"/>
    <n v="1"/>
    <s v="MATUTINO"/>
    <s v="TELESECUNDARIA 6155"/>
    <n v="8"/>
    <s v="CHIHUAHUA"/>
    <n v="8"/>
    <s v="CHIHUAHUA"/>
    <x v="7"/>
    <n v="19"/>
    <x v="21"/>
    <n v="1"/>
    <s v="CHIHUAHUA"/>
    <s v="CALLE 122"/>
    <n v="0"/>
    <s v="PÚBLICO"/>
    <x v="1"/>
    <n v="2"/>
    <s v="BĂSICA"/>
    <n v="3"/>
    <x v="1"/>
    <n v="3"/>
    <x v="3"/>
    <n v="0"/>
    <s v="NO APLICA"/>
    <n v="0"/>
    <s v="NO APLICA"/>
    <s v="08FTV0006G"/>
    <m/>
    <m/>
    <n v="0"/>
    <s v="I2020"/>
    <n v="84"/>
    <n v="79"/>
    <n v="163"/>
    <n v="72"/>
    <n v="70"/>
    <n v="142"/>
    <n v="18"/>
    <n v="21"/>
    <n v="39"/>
    <n v="12"/>
    <n v="10"/>
    <n v="22"/>
    <n v="12"/>
    <n v="12"/>
    <n v="24"/>
    <n v="36"/>
    <n v="29"/>
    <n v="65"/>
    <n v="29"/>
    <n v="20"/>
    <n v="49"/>
    <n v="0"/>
    <n v="0"/>
    <n v="0"/>
    <n v="0"/>
    <n v="0"/>
    <n v="0"/>
    <n v="0"/>
    <n v="0"/>
    <n v="0"/>
    <n v="77"/>
    <n v="61"/>
    <n v="138"/>
    <n v="1"/>
    <n v="2"/>
    <n v="2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0"/>
    <n v="0"/>
    <n v="1"/>
    <n v="0"/>
    <n v="0"/>
    <n v="0"/>
    <n v="0"/>
    <n v="1"/>
    <n v="2"/>
    <n v="0"/>
    <n v="10"/>
    <n v="2"/>
    <n v="4"/>
    <n v="0"/>
    <n v="0"/>
    <n v="0"/>
    <n v="0"/>
    <n v="0"/>
    <n v="0"/>
    <n v="0"/>
    <n v="6"/>
    <n v="5"/>
    <n v="5"/>
    <n v="1"/>
  </r>
  <r>
    <s v="08ETV0155P"/>
    <n v="1"/>
    <s v="MATUTINO"/>
    <s v="TELESECUNDARIA 6150"/>
    <n v="8"/>
    <s v="CHIHUAHUA"/>
    <n v="8"/>
    <s v="CHIHUAHUA"/>
    <x v="10"/>
    <n v="50"/>
    <x v="65"/>
    <n v="8"/>
    <s v="GUADALUPE"/>
    <s v="CALLE GUADALUPE VICTORIA"/>
    <n v="0"/>
    <s v="PÚBLICO"/>
    <x v="1"/>
    <n v="2"/>
    <s v="BĂSICA"/>
    <n v="3"/>
    <x v="1"/>
    <n v="3"/>
    <x v="3"/>
    <n v="0"/>
    <s v="NO APLICA"/>
    <n v="0"/>
    <s v="NO APLICA"/>
    <s v="08FTV0001L"/>
    <m/>
    <m/>
    <n v="0"/>
    <s v="I2020"/>
    <n v="15"/>
    <n v="9"/>
    <n v="24"/>
    <n v="15"/>
    <n v="9"/>
    <n v="24"/>
    <n v="7"/>
    <n v="4"/>
    <n v="11"/>
    <n v="5"/>
    <n v="4"/>
    <n v="9"/>
    <n v="5"/>
    <n v="4"/>
    <n v="9"/>
    <n v="4"/>
    <n v="3"/>
    <n v="7"/>
    <n v="4"/>
    <n v="2"/>
    <n v="6"/>
    <n v="0"/>
    <n v="0"/>
    <n v="0"/>
    <n v="0"/>
    <n v="0"/>
    <n v="0"/>
    <n v="0"/>
    <n v="0"/>
    <n v="0"/>
    <n v="13"/>
    <n v="9"/>
    <n v="2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156O"/>
    <n v="1"/>
    <s v="MATUTINO"/>
    <s v="TELESECUNDARIA 6152"/>
    <n v="8"/>
    <s v="CHIHUAHUA"/>
    <n v="8"/>
    <s v="CHIHUAHUA"/>
    <x v="10"/>
    <n v="35"/>
    <x v="51"/>
    <n v="4"/>
    <s v="ALTAMIRANO"/>
    <s v="CALLE EJIDO ALTAMIRANO"/>
    <n v="0"/>
    <s v="PÚBLICO"/>
    <x v="1"/>
    <n v="2"/>
    <s v="BĂSICA"/>
    <n v="3"/>
    <x v="1"/>
    <n v="3"/>
    <x v="3"/>
    <n v="0"/>
    <s v="NO APLICA"/>
    <n v="0"/>
    <s v="NO APLICA"/>
    <s v="08FTV0001L"/>
    <m/>
    <m/>
    <n v="0"/>
    <s v="I2020"/>
    <n v="9"/>
    <n v="9"/>
    <n v="18"/>
    <n v="9"/>
    <n v="7"/>
    <n v="16"/>
    <n v="4"/>
    <n v="3"/>
    <n v="7"/>
    <n v="2"/>
    <n v="3"/>
    <n v="5"/>
    <n v="2"/>
    <n v="3"/>
    <n v="5"/>
    <n v="3"/>
    <n v="1"/>
    <n v="4"/>
    <n v="2"/>
    <n v="4"/>
    <n v="6"/>
    <n v="0"/>
    <n v="0"/>
    <n v="0"/>
    <n v="0"/>
    <n v="0"/>
    <n v="0"/>
    <n v="0"/>
    <n v="0"/>
    <n v="0"/>
    <n v="7"/>
    <n v="8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ETV0157N"/>
    <n v="1"/>
    <s v="MATUTINO"/>
    <s v="TELESECUNDARIA 6154"/>
    <n v="8"/>
    <s v="CHIHUAHUA"/>
    <n v="8"/>
    <s v="CHIHUAHUA"/>
    <x v="10"/>
    <n v="35"/>
    <x v="51"/>
    <n v="49"/>
    <s v="PANCHO VILLA (LA MORITA)"/>
    <s v="CALLE PANCHO VILLA (LA MORITA)"/>
    <n v="0"/>
    <s v="PÚBLICO"/>
    <x v="1"/>
    <n v="2"/>
    <s v="BĂSICA"/>
    <n v="3"/>
    <x v="1"/>
    <n v="3"/>
    <x v="3"/>
    <n v="0"/>
    <s v="NO APLICA"/>
    <n v="0"/>
    <s v="NO APLICA"/>
    <s v="08FTV0001L"/>
    <m/>
    <m/>
    <n v="0"/>
    <s v="I2020"/>
    <n v="20"/>
    <n v="16"/>
    <n v="36"/>
    <n v="18"/>
    <n v="16"/>
    <n v="34"/>
    <n v="4"/>
    <n v="5"/>
    <n v="9"/>
    <n v="6"/>
    <n v="10"/>
    <n v="16"/>
    <n v="6"/>
    <n v="10"/>
    <n v="16"/>
    <n v="9"/>
    <n v="5"/>
    <n v="14"/>
    <n v="6"/>
    <n v="6"/>
    <n v="12"/>
    <n v="0"/>
    <n v="0"/>
    <n v="0"/>
    <n v="0"/>
    <n v="0"/>
    <n v="0"/>
    <n v="0"/>
    <n v="0"/>
    <n v="0"/>
    <n v="21"/>
    <n v="21"/>
    <n v="42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58M"/>
    <n v="1"/>
    <s v="MATUTINO"/>
    <s v="TELESECUNDARIA 6157"/>
    <n v="8"/>
    <s v="CHIHUAHUA"/>
    <n v="8"/>
    <s v="CHIHUAHUA"/>
    <x v="10"/>
    <n v="35"/>
    <x v="51"/>
    <n v="27"/>
    <s v="FERNĂNDEZ LEAL"/>
    <s v="CALLE 16 DE SEPTIEMBRE"/>
    <n v="0"/>
    <s v="PÚBLICO"/>
    <x v="1"/>
    <n v="2"/>
    <s v="BĂSICA"/>
    <n v="3"/>
    <x v="1"/>
    <n v="3"/>
    <x v="3"/>
    <n v="0"/>
    <s v="NO APLICA"/>
    <n v="0"/>
    <s v="NO APLICA"/>
    <s v="08FTV0001L"/>
    <m/>
    <m/>
    <n v="0"/>
    <s v="I2020"/>
    <n v="26"/>
    <n v="19"/>
    <n v="45"/>
    <n v="25"/>
    <n v="16"/>
    <n v="41"/>
    <n v="7"/>
    <n v="7"/>
    <n v="14"/>
    <n v="15"/>
    <n v="10"/>
    <n v="25"/>
    <n v="15"/>
    <n v="10"/>
    <n v="25"/>
    <n v="12"/>
    <n v="7"/>
    <n v="19"/>
    <n v="6"/>
    <n v="4"/>
    <n v="10"/>
    <n v="0"/>
    <n v="0"/>
    <n v="0"/>
    <n v="0"/>
    <n v="0"/>
    <n v="0"/>
    <n v="0"/>
    <n v="0"/>
    <n v="0"/>
    <n v="33"/>
    <n v="21"/>
    <n v="54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5"/>
    <n v="3"/>
    <n v="1"/>
  </r>
  <r>
    <s v="08ETV0159L"/>
    <n v="1"/>
    <s v="MATUTINO"/>
    <s v="TELESECUNDARIA 6159"/>
    <n v="8"/>
    <s v="CHIHUAHUA"/>
    <n v="8"/>
    <s v="CHIHUAHUA"/>
    <x v="1"/>
    <n v="18"/>
    <x v="53"/>
    <n v="19"/>
    <s v="COLONIA CUSI (OJO DE AGUA)"/>
    <s v="CALLE OJO DE AGUA"/>
    <n v="0"/>
    <s v="PÚBLICO"/>
    <x v="1"/>
    <n v="2"/>
    <s v="BĂSICA"/>
    <n v="3"/>
    <x v="1"/>
    <n v="3"/>
    <x v="3"/>
    <n v="0"/>
    <s v="NO APLICA"/>
    <n v="0"/>
    <s v="NO APLICA"/>
    <s v="08FTV0004I"/>
    <m/>
    <m/>
    <n v="0"/>
    <s v="I2020"/>
    <n v="35"/>
    <n v="26"/>
    <n v="61"/>
    <n v="35"/>
    <n v="26"/>
    <n v="61"/>
    <n v="13"/>
    <n v="7"/>
    <n v="20"/>
    <n v="11"/>
    <n v="16"/>
    <n v="27"/>
    <n v="11"/>
    <n v="16"/>
    <n v="27"/>
    <n v="14"/>
    <n v="9"/>
    <n v="23"/>
    <n v="8"/>
    <n v="11"/>
    <n v="19"/>
    <n v="0"/>
    <n v="0"/>
    <n v="0"/>
    <n v="0"/>
    <n v="0"/>
    <n v="0"/>
    <n v="0"/>
    <n v="0"/>
    <n v="0"/>
    <n v="33"/>
    <n v="36"/>
    <n v="69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ETV0160A"/>
    <n v="1"/>
    <s v="MATUTINO"/>
    <s v="TELESECUNDARIA 6160"/>
    <n v="8"/>
    <s v="CHIHUAHUA"/>
    <n v="8"/>
    <s v="CHIHUAHUA"/>
    <x v="1"/>
    <n v="31"/>
    <x v="1"/>
    <n v="24"/>
    <s v="BOQUILLA Y ANEXAS (BAJE DE AGUA)"/>
    <s v="CALLE BOQUILLA "/>
    <n v="0"/>
    <s v="PÚBLICO"/>
    <x v="1"/>
    <n v="2"/>
    <s v="BĂSICA"/>
    <n v="3"/>
    <x v="1"/>
    <n v="3"/>
    <x v="3"/>
    <n v="0"/>
    <s v="NO APLICA"/>
    <n v="0"/>
    <s v="NO APLICA"/>
    <s v="08FTV0010T"/>
    <m/>
    <m/>
    <n v="0"/>
    <s v="I2020"/>
    <n v="11"/>
    <n v="6"/>
    <n v="17"/>
    <n v="11"/>
    <n v="6"/>
    <n v="17"/>
    <n v="6"/>
    <n v="2"/>
    <n v="8"/>
    <n v="4"/>
    <n v="4"/>
    <n v="8"/>
    <n v="4"/>
    <n v="4"/>
    <n v="8"/>
    <n v="2"/>
    <n v="3"/>
    <n v="5"/>
    <n v="3"/>
    <n v="2"/>
    <n v="5"/>
    <n v="0"/>
    <n v="0"/>
    <n v="0"/>
    <n v="0"/>
    <n v="0"/>
    <n v="0"/>
    <n v="0"/>
    <n v="0"/>
    <n v="0"/>
    <n v="9"/>
    <n v="9"/>
    <n v="1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161Z"/>
    <n v="1"/>
    <s v="MATUTINO"/>
    <s v="TELESECUNDARIA 6161"/>
    <n v="8"/>
    <s v="CHIHUAHUA"/>
    <n v="8"/>
    <s v="CHIHUAHUA"/>
    <x v="0"/>
    <n v="51"/>
    <x v="15"/>
    <n v="10"/>
    <s v="BASASEACHI"/>
    <s v="CALLE OCAMPO"/>
    <n v="0"/>
    <s v="PÚBLICO"/>
    <x v="1"/>
    <n v="2"/>
    <s v="BĂSICA"/>
    <n v="3"/>
    <x v="1"/>
    <n v="3"/>
    <x v="3"/>
    <n v="0"/>
    <s v="NO APLICA"/>
    <n v="0"/>
    <s v="NO APLICA"/>
    <s v="08FTV0011S"/>
    <m/>
    <m/>
    <n v="0"/>
    <s v="I2020"/>
    <n v="102"/>
    <n v="132"/>
    <n v="234"/>
    <n v="87"/>
    <n v="123"/>
    <n v="210"/>
    <n v="25"/>
    <n v="28"/>
    <n v="53"/>
    <n v="56"/>
    <n v="46"/>
    <n v="102"/>
    <n v="58"/>
    <n v="46"/>
    <n v="104"/>
    <n v="36"/>
    <n v="51"/>
    <n v="87"/>
    <n v="40"/>
    <n v="50"/>
    <n v="90"/>
    <n v="0"/>
    <n v="0"/>
    <n v="0"/>
    <n v="0"/>
    <n v="0"/>
    <n v="0"/>
    <n v="0"/>
    <n v="0"/>
    <n v="0"/>
    <n v="134"/>
    <n v="147"/>
    <n v="281"/>
    <n v="5"/>
    <n v="5"/>
    <n v="4"/>
    <n v="0"/>
    <n v="0"/>
    <n v="0"/>
    <n v="0"/>
    <n v="14"/>
    <n v="0"/>
    <n v="0"/>
    <n v="0"/>
    <n v="1"/>
    <n v="0"/>
    <n v="0"/>
    <n v="0"/>
    <n v="0"/>
    <n v="5"/>
    <n v="9"/>
    <n v="0"/>
    <n v="0"/>
    <n v="0"/>
    <n v="0"/>
    <n v="0"/>
    <n v="0"/>
    <n v="0"/>
    <n v="0"/>
    <n v="0"/>
    <n v="0"/>
    <n v="1"/>
    <n v="1"/>
    <n v="0"/>
    <n v="17"/>
    <n v="5"/>
    <n v="9"/>
    <n v="0"/>
    <n v="0"/>
    <n v="0"/>
    <n v="0"/>
    <n v="0"/>
    <n v="0"/>
    <n v="0"/>
    <n v="14"/>
    <n v="14"/>
    <n v="14"/>
    <n v="1"/>
  </r>
  <r>
    <s v="08ETV0162Z"/>
    <n v="1"/>
    <s v="MATUTINO"/>
    <s v="TELESECUNDARIA 6162"/>
    <n v="8"/>
    <s v="CHIHUAHUA"/>
    <n v="8"/>
    <s v="CHIHUAHUA"/>
    <x v="0"/>
    <n v="9"/>
    <x v="2"/>
    <n v="124"/>
    <s v="PANALACHI"/>
    <s v="CALLE PANALACHI"/>
    <n v="0"/>
    <s v="PÚBLICO"/>
    <x v="1"/>
    <n v="2"/>
    <s v="BĂSICA"/>
    <n v="3"/>
    <x v="1"/>
    <n v="3"/>
    <x v="3"/>
    <n v="0"/>
    <s v="NO APLICA"/>
    <n v="0"/>
    <s v="NO APLICA"/>
    <s v="08FTV0011S"/>
    <m/>
    <m/>
    <n v="0"/>
    <s v="I2020"/>
    <n v="17"/>
    <n v="22"/>
    <n v="39"/>
    <n v="17"/>
    <n v="22"/>
    <n v="39"/>
    <n v="7"/>
    <n v="8"/>
    <n v="15"/>
    <n v="8"/>
    <n v="8"/>
    <n v="16"/>
    <n v="8"/>
    <n v="8"/>
    <n v="16"/>
    <n v="2"/>
    <n v="10"/>
    <n v="12"/>
    <n v="8"/>
    <n v="5"/>
    <n v="13"/>
    <n v="0"/>
    <n v="0"/>
    <n v="0"/>
    <n v="0"/>
    <n v="0"/>
    <n v="0"/>
    <n v="0"/>
    <n v="0"/>
    <n v="0"/>
    <n v="18"/>
    <n v="23"/>
    <n v="4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163Y"/>
    <n v="1"/>
    <s v="MATUTINO"/>
    <s v="TELESECUNDARIA 6163"/>
    <n v="8"/>
    <s v="CHIHUAHUA"/>
    <n v="8"/>
    <s v="CHIHUAHUA"/>
    <x v="8"/>
    <n v="36"/>
    <x v="30"/>
    <n v="1"/>
    <s v="JOSĂ‰ MARIANO JIMĂ‰NEZ"/>
    <s v="CALLE CARRETERA LIBRE A CAMARGO"/>
    <n v="0"/>
    <s v="PÚBLICO"/>
    <x v="1"/>
    <n v="2"/>
    <s v="BĂSICA"/>
    <n v="3"/>
    <x v="1"/>
    <n v="3"/>
    <x v="3"/>
    <n v="0"/>
    <s v="NO APLICA"/>
    <n v="0"/>
    <s v="NO APLICA"/>
    <s v="08FTV0007F"/>
    <m/>
    <m/>
    <n v="0"/>
    <s v="I2020"/>
    <n v="48"/>
    <n v="58"/>
    <n v="106"/>
    <n v="48"/>
    <n v="58"/>
    <n v="106"/>
    <n v="13"/>
    <n v="15"/>
    <n v="28"/>
    <n v="23"/>
    <n v="10"/>
    <n v="33"/>
    <n v="23"/>
    <n v="14"/>
    <n v="37"/>
    <n v="23"/>
    <n v="25"/>
    <n v="48"/>
    <n v="10"/>
    <n v="18"/>
    <n v="28"/>
    <n v="0"/>
    <n v="0"/>
    <n v="0"/>
    <n v="0"/>
    <n v="0"/>
    <n v="0"/>
    <n v="0"/>
    <n v="0"/>
    <n v="0"/>
    <n v="56"/>
    <n v="57"/>
    <n v="113"/>
    <n v="2"/>
    <n v="2"/>
    <n v="2"/>
    <n v="0"/>
    <n v="0"/>
    <n v="0"/>
    <n v="0"/>
    <n v="6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2"/>
    <n v="1"/>
    <n v="0"/>
    <n v="9"/>
    <n v="4"/>
    <n v="1"/>
    <n v="0"/>
    <n v="0"/>
    <n v="0"/>
    <n v="0"/>
    <n v="0"/>
    <n v="0"/>
    <n v="0"/>
    <n v="5"/>
    <n v="8"/>
    <n v="6"/>
    <n v="1"/>
  </r>
  <r>
    <s v="08ETV0164X"/>
    <n v="1"/>
    <s v="MATUTINO"/>
    <s v="TELESECUNDARIA 6164"/>
    <n v="8"/>
    <s v="CHIHUAHUA"/>
    <n v="8"/>
    <s v="CHIHUAHUA"/>
    <x v="3"/>
    <n v="7"/>
    <x v="25"/>
    <n v="70"/>
    <s v="LA MAGDALENA"/>
    <s v="NINGUNO NINGUNO"/>
    <n v="0"/>
    <s v="PÚBLICO"/>
    <x v="1"/>
    <n v="2"/>
    <s v="BĂSICA"/>
    <n v="3"/>
    <x v="1"/>
    <n v="3"/>
    <x v="3"/>
    <n v="0"/>
    <s v="NO APLICA"/>
    <n v="0"/>
    <s v="NO APLICA"/>
    <s v="08FTV0005H"/>
    <m/>
    <m/>
    <n v="0"/>
    <s v="I2020"/>
    <n v="45"/>
    <n v="52"/>
    <n v="97"/>
    <n v="44"/>
    <n v="52"/>
    <n v="96"/>
    <n v="11"/>
    <n v="20"/>
    <n v="31"/>
    <n v="30"/>
    <n v="22"/>
    <n v="52"/>
    <n v="30"/>
    <n v="22"/>
    <n v="52"/>
    <n v="19"/>
    <n v="16"/>
    <n v="35"/>
    <n v="16"/>
    <n v="17"/>
    <n v="33"/>
    <n v="0"/>
    <n v="0"/>
    <n v="0"/>
    <n v="0"/>
    <n v="0"/>
    <n v="0"/>
    <n v="0"/>
    <n v="0"/>
    <n v="0"/>
    <n v="65"/>
    <n v="55"/>
    <n v="120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6"/>
    <n v="6"/>
    <n v="1"/>
  </r>
  <r>
    <s v="08ETV0165W"/>
    <n v="1"/>
    <s v="MATUTINO"/>
    <s v="TELESECUNDARIA 6165"/>
    <n v="8"/>
    <s v="CHIHUAHUA"/>
    <n v="8"/>
    <s v="CHIHUAHUA"/>
    <x v="3"/>
    <n v="46"/>
    <x v="9"/>
    <n v="178"/>
    <s v="EL TABLĂ“N"/>
    <s v="CAMINO PRINCIPAL DE MORELOS EL TABLON A 50KM"/>
    <n v="0"/>
    <s v="PÚBLICO"/>
    <x v="1"/>
    <n v="2"/>
    <s v="BĂSICA"/>
    <n v="3"/>
    <x v="1"/>
    <n v="3"/>
    <x v="3"/>
    <n v="0"/>
    <s v="NO APLICA"/>
    <n v="0"/>
    <s v="NO APLICA"/>
    <s v="08FTV0008E"/>
    <m/>
    <m/>
    <n v="0"/>
    <s v="I2020"/>
    <n v="16"/>
    <n v="18"/>
    <n v="34"/>
    <n v="16"/>
    <n v="18"/>
    <n v="34"/>
    <n v="4"/>
    <n v="2"/>
    <n v="6"/>
    <n v="5"/>
    <n v="13"/>
    <n v="18"/>
    <n v="10"/>
    <n v="19"/>
    <n v="29"/>
    <n v="5"/>
    <n v="5"/>
    <n v="10"/>
    <n v="9"/>
    <n v="13"/>
    <n v="22"/>
    <n v="0"/>
    <n v="0"/>
    <n v="0"/>
    <n v="0"/>
    <n v="0"/>
    <n v="0"/>
    <n v="0"/>
    <n v="0"/>
    <n v="0"/>
    <n v="24"/>
    <n v="37"/>
    <n v="6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5"/>
    <n v="3"/>
    <n v="1"/>
  </r>
  <r>
    <s v="08ETV0166V"/>
    <n v="1"/>
    <s v="MATUTINO"/>
    <s v="TELESECUNDARIA 6174"/>
    <n v="8"/>
    <s v="CHIHUAHUA"/>
    <n v="8"/>
    <s v="CHIHUAHUA"/>
    <x v="2"/>
    <n v="63"/>
    <x v="17"/>
    <n v="74"/>
    <s v="YEPACHIC"/>
    <s v="CALLE YEPACHI"/>
    <n v="0"/>
    <s v="PÚBLICO"/>
    <x v="1"/>
    <n v="2"/>
    <s v="BĂSICA"/>
    <n v="3"/>
    <x v="1"/>
    <n v="3"/>
    <x v="3"/>
    <n v="0"/>
    <s v="NO APLICA"/>
    <n v="0"/>
    <s v="NO APLICA"/>
    <s v="08FTV0011S"/>
    <m/>
    <m/>
    <n v="0"/>
    <s v="I2020"/>
    <n v="31"/>
    <n v="38"/>
    <n v="69"/>
    <n v="25"/>
    <n v="36"/>
    <n v="61"/>
    <n v="9"/>
    <n v="7"/>
    <n v="16"/>
    <n v="11"/>
    <n v="20"/>
    <n v="31"/>
    <n v="11"/>
    <n v="20"/>
    <n v="31"/>
    <n v="18"/>
    <n v="18"/>
    <n v="36"/>
    <n v="4"/>
    <n v="16"/>
    <n v="20"/>
    <n v="0"/>
    <n v="0"/>
    <n v="0"/>
    <n v="0"/>
    <n v="0"/>
    <n v="0"/>
    <n v="0"/>
    <n v="0"/>
    <n v="0"/>
    <n v="33"/>
    <n v="54"/>
    <n v="87"/>
    <n v="1"/>
    <n v="2"/>
    <n v="1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4"/>
    <n v="4"/>
    <n v="4"/>
    <n v="1"/>
  </r>
  <r>
    <s v="08ETV0167U"/>
    <n v="1"/>
    <s v="MATUTINO"/>
    <s v="TELESECUNDARIA 6175"/>
    <n v="8"/>
    <s v="CHIHUAHUA"/>
    <n v="8"/>
    <s v="CHIHUAHUA"/>
    <x v="1"/>
    <n v="31"/>
    <x v="1"/>
    <n v="89"/>
    <s v="RANCHO BLANCO"/>
    <s v="CALLE RANCHO BLANCO"/>
    <n v="0"/>
    <s v="PÚBLICO"/>
    <x v="1"/>
    <n v="2"/>
    <s v="BĂSICA"/>
    <n v="3"/>
    <x v="1"/>
    <n v="3"/>
    <x v="3"/>
    <n v="0"/>
    <s v="NO APLICA"/>
    <n v="0"/>
    <s v="NO APLICA"/>
    <s v="08FTV0011S"/>
    <m/>
    <m/>
    <n v="0"/>
    <s v="I2020"/>
    <n v="9"/>
    <n v="19"/>
    <n v="28"/>
    <n v="9"/>
    <n v="19"/>
    <n v="28"/>
    <n v="3"/>
    <n v="4"/>
    <n v="7"/>
    <n v="3"/>
    <n v="6"/>
    <n v="9"/>
    <n v="3"/>
    <n v="6"/>
    <n v="9"/>
    <n v="1"/>
    <n v="10"/>
    <n v="11"/>
    <n v="5"/>
    <n v="5"/>
    <n v="10"/>
    <n v="0"/>
    <n v="0"/>
    <n v="0"/>
    <n v="0"/>
    <n v="0"/>
    <n v="0"/>
    <n v="0"/>
    <n v="0"/>
    <n v="0"/>
    <n v="9"/>
    <n v="21"/>
    <n v="3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ETV0168T"/>
    <n v="1"/>
    <s v="MATUTINO"/>
    <s v="TELESECUNDARIA 6166"/>
    <n v="8"/>
    <s v="CHIHUAHUA"/>
    <n v="8"/>
    <s v="CHIHUAHUA"/>
    <x v="7"/>
    <n v="19"/>
    <x v="21"/>
    <n v="1"/>
    <s v="CHIHUAHUA"/>
    <s v="CALLE 3A"/>
    <n v="6900"/>
    <s v="PÚBLICO"/>
    <x v="1"/>
    <n v="2"/>
    <s v="BĂSICA"/>
    <n v="3"/>
    <x v="1"/>
    <n v="3"/>
    <x v="3"/>
    <n v="0"/>
    <s v="NO APLICA"/>
    <n v="0"/>
    <s v="NO APLICA"/>
    <s v="08FTV0003J"/>
    <m/>
    <m/>
    <n v="0"/>
    <s v="I2020"/>
    <n v="71"/>
    <n v="37"/>
    <n v="108"/>
    <n v="63"/>
    <n v="37"/>
    <n v="100"/>
    <n v="24"/>
    <n v="11"/>
    <n v="35"/>
    <n v="18"/>
    <n v="10"/>
    <n v="28"/>
    <n v="18"/>
    <n v="10"/>
    <n v="28"/>
    <n v="25"/>
    <n v="10"/>
    <n v="35"/>
    <n v="21"/>
    <n v="18"/>
    <n v="39"/>
    <n v="0"/>
    <n v="0"/>
    <n v="0"/>
    <n v="0"/>
    <n v="0"/>
    <n v="0"/>
    <n v="0"/>
    <n v="0"/>
    <n v="0"/>
    <n v="64"/>
    <n v="38"/>
    <n v="102"/>
    <n v="1"/>
    <n v="2"/>
    <n v="2"/>
    <n v="0"/>
    <n v="0"/>
    <n v="0"/>
    <n v="0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2"/>
    <n v="1"/>
    <n v="0"/>
    <n v="9"/>
    <n v="1"/>
    <n v="4"/>
    <n v="0"/>
    <n v="0"/>
    <n v="0"/>
    <n v="0"/>
    <n v="0"/>
    <n v="0"/>
    <n v="0"/>
    <n v="5"/>
    <n v="9"/>
    <n v="5"/>
    <n v="1"/>
  </r>
  <r>
    <s v="08ETV0169S"/>
    <n v="1"/>
    <s v="MATUTINO"/>
    <s v="TELESECUNDARIA 6167"/>
    <n v="8"/>
    <s v="CHIHUAHUA"/>
    <n v="8"/>
    <s v="CHIHUAHUA"/>
    <x v="9"/>
    <n v="11"/>
    <x v="28"/>
    <n v="51"/>
    <s v="LA ENRAMADA"/>
    <s v="CALLE LA ENRAMADA"/>
    <n v="0"/>
    <s v="PÚBLICO"/>
    <x v="1"/>
    <n v="2"/>
    <s v="BĂSICA"/>
    <n v="3"/>
    <x v="1"/>
    <n v="3"/>
    <x v="3"/>
    <n v="0"/>
    <s v="NO APLICA"/>
    <n v="0"/>
    <s v="NO APLICA"/>
    <s v="08FTV0007F"/>
    <m/>
    <m/>
    <n v="0"/>
    <s v="I2020"/>
    <n v="28"/>
    <n v="23"/>
    <n v="51"/>
    <n v="27"/>
    <n v="23"/>
    <n v="50"/>
    <n v="6"/>
    <n v="2"/>
    <n v="8"/>
    <n v="8"/>
    <n v="6"/>
    <n v="14"/>
    <n v="8"/>
    <n v="6"/>
    <n v="14"/>
    <n v="11"/>
    <n v="12"/>
    <n v="23"/>
    <n v="11"/>
    <n v="9"/>
    <n v="20"/>
    <n v="0"/>
    <n v="0"/>
    <n v="0"/>
    <n v="0"/>
    <n v="0"/>
    <n v="0"/>
    <n v="0"/>
    <n v="0"/>
    <n v="0"/>
    <n v="30"/>
    <n v="27"/>
    <n v="5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70H"/>
    <n v="1"/>
    <s v="MATUTINO"/>
    <s v="TELESECUNDARIA 6168"/>
    <n v="8"/>
    <s v="CHIHUAHUA"/>
    <n v="8"/>
    <s v="CHIHUAHUA"/>
    <x v="10"/>
    <n v="5"/>
    <x v="54"/>
    <n v="1038"/>
    <s v="LEY SEIS DE ENERO"/>
    <s v="CALLE KILOMETRO 112 CARRETERA JUAREZ-N.CASAS GRANDES"/>
    <n v="0"/>
    <s v="PÚBLICO"/>
    <x v="1"/>
    <n v="2"/>
    <s v="BĂSICA"/>
    <n v="3"/>
    <x v="1"/>
    <n v="3"/>
    <x v="3"/>
    <n v="0"/>
    <s v="NO APLICA"/>
    <n v="0"/>
    <s v="NO APLICA"/>
    <s v="08FTV0001L"/>
    <m/>
    <m/>
    <n v="0"/>
    <s v="I2020"/>
    <n v="32"/>
    <n v="24"/>
    <n v="56"/>
    <n v="31"/>
    <n v="23"/>
    <n v="54"/>
    <n v="12"/>
    <n v="11"/>
    <n v="23"/>
    <n v="13"/>
    <n v="10"/>
    <n v="23"/>
    <n v="14"/>
    <n v="10"/>
    <n v="24"/>
    <n v="6"/>
    <n v="9"/>
    <n v="15"/>
    <n v="14"/>
    <n v="4"/>
    <n v="18"/>
    <n v="0"/>
    <n v="0"/>
    <n v="0"/>
    <n v="0"/>
    <n v="0"/>
    <n v="0"/>
    <n v="0"/>
    <n v="0"/>
    <n v="0"/>
    <n v="34"/>
    <n v="23"/>
    <n v="5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0"/>
    <n v="0"/>
    <n v="0"/>
    <n v="0"/>
    <n v="0"/>
    <n v="3"/>
    <n v="4"/>
    <n v="3"/>
    <n v="1"/>
  </r>
  <r>
    <s v="08ETV0171G"/>
    <n v="1"/>
    <s v="MATUTINO"/>
    <s v="TELESECUNDARIA 6169"/>
    <n v="8"/>
    <s v="CHIHUAHUA"/>
    <n v="8"/>
    <s v="CHIHUAHUA"/>
    <x v="7"/>
    <n v="19"/>
    <x v="21"/>
    <n v="280"/>
    <s v="COLONIA OCAMPO (HACIENDA EL TORREĂ“N)"/>
    <s v="CALLE KILOMETRO 33 CARRETERA A CIUDAD JUAREZ"/>
    <n v="0"/>
    <s v="PÚBLICO"/>
    <x v="1"/>
    <n v="2"/>
    <s v="BĂSICA"/>
    <n v="3"/>
    <x v="1"/>
    <n v="3"/>
    <x v="3"/>
    <n v="0"/>
    <s v="NO APLICA"/>
    <n v="0"/>
    <s v="NO APLICA"/>
    <s v="08FTV0003J"/>
    <m/>
    <m/>
    <n v="0"/>
    <s v="I2020"/>
    <n v="58"/>
    <n v="64"/>
    <n v="122"/>
    <n v="57"/>
    <n v="64"/>
    <n v="121"/>
    <n v="16"/>
    <n v="26"/>
    <n v="42"/>
    <n v="24"/>
    <n v="23"/>
    <n v="47"/>
    <n v="24"/>
    <n v="23"/>
    <n v="47"/>
    <n v="23"/>
    <n v="20"/>
    <n v="43"/>
    <n v="19"/>
    <n v="16"/>
    <n v="35"/>
    <n v="0"/>
    <n v="0"/>
    <n v="0"/>
    <n v="0"/>
    <n v="0"/>
    <n v="0"/>
    <n v="0"/>
    <n v="0"/>
    <n v="0"/>
    <n v="66"/>
    <n v="59"/>
    <n v="125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2"/>
    <n v="1"/>
    <n v="0"/>
    <n v="10"/>
    <n v="3"/>
    <n v="3"/>
    <n v="0"/>
    <n v="0"/>
    <n v="0"/>
    <n v="0"/>
    <n v="0"/>
    <n v="0"/>
    <n v="0"/>
    <n v="6"/>
    <n v="6"/>
    <n v="6"/>
    <n v="1"/>
  </r>
  <r>
    <s v="08ETV0172F"/>
    <n v="1"/>
    <s v="MATUTINO"/>
    <s v="TELESECUNDARIA 6170"/>
    <n v="8"/>
    <s v="CHIHUAHUA"/>
    <n v="8"/>
    <s v="CHIHUAHUA"/>
    <x v="1"/>
    <n v="12"/>
    <x v="23"/>
    <n v="51"/>
    <s v="TAJIRACHI"/>
    <s v="CALLE TAJIRACHI"/>
    <n v="0"/>
    <s v="PÚBLICO"/>
    <x v="1"/>
    <n v="2"/>
    <s v="BĂSICA"/>
    <n v="3"/>
    <x v="1"/>
    <n v="3"/>
    <x v="3"/>
    <n v="0"/>
    <s v="NO APLICA"/>
    <n v="0"/>
    <s v="NO APLICA"/>
    <s v="08FTV0004I"/>
    <m/>
    <m/>
    <n v="0"/>
    <s v="I2020"/>
    <n v="14"/>
    <n v="11"/>
    <n v="25"/>
    <n v="14"/>
    <n v="11"/>
    <n v="25"/>
    <n v="4"/>
    <n v="3"/>
    <n v="7"/>
    <n v="4"/>
    <n v="0"/>
    <n v="4"/>
    <n v="4"/>
    <n v="0"/>
    <n v="4"/>
    <n v="2"/>
    <n v="3"/>
    <n v="5"/>
    <n v="7"/>
    <n v="4"/>
    <n v="11"/>
    <n v="0"/>
    <n v="0"/>
    <n v="0"/>
    <n v="0"/>
    <n v="0"/>
    <n v="0"/>
    <n v="0"/>
    <n v="0"/>
    <n v="0"/>
    <n v="13"/>
    <n v="7"/>
    <n v="2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173E"/>
    <n v="1"/>
    <s v="MATUTINO"/>
    <s v="TELESECUNDARIA 6171"/>
    <n v="8"/>
    <s v="CHIHUAHUA"/>
    <n v="8"/>
    <s v="CHIHUAHUA"/>
    <x v="3"/>
    <n v="27"/>
    <x v="27"/>
    <n v="913"/>
    <s v="LAGUNA DE ABOREACHI"/>
    <s v="CAMINO TRAMO CREEL GUACHOCHI IZQUIERDO KILOMETRO 115+84"/>
    <n v="0"/>
    <s v="PÚBLICO"/>
    <x v="1"/>
    <n v="2"/>
    <s v="BĂSICA"/>
    <n v="3"/>
    <x v="1"/>
    <n v="3"/>
    <x v="3"/>
    <n v="0"/>
    <s v="NO APLICA"/>
    <n v="0"/>
    <s v="NO APLICA"/>
    <s v="08FTV0008E"/>
    <m/>
    <m/>
    <n v="0"/>
    <s v="I2020"/>
    <n v="30"/>
    <n v="16"/>
    <n v="46"/>
    <n v="30"/>
    <n v="16"/>
    <n v="46"/>
    <n v="9"/>
    <n v="5"/>
    <n v="14"/>
    <n v="11"/>
    <n v="2"/>
    <n v="13"/>
    <n v="11"/>
    <n v="2"/>
    <n v="13"/>
    <n v="7"/>
    <n v="7"/>
    <n v="14"/>
    <n v="14"/>
    <n v="6"/>
    <n v="20"/>
    <n v="0"/>
    <n v="0"/>
    <n v="0"/>
    <n v="0"/>
    <n v="0"/>
    <n v="0"/>
    <n v="0"/>
    <n v="0"/>
    <n v="0"/>
    <n v="32"/>
    <n v="15"/>
    <n v="47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174D"/>
    <n v="1"/>
    <s v="MATUTINO"/>
    <s v="TELESECUNDARIA 6172"/>
    <n v="8"/>
    <s v="CHIHUAHUA"/>
    <n v="8"/>
    <s v="CHIHUAHUA"/>
    <x v="5"/>
    <n v="37"/>
    <x v="6"/>
    <n v="633"/>
    <s v="SAMALAYUCA"/>
    <s v="CALLE VICENTE GUERRERO"/>
    <n v="155"/>
    <s v="PÚBLICO"/>
    <x v="1"/>
    <n v="2"/>
    <s v="BĂSICA"/>
    <n v="3"/>
    <x v="1"/>
    <n v="3"/>
    <x v="3"/>
    <n v="0"/>
    <s v="NO APLICA"/>
    <n v="0"/>
    <s v="NO APLICA"/>
    <s v="08FTV0003J"/>
    <m/>
    <m/>
    <n v="0"/>
    <s v="I2020"/>
    <n v="28"/>
    <n v="51"/>
    <n v="79"/>
    <n v="24"/>
    <n v="48"/>
    <n v="72"/>
    <n v="7"/>
    <n v="16"/>
    <n v="23"/>
    <n v="13"/>
    <n v="12"/>
    <n v="25"/>
    <n v="13"/>
    <n v="12"/>
    <n v="25"/>
    <n v="10"/>
    <n v="14"/>
    <n v="24"/>
    <n v="11"/>
    <n v="18"/>
    <n v="29"/>
    <n v="0"/>
    <n v="0"/>
    <n v="0"/>
    <n v="0"/>
    <n v="0"/>
    <n v="0"/>
    <n v="0"/>
    <n v="0"/>
    <n v="0"/>
    <n v="34"/>
    <n v="44"/>
    <n v="78"/>
    <n v="1"/>
    <n v="2"/>
    <n v="2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2"/>
    <n v="1"/>
    <n v="0"/>
    <n v="9"/>
    <n v="3"/>
    <n v="2"/>
    <n v="0"/>
    <n v="0"/>
    <n v="0"/>
    <n v="0"/>
    <n v="0"/>
    <n v="0"/>
    <n v="0"/>
    <n v="5"/>
    <n v="8"/>
    <n v="5"/>
    <n v="1"/>
  </r>
  <r>
    <s v="08ETV0178Z"/>
    <n v="1"/>
    <s v="MATUTINO"/>
    <s v="TELESECUNDARIA 6179"/>
    <n v="8"/>
    <s v="CHIHUAHUA"/>
    <n v="8"/>
    <s v="CHIHUAHUA"/>
    <x v="10"/>
    <n v="13"/>
    <x v="41"/>
    <n v="311"/>
    <s v="SECCIĂ“N ENRĂŤQUEZ"/>
    <s v="CALLE SECCION ENRIQUEZ"/>
    <n v="0"/>
    <s v="PÚBLICO"/>
    <x v="1"/>
    <n v="2"/>
    <s v="BĂSICA"/>
    <n v="3"/>
    <x v="1"/>
    <n v="3"/>
    <x v="3"/>
    <n v="0"/>
    <s v="NO APLICA"/>
    <n v="0"/>
    <s v="NO APLICA"/>
    <s v="08FTV0001L"/>
    <m/>
    <m/>
    <n v="0"/>
    <s v="I2020"/>
    <n v="24"/>
    <n v="27"/>
    <n v="51"/>
    <n v="22"/>
    <n v="27"/>
    <n v="49"/>
    <n v="6"/>
    <n v="5"/>
    <n v="11"/>
    <n v="8"/>
    <n v="5"/>
    <n v="13"/>
    <n v="8"/>
    <n v="5"/>
    <n v="13"/>
    <n v="7"/>
    <n v="15"/>
    <n v="22"/>
    <n v="10"/>
    <n v="8"/>
    <n v="18"/>
    <n v="0"/>
    <n v="0"/>
    <n v="0"/>
    <n v="0"/>
    <n v="0"/>
    <n v="0"/>
    <n v="0"/>
    <n v="0"/>
    <n v="0"/>
    <n v="25"/>
    <n v="28"/>
    <n v="5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2"/>
    <n v="1"/>
    <n v="0"/>
    <n v="0"/>
    <n v="0"/>
    <n v="0"/>
    <n v="0"/>
    <n v="0"/>
    <n v="0"/>
    <n v="3"/>
    <n v="3"/>
    <n v="3"/>
    <n v="1"/>
  </r>
  <r>
    <s v="08ETV0182M"/>
    <n v="1"/>
    <s v="MATUTINO"/>
    <s v="TELESECUNDARIA 6184"/>
    <n v="8"/>
    <s v="CHIHUAHUA"/>
    <n v="8"/>
    <s v="CHIHUAHUA"/>
    <x v="1"/>
    <n v="17"/>
    <x v="43"/>
    <n v="93"/>
    <s v="LĂZARO CĂRDENAS"/>
    <s v="CALLE PRESIDENCIA SECCIONAL"/>
    <n v="0"/>
    <s v="PÚBLICO"/>
    <x v="1"/>
    <n v="2"/>
    <s v="BĂSICA"/>
    <n v="3"/>
    <x v="1"/>
    <n v="3"/>
    <x v="3"/>
    <n v="0"/>
    <s v="NO APLICA"/>
    <n v="0"/>
    <s v="NO APLICA"/>
    <s v="08FTV0004I"/>
    <m/>
    <m/>
    <n v="0"/>
    <s v="I2020"/>
    <n v="23"/>
    <n v="19"/>
    <n v="42"/>
    <n v="20"/>
    <n v="19"/>
    <n v="39"/>
    <n v="8"/>
    <n v="6"/>
    <n v="14"/>
    <n v="10"/>
    <n v="11"/>
    <n v="21"/>
    <n v="10"/>
    <n v="11"/>
    <n v="21"/>
    <n v="7"/>
    <n v="11"/>
    <n v="18"/>
    <n v="10"/>
    <n v="4"/>
    <n v="14"/>
    <n v="0"/>
    <n v="0"/>
    <n v="0"/>
    <n v="0"/>
    <n v="0"/>
    <n v="0"/>
    <n v="0"/>
    <n v="0"/>
    <n v="0"/>
    <n v="27"/>
    <n v="26"/>
    <n v="5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190V"/>
    <n v="1"/>
    <s v="MATUTINO"/>
    <s v="TELESECUNDARIA 6197"/>
    <n v="8"/>
    <s v="CHIHUAHUA"/>
    <n v="8"/>
    <s v="CHIHUAHUA"/>
    <x v="7"/>
    <n v="19"/>
    <x v="21"/>
    <n v="243"/>
    <s v="LA CASITA"/>
    <s v="CALLE LA CASITA"/>
    <n v="0"/>
    <s v="PÚBLICO"/>
    <x v="1"/>
    <n v="2"/>
    <s v="BĂSICA"/>
    <n v="3"/>
    <x v="1"/>
    <n v="3"/>
    <x v="3"/>
    <n v="0"/>
    <s v="NO APLICA"/>
    <n v="0"/>
    <s v="NO APLICA"/>
    <s v="08FTV0006G"/>
    <m/>
    <m/>
    <n v="0"/>
    <s v="I2020"/>
    <n v="9"/>
    <n v="8"/>
    <n v="17"/>
    <n v="9"/>
    <n v="8"/>
    <n v="17"/>
    <n v="2"/>
    <n v="1"/>
    <n v="3"/>
    <n v="3"/>
    <n v="1"/>
    <n v="4"/>
    <n v="3"/>
    <n v="1"/>
    <n v="4"/>
    <n v="4"/>
    <n v="1"/>
    <n v="5"/>
    <n v="3"/>
    <n v="6"/>
    <n v="9"/>
    <n v="0"/>
    <n v="0"/>
    <n v="0"/>
    <n v="0"/>
    <n v="0"/>
    <n v="0"/>
    <n v="0"/>
    <n v="0"/>
    <n v="0"/>
    <n v="10"/>
    <n v="8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192T"/>
    <n v="1"/>
    <s v="MATUTINO"/>
    <s v="TELESECUNDARIA 6199"/>
    <n v="8"/>
    <s v="CHIHUAHUA"/>
    <n v="8"/>
    <s v="CHIHUAHUA"/>
    <x v="3"/>
    <n v="27"/>
    <x v="27"/>
    <n v="25"/>
    <s v="RANCHERĂŤA CIĂ‰NEGA PRIETA"/>
    <s v="CALLE RANCHERIA CIENEGA PRIETA"/>
    <n v="0"/>
    <s v="PÚBLICO"/>
    <x v="1"/>
    <n v="2"/>
    <s v="BĂSICA"/>
    <n v="3"/>
    <x v="1"/>
    <n v="3"/>
    <x v="3"/>
    <n v="0"/>
    <s v="NO APLICA"/>
    <n v="0"/>
    <s v="NO APLICA"/>
    <s v="08FTV0008E"/>
    <m/>
    <m/>
    <n v="0"/>
    <s v="I2020"/>
    <n v="18"/>
    <n v="26"/>
    <n v="44"/>
    <n v="18"/>
    <n v="26"/>
    <n v="44"/>
    <n v="6"/>
    <n v="7"/>
    <n v="13"/>
    <n v="9"/>
    <n v="15"/>
    <n v="24"/>
    <n v="11"/>
    <n v="16"/>
    <n v="27"/>
    <n v="11"/>
    <n v="11"/>
    <n v="22"/>
    <n v="5"/>
    <n v="11"/>
    <n v="16"/>
    <n v="0"/>
    <n v="0"/>
    <n v="0"/>
    <n v="0"/>
    <n v="0"/>
    <n v="0"/>
    <n v="0"/>
    <n v="0"/>
    <n v="0"/>
    <n v="27"/>
    <n v="38"/>
    <n v="65"/>
    <n v="2"/>
    <n v="1"/>
    <n v="1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2"/>
    <n v="2"/>
    <n v="0"/>
    <n v="0"/>
    <n v="0"/>
    <n v="0"/>
    <n v="0"/>
    <n v="0"/>
    <n v="0"/>
    <n v="4"/>
    <n v="4"/>
    <n v="4"/>
    <n v="1"/>
  </r>
  <r>
    <s v="08ETV0200L"/>
    <n v="1"/>
    <s v="MATUTINO"/>
    <s v="TELESECUNDARIA 6222"/>
    <n v="8"/>
    <s v="CHIHUAHUA"/>
    <n v="8"/>
    <s v="CHIHUAHUA"/>
    <x v="7"/>
    <n v="26"/>
    <x v="66"/>
    <n v="9"/>
    <s v="LA CUADRILLA"/>
    <s v="CALLE LA CUADRILLA"/>
    <n v="0"/>
    <s v="PÚBLICO"/>
    <x v="1"/>
    <n v="2"/>
    <s v="BĂSICA"/>
    <n v="3"/>
    <x v="1"/>
    <n v="3"/>
    <x v="3"/>
    <n v="0"/>
    <s v="NO APLICA"/>
    <n v="0"/>
    <s v="NO APLICA"/>
    <s v="08FTV0006G"/>
    <m/>
    <m/>
    <n v="0"/>
    <s v="I2020"/>
    <n v="4"/>
    <n v="6"/>
    <n v="10"/>
    <n v="4"/>
    <n v="6"/>
    <n v="10"/>
    <n v="1"/>
    <n v="0"/>
    <n v="1"/>
    <n v="1"/>
    <n v="5"/>
    <n v="6"/>
    <n v="1"/>
    <n v="5"/>
    <n v="6"/>
    <n v="2"/>
    <n v="3"/>
    <n v="5"/>
    <n v="3"/>
    <n v="5"/>
    <n v="8"/>
    <n v="0"/>
    <n v="0"/>
    <n v="0"/>
    <n v="0"/>
    <n v="0"/>
    <n v="0"/>
    <n v="0"/>
    <n v="0"/>
    <n v="0"/>
    <n v="6"/>
    <n v="13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203I"/>
    <n v="1"/>
    <s v="MATUTINO"/>
    <s v="TELESECUNDARIA 6225"/>
    <n v="8"/>
    <s v="CHIHUAHUA"/>
    <n v="8"/>
    <s v="CHIHUAHUA"/>
    <x v="1"/>
    <n v="31"/>
    <x v="1"/>
    <n v="77"/>
    <s v="PEDERNALES"/>
    <s v="CALLE PEDERNALES"/>
    <n v="0"/>
    <s v="PÚBLICO"/>
    <x v="1"/>
    <n v="2"/>
    <s v="BĂSICA"/>
    <n v="3"/>
    <x v="1"/>
    <n v="3"/>
    <x v="3"/>
    <n v="0"/>
    <s v="NO APLICA"/>
    <n v="0"/>
    <s v="NO APLICA"/>
    <s v="08FTV0004I"/>
    <m/>
    <m/>
    <n v="0"/>
    <s v="I2020"/>
    <n v="14"/>
    <n v="9"/>
    <n v="23"/>
    <n v="14"/>
    <n v="9"/>
    <n v="23"/>
    <n v="7"/>
    <n v="4"/>
    <n v="11"/>
    <n v="8"/>
    <n v="5"/>
    <n v="13"/>
    <n v="8"/>
    <n v="5"/>
    <n v="13"/>
    <n v="6"/>
    <n v="2"/>
    <n v="8"/>
    <n v="2"/>
    <n v="4"/>
    <n v="6"/>
    <n v="0"/>
    <n v="0"/>
    <n v="0"/>
    <n v="0"/>
    <n v="0"/>
    <n v="0"/>
    <n v="0"/>
    <n v="0"/>
    <n v="0"/>
    <n v="16"/>
    <n v="11"/>
    <n v="2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  <n v="1"/>
  </r>
  <r>
    <s v="08ETV0204H"/>
    <n v="1"/>
    <s v="MATUTINO"/>
    <s v="TELESECUNDARIA 6226"/>
    <n v="8"/>
    <s v="CHIHUAHUA"/>
    <n v="8"/>
    <s v="CHIHUAHUA"/>
    <x v="10"/>
    <n v="50"/>
    <x v="65"/>
    <n v="3"/>
    <s v="BUENA FE"/>
    <s v="AVENIDA DE LAS MISIONES"/>
    <n v="0"/>
    <s v="PÚBLICO"/>
    <x v="1"/>
    <n v="2"/>
    <s v="BĂSICA"/>
    <n v="3"/>
    <x v="1"/>
    <n v="3"/>
    <x v="3"/>
    <n v="0"/>
    <s v="NO APLICA"/>
    <n v="0"/>
    <s v="NO APLICA"/>
    <s v="08FTV0001L"/>
    <m/>
    <m/>
    <n v="0"/>
    <s v="I2020"/>
    <n v="68"/>
    <n v="55"/>
    <n v="123"/>
    <n v="68"/>
    <n v="55"/>
    <n v="123"/>
    <n v="28"/>
    <n v="16"/>
    <n v="44"/>
    <n v="32"/>
    <n v="17"/>
    <n v="49"/>
    <n v="35"/>
    <n v="19"/>
    <n v="54"/>
    <n v="22"/>
    <n v="21"/>
    <n v="43"/>
    <n v="19"/>
    <n v="21"/>
    <n v="40"/>
    <n v="0"/>
    <n v="0"/>
    <n v="0"/>
    <n v="0"/>
    <n v="0"/>
    <n v="0"/>
    <n v="0"/>
    <n v="0"/>
    <n v="0"/>
    <n v="76"/>
    <n v="61"/>
    <n v="137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6"/>
    <n v="6"/>
    <n v="1"/>
  </r>
  <r>
    <s v="08ETV0205G"/>
    <n v="1"/>
    <s v="MATUTINO"/>
    <s v="TELESECUNDARIA 6227"/>
    <n v="8"/>
    <s v="CHIHUAHUA"/>
    <n v="8"/>
    <s v="CHIHUAHUA"/>
    <x v="7"/>
    <n v="19"/>
    <x v="21"/>
    <n v="1"/>
    <s v="CHIHUAHUA"/>
    <s v="CALLE 74"/>
    <n v="0"/>
    <s v="PÚBLICO"/>
    <x v="1"/>
    <n v="2"/>
    <s v="BĂSICA"/>
    <n v="3"/>
    <x v="1"/>
    <n v="3"/>
    <x v="3"/>
    <n v="0"/>
    <s v="NO APLICA"/>
    <n v="0"/>
    <s v="NO APLICA"/>
    <s v="08FTV0006G"/>
    <m/>
    <m/>
    <n v="0"/>
    <s v="I2020"/>
    <n v="134"/>
    <n v="188"/>
    <n v="322"/>
    <n v="93"/>
    <n v="161"/>
    <n v="254"/>
    <n v="26"/>
    <n v="43"/>
    <n v="69"/>
    <n v="51"/>
    <n v="55"/>
    <n v="106"/>
    <n v="58"/>
    <n v="59"/>
    <n v="117"/>
    <n v="52"/>
    <n v="69"/>
    <n v="121"/>
    <n v="42"/>
    <n v="66"/>
    <n v="108"/>
    <n v="0"/>
    <n v="0"/>
    <n v="0"/>
    <n v="0"/>
    <n v="0"/>
    <n v="0"/>
    <n v="0"/>
    <n v="0"/>
    <n v="0"/>
    <n v="152"/>
    <n v="194"/>
    <n v="346"/>
    <n v="5"/>
    <n v="5"/>
    <n v="5"/>
    <n v="0"/>
    <n v="0"/>
    <n v="0"/>
    <n v="0"/>
    <n v="15"/>
    <n v="0"/>
    <n v="0"/>
    <n v="1"/>
    <n v="0"/>
    <n v="0"/>
    <n v="0"/>
    <n v="0"/>
    <n v="0"/>
    <n v="10"/>
    <n v="4"/>
    <n v="0"/>
    <n v="0"/>
    <n v="0"/>
    <n v="0"/>
    <n v="0"/>
    <n v="0"/>
    <n v="0"/>
    <n v="0"/>
    <n v="0"/>
    <n v="0"/>
    <n v="1"/>
    <n v="1"/>
    <n v="0"/>
    <n v="17"/>
    <n v="10"/>
    <n v="4"/>
    <n v="0"/>
    <n v="0"/>
    <n v="0"/>
    <n v="0"/>
    <n v="0"/>
    <n v="0"/>
    <n v="0"/>
    <n v="14"/>
    <n v="12"/>
    <n v="12"/>
    <n v="1"/>
  </r>
  <r>
    <s v="08ETV0205G"/>
    <n v="2"/>
    <s v="VESPERTINO"/>
    <s v="TELESECUNDARIA 6227"/>
    <n v="8"/>
    <s v="CHIHUAHUA"/>
    <n v="8"/>
    <s v="CHIHUAHUA"/>
    <x v="7"/>
    <n v="19"/>
    <x v="21"/>
    <n v="1"/>
    <s v="CHIHUAHUA"/>
    <s v="CALLE 74"/>
    <n v="0"/>
    <s v="PÚBLICO"/>
    <x v="1"/>
    <n v="2"/>
    <s v="BĂSICA"/>
    <n v="3"/>
    <x v="1"/>
    <n v="3"/>
    <x v="3"/>
    <n v="0"/>
    <s v="NO APLICA"/>
    <n v="0"/>
    <s v="NO APLICA"/>
    <s v="08FTV0006G"/>
    <m/>
    <m/>
    <n v="0"/>
    <s v="I2020"/>
    <n v="50"/>
    <n v="20"/>
    <n v="70"/>
    <n v="28"/>
    <n v="12"/>
    <n v="40"/>
    <n v="14"/>
    <n v="3"/>
    <n v="17"/>
    <n v="8"/>
    <n v="1"/>
    <n v="9"/>
    <n v="15"/>
    <n v="1"/>
    <n v="16"/>
    <n v="13"/>
    <n v="8"/>
    <n v="21"/>
    <n v="10"/>
    <n v="4"/>
    <n v="14"/>
    <n v="0"/>
    <n v="0"/>
    <n v="0"/>
    <n v="0"/>
    <n v="0"/>
    <n v="0"/>
    <n v="0"/>
    <n v="0"/>
    <n v="0"/>
    <n v="38"/>
    <n v="13"/>
    <n v="51"/>
    <n v="1"/>
    <n v="1"/>
    <n v="1"/>
    <n v="0"/>
    <n v="0"/>
    <n v="0"/>
    <n v="0"/>
    <n v="3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0"/>
    <n v="2"/>
    <n v="12"/>
    <n v="12"/>
    <n v="1"/>
  </r>
  <r>
    <s v="08ETV0206F"/>
    <n v="1"/>
    <s v="MATUTINO"/>
    <s v="TELESECUNDARIA 6228"/>
    <n v="8"/>
    <s v="CHIHUAHUA"/>
    <n v="8"/>
    <s v="CHIHUAHUA"/>
    <x v="5"/>
    <n v="37"/>
    <x v="6"/>
    <n v="1"/>
    <s v="JUĂREZ"/>
    <s v="CALLE SONETO 148"/>
    <n v="2542"/>
    <s v="PÚBLICO"/>
    <x v="1"/>
    <n v="2"/>
    <s v="BĂSICA"/>
    <n v="3"/>
    <x v="1"/>
    <n v="3"/>
    <x v="3"/>
    <n v="0"/>
    <s v="NO APLICA"/>
    <n v="0"/>
    <s v="NO APLICA"/>
    <s v="08FTV0003J"/>
    <m/>
    <m/>
    <n v="0"/>
    <s v="I2020"/>
    <n v="167"/>
    <n v="136"/>
    <n v="303"/>
    <n v="138"/>
    <n v="121"/>
    <n v="259"/>
    <n v="54"/>
    <n v="38"/>
    <n v="92"/>
    <n v="29"/>
    <n v="40"/>
    <n v="69"/>
    <n v="38"/>
    <n v="41"/>
    <n v="79"/>
    <n v="58"/>
    <n v="48"/>
    <n v="106"/>
    <n v="46"/>
    <n v="47"/>
    <n v="93"/>
    <n v="0"/>
    <n v="0"/>
    <n v="0"/>
    <n v="0"/>
    <n v="0"/>
    <n v="0"/>
    <n v="0"/>
    <n v="0"/>
    <n v="0"/>
    <n v="142"/>
    <n v="136"/>
    <n v="278"/>
    <n v="4"/>
    <n v="4"/>
    <n v="4"/>
    <n v="0"/>
    <n v="0"/>
    <n v="0"/>
    <n v="0"/>
    <n v="12"/>
    <n v="0"/>
    <n v="0"/>
    <n v="1"/>
    <n v="0"/>
    <n v="0"/>
    <n v="0"/>
    <n v="0"/>
    <n v="0"/>
    <n v="7"/>
    <n v="4"/>
    <n v="0"/>
    <n v="0"/>
    <n v="0"/>
    <n v="0"/>
    <n v="0"/>
    <n v="0"/>
    <n v="0"/>
    <n v="0"/>
    <n v="0"/>
    <n v="0"/>
    <n v="4"/>
    <n v="1"/>
    <n v="0"/>
    <n v="17"/>
    <n v="7"/>
    <n v="4"/>
    <n v="0"/>
    <n v="0"/>
    <n v="0"/>
    <n v="0"/>
    <n v="0"/>
    <n v="0"/>
    <n v="0"/>
    <n v="11"/>
    <n v="12"/>
    <n v="12"/>
    <n v="1"/>
  </r>
  <r>
    <s v="08ETV0207E"/>
    <n v="1"/>
    <s v="MATUTINO"/>
    <s v="TELESECUNDARIA 6229"/>
    <n v="8"/>
    <s v="CHIHUAHUA"/>
    <n v="8"/>
    <s v="CHIHUAHUA"/>
    <x v="0"/>
    <n v="20"/>
    <x v="10"/>
    <n v="1"/>
    <s v="CHĂŤNIPAS DE ALMADA"/>
    <s v="CALLE JUAREZ "/>
    <n v="0"/>
    <s v="PÚBLICO"/>
    <x v="1"/>
    <n v="2"/>
    <s v="BĂSICA"/>
    <n v="3"/>
    <x v="1"/>
    <n v="3"/>
    <x v="3"/>
    <n v="0"/>
    <s v="NO APLICA"/>
    <n v="0"/>
    <s v="NO APLICA"/>
    <s v="08FTV0011S"/>
    <m/>
    <m/>
    <n v="0"/>
    <s v="I2020"/>
    <n v="54"/>
    <n v="34"/>
    <n v="88"/>
    <n v="49"/>
    <n v="34"/>
    <n v="83"/>
    <n v="16"/>
    <n v="8"/>
    <n v="24"/>
    <n v="10"/>
    <n v="5"/>
    <n v="15"/>
    <n v="10"/>
    <n v="5"/>
    <n v="15"/>
    <n v="19"/>
    <n v="11"/>
    <n v="30"/>
    <n v="15"/>
    <n v="15"/>
    <n v="30"/>
    <n v="0"/>
    <n v="0"/>
    <n v="0"/>
    <n v="0"/>
    <n v="0"/>
    <n v="0"/>
    <n v="0"/>
    <n v="0"/>
    <n v="0"/>
    <n v="44"/>
    <n v="31"/>
    <n v="75"/>
    <n v="1"/>
    <n v="2"/>
    <n v="1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2"/>
    <n v="0"/>
    <n v="7"/>
    <n v="0"/>
    <n v="4"/>
    <n v="0"/>
    <n v="0"/>
    <n v="0"/>
    <n v="0"/>
    <n v="0"/>
    <n v="0"/>
    <n v="0"/>
    <n v="4"/>
    <n v="4"/>
    <n v="4"/>
    <n v="1"/>
  </r>
  <r>
    <s v="08ETV0208D"/>
    <n v="1"/>
    <s v="MATUTINO"/>
    <s v="TELESECUNDARIA 6230"/>
    <n v="8"/>
    <s v="CHIHUAHUA"/>
    <n v="8"/>
    <s v="CHIHUAHUA"/>
    <x v="6"/>
    <n v="29"/>
    <x v="7"/>
    <n v="54"/>
    <s v="CINCO LLAGAS"/>
    <s v="CALLE EJIDO CINCO LLAGAS"/>
    <n v="0"/>
    <s v="PÚBLICO"/>
    <x v="1"/>
    <n v="2"/>
    <s v="BĂSICA"/>
    <n v="3"/>
    <x v="1"/>
    <n v="3"/>
    <x v="3"/>
    <n v="0"/>
    <s v="NO APLICA"/>
    <n v="0"/>
    <s v="NO APLICA"/>
    <s v="08FTV0005H"/>
    <m/>
    <m/>
    <n v="0"/>
    <s v="I2020"/>
    <n v="19"/>
    <n v="9"/>
    <n v="28"/>
    <n v="16"/>
    <n v="8"/>
    <n v="24"/>
    <n v="1"/>
    <n v="1"/>
    <n v="2"/>
    <n v="5"/>
    <n v="8"/>
    <n v="13"/>
    <n v="8"/>
    <n v="9"/>
    <n v="17"/>
    <n v="5"/>
    <n v="5"/>
    <n v="10"/>
    <n v="9"/>
    <n v="2"/>
    <n v="11"/>
    <n v="0"/>
    <n v="0"/>
    <n v="0"/>
    <n v="0"/>
    <n v="0"/>
    <n v="0"/>
    <n v="0"/>
    <n v="0"/>
    <n v="0"/>
    <n v="22"/>
    <n v="16"/>
    <n v="38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209C"/>
    <n v="1"/>
    <s v="MATUTINO"/>
    <s v="TELESECUNDARIA 6231"/>
    <n v="8"/>
    <s v="CHIHUAHUA"/>
    <n v="8"/>
    <s v="CHIHUAHUA"/>
    <x v="8"/>
    <n v="36"/>
    <x v="30"/>
    <n v="183"/>
    <s v="LAS GLORIAS"/>
    <s v="CALLE LAS GLORIAS"/>
    <n v="0"/>
    <s v="PÚBLICO"/>
    <x v="1"/>
    <n v="2"/>
    <s v="BĂSICA"/>
    <n v="3"/>
    <x v="1"/>
    <n v="3"/>
    <x v="3"/>
    <n v="0"/>
    <s v="NO APLICA"/>
    <n v="0"/>
    <s v="NO APLICA"/>
    <s v="08FTV0007F"/>
    <m/>
    <m/>
    <n v="0"/>
    <s v="I2020"/>
    <n v="17"/>
    <n v="16"/>
    <n v="33"/>
    <n v="16"/>
    <n v="16"/>
    <n v="32"/>
    <n v="3"/>
    <n v="4"/>
    <n v="7"/>
    <n v="3"/>
    <n v="3"/>
    <n v="6"/>
    <n v="4"/>
    <n v="3"/>
    <n v="7"/>
    <n v="9"/>
    <n v="5"/>
    <n v="14"/>
    <n v="4"/>
    <n v="7"/>
    <n v="11"/>
    <n v="0"/>
    <n v="0"/>
    <n v="0"/>
    <n v="0"/>
    <n v="0"/>
    <n v="0"/>
    <n v="0"/>
    <n v="0"/>
    <n v="0"/>
    <n v="17"/>
    <n v="15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ETV0210S"/>
    <n v="1"/>
    <s v="MATUTINO"/>
    <s v="TELESECUNDARIA 6232"/>
    <n v="8"/>
    <s v="CHIHUAHUA"/>
    <n v="8"/>
    <s v="CHIHUAHUA"/>
    <x v="1"/>
    <n v="17"/>
    <x v="43"/>
    <n v="1"/>
    <s v="CUAUHTĂ‰MOC"/>
    <s v="AVENIDA AGUILAS"/>
    <n v="0"/>
    <s v="PÚBLICO"/>
    <x v="1"/>
    <n v="2"/>
    <s v="BĂSICA"/>
    <n v="3"/>
    <x v="1"/>
    <n v="3"/>
    <x v="3"/>
    <n v="0"/>
    <s v="NO APLICA"/>
    <n v="0"/>
    <s v="NO APLICA"/>
    <s v="08FTV0004I"/>
    <m/>
    <m/>
    <n v="0"/>
    <s v="I2020"/>
    <n v="114"/>
    <n v="95"/>
    <n v="209"/>
    <n v="112"/>
    <n v="94"/>
    <n v="206"/>
    <n v="31"/>
    <n v="26"/>
    <n v="57"/>
    <n v="30"/>
    <n v="37"/>
    <n v="67"/>
    <n v="32"/>
    <n v="41"/>
    <n v="73"/>
    <n v="47"/>
    <n v="39"/>
    <n v="86"/>
    <n v="41"/>
    <n v="39"/>
    <n v="80"/>
    <n v="0"/>
    <n v="0"/>
    <n v="0"/>
    <n v="0"/>
    <n v="0"/>
    <n v="0"/>
    <n v="0"/>
    <n v="0"/>
    <n v="0"/>
    <n v="120"/>
    <n v="119"/>
    <n v="239"/>
    <n v="3"/>
    <n v="3"/>
    <n v="3"/>
    <n v="0"/>
    <n v="0"/>
    <n v="0"/>
    <n v="0"/>
    <n v="9"/>
    <n v="0"/>
    <n v="0"/>
    <n v="1"/>
    <n v="0"/>
    <n v="0"/>
    <n v="0"/>
    <n v="0"/>
    <n v="0"/>
    <n v="7"/>
    <n v="2"/>
    <n v="0"/>
    <n v="0"/>
    <n v="0"/>
    <n v="0"/>
    <n v="0"/>
    <n v="0"/>
    <n v="0"/>
    <n v="0"/>
    <n v="0"/>
    <n v="0"/>
    <n v="2"/>
    <n v="1"/>
    <n v="0"/>
    <n v="13"/>
    <n v="7"/>
    <n v="2"/>
    <n v="0"/>
    <n v="0"/>
    <n v="0"/>
    <n v="0"/>
    <n v="0"/>
    <n v="0"/>
    <n v="0"/>
    <n v="9"/>
    <n v="9"/>
    <n v="9"/>
    <n v="1"/>
  </r>
  <r>
    <s v="08DJN0001Y"/>
    <n v="1"/>
    <s v="MATUTINO"/>
    <s v="JUAN JACOBO ROUSSEAU"/>
    <n v="8"/>
    <s v="CHIHUAHUA"/>
    <n v="8"/>
    <s v="CHIHUAHUA"/>
    <x v="8"/>
    <n v="14"/>
    <x v="55"/>
    <n v="1"/>
    <s v="JOSĂ‰ ESTEBAN CORONADO"/>
    <s v="CALLE VILLA CORONADO"/>
    <n v="0"/>
    <s v="PÚBLICO"/>
    <x v="0"/>
    <n v="2"/>
    <s v="BĂSICA"/>
    <n v="1"/>
    <x v="2"/>
    <n v="1"/>
    <x v="0"/>
    <n v="0"/>
    <s v="NO APLICA"/>
    <n v="0"/>
    <s v="NO APLICA"/>
    <s v="08FZP0224D"/>
    <s v="08FJZ0107U"/>
    <s v="08ADG0004D"/>
    <n v="0"/>
    <s v="I2020"/>
    <n v="17"/>
    <n v="21"/>
    <n v="38"/>
    <n v="17"/>
    <n v="21"/>
    <n v="38"/>
    <n v="11"/>
    <n v="11"/>
    <n v="22"/>
    <n v="0"/>
    <n v="0"/>
    <n v="0"/>
    <n v="3"/>
    <n v="3"/>
    <n v="6"/>
    <n v="15"/>
    <n v="8"/>
    <n v="23"/>
    <n v="7"/>
    <n v="9"/>
    <n v="16"/>
    <n v="0"/>
    <n v="0"/>
    <n v="0"/>
    <n v="0"/>
    <n v="0"/>
    <n v="0"/>
    <n v="0"/>
    <n v="0"/>
    <n v="0"/>
    <n v="25"/>
    <n v="20"/>
    <n v="45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0006T"/>
    <n v="1"/>
    <s v="MATUTINO"/>
    <s v="JACOBO ROSSEAU"/>
    <n v="8"/>
    <s v="CHIHUAHUA"/>
    <n v="8"/>
    <s v="CHIHUAHUA"/>
    <x v="7"/>
    <n v="19"/>
    <x v="21"/>
    <n v="1"/>
    <s v="CHIHUAHUA"/>
    <s v="CALLE MIGUEL ANGEL "/>
    <n v="0"/>
    <s v="PÚBLICO"/>
    <x v="0"/>
    <n v="2"/>
    <s v="BĂSICA"/>
    <n v="1"/>
    <x v="2"/>
    <n v="1"/>
    <x v="0"/>
    <n v="0"/>
    <s v="NO APLICA"/>
    <n v="0"/>
    <s v="NO APLICA"/>
    <s v="08FZP0103S"/>
    <s v="08FJZ0113E"/>
    <s v="08ADG0046C"/>
    <n v="0"/>
    <s v="I2020"/>
    <n v="35"/>
    <n v="43"/>
    <n v="78"/>
    <n v="35"/>
    <n v="43"/>
    <n v="78"/>
    <n v="17"/>
    <n v="22"/>
    <n v="39"/>
    <n v="0"/>
    <n v="0"/>
    <n v="0"/>
    <n v="4"/>
    <n v="2"/>
    <n v="6"/>
    <n v="14"/>
    <n v="9"/>
    <n v="23"/>
    <n v="15"/>
    <n v="17"/>
    <n v="32"/>
    <n v="0"/>
    <n v="0"/>
    <n v="0"/>
    <n v="0"/>
    <n v="0"/>
    <n v="0"/>
    <n v="0"/>
    <n v="0"/>
    <n v="0"/>
    <n v="33"/>
    <n v="28"/>
    <n v="6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5"/>
    <n v="3"/>
    <n v="1"/>
  </r>
  <r>
    <s v="08DJN0010F"/>
    <n v="1"/>
    <s v="MATUTINO"/>
    <s v="TOWI"/>
    <n v="8"/>
    <s v="CHIHUAHUA"/>
    <n v="8"/>
    <s v="CHIHUAHUA"/>
    <x v="5"/>
    <n v="37"/>
    <x v="6"/>
    <n v="1"/>
    <s v="JUĂREZ"/>
    <s v="PRIVADA DEL AHUEHUETE"/>
    <n v="0"/>
    <s v="PÚBLICO"/>
    <x v="0"/>
    <n v="2"/>
    <s v="BĂSICA"/>
    <n v="1"/>
    <x v="2"/>
    <n v="1"/>
    <x v="0"/>
    <n v="0"/>
    <s v="NO APLICA"/>
    <n v="0"/>
    <s v="NO APLICA"/>
    <s v="08FZP0128A"/>
    <s v="08FJZ0103Y"/>
    <s v="08ADG0005C"/>
    <n v="0"/>
    <s v="I2020"/>
    <n v="72"/>
    <n v="68"/>
    <n v="140"/>
    <n v="72"/>
    <n v="68"/>
    <n v="140"/>
    <n v="40"/>
    <n v="31"/>
    <n v="71"/>
    <n v="0"/>
    <n v="0"/>
    <n v="0"/>
    <n v="5"/>
    <n v="7"/>
    <n v="12"/>
    <n v="22"/>
    <n v="30"/>
    <n v="52"/>
    <n v="39"/>
    <n v="40"/>
    <n v="79"/>
    <n v="0"/>
    <n v="0"/>
    <n v="0"/>
    <n v="0"/>
    <n v="0"/>
    <n v="0"/>
    <n v="0"/>
    <n v="0"/>
    <n v="0"/>
    <n v="66"/>
    <n v="77"/>
    <n v="143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5"/>
    <n v="5"/>
    <n v="1"/>
  </r>
  <r>
    <s v="08DJN0012D"/>
    <n v="1"/>
    <s v="MATUTINO"/>
    <s v="JOSEFA ORTIZ DE DOMINGUEZ"/>
    <n v="8"/>
    <s v="CHIHUAHUA"/>
    <n v="8"/>
    <s v="CHIHUAHUA"/>
    <x v="7"/>
    <n v="26"/>
    <x v="66"/>
    <n v="1"/>
    <s v="SAN NICOLĂS DE CARRETAS"/>
    <s v="CALLE LA SOLEDAD"/>
    <n v="0"/>
    <s v="PÚBLICO"/>
    <x v="0"/>
    <n v="2"/>
    <s v="BĂSICA"/>
    <n v="1"/>
    <x v="2"/>
    <n v="1"/>
    <x v="0"/>
    <n v="0"/>
    <s v="NO APLICA"/>
    <n v="0"/>
    <s v="NO APLICA"/>
    <s v="08FZP0273M"/>
    <s v="08FJZ0116B"/>
    <s v="08ADG0046C"/>
    <n v="0"/>
    <s v="I2020"/>
    <n v="4"/>
    <n v="12"/>
    <n v="16"/>
    <n v="4"/>
    <n v="12"/>
    <n v="16"/>
    <n v="1"/>
    <n v="3"/>
    <n v="4"/>
    <n v="0"/>
    <n v="0"/>
    <n v="0"/>
    <n v="3"/>
    <n v="2"/>
    <n v="5"/>
    <n v="2"/>
    <n v="6"/>
    <n v="8"/>
    <n v="2"/>
    <n v="6"/>
    <n v="8"/>
    <n v="0"/>
    <n v="0"/>
    <n v="0"/>
    <n v="0"/>
    <n v="0"/>
    <n v="0"/>
    <n v="0"/>
    <n v="0"/>
    <n v="0"/>
    <n v="7"/>
    <n v="14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013C"/>
    <n v="1"/>
    <s v="MATUTINO"/>
    <s v="JUAN ALANIS"/>
    <n v="8"/>
    <s v="CHIHUAHUA"/>
    <n v="8"/>
    <s v="CHIHUAHUA"/>
    <x v="7"/>
    <n v="19"/>
    <x v="21"/>
    <n v="1"/>
    <s v="CHIHUAHUA"/>
    <s v="CALLE OCEANO PACIFICO"/>
    <n v="3669"/>
    <s v="PÚBLICO"/>
    <x v="0"/>
    <n v="2"/>
    <s v="BĂSICA"/>
    <n v="1"/>
    <x v="2"/>
    <n v="1"/>
    <x v="0"/>
    <n v="0"/>
    <s v="NO APLICA"/>
    <n v="0"/>
    <s v="NO APLICA"/>
    <s v="08FZP0101U"/>
    <s v="08FJZ0116B"/>
    <s v="08ADG0046C"/>
    <n v="0"/>
    <s v="I2020"/>
    <n v="21"/>
    <n v="27"/>
    <n v="48"/>
    <n v="21"/>
    <n v="27"/>
    <n v="48"/>
    <n v="9"/>
    <n v="18"/>
    <n v="27"/>
    <n v="0"/>
    <n v="0"/>
    <n v="0"/>
    <n v="5"/>
    <n v="2"/>
    <n v="7"/>
    <n v="7"/>
    <n v="9"/>
    <n v="16"/>
    <n v="12"/>
    <n v="4"/>
    <n v="16"/>
    <n v="0"/>
    <n v="0"/>
    <n v="0"/>
    <n v="0"/>
    <n v="0"/>
    <n v="0"/>
    <n v="0"/>
    <n v="0"/>
    <n v="0"/>
    <n v="24"/>
    <n v="15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1"/>
    <n v="0"/>
    <n v="5"/>
    <n v="0"/>
    <n v="2"/>
    <n v="0"/>
    <n v="0"/>
    <n v="0"/>
    <n v="0"/>
    <n v="0"/>
    <n v="0"/>
    <n v="2"/>
    <n v="2"/>
    <n v="3"/>
    <n v="2"/>
    <n v="1"/>
  </r>
  <r>
    <s v="08DJN0014B"/>
    <n v="1"/>
    <s v="MATUTINO"/>
    <s v="MIGUEL HIDALGO"/>
    <n v="8"/>
    <s v="CHIHUAHUA"/>
    <n v="8"/>
    <s v="CHIHUAHUA"/>
    <x v="7"/>
    <n v="19"/>
    <x v="21"/>
    <n v="1"/>
    <s v="CHIHUAHUA"/>
    <s v="CALLE 5A."/>
    <n v="4200"/>
    <s v="PÚBLICO"/>
    <x v="0"/>
    <n v="2"/>
    <s v="BĂSICA"/>
    <n v="1"/>
    <x v="2"/>
    <n v="1"/>
    <x v="0"/>
    <n v="0"/>
    <s v="NO APLICA"/>
    <n v="0"/>
    <s v="NO APLICA"/>
    <s v="08FZP0104R"/>
    <s v="08FJZ0116B"/>
    <s v="08ADG0046C"/>
    <n v="0"/>
    <s v="I2020"/>
    <n v="22"/>
    <n v="21"/>
    <n v="43"/>
    <n v="22"/>
    <n v="21"/>
    <n v="43"/>
    <n v="7"/>
    <n v="4"/>
    <n v="11"/>
    <n v="0"/>
    <n v="0"/>
    <n v="0"/>
    <n v="2"/>
    <n v="2"/>
    <n v="4"/>
    <n v="10"/>
    <n v="10"/>
    <n v="20"/>
    <n v="6"/>
    <n v="8"/>
    <n v="14"/>
    <n v="0"/>
    <n v="0"/>
    <n v="0"/>
    <n v="0"/>
    <n v="0"/>
    <n v="0"/>
    <n v="0"/>
    <n v="0"/>
    <n v="0"/>
    <n v="18"/>
    <n v="20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4"/>
    <n v="2"/>
    <n v="1"/>
  </r>
  <r>
    <s v="08DJN0015A"/>
    <n v="1"/>
    <s v="MATUTINO"/>
    <s v="CELIA GONZALEZ FLORES"/>
    <n v="8"/>
    <s v="CHIHUAHUA"/>
    <n v="8"/>
    <s v="CHIHUAHUA"/>
    <x v="7"/>
    <n v="19"/>
    <x v="21"/>
    <n v="1"/>
    <s v="CHIHUAHUA"/>
    <s v="CALLE 37A"/>
    <n v="0"/>
    <s v="PÚBLICO"/>
    <x v="0"/>
    <n v="2"/>
    <s v="BĂSICA"/>
    <n v="1"/>
    <x v="2"/>
    <n v="1"/>
    <x v="0"/>
    <n v="0"/>
    <s v="NO APLICA"/>
    <n v="0"/>
    <s v="NO APLICA"/>
    <s v="08FZP0131O"/>
    <s v="08FJZ0115C"/>
    <s v="08ADG0046C"/>
    <n v="0"/>
    <s v="I2020"/>
    <n v="48"/>
    <n v="55"/>
    <n v="103"/>
    <n v="48"/>
    <n v="55"/>
    <n v="103"/>
    <n v="12"/>
    <n v="20"/>
    <n v="32"/>
    <n v="0"/>
    <n v="0"/>
    <n v="0"/>
    <n v="9"/>
    <n v="7"/>
    <n v="16"/>
    <n v="19"/>
    <n v="21"/>
    <n v="40"/>
    <n v="22"/>
    <n v="21"/>
    <n v="43"/>
    <n v="0"/>
    <n v="0"/>
    <n v="0"/>
    <n v="0"/>
    <n v="0"/>
    <n v="0"/>
    <n v="0"/>
    <n v="0"/>
    <n v="0"/>
    <n v="50"/>
    <n v="49"/>
    <n v="9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016Z"/>
    <n v="1"/>
    <s v="MATUTINO"/>
    <s v="ADOLFO LOPEZ MATEOS"/>
    <n v="8"/>
    <s v="CHIHUAHUA"/>
    <n v="8"/>
    <s v="CHIHUAHUA"/>
    <x v="1"/>
    <n v="31"/>
    <x v="1"/>
    <n v="3"/>
    <s v="LA JUNTA"/>
    <s v="CALLE FELIPE ANGELES "/>
    <n v="0"/>
    <s v="PÚBLICO"/>
    <x v="0"/>
    <n v="2"/>
    <s v="BĂSICA"/>
    <n v="1"/>
    <x v="2"/>
    <n v="1"/>
    <x v="0"/>
    <n v="0"/>
    <s v="NO APLICA"/>
    <n v="0"/>
    <s v="NO APLICA"/>
    <s v="08FZP0111A"/>
    <s v="08FJZ0111G"/>
    <s v="08ADG0010O"/>
    <n v="0"/>
    <s v="I2020"/>
    <n v="51"/>
    <n v="49"/>
    <n v="100"/>
    <n v="51"/>
    <n v="49"/>
    <n v="100"/>
    <n v="21"/>
    <n v="22"/>
    <n v="43"/>
    <n v="0"/>
    <n v="0"/>
    <n v="0"/>
    <n v="6"/>
    <n v="6"/>
    <n v="12"/>
    <n v="17"/>
    <n v="19"/>
    <n v="36"/>
    <n v="28"/>
    <n v="22"/>
    <n v="50"/>
    <n v="0"/>
    <n v="0"/>
    <n v="0"/>
    <n v="0"/>
    <n v="0"/>
    <n v="0"/>
    <n v="0"/>
    <n v="0"/>
    <n v="0"/>
    <n v="51"/>
    <n v="47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018Y"/>
    <n v="1"/>
    <s v="MATUTINO"/>
    <s v="MARIA ELENA CHANEZ"/>
    <n v="8"/>
    <s v="CHIHUAHUA"/>
    <n v="8"/>
    <s v="CHIHUAHUA"/>
    <x v="7"/>
    <n v="19"/>
    <x v="21"/>
    <n v="1"/>
    <s v="CHIHUAHUA"/>
    <s v="CALLE 16 DE SEPTIEMBRE"/>
    <n v="0"/>
    <s v="PÚBLICO"/>
    <x v="0"/>
    <n v="2"/>
    <s v="BĂSICA"/>
    <n v="1"/>
    <x v="2"/>
    <n v="1"/>
    <x v="0"/>
    <n v="0"/>
    <s v="NO APLICA"/>
    <n v="0"/>
    <s v="NO APLICA"/>
    <s v="08FZP0125D"/>
    <s v="08FJZ0115C"/>
    <s v="08ADG0046C"/>
    <n v="0"/>
    <s v="I2020"/>
    <n v="122"/>
    <n v="133"/>
    <n v="255"/>
    <n v="122"/>
    <n v="133"/>
    <n v="255"/>
    <n v="50"/>
    <n v="53"/>
    <n v="103"/>
    <n v="0"/>
    <n v="0"/>
    <n v="0"/>
    <n v="22"/>
    <n v="14"/>
    <n v="36"/>
    <n v="54"/>
    <n v="53"/>
    <n v="107"/>
    <n v="60"/>
    <n v="60"/>
    <n v="120"/>
    <n v="0"/>
    <n v="0"/>
    <n v="0"/>
    <n v="0"/>
    <n v="0"/>
    <n v="0"/>
    <n v="0"/>
    <n v="0"/>
    <n v="0"/>
    <n v="136"/>
    <n v="127"/>
    <n v="263"/>
    <n v="1"/>
    <n v="3"/>
    <n v="5"/>
    <n v="0"/>
    <n v="0"/>
    <n v="0"/>
    <n v="1"/>
    <n v="10"/>
    <n v="0"/>
    <n v="1"/>
    <n v="0"/>
    <n v="0"/>
    <n v="0"/>
    <n v="1"/>
    <n v="0"/>
    <n v="0"/>
    <n v="1"/>
    <n v="8"/>
    <n v="0"/>
    <n v="0"/>
    <n v="0"/>
    <n v="2"/>
    <n v="0"/>
    <n v="1"/>
    <n v="0"/>
    <n v="0"/>
    <n v="0"/>
    <n v="0"/>
    <n v="2"/>
    <n v="0"/>
    <n v="0"/>
    <n v="16"/>
    <n v="1"/>
    <n v="9"/>
    <n v="1"/>
    <n v="3"/>
    <n v="5"/>
    <n v="0"/>
    <n v="0"/>
    <n v="0"/>
    <n v="1"/>
    <n v="10"/>
    <n v="10"/>
    <n v="10"/>
    <n v="1"/>
  </r>
  <r>
    <s v="08DJN0019X"/>
    <n v="1"/>
    <s v="MATUTINO"/>
    <s v="MARGARITA MAZA DE JUAREZ"/>
    <n v="8"/>
    <s v="CHIHUAHUA"/>
    <n v="8"/>
    <s v="CHIHUAHUA"/>
    <x v="7"/>
    <n v="19"/>
    <x v="21"/>
    <n v="1"/>
    <s v="CHIHUAHUA"/>
    <s v="CALLE FRESNO"/>
    <n v="1506"/>
    <s v="PÚBLICO"/>
    <x v="0"/>
    <n v="2"/>
    <s v="BĂSICA"/>
    <n v="1"/>
    <x v="2"/>
    <n v="1"/>
    <x v="0"/>
    <n v="0"/>
    <s v="NO APLICA"/>
    <n v="0"/>
    <s v="NO APLICA"/>
    <s v="08FZP0131O"/>
    <s v="08FJZ0115C"/>
    <s v="08ADG0046C"/>
    <n v="0"/>
    <s v="I2020"/>
    <n v="36"/>
    <n v="45"/>
    <n v="81"/>
    <n v="36"/>
    <n v="45"/>
    <n v="81"/>
    <n v="12"/>
    <n v="19"/>
    <n v="31"/>
    <n v="0"/>
    <n v="0"/>
    <n v="0"/>
    <n v="5"/>
    <n v="5"/>
    <n v="10"/>
    <n v="17"/>
    <n v="17"/>
    <n v="34"/>
    <n v="20"/>
    <n v="17"/>
    <n v="37"/>
    <n v="0"/>
    <n v="0"/>
    <n v="0"/>
    <n v="0"/>
    <n v="0"/>
    <n v="0"/>
    <n v="0"/>
    <n v="0"/>
    <n v="0"/>
    <n v="42"/>
    <n v="39"/>
    <n v="8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3"/>
    <n v="1"/>
  </r>
  <r>
    <s v="08DJN0020M"/>
    <n v="1"/>
    <s v="MATUTINO"/>
    <s v="FERNANDO AHUATZIN REYES"/>
    <n v="8"/>
    <s v="CHIHUAHUA"/>
    <n v="8"/>
    <s v="CHIHUAHUA"/>
    <x v="5"/>
    <n v="37"/>
    <x v="6"/>
    <n v="1"/>
    <s v="JUĂREZ"/>
    <s v="CALLE MIJES"/>
    <n v="7234"/>
    <s v="PÚBLICO"/>
    <x v="0"/>
    <n v="2"/>
    <s v="BĂSICA"/>
    <n v="1"/>
    <x v="2"/>
    <n v="1"/>
    <x v="0"/>
    <n v="0"/>
    <s v="NO APLICA"/>
    <n v="0"/>
    <s v="NO APLICA"/>
    <s v="08FZP0118U"/>
    <s v="08FJZ0104X"/>
    <s v="08ADG0005C"/>
    <n v="0"/>
    <s v="I2020"/>
    <n v="45"/>
    <n v="56"/>
    <n v="101"/>
    <n v="45"/>
    <n v="56"/>
    <n v="101"/>
    <n v="28"/>
    <n v="33"/>
    <n v="61"/>
    <n v="0"/>
    <n v="0"/>
    <n v="0"/>
    <n v="2"/>
    <n v="1"/>
    <n v="3"/>
    <n v="12"/>
    <n v="22"/>
    <n v="34"/>
    <n v="29"/>
    <n v="30"/>
    <n v="59"/>
    <n v="0"/>
    <n v="0"/>
    <n v="0"/>
    <n v="0"/>
    <n v="0"/>
    <n v="0"/>
    <n v="0"/>
    <n v="0"/>
    <n v="0"/>
    <n v="43"/>
    <n v="53"/>
    <n v="96"/>
    <n v="0"/>
    <n v="0"/>
    <n v="2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1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4"/>
    <n v="4"/>
    <n v="1"/>
  </r>
  <r>
    <s v="08DJN0021L"/>
    <n v="1"/>
    <s v="MATUTINO"/>
    <s v="SEBASTIAN LERDO DE TEJADA"/>
    <n v="8"/>
    <s v="CHIHUAHUA"/>
    <n v="8"/>
    <s v="CHIHUAHUA"/>
    <x v="10"/>
    <n v="10"/>
    <x v="44"/>
    <n v="5"/>
    <s v="EJIDO BENITO JUĂREZ"/>
    <s v="CALLE 13 DE SEPTIEMBRE"/>
    <n v="110"/>
    <s v="PÚBLICO"/>
    <x v="0"/>
    <n v="2"/>
    <s v="BĂSICA"/>
    <n v="1"/>
    <x v="2"/>
    <n v="1"/>
    <x v="0"/>
    <n v="0"/>
    <s v="NO APLICA"/>
    <n v="0"/>
    <s v="NO APLICA"/>
    <s v="08FZP0156X"/>
    <s v="08FJZ0110H"/>
    <s v="08ADG0013L"/>
    <n v="0"/>
    <s v="I2020"/>
    <n v="54"/>
    <n v="44"/>
    <n v="98"/>
    <n v="54"/>
    <n v="44"/>
    <n v="98"/>
    <n v="28"/>
    <n v="22"/>
    <n v="50"/>
    <n v="0"/>
    <n v="0"/>
    <n v="0"/>
    <n v="4"/>
    <n v="5"/>
    <n v="9"/>
    <n v="20"/>
    <n v="14"/>
    <n v="34"/>
    <n v="21"/>
    <n v="21"/>
    <n v="42"/>
    <n v="0"/>
    <n v="0"/>
    <n v="0"/>
    <n v="0"/>
    <n v="0"/>
    <n v="0"/>
    <n v="0"/>
    <n v="0"/>
    <n v="0"/>
    <n v="45"/>
    <n v="40"/>
    <n v="85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4"/>
    <n v="0"/>
    <n v="1"/>
    <n v="2"/>
    <n v="0"/>
    <n v="0"/>
    <n v="0"/>
    <n v="1"/>
    <n v="4"/>
    <n v="4"/>
    <n v="4"/>
    <n v="1"/>
  </r>
  <r>
    <s v="08DJN0022K"/>
    <n v="1"/>
    <s v="MATUTINO"/>
    <s v="MANUEL M. PONCE"/>
    <n v="8"/>
    <s v="CHIHUAHUA"/>
    <n v="8"/>
    <s v="CHIHUAHUA"/>
    <x v="9"/>
    <n v="21"/>
    <x v="61"/>
    <n v="1"/>
    <s v="DELICIAS"/>
    <s v="CALLE RIO CHUVISCAR NORTE "/>
    <n v="0"/>
    <s v="PÚBLICO"/>
    <x v="0"/>
    <n v="2"/>
    <s v="BĂSICA"/>
    <n v="1"/>
    <x v="2"/>
    <n v="1"/>
    <x v="0"/>
    <n v="0"/>
    <s v="NO APLICA"/>
    <n v="0"/>
    <s v="NO APLICA"/>
    <s v="08FZP0151B"/>
    <s v="08FJZ0108T"/>
    <s v="08ADG0057I"/>
    <n v="0"/>
    <s v="I2020"/>
    <n v="4"/>
    <n v="12"/>
    <n v="16"/>
    <n v="4"/>
    <n v="12"/>
    <n v="16"/>
    <n v="3"/>
    <n v="7"/>
    <n v="10"/>
    <n v="0"/>
    <n v="0"/>
    <n v="0"/>
    <n v="0"/>
    <n v="0"/>
    <n v="0"/>
    <n v="3"/>
    <n v="2"/>
    <n v="5"/>
    <n v="3"/>
    <n v="6"/>
    <n v="9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023J"/>
    <n v="1"/>
    <s v="MATUTINO"/>
    <s v="MELCHOR OCAMPO"/>
    <n v="8"/>
    <s v="CHIHUAHUA"/>
    <n v="8"/>
    <s v="CHIHUAHUA"/>
    <x v="9"/>
    <n v="21"/>
    <x v="61"/>
    <n v="1"/>
    <s v="DELICIAS"/>
    <s v="AVENIDA EMILIANO ZAPATA"/>
    <n v="0"/>
    <s v="PÚBLICO"/>
    <x v="0"/>
    <n v="2"/>
    <s v="BĂSICA"/>
    <n v="1"/>
    <x v="2"/>
    <n v="1"/>
    <x v="0"/>
    <n v="0"/>
    <s v="NO APLICA"/>
    <n v="0"/>
    <s v="NO APLICA"/>
    <s v="08FZP0137I"/>
    <s v="08FJZ0108T"/>
    <s v="08ADG0057I"/>
    <n v="0"/>
    <s v="I2020"/>
    <n v="27"/>
    <n v="24"/>
    <n v="51"/>
    <n v="27"/>
    <n v="24"/>
    <n v="51"/>
    <n v="15"/>
    <n v="12"/>
    <n v="27"/>
    <n v="0"/>
    <n v="0"/>
    <n v="0"/>
    <n v="2"/>
    <n v="1"/>
    <n v="3"/>
    <n v="10"/>
    <n v="5"/>
    <n v="15"/>
    <n v="10"/>
    <n v="15"/>
    <n v="25"/>
    <n v="0"/>
    <n v="0"/>
    <n v="0"/>
    <n v="0"/>
    <n v="0"/>
    <n v="0"/>
    <n v="0"/>
    <n v="0"/>
    <n v="0"/>
    <n v="22"/>
    <n v="21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4"/>
    <n v="4"/>
    <n v="1"/>
  </r>
  <r>
    <s v="08DJN0026G"/>
    <n v="1"/>
    <s v="MATUTINO"/>
    <s v="CRISTOBAL COLON"/>
    <n v="8"/>
    <s v="CHIHUAHUA"/>
    <n v="8"/>
    <s v="CHIHUAHUA"/>
    <x v="1"/>
    <n v="48"/>
    <x v="31"/>
    <n v="43"/>
    <s v="EL MOLINO"/>
    <s v="AVENIDA INDEPENDENCIA"/>
    <n v="0"/>
    <s v="PÚBLICO"/>
    <x v="0"/>
    <n v="2"/>
    <s v="BĂSICA"/>
    <n v="1"/>
    <x v="2"/>
    <n v="1"/>
    <x v="0"/>
    <n v="0"/>
    <s v="NO APLICA"/>
    <n v="0"/>
    <s v="NO APLICA"/>
    <s v="08FZP0126C"/>
    <s v="08FJZ0105W"/>
    <s v="08ADG0010O"/>
    <n v="0"/>
    <s v="I2020"/>
    <n v="20"/>
    <n v="17"/>
    <n v="37"/>
    <n v="20"/>
    <n v="17"/>
    <n v="37"/>
    <n v="10"/>
    <n v="4"/>
    <n v="14"/>
    <n v="0"/>
    <n v="0"/>
    <n v="0"/>
    <n v="4"/>
    <n v="3"/>
    <n v="7"/>
    <n v="5"/>
    <n v="10"/>
    <n v="15"/>
    <n v="6"/>
    <n v="7"/>
    <n v="13"/>
    <n v="0"/>
    <n v="0"/>
    <n v="0"/>
    <n v="0"/>
    <n v="0"/>
    <n v="0"/>
    <n v="0"/>
    <n v="0"/>
    <n v="0"/>
    <n v="15"/>
    <n v="20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028E"/>
    <n v="1"/>
    <s v="MATUTINO"/>
    <s v="ARNOLD GESSEL"/>
    <n v="8"/>
    <s v="CHIHUAHUA"/>
    <n v="8"/>
    <s v="CHIHUAHUA"/>
    <x v="8"/>
    <n v="59"/>
    <x v="60"/>
    <n v="1"/>
    <s v="SAN FRANCISCO DEL ORO"/>
    <s v="NINGUNO NINGUNO"/>
    <n v="0"/>
    <s v="PÚBLICO"/>
    <x v="0"/>
    <n v="2"/>
    <s v="BĂSICA"/>
    <n v="1"/>
    <x v="2"/>
    <n v="1"/>
    <x v="0"/>
    <n v="0"/>
    <s v="NO APLICA"/>
    <n v="0"/>
    <s v="NO APLICA"/>
    <s v="08FZP0138H"/>
    <s v="08FJZ0107U"/>
    <s v="08ADG0004D"/>
    <n v="0"/>
    <s v="I2020"/>
    <n v="22"/>
    <n v="18"/>
    <n v="40"/>
    <n v="22"/>
    <n v="18"/>
    <n v="40"/>
    <n v="9"/>
    <n v="8"/>
    <n v="17"/>
    <n v="0"/>
    <n v="0"/>
    <n v="0"/>
    <n v="1"/>
    <n v="4"/>
    <n v="5"/>
    <n v="6"/>
    <n v="4"/>
    <n v="10"/>
    <n v="11"/>
    <n v="6"/>
    <n v="17"/>
    <n v="0"/>
    <n v="0"/>
    <n v="0"/>
    <n v="0"/>
    <n v="0"/>
    <n v="0"/>
    <n v="0"/>
    <n v="0"/>
    <n v="0"/>
    <n v="18"/>
    <n v="14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29D"/>
    <n v="1"/>
    <s v="MATUTINO"/>
    <s v="LUIS MOYA ORNELAS"/>
    <n v="8"/>
    <s v="CHIHUAHUA"/>
    <n v="8"/>
    <s v="CHIHUAHUA"/>
    <x v="1"/>
    <n v="31"/>
    <x v="1"/>
    <n v="1"/>
    <s v="VICENTE GUERRERO"/>
    <s v="CALLE VICENTE GUERRERO"/>
    <n v="0"/>
    <s v="PÚBLICO"/>
    <x v="0"/>
    <n v="2"/>
    <s v="BĂSICA"/>
    <n v="1"/>
    <x v="2"/>
    <n v="1"/>
    <x v="0"/>
    <n v="0"/>
    <s v="NO APLICA"/>
    <n v="0"/>
    <s v="NO APLICA"/>
    <s v="08FZP0111A"/>
    <s v="08FJZ0111G"/>
    <s v="08ADG0010O"/>
    <n v="0"/>
    <s v="I2020"/>
    <n v="46"/>
    <n v="55"/>
    <n v="101"/>
    <n v="46"/>
    <n v="55"/>
    <n v="101"/>
    <n v="20"/>
    <n v="19"/>
    <n v="39"/>
    <n v="0"/>
    <n v="0"/>
    <n v="0"/>
    <n v="13"/>
    <n v="14"/>
    <n v="27"/>
    <n v="13"/>
    <n v="20"/>
    <n v="33"/>
    <n v="19"/>
    <n v="23"/>
    <n v="42"/>
    <n v="0"/>
    <n v="0"/>
    <n v="0"/>
    <n v="0"/>
    <n v="0"/>
    <n v="0"/>
    <n v="0"/>
    <n v="0"/>
    <n v="0"/>
    <n v="45"/>
    <n v="57"/>
    <n v="102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4"/>
    <n v="4"/>
    <n v="1"/>
  </r>
  <r>
    <s v="08DJN0030T"/>
    <n v="1"/>
    <s v="MATUTINO"/>
    <s v="ALBINO MIRELES"/>
    <n v="8"/>
    <s v="CHIHUAHUA"/>
    <n v="8"/>
    <s v="CHIHUAHUA"/>
    <x v="5"/>
    <n v="28"/>
    <x v="57"/>
    <n v="1"/>
    <s v="GUADALUPE"/>
    <s v="CALLE RAMON ARANDA "/>
    <n v="0"/>
    <s v="PÚBLICO"/>
    <x v="0"/>
    <n v="2"/>
    <s v="BĂSICA"/>
    <n v="1"/>
    <x v="2"/>
    <n v="1"/>
    <x v="0"/>
    <n v="0"/>
    <s v="NO APLICA"/>
    <n v="0"/>
    <s v="NO APLICA"/>
    <s v="08FZP0149N"/>
    <s v="08FJZ0004Y"/>
    <s v="08ADG0005C"/>
    <n v="0"/>
    <s v="I2020"/>
    <n v="12"/>
    <n v="9"/>
    <n v="21"/>
    <n v="12"/>
    <n v="9"/>
    <n v="21"/>
    <n v="8"/>
    <n v="6"/>
    <n v="14"/>
    <n v="0"/>
    <n v="0"/>
    <n v="0"/>
    <n v="1"/>
    <n v="1"/>
    <n v="2"/>
    <n v="3"/>
    <n v="6"/>
    <n v="9"/>
    <n v="2"/>
    <n v="3"/>
    <n v="5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031S"/>
    <n v="1"/>
    <s v="MATUTINO"/>
    <s v="GABRIELA MISTRAL"/>
    <n v="8"/>
    <s v="CHIHUAHUA"/>
    <n v="8"/>
    <s v="CHIHUAHUA"/>
    <x v="7"/>
    <n v="26"/>
    <x v="66"/>
    <n v="18"/>
    <s v="LA PAZ"/>
    <s v="CALLE LA PAZ"/>
    <n v="0"/>
    <s v="PÚBLICO"/>
    <x v="0"/>
    <n v="2"/>
    <s v="BĂSICA"/>
    <n v="1"/>
    <x v="2"/>
    <n v="1"/>
    <x v="0"/>
    <n v="0"/>
    <s v="NO APLICA"/>
    <n v="0"/>
    <s v="NO APLICA"/>
    <s v="08FZP0273M"/>
    <s v="08FJZ0116B"/>
    <s v="08ADG0046C"/>
    <n v="0"/>
    <s v="I2020"/>
    <n v="10"/>
    <n v="12"/>
    <n v="22"/>
    <n v="10"/>
    <n v="12"/>
    <n v="22"/>
    <n v="3"/>
    <n v="9"/>
    <n v="12"/>
    <n v="0"/>
    <n v="0"/>
    <n v="0"/>
    <n v="2"/>
    <n v="2"/>
    <n v="4"/>
    <n v="4"/>
    <n v="1"/>
    <n v="5"/>
    <n v="4"/>
    <n v="4"/>
    <n v="8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JN0032R"/>
    <n v="1"/>
    <s v="MATUTINO"/>
    <s v="JUSTO SIERRA"/>
    <n v="8"/>
    <s v="CHIHUAHUA"/>
    <n v="8"/>
    <s v="CHIHUAHUA"/>
    <x v="2"/>
    <n v="25"/>
    <x v="14"/>
    <n v="12"/>
    <s v="PEĂ‘A BLANCA"/>
    <s v="CALLE CRESCENCIO MATIAS "/>
    <n v="0"/>
    <s v="PÚBLICO"/>
    <x v="0"/>
    <n v="2"/>
    <s v="BĂSICA"/>
    <n v="1"/>
    <x v="2"/>
    <n v="1"/>
    <x v="0"/>
    <n v="0"/>
    <s v="NO APLICA"/>
    <n v="0"/>
    <s v="NO APLICA"/>
    <s v="08FZP0133M"/>
    <s v="08FJZ0111G"/>
    <s v="08ADG0055K"/>
    <n v="0"/>
    <s v="I2020"/>
    <n v="4"/>
    <n v="11"/>
    <n v="15"/>
    <n v="4"/>
    <n v="11"/>
    <n v="15"/>
    <n v="2"/>
    <n v="8"/>
    <n v="10"/>
    <n v="0"/>
    <n v="0"/>
    <n v="0"/>
    <n v="2"/>
    <n v="2"/>
    <n v="4"/>
    <n v="2"/>
    <n v="5"/>
    <n v="7"/>
    <n v="7"/>
    <n v="3"/>
    <n v="10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033Q"/>
    <n v="1"/>
    <s v="MATUTINO"/>
    <s v="JOSE VASCONCELOS"/>
    <n v="8"/>
    <s v="CHIHUAHUA"/>
    <n v="8"/>
    <s v="CHIHUAHUA"/>
    <x v="10"/>
    <n v="23"/>
    <x v="52"/>
    <n v="37"/>
    <s v="ABDENAGO C. GARCĂŤA (LAGUNITAS)"/>
    <s v="CALLE LAGUNITAS"/>
    <n v="0"/>
    <s v="PÚBLICO"/>
    <x v="0"/>
    <n v="2"/>
    <s v="BĂSICA"/>
    <n v="1"/>
    <x v="2"/>
    <n v="1"/>
    <x v="0"/>
    <n v="0"/>
    <s v="NO APLICA"/>
    <n v="0"/>
    <s v="NO APLICA"/>
    <s v="08FZP0156X"/>
    <s v="08FJZ0110H"/>
    <s v="08ADG0013L"/>
    <n v="0"/>
    <s v="I2020"/>
    <n v="23"/>
    <n v="22"/>
    <n v="45"/>
    <n v="23"/>
    <n v="22"/>
    <n v="45"/>
    <n v="8"/>
    <n v="7"/>
    <n v="15"/>
    <n v="0"/>
    <n v="0"/>
    <n v="0"/>
    <n v="0"/>
    <n v="5"/>
    <n v="5"/>
    <n v="10"/>
    <n v="5"/>
    <n v="15"/>
    <n v="12"/>
    <n v="15"/>
    <n v="27"/>
    <n v="0"/>
    <n v="0"/>
    <n v="0"/>
    <n v="0"/>
    <n v="0"/>
    <n v="0"/>
    <n v="0"/>
    <n v="0"/>
    <n v="0"/>
    <n v="22"/>
    <n v="25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034P"/>
    <n v="1"/>
    <s v="MATUTINO"/>
    <s v="MAGISTERIO"/>
    <n v="8"/>
    <s v="CHIHUAHUA"/>
    <n v="8"/>
    <s v="CHIHUAHUA"/>
    <x v="8"/>
    <n v="32"/>
    <x v="19"/>
    <n v="1"/>
    <s v="HIDALGO DEL PARRAL"/>
    <s v="PROLONGACIĂ“N EUGENIO CINTRON "/>
    <n v="0"/>
    <s v="PÚBLICO"/>
    <x v="0"/>
    <n v="2"/>
    <s v="BĂSICA"/>
    <n v="1"/>
    <x v="2"/>
    <n v="1"/>
    <x v="0"/>
    <n v="0"/>
    <s v="NO APLICA"/>
    <n v="0"/>
    <s v="NO APLICA"/>
    <s v="08FZP0120I"/>
    <s v="08FJZ0107U"/>
    <s v="08ADG0004D"/>
    <n v="0"/>
    <s v="I2020"/>
    <n v="22"/>
    <n v="24"/>
    <n v="46"/>
    <n v="22"/>
    <n v="24"/>
    <n v="46"/>
    <n v="10"/>
    <n v="9"/>
    <n v="19"/>
    <n v="0"/>
    <n v="0"/>
    <n v="0"/>
    <n v="3"/>
    <n v="5"/>
    <n v="8"/>
    <n v="9"/>
    <n v="6"/>
    <n v="15"/>
    <n v="9"/>
    <n v="7"/>
    <n v="16"/>
    <n v="0"/>
    <n v="0"/>
    <n v="0"/>
    <n v="0"/>
    <n v="0"/>
    <n v="0"/>
    <n v="0"/>
    <n v="0"/>
    <n v="0"/>
    <n v="21"/>
    <n v="18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35O"/>
    <n v="1"/>
    <s v="MATUTINO"/>
    <s v="ESTEFANIA CASTAÑEDA"/>
    <n v="8"/>
    <s v="CHIHUAHUA"/>
    <n v="8"/>
    <s v="CHIHUAHUA"/>
    <x v="5"/>
    <n v="37"/>
    <x v="6"/>
    <n v="1"/>
    <s v="JUĂREZ"/>
    <s v="CALLE ALTAMIRANO"/>
    <n v="1005"/>
    <s v="PÚBLICO"/>
    <x v="0"/>
    <n v="2"/>
    <s v="BĂSICA"/>
    <n v="1"/>
    <x v="2"/>
    <n v="1"/>
    <x v="0"/>
    <n v="0"/>
    <s v="NO APLICA"/>
    <n v="0"/>
    <s v="NO APLICA"/>
    <s v="08FZP0117V"/>
    <s v="08FJZ0104X"/>
    <s v="08ADG0005C"/>
    <n v="0"/>
    <s v="I2020"/>
    <n v="58"/>
    <n v="82"/>
    <n v="140"/>
    <n v="58"/>
    <n v="82"/>
    <n v="140"/>
    <n v="43"/>
    <n v="55"/>
    <n v="98"/>
    <n v="0"/>
    <n v="0"/>
    <n v="0"/>
    <n v="1"/>
    <n v="2"/>
    <n v="3"/>
    <n v="13"/>
    <n v="20"/>
    <n v="33"/>
    <n v="46"/>
    <n v="40"/>
    <n v="86"/>
    <n v="0"/>
    <n v="0"/>
    <n v="0"/>
    <n v="0"/>
    <n v="0"/>
    <n v="0"/>
    <n v="0"/>
    <n v="0"/>
    <n v="0"/>
    <n v="60"/>
    <n v="62"/>
    <n v="12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0036N"/>
    <n v="1"/>
    <s v="MATUTINO"/>
    <s v="GUADALUPE VICTORIA"/>
    <n v="8"/>
    <s v="CHIHUAHUA"/>
    <n v="8"/>
    <s v="CHIHUAHUA"/>
    <x v="8"/>
    <n v="36"/>
    <x v="30"/>
    <n v="51"/>
    <s v="ESCALĂ“N"/>
    <s v="CALLE ESCALON"/>
    <n v="0"/>
    <s v="PÚBLICO"/>
    <x v="0"/>
    <n v="2"/>
    <s v="BĂSICA"/>
    <n v="1"/>
    <x v="2"/>
    <n v="1"/>
    <x v="0"/>
    <n v="0"/>
    <s v="NO APLICA"/>
    <n v="0"/>
    <s v="NO APLICA"/>
    <s v="08FZP0129Z"/>
    <s v="08FJZ0109S"/>
    <s v="08ADG0004D"/>
    <n v="0"/>
    <s v="I2020"/>
    <n v="17"/>
    <n v="18"/>
    <n v="35"/>
    <n v="17"/>
    <n v="18"/>
    <n v="35"/>
    <n v="9"/>
    <n v="5"/>
    <n v="14"/>
    <n v="0"/>
    <n v="0"/>
    <n v="0"/>
    <n v="3"/>
    <n v="3"/>
    <n v="6"/>
    <n v="4"/>
    <n v="6"/>
    <n v="10"/>
    <n v="6"/>
    <n v="12"/>
    <n v="18"/>
    <n v="0"/>
    <n v="0"/>
    <n v="0"/>
    <n v="0"/>
    <n v="0"/>
    <n v="0"/>
    <n v="0"/>
    <n v="0"/>
    <n v="0"/>
    <n v="13"/>
    <n v="21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038L"/>
    <n v="1"/>
    <s v="MATUTINO"/>
    <s v="PAULITA AUN DE AGUIRRE"/>
    <n v="8"/>
    <s v="CHIHUAHUA"/>
    <n v="8"/>
    <s v="CHIHUAHUA"/>
    <x v="10"/>
    <n v="35"/>
    <x v="51"/>
    <n v="1"/>
    <s v="JANOS"/>
    <s v="CALLE OJINAGA"/>
    <n v="0"/>
    <s v="PÚBLICO"/>
    <x v="0"/>
    <n v="2"/>
    <s v="BĂSICA"/>
    <n v="1"/>
    <x v="2"/>
    <n v="1"/>
    <x v="0"/>
    <n v="0"/>
    <s v="NO APLICA"/>
    <n v="0"/>
    <s v="NO APLICA"/>
    <s v="08FZP0127B"/>
    <s v="08FJZ0110H"/>
    <s v="08ADG0013L"/>
    <n v="0"/>
    <s v="I2020"/>
    <n v="34"/>
    <n v="43"/>
    <n v="77"/>
    <n v="34"/>
    <n v="43"/>
    <n v="77"/>
    <n v="25"/>
    <n v="24"/>
    <n v="49"/>
    <n v="0"/>
    <n v="0"/>
    <n v="0"/>
    <n v="5"/>
    <n v="1"/>
    <n v="6"/>
    <n v="13"/>
    <n v="17"/>
    <n v="30"/>
    <n v="24"/>
    <n v="29"/>
    <n v="53"/>
    <n v="0"/>
    <n v="0"/>
    <n v="0"/>
    <n v="0"/>
    <n v="0"/>
    <n v="0"/>
    <n v="0"/>
    <n v="0"/>
    <n v="0"/>
    <n v="42"/>
    <n v="47"/>
    <n v="89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4"/>
    <n v="4"/>
    <n v="1"/>
  </r>
  <r>
    <s v="08DJN0040Z"/>
    <n v="1"/>
    <s v="MATUTINO"/>
    <s v="DOMINGO FAUSTINO SARMIENTO"/>
    <n v="8"/>
    <s v="CHIHUAHUA"/>
    <n v="8"/>
    <s v="CHIHUAHUA"/>
    <x v="8"/>
    <n v="36"/>
    <x v="30"/>
    <n v="1"/>
    <s v="JOSĂ‰ MARIANO JIMĂ‰NEZ"/>
    <s v="CALLE LIC.VERDAD E HIDALGO"/>
    <n v="206"/>
    <s v="PÚBLICO"/>
    <x v="0"/>
    <n v="2"/>
    <s v="BĂSICA"/>
    <n v="1"/>
    <x v="2"/>
    <n v="1"/>
    <x v="0"/>
    <n v="0"/>
    <s v="NO APLICA"/>
    <n v="0"/>
    <s v="NO APLICA"/>
    <s v="08FZP0129Z"/>
    <s v="08FJZ0109S"/>
    <s v="08ADG0004D"/>
    <n v="0"/>
    <s v="I2020"/>
    <n v="51"/>
    <n v="32"/>
    <n v="83"/>
    <n v="51"/>
    <n v="32"/>
    <n v="83"/>
    <n v="26"/>
    <n v="10"/>
    <n v="36"/>
    <n v="0"/>
    <n v="0"/>
    <n v="0"/>
    <n v="3"/>
    <n v="3"/>
    <n v="6"/>
    <n v="18"/>
    <n v="10"/>
    <n v="28"/>
    <n v="15"/>
    <n v="15"/>
    <n v="30"/>
    <n v="0"/>
    <n v="0"/>
    <n v="0"/>
    <n v="0"/>
    <n v="0"/>
    <n v="0"/>
    <n v="0"/>
    <n v="0"/>
    <n v="0"/>
    <n v="36"/>
    <n v="28"/>
    <n v="64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1"/>
    <n v="0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3"/>
    <n v="3"/>
    <n v="1"/>
  </r>
  <r>
    <s v="08DJN0041Z"/>
    <n v="1"/>
    <s v="MATUTINO"/>
    <s v="JUAN JACOBO ROSSEAU"/>
    <n v="8"/>
    <s v="CHIHUAHUA"/>
    <n v="8"/>
    <s v="CHIHUAHUA"/>
    <x v="1"/>
    <n v="48"/>
    <x v="31"/>
    <n v="1"/>
    <s v="NAMIQUIPA"/>
    <s v="AVENIDA INDEPENDENCIA"/>
    <n v="0"/>
    <s v="PÚBLICO"/>
    <x v="0"/>
    <n v="2"/>
    <s v="BĂSICA"/>
    <n v="1"/>
    <x v="2"/>
    <n v="1"/>
    <x v="0"/>
    <n v="0"/>
    <s v="NO APLICA"/>
    <n v="0"/>
    <s v="NO APLICA"/>
    <s v="08FZP0126C"/>
    <s v="08FJZ0105W"/>
    <s v="08ADG0010O"/>
    <n v="0"/>
    <s v="I2020"/>
    <n v="11"/>
    <n v="14"/>
    <n v="25"/>
    <n v="11"/>
    <n v="14"/>
    <n v="25"/>
    <n v="6"/>
    <n v="5"/>
    <n v="11"/>
    <n v="0"/>
    <n v="0"/>
    <n v="0"/>
    <n v="3"/>
    <n v="3"/>
    <n v="6"/>
    <n v="5"/>
    <n v="4"/>
    <n v="9"/>
    <n v="4"/>
    <n v="5"/>
    <n v="9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042Y"/>
    <n v="1"/>
    <s v="MATUTINO"/>
    <s v="VALENTIN GOMEZ FARIAS"/>
    <n v="8"/>
    <s v="CHIHUAHUA"/>
    <n v="8"/>
    <s v="CHIHUAHUA"/>
    <x v="1"/>
    <n v="48"/>
    <x v="31"/>
    <n v="65"/>
    <s v="SANTA ANA"/>
    <s v="PROLONGACIĂ“N SUR"/>
    <n v="1101"/>
    <s v="PÚBLICO"/>
    <x v="0"/>
    <n v="2"/>
    <s v="BĂSICA"/>
    <n v="1"/>
    <x v="2"/>
    <n v="1"/>
    <x v="0"/>
    <n v="0"/>
    <s v="NO APLICA"/>
    <n v="0"/>
    <s v="NO APLICA"/>
    <s v="08FZP0126C"/>
    <s v="08FJZ0105W"/>
    <s v="08ADG0010O"/>
    <n v="0"/>
    <s v="I2020"/>
    <n v="48"/>
    <n v="46"/>
    <n v="94"/>
    <n v="48"/>
    <n v="46"/>
    <n v="94"/>
    <n v="12"/>
    <n v="11"/>
    <n v="23"/>
    <n v="0"/>
    <n v="0"/>
    <n v="0"/>
    <n v="8"/>
    <n v="10"/>
    <n v="18"/>
    <n v="22"/>
    <n v="21"/>
    <n v="43"/>
    <n v="27"/>
    <n v="20"/>
    <n v="47"/>
    <n v="0"/>
    <n v="0"/>
    <n v="0"/>
    <n v="0"/>
    <n v="0"/>
    <n v="0"/>
    <n v="0"/>
    <n v="0"/>
    <n v="0"/>
    <n v="57"/>
    <n v="51"/>
    <n v="10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044W"/>
    <n v="1"/>
    <s v="MATUTINO"/>
    <s v="JUSTO SIERRA"/>
    <n v="8"/>
    <s v="CHIHUAHUA"/>
    <n v="8"/>
    <s v="CHIHUAHUA"/>
    <x v="9"/>
    <n v="45"/>
    <x v="36"/>
    <n v="7"/>
    <s v="ESTACIĂ“N CONSUELO"/>
    <s v="CALLE FRANCISCO I. MADERO"/>
    <n v="4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14"/>
    <n v="12"/>
    <n v="26"/>
    <n v="14"/>
    <n v="12"/>
    <n v="26"/>
    <n v="9"/>
    <n v="4"/>
    <n v="13"/>
    <n v="0"/>
    <n v="0"/>
    <n v="0"/>
    <n v="9"/>
    <n v="5"/>
    <n v="14"/>
    <n v="5"/>
    <n v="5"/>
    <n v="10"/>
    <n v="6"/>
    <n v="8"/>
    <n v="14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45V"/>
    <n v="1"/>
    <s v="MATUTINO"/>
    <s v="NARCISO MENDOZA"/>
    <n v="8"/>
    <s v="CHIHUAHUA"/>
    <n v="8"/>
    <s v="CHIHUAHUA"/>
    <x v="2"/>
    <n v="40"/>
    <x v="12"/>
    <n v="44"/>
    <s v="LAS VARAS (ESTACIĂ“N BABĂŤCORA)"/>
    <s v="CALLE BENITO JUAREZ "/>
    <n v="0"/>
    <s v="PÚBLICO"/>
    <x v="0"/>
    <n v="2"/>
    <s v="BĂSICA"/>
    <n v="1"/>
    <x v="2"/>
    <n v="1"/>
    <x v="0"/>
    <n v="0"/>
    <s v="NO APLICA"/>
    <n v="0"/>
    <s v="NO APLICA"/>
    <s v="08FZP0133M"/>
    <s v="08FJZ0111G"/>
    <s v="08ADG0055K"/>
    <n v="0"/>
    <s v="I2020"/>
    <n v="18"/>
    <n v="13"/>
    <n v="31"/>
    <n v="18"/>
    <n v="13"/>
    <n v="31"/>
    <n v="12"/>
    <n v="11"/>
    <n v="23"/>
    <n v="0"/>
    <n v="0"/>
    <n v="0"/>
    <n v="7"/>
    <n v="3"/>
    <n v="10"/>
    <n v="7"/>
    <n v="2"/>
    <n v="9"/>
    <n v="10"/>
    <n v="3"/>
    <n v="13"/>
    <n v="0"/>
    <n v="0"/>
    <n v="0"/>
    <n v="0"/>
    <n v="0"/>
    <n v="0"/>
    <n v="0"/>
    <n v="0"/>
    <n v="0"/>
    <n v="24"/>
    <n v="8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46U"/>
    <n v="1"/>
    <s v="MATUTINO"/>
    <s v="ANTONIO CREEL"/>
    <n v="8"/>
    <s v="CHIHUAHUA"/>
    <n v="8"/>
    <s v="CHIHUAHUA"/>
    <x v="0"/>
    <n v="9"/>
    <x v="2"/>
    <n v="34"/>
    <s v="CREEL"/>
    <s v="CALLE JUAN MANUEL MARTINEZ"/>
    <n v="155"/>
    <s v="PÚBLICO"/>
    <x v="0"/>
    <n v="2"/>
    <s v="BĂSICA"/>
    <n v="1"/>
    <x v="2"/>
    <n v="1"/>
    <x v="0"/>
    <n v="0"/>
    <s v="NO APLICA"/>
    <n v="0"/>
    <s v="NO APLICA"/>
    <s v="08FZP0134L"/>
    <s v="08FJZ0106V"/>
    <s v="08ADG0003E"/>
    <n v="0"/>
    <s v="I2020"/>
    <n v="25"/>
    <n v="26"/>
    <n v="51"/>
    <n v="25"/>
    <n v="26"/>
    <n v="51"/>
    <n v="9"/>
    <n v="10"/>
    <n v="19"/>
    <n v="0"/>
    <n v="0"/>
    <n v="0"/>
    <n v="5"/>
    <n v="6"/>
    <n v="11"/>
    <n v="3"/>
    <n v="6"/>
    <n v="9"/>
    <n v="11"/>
    <n v="10"/>
    <n v="21"/>
    <n v="0"/>
    <n v="0"/>
    <n v="0"/>
    <n v="0"/>
    <n v="0"/>
    <n v="0"/>
    <n v="0"/>
    <n v="0"/>
    <n v="0"/>
    <n v="19"/>
    <n v="22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2"/>
    <n v="1"/>
  </r>
  <r>
    <s v="08DJN0047T"/>
    <n v="1"/>
    <s v="MATUTINO"/>
    <s v="LUIS PASTEUR"/>
    <n v="8"/>
    <s v="CHIHUAHUA"/>
    <n v="8"/>
    <s v="CHIHUAHUA"/>
    <x v="8"/>
    <n v="39"/>
    <x v="26"/>
    <n v="35"/>
    <s v="SANTA MARĂŤA"/>
    <s v="CALLE SANTA MARIA"/>
    <n v="0"/>
    <s v="PÚBLICO"/>
    <x v="0"/>
    <n v="2"/>
    <s v="BĂSICA"/>
    <n v="1"/>
    <x v="2"/>
    <n v="1"/>
    <x v="0"/>
    <n v="0"/>
    <s v="NO APLICA"/>
    <n v="0"/>
    <s v="NO APLICA"/>
    <s v="08FZP0129Z"/>
    <s v="08FJZ0109S"/>
    <s v="08ADG0004D"/>
    <n v="0"/>
    <s v="I2020"/>
    <n v="13"/>
    <n v="9"/>
    <n v="22"/>
    <n v="13"/>
    <n v="9"/>
    <n v="22"/>
    <n v="5"/>
    <n v="6"/>
    <n v="11"/>
    <n v="0"/>
    <n v="0"/>
    <n v="0"/>
    <n v="1"/>
    <n v="2"/>
    <n v="3"/>
    <n v="1"/>
    <n v="1"/>
    <n v="2"/>
    <n v="7"/>
    <n v="3"/>
    <n v="10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048S"/>
    <n v="1"/>
    <s v="MATUTINO"/>
    <s v="NIÑOS HEROES DE CHAPULTEPEC"/>
    <n v="8"/>
    <s v="CHIHUAHUA"/>
    <n v="8"/>
    <s v="CHIHUAHUA"/>
    <x v="7"/>
    <n v="19"/>
    <x v="21"/>
    <n v="1"/>
    <s v="CHIHUAHUA"/>
    <s v="CALLE RIO COATZACOALCOS"/>
    <n v="4512"/>
    <s v="PÚBLICO"/>
    <x v="0"/>
    <n v="2"/>
    <s v="BĂSICA"/>
    <n v="1"/>
    <x v="2"/>
    <n v="1"/>
    <x v="0"/>
    <n v="0"/>
    <s v="NO APLICA"/>
    <n v="0"/>
    <s v="NO APLICA"/>
    <s v="08FZP0131O"/>
    <s v="08FJZ0115C"/>
    <s v="08ADG0046C"/>
    <n v="0"/>
    <s v="I2020"/>
    <n v="41"/>
    <n v="30"/>
    <n v="71"/>
    <n v="41"/>
    <n v="30"/>
    <n v="71"/>
    <n v="24"/>
    <n v="13"/>
    <n v="37"/>
    <n v="0"/>
    <n v="0"/>
    <n v="0"/>
    <n v="6"/>
    <n v="8"/>
    <n v="14"/>
    <n v="8"/>
    <n v="11"/>
    <n v="19"/>
    <n v="11"/>
    <n v="10"/>
    <n v="21"/>
    <n v="0"/>
    <n v="0"/>
    <n v="0"/>
    <n v="0"/>
    <n v="0"/>
    <n v="0"/>
    <n v="0"/>
    <n v="0"/>
    <n v="0"/>
    <n v="25"/>
    <n v="29"/>
    <n v="5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4"/>
    <n v="3"/>
    <n v="1"/>
  </r>
  <r>
    <s v="08DJN0049R"/>
    <n v="1"/>
    <s v="MATUTINO"/>
    <s v="ESTEFANIA CASTAÑEDA"/>
    <n v="8"/>
    <s v="CHIHUAHUA"/>
    <n v="8"/>
    <s v="CHIHUAHUA"/>
    <x v="7"/>
    <n v="19"/>
    <x v="21"/>
    <n v="1"/>
    <s v="CHIHUAHUA"/>
    <s v="AVENIDA DE LAS AMERICAS"/>
    <n v="0"/>
    <s v="PÚBLICO"/>
    <x v="0"/>
    <n v="2"/>
    <s v="BĂSICA"/>
    <n v="1"/>
    <x v="2"/>
    <n v="1"/>
    <x v="0"/>
    <n v="0"/>
    <s v="NO APLICA"/>
    <n v="0"/>
    <s v="NO APLICA"/>
    <s v="08FZP0101U"/>
    <s v="08FJZ0116B"/>
    <s v="08ADG0046C"/>
    <n v="0"/>
    <s v="I2020"/>
    <n v="35"/>
    <n v="30"/>
    <n v="65"/>
    <n v="35"/>
    <n v="30"/>
    <n v="65"/>
    <n v="14"/>
    <n v="12"/>
    <n v="26"/>
    <n v="0"/>
    <n v="0"/>
    <n v="0"/>
    <n v="14"/>
    <n v="5"/>
    <n v="19"/>
    <n v="17"/>
    <n v="12"/>
    <n v="29"/>
    <n v="19"/>
    <n v="15"/>
    <n v="34"/>
    <n v="0"/>
    <n v="0"/>
    <n v="0"/>
    <n v="0"/>
    <n v="0"/>
    <n v="0"/>
    <n v="0"/>
    <n v="0"/>
    <n v="0"/>
    <n v="50"/>
    <n v="32"/>
    <n v="8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051F"/>
    <n v="1"/>
    <s v="MATUTINO"/>
    <s v="GABRIELA MISTRAL"/>
    <n v="8"/>
    <s v="CHIHUAHUA"/>
    <n v="8"/>
    <s v="CHIHUAHUA"/>
    <x v="7"/>
    <n v="19"/>
    <x v="21"/>
    <n v="1"/>
    <s v="CHIHUAHUA"/>
    <s v="CALLE 12 DE DICIEMBRE"/>
    <n v="9202"/>
    <s v="PÚBLICO"/>
    <x v="0"/>
    <n v="2"/>
    <s v="BĂSICA"/>
    <n v="1"/>
    <x v="2"/>
    <n v="1"/>
    <x v="0"/>
    <n v="0"/>
    <s v="NO APLICA"/>
    <n v="0"/>
    <s v="NO APLICA"/>
    <s v="08FZP0136J"/>
    <s v="08FJZ0116B"/>
    <s v="08ADG0046C"/>
    <n v="0"/>
    <s v="I2020"/>
    <n v="19"/>
    <n v="31"/>
    <n v="50"/>
    <n v="19"/>
    <n v="31"/>
    <n v="50"/>
    <n v="8"/>
    <n v="10"/>
    <n v="18"/>
    <n v="0"/>
    <n v="0"/>
    <n v="0"/>
    <n v="3"/>
    <n v="1"/>
    <n v="4"/>
    <n v="9"/>
    <n v="5"/>
    <n v="14"/>
    <n v="9"/>
    <n v="18"/>
    <n v="27"/>
    <n v="0"/>
    <n v="0"/>
    <n v="0"/>
    <n v="0"/>
    <n v="0"/>
    <n v="0"/>
    <n v="0"/>
    <n v="0"/>
    <n v="0"/>
    <n v="21"/>
    <n v="24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052E"/>
    <n v="1"/>
    <s v="MATUTINO"/>
    <s v="JOSE MARIANO MONTERDE"/>
    <n v="8"/>
    <s v="CHIHUAHUA"/>
    <n v="8"/>
    <s v="CHIHUAHUA"/>
    <x v="7"/>
    <n v="19"/>
    <x v="21"/>
    <n v="1"/>
    <s v="CHIHUAHUA"/>
    <s v="CALLE MIGUEL BARRAGAN"/>
    <n v="0"/>
    <s v="PÚBLICO"/>
    <x v="0"/>
    <n v="2"/>
    <s v="BĂSICA"/>
    <n v="1"/>
    <x v="2"/>
    <n v="1"/>
    <x v="0"/>
    <n v="0"/>
    <s v="NO APLICA"/>
    <n v="0"/>
    <s v="NO APLICA"/>
    <s v="08FZP0103S"/>
    <s v="08FJZ0113E"/>
    <s v="08ADG0046C"/>
    <n v="0"/>
    <s v="I2020"/>
    <n v="30"/>
    <n v="16"/>
    <n v="46"/>
    <n v="30"/>
    <n v="16"/>
    <n v="46"/>
    <n v="13"/>
    <n v="10"/>
    <n v="23"/>
    <n v="0"/>
    <n v="0"/>
    <n v="0"/>
    <n v="5"/>
    <n v="3"/>
    <n v="8"/>
    <n v="9"/>
    <n v="9"/>
    <n v="18"/>
    <n v="10"/>
    <n v="5"/>
    <n v="15"/>
    <n v="0"/>
    <n v="0"/>
    <n v="0"/>
    <n v="0"/>
    <n v="0"/>
    <n v="0"/>
    <n v="0"/>
    <n v="0"/>
    <n v="0"/>
    <n v="24"/>
    <n v="17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3"/>
    <n v="2"/>
    <n v="1"/>
  </r>
  <r>
    <s v="08DJN0053D"/>
    <n v="1"/>
    <s v="MATUTINO"/>
    <s v="CRUZ BALDERRAMA PIÑON"/>
    <n v="8"/>
    <s v="CHIHUAHUA"/>
    <n v="8"/>
    <s v="CHIHUAHUA"/>
    <x v="7"/>
    <n v="19"/>
    <x v="21"/>
    <n v="1"/>
    <s v="CHIHUAHUA"/>
    <s v="CALLE 46A"/>
    <n v="2002"/>
    <s v="PÚBLICO"/>
    <x v="0"/>
    <n v="2"/>
    <s v="BĂSICA"/>
    <n v="1"/>
    <x v="2"/>
    <n v="1"/>
    <x v="0"/>
    <n v="0"/>
    <s v="NO APLICA"/>
    <n v="0"/>
    <s v="NO APLICA"/>
    <s v="08FZP0104R"/>
    <s v="08FJZ0116B"/>
    <s v="08ADG0046C"/>
    <n v="0"/>
    <s v="I2020"/>
    <n v="45"/>
    <n v="32"/>
    <n v="77"/>
    <n v="45"/>
    <n v="32"/>
    <n v="77"/>
    <n v="20"/>
    <n v="13"/>
    <n v="33"/>
    <n v="0"/>
    <n v="0"/>
    <n v="0"/>
    <n v="3"/>
    <n v="7"/>
    <n v="10"/>
    <n v="18"/>
    <n v="18"/>
    <n v="36"/>
    <n v="15"/>
    <n v="6"/>
    <n v="21"/>
    <n v="0"/>
    <n v="0"/>
    <n v="0"/>
    <n v="0"/>
    <n v="0"/>
    <n v="0"/>
    <n v="0"/>
    <n v="0"/>
    <n v="0"/>
    <n v="36"/>
    <n v="31"/>
    <n v="67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6"/>
    <n v="3"/>
    <n v="1"/>
  </r>
  <r>
    <s v="08DJN0054C"/>
    <n v="1"/>
    <s v="MATUTINO"/>
    <s v="ENRIQUE PESTALOZZI"/>
    <n v="8"/>
    <s v="CHIHUAHUA"/>
    <n v="8"/>
    <s v="CHIHUAHUA"/>
    <x v="1"/>
    <n v="17"/>
    <x v="43"/>
    <n v="5"/>
    <s v="COLONIA ANĂHUAC"/>
    <s v="CALLE LA ESPERANZA"/>
    <n v="0"/>
    <s v="PÚBLICO"/>
    <x v="0"/>
    <n v="2"/>
    <s v="BĂSICA"/>
    <n v="1"/>
    <x v="2"/>
    <n v="1"/>
    <x v="0"/>
    <n v="0"/>
    <s v="NO APLICA"/>
    <n v="0"/>
    <s v="NO APLICA"/>
    <s v="08FZP0145R"/>
    <s v="08FJZ0111G"/>
    <s v="08ADG0010O"/>
    <n v="0"/>
    <s v="I2020"/>
    <n v="80"/>
    <n v="71"/>
    <n v="151"/>
    <n v="80"/>
    <n v="71"/>
    <n v="151"/>
    <n v="49"/>
    <n v="37"/>
    <n v="86"/>
    <n v="0"/>
    <n v="0"/>
    <n v="0"/>
    <n v="3"/>
    <n v="8"/>
    <n v="11"/>
    <n v="19"/>
    <n v="28"/>
    <n v="47"/>
    <n v="33"/>
    <n v="38"/>
    <n v="71"/>
    <n v="0"/>
    <n v="0"/>
    <n v="0"/>
    <n v="0"/>
    <n v="0"/>
    <n v="0"/>
    <n v="0"/>
    <n v="0"/>
    <n v="0"/>
    <n v="55"/>
    <n v="74"/>
    <n v="129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3"/>
    <n v="0"/>
    <n v="0"/>
    <n v="0"/>
    <n v="2"/>
    <n v="6"/>
    <n v="6"/>
    <n v="6"/>
    <n v="1"/>
  </r>
  <r>
    <s v="08DJN0055B"/>
    <n v="1"/>
    <s v="MATUTINO"/>
    <s v="MARGARITA HERMOSILLO DE CAMPOS"/>
    <n v="8"/>
    <s v="CHIHUAHUA"/>
    <n v="8"/>
    <s v="CHIHUAHUA"/>
    <x v="7"/>
    <n v="19"/>
    <x v="21"/>
    <n v="1"/>
    <s v="CHIHUAHUA"/>
    <s v="CALLE CANANEA"/>
    <n v="0"/>
    <s v="PÚBLICO"/>
    <x v="0"/>
    <n v="2"/>
    <s v="BĂSICA"/>
    <n v="1"/>
    <x v="2"/>
    <n v="1"/>
    <x v="0"/>
    <n v="0"/>
    <s v="NO APLICA"/>
    <n v="0"/>
    <s v="NO APLICA"/>
    <s v="08FZP0136J"/>
    <s v="08FJZ0116B"/>
    <s v="08ADG0046C"/>
    <n v="0"/>
    <s v="I2020"/>
    <n v="36"/>
    <n v="28"/>
    <n v="64"/>
    <n v="36"/>
    <n v="28"/>
    <n v="64"/>
    <n v="19"/>
    <n v="11"/>
    <n v="30"/>
    <n v="0"/>
    <n v="0"/>
    <n v="0"/>
    <n v="2"/>
    <n v="7"/>
    <n v="9"/>
    <n v="15"/>
    <n v="10"/>
    <n v="25"/>
    <n v="8"/>
    <n v="10"/>
    <n v="18"/>
    <n v="0"/>
    <n v="0"/>
    <n v="0"/>
    <n v="0"/>
    <n v="0"/>
    <n v="0"/>
    <n v="0"/>
    <n v="0"/>
    <n v="0"/>
    <n v="25"/>
    <n v="27"/>
    <n v="52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6"/>
    <n v="5"/>
    <n v="1"/>
  </r>
  <r>
    <s v="08DJN0056A"/>
    <n v="1"/>
    <s v="MATUTINO"/>
    <s v="TOWI"/>
    <n v="8"/>
    <s v="CHIHUAHUA"/>
    <n v="8"/>
    <s v="CHIHUAHUA"/>
    <x v="7"/>
    <n v="19"/>
    <x v="21"/>
    <n v="1"/>
    <s v="CHIHUAHUA"/>
    <s v="CALLE JUSTINIANI"/>
    <n v="0"/>
    <s v="PÚBLICO"/>
    <x v="0"/>
    <n v="2"/>
    <s v="BĂSICA"/>
    <n v="1"/>
    <x v="2"/>
    <n v="1"/>
    <x v="0"/>
    <n v="0"/>
    <s v="NO APLICA"/>
    <n v="0"/>
    <s v="NO APLICA"/>
    <s v="08FZP0131O"/>
    <s v="08FJZ0115C"/>
    <s v="08ADG0046C"/>
    <n v="0"/>
    <s v="I2020"/>
    <n v="66"/>
    <n v="63"/>
    <n v="129"/>
    <n v="66"/>
    <n v="63"/>
    <n v="129"/>
    <n v="24"/>
    <n v="31"/>
    <n v="55"/>
    <n v="0"/>
    <n v="0"/>
    <n v="0"/>
    <n v="7"/>
    <n v="3"/>
    <n v="10"/>
    <n v="26"/>
    <n v="22"/>
    <n v="48"/>
    <n v="29"/>
    <n v="21"/>
    <n v="50"/>
    <n v="0"/>
    <n v="0"/>
    <n v="0"/>
    <n v="0"/>
    <n v="0"/>
    <n v="0"/>
    <n v="0"/>
    <n v="0"/>
    <n v="0"/>
    <n v="62"/>
    <n v="46"/>
    <n v="108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5"/>
    <n v="5"/>
    <n v="1"/>
  </r>
  <r>
    <s v="08DJN0057Z"/>
    <n v="1"/>
    <s v="MATUTINO"/>
    <s v="JUAN ESCUTIA"/>
    <n v="8"/>
    <s v="CHIHUAHUA"/>
    <n v="8"/>
    <s v="CHIHUAHUA"/>
    <x v="5"/>
    <n v="37"/>
    <x v="6"/>
    <n v="1"/>
    <s v="JUĂREZ"/>
    <s v="CALLE HIPERION"/>
    <n v="1809"/>
    <s v="PÚBLICO"/>
    <x v="0"/>
    <n v="2"/>
    <s v="BĂSICA"/>
    <n v="1"/>
    <x v="2"/>
    <n v="1"/>
    <x v="0"/>
    <n v="0"/>
    <s v="NO APLICA"/>
    <n v="0"/>
    <s v="NO APLICA"/>
    <s v="08FZP0272N"/>
    <s v="08FJZ0004Y"/>
    <s v="08ADG0005C"/>
    <n v="0"/>
    <s v="I2020"/>
    <n v="73"/>
    <n v="69"/>
    <n v="142"/>
    <n v="73"/>
    <n v="69"/>
    <n v="142"/>
    <n v="41"/>
    <n v="44"/>
    <n v="85"/>
    <n v="0"/>
    <n v="0"/>
    <n v="0"/>
    <n v="0"/>
    <n v="0"/>
    <n v="0"/>
    <n v="34"/>
    <n v="22"/>
    <n v="56"/>
    <n v="46"/>
    <n v="42"/>
    <n v="88"/>
    <n v="0"/>
    <n v="0"/>
    <n v="0"/>
    <n v="0"/>
    <n v="0"/>
    <n v="0"/>
    <n v="0"/>
    <n v="0"/>
    <n v="0"/>
    <n v="80"/>
    <n v="64"/>
    <n v="144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2"/>
    <n v="3"/>
    <n v="0"/>
    <n v="0"/>
    <n v="0"/>
    <n v="0"/>
    <n v="5"/>
    <n v="5"/>
    <n v="5"/>
    <n v="1"/>
  </r>
  <r>
    <s v="08DJN0059Y"/>
    <n v="1"/>
    <s v="MATUTINO"/>
    <s v="ANTONIO CASSO"/>
    <n v="8"/>
    <s v="CHIHUAHUA"/>
    <n v="8"/>
    <s v="CHIHUAHUA"/>
    <x v="9"/>
    <n v="11"/>
    <x v="28"/>
    <n v="1"/>
    <s v="SANTA ROSALĂŤA DE CAMARGO"/>
    <s v="CALLE 20 DE NOVIEMBRE"/>
    <n v="1020"/>
    <s v="PÚBLICO"/>
    <x v="0"/>
    <n v="2"/>
    <s v="BĂSICA"/>
    <n v="1"/>
    <x v="2"/>
    <n v="1"/>
    <x v="0"/>
    <n v="0"/>
    <s v="NO APLICA"/>
    <n v="0"/>
    <s v="NO APLICA"/>
    <s v="08FZP0152A"/>
    <s v="08FJZ0109S"/>
    <s v="08ADG0057I"/>
    <n v="0"/>
    <s v="I2020"/>
    <n v="68"/>
    <n v="59"/>
    <n v="127"/>
    <n v="68"/>
    <n v="59"/>
    <n v="127"/>
    <n v="25"/>
    <n v="28"/>
    <n v="53"/>
    <n v="0"/>
    <n v="0"/>
    <n v="0"/>
    <n v="5"/>
    <n v="6"/>
    <n v="11"/>
    <n v="28"/>
    <n v="23"/>
    <n v="51"/>
    <n v="27"/>
    <n v="24"/>
    <n v="51"/>
    <n v="0"/>
    <n v="0"/>
    <n v="0"/>
    <n v="0"/>
    <n v="0"/>
    <n v="0"/>
    <n v="0"/>
    <n v="0"/>
    <n v="0"/>
    <n v="60"/>
    <n v="53"/>
    <n v="113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2"/>
    <n v="0"/>
    <n v="10"/>
    <n v="0"/>
    <n v="5"/>
    <n v="0"/>
    <n v="2"/>
    <n v="2"/>
    <n v="0"/>
    <n v="0"/>
    <n v="0"/>
    <n v="1"/>
    <n v="5"/>
    <n v="5"/>
    <n v="5"/>
    <n v="1"/>
  </r>
  <r>
    <s v="08DJN0060N"/>
    <n v="1"/>
    <s v="MATUTINO"/>
    <s v="IGNACIO ZARAGOZA"/>
    <n v="8"/>
    <s v="CHIHUAHUA"/>
    <n v="8"/>
    <s v="CHIHUAHUA"/>
    <x v="7"/>
    <n v="19"/>
    <x v="21"/>
    <n v="1"/>
    <s v="CHIHUAHUA"/>
    <s v="CALLE JOSE MEDRANO"/>
    <n v="5111"/>
    <s v="PÚBLICO"/>
    <x v="0"/>
    <n v="2"/>
    <s v="BĂSICA"/>
    <n v="1"/>
    <x v="2"/>
    <n v="1"/>
    <x v="0"/>
    <n v="0"/>
    <s v="NO APLICA"/>
    <n v="0"/>
    <s v="NO APLICA"/>
    <s v="08FZP0103S"/>
    <s v="08FJZ0113E"/>
    <s v="08ADG0046C"/>
    <n v="0"/>
    <s v="I2020"/>
    <n v="62"/>
    <n v="66"/>
    <n v="128"/>
    <n v="62"/>
    <n v="66"/>
    <n v="128"/>
    <n v="26"/>
    <n v="34"/>
    <n v="60"/>
    <n v="0"/>
    <n v="0"/>
    <n v="0"/>
    <n v="12"/>
    <n v="14"/>
    <n v="26"/>
    <n v="20"/>
    <n v="25"/>
    <n v="45"/>
    <n v="28"/>
    <n v="21"/>
    <n v="49"/>
    <n v="0"/>
    <n v="0"/>
    <n v="0"/>
    <n v="0"/>
    <n v="0"/>
    <n v="0"/>
    <n v="0"/>
    <n v="0"/>
    <n v="0"/>
    <n v="60"/>
    <n v="60"/>
    <n v="12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2"/>
    <n v="0"/>
    <n v="10"/>
    <n v="0"/>
    <n v="5"/>
    <n v="1"/>
    <n v="2"/>
    <n v="2"/>
    <n v="0"/>
    <n v="0"/>
    <n v="0"/>
    <n v="0"/>
    <n v="5"/>
    <n v="5"/>
    <n v="5"/>
    <n v="1"/>
  </r>
  <r>
    <s v="08DJN0061M"/>
    <n v="1"/>
    <s v="MATUTINO"/>
    <s v="FERNANDO MONTES DE OCA"/>
    <n v="8"/>
    <s v="CHIHUAHUA"/>
    <n v="8"/>
    <s v="CHIHUAHUA"/>
    <x v="9"/>
    <n v="62"/>
    <x v="40"/>
    <n v="1"/>
    <s v="SAUCILLO"/>
    <s v="AVENIDA 10A. "/>
    <n v="0"/>
    <s v="PÚBLICO"/>
    <x v="0"/>
    <n v="2"/>
    <s v="BĂSICA"/>
    <n v="1"/>
    <x v="2"/>
    <n v="1"/>
    <x v="0"/>
    <n v="0"/>
    <s v="NO APLICA"/>
    <n v="0"/>
    <s v="NO APLICA"/>
    <s v="08FZP0132N"/>
    <s v="08FJZ0109S"/>
    <s v="08ADG0057I"/>
    <n v="0"/>
    <s v="I2020"/>
    <n v="71"/>
    <n v="80"/>
    <n v="151"/>
    <n v="71"/>
    <n v="80"/>
    <n v="151"/>
    <n v="37"/>
    <n v="37"/>
    <n v="74"/>
    <n v="0"/>
    <n v="0"/>
    <n v="0"/>
    <n v="5"/>
    <n v="5"/>
    <n v="10"/>
    <n v="30"/>
    <n v="31"/>
    <n v="61"/>
    <n v="30"/>
    <n v="35"/>
    <n v="65"/>
    <n v="0"/>
    <n v="0"/>
    <n v="0"/>
    <n v="0"/>
    <n v="0"/>
    <n v="0"/>
    <n v="0"/>
    <n v="0"/>
    <n v="0"/>
    <n v="65"/>
    <n v="71"/>
    <n v="136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1"/>
    <n v="0"/>
    <n v="11"/>
    <n v="0"/>
    <n v="6"/>
    <n v="0"/>
    <n v="2"/>
    <n v="3"/>
    <n v="0"/>
    <n v="0"/>
    <n v="0"/>
    <n v="1"/>
    <n v="6"/>
    <n v="7"/>
    <n v="6"/>
    <n v="1"/>
  </r>
  <r>
    <s v="08DJN0062L"/>
    <n v="1"/>
    <s v="MATUTINO"/>
    <s v="FEDERICO A FROEBEL"/>
    <n v="8"/>
    <s v="CHIHUAHUA"/>
    <n v="8"/>
    <s v="CHIHUAHUA"/>
    <x v="8"/>
    <n v="59"/>
    <x v="60"/>
    <n v="1"/>
    <s v="SAN FRANCISCO DEL ORO"/>
    <s v="CALLE METALURGICOS "/>
    <n v="0"/>
    <s v="PÚBLICO"/>
    <x v="0"/>
    <n v="2"/>
    <s v="BĂSICA"/>
    <n v="1"/>
    <x v="2"/>
    <n v="1"/>
    <x v="0"/>
    <n v="0"/>
    <s v="NO APLICA"/>
    <n v="0"/>
    <s v="NO APLICA"/>
    <s v="08FZP0138H"/>
    <s v="08FJZ0107U"/>
    <s v="08ADG0004D"/>
    <n v="0"/>
    <s v="I2020"/>
    <n v="17"/>
    <n v="21"/>
    <n v="38"/>
    <n v="17"/>
    <n v="21"/>
    <n v="38"/>
    <n v="6"/>
    <n v="4"/>
    <n v="10"/>
    <n v="0"/>
    <n v="0"/>
    <n v="0"/>
    <n v="6"/>
    <n v="3"/>
    <n v="9"/>
    <n v="3"/>
    <n v="9"/>
    <n v="12"/>
    <n v="8"/>
    <n v="16"/>
    <n v="24"/>
    <n v="0"/>
    <n v="0"/>
    <n v="0"/>
    <n v="0"/>
    <n v="0"/>
    <n v="0"/>
    <n v="0"/>
    <n v="0"/>
    <n v="0"/>
    <n v="17"/>
    <n v="28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63K"/>
    <n v="1"/>
    <s v="MATUTINO"/>
    <s v="CARMEN CALDERON CORDOVA"/>
    <n v="8"/>
    <s v="CHIHUAHUA"/>
    <n v="8"/>
    <s v="CHIHUAHUA"/>
    <x v="7"/>
    <n v="19"/>
    <x v="21"/>
    <n v="1"/>
    <s v="CHIHUAHUA"/>
    <s v="PRIVADA HEROICO COLEGIO MILITAR"/>
    <n v="0"/>
    <s v="PÚBLICO"/>
    <x v="0"/>
    <n v="2"/>
    <s v="BĂSICA"/>
    <n v="1"/>
    <x v="2"/>
    <n v="1"/>
    <x v="0"/>
    <n v="0"/>
    <s v="NO APLICA"/>
    <n v="0"/>
    <s v="NO APLICA"/>
    <s v="08FZP0103S"/>
    <s v="08FJZ0113E"/>
    <s v="08ADG0046C"/>
    <n v="0"/>
    <s v="I2020"/>
    <n v="38"/>
    <n v="35"/>
    <n v="73"/>
    <n v="38"/>
    <n v="35"/>
    <n v="73"/>
    <n v="17"/>
    <n v="12"/>
    <n v="29"/>
    <n v="0"/>
    <n v="0"/>
    <n v="0"/>
    <n v="5"/>
    <n v="6"/>
    <n v="11"/>
    <n v="14"/>
    <n v="13"/>
    <n v="27"/>
    <n v="12"/>
    <n v="13"/>
    <n v="25"/>
    <n v="0"/>
    <n v="0"/>
    <n v="0"/>
    <n v="0"/>
    <n v="0"/>
    <n v="0"/>
    <n v="0"/>
    <n v="0"/>
    <n v="0"/>
    <n v="31"/>
    <n v="32"/>
    <n v="63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4"/>
    <n v="3"/>
    <n v="1"/>
  </r>
  <r>
    <s v="08DJN0064J"/>
    <n v="1"/>
    <s v="MATUTINO"/>
    <s v="ALFONSO ADAME LUJAN"/>
    <n v="8"/>
    <s v="CHIHUAHUA"/>
    <n v="8"/>
    <s v="CHIHUAHUA"/>
    <x v="4"/>
    <n v="52"/>
    <x v="5"/>
    <n v="1"/>
    <s v="MANUEL OJINAGA"/>
    <s v="CALLE IGNACIO ROJAS DOMINGUEZ"/>
    <n v="0"/>
    <s v="PÚBLICO"/>
    <x v="0"/>
    <n v="2"/>
    <s v="BĂSICA"/>
    <n v="1"/>
    <x v="2"/>
    <n v="1"/>
    <x v="0"/>
    <n v="0"/>
    <s v="NO APLICA"/>
    <n v="0"/>
    <s v="NO APLICA"/>
    <s v="08FZP0108N"/>
    <s v="08FJZ0117A"/>
    <s v="08ADG0056J"/>
    <n v="0"/>
    <s v="I2020"/>
    <n v="55"/>
    <n v="65"/>
    <n v="120"/>
    <n v="55"/>
    <n v="65"/>
    <n v="120"/>
    <n v="23"/>
    <n v="32"/>
    <n v="55"/>
    <n v="0"/>
    <n v="0"/>
    <n v="0"/>
    <n v="0"/>
    <n v="0"/>
    <n v="0"/>
    <n v="20"/>
    <n v="20"/>
    <n v="40"/>
    <n v="35"/>
    <n v="25"/>
    <n v="60"/>
    <n v="0"/>
    <n v="0"/>
    <n v="0"/>
    <n v="0"/>
    <n v="0"/>
    <n v="0"/>
    <n v="0"/>
    <n v="0"/>
    <n v="0"/>
    <n v="55"/>
    <n v="45"/>
    <n v="100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2"/>
    <n v="3"/>
    <n v="0"/>
    <n v="0"/>
    <n v="0"/>
    <n v="0"/>
    <n v="5"/>
    <n v="5"/>
    <n v="5"/>
    <n v="1"/>
  </r>
  <r>
    <s v="08DJN0065I"/>
    <n v="1"/>
    <s v="MATUTINO"/>
    <s v="JOSEFA ORTIZ DE DOMINGUEZ"/>
    <n v="8"/>
    <s v="CHIHUAHUA"/>
    <n v="8"/>
    <s v="CHIHUAHUA"/>
    <x v="4"/>
    <n v="42"/>
    <x v="37"/>
    <n v="1"/>
    <s v="MANUEL BENAVIDES"/>
    <s v="CALLE SEPTIMA"/>
    <n v="0"/>
    <s v="PÚBLICO"/>
    <x v="0"/>
    <n v="2"/>
    <s v="BĂSICA"/>
    <n v="1"/>
    <x v="2"/>
    <n v="1"/>
    <x v="0"/>
    <n v="0"/>
    <s v="NO APLICA"/>
    <n v="0"/>
    <s v="NO APLICA"/>
    <s v="08FZP0108N"/>
    <s v="08FJZ0117A"/>
    <s v="08ADG0056J"/>
    <n v="0"/>
    <s v="I2020"/>
    <n v="10"/>
    <n v="19"/>
    <n v="29"/>
    <n v="10"/>
    <n v="19"/>
    <n v="29"/>
    <n v="4"/>
    <n v="9"/>
    <n v="13"/>
    <n v="0"/>
    <n v="0"/>
    <n v="0"/>
    <n v="1"/>
    <n v="4"/>
    <n v="5"/>
    <n v="6"/>
    <n v="7"/>
    <n v="13"/>
    <n v="10"/>
    <n v="11"/>
    <n v="21"/>
    <n v="0"/>
    <n v="0"/>
    <n v="0"/>
    <n v="0"/>
    <n v="0"/>
    <n v="0"/>
    <n v="0"/>
    <n v="0"/>
    <n v="0"/>
    <n v="17"/>
    <n v="22"/>
    <n v="39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0066H"/>
    <n v="1"/>
    <s v="MATUTINO"/>
    <s v="CONCEPCION NUÑEZ"/>
    <n v="8"/>
    <s v="CHIHUAHUA"/>
    <n v="8"/>
    <s v="CHIHUAHUA"/>
    <x v="9"/>
    <n v="21"/>
    <x v="61"/>
    <n v="1"/>
    <s v="DELICIAS"/>
    <s v="CALLE 3A SUR"/>
    <n v="308"/>
    <s v="PÚBLICO"/>
    <x v="0"/>
    <n v="2"/>
    <s v="BĂSICA"/>
    <n v="1"/>
    <x v="2"/>
    <n v="1"/>
    <x v="0"/>
    <n v="0"/>
    <s v="NO APLICA"/>
    <n v="0"/>
    <s v="NO APLICA"/>
    <s v="08FZP0151B"/>
    <s v="08FJZ0108T"/>
    <s v="08ADG0057I"/>
    <n v="0"/>
    <s v="I2020"/>
    <n v="105"/>
    <n v="97"/>
    <n v="202"/>
    <n v="105"/>
    <n v="97"/>
    <n v="202"/>
    <n v="55"/>
    <n v="46"/>
    <n v="101"/>
    <n v="0"/>
    <n v="0"/>
    <n v="0"/>
    <n v="7"/>
    <n v="8"/>
    <n v="15"/>
    <n v="42"/>
    <n v="47"/>
    <n v="89"/>
    <n v="46"/>
    <n v="57"/>
    <n v="103"/>
    <n v="0"/>
    <n v="0"/>
    <n v="0"/>
    <n v="0"/>
    <n v="0"/>
    <n v="0"/>
    <n v="0"/>
    <n v="0"/>
    <n v="0"/>
    <n v="95"/>
    <n v="112"/>
    <n v="207"/>
    <n v="0"/>
    <n v="3"/>
    <n v="4"/>
    <n v="0"/>
    <n v="0"/>
    <n v="0"/>
    <n v="1"/>
    <n v="8"/>
    <n v="0"/>
    <n v="0"/>
    <n v="0"/>
    <n v="1"/>
    <n v="0"/>
    <n v="1"/>
    <n v="0"/>
    <n v="0"/>
    <n v="0"/>
    <n v="8"/>
    <n v="0"/>
    <n v="0"/>
    <n v="1"/>
    <n v="0"/>
    <n v="0"/>
    <n v="1"/>
    <n v="0"/>
    <n v="0"/>
    <n v="0"/>
    <n v="0"/>
    <n v="0"/>
    <n v="2"/>
    <n v="0"/>
    <n v="14"/>
    <n v="0"/>
    <n v="8"/>
    <n v="0"/>
    <n v="3"/>
    <n v="4"/>
    <n v="0"/>
    <n v="0"/>
    <n v="0"/>
    <n v="1"/>
    <n v="8"/>
    <n v="8"/>
    <n v="8"/>
    <n v="1"/>
  </r>
  <r>
    <s v="08DJN0069E"/>
    <n v="1"/>
    <s v="MATUTINO"/>
    <s v="JUAN DE LA BARRERA"/>
    <n v="8"/>
    <s v="CHIHUAHUA"/>
    <n v="8"/>
    <s v="CHIHUAHUA"/>
    <x v="5"/>
    <n v="37"/>
    <x v="6"/>
    <n v="1"/>
    <s v="JUĂREZ"/>
    <s v="AVENIDA DIVISION DEL NORTE "/>
    <n v="2507"/>
    <s v="PÚBLICO"/>
    <x v="0"/>
    <n v="2"/>
    <s v="BĂSICA"/>
    <n v="1"/>
    <x v="2"/>
    <n v="1"/>
    <x v="0"/>
    <n v="0"/>
    <s v="NO APLICA"/>
    <n v="0"/>
    <s v="NO APLICA"/>
    <s v="08FZP0115X"/>
    <s v="08FJZ0104X"/>
    <s v="08ADG0005C"/>
    <n v="0"/>
    <s v="I2020"/>
    <n v="63"/>
    <n v="68"/>
    <n v="131"/>
    <n v="63"/>
    <n v="68"/>
    <n v="131"/>
    <n v="42"/>
    <n v="46"/>
    <n v="88"/>
    <n v="0"/>
    <n v="0"/>
    <n v="0"/>
    <n v="3"/>
    <n v="5"/>
    <n v="8"/>
    <n v="16"/>
    <n v="22"/>
    <n v="38"/>
    <n v="43"/>
    <n v="50"/>
    <n v="93"/>
    <n v="0"/>
    <n v="0"/>
    <n v="0"/>
    <n v="0"/>
    <n v="0"/>
    <n v="0"/>
    <n v="0"/>
    <n v="0"/>
    <n v="0"/>
    <n v="62"/>
    <n v="77"/>
    <n v="139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5"/>
    <n v="5"/>
    <n v="1"/>
  </r>
  <r>
    <s v="08DJN0071T"/>
    <n v="1"/>
    <s v="MATUTINO"/>
    <s v="FRANCISCO I. MADERO"/>
    <n v="8"/>
    <s v="CHIHUAHUA"/>
    <n v="8"/>
    <s v="CHIHUAHUA"/>
    <x v="2"/>
    <n v="40"/>
    <x v="12"/>
    <n v="1"/>
    <s v="MADERA"/>
    <s v="CALLE NICOLAS BRAVO"/>
    <n v="1100"/>
    <s v="PÚBLICO"/>
    <x v="0"/>
    <n v="2"/>
    <s v="BĂSICA"/>
    <n v="1"/>
    <x v="2"/>
    <n v="1"/>
    <x v="0"/>
    <n v="0"/>
    <s v="NO APLICA"/>
    <n v="0"/>
    <s v="NO APLICA"/>
    <s v="08FZP0112Z"/>
    <s v="08FJZ0111G"/>
    <s v="08ADG0055K"/>
    <n v="0"/>
    <s v="I2020"/>
    <n v="9"/>
    <n v="10"/>
    <n v="19"/>
    <n v="9"/>
    <n v="10"/>
    <n v="19"/>
    <n v="3"/>
    <n v="5"/>
    <n v="8"/>
    <n v="0"/>
    <n v="0"/>
    <n v="0"/>
    <n v="1"/>
    <n v="2"/>
    <n v="3"/>
    <n v="3"/>
    <n v="3"/>
    <n v="6"/>
    <n v="5"/>
    <n v="7"/>
    <n v="12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2"/>
    <n v="1"/>
  </r>
  <r>
    <s v="08DJN0072S"/>
    <n v="1"/>
    <s v="MATUTINO"/>
    <s v="ELOY S VALLINA"/>
    <n v="8"/>
    <s v="CHIHUAHUA"/>
    <n v="8"/>
    <s v="CHIHUAHUA"/>
    <x v="7"/>
    <n v="19"/>
    <x v="21"/>
    <n v="1"/>
    <s v="CHIHUAHUA"/>
    <s v="CALLE JOSE ELIGIO MUNOZ "/>
    <n v="0"/>
    <s v="PÚBLICO"/>
    <x v="0"/>
    <n v="2"/>
    <s v="BĂSICA"/>
    <n v="1"/>
    <x v="2"/>
    <n v="1"/>
    <x v="0"/>
    <n v="0"/>
    <s v="NO APLICA"/>
    <n v="0"/>
    <s v="NO APLICA"/>
    <s v="08FZP0131O"/>
    <s v="08FJZ0115C"/>
    <s v="08ADG0046C"/>
    <n v="0"/>
    <s v="I2020"/>
    <n v="25"/>
    <n v="26"/>
    <n v="51"/>
    <n v="25"/>
    <n v="26"/>
    <n v="51"/>
    <n v="12"/>
    <n v="14"/>
    <n v="26"/>
    <n v="0"/>
    <n v="0"/>
    <n v="0"/>
    <n v="0"/>
    <n v="0"/>
    <n v="0"/>
    <n v="10"/>
    <n v="11"/>
    <n v="21"/>
    <n v="13"/>
    <n v="17"/>
    <n v="30"/>
    <n v="0"/>
    <n v="0"/>
    <n v="0"/>
    <n v="0"/>
    <n v="0"/>
    <n v="0"/>
    <n v="0"/>
    <n v="0"/>
    <n v="0"/>
    <n v="23"/>
    <n v="28"/>
    <n v="51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1"/>
    <n v="0"/>
    <n v="0"/>
    <n v="5"/>
    <n v="0"/>
    <n v="2"/>
    <n v="0"/>
    <n v="1"/>
    <n v="1"/>
    <n v="0"/>
    <n v="0"/>
    <n v="0"/>
    <n v="0"/>
    <n v="2"/>
    <n v="2"/>
    <n v="2"/>
    <n v="1"/>
  </r>
  <r>
    <s v="08DJN0073R"/>
    <n v="1"/>
    <s v="MATUTINO"/>
    <s v="TIERRA Y LIBERTAD"/>
    <n v="8"/>
    <s v="CHIHUAHUA"/>
    <n v="8"/>
    <s v="CHIHUAHUA"/>
    <x v="8"/>
    <n v="60"/>
    <x v="56"/>
    <n v="1"/>
    <s v="SANTA BĂRBARA"/>
    <s v="CALLE CRUZADA JUAREZ "/>
    <n v="0"/>
    <s v="PÚBLICO"/>
    <x v="0"/>
    <n v="2"/>
    <s v="BĂSICA"/>
    <n v="1"/>
    <x v="2"/>
    <n v="1"/>
    <x v="0"/>
    <n v="0"/>
    <s v="NO APLICA"/>
    <n v="0"/>
    <s v="NO APLICA"/>
    <s v="08FZP0138H"/>
    <s v="08FJZ0107U"/>
    <s v="08ADG0004D"/>
    <n v="0"/>
    <s v="I2020"/>
    <n v="47"/>
    <n v="59"/>
    <n v="106"/>
    <n v="47"/>
    <n v="59"/>
    <n v="106"/>
    <n v="19"/>
    <n v="20"/>
    <n v="39"/>
    <n v="0"/>
    <n v="0"/>
    <n v="0"/>
    <n v="11"/>
    <n v="7"/>
    <n v="18"/>
    <n v="16"/>
    <n v="15"/>
    <n v="31"/>
    <n v="18"/>
    <n v="28"/>
    <n v="46"/>
    <n v="0"/>
    <n v="0"/>
    <n v="0"/>
    <n v="0"/>
    <n v="0"/>
    <n v="0"/>
    <n v="0"/>
    <n v="0"/>
    <n v="0"/>
    <n v="45"/>
    <n v="50"/>
    <n v="95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1"/>
    <n v="1"/>
    <n v="1"/>
    <n v="0"/>
    <n v="0"/>
    <n v="0"/>
    <n v="1"/>
    <n v="4"/>
    <n v="4"/>
    <n v="4"/>
    <n v="1"/>
  </r>
  <r>
    <s v="08DJN0074Q"/>
    <n v="1"/>
    <s v="MATUTINO"/>
    <s v="MARIA MONTESSORI"/>
    <n v="8"/>
    <s v="CHIHUAHUA"/>
    <n v="8"/>
    <s v="CHIHUAHUA"/>
    <x v="8"/>
    <n v="32"/>
    <x v="19"/>
    <n v="1"/>
    <s v="HIDALGO DEL PARRAL"/>
    <s v="CALLE 6A "/>
    <n v="0"/>
    <s v="PÚBLICO"/>
    <x v="0"/>
    <n v="2"/>
    <s v="BĂSICA"/>
    <n v="1"/>
    <x v="2"/>
    <n v="1"/>
    <x v="0"/>
    <n v="0"/>
    <s v="NO APLICA"/>
    <n v="0"/>
    <s v="NO APLICA"/>
    <s v="08FZP0120I"/>
    <s v="08FJZ0107U"/>
    <s v="08ADG0004D"/>
    <n v="0"/>
    <s v="I2020"/>
    <n v="85"/>
    <n v="103"/>
    <n v="188"/>
    <n v="85"/>
    <n v="103"/>
    <n v="188"/>
    <n v="42"/>
    <n v="41"/>
    <n v="83"/>
    <n v="0"/>
    <n v="0"/>
    <n v="0"/>
    <n v="0"/>
    <n v="0"/>
    <n v="0"/>
    <n v="44"/>
    <n v="43"/>
    <n v="87"/>
    <n v="48"/>
    <n v="64"/>
    <n v="112"/>
    <n v="0"/>
    <n v="0"/>
    <n v="0"/>
    <n v="0"/>
    <n v="0"/>
    <n v="0"/>
    <n v="0"/>
    <n v="0"/>
    <n v="0"/>
    <n v="92"/>
    <n v="107"/>
    <n v="199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1"/>
    <n v="0"/>
    <n v="11"/>
    <n v="0"/>
    <n v="6"/>
    <n v="0"/>
    <n v="2"/>
    <n v="4"/>
    <n v="0"/>
    <n v="0"/>
    <n v="0"/>
    <n v="0"/>
    <n v="6"/>
    <n v="7"/>
    <n v="7"/>
    <n v="1"/>
  </r>
  <r>
    <s v="08DJN0075P"/>
    <n v="1"/>
    <s v="MATUTINO"/>
    <s v="KENIA"/>
    <n v="8"/>
    <s v="CHIHUAHUA"/>
    <n v="8"/>
    <s v="CHIHUAHUA"/>
    <x v="8"/>
    <n v="32"/>
    <x v="19"/>
    <n v="1"/>
    <s v="HIDALGO DEL PARRAL"/>
    <s v="CALLE JOSE MARTI"/>
    <n v="0"/>
    <s v="PÚBLICO"/>
    <x v="0"/>
    <n v="2"/>
    <s v="BĂSICA"/>
    <n v="1"/>
    <x v="2"/>
    <n v="1"/>
    <x v="0"/>
    <n v="0"/>
    <s v="NO APLICA"/>
    <n v="0"/>
    <s v="NO APLICA"/>
    <s v="08FZP0224D"/>
    <s v="08FJZ0107U"/>
    <s v="08ADG0004D"/>
    <n v="0"/>
    <s v="I2020"/>
    <n v="57"/>
    <n v="51"/>
    <n v="108"/>
    <n v="57"/>
    <n v="51"/>
    <n v="108"/>
    <n v="22"/>
    <n v="26"/>
    <n v="48"/>
    <n v="0"/>
    <n v="0"/>
    <n v="0"/>
    <n v="10"/>
    <n v="10"/>
    <n v="20"/>
    <n v="20"/>
    <n v="14"/>
    <n v="34"/>
    <n v="25"/>
    <n v="13"/>
    <n v="38"/>
    <n v="0"/>
    <n v="0"/>
    <n v="0"/>
    <n v="0"/>
    <n v="0"/>
    <n v="0"/>
    <n v="0"/>
    <n v="0"/>
    <n v="0"/>
    <n v="55"/>
    <n v="37"/>
    <n v="92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5"/>
    <n v="4"/>
    <n v="1"/>
  </r>
  <r>
    <s v="08DJN0077N"/>
    <n v="1"/>
    <s v="MATUTINO"/>
    <s v="ROSAURA ZAPATA"/>
    <n v="8"/>
    <s v="CHIHUAHUA"/>
    <n v="8"/>
    <s v="CHIHUAHUA"/>
    <x v="4"/>
    <n v="52"/>
    <x v="5"/>
    <n v="1"/>
    <s v="MANUEL OJINAGA"/>
    <s v="CALLE BOLIVAR"/>
    <n v="0"/>
    <s v="PÚBLICO"/>
    <x v="0"/>
    <n v="2"/>
    <s v="BĂSICA"/>
    <n v="1"/>
    <x v="2"/>
    <n v="1"/>
    <x v="0"/>
    <n v="0"/>
    <s v="NO APLICA"/>
    <n v="0"/>
    <s v="NO APLICA"/>
    <s v="08FZP0108N"/>
    <s v="08FJZ0117A"/>
    <s v="08ADG0056J"/>
    <n v="0"/>
    <s v="I2020"/>
    <n v="68"/>
    <n v="61"/>
    <n v="129"/>
    <n v="68"/>
    <n v="61"/>
    <n v="129"/>
    <n v="27"/>
    <n v="30"/>
    <n v="57"/>
    <n v="0"/>
    <n v="0"/>
    <n v="0"/>
    <n v="8"/>
    <n v="4"/>
    <n v="12"/>
    <n v="24"/>
    <n v="16"/>
    <n v="40"/>
    <n v="26"/>
    <n v="26"/>
    <n v="52"/>
    <n v="0"/>
    <n v="0"/>
    <n v="0"/>
    <n v="0"/>
    <n v="0"/>
    <n v="0"/>
    <n v="0"/>
    <n v="0"/>
    <n v="0"/>
    <n v="58"/>
    <n v="46"/>
    <n v="10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078M"/>
    <n v="1"/>
    <s v="MATUTINO"/>
    <s v="JOSE MA MORELOS Y PAVON"/>
    <n v="8"/>
    <s v="CHIHUAHUA"/>
    <n v="8"/>
    <s v="CHIHUAHUA"/>
    <x v="5"/>
    <n v="37"/>
    <x v="6"/>
    <n v="1"/>
    <s v="JUĂREZ"/>
    <s v="CALLE BRASIL SUR "/>
    <n v="0"/>
    <s v="PÚBLICO"/>
    <x v="0"/>
    <n v="2"/>
    <s v="BĂSICA"/>
    <n v="1"/>
    <x v="2"/>
    <n v="1"/>
    <x v="0"/>
    <n v="0"/>
    <s v="NO APLICA"/>
    <n v="0"/>
    <s v="NO APLICA"/>
    <s v="08FZP0116W"/>
    <s v="08FJZ0104X"/>
    <s v="08ADG0005C"/>
    <n v="0"/>
    <s v="I2020"/>
    <n v="71"/>
    <n v="88"/>
    <n v="159"/>
    <n v="71"/>
    <n v="88"/>
    <n v="159"/>
    <n v="34"/>
    <n v="41"/>
    <n v="75"/>
    <n v="0"/>
    <n v="0"/>
    <n v="0"/>
    <n v="6"/>
    <n v="6"/>
    <n v="12"/>
    <n v="22"/>
    <n v="20"/>
    <n v="42"/>
    <n v="40"/>
    <n v="52"/>
    <n v="92"/>
    <n v="0"/>
    <n v="0"/>
    <n v="0"/>
    <n v="0"/>
    <n v="0"/>
    <n v="0"/>
    <n v="0"/>
    <n v="0"/>
    <n v="0"/>
    <n v="68"/>
    <n v="78"/>
    <n v="146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1"/>
    <n v="1"/>
    <n v="0"/>
    <n v="0"/>
    <n v="0"/>
    <n v="0"/>
    <n v="0"/>
    <n v="0"/>
    <n v="1"/>
    <n v="0"/>
    <n v="10"/>
    <n v="0"/>
    <n v="5"/>
    <n v="0"/>
    <n v="0"/>
    <n v="3"/>
    <n v="0"/>
    <n v="0"/>
    <n v="0"/>
    <n v="2"/>
    <n v="5"/>
    <n v="6"/>
    <n v="6"/>
    <n v="1"/>
  </r>
  <r>
    <s v="08DJN0079L"/>
    <n v="1"/>
    <s v="MATUTINO"/>
    <s v="BENITO JUAREZ"/>
    <n v="8"/>
    <s v="CHIHUAHUA"/>
    <n v="8"/>
    <s v="CHIHUAHUA"/>
    <x v="5"/>
    <n v="37"/>
    <x v="6"/>
    <n v="1"/>
    <s v="JUĂREZ"/>
    <s v="CALLE CONSTITUCION NORTE"/>
    <n v="358"/>
    <s v="PÚBLICO"/>
    <x v="0"/>
    <n v="2"/>
    <s v="BĂSICA"/>
    <n v="1"/>
    <x v="2"/>
    <n v="1"/>
    <x v="0"/>
    <n v="0"/>
    <s v="NO APLICA"/>
    <n v="0"/>
    <s v="NO APLICA"/>
    <s v="08FZP0116W"/>
    <s v="08FJZ0104X"/>
    <s v="08ADG0005C"/>
    <n v="0"/>
    <s v="I2020"/>
    <n v="62"/>
    <n v="63"/>
    <n v="125"/>
    <n v="62"/>
    <n v="63"/>
    <n v="125"/>
    <n v="43"/>
    <n v="28"/>
    <n v="71"/>
    <n v="0"/>
    <n v="0"/>
    <n v="0"/>
    <n v="5"/>
    <n v="3"/>
    <n v="8"/>
    <n v="15"/>
    <n v="17"/>
    <n v="32"/>
    <n v="31"/>
    <n v="39"/>
    <n v="70"/>
    <n v="0"/>
    <n v="0"/>
    <n v="0"/>
    <n v="0"/>
    <n v="0"/>
    <n v="0"/>
    <n v="0"/>
    <n v="0"/>
    <n v="0"/>
    <n v="51"/>
    <n v="59"/>
    <n v="11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0"/>
    <n v="0"/>
    <n v="2"/>
    <n v="0"/>
    <n v="0"/>
    <n v="0"/>
    <n v="2"/>
    <n v="4"/>
    <n v="5"/>
    <n v="4"/>
    <n v="1"/>
  </r>
  <r>
    <s v="08DJN0080A"/>
    <n v="1"/>
    <s v="MATUTINO"/>
    <s v="CLUB SERTOMA"/>
    <n v="8"/>
    <s v="CHIHUAHUA"/>
    <n v="8"/>
    <s v="CHIHUAHUA"/>
    <x v="9"/>
    <n v="45"/>
    <x v="36"/>
    <n v="1"/>
    <s v="PEDRO MEOQUI"/>
    <s v="CALLE ABASOLO"/>
    <n v="107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24"/>
    <n v="32"/>
    <n v="56"/>
    <n v="24"/>
    <n v="32"/>
    <n v="56"/>
    <n v="15"/>
    <n v="14"/>
    <n v="29"/>
    <n v="0"/>
    <n v="0"/>
    <n v="0"/>
    <n v="2"/>
    <n v="1"/>
    <n v="3"/>
    <n v="6"/>
    <n v="5"/>
    <n v="11"/>
    <n v="11"/>
    <n v="14"/>
    <n v="25"/>
    <n v="0"/>
    <n v="0"/>
    <n v="0"/>
    <n v="0"/>
    <n v="0"/>
    <n v="0"/>
    <n v="0"/>
    <n v="0"/>
    <n v="0"/>
    <n v="19"/>
    <n v="20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3"/>
    <n v="1"/>
  </r>
  <r>
    <s v="08DJN0081Z"/>
    <n v="1"/>
    <s v="MATUTINO"/>
    <s v="ABRAHAM GONZALEZ"/>
    <n v="8"/>
    <s v="CHIHUAHUA"/>
    <n v="8"/>
    <s v="CHIHUAHUA"/>
    <x v="7"/>
    <n v="19"/>
    <x v="21"/>
    <n v="1"/>
    <s v="CHIHUAHUA"/>
    <s v="PRIVADA DE JOSE MARTI"/>
    <n v="6309"/>
    <s v="PÚBLICO"/>
    <x v="0"/>
    <n v="2"/>
    <s v="BĂSICA"/>
    <n v="1"/>
    <x v="2"/>
    <n v="1"/>
    <x v="0"/>
    <n v="0"/>
    <s v="NO APLICA"/>
    <n v="0"/>
    <s v="NO APLICA"/>
    <s v="08FZP0103S"/>
    <s v="08FJZ0113E"/>
    <s v="08ADG0046C"/>
    <n v="0"/>
    <s v="I2020"/>
    <n v="29"/>
    <n v="43"/>
    <n v="72"/>
    <n v="29"/>
    <n v="43"/>
    <n v="72"/>
    <n v="19"/>
    <n v="12"/>
    <n v="31"/>
    <n v="0"/>
    <n v="0"/>
    <n v="0"/>
    <n v="8"/>
    <n v="10"/>
    <n v="18"/>
    <n v="12"/>
    <n v="17"/>
    <n v="29"/>
    <n v="11"/>
    <n v="21"/>
    <n v="32"/>
    <n v="0"/>
    <n v="0"/>
    <n v="0"/>
    <n v="0"/>
    <n v="0"/>
    <n v="0"/>
    <n v="0"/>
    <n v="0"/>
    <n v="0"/>
    <n v="31"/>
    <n v="48"/>
    <n v="7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2"/>
    <n v="0"/>
    <n v="1"/>
    <n v="0"/>
    <n v="0"/>
    <n v="0"/>
    <n v="0"/>
    <n v="0"/>
    <n v="1"/>
    <n v="1"/>
    <n v="0"/>
    <n v="9"/>
    <n v="0"/>
    <n v="3"/>
    <n v="0"/>
    <n v="0"/>
    <n v="1"/>
    <n v="0"/>
    <n v="0"/>
    <n v="0"/>
    <n v="2"/>
    <n v="3"/>
    <n v="4"/>
    <n v="3"/>
    <n v="1"/>
  </r>
  <r>
    <s v="08DJN0082Z"/>
    <n v="1"/>
    <s v="MATUTINO"/>
    <s v="CLUB DE LEONES"/>
    <n v="8"/>
    <s v="CHIHUAHUA"/>
    <n v="8"/>
    <s v="CHIHUAHUA"/>
    <x v="1"/>
    <n v="17"/>
    <x v="43"/>
    <n v="1"/>
    <s v="CUAUHTĂ‰MOC"/>
    <s v="CALLE GUADALUPE VICTORIA"/>
    <n v="0"/>
    <s v="PÚBLICO"/>
    <x v="0"/>
    <n v="2"/>
    <s v="BĂSICA"/>
    <n v="1"/>
    <x v="2"/>
    <n v="1"/>
    <x v="0"/>
    <n v="0"/>
    <s v="NO APLICA"/>
    <n v="0"/>
    <s v="NO APLICA"/>
    <s v="08FZP0109M"/>
    <s v="08FJZ0105W"/>
    <s v="08ADG0010O"/>
    <n v="0"/>
    <s v="I2020"/>
    <n v="48"/>
    <n v="35"/>
    <n v="83"/>
    <n v="48"/>
    <n v="35"/>
    <n v="83"/>
    <n v="21"/>
    <n v="19"/>
    <n v="40"/>
    <n v="0"/>
    <n v="0"/>
    <n v="0"/>
    <n v="3"/>
    <n v="5"/>
    <n v="8"/>
    <n v="18"/>
    <n v="22"/>
    <n v="40"/>
    <n v="28"/>
    <n v="10"/>
    <n v="38"/>
    <n v="0"/>
    <n v="0"/>
    <n v="0"/>
    <n v="0"/>
    <n v="0"/>
    <n v="0"/>
    <n v="0"/>
    <n v="0"/>
    <n v="0"/>
    <n v="49"/>
    <n v="37"/>
    <n v="8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3"/>
    <n v="1"/>
  </r>
  <r>
    <s v="08DJN0084X"/>
    <n v="1"/>
    <s v="MATUTINO"/>
    <s v="GABRIELA MISTRAL"/>
    <n v="8"/>
    <s v="CHIHUAHUA"/>
    <n v="8"/>
    <s v="CHIHUAHUA"/>
    <x v="2"/>
    <n v="25"/>
    <x v="14"/>
    <n v="1"/>
    <s v="VALENTĂŤN GĂ“MEZ FARĂŤAS"/>
    <s v="CALLE 9A"/>
    <n v="0"/>
    <s v="PÚBLICO"/>
    <x v="0"/>
    <n v="2"/>
    <s v="BĂSICA"/>
    <n v="1"/>
    <x v="2"/>
    <n v="1"/>
    <x v="0"/>
    <n v="0"/>
    <s v="NO APLICA"/>
    <n v="0"/>
    <s v="NO APLICA"/>
    <s v="08FZP0133M"/>
    <s v="08FJZ0111G"/>
    <s v="08ADG0055K"/>
    <n v="0"/>
    <s v="I2020"/>
    <n v="11"/>
    <n v="7"/>
    <n v="18"/>
    <n v="11"/>
    <n v="7"/>
    <n v="18"/>
    <n v="4"/>
    <n v="4"/>
    <n v="8"/>
    <n v="0"/>
    <n v="0"/>
    <n v="0"/>
    <n v="1"/>
    <n v="3"/>
    <n v="4"/>
    <n v="7"/>
    <n v="4"/>
    <n v="11"/>
    <n v="5"/>
    <n v="2"/>
    <n v="7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085W"/>
    <n v="1"/>
    <s v="MATUTINO"/>
    <s v="FERNANDO MONTES DE OCA"/>
    <n v="8"/>
    <s v="CHIHUAHUA"/>
    <n v="8"/>
    <s v="CHIHUAHUA"/>
    <x v="1"/>
    <n v="6"/>
    <x v="58"/>
    <n v="14"/>
    <s v="EL PORVENIR"/>
    <s v="CALLE 26 DE FEBRERO"/>
    <n v="0"/>
    <s v="PÚBLICO"/>
    <x v="0"/>
    <n v="2"/>
    <s v="BĂSICA"/>
    <n v="1"/>
    <x v="2"/>
    <n v="1"/>
    <x v="0"/>
    <n v="0"/>
    <s v="NO APLICA"/>
    <n v="0"/>
    <s v="NO APLICA"/>
    <s v="08FZP0146Q"/>
    <s v="08FJZ0105W"/>
    <s v="08ADG0010O"/>
    <n v="0"/>
    <s v="I2020"/>
    <n v="16"/>
    <n v="16"/>
    <n v="32"/>
    <n v="16"/>
    <n v="16"/>
    <n v="32"/>
    <n v="5"/>
    <n v="8"/>
    <n v="13"/>
    <n v="0"/>
    <n v="0"/>
    <n v="0"/>
    <n v="5"/>
    <n v="6"/>
    <n v="11"/>
    <n v="7"/>
    <n v="3"/>
    <n v="10"/>
    <n v="5"/>
    <n v="4"/>
    <n v="9"/>
    <n v="0"/>
    <n v="0"/>
    <n v="0"/>
    <n v="0"/>
    <n v="0"/>
    <n v="0"/>
    <n v="0"/>
    <n v="0"/>
    <n v="0"/>
    <n v="17"/>
    <n v="13"/>
    <n v="30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0088T"/>
    <n v="1"/>
    <s v="MATUTINO"/>
    <s v="MELCHOR OCAMPO"/>
    <n v="8"/>
    <s v="CHIHUAHUA"/>
    <n v="8"/>
    <s v="CHIHUAHUA"/>
    <x v="8"/>
    <n v="32"/>
    <x v="19"/>
    <n v="1"/>
    <s v="HIDALGO DEL PARRAL"/>
    <s v="CALLE SICOMORO"/>
    <n v="0"/>
    <s v="PÚBLICO"/>
    <x v="0"/>
    <n v="2"/>
    <s v="BĂSICA"/>
    <n v="1"/>
    <x v="2"/>
    <n v="1"/>
    <x v="0"/>
    <n v="0"/>
    <s v="NO APLICA"/>
    <n v="0"/>
    <s v="NO APLICA"/>
    <s v="08FZP0138H"/>
    <s v="08FJZ0107U"/>
    <s v="08ADG0004D"/>
    <n v="0"/>
    <s v="I2020"/>
    <n v="97"/>
    <n v="94"/>
    <n v="191"/>
    <n v="97"/>
    <n v="94"/>
    <n v="191"/>
    <n v="42"/>
    <n v="41"/>
    <n v="83"/>
    <n v="0"/>
    <n v="0"/>
    <n v="0"/>
    <n v="3"/>
    <n v="2"/>
    <n v="5"/>
    <n v="37"/>
    <n v="40"/>
    <n v="77"/>
    <n v="56"/>
    <n v="55"/>
    <n v="111"/>
    <n v="0"/>
    <n v="0"/>
    <n v="0"/>
    <n v="0"/>
    <n v="0"/>
    <n v="0"/>
    <n v="0"/>
    <n v="0"/>
    <n v="0"/>
    <n v="96"/>
    <n v="97"/>
    <n v="193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0"/>
    <n v="2"/>
    <n v="0"/>
    <n v="12"/>
    <n v="0"/>
    <n v="7"/>
    <n v="0"/>
    <n v="2"/>
    <n v="4"/>
    <n v="0"/>
    <n v="0"/>
    <n v="0"/>
    <n v="1"/>
    <n v="7"/>
    <n v="7"/>
    <n v="7"/>
    <n v="1"/>
  </r>
  <r>
    <s v="08DJN0089S"/>
    <n v="1"/>
    <s v="MATUTINO"/>
    <s v="MARIA MONTESSORI"/>
    <n v="8"/>
    <s v="CHIHUAHUA"/>
    <n v="8"/>
    <s v="CHIHUAHUA"/>
    <x v="8"/>
    <n v="39"/>
    <x v="26"/>
    <n v="28"/>
    <s v="SALĂICES"/>
    <s v="NINGUNO NINGUNO"/>
    <n v="0"/>
    <s v="PÚBLICO"/>
    <x v="0"/>
    <n v="2"/>
    <s v="BĂSICA"/>
    <n v="1"/>
    <x v="2"/>
    <n v="1"/>
    <x v="0"/>
    <n v="0"/>
    <s v="NO APLICA"/>
    <n v="0"/>
    <s v="NO APLICA"/>
    <s v="08FZP0224D"/>
    <s v="08FJZ0107U"/>
    <s v="08ADG0004D"/>
    <n v="0"/>
    <s v="I2020"/>
    <n v="21"/>
    <n v="16"/>
    <n v="37"/>
    <n v="21"/>
    <n v="16"/>
    <n v="37"/>
    <n v="6"/>
    <n v="11"/>
    <n v="17"/>
    <n v="0"/>
    <n v="0"/>
    <n v="0"/>
    <n v="7"/>
    <n v="3"/>
    <n v="10"/>
    <n v="7"/>
    <n v="7"/>
    <n v="14"/>
    <n v="12"/>
    <n v="2"/>
    <n v="14"/>
    <n v="0"/>
    <n v="0"/>
    <n v="0"/>
    <n v="0"/>
    <n v="0"/>
    <n v="0"/>
    <n v="0"/>
    <n v="0"/>
    <n v="0"/>
    <n v="26"/>
    <n v="12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92F"/>
    <n v="1"/>
    <s v="MATUTINO"/>
    <s v="MIGUEL HIDALGO"/>
    <n v="8"/>
    <s v="CHIHUAHUA"/>
    <n v="8"/>
    <s v="CHIHUAHUA"/>
    <x v="8"/>
    <n v="32"/>
    <x v="19"/>
    <n v="1"/>
    <s v="HIDALGO DEL PARRAL"/>
    <s v="AVENIDA DEL FRIJOL"/>
    <n v="14"/>
    <s v="PÚBLICO"/>
    <x v="0"/>
    <n v="2"/>
    <s v="BĂSICA"/>
    <n v="1"/>
    <x v="2"/>
    <n v="1"/>
    <x v="0"/>
    <n v="0"/>
    <s v="NO APLICA"/>
    <n v="0"/>
    <s v="NO APLICA"/>
    <s v="08FZP0119T"/>
    <s v="08FJZ0107U"/>
    <s v="08ADG0004D"/>
    <n v="0"/>
    <s v="I2020"/>
    <n v="73"/>
    <n v="65"/>
    <n v="138"/>
    <n v="73"/>
    <n v="65"/>
    <n v="138"/>
    <n v="34"/>
    <n v="26"/>
    <n v="60"/>
    <n v="0"/>
    <n v="0"/>
    <n v="0"/>
    <n v="4"/>
    <n v="7"/>
    <n v="11"/>
    <n v="31"/>
    <n v="26"/>
    <n v="57"/>
    <n v="25"/>
    <n v="36"/>
    <n v="61"/>
    <n v="0"/>
    <n v="0"/>
    <n v="0"/>
    <n v="0"/>
    <n v="0"/>
    <n v="0"/>
    <n v="0"/>
    <n v="0"/>
    <n v="0"/>
    <n v="60"/>
    <n v="69"/>
    <n v="129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1"/>
    <n v="2"/>
    <n v="0"/>
    <n v="0"/>
    <n v="0"/>
    <n v="2"/>
    <n v="5"/>
    <n v="6"/>
    <n v="5"/>
    <n v="1"/>
  </r>
  <r>
    <s v="08DJN0093E"/>
    <n v="1"/>
    <s v="MATUTINO"/>
    <s v="FRANCISCO LUNA ARROYO"/>
    <n v="8"/>
    <s v="CHIHUAHUA"/>
    <n v="8"/>
    <s v="CHIHUAHUA"/>
    <x v="8"/>
    <n v="59"/>
    <x v="60"/>
    <n v="1"/>
    <s v="SAN FRANCISCO DEL ORO"/>
    <s v="CALLE CUADRILLAS VERDES "/>
    <n v="0"/>
    <s v="PÚBLICO"/>
    <x v="0"/>
    <n v="2"/>
    <s v="BĂSICA"/>
    <n v="1"/>
    <x v="2"/>
    <n v="1"/>
    <x v="0"/>
    <n v="0"/>
    <s v="NO APLICA"/>
    <n v="0"/>
    <s v="NO APLICA"/>
    <s v="08FZP0138H"/>
    <s v="08FJZ0107U"/>
    <s v="08ADG0004D"/>
    <n v="0"/>
    <s v="I2020"/>
    <n v="21"/>
    <n v="24"/>
    <n v="45"/>
    <n v="21"/>
    <n v="24"/>
    <n v="45"/>
    <n v="6"/>
    <n v="9"/>
    <n v="15"/>
    <n v="0"/>
    <n v="0"/>
    <n v="0"/>
    <n v="4"/>
    <n v="5"/>
    <n v="9"/>
    <n v="13"/>
    <n v="7"/>
    <n v="20"/>
    <n v="10"/>
    <n v="13"/>
    <n v="23"/>
    <n v="0"/>
    <n v="0"/>
    <n v="0"/>
    <n v="0"/>
    <n v="0"/>
    <n v="0"/>
    <n v="0"/>
    <n v="0"/>
    <n v="0"/>
    <n v="27"/>
    <n v="25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94D"/>
    <n v="1"/>
    <s v="MATUTINO"/>
    <s v="LAZARO CARDENAS DEL RIO"/>
    <n v="8"/>
    <s v="CHIHUAHUA"/>
    <n v="8"/>
    <s v="CHIHUAHUA"/>
    <x v="10"/>
    <n v="10"/>
    <x v="44"/>
    <n v="30"/>
    <s v="SAN LORENZO"/>
    <s v="CALLE FERNANDO MONTES DE OCA"/>
    <n v="0"/>
    <s v="PÚBLICO"/>
    <x v="0"/>
    <n v="2"/>
    <s v="BĂSICA"/>
    <n v="1"/>
    <x v="2"/>
    <n v="1"/>
    <x v="0"/>
    <n v="0"/>
    <s v="NO APLICA"/>
    <n v="0"/>
    <s v="NO APLICA"/>
    <s v="08FZP0156X"/>
    <s v="08FJZ0110H"/>
    <s v="08ADG0013L"/>
    <n v="0"/>
    <s v="I2020"/>
    <n v="20"/>
    <n v="17"/>
    <n v="37"/>
    <n v="20"/>
    <n v="17"/>
    <n v="37"/>
    <n v="8"/>
    <n v="9"/>
    <n v="17"/>
    <n v="0"/>
    <n v="0"/>
    <n v="0"/>
    <n v="4"/>
    <n v="5"/>
    <n v="9"/>
    <n v="6"/>
    <n v="6"/>
    <n v="12"/>
    <n v="10"/>
    <n v="4"/>
    <n v="14"/>
    <n v="0"/>
    <n v="0"/>
    <n v="0"/>
    <n v="0"/>
    <n v="0"/>
    <n v="0"/>
    <n v="0"/>
    <n v="0"/>
    <n v="0"/>
    <n v="20"/>
    <n v="15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095C"/>
    <n v="1"/>
    <s v="MATUTINO"/>
    <s v="MELCHOR OCAMPO"/>
    <n v="8"/>
    <s v="CHIHUAHUA"/>
    <n v="8"/>
    <s v="CHIHUAHUA"/>
    <x v="2"/>
    <n v="40"/>
    <x v="12"/>
    <n v="1"/>
    <s v="MADERA"/>
    <s v="CALLE D"/>
    <n v="0"/>
    <s v="PÚBLICO"/>
    <x v="0"/>
    <n v="2"/>
    <s v="BĂSICA"/>
    <n v="1"/>
    <x v="2"/>
    <n v="1"/>
    <x v="0"/>
    <n v="0"/>
    <s v="NO APLICA"/>
    <n v="0"/>
    <s v="NO APLICA"/>
    <s v="08FZP0112Z"/>
    <s v="08FJZ0111G"/>
    <s v="08ADG0055K"/>
    <n v="0"/>
    <s v="I2020"/>
    <n v="22"/>
    <n v="21"/>
    <n v="43"/>
    <n v="22"/>
    <n v="21"/>
    <n v="43"/>
    <n v="10"/>
    <n v="10"/>
    <n v="20"/>
    <n v="0"/>
    <n v="0"/>
    <n v="0"/>
    <n v="5"/>
    <n v="4"/>
    <n v="9"/>
    <n v="10"/>
    <n v="5"/>
    <n v="15"/>
    <n v="12"/>
    <n v="11"/>
    <n v="23"/>
    <n v="0"/>
    <n v="0"/>
    <n v="0"/>
    <n v="0"/>
    <n v="0"/>
    <n v="0"/>
    <n v="0"/>
    <n v="0"/>
    <n v="0"/>
    <n v="27"/>
    <n v="20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098Z"/>
    <n v="1"/>
    <s v="MATUTINO"/>
    <s v="LUZ HERRERA"/>
    <n v="8"/>
    <s v="CHIHUAHUA"/>
    <n v="8"/>
    <s v="CHIHUAHUA"/>
    <x v="1"/>
    <n v="48"/>
    <x v="31"/>
    <n v="55"/>
    <s v="SANTA CATALINA DE VILLELA (SANTA CATARINA)"/>
    <s v="CALLE SANTA CATALINA DE VILLELA (SANTA CATARINA)"/>
    <n v="0"/>
    <s v="PÚBLICO"/>
    <x v="0"/>
    <n v="2"/>
    <s v="BĂSICA"/>
    <n v="1"/>
    <x v="2"/>
    <n v="1"/>
    <x v="0"/>
    <n v="0"/>
    <s v="NO APLICA"/>
    <n v="0"/>
    <s v="NO APLICA"/>
    <s v="08FZP0146Q"/>
    <s v="08FJZ0105W"/>
    <s v="08ADG0010O"/>
    <n v="0"/>
    <s v="I2020"/>
    <n v="15"/>
    <n v="17"/>
    <n v="32"/>
    <n v="15"/>
    <n v="17"/>
    <n v="32"/>
    <n v="5"/>
    <n v="10"/>
    <n v="15"/>
    <n v="0"/>
    <n v="0"/>
    <n v="0"/>
    <n v="2"/>
    <n v="1"/>
    <n v="3"/>
    <n v="6"/>
    <n v="7"/>
    <n v="13"/>
    <n v="16"/>
    <n v="10"/>
    <n v="26"/>
    <n v="0"/>
    <n v="0"/>
    <n v="0"/>
    <n v="0"/>
    <n v="0"/>
    <n v="0"/>
    <n v="0"/>
    <n v="0"/>
    <n v="0"/>
    <n v="24"/>
    <n v="18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100Y"/>
    <n v="1"/>
    <s v="MATUTINO"/>
    <s v="JOSE MARIA PINO SUAREZ"/>
    <n v="8"/>
    <s v="CHIHUAHUA"/>
    <n v="8"/>
    <s v="CHIHUAHUA"/>
    <x v="2"/>
    <n v="34"/>
    <x v="3"/>
    <n v="18"/>
    <s v="IGNACIO ALLENDE"/>
    <s v="CALLE IGNACIO ALLENDE"/>
    <n v="0"/>
    <s v="PÚBLICO"/>
    <x v="0"/>
    <n v="2"/>
    <s v="BĂSICA"/>
    <n v="1"/>
    <x v="2"/>
    <n v="1"/>
    <x v="0"/>
    <n v="0"/>
    <s v="NO APLICA"/>
    <n v="0"/>
    <s v="NO APLICA"/>
    <s v="08FZP0133M"/>
    <s v="08FJZ0110H"/>
    <s v="08ADG0055K"/>
    <n v="0"/>
    <s v="I2020"/>
    <n v="7"/>
    <n v="8"/>
    <n v="15"/>
    <n v="7"/>
    <n v="8"/>
    <n v="15"/>
    <n v="4"/>
    <n v="6"/>
    <n v="10"/>
    <n v="0"/>
    <n v="0"/>
    <n v="0"/>
    <n v="1"/>
    <n v="2"/>
    <n v="3"/>
    <n v="3"/>
    <n v="4"/>
    <n v="7"/>
    <n v="5"/>
    <n v="2"/>
    <n v="7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101X"/>
    <n v="1"/>
    <s v="MATUTINO"/>
    <s v="ANTONIO MAGUREGUI"/>
    <n v="8"/>
    <s v="CHIHUAHUA"/>
    <n v="8"/>
    <s v="CHIHUAHUA"/>
    <x v="1"/>
    <n v="48"/>
    <x v="31"/>
    <n v="40"/>
    <s v="INDEPENDENCIA (COLOGACHI)"/>
    <s v="CALLE INDEPENDENCIA"/>
    <n v="0"/>
    <s v="PÚBLICO"/>
    <x v="0"/>
    <n v="2"/>
    <s v="BĂSICA"/>
    <n v="1"/>
    <x v="2"/>
    <n v="1"/>
    <x v="0"/>
    <n v="0"/>
    <s v="NO APLICA"/>
    <n v="0"/>
    <s v="NO APLICA"/>
    <s v="08FZP0126C"/>
    <s v="08FJZ0105W"/>
    <s v="08ADG0010O"/>
    <n v="0"/>
    <s v="I2020"/>
    <n v="22"/>
    <n v="24"/>
    <n v="46"/>
    <n v="22"/>
    <n v="24"/>
    <n v="46"/>
    <n v="10"/>
    <n v="9"/>
    <n v="19"/>
    <n v="0"/>
    <n v="0"/>
    <n v="0"/>
    <n v="2"/>
    <n v="2"/>
    <n v="4"/>
    <n v="7"/>
    <n v="6"/>
    <n v="13"/>
    <n v="12"/>
    <n v="15"/>
    <n v="27"/>
    <n v="0"/>
    <n v="0"/>
    <n v="0"/>
    <n v="0"/>
    <n v="0"/>
    <n v="0"/>
    <n v="0"/>
    <n v="0"/>
    <n v="0"/>
    <n v="21"/>
    <n v="23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102W"/>
    <n v="1"/>
    <s v="MATUTINO"/>
    <s v="HANS CHRISTIAN ANDERSEN"/>
    <n v="8"/>
    <s v="CHIHUAHUA"/>
    <n v="8"/>
    <s v="CHIHUAHUA"/>
    <x v="8"/>
    <n v="32"/>
    <x v="19"/>
    <n v="1"/>
    <s v="HIDALGO DEL PARRAL"/>
    <s v="AVENIDA TECNOLOGICO"/>
    <n v="0"/>
    <s v="PÚBLICO"/>
    <x v="0"/>
    <n v="2"/>
    <s v="BĂSICA"/>
    <n v="1"/>
    <x v="2"/>
    <n v="1"/>
    <x v="0"/>
    <n v="0"/>
    <s v="NO APLICA"/>
    <n v="0"/>
    <s v="NO APLICA"/>
    <s v="08FZP0224D"/>
    <s v="08FJZ0107U"/>
    <s v="08ADG0004D"/>
    <n v="0"/>
    <s v="I2020"/>
    <n v="11"/>
    <n v="6"/>
    <n v="17"/>
    <n v="11"/>
    <n v="6"/>
    <n v="17"/>
    <n v="4"/>
    <n v="2"/>
    <n v="6"/>
    <n v="0"/>
    <n v="0"/>
    <n v="0"/>
    <n v="1"/>
    <n v="0"/>
    <n v="1"/>
    <n v="4"/>
    <n v="3"/>
    <n v="7"/>
    <n v="5"/>
    <n v="5"/>
    <n v="10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3"/>
    <n v="1"/>
    <n v="1"/>
  </r>
  <r>
    <s v="08DJN0105T"/>
    <n v="1"/>
    <s v="MATUTINO"/>
    <s v="CUAUHTEMOC"/>
    <n v="8"/>
    <s v="CHIHUAHUA"/>
    <n v="8"/>
    <s v="CHIHUAHUA"/>
    <x v="1"/>
    <n v="17"/>
    <x v="43"/>
    <n v="93"/>
    <s v="LĂZARO CĂRDENAS"/>
    <s v="AVENIDA 5 DE MAYO"/>
    <n v="0"/>
    <s v="PÚBLICO"/>
    <x v="0"/>
    <n v="2"/>
    <s v="BĂSICA"/>
    <n v="1"/>
    <x v="2"/>
    <n v="1"/>
    <x v="0"/>
    <n v="0"/>
    <s v="NO APLICA"/>
    <n v="0"/>
    <s v="NO APLICA"/>
    <s v="08FZP0146Q"/>
    <s v="08FJZ0105W"/>
    <s v="08ADG0010O"/>
    <n v="0"/>
    <s v="I2020"/>
    <n v="11"/>
    <n v="17"/>
    <n v="28"/>
    <n v="11"/>
    <n v="17"/>
    <n v="28"/>
    <n v="6"/>
    <n v="7"/>
    <n v="13"/>
    <n v="0"/>
    <n v="0"/>
    <n v="0"/>
    <n v="0"/>
    <n v="0"/>
    <n v="0"/>
    <n v="6"/>
    <n v="4"/>
    <n v="10"/>
    <n v="5"/>
    <n v="10"/>
    <n v="15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109P"/>
    <n v="1"/>
    <s v="MATUTINO"/>
    <s v="SICLARY"/>
    <n v="8"/>
    <s v="CHIHUAHUA"/>
    <n v="8"/>
    <s v="CHIHUAHUA"/>
    <x v="7"/>
    <n v="19"/>
    <x v="21"/>
    <n v="1"/>
    <s v="CHIHUAHUA"/>
    <s v="CALLE 81A "/>
    <n v="0"/>
    <s v="PÚBLICO"/>
    <x v="0"/>
    <n v="2"/>
    <s v="BĂSICA"/>
    <n v="1"/>
    <x v="2"/>
    <n v="1"/>
    <x v="0"/>
    <n v="0"/>
    <s v="NO APLICA"/>
    <n v="0"/>
    <s v="NO APLICA"/>
    <s v="08FZP0154Z"/>
    <s v="08FJZ0115C"/>
    <s v="08ADG0046C"/>
    <n v="0"/>
    <s v="I2020"/>
    <n v="70"/>
    <n v="60"/>
    <n v="130"/>
    <n v="70"/>
    <n v="60"/>
    <n v="130"/>
    <n v="37"/>
    <n v="19"/>
    <n v="56"/>
    <n v="0"/>
    <n v="0"/>
    <n v="0"/>
    <n v="7"/>
    <n v="17"/>
    <n v="24"/>
    <n v="23"/>
    <n v="22"/>
    <n v="45"/>
    <n v="26"/>
    <n v="32"/>
    <n v="58"/>
    <n v="0"/>
    <n v="0"/>
    <n v="0"/>
    <n v="0"/>
    <n v="0"/>
    <n v="0"/>
    <n v="0"/>
    <n v="0"/>
    <n v="0"/>
    <n v="56"/>
    <n v="71"/>
    <n v="12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111D"/>
    <n v="1"/>
    <s v="MATUTINO"/>
    <s v="ANTONIO CASO"/>
    <n v="8"/>
    <s v="CHIHUAHUA"/>
    <n v="8"/>
    <s v="CHIHUAHUA"/>
    <x v="1"/>
    <n v="31"/>
    <x v="1"/>
    <n v="117"/>
    <s v="SANTO TOMĂS"/>
    <s v="CALLE SANTO TOMAS"/>
    <n v="0"/>
    <s v="PÚBLICO"/>
    <x v="0"/>
    <n v="2"/>
    <s v="BĂSICA"/>
    <n v="1"/>
    <x v="2"/>
    <n v="1"/>
    <x v="0"/>
    <n v="0"/>
    <s v="NO APLICA"/>
    <n v="0"/>
    <s v="NO APLICA"/>
    <s v="08FZP0111A"/>
    <s v="08FJZ0111G"/>
    <s v="08ADG0010O"/>
    <n v="0"/>
    <s v="I2020"/>
    <n v="10"/>
    <n v="20"/>
    <n v="30"/>
    <n v="10"/>
    <n v="20"/>
    <n v="30"/>
    <n v="5"/>
    <n v="14"/>
    <n v="19"/>
    <n v="0"/>
    <n v="0"/>
    <n v="0"/>
    <n v="3"/>
    <n v="1"/>
    <n v="4"/>
    <n v="2"/>
    <n v="2"/>
    <n v="4"/>
    <n v="7"/>
    <n v="6"/>
    <n v="13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112C"/>
    <n v="1"/>
    <s v="MATUTINO"/>
    <s v="JUSTO SIERRA"/>
    <n v="8"/>
    <s v="CHIHUAHUA"/>
    <n v="8"/>
    <s v="CHIHUAHUA"/>
    <x v="8"/>
    <n v="67"/>
    <x v="45"/>
    <n v="1"/>
    <s v="VALLE DE ZARAGOZA"/>
    <s v="CALLE VALLE DE ZARAGOZA"/>
    <n v="0"/>
    <s v="PÚBLICO"/>
    <x v="0"/>
    <n v="2"/>
    <s v="BĂSICA"/>
    <n v="1"/>
    <x v="2"/>
    <n v="1"/>
    <x v="0"/>
    <n v="0"/>
    <s v="NO APLICA"/>
    <n v="0"/>
    <s v="NO APLICA"/>
    <s v="08FZP0224D"/>
    <s v="08FJZ0107U"/>
    <s v="08ADG0004D"/>
    <n v="0"/>
    <s v="I2020"/>
    <n v="29"/>
    <n v="28"/>
    <n v="57"/>
    <n v="29"/>
    <n v="28"/>
    <n v="57"/>
    <n v="19"/>
    <n v="17"/>
    <n v="36"/>
    <n v="0"/>
    <n v="0"/>
    <n v="0"/>
    <n v="5"/>
    <n v="2"/>
    <n v="7"/>
    <n v="10"/>
    <n v="12"/>
    <n v="22"/>
    <n v="20"/>
    <n v="25"/>
    <n v="45"/>
    <n v="0"/>
    <n v="0"/>
    <n v="0"/>
    <n v="0"/>
    <n v="0"/>
    <n v="0"/>
    <n v="0"/>
    <n v="0"/>
    <n v="0"/>
    <n v="35"/>
    <n v="39"/>
    <n v="7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DJN0114A"/>
    <n v="1"/>
    <s v="MATUTINO"/>
    <s v="MARGARITA MAZA DE JUAREZ"/>
    <n v="8"/>
    <s v="CHIHUAHUA"/>
    <n v="8"/>
    <s v="CHIHUAHUA"/>
    <x v="6"/>
    <n v="29"/>
    <x v="7"/>
    <n v="258"/>
    <s v="LAS YERBITAS [ASERRADERO]"/>
    <s v="CALLE YERBITAS"/>
    <n v="0"/>
    <s v="PÚBLICO"/>
    <x v="0"/>
    <n v="2"/>
    <s v="BĂSICA"/>
    <n v="1"/>
    <x v="2"/>
    <n v="1"/>
    <x v="0"/>
    <n v="0"/>
    <s v="NO APLICA"/>
    <n v="0"/>
    <s v="NO APLICA"/>
    <s v="08FZP0020J"/>
    <s v="08FJZ0107U"/>
    <s v="08ADG0007A"/>
    <n v="0"/>
    <s v="I2020"/>
    <n v="9"/>
    <n v="16"/>
    <n v="25"/>
    <n v="9"/>
    <n v="16"/>
    <n v="25"/>
    <n v="4"/>
    <n v="8"/>
    <n v="12"/>
    <n v="0"/>
    <n v="0"/>
    <n v="0"/>
    <n v="0"/>
    <n v="0"/>
    <n v="0"/>
    <n v="8"/>
    <n v="4"/>
    <n v="12"/>
    <n v="5"/>
    <n v="8"/>
    <n v="13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117Y"/>
    <n v="1"/>
    <s v="MATUTINO"/>
    <s v="LUZ MARIA SERRADEL"/>
    <n v="8"/>
    <s v="CHIHUAHUA"/>
    <n v="8"/>
    <s v="CHIHUAHUA"/>
    <x v="7"/>
    <n v="19"/>
    <x v="21"/>
    <n v="1"/>
    <s v="CHIHUAHUA"/>
    <s v="CALLE IZTACCIHUATL "/>
    <n v="0"/>
    <s v="PÚBLICO"/>
    <x v="0"/>
    <n v="2"/>
    <s v="BĂSICA"/>
    <n v="1"/>
    <x v="2"/>
    <n v="1"/>
    <x v="0"/>
    <n v="0"/>
    <s v="NO APLICA"/>
    <n v="0"/>
    <s v="NO APLICA"/>
    <s v="08FZP0101U"/>
    <s v="08FJZ0116B"/>
    <s v="08ADG0046C"/>
    <n v="0"/>
    <s v="I2020"/>
    <n v="47"/>
    <n v="56"/>
    <n v="103"/>
    <n v="47"/>
    <n v="56"/>
    <n v="103"/>
    <n v="14"/>
    <n v="16"/>
    <n v="30"/>
    <n v="0"/>
    <n v="0"/>
    <n v="0"/>
    <n v="9"/>
    <n v="5"/>
    <n v="14"/>
    <n v="18"/>
    <n v="14"/>
    <n v="32"/>
    <n v="25"/>
    <n v="28"/>
    <n v="53"/>
    <n v="0"/>
    <n v="0"/>
    <n v="0"/>
    <n v="0"/>
    <n v="0"/>
    <n v="0"/>
    <n v="0"/>
    <n v="0"/>
    <n v="0"/>
    <n v="52"/>
    <n v="47"/>
    <n v="9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2"/>
    <n v="0"/>
    <n v="0"/>
    <n v="9"/>
    <n v="0"/>
    <n v="4"/>
    <n v="0"/>
    <n v="1"/>
    <n v="2"/>
    <n v="0"/>
    <n v="0"/>
    <n v="0"/>
    <n v="1"/>
    <n v="4"/>
    <n v="6"/>
    <n v="4"/>
    <n v="1"/>
  </r>
  <r>
    <s v="08DJN0120L"/>
    <n v="1"/>
    <s v="MATUTINO"/>
    <s v="TOWI"/>
    <n v="8"/>
    <s v="CHIHUAHUA"/>
    <n v="8"/>
    <s v="CHIHUAHUA"/>
    <x v="8"/>
    <n v="32"/>
    <x v="19"/>
    <n v="1"/>
    <s v="HIDALGO DEL PARRAL"/>
    <s v="CALLE RIVERA DEL TIVOLI"/>
    <n v="0"/>
    <s v="PÚBLICO"/>
    <x v="0"/>
    <n v="2"/>
    <s v="BĂSICA"/>
    <n v="1"/>
    <x v="2"/>
    <n v="1"/>
    <x v="0"/>
    <n v="0"/>
    <s v="NO APLICA"/>
    <n v="0"/>
    <s v="NO APLICA"/>
    <s v="08FZP0224D"/>
    <s v="08FJZ0107U"/>
    <s v="08ADG0004D"/>
    <n v="0"/>
    <s v="I2020"/>
    <n v="25"/>
    <n v="16"/>
    <n v="41"/>
    <n v="25"/>
    <n v="16"/>
    <n v="41"/>
    <n v="13"/>
    <n v="4"/>
    <n v="17"/>
    <n v="0"/>
    <n v="0"/>
    <n v="0"/>
    <n v="8"/>
    <n v="1"/>
    <n v="9"/>
    <n v="8"/>
    <n v="5"/>
    <n v="13"/>
    <n v="8"/>
    <n v="6"/>
    <n v="14"/>
    <n v="0"/>
    <n v="0"/>
    <n v="0"/>
    <n v="0"/>
    <n v="0"/>
    <n v="0"/>
    <n v="0"/>
    <n v="0"/>
    <n v="0"/>
    <n v="24"/>
    <n v="12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1"/>
    <n v="0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5"/>
    <n v="2"/>
    <n v="1"/>
  </r>
  <r>
    <s v="08DJN0123I"/>
    <n v="1"/>
    <s v="MATUTINO"/>
    <s v="FERNANDO MONTES DE OCA"/>
    <n v="8"/>
    <s v="CHIHUAHUA"/>
    <n v="8"/>
    <s v="CHIHUAHUA"/>
    <x v="7"/>
    <n v="19"/>
    <x v="21"/>
    <n v="1"/>
    <s v="CHIHUAHUA"/>
    <s v="CALLE 64A. "/>
    <n v="0"/>
    <s v="PÚBLICO"/>
    <x v="0"/>
    <n v="2"/>
    <s v="BĂSICA"/>
    <n v="1"/>
    <x v="2"/>
    <n v="1"/>
    <x v="0"/>
    <n v="0"/>
    <s v="NO APLICA"/>
    <n v="0"/>
    <s v="NO APLICA"/>
    <s v="08FZP0104R"/>
    <s v="08FJZ0116B"/>
    <s v="08ADG0046C"/>
    <n v="0"/>
    <s v="I2020"/>
    <n v="55"/>
    <n v="58"/>
    <n v="113"/>
    <n v="55"/>
    <n v="58"/>
    <n v="113"/>
    <n v="26"/>
    <n v="23"/>
    <n v="49"/>
    <n v="0"/>
    <n v="0"/>
    <n v="0"/>
    <n v="8"/>
    <n v="10"/>
    <n v="18"/>
    <n v="21"/>
    <n v="21"/>
    <n v="42"/>
    <n v="24"/>
    <n v="23"/>
    <n v="47"/>
    <n v="0"/>
    <n v="0"/>
    <n v="0"/>
    <n v="0"/>
    <n v="0"/>
    <n v="0"/>
    <n v="0"/>
    <n v="0"/>
    <n v="0"/>
    <n v="53"/>
    <n v="54"/>
    <n v="10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2"/>
    <n v="0"/>
    <n v="0"/>
    <n v="10"/>
    <n v="0"/>
    <n v="5"/>
    <n v="1"/>
    <n v="2"/>
    <n v="2"/>
    <n v="0"/>
    <n v="0"/>
    <n v="0"/>
    <n v="0"/>
    <n v="5"/>
    <n v="7"/>
    <n v="5"/>
    <n v="1"/>
  </r>
  <r>
    <s v="08DJN0125G"/>
    <n v="1"/>
    <s v="MATUTINO"/>
    <s v="MARGARITA MAZA DE JUAREZ"/>
    <n v="8"/>
    <s v="CHIHUAHUA"/>
    <n v="8"/>
    <s v="CHIHUAHUA"/>
    <x v="3"/>
    <n v="27"/>
    <x v="27"/>
    <n v="1"/>
    <s v="GUACHOCHI"/>
    <s v="CALLE FELIPE ANGELES"/>
    <n v="0"/>
    <s v="PÚBLICO"/>
    <x v="0"/>
    <n v="2"/>
    <s v="BĂSICA"/>
    <n v="1"/>
    <x v="2"/>
    <n v="1"/>
    <x v="0"/>
    <n v="0"/>
    <s v="NO APLICA"/>
    <n v="0"/>
    <s v="NO APLICA"/>
    <s v="08FZP0121H"/>
    <s v="08FJZ0106V"/>
    <s v="08ADG0006B"/>
    <n v="0"/>
    <s v="I2020"/>
    <n v="26"/>
    <n v="11"/>
    <n v="37"/>
    <n v="26"/>
    <n v="11"/>
    <n v="37"/>
    <n v="12"/>
    <n v="2"/>
    <n v="14"/>
    <n v="0"/>
    <n v="0"/>
    <n v="0"/>
    <n v="1"/>
    <n v="8"/>
    <n v="9"/>
    <n v="2"/>
    <n v="8"/>
    <n v="10"/>
    <n v="10"/>
    <n v="7"/>
    <n v="17"/>
    <n v="0"/>
    <n v="0"/>
    <n v="0"/>
    <n v="0"/>
    <n v="0"/>
    <n v="0"/>
    <n v="0"/>
    <n v="0"/>
    <n v="0"/>
    <n v="13"/>
    <n v="23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136M"/>
    <n v="1"/>
    <s v="MATUTINO"/>
    <s v="SOR JUANA INES DE LA CRUZ"/>
    <n v="8"/>
    <s v="CHIHUAHUA"/>
    <n v="8"/>
    <s v="CHIHUAHUA"/>
    <x v="10"/>
    <n v="50"/>
    <x v="65"/>
    <n v="1"/>
    <s v="NUEVO CASAS GRANDES"/>
    <s v="CALLE GALEANA"/>
    <n v="706"/>
    <s v="PÚBLICO"/>
    <x v="0"/>
    <n v="2"/>
    <s v="BĂSICA"/>
    <n v="1"/>
    <x v="2"/>
    <n v="1"/>
    <x v="0"/>
    <n v="0"/>
    <s v="NO APLICA"/>
    <n v="0"/>
    <s v="NO APLICA"/>
    <s v="08FZP0143T"/>
    <s v="08FJZ0110H"/>
    <s v="08ADG0013L"/>
    <n v="0"/>
    <s v="I2020"/>
    <n v="46"/>
    <n v="52"/>
    <n v="98"/>
    <n v="46"/>
    <n v="52"/>
    <n v="98"/>
    <n v="23"/>
    <n v="25"/>
    <n v="48"/>
    <n v="0"/>
    <n v="0"/>
    <n v="0"/>
    <n v="10"/>
    <n v="3"/>
    <n v="13"/>
    <n v="12"/>
    <n v="10"/>
    <n v="22"/>
    <n v="21"/>
    <n v="25"/>
    <n v="46"/>
    <n v="0"/>
    <n v="0"/>
    <n v="0"/>
    <n v="0"/>
    <n v="0"/>
    <n v="0"/>
    <n v="0"/>
    <n v="0"/>
    <n v="0"/>
    <n v="43"/>
    <n v="38"/>
    <n v="8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139J"/>
    <n v="1"/>
    <s v="MATUTINO"/>
    <s v="FRANCISCO MONTES DE OCA"/>
    <n v="8"/>
    <s v="CHIHUAHUA"/>
    <n v="8"/>
    <s v="CHIHUAHUA"/>
    <x v="0"/>
    <n v="65"/>
    <x v="11"/>
    <n v="42"/>
    <s v="SAN RAFAEL"/>
    <s v="CALLE SAN RAFAEL"/>
    <n v="0"/>
    <s v="PÚBLICO"/>
    <x v="0"/>
    <n v="2"/>
    <s v="BĂSICA"/>
    <n v="1"/>
    <x v="2"/>
    <n v="1"/>
    <x v="0"/>
    <n v="0"/>
    <s v="NO APLICA"/>
    <n v="0"/>
    <s v="NO APLICA"/>
    <s v="08FZP0134L"/>
    <s v="08FJZ0106V"/>
    <s v="08ADG0003E"/>
    <n v="0"/>
    <s v="I2020"/>
    <n v="34"/>
    <n v="46"/>
    <n v="80"/>
    <n v="34"/>
    <n v="46"/>
    <n v="80"/>
    <n v="11"/>
    <n v="15"/>
    <n v="26"/>
    <n v="0"/>
    <n v="0"/>
    <n v="0"/>
    <n v="9"/>
    <n v="11"/>
    <n v="20"/>
    <n v="17"/>
    <n v="14"/>
    <n v="31"/>
    <n v="9"/>
    <n v="16"/>
    <n v="25"/>
    <n v="0"/>
    <n v="0"/>
    <n v="0"/>
    <n v="0"/>
    <n v="0"/>
    <n v="0"/>
    <n v="0"/>
    <n v="0"/>
    <n v="0"/>
    <n v="35"/>
    <n v="41"/>
    <n v="7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DJN0140Z"/>
    <n v="1"/>
    <s v="MATUTINO"/>
    <s v="CLUB DE LEONES"/>
    <n v="8"/>
    <s v="CHIHUAHUA"/>
    <n v="8"/>
    <s v="CHIHUAHUA"/>
    <x v="9"/>
    <n v="45"/>
    <x v="36"/>
    <n v="1"/>
    <s v="PEDRO MEOQUI"/>
    <s v="CALLE BRASIL"/>
    <n v="3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33"/>
    <n v="23"/>
    <n v="56"/>
    <n v="33"/>
    <n v="23"/>
    <n v="56"/>
    <n v="15"/>
    <n v="11"/>
    <n v="26"/>
    <n v="0"/>
    <n v="0"/>
    <n v="0"/>
    <n v="1"/>
    <n v="2"/>
    <n v="3"/>
    <n v="8"/>
    <n v="11"/>
    <n v="19"/>
    <n v="16"/>
    <n v="12"/>
    <n v="28"/>
    <n v="0"/>
    <n v="0"/>
    <n v="0"/>
    <n v="0"/>
    <n v="0"/>
    <n v="0"/>
    <n v="0"/>
    <n v="0"/>
    <n v="0"/>
    <n v="25"/>
    <n v="25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143W"/>
    <n v="1"/>
    <s v="MATUTINO"/>
    <s v="REVOLUCION MEXICANA"/>
    <n v="8"/>
    <s v="CHIHUAHUA"/>
    <n v="8"/>
    <s v="CHIHUAHUA"/>
    <x v="5"/>
    <n v="37"/>
    <x v="6"/>
    <n v="1"/>
    <s v="JUĂREZ"/>
    <s v="CALLE CALIXTO CONTRERAS"/>
    <n v="2450"/>
    <s v="PÚBLICO"/>
    <x v="0"/>
    <n v="2"/>
    <s v="BĂSICA"/>
    <n v="1"/>
    <x v="2"/>
    <n v="1"/>
    <x v="0"/>
    <n v="0"/>
    <s v="NO APLICA"/>
    <n v="0"/>
    <s v="NO APLICA"/>
    <s v="08FZP0130P"/>
    <s v="08FJZ0101Z"/>
    <s v="08ADG0005C"/>
    <n v="0"/>
    <s v="I2020"/>
    <n v="84"/>
    <n v="82"/>
    <n v="166"/>
    <n v="84"/>
    <n v="82"/>
    <n v="166"/>
    <n v="71"/>
    <n v="67"/>
    <n v="138"/>
    <n v="0"/>
    <n v="0"/>
    <n v="0"/>
    <n v="0"/>
    <n v="0"/>
    <n v="0"/>
    <n v="21"/>
    <n v="25"/>
    <n v="46"/>
    <n v="56"/>
    <n v="58"/>
    <n v="114"/>
    <n v="0"/>
    <n v="0"/>
    <n v="0"/>
    <n v="0"/>
    <n v="0"/>
    <n v="0"/>
    <n v="0"/>
    <n v="0"/>
    <n v="0"/>
    <n v="77"/>
    <n v="83"/>
    <n v="160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2"/>
    <n v="4"/>
    <n v="0"/>
    <n v="0"/>
    <n v="0"/>
    <n v="0"/>
    <n v="6"/>
    <n v="7"/>
    <n v="6"/>
    <n v="1"/>
  </r>
  <r>
    <s v="08DJN0144V"/>
    <n v="1"/>
    <s v="MATUTINO"/>
    <s v="CONSTITUCION"/>
    <n v="8"/>
    <s v="CHIHUAHUA"/>
    <n v="8"/>
    <s v="CHIHUAHUA"/>
    <x v="5"/>
    <n v="37"/>
    <x v="6"/>
    <n v="1"/>
    <s v="JUĂREZ"/>
    <s v="CALLE MADRID"/>
    <n v="0"/>
    <s v="PÚBLICO"/>
    <x v="0"/>
    <n v="2"/>
    <s v="BĂSICA"/>
    <n v="1"/>
    <x v="2"/>
    <n v="1"/>
    <x v="0"/>
    <n v="0"/>
    <s v="NO APLICA"/>
    <n v="0"/>
    <s v="NO APLICA"/>
    <s v="08FZP0117V"/>
    <s v="08FJZ0104X"/>
    <s v="08ADG0005C"/>
    <n v="0"/>
    <s v="I2020"/>
    <n v="37"/>
    <n v="37"/>
    <n v="74"/>
    <n v="37"/>
    <n v="37"/>
    <n v="74"/>
    <n v="21"/>
    <n v="23"/>
    <n v="44"/>
    <n v="0"/>
    <n v="0"/>
    <n v="0"/>
    <n v="3"/>
    <n v="4"/>
    <n v="7"/>
    <n v="13"/>
    <n v="4"/>
    <n v="17"/>
    <n v="23"/>
    <n v="21"/>
    <n v="44"/>
    <n v="0"/>
    <n v="0"/>
    <n v="0"/>
    <n v="0"/>
    <n v="0"/>
    <n v="0"/>
    <n v="0"/>
    <n v="0"/>
    <n v="0"/>
    <n v="39"/>
    <n v="29"/>
    <n v="6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145U"/>
    <n v="1"/>
    <s v="MATUTINO"/>
    <s v="EL PIPILA"/>
    <n v="8"/>
    <s v="CHIHUAHUA"/>
    <n v="8"/>
    <s v="CHIHUAHUA"/>
    <x v="5"/>
    <n v="37"/>
    <x v="6"/>
    <n v="1"/>
    <s v="JUĂREZ"/>
    <s v="BOULEVARD BERNARDO NORZEGARAY"/>
    <n v="4351"/>
    <s v="PÚBLICO"/>
    <x v="0"/>
    <n v="2"/>
    <s v="BĂSICA"/>
    <n v="1"/>
    <x v="2"/>
    <n v="1"/>
    <x v="0"/>
    <n v="0"/>
    <s v="NO APLICA"/>
    <n v="0"/>
    <s v="NO APLICA"/>
    <s v="08FZP0114Y"/>
    <s v="08FJZ0104X"/>
    <s v="08ADG0005C"/>
    <n v="0"/>
    <s v="I2020"/>
    <n v="63"/>
    <n v="72"/>
    <n v="135"/>
    <n v="63"/>
    <n v="72"/>
    <n v="135"/>
    <n v="38"/>
    <n v="45"/>
    <n v="83"/>
    <n v="0"/>
    <n v="0"/>
    <n v="0"/>
    <n v="2"/>
    <n v="3"/>
    <n v="5"/>
    <n v="19"/>
    <n v="19"/>
    <n v="38"/>
    <n v="37"/>
    <n v="42"/>
    <n v="79"/>
    <n v="0"/>
    <n v="0"/>
    <n v="0"/>
    <n v="0"/>
    <n v="0"/>
    <n v="0"/>
    <n v="0"/>
    <n v="0"/>
    <n v="0"/>
    <n v="58"/>
    <n v="64"/>
    <n v="122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0"/>
    <n v="1"/>
    <n v="0"/>
    <n v="0"/>
    <n v="0"/>
    <n v="0"/>
    <n v="0"/>
    <n v="1"/>
    <n v="0"/>
    <n v="0"/>
    <n v="8"/>
    <n v="1"/>
    <n v="4"/>
    <n v="0"/>
    <n v="1"/>
    <n v="3"/>
    <n v="0"/>
    <n v="0"/>
    <n v="0"/>
    <n v="1"/>
    <n v="5"/>
    <n v="5"/>
    <n v="5"/>
    <n v="1"/>
  </r>
  <r>
    <s v="08DJN0146T"/>
    <n v="1"/>
    <s v="MATUTINO"/>
    <s v="MIGUEL HIDALGO Y COSTILLA"/>
    <n v="8"/>
    <s v="CHIHUAHUA"/>
    <n v="8"/>
    <s v="CHIHUAHUA"/>
    <x v="10"/>
    <n v="50"/>
    <x v="65"/>
    <n v="1"/>
    <s v="NUEVO CASAS GRANDES"/>
    <s v="CALLE OBREGON"/>
    <n v="401"/>
    <s v="PÚBLICO"/>
    <x v="0"/>
    <n v="2"/>
    <s v="BĂSICA"/>
    <n v="1"/>
    <x v="2"/>
    <n v="1"/>
    <x v="0"/>
    <n v="0"/>
    <s v="NO APLICA"/>
    <n v="0"/>
    <s v="NO APLICA"/>
    <s v="08FZP0143T"/>
    <s v="08FJZ0110H"/>
    <s v="08ADG0013L"/>
    <n v="0"/>
    <s v="I2020"/>
    <n v="10"/>
    <n v="14"/>
    <n v="24"/>
    <n v="10"/>
    <n v="14"/>
    <n v="24"/>
    <n v="8"/>
    <n v="10"/>
    <n v="18"/>
    <n v="0"/>
    <n v="0"/>
    <n v="0"/>
    <n v="0"/>
    <n v="0"/>
    <n v="0"/>
    <n v="1"/>
    <n v="3"/>
    <n v="4"/>
    <n v="5"/>
    <n v="6"/>
    <n v="11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147S"/>
    <n v="1"/>
    <s v="MATUTINO"/>
    <s v="HEROE DE NACOZARI"/>
    <n v="8"/>
    <s v="CHIHUAHUA"/>
    <n v="8"/>
    <s v="CHIHUAHUA"/>
    <x v="10"/>
    <n v="5"/>
    <x v="54"/>
    <n v="1"/>
    <s v="ASCENSIĂ“N"/>
    <s v="CALLE TRIGO"/>
    <n v="880"/>
    <s v="PÚBLICO"/>
    <x v="0"/>
    <n v="2"/>
    <s v="BĂSICA"/>
    <n v="1"/>
    <x v="2"/>
    <n v="1"/>
    <x v="0"/>
    <n v="0"/>
    <s v="NO APLICA"/>
    <n v="0"/>
    <s v="NO APLICA"/>
    <s v="08FZP0127B"/>
    <s v="08FJZ0110H"/>
    <s v="08ADG0013L"/>
    <n v="0"/>
    <s v="I2020"/>
    <n v="71"/>
    <n v="81"/>
    <n v="152"/>
    <n v="71"/>
    <n v="81"/>
    <n v="152"/>
    <n v="49"/>
    <n v="52"/>
    <n v="101"/>
    <n v="0"/>
    <n v="0"/>
    <n v="0"/>
    <n v="5"/>
    <n v="5"/>
    <n v="10"/>
    <n v="17"/>
    <n v="20"/>
    <n v="37"/>
    <n v="54"/>
    <n v="59"/>
    <n v="113"/>
    <n v="0"/>
    <n v="0"/>
    <n v="0"/>
    <n v="0"/>
    <n v="0"/>
    <n v="0"/>
    <n v="0"/>
    <n v="0"/>
    <n v="0"/>
    <n v="76"/>
    <n v="84"/>
    <n v="160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6"/>
    <n v="6"/>
    <n v="1"/>
  </r>
  <r>
    <s v="08DJN0148R"/>
    <n v="1"/>
    <s v="MATUTINO"/>
    <s v="GABRIELA MISTRAL"/>
    <n v="8"/>
    <s v="CHIHUAHUA"/>
    <n v="8"/>
    <s v="CHIHUAHUA"/>
    <x v="10"/>
    <n v="23"/>
    <x v="52"/>
    <n v="5"/>
    <s v="COLONIA LEBARĂ“N"/>
    <s v="CALLE ALMA DAYER"/>
    <n v="0"/>
    <s v="PÚBLICO"/>
    <x v="0"/>
    <n v="2"/>
    <s v="BĂSICA"/>
    <n v="1"/>
    <x v="2"/>
    <n v="1"/>
    <x v="0"/>
    <n v="0"/>
    <s v="NO APLICA"/>
    <n v="0"/>
    <s v="NO APLICA"/>
    <s v="08FZP0156X"/>
    <s v="08FJZ0110H"/>
    <s v="08ADG0013L"/>
    <n v="0"/>
    <s v="I2020"/>
    <n v="13"/>
    <n v="20"/>
    <n v="33"/>
    <n v="13"/>
    <n v="20"/>
    <n v="33"/>
    <n v="8"/>
    <n v="15"/>
    <n v="23"/>
    <n v="0"/>
    <n v="0"/>
    <n v="0"/>
    <n v="2"/>
    <n v="6"/>
    <n v="8"/>
    <n v="5"/>
    <n v="2"/>
    <n v="7"/>
    <n v="9"/>
    <n v="7"/>
    <n v="16"/>
    <n v="0"/>
    <n v="0"/>
    <n v="0"/>
    <n v="0"/>
    <n v="0"/>
    <n v="0"/>
    <n v="0"/>
    <n v="0"/>
    <n v="0"/>
    <n v="16"/>
    <n v="15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150F"/>
    <n v="1"/>
    <s v="MATUTINO"/>
    <s v="GABRIELA MISTRAL"/>
    <n v="8"/>
    <s v="CHIHUAHUA"/>
    <n v="8"/>
    <s v="CHIHUAHUA"/>
    <x v="5"/>
    <n v="37"/>
    <x v="6"/>
    <n v="1"/>
    <s v="JUĂREZ"/>
    <s v="CALLE ANTONIO DE GUEVARA"/>
    <n v="2525"/>
    <s v="PÚBLICO"/>
    <x v="0"/>
    <n v="2"/>
    <s v="BĂSICA"/>
    <n v="1"/>
    <x v="2"/>
    <n v="1"/>
    <x v="0"/>
    <n v="0"/>
    <s v="NO APLICA"/>
    <n v="0"/>
    <s v="NO APLICA"/>
    <s v="08FZP0128A"/>
    <s v="08FJZ0103Y"/>
    <s v="08ADG0005C"/>
    <n v="0"/>
    <s v="I2020"/>
    <n v="60"/>
    <n v="68"/>
    <n v="128"/>
    <n v="60"/>
    <n v="68"/>
    <n v="128"/>
    <n v="24"/>
    <n v="28"/>
    <n v="52"/>
    <n v="0"/>
    <n v="0"/>
    <n v="0"/>
    <n v="6"/>
    <n v="11"/>
    <n v="17"/>
    <n v="29"/>
    <n v="25"/>
    <n v="54"/>
    <n v="24"/>
    <n v="32"/>
    <n v="56"/>
    <n v="0"/>
    <n v="0"/>
    <n v="0"/>
    <n v="0"/>
    <n v="0"/>
    <n v="0"/>
    <n v="0"/>
    <n v="0"/>
    <n v="0"/>
    <n v="59"/>
    <n v="68"/>
    <n v="127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5"/>
    <n v="5"/>
    <n v="1"/>
  </r>
  <r>
    <s v="08DJN0151E"/>
    <n v="1"/>
    <s v="MATUTINO"/>
    <s v="XITLALI"/>
    <n v="8"/>
    <s v="CHIHUAHUA"/>
    <n v="8"/>
    <s v="CHIHUAHUA"/>
    <x v="5"/>
    <n v="37"/>
    <x v="6"/>
    <n v="1"/>
    <s v="JUĂREZ"/>
    <s v="CALLE TORREON"/>
    <n v="1610"/>
    <s v="PÚBLICO"/>
    <x v="0"/>
    <n v="2"/>
    <s v="BĂSICA"/>
    <n v="1"/>
    <x v="2"/>
    <n v="1"/>
    <x v="0"/>
    <n v="0"/>
    <s v="NO APLICA"/>
    <n v="0"/>
    <s v="NO APLICA"/>
    <s v="08FZP0114Y"/>
    <s v="08FJZ0104X"/>
    <s v="08ADG0005C"/>
    <n v="0"/>
    <s v="I2020"/>
    <n v="81"/>
    <n v="65"/>
    <n v="146"/>
    <n v="81"/>
    <n v="65"/>
    <n v="146"/>
    <n v="67"/>
    <n v="54"/>
    <n v="121"/>
    <n v="0"/>
    <n v="0"/>
    <n v="0"/>
    <n v="0"/>
    <n v="0"/>
    <n v="0"/>
    <n v="13"/>
    <n v="11"/>
    <n v="24"/>
    <n v="59"/>
    <n v="46"/>
    <n v="105"/>
    <n v="0"/>
    <n v="0"/>
    <n v="0"/>
    <n v="0"/>
    <n v="0"/>
    <n v="0"/>
    <n v="0"/>
    <n v="0"/>
    <n v="0"/>
    <n v="72"/>
    <n v="57"/>
    <n v="129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0"/>
    <n v="1"/>
    <n v="4"/>
    <n v="0"/>
    <n v="0"/>
    <n v="0"/>
    <n v="0"/>
    <n v="5"/>
    <n v="6"/>
    <n v="5"/>
    <n v="1"/>
  </r>
  <r>
    <s v="08DJN0152D"/>
    <n v="1"/>
    <s v="MATUTINO"/>
    <s v="EMMA BEATRIZ SAHAGUN MENDEZ"/>
    <n v="8"/>
    <s v="CHIHUAHUA"/>
    <n v="8"/>
    <s v="CHIHUAHUA"/>
    <x v="5"/>
    <n v="37"/>
    <x v="6"/>
    <n v="1"/>
    <s v="JUĂREZ"/>
    <s v="CALLE SEVILLA"/>
    <n v="0"/>
    <s v="PÚBLICO"/>
    <x v="0"/>
    <n v="2"/>
    <s v="BĂSICA"/>
    <n v="1"/>
    <x v="2"/>
    <n v="1"/>
    <x v="0"/>
    <n v="0"/>
    <s v="NO APLICA"/>
    <n v="0"/>
    <s v="NO APLICA"/>
    <s v="08FZP0118U"/>
    <s v="08FJZ0104X"/>
    <s v="08ADG0005C"/>
    <n v="0"/>
    <s v="I2020"/>
    <n v="47"/>
    <n v="52"/>
    <n v="99"/>
    <n v="47"/>
    <n v="52"/>
    <n v="99"/>
    <n v="25"/>
    <n v="27"/>
    <n v="52"/>
    <n v="0"/>
    <n v="0"/>
    <n v="0"/>
    <n v="2"/>
    <n v="3"/>
    <n v="5"/>
    <n v="13"/>
    <n v="15"/>
    <n v="28"/>
    <n v="36"/>
    <n v="31"/>
    <n v="67"/>
    <n v="0"/>
    <n v="0"/>
    <n v="0"/>
    <n v="0"/>
    <n v="0"/>
    <n v="0"/>
    <n v="0"/>
    <n v="0"/>
    <n v="0"/>
    <n v="51"/>
    <n v="49"/>
    <n v="100"/>
    <n v="0"/>
    <n v="0"/>
    <n v="2"/>
    <n v="0"/>
    <n v="0"/>
    <n v="0"/>
    <n v="2"/>
    <n v="4"/>
    <n v="0"/>
    <n v="0"/>
    <n v="0"/>
    <n v="1"/>
    <n v="0"/>
    <n v="0"/>
    <n v="0"/>
    <n v="0"/>
    <n v="1"/>
    <n v="3"/>
    <n v="0"/>
    <n v="0"/>
    <n v="1"/>
    <n v="0"/>
    <n v="0"/>
    <n v="1"/>
    <n v="0"/>
    <n v="0"/>
    <n v="0"/>
    <n v="0"/>
    <n v="1"/>
    <n v="0"/>
    <n v="0"/>
    <n v="8"/>
    <n v="1"/>
    <n v="3"/>
    <n v="0"/>
    <n v="0"/>
    <n v="2"/>
    <n v="0"/>
    <n v="0"/>
    <n v="0"/>
    <n v="2"/>
    <n v="4"/>
    <n v="4"/>
    <n v="4"/>
    <n v="1"/>
  </r>
  <r>
    <s v="08DJN0153C"/>
    <n v="1"/>
    <s v="MATUTINO"/>
    <s v="NACIONES UNIDAS"/>
    <n v="8"/>
    <s v="CHIHUAHUA"/>
    <n v="8"/>
    <s v="CHIHUAHUA"/>
    <x v="5"/>
    <n v="37"/>
    <x v="6"/>
    <n v="1"/>
    <s v="JUĂREZ"/>
    <s v="CALLE EMILIA PEREZ PAYAN"/>
    <n v="7210"/>
    <s v="PÚBLICO"/>
    <x v="0"/>
    <n v="2"/>
    <s v="BĂSICA"/>
    <n v="1"/>
    <x v="2"/>
    <n v="1"/>
    <x v="0"/>
    <n v="0"/>
    <s v="NO APLICA"/>
    <n v="0"/>
    <s v="NO APLICA"/>
    <s v="08FZP0118U"/>
    <s v="08FJZ0104X"/>
    <s v="08ADG0005C"/>
    <n v="0"/>
    <s v="I2020"/>
    <n v="60"/>
    <n v="72"/>
    <n v="132"/>
    <n v="60"/>
    <n v="72"/>
    <n v="132"/>
    <n v="40"/>
    <n v="40"/>
    <n v="80"/>
    <n v="0"/>
    <n v="0"/>
    <n v="0"/>
    <n v="3"/>
    <n v="3"/>
    <n v="6"/>
    <n v="14"/>
    <n v="20"/>
    <n v="34"/>
    <n v="35"/>
    <n v="47"/>
    <n v="82"/>
    <n v="0"/>
    <n v="0"/>
    <n v="0"/>
    <n v="0"/>
    <n v="0"/>
    <n v="0"/>
    <n v="0"/>
    <n v="0"/>
    <n v="0"/>
    <n v="52"/>
    <n v="70"/>
    <n v="122"/>
    <n v="0"/>
    <n v="1"/>
    <n v="3"/>
    <n v="0"/>
    <n v="0"/>
    <n v="0"/>
    <n v="1"/>
    <n v="5"/>
    <n v="0"/>
    <n v="1"/>
    <n v="0"/>
    <n v="0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DJN0154B"/>
    <n v="1"/>
    <s v="MATUTINO"/>
    <s v="NIÑOS HEROES"/>
    <n v="8"/>
    <s v="CHIHUAHUA"/>
    <n v="8"/>
    <s v="CHIHUAHUA"/>
    <x v="5"/>
    <n v="37"/>
    <x v="6"/>
    <n v="1"/>
    <s v="JUĂREZ"/>
    <s v="CALLE DONATO GUERRA"/>
    <n v="0"/>
    <s v="PÚBLICO"/>
    <x v="0"/>
    <n v="2"/>
    <s v="BĂSICA"/>
    <n v="1"/>
    <x v="2"/>
    <n v="1"/>
    <x v="0"/>
    <n v="0"/>
    <s v="NO APLICA"/>
    <n v="0"/>
    <s v="NO APLICA"/>
    <s v="08FZP0274L"/>
    <s v="08FJZ0104X"/>
    <s v="08ADG0005C"/>
    <n v="0"/>
    <s v="I2020"/>
    <n v="43"/>
    <n v="57"/>
    <n v="100"/>
    <n v="43"/>
    <n v="57"/>
    <n v="100"/>
    <n v="33"/>
    <n v="41"/>
    <n v="74"/>
    <n v="0"/>
    <n v="0"/>
    <n v="0"/>
    <n v="0"/>
    <n v="0"/>
    <n v="0"/>
    <n v="11"/>
    <n v="7"/>
    <n v="18"/>
    <n v="35"/>
    <n v="34"/>
    <n v="69"/>
    <n v="0"/>
    <n v="0"/>
    <n v="0"/>
    <n v="0"/>
    <n v="0"/>
    <n v="0"/>
    <n v="0"/>
    <n v="0"/>
    <n v="0"/>
    <n v="46"/>
    <n v="41"/>
    <n v="87"/>
    <n v="0"/>
    <n v="1"/>
    <n v="3"/>
    <n v="0"/>
    <n v="0"/>
    <n v="0"/>
    <n v="0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1"/>
    <n v="3"/>
    <n v="0"/>
    <n v="0"/>
    <n v="0"/>
    <n v="0"/>
    <n v="4"/>
    <n v="6"/>
    <n v="4"/>
    <n v="1"/>
  </r>
  <r>
    <s v="08DJN0156Z"/>
    <n v="1"/>
    <s v="MATUTINO"/>
    <s v="PESTALOZZI"/>
    <n v="8"/>
    <s v="CHIHUAHUA"/>
    <n v="8"/>
    <s v="CHIHUAHUA"/>
    <x v="5"/>
    <n v="37"/>
    <x v="6"/>
    <n v="1"/>
    <s v="JUĂREZ"/>
    <s v="CALLE GENOVEVA DE LA O"/>
    <n v="5264"/>
    <s v="PÚBLICO"/>
    <x v="0"/>
    <n v="2"/>
    <s v="BĂSICA"/>
    <n v="1"/>
    <x v="2"/>
    <n v="1"/>
    <x v="0"/>
    <n v="0"/>
    <s v="NO APLICA"/>
    <n v="0"/>
    <s v="NO APLICA"/>
    <s v="08FZP0139G"/>
    <s v="08FJZ0104X"/>
    <s v="08ADG0005C"/>
    <n v="0"/>
    <s v="I2020"/>
    <n v="63"/>
    <n v="64"/>
    <n v="127"/>
    <n v="63"/>
    <n v="64"/>
    <n v="127"/>
    <n v="32"/>
    <n v="24"/>
    <n v="56"/>
    <n v="0"/>
    <n v="0"/>
    <n v="0"/>
    <n v="8"/>
    <n v="6"/>
    <n v="14"/>
    <n v="17"/>
    <n v="18"/>
    <n v="35"/>
    <n v="34"/>
    <n v="40"/>
    <n v="74"/>
    <n v="0"/>
    <n v="0"/>
    <n v="0"/>
    <n v="0"/>
    <n v="0"/>
    <n v="0"/>
    <n v="0"/>
    <n v="0"/>
    <n v="0"/>
    <n v="59"/>
    <n v="64"/>
    <n v="123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7"/>
    <n v="6"/>
    <n v="1"/>
  </r>
  <r>
    <s v="08DJN0157Z"/>
    <n v="1"/>
    <s v="MATUTINO"/>
    <s v="BENITO JUAREZ"/>
    <n v="8"/>
    <s v="CHIHUAHUA"/>
    <n v="8"/>
    <s v="CHIHUAHUA"/>
    <x v="9"/>
    <n v="55"/>
    <x v="46"/>
    <n v="11"/>
    <s v="CONGREGACIĂ“N ORTĂŤZ"/>
    <s v="CALLE FRANCISCO JAVIER MINA"/>
    <n v="0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37"/>
    <n v="39"/>
    <n v="76"/>
    <n v="37"/>
    <n v="39"/>
    <n v="76"/>
    <n v="20"/>
    <n v="22"/>
    <n v="42"/>
    <n v="0"/>
    <n v="0"/>
    <n v="0"/>
    <n v="1"/>
    <n v="1"/>
    <n v="2"/>
    <n v="12"/>
    <n v="6"/>
    <n v="18"/>
    <n v="26"/>
    <n v="24"/>
    <n v="50"/>
    <n v="0"/>
    <n v="0"/>
    <n v="0"/>
    <n v="0"/>
    <n v="0"/>
    <n v="0"/>
    <n v="0"/>
    <n v="0"/>
    <n v="0"/>
    <n v="39"/>
    <n v="31"/>
    <n v="7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3"/>
    <n v="1"/>
  </r>
  <r>
    <s v="08DJN0159X"/>
    <n v="1"/>
    <s v="MATUTINO"/>
    <s v="MARGARITA MAZA DE JUAREZ"/>
    <n v="8"/>
    <s v="CHIHUAHUA"/>
    <n v="8"/>
    <s v="CHIHUAHUA"/>
    <x v="9"/>
    <n v="58"/>
    <x v="42"/>
    <n v="1"/>
    <s v="SAN FRANCISCO DE CONCHOS"/>
    <s v="CALLE SAN FRANCISCO DE CONCHOS"/>
    <n v="0"/>
    <s v="PÚBLICO"/>
    <x v="0"/>
    <n v="2"/>
    <s v="BĂSICA"/>
    <n v="1"/>
    <x v="2"/>
    <n v="1"/>
    <x v="0"/>
    <n v="0"/>
    <s v="NO APLICA"/>
    <n v="0"/>
    <s v="NO APLICA"/>
    <s v="08FZP0107O"/>
    <s v="08FJZ0109S"/>
    <s v="08ADG0057I"/>
    <n v="0"/>
    <s v="I2020"/>
    <n v="7"/>
    <n v="9"/>
    <n v="16"/>
    <n v="7"/>
    <n v="9"/>
    <n v="16"/>
    <n v="4"/>
    <n v="2"/>
    <n v="6"/>
    <n v="0"/>
    <n v="0"/>
    <n v="0"/>
    <n v="0"/>
    <n v="3"/>
    <n v="3"/>
    <n v="5"/>
    <n v="2"/>
    <n v="7"/>
    <n v="2"/>
    <n v="8"/>
    <n v="10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161L"/>
    <n v="1"/>
    <s v="MATUTINO"/>
    <s v="SOR JUANA INES DE LA CRUZ"/>
    <n v="8"/>
    <s v="CHIHUAHUA"/>
    <n v="8"/>
    <s v="CHIHUAHUA"/>
    <x v="7"/>
    <n v="4"/>
    <x v="64"/>
    <n v="4"/>
    <s v="SAN GUILLERMO (SANTA ELENA)"/>
    <s v="CALLE SAN GUILLERMO (SANTA ELENA)"/>
    <n v="0"/>
    <s v="PÚBLICO"/>
    <x v="0"/>
    <n v="2"/>
    <s v="BĂSICA"/>
    <n v="1"/>
    <x v="2"/>
    <n v="1"/>
    <x v="0"/>
    <n v="0"/>
    <s v="NO APLICA"/>
    <n v="0"/>
    <s v="NO APLICA"/>
    <s v="08FZP0268A"/>
    <s v="08FJZ0117A"/>
    <s v="08ADG0046C"/>
    <n v="0"/>
    <s v="I2020"/>
    <n v="50"/>
    <n v="58"/>
    <n v="108"/>
    <n v="50"/>
    <n v="58"/>
    <n v="108"/>
    <n v="23"/>
    <n v="26"/>
    <n v="49"/>
    <n v="0"/>
    <n v="0"/>
    <n v="0"/>
    <n v="10"/>
    <n v="13"/>
    <n v="23"/>
    <n v="19"/>
    <n v="19"/>
    <n v="38"/>
    <n v="23"/>
    <n v="26"/>
    <n v="49"/>
    <n v="0"/>
    <n v="0"/>
    <n v="0"/>
    <n v="0"/>
    <n v="0"/>
    <n v="0"/>
    <n v="0"/>
    <n v="0"/>
    <n v="0"/>
    <n v="52"/>
    <n v="58"/>
    <n v="110"/>
    <n v="0"/>
    <n v="0"/>
    <n v="1"/>
    <n v="0"/>
    <n v="0"/>
    <n v="0"/>
    <n v="3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0"/>
    <n v="1"/>
    <n v="0"/>
    <n v="0"/>
    <n v="0"/>
    <n v="3"/>
    <n v="4"/>
    <n v="4"/>
    <n v="4"/>
    <n v="1"/>
  </r>
  <r>
    <s v="08DJN0162K"/>
    <n v="1"/>
    <s v="MATUTINO"/>
    <s v="JOSE MERAZ GARCIA"/>
    <n v="8"/>
    <s v="CHIHUAHUA"/>
    <n v="8"/>
    <s v="CHIHUAHUA"/>
    <x v="5"/>
    <n v="37"/>
    <x v="6"/>
    <n v="633"/>
    <s v="SAMALAYUCA"/>
    <s v="CALLE ADALBERTO GAYTAN CARRETERA PANAMERICANA"/>
    <n v="276"/>
    <s v="PÚBLICO"/>
    <x v="0"/>
    <n v="2"/>
    <s v="BĂSICA"/>
    <n v="1"/>
    <x v="2"/>
    <n v="1"/>
    <x v="0"/>
    <n v="0"/>
    <s v="NO APLICA"/>
    <n v="0"/>
    <s v="NO APLICA"/>
    <s v="08FZP0265D"/>
    <s v="08FJZ0101Z"/>
    <s v="08ADG0005C"/>
    <n v="0"/>
    <s v="I2020"/>
    <n v="34"/>
    <n v="49"/>
    <n v="83"/>
    <n v="34"/>
    <n v="49"/>
    <n v="83"/>
    <n v="21"/>
    <n v="16"/>
    <n v="37"/>
    <n v="0"/>
    <n v="0"/>
    <n v="0"/>
    <n v="4"/>
    <n v="10"/>
    <n v="14"/>
    <n v="14"/>
    <n v="15"/>
    <n v="29"/>
    <n v="11"/>
    <n v="30"/>
    <n v="41"/>
    <n v="0"/>
    <n v="0"/>
    <n v="0"/>
    <n v="0"/>
    <n v="0"/>
    <n v="0"/>
    <n v="0"/>
    <n v="0"/>
    <n v="0"/>
    <n v="29"/>
    <n v="55"/>
    <n v="84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2"/>
    <n v="3"/>
    <n v="3"/>
    <n v="3"/>
    <n v="1"/>
  </r>
  <r>
    <s v="08DJN0163J"/>
    <n v="1"/>
    <s v="MATUTINO"/>
    <s v="CRUZ MERAZ DE VALLES"/>
    <n v="8"/>
    <s v="CHIHUAHUA"/>
    <n v="8"/>
    <s v="CHIHUAHUA"/>
    <x v="5"/>
    <n v="37"/>
    <x v="6"/>
    <n v="1"/>
    <s v="JUĂREZ"/>
    <s v="CALLE MARIANO JIMENEZ"/>
    <n v="950"/>
    <s v="PÚBLICO"/>
    <x v="0"/>
    <n v="2"/>
    <s v="BĂSICA"/>
    <n v="1"/>
    <x v="2"/>
    <n v="1"/>
    <x v="0"/>
    <n v="0"/>
    <s v="NO APLICA"/>
    <n v="0"/>
    <s v="NO APLICA"/>
    <s v="08FZP0157W"/>
    <s v="08FJZ0004Y"/>
    <s v="08ADG0005C"/>
    <n v="0"/>
    <s v="I2020"/>
    <n v="42"/>
    <n v="29"/>
    <n v="71"/>
    <n v="42"/>
    <n v="29"/>
    <n v="71"/>
    <n v="22"/>
    <n v="18"/>
    <n v="40"/>
    <n v="0"/>
    <n v="0"/>
    <n v="0"/>
    <n v="5"/>
    <n v="0"/>
    <n v="5"/>
    <n v="16"/>
    <n v="11"/>
    <n v="27"/>
    <n v="29"/>
    <n v="10"/>
    <n v="39"/>
    <n v="0"/>
    <n v="0"/>
    <n v="0"/>
    <n v="0"/>
    <n v="0"/>
    <n v="0"/>
    <n v="0"/>
    <n v="0"/>
    <n v="0"/>
    <n v="50"/>
    <n v="21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8"/>
    <n v="3"/>
    <n v="1"/>
  </r>
  <r>
    <s v="08DJN0164I"/>
    <n v="1"/>
    <s v="MATUTINO"/>
    <s v="SOR JUANA INES DE LA CRUZ"/>
    <n v="8"/>
    <s v="CHIHUAHUA"/>
    <n v="8"/>
    <s v="CHIHUAHUA"/>
    <x v="9"/>
    <n v="16"/>
    <x v="62"/>
    <n v="1"/>
    <s v="LA CRUZ"/>
    <s v="CALLE MORELOS"/>
    <n v="0"/>
    <s v="PÚBLICO"/>
    <x v="0"/>
    <n v="2"/>
    <s v="BĂSICA"/>
    <n v="1"/>
    <x v="2"/>
    <n v="1"/>
    <x v="0"/>
    <n v="0"/>
    <s v="NO APLICA"/>
    <n v="0"/>
    <s v="NO APLICA"/>
    <s v="08FZP0152A"/>
    <s v="08FJZ0109S"/>
    <s v="08ADG0057I"/>
    <n v="0"/>
    <s v="I2020"/>
    <n v="26"/>
    <n v="17"/>
    <n v="43"/>
    <n v="26"/>
    <n v="17"/>
    <n v="43"/>
    <n v="9"/>
    <n v="6"/>
    <n v="15"/>
    <n v="0"/>
    <n v="0"/>
    <n v="0"/>
    <n v="3"/>
    <n v="3"/>
    <n v="6"/>
    <n v="7"/>
    <n v="7"/>
    <n v="14"/>
    <n v="11"/>
    <n v="9"/>
    <n v="20"/>
    <n v="0"/>
    <n v="0"/>
    <n v="0"/>
    <n v="0"/>
    <n v="0"/>
    <n v="0"/>
    <n v="0"/>
    <n v="0"/>
    <n v="0"/>
    <n v="21"/>
    <n v="19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165H"/>
    <n v="1"/>
    <s v="MATUTINO"/>
    <s v="NIÑOS HEROES DE CHAPULTEPEC"/>
    <n v="8"/>
    <s v="CHIHUAHUA"/>
    <n v="8"/>
    <s v="CHIHUAHUA"/>
    <x v="8"/>
    <n v="36"/>
    <x v="30"/>
    <n v="1"/>
    <s v="JOSĂ‰ MARIANO JIMĂ‰NEZ"/>
    <s v="CALLE MATAMOROS"/>
    <n v="0"/>
    <s v="PÚBLICO"/>
    <x v="0"/>
    <n v="2"/>
    <s v="BĂSICA"/>
    <n v="1"/>
    <x v="2"/>
    <n v="1"/>
    <x v="0"/>
    <n v="0"/>
    <s v="NO APLICA"/>
    <n v="0"/>
    <s v="NO APLICA"/>
    <s v="08FZP0129Z"/>
    <s v="08FJZ0109S"/>
    <s v="08ADG0004D"/>
    <n v="0"/>
    <s v="I2020"/>
    <n v="36"/>
    <n v="47"/>
    <n v="83"/>
    <n v="36"/>
    <n v="47"/>
    <n v="83"/>
    <n v="14"/>
    <n v="16"/>
    <n v="30"/>
    <n v="0"/>
    <n v="0"/>
    <n v="0"/>
    <n v="1"/>
    <n v="6"/>
    <n v="7"/>
    <n v="20"/>
    <n v="14"/>
    <n v="34"/>
    <n v="20"/>
    <n v="29"/>
    <n v="49"/>
    <n v="0"/>
    <n v="0"/>
    <n v="0"/>
    <n v="0"/>
    <n v="0"/>
    <n v="0"/>
    <n v="0"/>
    <n v="0"/>
    <n v="0"/>
    <n v="41"/>
    <n v="49"/>
    <n v="9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167F"/>
    <n v="1"/>
    <s v="MATUTINO"/>
    <s v="GABRIELA MISTRAL"/>
    <n v="8"/>
    <s v="CHIHUAHUA"/>
    <n v="8"/>
    <s v="CHIHUAHUA"/>
    <x v="9"/>
    <n v="21"/>
    <x v="61"/>
    <n v="1"/>
    <s v="DELICIAS"/>
    <s v="CALLE SERTOMA"/>
    <n v="0"/>
    <s v="PÚBLICO"/>
    <x v="0"/>
    <n v="2"/>
    <s v="BĂSICA"/>
    <n v="1"/>
    <x v="2"/>
    <n v="1"/>
    <x v="0"/>
    <n v="0"/>
    <s v="NO APLICA"/>
    <n v="0"/>
    <s v="NO APLICA"/>
    <s v="08FZP0105Q"/>
    <s v="08FJZ0108T"/>
    <s v="08ADG0057I"/>
    <n v="0"/>
    <s v="I2020"/>
    <n v="70"/>
    <n v="66"/>
    <n v="136"/>
    <n v="70"/>
    <n v="66"/>
    <n v="136"/>
    <n v="37"/>
    <n v="31"/>
    <n v="68"/>
    <n v="0"/>
    <n v="0"/>
    <n v="0"/>
    <n v="2"/>
    <n v="2"/>
    <n v="4"/>
    <n v="23"/>
    <n v="25"/>
    <n v="48"/>
    <n v="35"/>
    <n v="42"/>
    <n v="77"/>
    <n v="0"/>
    <n v="0"/>
    <n v="0"/>
    <n v="0"/>
    <n v="0"/>
    <n v="0"/>
    <n v="0"/>
    <n v="0"/>
    <n v="0"/>
    <n v="60"/>
    <n v="69"/>
    <n v="12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168E"/>
    <n v="1"/>
    <s v="MATUTINO"/>
    <s v="NICOLAS BRAVO"/>
    <n v="8"/>
    <s v="CHIHUAHUA"/>
    <n v="8"/>
    <s v="CHIHUAHUA"/>
    <x v="3"/>
    <n v="7"/>
    <x v="25"/>
    <n v="135"/>
    <s v="EJIDO EL VERGEL"/>
    <s v="CALLE EL VERGEL (EJIDO EL VERGEL)"/>
    <n v="0"/>
    <s v="PÚBLICO"/>
    <x v="0"/>
    <n v="2"/>
    <s v="BĂSICA"/>
    <n v="1"/>
    <x v="2"/>
    <n v="1"/>
    <x v="0"/>
    <n v="0"/>
    <s v="NO APLICA"/>
    <n v="0"/>
    <s v="NO APLICA"/>
    <s v="08FZP0024F"/>
    <s v="08FJZ0107U"/>
    <s v="08ADG0007A"/>
    <n v="0"/>
    <s v="I2020"/>
    <n v="46"/>
    <n v="24"/>
    <n v="70"/>
    <n v="46"/>
    <n v="24"/>
    <n v="70"/>
    <n v="15"/>
    <n v="9"/>
    <n v="24"/>
    <n v="0"/>
    <n v="0"/>
    <n v="0"/>
    <n v="4"/>
    <n v="1"/>
    <n v="5"/>
    <n v="17"/>
    <n v="7"/>
    <n v="24"/>
    <n v="29"/>
    <n v="9"/>
    <n v="38"/>
    <n v="0"/>
    <n v="0"/>
    <n v="0"/>
    <n v="0"/>
    <n v="0"/>
    <n v="0"/>
    <n v="0"/>
    <n v="0"/>
    <n v="0"/>
    <n v="50"/>
    <n v="17"/>
    <n v="67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2"/>
    <n v="3"/>
    <n v="3"/>
    <n v="3"/>
    <n v="1"/>
  </r>
  <r>
    <s v="08DJN0171S"/>
    <n v="1"/>
    <s v="MATUTINO"/>
    <s v="ABRAHAM GONZALEZ"/>
    <n v="8"/>
    <s v="CHIHUAHUA"/>
    <n v="8"/>
    <s v="CHIHUAHUA"/>
    <x v="1"/>
    <n v="31"/>
    <x v="1"/>
    <n v="3"/>
    <s v="LA JUNTA"/>
    <s v="PROLONGACIĂ“N 12 DE OCTUBRE"/>
    <n v="0"/>
    <s v="PÚBLICO"/>
    <x v="0"/>
    <n v="2"/>
    <s v="BĂSICA"/>
    <n v="1"/>
    <x v="2"/>
    <n v="1"/>
    <x v="0"/>
    <n v="0"/>
    <s v="NO APLICA"/>
    <n v="0"/>
    <s v="NO APLICA"/>
    <s v="08FZP0111A"/>
    <s v="08FJZ0111G"/>
    <s v="08ADG0010O"/>
    <n v="0"/>
    <s v="I2020"/>
    <n v="20"/>
    <n v="15"/>
    <n v="35"/>
    <n v="20"/>
    <n v="15"/>
    <n v="35"/>
    <n v="8"/>
    <n v="6"/>
    <n v="14"/>
    <n v="0"/>
    <n v="0"/>
    <n v="0"/>
    <n v="3"/>
    <n v="5"/>
    <n v="8"/>
    <n v="11"/>
    <n v="8"/>
    <n v="19"/>
    <n v="8"/>
    <n v="8"/>
    <n v="16"/>
    <n v="0"/>
    <n v="0"/>
    <n v="0"/>
    <n v="0"/>
    <n v="0"/>
    <n v="0"/>
    <n v="0"/>
    <n v="0"/>
    <n v="0"/>
    <n v="22"/>
    <n v="21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172R"/>
    <n v="1"/>
    <s v="MATUTINO"/>
    <s v="FRANCISCO I. MADERO"/>
    <n v="8"/>
    <s v="CHIHUAHUA"/>
    <n v="8"/>
    <s v="CHIHUAHUA"/>
    <x v="8"/>
    <n v="3"/>
    <x v="16"/>
    <n v="86"/>
    <s v="PUEBLITO DE ALLENDE"/>
    <s v="CALLE PUEBLITO DE ALLENDE"/>
    <n v="0"/>
    <s v="PÚBLICO"/>
    <x v="0"/>
    <n v="2"/>
    <s v="BĂSICA"/>
    <n v="1"/>
    <x v="2"/>
    <n v="1"/>
    <x v="0"/>
    <n v="0"/>
    <s v="NO APLICA"/>
    <n v="0"/>
    <s v="NO APLICA"/>
    <s v="08FZP0224D"/>
    <s v="08FJZ0107U"/>
    <s v="08ADG0004D"/>
    <n v="0"/>
    <s v="I2020"/>
    <n v="8"/>
    <n v="13"/>
    <n v="21"/>
    <n v="8"/>
    <n v="13"/>
    <n v="21"/>
    <n v="5"/>
    <n v="8"/>
    <n v="13"/>
    <n v="0"/>
    <n v="0"/>
    <n v="0"/>
    <n v="0"/>
    <n v="1"/>
    <n v="1"/>
    <n v="1"/>
    <n v="5"/>
    <n v="6"/>
    <n v="3"/>
    <n v="7"/>
    <n v="10"/>
    <n v="0"/>
    <n v="0"/>
    <n v="0"/>
    <n v="0"/>
    <n v="0"/>
    <n v="0"/>
    <n v="0"/>
    <n v="0"/>
    <n v="0"/>
    <n v="4"/>
    <n v="13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174P"/>
    <n v="1"/>
    <s v="MATUTINO"/>
    <s v="ABRAHAM GONZALEZ"/>
    <n v="8"/>
    <s v="CHIHUAHUA"/>
    <n v="8"/>
    <s v="CHIHUAHUA"/>
    <x v="7"/>
    <n v="19"/>
    <x v="21"/>
    <n v="1"/>
    <s v="CHIHUAHUA"/>
    <s v="CALLE J.J. CALVO"/>
    <n v="3810"/>
    <s v="PÚBLICO"/>
    <x v="0"/>
    <n v="2"/>
    <s v="BĂSICA"/>
    <n v="1"/>
    <x v="2"/>
    <n v="1"/>
    <x v="0"/>
    <n v="0"/>
    <s v="NO APLICA"/>
    <n v="0"/>
    <s v="NO APLICA"/>
    <s v="08FZP0104R"/>
    <s v="08FJZ0116B"/>
    <s v="08ADG0046C"/>
    <n v="0"/>
    <s v="I2020"/>
    <n v="42"/>
    <n v="41"/>
    <n v="83"/>
    <n v="42"/>
    <n v="41"/>
    <n v="83"/>
    <n v="21"/>
    <n v="14"/>
    <n v="35"/>
    <n v="0"/>
    <n v="0"/>
    <n v="0"/>
    <n v="13"/>
    <n v="7"/>
    <n v="20"/>
    <n v="18"/>
    <n v="13"/>
    <n v="31"/>
    <n v="13"/>
    <n v="19"/>
    <n v="32"/>
    <n v="0"/>
    <n v="0"/>
    <n v="0"/>
    <n v="0"/>
    <n v="0"/>
    <n v="0"/>
    <n v="0"/>
    <n v="0"/>
    <n v="0"/>
    <n v="44"/>
    <n v="39"/>
    <n v="83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4"/>
    <n v="4"/>
    <n v="1"/>
  </r>
  <r>
    <s v="08DJN0175O"/>
    <n v="1"/>
    <s v="MATUTINO"/>
    <s v="CORINA ROHANA"/>
    <n v="8"/>
    <s v="CHIHUAHUA"/>
    <n v="8"/>
    <s v="CHIHUAHUA"/>
    <x v="4"/>
    <n v="52"/>
    <x v="5"/>
    <n v="1"/>
    <s v="MANUEL OJINAGA"/>
    <s v="CALLE HOMBRES ILUSTRES"/>
    <n v="800"/>
    <s v="PÚBLICO"/>
    <x v="0"/>
    <n v="2"/>
    <s v="BĂSICA"/>
    <n v="1"/>
    <x v="2"/>
    <n v="1"/>
    <x v="0"/>
    <n v="0"/>
    <s v="NO APLICA"/>
    <n v="0"/>
    <s v="NO APLICA"/>
    <s v="08FZP0108N"/>
    <s v="08FJZ0117A"/>
    <s v="08ADG0056J"/>
    <n v="0"/>
    <s v="I2020"/>
    <n v="44"/>
    <n v="59"/>
    <n v="103"/>
    <n v="44"/>
    <n v="59"/>
    <n v="103"/>
    <n v="23"/>
    <n v="29"/>
    <n v="52"/>
    <n v="0"/>
    <n v="0"/>
    <n v="0"/>
    <n v="3"/>
    <n v="6"/>
    <n v="9"/>
    <n v="11"/>
    <n v="14"/>
    <n v="25"/>
    <n v="23"/>
    <n v="25"/>
    <n v="48"/>
    <n v="0"/>
    <n v="0"/>
    <n v="0"/>
    <n v="0"/>
    <n v="0"/>
    <n v="0"/>
    <n v="0"/>
    <n v="0"/>
    <n v="0"/>
    <n v="37"/>
    <n v="45"/>
    <n v="8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3"/>
    <n v="1"/>
  </r>
  <r>
    <s v="08DJN0177M"/>
    <n v="1"/>
    <s v="MATUTINO"/>
    <s v="PEDRO DE GANTE"/>
    <n v="8"/>
    <s v="CHIHUAHUA"/>
    <n v="8"/>
    <s v="CHIHUAHUA"/>
    <x v="9"/>
    <n v="55"/>
    <x v="46"/>
    <n v="1"/>
    <s v="SANTA CRUZ DE ROSALES"/>
    <s v="CALLE 5 DE MAYO"/>
    <n v="0"/>
    <s v="PÚBLICO"/>
    <x v="0"/>
    <n v="2"/>
    <s v="BĂSICA"/>
    <n v="1"/>
    <x v="2"/>
    <n v="1"/>
    <x v="0"/>
    <n v="0"/>
    <s v="NO APLICA"/>
    <n v="0"/>
    <s v="NO APLICA"/>
    <s v="08FZP0151B"/>
    <s v="08FJZ0108T"/>
    <s v="08ADG0057I"/>
    <n v="0"/>
    <s v="I2020"/>
    <n v="21"/>
    <n v="31"/>
    <n v="52"/>
    <n v="21"/>
    <n v="31"/>
    <n v="52"/>
    <n v="9"/>
    <n v="16"/>
    <n v="25"/>
    <n v="0"/>
    <n v="0"/>
    <n v="0"/>
    <n v="0"/>
    <n v="2"/>
    <n v="2"/>
    <n v="5"/>
    <n v="5"/>
    <n v="10"/>
    <n v="10"/>
    <n v="14"/>
    <n v="24"/>
    <n v="0"/>
    <n v="0"/>
    <n v="0"/>
    <n v="0"/>
    <n v="0"/>
    <n v="0"/>
    <n v="0"/>
    <n v="0"/>
    <n v="0"/>
    <n v="15"/>
    <n v="21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178L"/>
    <n v="1"/>
    <s v="MATUTINO"/>
    <s v="BENITO JUAREZ"/>
    <n v="8"/>
    <s v="CHIHUAHUA"/>
    <n v="8"/>
    <s v="CHIHUAHUA"/>
    <x v="9"/>
    <n v="21"/>
    <x v="61"/>
    <n v="1"/>
    <s v="DELICIAS"/>
    <s v="AVENIDA 2A ORIENTE"/>
    <n v="1003"/>
    <s v="PÚBLICO"/>
    <x v="0"/>
    <n v="2"/>
    <s v="BĂSICA"/>
    <n v="1"/>
    <x v="2"/>
    <n v="1"/>
    <x v="0"/>
    <n v="0"/>
    <s v="NO APLICA"/>
    <n v="0"/>
    <s v="NO APLICA"/>
    <s v="08FZP0151B"/>
    <s v="08FJZ0108T"/>
    <s v="08ADG0057I"/>
    <n v="0"/>
    <s v="I2020"/>
    <n v="64"/>
    <n v="50"/>
    <n v="114"/>
    <n v="64"/>
    <n v="50"/>
    <n v="114"/>
    <n v="32"/>
    <n v="27"/>
    <n v="59"/>
    <n v="0"/>
    <n v="0"/>
    <n v="0"/>
    <n v="3"/>
    <n v="3"/>
    <n v="6"/>
    <n v="22"/>
    <n v="21"/>
    <n v="43"/>
    <n v="36"/>
    <n v="29"/>
    <n v="65"/>
    <n v="0"/>
    <n v="0"/>
    <n v="0"/>
    <n v="0"/>
    <n v="0"/>
    <n v="0"/>
    <n v="0"/>
    <n v="0"/>
    <n v="0"/>
    <n v="61"/>
    <n v="53"/>
    <n v="11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2"/>
    <n v="0"/>
    <n v="10"/>
    <n v="0"/>
    <n v="5"/>
    <n v="0"/>
    <n v="1"/>
    <n v="3"/>
    <n v="0"/>
    <n v="0"/>
    <n v="0"/>
    <n v="1"/>
    <n v="5"/>
    <n v="5"/>
    <n v="5"/>
    <n v="1"/>
  </r>
  <r>
    <s v="08DJN0180Z"/>
    <n v="1"/>
    <s v="MATUTINO"/>
    <s v="MANUEL ACUÑA"/>
    <n v="8"/>
    <s v="CHIHUAHUA"/>
    <n v="8"/>
    <s v="CHIHUAHUA"/>
    <x v="10"/>
    <n v="5"/>
    <x v="54"/>
    <n v="34"/>
    <s v="GUADALUPE VICTORIA"/>
    <s v="CALLE CORREGIDORA"/>
    <n v="0"/>
    <s v="PÚBLICO"/>
    <x v="0"/>
    <n v="2"/>
    <s v="BĂSICA"/>
    <n v="1"/>
    <x v="2"/>
    <n v="1"/>
    <x v="0"/>
    <n v="0"/>
    <s v="NO APLICA"/>
    <n v="0"/>
    <s v="NO APLICA"/>
    <s v="08FZP0127B"/>
    <s v="08FJZ0110H"/>
    <s v="08ADG0013L"/>
    <n v="0"/>
    <s v="I2020"/>
    <n v="16"/>
    <n v="22"/>
    <n v="38"/>
    <n v="16"/>
    <n v="22"/>
    <n v="38"/>
    <n v="10"/>
    <n v="11"/>
    <n v="21"/>
    <n v="0"/>
    <n v="0"/>
    <n v="0"/>
    <n v="5"/>
    <n v="3"/>
    <n v="8"/>
    <n v="6"/>
    <n v="6"/>
    <n v="12"/>
    <n v="8"/>
    <n v="9"/>
    <n v="17"/>
    <n v="0"/>
    <n v="0"/>
    <n v="0"/>
    <n v="0"/>
    <n v="0"/>
    <n v="0"/>
    <n v="0"/>
    <n v="0"/>
    <n v="0"/>
    <n v="19"/>
    <n v="18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181Z"/>
    <n v="1"/>
    <s v="MATUTINO"/>
    <s v="MARGARITA MAZA DE JUAREZ"/>
    <n v="8"/>
    <s v="CHIHUAHUA"/>
    <n v="8"/>
    <s v="CHIHUAHUA"/>
    <x v="9"/>
    <n v="21"/>
    <x v="61"/>
    <n v="1"/>
    <s v="DELICIAS"/>
    <s v="AVENIDA 4A PONIENTE"/>
    <n v="806"/>
    <s v="PÚBLICO"/>
    <x v="0"/>
    <n v="2"/>
    <s v="BĂSICA"/>
    <n v="1"/>
    <x v="2"/>
    <n v="1"/>
    <x v="0"/>
    <n v="0"/>
    <s v="NO APLICA"/>
    <n v="0"/>
    <s v="NO APLICA"/>
    <s v="08FZP0151B"/>
    <s v="08FJZ0108T"/>
    <s v="08ADG0057I"/>
    <n v="0"/>
    <s v="I2020"/>
    <n v="89"/>
    <n v="99"/>
    <n v="188"/>
    <n v="89"/>
    <n v="99"/>
    <n v="188"/>
    <n v="39"/>
    <n v="42"/>
    <n v="81"/>
    <n v="0"/>
    <n v="0"/>
    <n v="0"/>
    <n v="8"/>
    <n v="10"/>
    <n v="18"/>
    <n v="30"/>
    <n v="32"/>
    <n v="62"/>
    <n v="43"/>
    <n v="41"/>
    <n v="84"/>
    <n v="0"/>
    <n v="0"/>
    <n v="0"/>
    <n v="0"/>
    <n v="0"/>
    <n v="0"/>
    <n v="0"/>
    <n v="0"/>
    <n v="0"/>
    <n v="81"/>
    <n v="83"/>
    <n v="164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9"/>
    <n v="7"/>
    <n v="1"/>
  </r>
  <r>
    <s v="08DJN0182Y"/>
    <n v="1"/>
    <s v="MATUTINO"/>
    <s v="FRANCISCO MARQUEZ"/>
    <n v="8"/>
    <s v="CHIHUAHUA"/>
    <n v="8"/>
    <s v="CHIHUAHUA"/>
    <x v="9"/>
    <n v="21"/>
    <x v="61"/>
    <n v="1"/>
    <s v="DELICIAS"/>
    <s v="CALLE NOGAL"/>
    <n v="202"/>
    <s v="PÚBLICO"/>
    <x v="0"/>
    <n v="2"/>
    <s v="BĂSICA"/>
    <n v="1"/>
    <x v="2"/>
    <n v="1"/>
    <x v="0"/>
    <n v="0"/>
    <s v="NO APLICA"/>
    <n v="0"/>
    <s v="NO APLICA"/>
    <s v="08FZP0105Q"/>
    <s v="08FJZ0108T"/>
    <s v="08ADG0057I"/>
    <n v="0"/>
    <s v="I2020"/>
    <n v="61"/>
    <n v="45"/>
    <n v="106"/>
    <n v="61"/>
    <n v="45"/>
    <n v="106"/>
    <n v="27"/>
    <n v="22"/>
    <n v="49"/>
    <n v="0"/>
    <n v="0"/>
    <n v="0"/>
    <n v="13"/>
    <n v="4"/>
    <n v="17"/>
    <n v="22"/>
    <n v="20"/>
    <n v="42"/>
    <n v="21"/>
    <n v="19"/>
    <n v="40"/>
    <n v="0"/>
    <n v="0"/>
    <n v="0"/>
    <n v="0"/>
    <n v="0"/>
    <n v="0"/>
    <n v="0"/>
    <n v="0"/>
    <n v="0"/>
    <n v="56"/>
    <n v="43"/>
    <n v="9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183X"/>
    <n v="1"/>
    <s v="MATUTINO"/>
    <s v="30 DE ABRIL"/>
    <n v="8"/>
    <s v="CHIHUAHUA"/>
    <n v="8"/>
    <s v="CHIHUAHUA"/>
    <x v="9"/>
    <n v="21"/>
    <x v="61"/>
    <n v="517"/>
    <s v="COLONIA LAS VIRGINIAS"/>
    <s v="CALLE IGNACIO ZARAGOZA"/>
    <n v="0"/>
    <s v="PÚBLICO"/>
    <x v="0"/>
    <n v="2"/>
    <s v="BĂSICA"/>
    <n v="1"/>
    <x v="2"/>
    <n v="1"/>
    <x v="0"/>
    <n v="0"/>
    <s v="NO APLICA"/>
    <n v="0"/>
    <s v="NO APLICA"/>
    <s v="08FZP0278H"/>
    <s v="08FJZ0108T"/>
    <s v="08ADG0057I"/>
    <n v="0"/>
    <s v="I2020"/>
    <n v="5"/>
    <n v="6"/>
    <n v="11"/>
    <n v="5"/>
    <n v="6"/>
    <n v="11"/>
    <n v="4"/>
    <n v="1"/>
    <n v="5"/>
    <n v="0"/>
    <n v="0"/>
    <n v="0"/>
    <n v="4"/>
    <n v="1"/>
    <n v="5"/>
    <n v="2"/>
    <n v="3"/>
    <n v="5"/>
    <n v="1"/>
    <n v="4"/>
    <n v="5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184W"/>
    <n v="1"/>
    <s v="MATUTINO"/>
    <s v="JUANA DE ASBAJE"/>
    <n v="8"/>
    <s v="CHIHUAHUA"/>
    <n v="8"/>
    <s v="CHIHUAHUA"/>
    <x v="9"/>
    <n v="21"/>
    <x v="61"/>
    <n v="1"/>
    <s v="DELICIAS"/>
    <s v="AVENIDA 1A "/>
    <n v="0"/>
    <s v="PÚBLICO"/>
    <x v="0"/>
    <n v="2"/>
    <s v="BĂSICA"/>
    <n v="1"/>
    <x v="2"/>
    <n v="1"/>
    <x v="0"/>
    <n v="0"/>
    <s v="NO APLICA"/>
    <n v="0"/>
    <s v="NO APLICA"/>
    <s v="08FZP0278H"/>
    <s v="08FJZ0108T"/>
    <s v="08ADG0057I"/>
    <n v="0"/>
    <s v="I2020"/>
    <n v="34"/>
    <n v="38"/>
    <n v="72"/>
    <n v="34"/>
    <n v="38"/>
    <n v="72"/>
    <n v="18"/>
    <n v="24"/>
    <n v="42"/>
    <n v="0"/>
    <n v="0"/>
    <n v="0"/>
    <n v="3"/>
    <n v="6"/>
    <n v="9"/>
    <n v="16"/>
    <n v="8"/>
    <n v="24"/>
    <n v="23"/>
    <n v="21"/>
    <n v="44"/>
    <n v="0"/>
    <n v="0"/>
    <n v="0"/>
    <n v="0"/>
    <n v="0"/>
    <n v="0"/>
    <n v="0"/>
    <n v="0"/>
    <n v="0"/>
    <n v="42"/>
    <n v="35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0185V"/>
    <n v="1"/>
    <s v="MATUTINO"/>
    <s v="GABRIELA MISTRAL"/>
    <n v="8"/>
    <s v="CHIHUAHUA"/>
    <n v="8"/>
    <s v="CHIHUAHUA"/>
    <x v="7"/>
    <n v="2"/>
    <x v="24"/>
    <n v="1"/>
    <s v="JUAN ALDAMA"/>
    <s v="CALLE 28 "/>
    <n v="0"/>
    <s v="PÚBLICO"/>
    <x v="0"/>
    <n v="2"/>
    <s v="BĂSICA"/>
    <n v="1"/>
    <x v="2"/>
    <n v="1"/>
    <x v="0"/>
    <n v="0"/>
    <s v="NO APLICA"/>
    <n v="0"/>
    <s v="NO APLICA"/>
    <s v="08FZP0262G"/>
    <s v="08FJZ0117A"/>
    <s v="08ADG0046C"/>
    <n v="0"/>
    <s v="I2020"/>
    <n v="78"/>
    <n v="47"/>
    <n v="125"/>
    <n v="78"/>
    <n v="47"/>
    <n v="125"/>
    <n v="33"/>
    <n v="18"/>
    <n v="51"/>
    <n v="0"/>
    <n v="0"/>
    <n v="0"/>
    <n v="11"/>
    <n v="9"/>
    <n v="20"/>
    <n v="30"/>
    <n v="16"/>
    <n v="46"/>
    <n v="32"/>
    <n v="18"/>
    <n v="50"/>
    <n v="0"/>
    <n v="0"/>
    <n v="0"/>
    <n v="0"/>
    <n v="0"/>
    <n v="0"/>
    <n v="0"/>
    <n v="0"/>
    <n v="0"/>
    <n v="73"/>
    <n v="43"/>
    <n v="11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0"/>
    <n v="1"/>
    <n v="0"/>
    <n v="0"/>
    <n v="0"/>
    <n v="0"/>
    <n v="1"/>
    <n v="0"/>
    <n v="0"/>
    <n v="10"/>
    <n v="0"/>
    <n v="5"/>
    <n v="1"/>
    <n v="2"/>
    <n v="2"/>
    <n v="0"/>
    <n v="0"/>
    <n v="0"/>
    <n v="0"/>
    <n v="5"/>
    <n v="5"/>
    <n v="5"/>
    <n v="1"/>
  </r>
  <r>
    <s v="08DJN0186U"/>
    <n v="1"/>
    <s v="MATUTINO"/>
    <s v="JUSTO SIERRA"/>
    <n v="8"/>
    <s v="CHIHUAHUA"/>
    <n v="8"/>
    <s v="CHIHUAHUA"/>
    <x v="7"/>
    <n v="2"/>
    <x v="24"/>
    <n v="50"/>
    <s v="LA MESA"/>
    <s v="CALLE LA MESA"/>
    <n v="0"/>
    <s v="PÚBLICO"/>
    <x v="0"/>
    <n v="2"/>
    <s v="BĂSICA"/>
    <n v="1"/>
    <x v="2"/>
    <n v="1"/>
    <x v="0"/>
    <n v="0"/>
    <s v="NO APLICA"/>
    <n v="0"/>
    <s v="NO APLICA"/>
    <s v="08FZP0262G"/>
    <s v="08FJZ0117A"/>
    <s v="08ADG0046C"/>
    <n v="0"/>
    <s v="I2020"/>
    <n v="37"/>
    <n v="32"/>
    <n v="69"/>
    <n v="37"/>
    <n v="32"/>
    <n v="69"/>
    <n v="13"/>
    <n v="17"/>
    <n v="30"/>
    <n v="0"/>
    <n v="0"/>
    <n v="0"/>
    <n v="17"/>
    <n v="5"/>
    <n v="22"/>
    <n v="14"/>
    <n v="6"/>
    <n v="20"/>
    <n v="15"/>
    <n v="12"/>
    <n v="27"/>
    <n v="0"/>
    <n v="0"/>
    <n v="0"/>
    <n v="0"/>
    <n v="0"/>
    <n v="0"/>
    <n v="0"/>
    <n v="0"/>
    <n v="0"/>
    <n v="46"/>
    <n v="23"/>
    <n v="6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4"/>
    <n v="3"/>
    <n v="1"/>
  </r>
  <r>
    <s v="08DJN0190G"/>
    <n v="1"/>
    <s v="MATUTINO"/>
    <s v="ROSAURA ZAPATA"/>
    <n v="8"/>
    <s v="CHIHUAHUA"/>
    <n v="8"/>
    <s v="CHIHUAHUA"/>
    <x v="1"/>
    <n v="17"/>
    <x v="43"/>
    <n v="1"/>
    <s v="CUAUHTĂ‰MOC"/>
    <s v="CALLE 6A"/>
    <n v="0"/>
    <s v="PÚBLICO"/>
    <x v="0"/>
    <n v="2"/>
    <s v="BĂSICA"/>
    <n v="1"/>
    <x v="2"/>
    <n v="1"/>
    <x v="0"/>
    <n v="0"/>
    <s v="NO APLICA"/>
    <n v="0"/>
    <s v="NO APLICA"/>
    <s v="08FZP0110B"/>
    <s v="08FJZ0105W"/>
    <s v="08ADG0010O"/>
    <n v="0"/>
    <s v="I2020"/>
    <n v="55"/>
    <n v="46"/>
    <n v="101"/>
    <n v="55"/>
    <n v="46"/>
    <n v="101"/>
    <n v="27"/>
    <n v="18"/>
    <n v="45"/>
    <n v="0"/>
    <n v="0"/>
    <n v="0"/>
    <n v="6"/>
    <n v="6"/>
    <n v="12"/>
    <n v="13"/>
    <n v="10"/>
    <n v="23"/>
    <n v="27"/>
    <n v="23"/>
    <n v="50"/>
    <n v="0"/>
    <n v="0"/>
    <n v="0"/>
    <n v="0"/>
    <n v="0"/>
    <n v="0"/>
    <n v="0"/>
    <n v="0"/>
    <n v="0"/>
    <n v="46"/>
    <n v="39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6"/>
    <n v="1"/>
  </r>
  <r>
    <s v="08DJN0191F"/>
    <n v="1"/>
    <s v="MATUTINO"/>
    <s v="TREINTA DE ABRIL"/>
    <n v="8"/>
    <s v="CHIHUAHUA"/>
    <n v="8"/>
    <s v="CHIHUAHUA"/>
    <x v="1"/>
    <n v="17"/>
    <x v="43"/>
    <n v="1"/>
    <s v="CUAUHTĂ‰MOC"/>
    <s v="CALLE NARANJOS"/>
    <n v="3011"/>
    <s v="PÚBLICO"/>
    <x v="0"/>
    <n v="2"/>
    <s v="BĂSICA"/>
    <n v="1"/>
    <x v="2"/>
    <n v="1"/>
    <x v="0"/>
    <n v="0"/>
    <s v="NO APLICA"/>
    <n v="0"/>
    <s v="NO APLICA"/>
    <s v="08FZP0109M"/>
    <s v="08FJZ0105W"/>
    <s v="08ADG0010O"/>
    <n v="0"/>
    <s v="I2020"/>
    <n v="77"/>
    <n v="56"/>
    <n v="133"/>
    <n v="77"/>
    <n v="56"/>
    <n v="133"/>
    <n v="34"/>
    <n v="20"/>
    <n v="54"/>
    <n v="0"/>
    <n v="0"/>
    <n v="0"/>
    <n v="7"/>
    <n v="9"/>
    <n v="16"/>
    <n v="26"/>
    <n v="25"/>
    <n v="51"/>
    <n v="29"/>
    <n v="29"/>
    <n v="58"/>
    <n v="0"/>
    <n v="0"/>
    <n v="0"/>
    <n v="0"/>
    <n v="0"/>
    <n v="0"/>
    <n v="0"/>
    <n v="0"/>
    <n v="0"/>
    <n v="62"/>
    <n v="63"/>
    <n v="12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  <n v="1"/>
  </r>
  <r>
    <s v="08DJN0192E"/>
    <n v="1"/>
    <s v="MATUTINO"/>
    <s v="CUAUHTEMOC"/>
    <n v="8"/>
    <s v="CHIHUAHUA"/>
    <n v="8"/>
    <s v="CHIHUAHUA"/>
    <x v="7"/>
    <n v="19"/>
    <x v="21"/>
    <n v="1"/>
    <s v="CHIHUAHUA"/>
    <s v="CALLE 20 E INSURGENTES"/>
    <n v="0"/>
    <s v="PÚBLICO"/>
    <x v="0"/>
    <n v="2"/>
    <s v="BĂSICA"/>
    <n v="1"/>
    <x v="2"/>
    <n v="1"/>
    <x v="0"/>
    <n v="0"/>
    <s v="NO APLICA"/>
    <n v="0"/>
    <s v="NO APLICA"/>
    <s v="08FZP0125D"/>
    <s v="08FJZ0115C"/>
    <s v="08ADG0046C"/>
    <n v="0"/>
    <s v="I2020"/>
    <n v="63"/>
    <n v="52"/>
    <n v="115"/>
    <n v="63"/>
    <n v="52"/>
    <n v="115"/>
    <n v="20"/>
    <n v="25"/>
    <n v="45"/>
    <n v="0"/>
    <n v="0"/>
    <n v="0"/>
    <n v="6"/>
    <n v="12"/>
    <n v="18"/>
    <n v="14"/>
    <n v="16"/>
    <n v="30"/>
    <n v="38"/>
    <n v="19"/>
    <n v="57"/>
    <n v="0"/>
    <n v="0"/>
    <n v="0"/>
    <n v="0"/>
    <n v="0"/>
    <n v="0"/>
    <n v="0"/>
    <n v="0"/>
    <n v="0"/>
    <n v="58"/>
    <n v="47"/>
    <n v="10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194C"/>
    <n v="1"/>
    <s v="MATUTINO"/>
    <s v="LEONA VICARIO"/>
    <n v="8"/>
    <s v="CHIHUAHUA"/>
    <n v="8"/>
    <s v="CHIHUAHUA"/>
    <x v="7"/>
    <n v="19"/>
    <x v="21"/>
    <n v="1"/>
    <s v="CHIHUAHUA"/>
    <s v="CALLE CASCADA DE BASASEACHIC "/>
    <n v="0"/>
    <s v="PÚBLICO"/>
    <x v="0"/>
    <n v="2"/>
    <s v="BĂSICA"/>
    <n v="1"/>
    <x v="2"/>
    <n v="1"/>
    <x v="0"/>
    <n v="0"/>
    <s v="NO APLICA"/>
    <n v="0"/>
    <s v="NO APLICA"/>
    <s v="08FZP0103S"/>
    <s v="08FJZ0113E"/>
    <s v="08ADG0046C"/>
    <n v="0"/>
    <s v="I2020"/>
    <n v="18"/>
    <n v="21"/>
    <n v="39"/>
    <n v="18"/>
    <n v="21"/>
    <n v="39"/>
    <n v="9"/>
    <n v="10"/>
    <n v="19"/>
    <n v="0"/>
    <n v="0"/>
    <n v="0"/>
    <n v="1"/>
    <n v="4"/>
    <n v="5"/>
    <n v="10"/>
    <n v="5"/>
    <n v="15"/>
    <n v="4"/>
    <n v="10"/>
    <n v="14"/>
    <n v="0"/>
    <n v="0"/>
    <n v="0"/>
    <n v="0"/>
    <n v="0"/>
    <n v="0"/>
    <n v="0"/>
    <n v="0"/>
    <n v="0"/>
    <n v="15"/>
    <n v="19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JN0196A"/>
    <n v="1"/>
    <s v="MATUTINO"/>
    <s v="IGNACIO ALLENDE"/>
    <n v="8"/>
    <s v="CHIHUAHUA"/>
    <n v="8"/>
    <s v="CHIHUAHUA"/>
    <x v="7"/>
    <n v="19"/>
    <x v="21"/>
    <n v="1"/>
    <s v="CHIHUAHUA"/>
    <s v="CALZADA LA MINITA"/>
    <n v="6601"/>
    <s v="PÚBLICO"/>
    <x v="0"/>
    <n v="2"/>
    <s v="BĂSICA"/>
    <n v="1"/>
    <x v="2"/>
    <n v="1"/>
    <x v="0"/>
    <n v="0"/>
    <s v="NO APLICA"/>
    <n v="0"/>
    <s v="NO APLICA"/>
    <s v="08FZP0131O"/>
    <s v="08FJZ0115C"/>
    <s v="08ADG0046C"/>
    <n v="0"/>
    <s v="I2020"/>
    <n v="52"/>
    <n v="45"/>
    <n v="97"/>
    <n v="52"/>
    <n v="45"/>
    <n v="97"/>
    <n v="24"/>
    <n v="21"/>
    <n v="45"/>
    <n v="0"/>
    <n v="0"/>
    <n v="0"/>
    <n v="5"/>
    <n v="4"/>
    <n v="9"/>
    <n v="21"/>
    <n v="27"/>
    <n v="48"/>
    <n v="24"/>
    <n v="20"/>
    <n v="44"/>
    <n v="0"/>
    <n v="0"/>
    <n v="0"/>
    <n v="0"/>
    <n v="0"/>
    <n v="0"/>
    <n v="0"/>
    <n v="0"/>
    <n v="0"/>
    <n v="50"/>
    <n v="51"/>
    <n v="10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200X"/>
    <n v="1"/>
    <s v="MATUTINO"/>
    <s v="ANGELA PERALTA"/>
    <n v="8"/>
    <s v="CHIHUAHUA"/>
    <n v="8"/>
    <s v="CHIHUAHUA"/>
    <x v="0"/>
    <n v="20"/>
    <x v="10"/>
    <n v="77"/>
    <s v="MILPILLAS"/>
    <s v="NINGUNO NINGUNO"/>
    <n v="0"/>
    <s v="PÚBLICO"/>
    <x v="0"/>
    <n v="2"/>
    <s v="BĂSICA"/>
    <n v="1"/>
    <x v="2"/>
    <n v="1"/>
    <x v="0"/>
    <n v="0"/>
    <s v="NO APLICA"/>
    <n v="0"/>
    <s v="NO APLICA"/>
    <s v="08FZP0134L"/>
    <s v="08FJZ0106V"/>
    <s v="08ADG0003E"/>
    <n v="0"/>
    <s v="I2020"/>
    <n v="30"/>
    <n v="27"/>
    <n v="57"/>
    <n v="30"/>
    <n v="27"/>
    <n v="57"/>
    <n v="11"/>
    <n v="9"/>
    <n v="20"/>
    <n v="0"/>
    <n v="0"/>
    <n v="0"/>
    <n v="8"/>
    <n v="8"/>
    <n v="16"/>
    <n v="16"/>
    <n v="8"/>
    <n v="24"/>
    <n v="10"/>
    <n v="16"/>
    <n v="26"/>
    <n v="0"/>
    <n v="0"/>
    <n v="0"/>
    <n v="0"/>
    <n v="0"/>
    <n v="0"/>
    <n v="0"/>
    <n v="0"/>
    <n v="0"/>
    <n v="34"/>
    <n v="32"/>
    <n v="6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1"/>
    <n v="1"/>
    <n v="1"/>
    <n v="0"/>
    <n v="0"/>
    <n v="0"/>
    <n v="0"/>
    <n v="3"/>
    <n v="3"/>
    <n v="3"/>
    <n v="1"/>
  </r>
  <r>
    <s v="08DJN0202V"/>
    <n v="1"/>
    <s v="MATUTINO"/>
    <s v="BENITO JUAREZ"/>
    <n v="8"/>
    <s v="CHIHUAHUA"/>
    <n v="8"/>
    <s v="CHIHUAHUA"/>
    <x v="3"/>
    <n v="27"/>
    <x v="27"/>
    <n v="1"/>
    <s v="GUACHOCHI"/>
    <s v="CALLE NIĂ‘OS HEROES"/>
    <n v="0"/>
    <s v="PÚBLICO"/>
    <x v="0"/>
    <n v="2"/>
    <s v="BĂSICA"/>
    <n v="1"/>
    <x v="2"/>
    <n v="1"/>
    <x v="0"/>
    <n v="0"/>
    <s v="NO APLICA"/>
    <n v="0"/>
    <s v="NO APLICA"/>
    <s v="08FZP0121H"/>
    <s v="08FJZ0106V"/>
    <s v="08ADG0006B"/>
    <n v="0"/>
    <s v="I2020"/>
    <n v="43"/>
    <n v="42"/>
    <n v="85"/>
    <n v="43"/>
    <n v="42"/>
    <n v="85"/>
    <n v="20"/>
    <n v="16"/>
    <n v="36"/>
    <n v="0"/>
    <n v="0"/>
    <n v="0"/>
    <n v="7"/>
    <n v="16"/>
    <n v="23"/>
    <n v="9"/>
    <n v="12"/>
    <n v="21"/>
    <n v="13"/>
    <n v="14"/>
    <n v="27"/>
    <n v="0"/>
    <n v="0"/>
    <n v="0"/>
    <n v="0"/>
    <n v="0"/>
    <n v="0"/>
    <n v="0"/>
    <n v="0"/>
    <n v="0"/>
    <n v="29"/>
    <n v="42"/>
    <n v="71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0"/>
    <n v="0"/>
    <n v="1"/>
    <n v="0"/>
    <n v="7"/>
    <n v="1"/>
    <n v="3"/>
    <n v="1"/>
    <n v="1"/>
    <n v="2"/>
    <n v="0"/>
    <n v="0"/>
    <n v="0"/>
    <n v="0"/>
    <n v="4"/>
    <n v="5"/>
    <n v="4"/>
    <n v="1"/>
  </r>
  <r>
    <s v="08DJN0203U"/>
    <n v="1"/>
    <s v="MATUTINO"/>
    <s v="LUIS URIAS"/>
    <n v="8"/>
    <s v="CHIHUAHUA"/>
    <n v="8"/>
    <s v="CHIHUAHUA"/>
    <x v="7"/>
    <n v="49"/>
    <x v="50"/>
    <n v="1"/>
    <s v="NONOAVA"/>
    <s v="CALLE INDEPENCIA"/>
    <n v="0"/>
    <s v="PÚBLICO"/>
    <x v="0"/>
    <n v="2"/>
    <s v="BĂSICA"/>
    <n v="1"/>
    <x v="2"/>
    <n v="1"/>
    <x v="0"/>
    <n v="0"/>
    <s v="NO APLICA"/>
    <n v="0"/>
    <s v="NO APLICA"/>
    <s v="08FZP0273M"/>
    <s v="08FJZ0116B"/>
    <s v="08ADG0046C"/>
    <n v="0"/>
    <s v="I2020"/>
    <n v="26"/>
    <n v="12"/>
    <n v="38"/>
    <n v="26"/>
    <n v="12"/>
    <n v="38"/>
    <n v="10"/>
    <n v="5"/>
    <n v="15"/>
    <n v="0"/>
    <n v="0"/>
    <n v="0"/>
    <n v="6"/>
    <n v="4"/>
    <n v="10"/>
    <n v="9"/>
    <n v="6"/>
    <n v="15"/>
    <n v="6"/>
    <n v="3"/>
    <n v="9"/>
    <n v="0"/>
    <n v="0"/>
    <n v="0"/>
    <n v="0"/>
    <n v="0"/>
    <n v="0"/>
    <n v="0"/>
    <n v="0"/>
    <n v="0"/>
    <n v="21"/>
    <n v="13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206R"/>
    <n v="1"/>
    <s v="MATUTINO"/>
    <s v="LUIS PASTEUR"/>
    <n v="8"/>
    <s v="CHIHUAHUA"/>
    <n v="8"/>
    <s v="CHIHUAHUA"/>
    <x v="7"/>
    <n v="19"/>
    <x v="21"/>
    <n v="1"/>
    <s v="CHIHUAHUA"/>
    <s v="CALLE ASIA"/>
    <n v="0"/>
    <s v="PÚBLICO"/>
    <x v="0"/>
    <n v="2"/>
    <s v="BĂSICA"/>
    <n v="1"/>
    <x v="2"/>
    <n v="1"/>
    <x v="0"/>
    <n v="0"/>
    <s v="NO APLICA"/>
    <n v="0"/>
    <s v="NO APLICA"/>
    <s v="08FZP0103S"/>
    <s v="08FJZ0113E"/>
    <s v="08ADG0046C"/>
    <n v="0"/>
    <s v="I2020"/>
    <n v="8"/>
    <n v="7"/>
    <n v="15"/>
    <n v="8"/>
    <n v="7"/>
    <n v="15"/>
    <n v="4"/>
    <n v="6"/>
    <n v="10"/>
    <n v="0"/>
    <n v="0"/>
    <n v="0"/>
    <n v="3"/>
    <n v="2"/>
    <n v="5"/>
    <n v="3"/>
    <n v="2"/>
    <n v="5"/>
    <n v="4"/>
    <n v="0"/>
    <n v="4"/>
    <n v="0"/>
    <n v="0"/>
    <n v="0"/>
    <n v="0"/>
    <n v="0"/>
    <n v="0"/>
    <n v="0"/>
    <n v="0"/>
    <n v="0"/>
    <n v="10"/>
    <n v="4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209O"/>
    <n v="1"/>
    <s v="MATUTINO"/>
    <s v="SEBASTIAN LERDO DE TEJADA"/>
    <n v="8"/>
    <s v="CHIHUAHUA"/>
    <n v="8"/>
    <s v="CHIHUAHUA"/>
    <x v="7"/>
    <n v="19"/>
    <x v="21"/>
    <n v="1"/>
    <s v="CHIHUAHUA"/>
    <s v="PERIFĂ‰RICO DE LA JUVENTUD"/>
    <n v="8805"/>
    <s v="PÚBLICO"/>
    <x v="0"/>
    <n v="2"/>
    <s v="BĂSICA"/>
    <n v="1"/>
    <x v="2"/>
    <n v="1"/>
    <x v="0"/>
    <n v="0"/>
    <s v="NO APLICA"/>
    <n v="0"/>
    <s v="NO APLICA"/>
    <s v="08FZP0136J"/>
    <s v="08FJZ0116B"/>
    <s v="08ADG0046C"/>
    <n v="0"/>
    <s v="I2020"/>
    <n v="65"/>
    <n v="61"/>
    <n v="126"/>
    <n v="65"/>
    <n v="61"/>
    <n v="126"/>
    <n v="27"/>
    <n v="26"/>
    <n v="53"/>
    <n v="0"/>
    <n v="0"/>
    <n v="0"/>
    <n v="6"/>
    <n v="14"/>
    <n v="20"/>
    <n v="19"/>
    <n v="30"/>
    <n v="49"/>
    <n v="29"/>
    <n v="21"/>
    <n v="50"/>
    <n v="0"/>
    <n v="0"/>
    <n v="0"/>
    <n v="0"/>
    <n v="0"/>
    <n v="0"/>
    <n v="0"/>
    <n v="0"/>
    <n v="0"/>
    <n v="54"/>
    <n v="65"/>
    <n v="11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0210D"/>
    <n v="1"/>
    <s v="MATUTINO"/>
    <s v="JUAN AMOS COMENIO"/>
    <n v="8"/>
    <s v="CHIHUAHUA"/>
    <n v="8"/>
    <s v="CHIHUAHUA"/>
    <x v="7"/>
    <n v="19"/>
    <x v="21"/>
    <n v="1"/>
    <s v="CHIHUAHUA"/>
    <s v="CALLE CAMARGO"/>
    <n v="99"/>
    <s v="PÚBLICO"/>
    <x v="0"/>
    <n v="2"/>
    <s v="BĂSICA"/>
    <n v="1"/>
    <x v="2"/>
    <n v="1"/>
    <x v="0"/>
    <n v="0"/>
    <s v="NO APLICA"/>
    <n v="0"/>
    <s v="NO APLICA"/>
    <s v="08FZP0124E"/>
    <s v="08FJZ0113E"/>
    <s v="08ADG0046C"/>
    <n v="0"/>
    <s v="I2020"/>
    <n v="43"/>
    <n v="39"/>
    <n v="82"/>
    <n v="43"/>
    <n v="39"/>
    <n v="82"/>
    <n v="22"/>
    <n v="19"/>
    <n v="41"/>
    <n v="0"/>
    <n v="0"/>
    <n v="0"/>
    <n v="6"/>
    <n v="6"/>
    <n v="12"/>
    <n v="11"/>
    <n v="17"/>
    <n v="28"/>
    <n v="16"/>
    <n v="20"/>
    <n v="36"/>
    <n v="0"/>
    <n v="0"/>
    <n v="0"/>
    <n v="0"/>
    <n v="0"/>
    <n v="0"/>
    <n v="0"/>
    <n v="0"/>
    <n v="0"/>
    <n v="33"/>
    <n v="43"/>
    <n v="7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6"/>
    <n v="3"/>
    <n v="1"/>
  </r>
  <r>
    <s v="08DJN0211C"/>
    <n v="1"/>
    <s v="MATUTINO"/>
    <s v="REVOLUCION"/>
    <n v="8"/>
    <s v="CHIHUAHUA"/>
    <n v="8"/>
    <s v="CHIHUAHUA"/>
    <x v="7"/>
    <n v="19"/>
    <x v="21"/>
    <n v="1"/>
    <s v="CHIHUAHUA"/>
    <s v="CALLE MARIA ELENA HERNANDEZ"/>
    <n v="238"/>
    <s v="PÚBLICO"/>
    <x v="0"/>
    <n v="2"/>
    <s v="BĂSICA"/>
    <n v="1"/>
    <x v="2"/>
    <n v="1"/>
    <x v="0"/>
    <n v="0"/>
    <s v="NO APLICA"/>
    <n v="0"/>
    <s v="NO APLICA"/>
    <s v="08FZP0124E"/>
    <s v="08FJZ0113E"/>
    <s v="08ADG0046C"/>
    <n v="0"/>
    <s v="I2020"/>
    <n v="56"/>
    <n v="71"/>
    <n v="127"/>
    <n v="56"/>
    <n v="71"/>
    <n v="127"/>
    <n v="25"/>
    <n v="31"/>
    <n v="56"/>
    <n v="0"/>
    <n v="0"/>
    <n v="0"/>
    <n v="8"/>
    <n v="4"/>
    <n v="12"/>
    <n v="28"/>
    <n v="24"/>
    <n v="52"/>
    <n v="24"/>
    <n v="30"/>
    <n v="54"/>
    <n v="0"/>
    <n v="0"/>
    <n v="0"/>
    <n v="0"/>
    <n v="0"/>
    <n v="0"/>
    <n v="0"/>
    <n v="0"/>
    <n v="0"/>
    <n v="60"/>
    <n v="58"/>
    <n v="118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5"/>
    <n v="5"/>
    <n v="1"/>
  </r>
  <r>
    <s v="08DJN0213A"/>
    <n v="1"/>
    <s v="MATUTINO"/>
    <s v="CUITLAHUAC"/>
    <n v="8"/>
    <s v="CHIHUAHUA"/>
    <n v="8"/>
    <s v="CHIHUAHUA"/>
    <x v="7"/>
    <n v="54"/>
    <x v="59"/>
    <n v="1"/>
    <s v="SAN ANDRĂ‰S"/>
    <s v="CALLE CALDERON"/>
    <n v="0"/>
    <s v="PÚBLICO"/>
    <x v="0"/>
    <n v="2"/>
    <s v="BĂSICA"/>
    <n v="1"/>
    <x v="2"/>
    <n v="1"/>
    <x v="0"/>
    <n v="0"/>
    <s v="NO APLICA"/>
    <n v="0"/>
    <s v="NO APLICA"/>
    <s v="08FZP0273M"/>
    <s v="08FJZ0116B"/>
    <s v="08ADG0046C"/>
    <n v="0"/>
    <s v="I2020"/>
    <n v="28"/>
    <n v="21"/>
    <n v="49"/>
    <n v="28"/>
    <n v="21"/>
    <n v="49"/>
    <n v="11"/>
    <n v="8"/>
    <n v="19"/>
    <n v="0"/>
    <n v="0"/>
    <n v="0"/>
    <n v="0"/>
    <n v="2"/>
    <n v="2"/>
    <n v="10"/>
    <n v="10"/>
    <n v="20"/>
    <n v="12"/>
    <n v="15"/>
    <n v="27"/>
    <n v="0"/>
    <n v="0"/>
    <n v="0"/>
    <n v="0"/>
    <n v="0"/>
    <n v="0"/>
    <n v="0"/>
    <n v="0"/>
    <n v="0"/>
    <n v="22"/>
    <n v="27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216Y"/>
    <n v="1"/>
    <s v="MATUTINO"/>
    <s v="JUAN DE GUINOL"/>
    <n v="8"/>
    <s v="CHIHUAHUA"/>
    <n v="8"/>
    <s v="CHIHUAHUA"/>
    <x v="1"/>
    <n v="17"/>
    <x v="43"/>
    <n v="1"/>
    <s v="CUAUHTĂ‰MOC"/>
    <s v="CALLE MELONES"/>
    <n v="173"/>
    <s v="PÚBLICO"/>
    <x v="0"/>
    <n v="2"/>
    <s v="BĂSICA"/>
    <n v="1"/>
    <x v="2"/>
    <n v="1"/>
    <x v="0"/>
    <n v="0"/>
    <s v="NO APLICA"/>
    <n v="0"/>
    <s v="NO APLICA"/>
    <s v="08FZP0110B"/>
    <s v="08FJZ0105W"/>
    <s v="08ADG0010O"/>
    <n v="0"/>
    <s v="I2020"/>
    <n v="33"/>
    <n v="44"/>
    <n v="77"/>
    <n v="33"/>
    <n v="44"/>
    <n v="77"/>
    <n v="11"/>
    <n v="17"/>
    <n v="28"/>
    <n v="0"/>
    <n v="0"/>
    <n v="0"/>
    <n v="3"/>
    <n v="5"/>
    <n v="8"/>
    <n v="13"/>
    <n v="15"/>
    <n v="28"/>
    <n v="20"/>
    <n v="20"/>
    <n v="40"/>
    <n v="0"/>
    <n v="0"/>
    <n v="0"/>
    <n v="0"/>
    <n v="0"/>
    <n v="0"/>
    <n v="0"/>
    <n v="0"/>
    <n v="0"/>
    <n v="36"/>
    <n v="40"/>
    <n v="7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5"/>
    <n v="5"/>
    <n v="1"/>
  </r>
  <r>
    <s v="08DJN0220K"/>
    <n v="1"/>
    <s v="MATUTINO"/>
    <s v="OVIDIO DECROLY"/>
    <n v="8"/>
    <s v="CHIHUAHUA"/>
    <n v="8"/>
    <s v="CHIHUAHUA"/>
    <x v="1"/>
    <n v="17"/>
    <x v="43"/>
    <n v="1"/>
    <s v="CUAUHTĂ‰MOC"/>
    <s v="CALLE VALENTIN GOMEZ FARIAS E IGNACIO RAMIREZ"/>
    <n v="0"/>
    <s v="PÚBLICO"/>
    <x v="0"/>
    <n v="2"/>
    <s v="BĂSICA"/>
    <n v="1"/>
    <x v="2"/>
    <n v="1"/>
    <x v="0"/>
    <n v="0"/>
    <s v="NO APLICA"/>
    <n v="0"/>
    <s v="NO APLICA"/>
    <s v="08FZP0109M"/>
    <s v="08FJZ0105W"/>
    <s v="08ADG0010O"/>
    <n v="0"/>
    <s v="I2020"/>
    <n v="70"/>
    <n v="67"/>
    <n v="137"/>
    <n v="70"/>
    <n v="67"/>
    <n v="137"/>
    <n v="38"/>
    <n v="34"/>
    <n v="72"/>
    <n v="0"/>
    <n v="0"/>
    <n v="0"/>
    <n v="7"/>
    <n v="5"/>
    <n v="12"/>
    <n v="19"/>
    <n v="23"/>
    <n v="42"/>
    <n v="28"/>
    <n v="37"/>
    <n v="65"/>
    <n v="0"/>
    <n v="0"/>
    <n v="0"/>
    <n v="0"/>
    <n v="0"/>
    <n v="0"/>
    <n v="0"/>
    <n v="0"/>
    <n v="0"/>
    <n v="54"/>
    <n v="65"/>
    <n v="11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221J"/>
    <n v="1"/>
    <s v="MATUTINO"/>
    <s v="JOSEFA ORTIZ DE DOMINGUEZ"/>
    <n v="8"/>
    <s v="CHIHUAHUA"/>
    <n v="8"/>
    <s v="CHIHUAHUA"/>
    <x v="9"/>
    <n v="21"/>
    <x v="61"/>
    <n v="1"/>
    <s v="DELICIAS"/>
    <s v="CALLE 7A NORTE"/>
    <n v="600"/>
    <s v="PÚBLICO"/>
    <x v="0"/>
    <n v="2"/>
    <s v="BĂSICA"/>
    <n v="1"/>
    <x v="2"/>
    <n v="1"/>
    <x v="0"/>
    <n v="0"/>
    <s v="NO APLICA"/>
    <n v="0"/>
    <s v="NO APLICA"/>
    <s v="08FZP0137I"/>
    <s v="08FJZ0108T"/>
    <s v="08ADG0057I"/>
    <n v="0"/>
    <s v="I2020"/>
    <n v="106"/>
    <n v="82"/>
    <n v="188"/>
    <n v="106"/>
    <n v="82"/>
    <n v="188"/>
    <n v="52"/>
    <n v="41"/>
    <n v="93"/>
    <n v="0"/>
    <n v="0"/>
    <n v="0"/>
    <n v="1"/>
    <n v="6"/>
    <n v="7"/>
    <n v="54"/>
    <n v="41"/>
    <n v="95"/>
    <n v="52"/>
    <n v="47"/>
    <n v="99"/>
    <n v="0"/>
    <n v="0"/>
    <n v="0"/>
    <n v="0"/>
    <n v="0"/>
    <n v="0"/>
    <n v="0"/>
    <n v="0"/>
    <n v="0"/>
    <n v="107"/>
    <n v="94"/>
    <n v="201"/>
    <n v="0"/>
    <n v="2"/>
    <n v="3"/>
    <n v="0"/>
    <n v="0"/>
    <n v="0"/>
    <n v="2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1"/>
    <n v="1"/>
    <n v="0"/>
    <n v="11"/>
    <n v="0"/>
    <n v="7"/>
    <n v="0"/>
    <n v="2"/>
    <n v="3"/>
    <n v="0"/>
    <n v="0"/>
    <n v="0"/>
    <n v="2"/>
    <n v="7"/>
    <n v="7"/>
    <n v="7"/>
    <n v="1"/>
  </r>
  <r>
    <s v="08DJN0223H"/>
    <n v="1"/>
    <s v="MATUTINO"/>
    <s v="HELLEN KELLER"/>
    <n v="8"/>
    <s v="CHIHUAHUA"/>
    <n v="8"/>
    <s v="CHIHUAHUA"/>
    <x v="1"/>
    <n v="17"/>
    <x v="43"/>
    <n v="1"/>
    <s v="CUAUHTĂ‰MOC"/>
    <s v="CALLE PLAN DE AYALA"/>
    <n v="0"/>
    <s v="PÚBLICO"/>
    <x v="0"/>
    <n v="2"/>
    <s v="BĂSICA"/>
    <n v="1"/>
    <x v="2"/>
    <n v="1"/>
    <x v="0"/>
    <n v="0"/>
    <s v="NO APLICA"/>
    <n v="0"/>
    <s v="NO APLICA"/>
    <s v="08FZP0109M"/>
    <s v="08FJZ0105W"/>
    <s v="08ADG0010O"/>
    <n v="0"/>
    <s v="I2020"/>
    <n v="109"/>
    <n v="99"/>
    <n v="208"/>
    <n v="109"/>
    <n v="99"/>
    <n v="208"/>
    <n v="51"/>
    <n v="53"/>
    <n v="104"/>
    <n v="0"/>
    <n v="0"/>
    <n v="0"/>
    <n v="6"/>
    <n v="11"/>
    <n v="17"/>
    <n v="26"/>
    <n v="46"/>
    <n v="72"/>
    <n v="73"/>
    <n v="54"/>
    <n v="127"/>
    <n v="0"/>
    <n v="0"/>
    <n v="0"/>
    <n v="0"/>
    <n v="0"/>
    <n v="0"/>
    <n v="0"/>
    <n v="0"/>
    <n v="0"/>
    <n v="105"/>
    <n v="111"/>
    <n v="216"/>
    <n v="0"/>
    <n v="2"/>
    <n v="5"/>
    <n v="0"/>
    <n v="0"/>
    <n v="0"/>
    <n v="1"/>
    <n v="8"/>
    <n v="0"/>
    <n v="0"/>
    <n v="0"/>
    <n v="1"/>
    <n v="0"/>
    <n v="0"/>
    <n v="0"/>
    <n v="0"/>
    <n v="0"/>
    <n v="8"/>
    <n v="0"/>
    <n v="0"/>
    <n v="0"/>
    <n v="2"/>
    <n v="0"/>
    <n v="1"/>
    <n v="0"/>
    <n v="0"/>
    <n v="0"/>
    <n v="0"/>
    <n v="0"/>
    <n v="2"/>
    <n v="0"/>
    <n v="14"/>
    <n v="0"/>
    <n v="8"/>
    <n v="0"/>
    <n v="2"/>
    <n v="5"/>
    <n v="0"/>
    <n v="0"/>
    <n v="0"/>
    <n v="1"/>
    <n v="8"/>
    <n v="8"/>
    <n v="8"/>
    <n v="1"/>
  </r>
  <r>
    <s v="08DJN0224G"/>
    <n v="1"/>
    <s v="MATUTINO"/>
    <s v="RICARDO FLORES MAGON"/>
    <n v="8"/>
    <s v="CHIHUAHUA"/>
    <n v="8"/>
    <s v="CHIHUAHUA"/>
    <x v="9"/>
    <n v="21"/>
    <x v="61"/>
    <n v="326"/>
    <s v="COLONIA VICENTE GUERRERO"/>
    <s v="AVENIDA CUAUHTEMOC 16"/>
    <n v="0"/>
    <s v="PÚBLICO"/>
    <x v="0"/>
    <n v="2"/>
    <s v="BĂSICA"/>
    <n v="1"/>
    <x v="2"/>
    <n v="1"/>
    <x v="0"/>
    <n v="0"/>
    <s v="NO APLICA"/>
    <n v="0"/>
    <s v="NO APLICA"/>
    <s v="08FZP0278H"/>
    <s v="08FJZ0108T"/>
    <s v="08ADG0057I"/>
    <n v="0"/>
    <s v="I2020"/>
    <n v="11"/>
    <n v="17"/>
    <n v="28"/>
    <n v="11"/>
    <n v="17"/>
    <n v="28"/>
    <n v="9"/>
    <n v="9"/>
    <n v="18"/>
    <n v="0"/>
    <n v="0"/>
    <n v="0"/>
    <n v="0"/>
    <n v="0"/>
    <n v="0"/>
    <n v="6"/>
    <n v="5"/>
    <n v="11"/>
    <n v="5"/>
    <n v="12"/>
    <n v="17"/>
    <n v="0"/>
    <n v="0"/>
    <n v="0"/>
    <n v="0"/>
    <n v="0"/>
    <n v="0"/>
    <n v="0"/>
    <n v="0"/>
    <n v="0"/>
    <n v="11"/>
    <n v="17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26E"/>
    <n v="1"/>
    <s v="MATUTINO"/>
    <s v="JUAN ESCUTIA"/>
    <n v="8"/>
    <s v="CHIHUAHUA"/>
    <n v="8"/>
    <s v="CHIHUAHUA"/>
    <x v="9"/>
    <n v="38"/>
    <x v="63"/>
    <n v="41"/>
    <s v="LA REGINA"/>
    <s v="CALLE LA REGINA"/>
    <n v="0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12"/>
    <n v="4"/>
    <n v="16"/>
    <n v="12"/>
    <n v="4"/>
    <n v="16"/>
    <n v="5"/>
    <n v="3"/>
    <n v="8"/>
    <n v="0"/>
    <n v="0"/>
    <n v="0"/>
    <n v="0"/>
    <n v="0"/>
    <n v="0"/>
    <n v="5"/>
    <n v="6"/>
    <n v="11"/>
    <n v="4"/>
    <n v="4"/>
    <n v="8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0228C"/>
    <n v="1"/>
    <s v="MATUTINO"/>
    <s v="FRANCISCO JAVIER MINA"/>
    <n v="8"/>
    <s v="CHIHUAHUA"/>
    <n v="8"/>
    <s v="CHIHUAHUA"/>
    <x v="9"/>
    <n v="45"/>
    <x v="36"/>
    <n v="11"/>
    <s v="LOS GARCĂŤA"/>
    <s v="CALLE LOS GARCIA"/>
    <n v="0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11"/>
    <n v="11"/>
    <n v="22"/>
    <n v="11"/>
    <n v="11"/>
    <n v="22"/>
    <n v="9"/>
    <n v="7"/>
    <n v="16"/>
    <n v="0"/>
    <n v="0"/>
    <n v="0"/>
    <n v="2"/>
    <n v="0"/>
    <n v="2"/>
    <n v="6"/>
    <n v="4"/>
    <n v="10"/>
    <n v="2"/>
    <n v="5"/>
    <n v="7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30R"/>
    <n v="1"/>
    <s v="MATUTINO"/>
    <s v="MIGUEL HIDALGO Y COSTILLA"/>
    <n v="8"/>
    <s v="CHIHUAHUA"/>
    <n v="8"/>
    <s v="CHIHUAHUA"/>
    <x v="9"/>
    <n v="45"/>
    <x v="36"/>
    <n v="1"/>
    <s v="PEDRO MEOQUI"/>
    <s v="CALLE DEPORTIVA"/>
    <n v="702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19"/>
    <n v="24"/>
    <n v="43"/>
    <n v="19"/>
    <n v="24"/>
    <n v="43"/>
    <n v="10"/>
    <n v="7"/>
    <n v="17"/>
    <n v="0"/>
    <n v="0"/>
    <n v="0"/>
    <n v="4"/>
    <n v="7"/>
    <n v="11"/>
    <n v="9"/>
    <n v="6"/>
    <n v="15"/>
    <n v="10"/>
    <n v="14"/>
    <n v="24"/>
    <n v="0"/>
    <n v="0"/>
    <n v="0"/>
    <n v="0"/>
    <n v="0"/>
    <n v="0"/>
    <n v="0"/>
    <n v="0"/>
    <n v="0"/>
    <n v="23"/>
    <n v="27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231Q"/>
    <n v="1"/>
    <s v="MATUTINO"/>
    <s v="ABRIL 30"/>
    <n v="8"/>
    <s v="CHIHUAHUA"/>
    <n v="8"/>
    <s v="CHIHUAHUA"/>
    <x v="7"/>
    <n v="19"/>
    <x v="21"/>
    <n v="1"/>
    <s v="CHIHUAHUA"/>
    <s v="CALLE 70A. "/>
    <n v="2608"/>
    <s v="PÚBLICO"/>
    <x v="0"/>
    <n v="2"/>
    <s v="BĂSICA"/>
    <n v="1"/>
    <x v="2"/>
    <n v="1"/>
    <x v="0"/>
    <n v="0"/>
    <s v="NO APLICA"/>
    <n v="0"/>
    <s v="NO APLICA"/>
    <s v="08FZP0104R"/>
    <s v="08FJZ0116B"/>
    <s v="08ADG0046C"/>
    <n v="0"/>
    <s v="I2020"/>
    <n v="41"/>
    <n v="45"/>
    <n v="86"/>
    <n v="41"/>
    <n v="45"/>
    <n v="86"/>
    <n v="21"/>
    <n v="19"/>
    <n v="40"/>
    <n v="0"/>
    <n v="0"/>
    <n v="0"/>
    <n v="6"/>
    <n v="8"/>
    <n v="14"/>
    <n v="15"/>
    <n v="16"/>
    <n v="31"/>
    <n v="20"/>
    <n v="26"/>
    <n v="46"/>
    <n v="0"/>
    <n v="0"/>
    <n v="0"/>
    <n v="0"/>
    <n v="0"/>
    <n v="0"/>
    <n v="0"/>
    <n v="0"/>
    <n v="0"/>
    <n v="41"/>
    <n v="50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2"/>
    <n v="0"/>
    <n v="0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232P"/>
    <n v="1"/>
    <s v="MATUTINO"/>
    <s v="VICENTE GUERRERO"/>
    <n v="8"/>
    <s v="CHIHUAHUA"/>
    <n v="8"/>
    <s v="CHIHUAHUA"/>
    <x v="3"/>
    <n v="27"/>
    <x v="27"/>
    <n v="127"/>
    <s v="NOROGACHI"/>
    <s v="CALLE NOROGACHI"/>
    <n v="0"/>
    <s v="PÚBLICO"/>
    <x v="0"/>
    <n v="2"/>
    <s v="BĂSICA"/>
    <n v="1"/>
    <x v="2"/>
    <n v="1"/>
    <x v="0"/>
    <n v="0"/>
    <s v="NO APLICA"/>
    <n v="0"/>
    <s v="NO APLICA"/>
    <s v="08FZP0021I"/>
    <s v="08FJZ0106V"/>
    <s v="08ADG0006B"/>
    <n v="0"/>
    <s v="I2020"/>
    <n v="16"/>
    <n v="16"/>
    <n v="32"/>
    <n v="16"/>
    <n v="16"/>
    <n v="32"/>
    <n v="4"/>
    <n v="3"/>
    <n v="7"/>
    <n v="0"/>
    <n v="0"/>
    <n v="0"/>
    <n v="8"/>
    <n v="8"/>
    <n v="16"/>
    <n v="7"/>
    <n v="10"/>
    <n v="17"/>
    <n v="5"/>
    <n v="7"/>
    <n v="12"/>
    <n v="0"/>
    <n v="0"/>
    <n v="0"/>
    <n v="0"/>
    <n v="0"/>
    <n v="0"/>
    <n v="0"/>
    <n v="0"/>
    <n v="0"/>
    <n v="20"/>
    <n v="25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233O"/>
    <n v="1"/>
    <s v="MATUTINO"/>
    <s v="SALVADOR NOVO"/>
    <n v="8"/>
    <s v="CHIHUAHUA"/>
    <n v="8"/>
    <s v="CHIHUAHUA"/>
    <x v="3"/>
    <n v="27"/>
    <x v="27"/>
    <n v="70"/>
    <s v="ROCHEACHI"/>
    <s v="CALLE ROCHEACHI"/>
    <n v="0"/>
    <s v="PÚBLICO"/>
    <x v="0"/>
    <n v="2"/>
    <s v="BĂSICA"/>
    <n v="1"/>
    <x v="2"/>
    <n v="1"/>
    <x v="0"/>
    <n v="0"/>
    <s v="NO APLICA"/>
    <n v="0"/>
    <s v="NO APLICA"/>
    <s v="08FZP0121H"/>
    <s v="08FJZ0106V"/>
    <s v="08ADG0006B"/>
    <n v="0"/>
    <s v="I2020"/>
    <n v="7"/>
    <n v="11"/>
    <n v="18"/>
    <n v="7"/>
    <n v="11"/>
    <n v="18"/>
    <n v="4"/>
    <n v="4"/>
    <n v="8"/>
    <n v="0"/>
    <n v="0"/>
    <n v="0"/>
    <n v="3"/>
    <n v="2"/>
    <n v="5"/>
    <n v="1"/>
    <n v="3"/>
    <n v="4"/>
    <n v="3"/>
    <n v="4"/>
    <n v="7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234N"/>
    <n v="1"/>
    <s v="MATUTINO"/>
    <s v="JUAN ENRIQUE PESTALOZZI"/>
    <n v="8"/>
    <s v="CHIHUAHUA"/>
    <n v="8"/>
    <s v="CHIHUAHUA"/>
    <x v="9"/>
    <n v="55"/>
    <x v="46"/>
    <n v="9"/>
    <s v="EL MOLINO"/>
    <s v="CALLE EL MOLINO"/>
    <n v="0"/>
    <s v="PÚBLICO"/>
    <x v="0"/>
    <n v="2"/>
    <s v="BĂSICA"/>
    <n v="1"/>
    <x v="2"/>
    <n v="1"/>
    <x v="0"/>
    <n v="0"/>
    <s v="NO APLICA"/>
    <n v="0"/>
    <s v="NO APLICA"/>
    <s v="08FZP0151B"/>
    <s v="08FJZ0108T"/>
    <s v="08ADG0057I"/>
    <n v="0"/>
    <s v="I2020"/>
    <n v="20"/>
    <n v="22"/>
    <n v="42"/>
    <n v="20"/>
    <n v="22"/>
    <n v="42"/>
    <n v="7"/>
    <n v="9"/>
    <n v="16"/>
    <n v="0"/>
    <n v="0"/>
    <n v="0"/>
    <n v="1"/>
    <n v="1"/>
    <n v="2"/>
    <n v="14"/>
    <n v="13"/>
    <n v="27"/>
    <n v="16"/>
    <n v="13"/>
    <n v="29"/>
    <n v="0"/>
    <n v="0"/>
    <n v="0"/>
    <n v="0"/>
    <n v="0"/>
    <n v="0"/>
    <n v="0"/>
    <n v="0"/>
    <n v="0"/>
    <n v="31"/>
    <n v="27"/>
    <n v="5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DJN0235M"/>
    <n v="1"/>
    <s v="MATUTINO"/>
    <s v="LAZARO CARDENAS"/>
    <n v="8"/>
    <s v="CHIHUAHUA"/>
    <n v="8"/>
    <s v="CHIHUAHUA"/>
    <x v="9"/>
    <n v="55"/>
    <x v="46"/>
    <n v="70"/>
    <s v="EX-HACIENDA DELICIAS"/>
    <s v="CALLE EXHACIENDA DELICIAS"/>
    <n v="0"/>
    <s v="PÚBLICO"/>
    <x v="0"/>
    <n v="2"/>
    <s v="BĂSICA"/>
    <n v="1"/>
    <x v="2"/>
    <n v="1"/>
    <x v="0"/>
    <n v="0"/>
    <s v="NO APLICA"/>
    <n v="0"/>
    <s v="NO APLICA"/>
    <s v="08FZP0151B"/>
    <s v="08FJZ0108T"/>
    <s v="08ADG0057I"/>
    <n v="0"/>
    <s v="I2020"/>
    <n v="13"/>
    <n v="13"/>
    <n v="26"/>
    <n v="13"/>
    <n v="13"/>
    <n v="26"/>
    <n v="5"/>
    <n v="7"/>
    <n v="12"/>
    <n v="0"/>
    <n v="0"/>
    <n v="0"/>
    <n v="0"/>
    <n v="0"/>
    <n v="0"/>
    <n v="3"/>
    <n v="5"/>
    <n v="8"/>
    <n v="7"/>
    <n v="5"/>
    <n v="12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36L"/>
    <n v="1"/>
    <s v="MATUTINO"/>
    <s v="AGUSTIN YAÑEZ"/>
    <n v="8"/>
    <s v="CHIHUAHUA"/>
    <n v="8"/>
    <s v="CHIHUAHUA"/>
    <x v="9"/>
    <n v="21"/>
    <x v="61"/>
    <n v="1"/>
    <s v="DELICIAS"/>
    <s v="AVENIDA CARMEN SERDAN"/>
    <n v="410"/>
    <s v="PÚBLICO"/>
    <x v="0"/>
    <n v="2"/>
    <s v="BĂSICA"/>
    <n v="1"/>
    <x v="2"/>
    <n v="1"/>
    <x v="0"/>
    <n v="0"/>
    <s v="NO APLICA"/>
    <n v="0"/>
    <s v="NO APLICA"/>
    <s v="08FZP0278H"/>
    <s v="08FJZ0108T"/>
    <s v="08ADG0057I"/>
    <n v="0"/>
    <s v="I2020"/>
    <n v="24"/>
    <n v="16"/>
    <n v="40"/>
    <n v="24"/>
    <n v="16"/>
    <n v="40"/>
    <n v="12"/>
    <n v="8"/>
    <n v="20"/>
    <n v="0"/>
    <n v="0"/>
    <n v="0"/>
    <n v="2"/>
    <n v="2"/>
    <n v="4"/>
    <n v="7"/>
    <n v="7"/>
    <n v="14"/>
    <n v="12"/>
    <n v="7"/>
    <n v="19"/>
    <n v="0"/>
    <n v="0"/>
    <n v="0"/>
    <n v="0"/>
    <n v="0"/>
    <n v="0"/>
    <n v="0"/>
    <n v="0"/>
    <n v="0"/>
    <n v="21"/>
    <n v="16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6"/>
    <n v="2"/>
    <n v="1"/>
  </r>
  <r>
    <s v="08DJN0238J"/>
    <n v="1"/>
    <s v="MATUTINO"/>
    <s v="FRANCISCO GABILONDO SOLER"/>
    <n v="8"/>
    <s v="CHIHUAHUA"/>
    <n v="8"/>
    <s v="CHIHUAHUA"/>
    <x v="1"/>
    <n v="17"/>
    <x v="43"/>
    <n v="1"/>
    <s v="CUAUHTĂ‰MOC"/>
    <s v="CALLE REPUBLICA DEL SALVADOR"/>
    <n v="250"/>
    <s v="PÚBLICO"/>
    <x v="0"/>
    <n v="2"/>
    <s v="BĂSICA"/>
    <n v="1"/>
    <x v="2"/>
    <n v="1"/>
    <x v="0"/>
    <n v="0"/>
    <s v="NO APLICA"/>
    <n v="0"/>
    <s v="NO APLICA"/>
    <s v="08FZP0110B"/>
    <s v="08FJZ0105W"/>
    <s v="08ADG0010O"/>
    <n v="0"/>
    <s v="I2020"/>
    <n v="68"/>
    <n v="54"/>
    <n v="122"/>
    <n v="68"/>
    <n v="54"/>
    <n v="122"/>
    <n v="42"/>
    <n v="32"/>
    <n v="74"/>
    <n v="0"/>
    <n v="0"/>
    <n v="0"/>
    <n v="0"/>
    <n v="0"/>
    <n v="0"/>
    <n v="30"/>
    <n v="26"/>
    <n v="56"/>
    <n v="35"/>
    <n v="30"/>
    <n v="65"/>
    <n v="0"/>
    <n v="0"/>
    <n v="0"/>
    <n v="0"/>
    <n v="0"/>
    <n v="0"/>
    <n v="0"/>
    <n v="0"/>
    <n v="0"/>
    <n v="65"/>
    <n v="56"/>
    <n v="121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6"/>
    <n v="5"/>
    <n v="1"/>
  </r>
  <r>
    <s v="08DJN0240Y"/>
    <n v="1"/>
    <s v="MATUTINO"/>
    <s v="LAURA MENDEZ DE CUENCA"/>
    <n v="8"/>
    <s v="CHIHUAHUA"/>
    <n v="8"/>
    <s v="CHIHUAHUA"/>
    <x v="1"/>
    <n v="17"/>
    <x v="43"/>
    <n v="1"/>
    <s v="CUAUHTĂ‰MOC"/>
    <s v="CALLE 32"/>
    <n v="2515"/>
    <s v="PÚBLICO"/>
    <x v="0"/>
    <n v="2"/>
    <s v="BĂSICA"/>
    <n v="1"/>
    <x v="2"/>
    <n v="1"/>
    <x v="0"/>
    <n v="0"/>
    <s v="NO APLICA"/>
    <n v="0"/>
    <s v="NO APLICA"/>
    <s v="08FZP0110B"/>
    <s v="08FJZ0105W"/>
    <s v="08ADG0010O"/>
    <n v="0"/>
    <s v="I2020"/>
    <n v="47"/>
    <n v="45"/>
    <n v="92"/>
    <n v="47"/>
    <n v="45"/>
    <n v="92"/>
    <n v="24"/>
    <n v="19"/>
    <n v="43"/>
    <n v="0"/>
    <n v="0"/>
    <n v="0"/>
    <n v="4"/>
    <n v="6"/>
    <n v="10"/>
    <n v="16"/>
    <n v="9"/>
    <n v="25"/>
    <n v="17"/>
    <n v="24"/>
    <n v="41"/>
    <n v="0"/>
    <n v="0"/>
    <n v="0"/>
    <n v="0"/>
    <n v="0"/>
    <n v="0"/>
    <n v="0"/>
    <n v="0"/>
    <n v="0"/>
    <n v="37"/>
    <n v="39"/>
    <n v="7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6"/>
    <n v="6"/>
    <n v="1"/>
  </r>
  <r>
    <s v="08DJN0242W"/>
    <n v="1"/>
    <s v="MATUTINO"/>
    <s v="PABLO NERUDA"/>
    <n v="8"/>
    <s v="CHIHUAHUA"/>
    <n v="8"/>
    <s v="CHIHUAHUA"/>
    <x v="7"/>
    <n v="19"/>
    <x v="21"/>
    <n v="1"/>
    <s v="CHIHUAHUA"/>
    <s v="CALLE 34 E IGNACIO ZARAGOZA UNIDAD PROLETARIA"/>
    <n v="0"/>
    <s v="PÚBLICO"/>
    <x v="0"/>
    <n v="2"/>
    <s v="BĂSICA"/>
    <n v="1"/>
    <x v="2"/>
    <n v="1"/>
    <x v="0"/>
    <n v="0"/>
    <s v="NO APLICA"/>
    <n v="0"/>
    <s v="NO APLICA"/>
    <s v="08FZP0104R"/>
    <s v="08FJZ0116B"/>
    <s v="08ADG0046C"/>
    <n v="0"/>
    <s v="I2020"/>
    <n v="47"/>
    <n v="42"/>
    <n v="89"/>
    <n v="47"/>
    <n v="42"/>
    <n v="89"/>
    <n v="22"/>
    <n v="20"/>
    <n v="42"/>
    <n v="0"/>
    <n v="0"/>
    <n v="0"/>
    <n v="10"/>
    <n v="11"/>
    <n v="21"/>
    <n v="20"/>
    <n v="18"/>
    <n v="38"/>
    <n v="18"/>
    <n v="16"/>
    <n v="34"/>
    <n v="0"/>
    <n v="0"/>
    <n v="0"/>
    <n v="0"/>
    <n v="0"/>
    <n v="0"/>
    <n v="0"/>
    <n v="0"/>
    <n v="0"/>
    <n v="48"/>
    <n v="45"/>
    <n v="93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1"/>
    <n v="1"/>
    <n v="1"/>
    <n v="0"/>
    <n v="0"/>
    <n v="0"/>
    <n v="1"/>
    <n v="4"/>
    <n v="6"/>
    <n v="4"/>
    <n v="1"/>
  </r>
  <r>
    <s v="08DJN0245T"/>
    <n v="1"/>
    <s v="MATUTINO"/>
    <s v="LEON BARRI"/>
    <n v="8"/>
    <s v="CHIHUAHUA"/>
    <n v="8"/>
    <s v="CHIHUAHUA"/>
    <x v="7"/>
    <n v="19"/>
    <x v="21"/>
    <n v="1"/>
    <s v="CHIHUAHUA"/>
    <s v="CALLE OVIEDO BACA"/>
    <n v="6313"/>
    <s v="PÚBLICO"/>
    <x v="0"/>
    <n v="2"/>
    <s v="BĂSICA"/>
    <n v="1"/>
    <x v="2"/>
    <n v="1"/>
    <x v="0"/>
    <n v="0"/>
    <s v="NO APLICA"/>
    <n v="0"/>
    <s v="NO APLICA"/>
    <s v="08FZP0102T"/>
    <s v="08FJZ0115C"/>
    <s v="08ADG0046C"/>
    <n v="0"/>
    <s v="I2020"/>
    <n v="30"/>
    <n v="25"/>
    <n v="55"/>
    <n v="30"/>
    <n v="25"/>
    <n v="55"/>
    <n v="16"/>
    <n v="9"/>
    <n v="25"/>
    <n v="0"/>
    <n v="0"/>
    <n v="0"/>
    <n v="0"/>
    <n v="1"/>
    <n v="1"/>
    <n v="7"/>
    <n v="9"/>
    <n v="16"/>
    <n v="14"/>
    <n v="17"/>
    <n v="31"/>
    <n v="0"/>
    <n v="0"/>
    <n v="0"/>
    <n v="0"/>
    <n v="0"/>
    <n v="0"/>
    <n v="0"/>
    <n v="0"/>
    <n v="0"/>
    <n v="21"/>
    <n v="27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5"/>
    <n v="2"/>
    <n v="1"/>
  </r>
  <r>
    <s v="08DJN0246S"/>
    <n v="1"/>
    <s v="MATUTINO"/>
    <s v="ENRIQUE REBSAMEN"/>
    <n v="8"/>
    <s v="CHIHUAHUA"/>
    <n v="8"/>
    <s v="CHIHUAHUA"/>
    <x v="1"/>
    <n v="17"/>
    <x v="43"/>
    <n v="1"/>
    <s v="CUAUHTĂ‰MOC"/>
    <s v="CALLE ESTADO DE GUERRERO"/>
    <n v="0"/>
    <s v="PÚBLICO"/>
    <x v="0"/>
    <n v="2"/>
    <s v="BĂSICA"/>
    <n v="1"/>
    <x v="2"/>
    <n v="1"/>
    <x v="0"/>
    <n v="0"/>
    <s v="NO APLICA"/>
    <n v="0"/>
    <s v="NO APLICA"/>
    <s v="08FZP0110B"/>
    <s v="08FJZ0105W"/>
    <s v="08ADG0010O"/>
    <n v="0"/>
    <s v="I2020"/>
    <n v="84"/>
    <n v="71"/>
    <n v="155"/>
    <n v="84"/>
    <n v="71"/>
    <n v="155"/>
    <n v="57"/>
    <n v="47"/>
    <n v="104"/>
    <n v="0"/>
    <n v="0"/>
    <n v="0"/>
    <n v="0"/>
    <n v="0"/>
    <n v="0"/>
    <n v="32"/>
    <n v="34"/>
    <n v="66"/>
    <n v="42"/>
    <n v="47"/>
    <n v="89"/>
    <n v="0"/>
    <n v="0"/>
    <n v="0"/>
    <n v="0"/>
    <n v="0"/>
    <n v="0"/>
    <n v="0"/>
    <n v="0"/>
    <n v="0"/>
    <n v="74"/>
    <n v="81"/>
    <n v="155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1"/>
    <n v="0"/>
    <n v="1"/>
    <n v="0"/>
    <n v="11"/>
    <n v="0"/>
    <n v="6"/>
    <n v="0"/>
    <n v="2"/>
    <n v="3"/>
    <n v="0"/>
    <n v="0"/>
    <n v="0"/>
    <n v="1"/>
    <n v="6"/>
    <n v="6"/>
    <n v="6"/>
    <n v="1"/>
  </r>
  <r>
    <s v="08DJN0247R"/>
    <n v="1"/>
    <s v="MATUTINO"/>
    <s v="ROSAS DE LA INFANCIA"/>
    <n v="8"/>
    <s v="CHIHUAHUA"/>
    <n v="8"/>
    <s v="CHIHUAHUA"/>
    <x v="1"/>
    <n v="17"/>
    <x v="43"/>
    <n v="1"/>
    <s v="CUAUHTĂ‰MOC"/>
    <s v="CALLE PORFIRIO DIAZ"/>
    <n v="1995"/>
    <s v="PÚBLICO"/>
    <x v="0"/>
    <n v="2"/>
    <s v="BĂSICA"/>
    <n v="1"/>
    <x v="2"/>
    <n v="1"/>
    <x v="0"/>
    <n v="0"/>
    <s v="NO APLICA"/>
    <n v="0"/>
    <s v="NO APLICA"/>
    <s v="08FZP0109M"/>
    <s v="08FJZ0105W"/>
    <s v="08ADG0010O"/>
    <n v="0"/>
    <s v="I2020"/>
    <n v="13"/>
    <n v="12"/>
    <n v="25"/>
    <n v="13"/>
    <n v="12"/>
    <n v="25"/>
    <n v="5"/>
    <n v="6"/>
    <n v="11"/>
    <n v="0"/>
    <n v="0"/>
    <n v="0"/>
    <n v="1"/>
    <n v="2"/>
    <n v="3"/>
    <n v="4"/>
    <n v="4"/>
    <n v="8"/>
    <n v="8"/>
    <n v="7"/>
    <n v="15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249P"/>
    <n v="1"/>
    <s v="MATUTINO"/>
    <s v="ABRAHAM GONZALEZ"/>
    <n v="8"/>
    <s v="CHIHUAHUA"/>
    <n v="8"/>
    <s v="CHIHUAHUA"/>
    <x v="9"/>
    <n v="21"/>
    <x v="61"/>
    <n v="1"/>
    <s v="DELICIAS"/>
    <s v="CALLE EMILIANO ZAPATA"/>
    <n v="410"/>
    <s v="PÚBLICO"/>
    <x v="0"/>
    <n v="2"/>
    <s v="BĂSICA"/>
    <n v="1"/>
    <x v="2"/>
    <n v="1"/>
    <x v="0"/>
    <n v="0"/>
    <s v="NO APLICA"/>
    <n v="0"/>
    <s v="NO APLICA"/>
    <s v="08FZP0137I"/>
    <s v="08FJZ0108T"/>
    <s v="08ADG0057I"/>
    <n v="0"/>
    <s v="I2020"/>
    <n v="77"/>
    <n v="60"/>
    <n v="137"/>
    <n v="77"/>
    <n v="60"/>
    <n v="137"/>
    <n v="41"/>
    <n v="24"/>
    <n v="65"/>
    <n v="0"/>
    <n v="0"/>
    <n v="0"/>
    <n v="6"/>
    <n v="3"/>
    <n v="9"/>
    <n v="24"/>
    <n v="26"/>
    <n v="50"/>
    <n v="40"/>
    <n v="38"/>
    <n v="78"/>
    <n v="0"/>
    <n v="0"/>
    <n v="0"/>
    <n v="0"/>
    <n v="0"/>
    <n v="0"/>
    <n v="0"/>
    <n v="0"/>
    <n v="0"/>
    <n v="70"/>
    <n v="67"/>
    <n v="137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0"/>
    <n v="1"/>
    <n v="2"/>
    <n v="0"/>
    <n v="0"/>
    <n v="0"/>
    <n v="2"/>
    <n v="5"/>
    <n v="5"/>
    <n v="5"/>
    <n v="1"/>
  </r>
  <r>
    <s v="08DJN0251D"/>
    <n v="1"/>
    <s v="MATUTINO"/>
    <s v="ENRIQUE PESTALOZZI"/>
    <n v="8"/>
    <s v="CHIHUAHUA"/>
    <n v="8"/>
    <s v="CHIHUAHUA"/>
    <x v="9"/>
    <n v="21"/>
    <x v="61"/>
    <n v="371"/>
    <s v="COLONIA TERRAZAS"/>
    <s v="CALLE 1A."/>
    <n v="0"/>
    <s v="PÚBLICO"/>
    <x v="0"/>
    <n v="2"/>
    <s v="BĂSICA"/>
    <n v="1"/>
    <x v="2"/>
    <n v="1"/>
    <x v="0"/>
    <n v="0"/>
    <s v="NO APLICA"/>
    <n v="0"/>
    <s v="NO APLICA"/>
    <s v="08FZP0137I"/>
    <s v="08FJZ0108T"/>
    <s v="08ADG0057I"/>
    <n v="0"/>
    <s v="I2020"/>
    <n v="14"/>
    <n v="13"/>
    <n v="27"/>
    <n v="14"/>
    <n v="13"/>
    <n v="27"/>
    <n v="8"/>
    <n v="5"/>
    <n v="13"/>
    <n v="0"/>
    <n v="0"/>
    <n v="0"/>
    <n v="1"/>
    <n v="0"/>
    <n v="1"/>
    <n v="5"/>
    <n v="5"/>
    <n v="10"/>
    <n v="7"/>
    <n v="6"/>
    <n v="13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253B"/>
    <n v="1"/>
    <s v="MATUTINO"/>
    <s v="GABRIELA MISTRAL"/>
    <n v="8"/>
    <s v="CHIHUAHUA"/>
    <n v="8"/>
    <s v="CHIHUAHUA"/>
    <x v="1"/>
    <n v="48"/>
    <x v="31"/>
    <n v="64"/>
    <s v="BENITO JUĂREZ"/>
    <s v="CALLE OCTAVA"/>
    <n v="0"/>
    <s v="PÚBLICO"/>
    <x v="0"/>
    <n v="2"/>
    <s v="BĂSICA"/>
    <n v="1"/>
    <x v="2"/>
    <n v="1"/>
    <x v="0"/>
    <n v="0"/>
    <s v="NO APLICA"/>
    <n v="0"/>
    <s v="NO APLICA"/>
    <s v="08FZP0146Q"/>
    <s v="08FJZ0105W"/>
    <s v="08ADG0010O"/>
    <n v="0"/>
    <s v="I2020"/>
    <n v="15"/>
    <n v="5"/>
    <n v="20"/>
    <n v="15"/>
    <n v="5"/>
    <n v="20"/>
    <n v="8"/>
    <n v="2"/>
    <n v="10"/>
    <n v="0"/>
    <n v="0"/>
    <n v="0"/>
    <n v="0"/>
    <n v="1"/>
    <n v="1"/>
    <n v="2"/>
    <n v="2"/>
    <n v="4"/>
    <n v="10"/>
    <n v="6"/>
    <n v="16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255Z"/>
    <n v="1"/>
    <s v="MATUTINO"/>
    <s v="FRANCISCO GONZALEZ BOCANEGRA"/>
    <n v="8"/>
    <s v="CHIHUAHUA"/>
    <n v="8"/>
    <s v="CHIHUAHUA"/>
    <x v="9"/>
    <n v="45"/>
    <x v="36"/>
    <n v="10"/>
    <s v="LAS PUENTES"/>
    <s v="CALLE ZARAGOZA"/>
    <n v="0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25"/>
    <n v="33"/>
    <n v="58"/>
    <n v="25"/>
    <n v="33"/>
    <n v="58"/>
    <n v="9"/>
    <n v="14"/>
    <n v="23"/>
    <n v="0"/>
    <n v="0"/>
    <n v="0"/>
    <n v="8"/>
    <n v="9"/>
    <n v="17"/>
    <n v="14"/>
    <n v="4"/>
    <n v="18"/>
    <n v="8"/>
    <n v="15"/>
    <n v="23"/>
    <n v="0"/>
    <n v="0"/>
    <n v="0"/>
    <n v="0"/>
    <n v="0"/>
    <n v="0"/>
    <n v="0"/>
    <n v="0"/>
    <n v="0"/>
    <n v="30"/>
    <n v="28"/>
    <n v="5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1"/>
    <n v="1"/>
    <n v="1"/>
    <n v="0"/>
    <n v="0"/>
    <n v="0"/>
    <n v="0"/>
    <n v="3"/>
    <n v="3"/>
    <n v="3"/>
    <n v="1"/>
  </r>
  <r>
    <s v="08DJN0257Y"/>
    <n v="1"/>
    <s v="MATUTINO"/>
    <s v="JUANA DE ASBAJE Y RAMIREZ"/>
    <n v="8"/>
    <s v="CHIHUAHUA"/>
    <n v="8"/>
    <s v="CHIHUAHUA"/>
    <x v="2"/>
    <n v="34"/>
    <x v="3"/>
    <n v="1"/>
    <s v="IGNACIO ZARAGOZA"/>
    <s v="CALLE JOSEFA ORTIZ DE DOMINGUEZ"/>
    <n v="0"/>
    <s v="PÚBLICO"/>
    <x v="0"/>
    <n v="2"/>
    <s v="BĂSICA"/>
    <n v="1"/>
    <x v="2"/>
    <n v="1"/>
    <x v="0"/>
    <n v="0"/>
    <s v="NO APLICA"/>
    <n v="0"/>
    <s v="NO APLICA"/>
    <s v="08FZP0133M"/>
    <s v="08FJZ0110H"/>
    <s v="08ADG0055K"/>
    <n v="0"/>
    <s v="I2020"/>
    <n v="24"/>
    <n v="17"/>
    <n v="41"/>
    <n v="24"/>
    <n v="17"/>
    <n v="41"/>
    <n v="15"/>
    <n v="12"/>
    <n v="27"/>
    <n v="0"/>
    <n v="0"/>
    <n v="0"/>
    <n v="5"/>
    <n v="1"/>
    <n v="6"/>
    <n v="3"/>
    <n v="3"/>
    <n v="6"/>
    <n v="13"/>
    <n v="7"/>
    <n v="20"/>
    <n v="0"/>
    <n v="0"/>
    <n v="0"/>
    <n v="0"/>
    <n v="0"/>
    <n v="0"/>
    <n v="0"/>
    <n v="0"/>
    <n v="0"/>
    <n v="21"/>
    <n v="11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260L"/>
    <n v="1"/>
    <s v="MATUTINO"/>
    <s v="JUAN DE LA BARRERA"/>
    <n v="8"/>
    <s v="CHIHUAHUA"/>
    <n v="8"/>
    <s v="CHIHUAHUA"/>
    <x v="7"/>
    <n v="19"/>
    <x v="21"/>
    <n v="1"/>
    <s v="CHIHUAHUA"/>
    <s v="CALLE 39A"/>
    <n v="0"/>
    <s v="PÚBLICO"/>
    <x v="0"/>
    <n v="2"/>
    <s v="BĂSICA"/>
    <n v="1"/>
    <x v="2"/>
    <n v="1"/>
    <x v="0"/>
    <n v="0"/>
    <s v="NO APLICA"/>
    <n v="0"/>
    <s v="NO APLICA"/>
    <s v="08FZP0131O"/>
    <s v="08FJZ0115C"/>
    <s v="08ADG0046C"/>
    <n v="0"/>
    <s v="I2020"/>
    <n v="52"/>
    <n v="51"/>
    <n v="103"/>
    <n v="52"/>
    <n v="51"/>
    <n v="103"/>
    <n v="20"/>
    <n v="18"/>
    <n v="38"/>
    <n v="0"/>
    <n v="0"/>
    <n v="0"/>
    <n v="3"/>
    <n v="7"/>
    <n v="10"/>
    <n v="16"/>
    <n v="14"/>
    <n v="30"/>
    <n v="23"/>
    <n v="22"/>
    <n v="45"/>
    <n v="0"/>
    <n v="0"/>
    <n v="0"/>
    <n v="0"/>
    <n v="0"/>
    <n v="0"/>
    <n v="0"/>
    <n v="0"/>
    <n v="0"/>
    <n v="42"/>
    <n v="43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DJN0261K"/>
    <n v="1"/>
    <s v="MATUTINO"/>
    <s v="ROSAURA ZAPATA"/>
    <n v="8"/>
    <s v="CHIHUAHUA"/>
    <n v="8"/>
    <s v="CHIHUAHUA"/>
    <x v="5"/>
    <n v="37"/>
    <x v="6"/>
    <n v="1"/>
    <s v="JUĂREZ"/>
    <s v="CALLE MARFIL"/>
    <n v="6646"/>
    <s v="PÚBLICO"/>
    <x v="0"/>
    <n v="2"/>
    <s v="BĂSICA"/>
    <n v="1"/>
    <x v="2"/>
    <n v="1"/>
    <x v="0"/>
    <n v="0"/>
    <s v="NO APLICA"/>
    <n v="0"/>
    <s v="NO APLICA"/>
    <s v="08FZP0118U"/>
    <s v="08FJZ0104X"/>
    <s v="08ADG0005C"/>
    <n v="0"/>
    <s v="I2020"/>
    <n v="83"/>
    <n v="74"/>
    <n v="157"/>
    <n v="83"/>
    <n v="74"/>
    <n v="157"/>
    <n v="61"/>
    <n v="58"/>
    <n v="119"/>
    <n v="0"/>
    <n v="0"/>
    <n v="0"/>
    <n v="1"/>
    <n v="3"/>
    <n v="4"/>
    <n v="22"/>
    <n v="22"/>
    <n v="44"/>
    <n v="59"/>
    <n v="52"/>
    <n v="111"/>
    <n v="0"/>
    <n v="0"/>
    <n v="0"/>
    <n v="0"/>
    <n v="0"/>
    <n v="0"/>
    <n v="0"/>
    <n v="0"/>
    <n v="0"/>
    <n v="82"/>
    <n v="77"/>
    <n v="159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0"/>
    <n v="4"/>
    <n v="0"/>
    <n v="0"/>
    <n v="0"/>
    <n v="2"/>
    <n v="6"/>
    <n v="7"/>
    <n v="6"/>
    <n v="1"/>
  </r>
  <r>
    <s v="08DJN0262J"/>
    <n v="1"/>
    <s v="MATUTINO"/>
    <s v="JAIME NUNO ROCA"/>
    <n v="8"/>
    <s v="CHIHUAHUA"/>
    <n v="8"/>
    <s v="CHIHUAHUA"/>
    <x v="5"/>
    <n v="37"/>
    <x v="6"/>
    <n v="1"/>
    <s v="JUĂREZ"/>
    <s v="CALLE CANELO"/>
    <n v="0"/>
    <s v="PÚBLICO"/>
    <x v="0"/>
    <n v="2"/>
    <s v="BĂSICA"/>
    <n v="1"/>
    <x v="2"/>
    <n v="1"/>
    <x v="0"/>
    <n v="0"/>
    <s v="NO APLICA"/>
    <n v="0"/>
    <s v="NO APLICA"/>
    <s v="08FZP0272N"/>
    <s v="08FJZ0004Y"/>
    <s v="08ADG0005C"/>
    <n v="0"/>
    <s v="I2020"/>
    <n v="50"/>
    <n v="61"/>
    <n v="111"/>
    <n v="50"/>
    <n v="61"/>
    <n v="111"/>
    <n v="21"/>
    <n v="30"/>
    <n v="51"/>
    <n v="0"/>
    <n v="0"/>
    <n v="0"/>
    <n v="5"/>
    <n v="7"/>
    <n v="12"/>
    <n v="20"/>
    <n v="20"/>
    <n v="40"/>
    <n v="27"/>
    <n v="32"/>
    <n v="59"/>
    <n v="0"/>
    <n v="0"/>
    <n v="0"/>
    <n v="0"/>
    <n v="0"/>
    <n v="0"/>
    <n v="0"/>
    <n v="0"/>
    <n v="0"/>
    <n v="52"/>
    <n v="59"/>
    <n v="11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7"/>
    <n v="4"/>
    <n v="1"/>
  </r>
  <r>
    <s v="08DJN0265G"/>
    <n v="1"/>
    <s v="MATUTINO"/>
    <s v="MEXICO"/>
    <n v="8"/>
    <s v="CHIHUAHUA"/>
    <n v="8"/>
    <s v="CHIHUAHUA"/>
    <x v="5"/>
    <n v="37"/>
    <x v="6"/>
    <n v="1"/>
    <s v="JUĂREZ"/>
    <s v="CALLE LAGUNA DE GUZMAN "/>
    <n v="0"/>
    <s v="PÚBLICO"/>
    <x v="0"/>
    <n v="2"/>
    <s v="BĂSICA"/>
    <n v="1"/>
    <x v="2"/>
    <n v="1"/>
    <x v="0"/>
    <n v="0"/>
    <s v="NO APLICA"/>
    <n v="0"/>
    <s v="NO APLICA"/>
    <s v="08FZP0139G"/>
    <s v="08FJZ0104X"/>
    <s v="08ADG0005C"/>
    <n v="0"/>
    <s v="I2020"/>
    <n v="66"/>
    <n v="78"/>
    <n v="144"/>
    <n v="66"/>
    <n v="78"/>
    <n v="144"/>
    <n v="33"/>
    <n v="38"/>
    <n v="71"/>
    <n v="0"/>
    <n v="0"/>
    <n v="0"/>
    <n v="6"/>
    <n v="7"/>
    <n v="13"/>
    <n v="27"/>
    <n v="18"/>
    <n v="45"/>
    <n v="33"/>
    <n v="41"/>
    <n v="74"/>
    <n v="0"/>
    <n v="0"/>
    <n v="0"/>
    <n v="0"/>
    <n v="0"/>
    <n v="0"/>
    <n v="0"/>
    <n v="0"/>
    <n v="0"/>
    <n v="66"/>
    <n v="66"/>
    <n v="132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5"/>
    <n v="5"/>
    <n v="1"/>
  </r>
  <r>
    <s v="08DJN0266F"/>
    <n v="1"/>
    <s v="MATUTINO"/>
    <s v="TREINTA DE ABRIL"/>
    <n v="8"/>
    <s v="CHIHUAHUA"/>
    <n v="8"/>
    <s v="CHIHUAHUA"/>
    <x v="5"/>
    <n v="37"/>
    <x v="6"/>
    <n v="1"/>
    <s v="JUĂREZ"/>
    <s v="CALLE MITLA"/>
    <n v="0"/>
    <s v="PÚBLICO"/>
    <x v="0"/>
    <n v="2"/>
    <s v="BĂSICA"/>
    <n v="1"/>
    <x v="2"/>
    <n v="1"/>
    <x v="0"/>
    <n v="0"/>
    <s v="NO APLICA"/>
    <n v="0"/>
    <s v="NO APLICA"/>
    <s v="08FZP0141V"/>
    <s v="08FJZ0004Y"/>
    <s v="08ADG0005C"/>
    <n v="0"/>
    <s v="I2020"/>
    <n v="63"/>
    <n v="84"/>
    <n v="147"/>
    <n v="63"/>
    <n v="84"/>
    <n v="147"/>
    <n v="40"/>
    <n v="49"/>
    <n v="89"/>
    <n v="0"/>
    <n v="0"/>
    <n v="0"/>
    <n v="0"/>
    <n v="7"/>
    <n v="7"/>
    <n v="18"/>
    <n v="25"/>
    <n v="43"/>
    <n v="39"/>
    <n v="47"/>
    <n v="86"/>
    <n v="0"/>
    <n v="0"/>
    <n v="0"/>
    <n v="0"/>
    <n v="0"/>
    <n v="0"/>
    <n v="0"/>
    <n v="0"/>
    <n v="0"/>
    <n v="57"/>
    <n v="79"/>
    <n v="13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270S"/>
    <n v="1"/>
    <s v="MATUTINO"/>
    <s v="SOR JUANA INES DE LA CRUZ"/>
    <n v="8"/>
    <s v="CHIHUAHUA"/>
    <n v="8"/>
    <s v="CHIHUAHUA"/>
    <x v="5"/>
    <n v="37"/>
    <x v="6"/>
    <n v="1"/>
    <s v="JUĂREZ"/>
    <s v="CALZADA DEL RIO"/>
    <n v="7823"/>
    <s v="PÚBLICO"/>
    <x v="0"/>
    <n v="2"/>
    <s v="BĂSICA"/>
    <n v="1"/>
    <x v="2"/>
    <n v="1"/>
    <x v="0"/>
    <n v="0"/>
    <s v="NO APLICA"/>
    <n v="0"/>
    <s v="NO APLICA"/>
    <s v="08FZP0139G"/>
    <s v="08FJZ0104X"/>
    <s v="08ADG0005C"/>
    <n v="0"/>
    <s v="I2020"/>
    <n v="52"/>
    <n v="58"/>
    <n v="110"/>
    <n v="52"/>
    <n v="58"/>
    <n v="110"/>
    <n v="30"/>
    <n v="27"/>
    <n v="57"/>
    <n v="0"/>
    <n v="0"/>
    <n v="0"/>
    <n v="3"/>
    <n v="4"/>
    <n v="7"/>
    <n v="16"/>
    <n v="22"/>
    <n v="38"/>
    <n v="24"/>
    <n v="34"/>
    <n v="58"/>
    <n v="0"/>
    <n v="0"/>
    <n v="0"/>
    <n v="0"/>
    <n v="0"/>
    <n v="0"/>
    <n v="0"/>
    <n v="0"/>
    <n v="0"/>
    <n v="43"/>
    <n v="60"/>
    <n v="10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271R"/>
    <n v="1"/>
    <s v="MATUTINO"/>
    <s v="VALENTIN GOMEZ FARIAS"/>
    <n v="8"/>
    <s v="CHIHUAHUA"/>
    <n v="8"/>
    <s v="CHIHUAHUA"/>
    <x v="2"/>
    <n v="25"/>
    <x v="14"/>
    <n v="21"/>
    <s v="SAN JOSĂ‰ BABĂŤCORA"/>
    <s v="CALLE 12 DE AGOSTO"/>
    <n v="0"/>
    <s v="PÚBLICO"/>
    <x v="0"/>
    <n v="2"/>
    <s v="BĂSICA"/>
    <n v="1"/>
    <x v="2"/>
    <n v="1"/>
    <x v="0"/>
    <n v="0"/>
    <s v="NO APLICA"/>
    <n v="0"/>
    <s v="NO APLICA"/>
    <s v="08FZP0133M"/>
    <s v="08FJZ0111G"/>
    <s v="08ADG0055K"/>
    <n v="0"/>
    <s v="I2020"/>
    <n v="13"/>
    <n v="4"/>
    <n v="17"/>
    <n v="13"/>
    <n v="4"/>
    <n v="17"/>
    <n v="2"/>
    <n v="2"/>
    <n v="4"/>
    <n v="0"/>
    <n v="0"/>
    <n v="0"/>
    <n v="2"/>
    <n v="3"/>
    <n v="5"/>
    <n v="4"/>
    <n v="1"/>
    <n v="5"/>
    <n v="7"/>
    <n v="2"/>
    <n v="9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273P"/>
    <n v="1"/>
    <s v="MATUTINO"/>
    <s v="AGUSTIN MELGAR"/>
    <n v="8"/>
    <s v="CHIHUAHUA"/>
    <n v="8"/>
    <s v="CHIHUAHUA"/>
    <x v="9"/>
    <n v="45"/>
    <x v="36"/>
    <n v="1"/>
    <s v="PEDRO MEOQUI"/>
    <s v="CALLE AGUSTIN MELGAR"/>
    <n v="0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39"/>
    <n v="56"/>
    <n v="95"/>
    <n v="39"/>
    <n v="56"/>
    <n v="95"/>
    <n v="19"/>
    <n v="21"/>
    <n v="40"/>
    <n v="0"/>
    <n v="0"/>
    <n v="0"/>
    <n v="5"/>
    <n v="3"/>
    <n v="8"/>
    <n v="23"/>
    <n v="22"/>
    <n v="45"/>
    <n v="14"/>
    <n v="27"/>
    <n v="41"/>
    <n v="0"/>
    <n v="0"/>
    <n v="0"/>
    <n v="0"/>
    <n v="0"/>
    <n v="0"/>
    <n v="0"/>
    <n v="0"/>
    <n v="0"/>
    <n v="42"/>
    <n v="52"/>
    <n v="9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274O"/>
    <n v="1"/>
    <s v="MATUTINO"/>
    <s v="MOISES SAENZ"/>
    <n v="8"/>
    <s v="CHIHUAHUA"/>
    <n v="8"/>
    <s v="CHIHUAHUA"/>
    <x v="5"/>
    <n v="37"/>
    <x v="6"/>
    <n v="1"/>
    <s v="JUĂREZ"/>
    <s v="CALLE AVELINA GALLEGOS"/>
    <n v="8651"/>
    <s v="PÚBLICO"/>
    <x v="0"/>
    <n v="2"/>
    <s v="BĂSICA"/>
    <n v="1"/>
    <x v="2"/>
    <n v="1"/>
    <x v="0"/>
    <n v="0"/>
    <s v="NO APLICA"/>
    <n v="0"/>
    <s v="NO APLICA"/>
    <s v="08FZP0141V"/>
    <s v="08FJZ0004Y"/>
    <s v="08ADG0005C"/>
    <n v="0"/>
    <s v="I2020"/>
    <n v="38"/>
    <n v="75"/>
    <n v="113"/>
    <n v="38"/>
    <n v="75"/>
    <n v="113"/>
    <n v="28"/>
    <n v="46"/>
    <n v="74"/>
    <n v="0"/>
    <n v="0"/>
    <n v="0"/>
    <n v="5"/>
    <n v="1"/>
    <n v="6"/>
    <n v="8"/>
    <n v="14"/>
    <n v="22"/>
    <n v="35"/>
    <n v="36"/>
    <n v="71"/>
    <n v="0"/>
    <n v="0"/>
    <n v="0"/>
    <n v="0"/>
    <n v="0"/>
    <n v="0"/>
    <n v="0"/>
    <n v="0"/>
    <n v="0"/>
    <n v="48"/>
    <n v="51"/>
    <n v="9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DJN0275N"/>
    <n v="1"/>
    <s v="MATUTINO"/>
    <s v="JUAN JACOBO ROUSSEAU"/>
    <n v="8"/>
    <s v="CHIHUAHUA"/>
    <n v="8"/>
    <s v="CHIHUAHUA"/>
    <x v="10"/>
    <n v="10"/>
    <x v="44"/>
    <n v="26"/>
    <s v="FLORES MAGĂ“N"/>
    <s v="CALLE HONDURAS"/>
    <n v="0"/>
    <s v="PÚBLICO"/>
    <x v="0"/>
    <n v="2"/>
    <s v="BĂSICA"/>
    <n v="1"/>
    <x v="2"/>
    <n v="1"/>
    <x v="0"/>
    <n v="0"/>
    <s v="NO APLICA"/>
    <n v="0"/>
    <s v="NO APLICA"/>
    <s v="08FZP0156X"/>
    <s v="08FJZ0110H"/>
    <s v="08ADG0013L"/>
    <n v="0"/>
    <s v="I2020"/>
    <n v="12"/>
    <n v="9"/>
    <n v="21"/>
    <n v="12"/>
    <n v="9"/>
    <n v="21"/>
    <n v="2"/>
    <n v="6"/>
    <n v="8"/>
    <n v="0"/>
    <n v="0"/>
    <n v="0"/>
    <n v="3"/>
    <n v="0"/>
    <n v="3"/>
    <n v="5"/>
    <n v="8"/>
    <n v="13"/>
    <n v="8"/>
    <n v="1"/>
    <n v="9"/>
    <n v="0"/>
    <n v="0"/>
    <n v="0"/>
    <n v="0"/>
    <n v="0"/>
    <n v="0"/>
    <n v="0"/>
    <n v="0"/>
    <n v="0"/>
    <n v="16"/>
    <n v="9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276M"/>
    <n v="1"/>
    <s v="MATUTINO"/>
    <s v="JUAN ESCUTIA"/>
    <n v="8"/>
    <s v="CHIHUAHUA"/>
    <n v="8"/>
    <s v="CHIHUAHUA"/>
    <x v="5"/>
    <n v="37"/>
    <x v="6"/>
    <n v="1"/>
    <s v="JUĂREZ"/>
    <s v="CALLE FRANCISCO VILLA"/>
    <n v="8804"/>
    <s v="PÚBLICO"/>
    <x v="0"/>
    <n v="2"/>
    <s v="BĂSICA"/>
    <n v="1"/>
    <x v="2"/>
    <n v="1"/>
    <x v="0"/>
    <n v="0"/>
    <s v="NO APLICA"/>
    <n v="0"/>
    <s v="NO APLICA"/>
    <s v="08FZP0276J"/>
    <s v="08FJZ0101Z"/>
    <s v="08ADG0005C"/>
    <n v="0"/>
    <s v="I2020"/>
    <n v="92"/>
    <n v="82"/>
    <n v="174"/>
    <n v="92"/>
    <n v="82"/>
    <n v="174"/>
    <n v="61"/>
    <n v="41"/>
    <n v="102"/>
    <n v="0"/>
    <n v="0"/>
    <n v="0"/>
    <n v="9"/>
    <n v="2"/>
    <n v="11"/>
    <n v="27"/>
    <n v="24"/>
    <n v="51"/>
    <n v="55"/>
    <n v="55"/>
    <n v="110"/>
    <n v="0"/>
    <n v="0"/>
    <n v="0"/>
    <n v="0"/>
    <n v="0"/>
    <n v="0"/>
    <n v="0"/>
    <n v="0"/>
    <n v="0"/>
    <n v="91"/>
    <n v="81"/>
    <n v="172"/>
    <n v="0"/>
    <n v="1"/>
    <n v="4"/>
    <n v="0"/>
    <n v="0"/>
    <n v="0"/>
    <n v="2"/>
    <n v="7"/>
    <n v="0"/>
    <n v="1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7"/>
    <n v="0"/>
    <n v="1"/>
    <n v="4"/>
    <n v="0"/>
    <n v="0"/>
    <n v="0"/>
    <n v="2"/>
    <n v="7"/>
    <n v="7"/>
    <n v="7"/>
    <n v="1"/>
  </r>
  <r>
    <s v="08DJN0277L"/>
    <n v="1"/>
    <s v="MATUTINO"/>
    <s v="AMADO NERVO"/>
    <n v="8"/>
    <s v="CHIHUAHUA"/>
    <n v="8"/>
    <s v="CHIHUAHUA"/>
    <x v="5"/>
    <n v="37"/>
    <x v="6"/>
    <n v="1"/>
    <s v="JUĂREZ"/>
    <s v="CALLE ABASOLO"/>
    <n v="0"/>
    <s v="PÚBLICO"/>
    <x v="0"/>
    <n v="2"/>
    <s v="BĂSICA"/>
    <n v="1"/>
    <x v="2"/>
    <n v="1"/>
    <x v="0"/>
    <n v="0"/>
    <s v="NO APLICA"/>
    <n v="0"/>
    <s v="NO APLICA"/>
    <s v="08FZP0264E"/>
    <s v="08FJZ0004Y"/>
    <s v="08ADG0005C"/>
    <n v="0"/>
    <s v="I2020"/>
    <n v="39"/>
    <n v="42"/>
    <n v="81"/>
    <n v="39"/>
    <n v="42"/>
    <n v="81"/>
    <n v="25"/>
    <n v="27"/>
    <n v="52"/>
    <n v="0"/>
    <n v="0"/>
    <n v="0"/>
    <n v="1"/>
    <n v="2"/>
    <n v="3"/>
    <n v="6"/>
    <n v="11"/>
    <n v="17"/>
    <n v="16"/>
    <n v="23"/>
    <n v="39"/>
    <n v="0"/>
    <n v="0"/>
    <n v="0"/>
    <n v="0"/>
    <n v="0"/>
    <n v="0"/>
    <n v="0"/>
    <n v="0"/>
    <n v="0"/>
    <n v="23"/>
    <n v="36"/>
    <n v="5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4"/>
    <n v="3"/>
    <n v="1"/>
  </r>
  <r>
    <s v="08DJN0278K"/>
    <n v="1"/>
    <s v="MATUTINO"/>
    <s v="AGUSTIN MELGAR"/>
    <n v="8"/>
    <s v="CHIHUAHUA"/>
    <n v="8"/>
    <s v="CHIHUAHUA"/>
    <x v="7"/>
    <n v="19"/>
    <x v="21"/>
    <n v="1"/>
    <s v="CHIHUAHUA"/>
    <s v="CALLE LOUISIANA"/>
    <n v="4102"/>
    <s v="PÚBLICO"/>
    <x v="0"/>
    <n v="2"/>
    <s v="BĂSICA"/>
    <n v="1"/>
    <x v="2"/>
    <n v="1"/>
    <x v="0"/>
    <n v="0"/>
    <s v="NO APLICA"/>
    <n v="0"/>
    <s v="NO APLICA"/>
    <s v="08FZP0101U"/>
    <s v="08FJZ0116B"/>
    <s v="08ADG0046C"/>
    <n v="0"/>
    <s v="I2020"/>
    <n v="40"/>
    <n v="55"/>
    <n v="95"/>
    <n v="40"/>
    <n v="55"/>
    <n v="95"/>
    <n v="14"/>
    <n v="19"/>
    <n v="33"/>
    <n v="0"/>
    <n v="0"/>
    <n v="0"/>
    <n v="5"/>
    <n v="17"/>
    <n v="22"/>
    <n v="25"/>
    <n v="26"/>
    <n v="51"/>
    <n v="27"/>
    <n v="28"/>
    <n v="55"/>
    <n v="0"/>
    <n v="0"/>
    <n v="0"/>
    <n v="0"/>
    <n v="0"/>
    <n v="0"/>
    <n v="0"/>
    <n v="0"/>
    <n v="0"/>
    <n v="57"/>
    <n v="71"/>
    <n v="128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1"/>
    <n v="0"/>
    <n v="9"/>
    <n v="0"/>
    <n v="4"/>
    <n v="0"/>
    <n v="1"/>
    <n v="1"/>
    <n v="0"/>
    <n v="0"/>
    <n v="0"/>
    <n v="2"/>
    <n v="4"/>
    <n v="7"/>
    <n v="6"/>
    <n v="1"/>
  </r>
  <r>
    <s v="08DJN0279J"/>
    <n v="1"/>
    <s v="MATUTINO"/>
    <s v="FRANCISCO MARQUEZ"/>
    <n v="8"/>
    <s v="CHIHUAHUA"/>
    <n v="8"/>
    <s v="CHIHUAHUA"/>
    <x v="5"/>
    <n v="37"/>
    <x v="6"/>
    <n v="1"/>
    <s v="JUĂREZ"/>
    <s v="CALLE MAURITANIA"/>
    <n v="7261"/>
    <s v="PÚBLICO"/>
    <x v="0"/>
    <n v="2"/>
    <s v="BĂSICA"/>
    <n v="1"/>
    <x v="2"/>
    <n v="1"/>
    <x v="0"/>
    <n v="0"/>
    <s v="NO APLICA"/>
    <n v="0"/>
    <s v="NO APLICA"/>
    <s v="08FZP0275K"/>
    <s v="08FJZ0101Z"/>
    <s v="08ADG0005C"/>
    <n v="0"/>
    <s v="I2020"/>
    <n v="86"/>
    <n v="82"/>
    <n v="168"/>
    <n v="86"/>
    <n v="82"/>
    <n v="168"/>
    <n v="53"/>
    <n v="56"/>
    <n v="109"/>
    <n v="0"/>
    <n v="0"/>
    <n v="0"/>
    <n v="0"/>
    <n v="0"/>
    <n v="0"/>
    <n v="24"/>
    <n v="28"/>
    <n v="52"/>
    <n v="60"/>
    <n v="57"/>
    <n v="117"/>
    <n v="0"/>
    <n v="0"/>
    <n v="0"/>
    <n v="0"/>
    <n v="0"/>
    <n v="0"/>
    <n v="0"/>
    <n v="0"/>
    <n v="0"/>
    <n v="84"/>
    <n v="85"/>
    <n v="169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2"/>
    <n v="4"/>
    <n v="0"/>
    <n v="0"/>
    <n v="0"/>
    <n v="0"/>
    <n v="6"/>
    <n v="6"/>
    <n v="6"/>
    <n v="1"/>
  </r>
  <r>
    <s v="08DJN0280Z"/>
    <n v="1"/>
    <s v="MATUTINO"/>
    <s v="LEONOR LOPEZ ORELLANA"/>
    <n v="8"/>
    <s v="CHIHUAHUA"/>
    <n v="8"/>
    <s v="CHIHUAHUA"/>
    <x v="5"/>
    <n v="1"/>
    <x v="8"/>
    <n v="1"/>
    <s v="MIGUEL AHUMADA"/>
    <s v="CALLE PRAXEDIS GINER E HIDALGO ORIENTE"/>
    <n v="101"/>
    <s v="PÚBLICO"/>
    <x v="0"/>
    <n v="2"/>
    <s v="BĂSICA"/>
    <n v="1"/>
    <x v="2"/>
    <n v="1"/>
    <x v="0"/>
    <n v="0"/>
    <s v="NO APLICA"/>
    <n v="0"/>
    <s v="NO APLICA"/>
    <s v="08FZP0265D"/>
    <s v="08FJZ0101Z"/>
    <s v="08ADG0005C"/>
    <n v="0"/>
    <s v="I2020"/>
    <n v="52"/>
    <n v="62"/>
    <n v="114"/>
    <n v="52"/>
    <n v="62"/>
    <n v="114"/>
    <n v="23"/>
    <n v="32"/>
    <n v="55"/>
    <n v="0"/>
    <n v="0"/>
    <n v="0"/>
    <n v="2"/>
    <n v="1"/>
    <n v="3"/>
    <n v="15"/>
    <n v="19"/>
    <n v="34"/>
    <n v="40"/>
    <n v="38"/>
    <n v="78"/>
    <n v="0"/>
    <n v="0"/>
    <n v="0"/>
    <n v="0"/>
    <n v="0"/>
    <n v="0"/>
    <n v="0"/>
    <n v="0"/>
    <n v="0"/>
    <n v="57"/>
    <n v="58"/>
    <n v="11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4"/>
    <n v="4"/>
    <n v="1"/>
  </r>
  <r>
    <s v="08DJN0281Y"/>
    <n v="1"/>
    <s v="MATUTINO"/>
    <s v="MARIA MONTESSORI"/>
    <n v="8"/>
    <s v="CHIHUAHUA"/>
    <n v="8"/>
    <s v="CHIHUAHUA"/>
    <x v="10"/>
    <n v="10"/>
    <x v="44"/>
    <n v="28"/>
    <s v="RODRIGO M. QUEVEDO"/>
    <s v="CALLE APARTADO POSTAL 28"/>
    <n v="0"/>
    <s v="PÚBLICO"/>
    <x v="0"/>
    <n v="2"/>
    <s v="BĂSICA"/>
    <n v="1"/>
    <x v="2"/>
    <n v="1"/>
    <x v="0"/>
    <n v="0"/>
    <s v="NO APLICA"/>
    <n v="0"/>
    <s v="NO APLICA"/>
    <s v="08FZP0156X"/>
    <s v="08FJZ0110H"/>
    <s v="08ADG0013L"/>
    <n v="0"/>
    <s v="I2020"/>
    <n v="37"/>
    <n v="31"/>
    <n v="68"/>
    <n v="37"/>
    <n v="31"/>
    <n v="68"/>
    <n v="17"/>
    <n v="16"/>
    <n v="33"/>
    <n v="0"/>
    <n v="0"/>
    <n v="0"/>
    <n v="1"/>
    <n v="3"/>
    <n v="4"/>
    <n v="12"/>
    <n v="15"/>
    <n v="27"/>
    <n v="22"/>
    <n v="16"/>
    <n v="38"/>
    <n v="0"/>
    <n v="0"/>
    <n v="0"/>
    <n v="0"/>
    <n v="0"/>
    <n v="0"/>
    <n v="0"/>
    <n v="0"/>
    <n v="0"/>
    <n v="35"/>
    <n v="34"/>
    <n v="69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1"/>
    <n v="0"/>
    <n v="0"/>
    <n v="0"/>
    <n v="2"/>
    <n v="3"/>
    <n v="4"/>
    <n v="3"/>
    <n v="1"/>
  </r>
  <r>
    <s v="08DJN0282X"/>
    <n v="1"/>
    <s v="MATUTINO"/>
    <s v="JOSE VASCONCELOS"/>
    <n v="8"/>
    <s v="CHIHUAHUA"/>
    <n v="8"/>
    <s v="CHIHUAHUA"/>
    <x v="10"/>
    <n v="50"/>
    <x v="65"/>
    <n v="1"/>
    <s v="NUEVO CASAS GRANDES"/>
    <s v="CALLE 5 DE FEBRERO E INDEPENDENCIA"/>
    <n v="2600"/>
    <s v="PÚBLICO"/>
    <x v="0"/>
    <n v="2"/>
    <s v="BĂSICA"/>
    <n v="1"/>
    <x v="2"/>
    <n v="1"/>
    <x v="0"/>
    <n v="0"/>
    <s v="NO APLICA"/>
    <n v="0"/>
    <s v="NO APLICA"/>
    <s v="08FZP0113Z"/>
    <s v="08FJZ0110H"/>
    <s v="08ADG0013L"/>
    <n v="0"/>
    <s v="I2020"/>
    <n v="61"/>
    <n v="67"/>
    <n v="128"/>
    <n v="61"/>
    <n v="67"/>
    <n v="128"/>
    <n v="40"/>
    <n v="47"/>
    <n v="87"/>
    <n v="0"/>
    <n v="0"/>
    <n v="0"/>
    <n v="2"/>
    <n v="2"/>
    <n v="4"/>
    <n v="23"/>
    <n v="23"/>
    <n v="46"/>
    <n v="49"/>
    <n v="42"/>
    <n v="91"/>
    <n v="0"/>
    <n v="0"/>
    <n v="0"/>
    <n v="0"/>
    <n v="0"/>
    <n v="0"/>
    <n v="0"/>
    <n v="0"/>
    <n v="0"/>
    <n v="74"/>
    <n v="67"/>
    <n v="14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DJN0284V"/>
    <n v="1"/>
    <s v="MATUTINO"/>
    <s v="IGNACIO MANUEL ALTAMIRANO"/>
    <n v="8"/>
    <s v="CHIHUAHUA"/>
    <n v="8"/>
    <s v="CHIHUAHUA"/>
    <x v="2"/>
    <n v="40"/>
    <x v="12"/>
    <n v="1"/>
    <s v="MADERA"/>
    <s v="CALLE MEXICO"/>
    <n v="0"/>
    <s v="PÚBLICO"/>
    <x v="0"/>
    <n v="2"/>
    <s v="BĂSICA"/>
    <n v="1"/>
    <x v="2"/>
    <n v="1"/>
    <x v="0"/>
    <n v="0"/>
    <s v="NO APLICA"/>
    <n v="0"/>
    <s v="NO APLICA"/>
    <s v="08FZP0112Z"/>
    <s v="08FJZ0111G"/>
    <s v="08ADG0055K"/>
    <n v="0"/>
    <s v="I2020"/>
    <n v="51"/>
    <n v="59"/>
    <n v="110"/>
    <n v="51"/>
    <n v="59"/>
    <n v="110"/>
    <n v="22"/>
    <n v="31"/>
    <n v="53"/>
    <n v="0"/>
    <n v="0"/>
    <n v="0"/>
    <n v="9"/>
    <n v="16"/>
    <n v="25"/>
    <n v="24"/>
    <n v="14"/>
    <n v="38"/>
    <n v="19"/>
    <n v="20"/>
    <n v="39"/>
    <n v="0"/>
    <n v="0"/>
    <n v="0"/>
    <n v="0"/>
    <n v="0"/>
    <n v="0"/>
    <n v="0"/>
    <n v="0"/>
    <n v="0"/>
    <n v="52"/>
    <n v="50"/>
    <n v="102"/>
    <n v="1"/>
    <n v="1"/>
    <n v="2"/>
    <n v="0"/>
    <n v="0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5"/>
    <n v="1"/>
    <n v="1"/>
    <n v="2"/>
    <n v="0"/>
    <n v="0"/>
    <n v="0"/>
    <n v="1"/>
    <n v="5"/>
    <n v="5"/>
    <n v="5"/>
    <n v="1"/>
  </r>
  <r>
    <s v="08DJN0286T"/>
    <n v="1"/>
    <s v="MATUTINO"/>
    <s v="ROSAURA ZAPATA"/>
    <n v="8"/>
    <s v="CHIHUAHUA"/>
    <n v="8"/>
    <s v="CHIHUAHUA"/>
    <x v="2"/>
    <n v="40"/>
    <x v="12"/>
    <n v="342"/>
    <s v="CHIHUAHUITA"/>
    <s v="CALLE MESA DEL HURACAN"/>
    <n v="0"/>
    <s v="PÚBLICO"/>
    <x v="0"/>
    <n v="2"/>
    <s v="BĂSICA"/>
    <n v="1"/>
    <x v="2"/>
    <n v="1"/>
    <x v="0"/>
    <n v="0"/>
    <s v="NO APLICA"/>
    <n v="0"/>
    <s v="NO APLICA"/>
    <s v="08FZP0026D"/>
    <s v="08FJZ0111G"/>
    <s v="08ADG0055K"/>
    <n v="0"/>
    <s v="I2020"/>
    <n v="10"/>
    <n v="10"/>
    <n v="20"/>
    <n v="10"/>
    <n v="10"/>
    <n v="20"/>
    <n v="4"/>
    <n v="6"/>
    <n v="10"/>
    <n v="0"/>
    <n v="0"/>
    <n v="0"/>
    <n v="0"/>
    <n v="0"/>
    <n v="0"/>
    <n v="4"/>
    <n v="5"/>
    <n v="9"/>
    <n v="9"/>
    <n v="4"/>
    <n v="13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89Q"/>
    <n v="1"/>
    <s v="MATUTINO"/>
    <s v="DAMI"/>
    <n v="8"/>
    <s v="CHIHUAHUA"/>
    <n v="8"/>
    <s v="CHIHUAHUA"/>
    <x v="6"/>
    <n v="29"/>
    <x v="7"/>
    <n v="1"/>
    <s v="GUADALUPE Y CALVO"/>
    <s v="CALLE GUADALUPE "/>
    <n v="503"/>
    <s v="PÚBLICO"/>
    <x v="0"/>
    <n v="2"/>
    <s v="BĂSICA"/>
    <n v="1"/>
    <x v="2"/>
    <n v="1"/>
    <x v="0"/>
    <n v="0"/>
    <s v="NO APLICA"/>
    <n v="0"/>
    <s v="NO APLICA"/>
    <s v="08FZP0123F"/>
    <s v="08FJZ0107U"/>
    <s v="08ADG0007A"/>
    <n v="0"/>
    <s v="I2020"/>
    <n v="32"/>
    <n v="26"/>
    <n v="58"/>
    <n v="32"/>
    <n v="26"/>
    <n v="58"/>
    <n v="17"/>
    <n v="14"/>
    <n v="31"/>
    <n v="0"/>
    <n v="0"/>
    <n v="0"/>
    <n v="2"/>
    <n v="4"/>
    <n v="6"/>
    <n v="10"/>
    <n v="13"/>
    <n v="23"/>
    <n v="18"/>
    <n v="15"/>
    <n v="33"/>
    <n v="0"/>
    <n v="0"/>
    <n v="0"/>
    <n v="0"/>
    <n v="0"/>
    <n v="0"/>
    <n v="0"/>
    <n v="0"/>
    <n v="0"/>
    <n v="30"/>
    <n v="32"/>
    <n v="6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292D"/>
    <n v="1"/>
    <s v="MATUTINO"/>
    <s v="AGUSTIN MELGAR"/>
    <n v="8"/>
    <s v="CHIHUAHUA"/>
    <n v="8"/>
    <s v="CHIHUAHUA"/>
    <x v="2"/>
    <n v="25"/>
    <x v="14"/>
    <n v="16"/>
    <s v="LA PINTA"/>
    <s v="CALLE LA PINTA"/>
    <n v="0"/>
    <s v="PÚBLICO"/>
    <x v="0"/>
    <n v="2"/>
    <s v="BĂSICA"/>
    <n v="1"/>
    <x v="2"/>
    <n v="1"/>
    <x v="0"/>
    <n v="0"/>
    <s v="NO APLICA"/>
    <n v="0"/>
    <s v="NO APLICA"/>
    <s v="08FZP0133M"/>
    <s v="08FJZ0111G"/>
    <s v="08ADG0055K"/>
    <n v="0"/>
    <s v="I2020"/>
    <n v="8"/>
    <n v="8"/>
    <n v="16"/>
    <n v="8"/>
    <n v="8"/>
    <n v="16"/>
    <n v="5"/>
    <n v="2"/>
    <n v="7"/>
    <n v="0"/>
    <n v="0"/>
    <n v="0"/>
    <n v="4"/>
    <n v="2"/>
    <n v="6"/>
    <n v="2"/>
    <n v="6"/>
    <n v="8"/>
    <n v="3"/>
    <n v="4"/>
    <n v="7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93C"/>
    <n v="1"/>
    <s v="MATUTINO"/>
    <s v="LEONA VICARIO"/>
    <n v="8"/>
    <s v="CHIHUAHUA"/>
    <n v="8"/>
    <s v="CHIHUAHUA"/>
    <x v="2"/>
    <n v="40"/>
    <x v="12"/>
    <n v="30"/>
    <s v="LA NORTEĂ‘A"/>
    <s v="CALLE LA NORTEĂ‘A"/>
    <n v="0"/>
    <s v="PÚBLICO"/>
    <x v="0"/>
    <n v="2"/>
    <s v="BĂSICA"/>
    <n v="1"/>
    <x v="2"/>
    <n v="1"/>
    <x v="0"/>
    <n v="0"/>
    <s v="NO APLICA"/>
    <n v="0"/>
    <s v="NO APLICA"/>
    <s v="08FZP0026D"/>
    <s v="08FJZ0111G"/>
    <s v="08ADG0055K"/>
    <n v="0"/>
    <s v="I2020"/>
    <n v="6"/>
    <n v="11"/>
    <n v="17"/>
    <n v="6"/>
    <n v="11"/>
    <n v="17"/>
    <n v="2"/>
    <n v="7"/>
    <n v="9"/>
    <n v="0"/>
    <n v="0"/>
    <n v="0"/>
    <n v="0"/>
    <n v="1"/>
    <n v="1"/>
    <n v="2"/>
    <n v="5"/>
    <n v="7"/>
    <n v="7"/>
    <n v="6"/>
    <n v="13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296Z"/>
    <n v="1"/>
    <s v="MATUTINO"/>
    <s v="MARIA CURIE"/>
    <n v="8"/>
    <s v="CHIHUAHUA"/>
    <n v="8"/>
    <s v="CHIHUAHUA"/>
    <x v="8"/>
    <n v="36"/>
    <x v="30"/>
    <n v="148"/>
    <s v="TORREONCITOS"/>
    <s v="CALLE TORREONCITOS"/>
    <n v="0"/>
    <s v="PÚBLICO"/>
    <x v="0"/>
    <n v="2"/>
    <s v="BĂSICA"/>
    <n v="1"/>
    <x v="2"/>
    <n v="1"/>
    <x v="0"/>
    <n v="0"/>
    <s v="NO APLICA"/>
    <n v="0"/>
    <s v="NO APLICA"/>
    <s v="08FZP0129Z"/>
    <s v="08FJZ0109S"/>
    <s v="08ADG0004D"/>
    <n v="0"/>
    <s v="I2020"/>
    <n v="6"/>
    <n v="15"/>
    <n v="21"/>
    <n v="6"/>
    <n v="15"/>
    <n v="21"/>
    <n v="3"/>
    <n v="11"/>
    <n v="14"/>
    <n v="0"/>
    <n v="0"/>
    <n v="0"/>
    <n v="2"/>
    <n v="2"/>
    <n v="4"/>
    <n v="2"/>
    <n v="4"/>
    <n v="6"/>
    <n v="3"/>
    <n v="4"/>
    <n v="7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297Z"/>
    <n v="1"/>
    <s v="MATUTINO"/>
    <s v="GUADALUPE VICTORIA"/>
    <n v="8"/>
    <s v="CHIHUAHUA"/>
    <n v="8"/>
    <s v="CHIHUAHUA"/>
    <x v="8"/>
    <n v="36"/>
    <x v="30"/>
    <n v="1"/>
    <s v="JOSĂ‰ MARIANO JIMĂ‰NEZ"/>
    <s v="CALLE 16 DE SEPTIEMBRE"/>
    <n v="0"/>
    <s v="PÚBLICO"/>
    <x v="0"/>
    <n v="2"/>
    <s v="BĂSICA"/>
    <n v="1"/>
    <x v="2"/>
    <n v="1"/>
    <x v="0"/>
    <n v="0"/>
    <s v="NO APLICA"/>
    <n v="0"/>
    <s v="NO APLICA"/>
    <s v="08FZP0129Z"/>
    <s v="08FJZ0109S"/>
    <s v="08ADG0004D"/>
    <n v="0"/>
    <s v="I2020"/>
    <n v="48"/>
    <n v="43"/>
    <n v="91"/>
    <n v="48"/>
    <n v="43"/>
    <n v="91"/>
    <n v="21"/>
    <n v="15"/>
    <n v="36"/>
    <n v="0"/>
    <n v="0"/>
    <n v="0"/>
    <n v="5"/>
    <n v="8"/>
    <n v="13"/>
    <n v="11"/>
    <n v="19"/>
    <n v="30"/>
    <n v="22"/>
    <n v="18"/>
    <n v="40"/>
    <n v="0"/>
    <n v="0"/>
    <n v="0"/>
    <n v="0"/>
    <n v="0"/>
    <n v="0"/>
    <n v="0"/>
    <n v="0"/>
    <n v="0"/>
    <n v="38"/>
    <n v="45"/>
    <n v="83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0"/>
    <n v="2"/>
    <n v="0"/>
    <n v="0"/>
    <n v="0"/>
    <n v="0"/>
    <n v="0"/>
    <n v="0"/>
    <n v="2"/>
    <n v="2"/>
    <n v="4"/>
    <n v="3"/>
    <n v="1"/>
  </r>
  <r>
    <s v="08DJN0298Y"/>
    <n v="1"/>
    <s v="MATUTINO"/>
    <s v="JOSE MARIA MARI"/>
    <n v="8"/>
    <s v="CHIHUAHUA"/>
    <n v="8"/>
    <s v="CHIHUAHUA"/>
    <x v="9"/>
    <n v="62"/>
    <x v="40"/>
    <n v="6"/>
    <s v="COLONIA BENITO JUĂREZ"/>
    <s v="CALLE MACLOVIO HERRERA"/>
    <n v="0"/>
    <s v="PÚBLICO"/>
    <x v="0"/>
    <n v="2"/>
    <s v="BĂSICA"/>
    <n v="1"/>
    <x v="2"/>
    <n v="1"/>
    <x v="0"/>
    <n v="0"/>
    <s v="NO APLICA"/>
    <n v="0"/>
    <s v="NO APLICA"/>
    <s v="08FZP0132N"/>
    <s v="08FJZ0109S"/>
    <s v="08ADG0057I"/>
    <n v="0"/>
    <s v="I2020"/>
    <n v="20"/>
    <n v="19"/>
    <n v="39"/>
    <n v="20"/>
    <n v="19"/>
    <n v="39"/>
    <n v="7"/>
    <n v="10"/>
    <n v="17"/>
    <n v="0"/>
    <n v="0"/>
    <n v="0"/>
    <n v="3"/>
    <n v="1"/>
    <n v="4"/>
    <n v="6"/>
    <n v="10"/>
    <n v="16"/>
    <n v="15"/>
    <n v="6"/>
    <n v="21"/>
    <n v="0"/>
    <n v="0"/>
    <n v="0"/>
    <n v="0"/>
    <n v="0"/>
    <n v="0"/>
    <n v="0"/>
    <n v="0"/>
    <n v="0"/>
    <n v="24"/>
    <n v="17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300W"/>
    <n v="1"/>
    <s v="MATUTINO"/>
    <s v="GREGORIO TORRES QUINTERO"/>
    <n v="8"/>
    <s v="CHIHUAHUA"/>
    <n v="8"/>
    <s v="CHIHUAHUA"/>
    <x v="9"/>
    <n v="62"/>
    <x v="40"/>
    <n v="40"/>
    <s v="PUERTO DEL TORO"/>
    <s v="CALLE PUERTO DEL TORO"/>
    <n v="0"/>
    <s v="PÚBLICO"/>
    <x v="0"/>
    <n v="2"/>
    <s v="BĂSICA"/>
    <n v="1"/>
    <x v="2"/>
    <n v="1"/>
    <x v="0"/>
    <n v="0"/>
    <s v="NO APLICA"/>
    <n v="0"/>
    <s v="NO APLICA"/>
    <s v="08FZP0132N"/>
    <s v="08FJZ0109S"/>
    <s v="08ADG0057I"/>
    <n v="0"/>
    <s v="I2020"/>
    <n v="12"/>
    <n v="9"/>
    <n v="21"/>
    <n v="12"/>
    <n v="9"/>
    <n v="21"/>
    <n v="6"/>
    <n v="2"/>
    <n v="8"/>
    <n v="0"/>
    <n v="0"/>
    <n v="0"/>
    <n v="1"/>
    <n v="1"/>
    <n v="2"/>
    <n v="2"/>
    <n v="7"/>
    <n v="9"/>
    <n v="6"/>
    <n v="7"/>
    <n v="13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02U"/>
    <n v="1"/>
    <s v="MATUTINO"/>
    <s v="AGAZZI"/>
    <n v="8"/>
    <s v="CHIHUAHUA"/>
    <n v="8"/>
    <s v="CHIHUAHUA"/>
    <x v="9"/>
    <n v="62"/>
    <x v="40"/>
    <n v="20"/>
    <s v="LOMA CHICA"/>
    <s v="NINGUNO NINGUNO"/>
    <n v="0"/>
    <s v="PÚBLICO"/>
    <x v="0"/>
    <n v="2"/>
    <s v="BĂSICA"/>
    <n v="1"/>
    <x v="2"/>
    <n v="1"/>
    <x v="0"/>
    <n v="0"/>
    <s v="NO APLICA"/>
    <n v="0"/>
    <s v="NO APLICA"/>
    <s v="08FZP0132N"/>
    <s v="08FJZ0109S"/>
    <s v="08ADG0057I"/>
    <n v="0"/>
    <s v="I2020"/>
    <n v="9"/>
    <n v="22"/>
    <n v="31"/>
    <n v="9"/>
    <n v="22"/>
    <n v="31"/>
    <n v="4"/>
    <n v="11"/>
    <n v="15"/>
    <n v="0"/>
    <n v="0"/>
    <n v="0"/>
    <n v="2"/>
    <n v="0"/>
    <n v="2"/>
    <n v="2"/>
    <n v="7"/>
    <n v="9"/>
    <n v="8"/>
    <n v="6"/>
    <n v="14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303T"/>
    <n v="1"/>
    <s v="MATUTINO"/>
    <s v="OVIDIO DECROLY"/>
    <n v="8"/>
    <s v="CHIHUAHUA"/>
    <n v="8"/>
    <s v="CHIHUAHUA"/>
    <x v="2"/>
    <n v="40"/>
    <x v="12"/>
    <n v="113"/>
    <s v="EL LARGO"/>
    <s v="CALLE EL LARGO MADERA"/>
    <n v="0"/>
    <s v="PÚBLICO"/>
    <x v="0"/>
    <n v="2"/>
    <s v="BĂSICA"/>
    <n v="1"/>
    <x v="2"/>
    <n v="1"/>
    <x v="0"/>
    <n v="0"/>
    <s v="NO APLICA"/>
    <n v="0"/>
    <s v="NO APLICA"/>
    <s v="08FZP0026D"/>
    <s v="08FJZ0111G"/>
    <s v="08ADG0055K"/>
    <n v="0"/>
    <s v="I2020"/>
    <n v="13"/>
    <n v="26"/>
    <n v="39"/>
    <n v="13"/>
    <n v="26"/>
    <n v="39"/>
    <n v="7"/>
    <n v="18"/>
    <n v="25"/>
    <n v="0"/>
    <n v="0"/>
    <n v="0"/>
    <n v="1"/>
    <n v="0"/>
    <n v="1"/>
    <n v="8"/>
    <n v="4"/>
    <n v="12"/>
    <n v="11"/>
    <n v="10"/>
    <n v="21"/>
    <n v="0"/>
    <n v="0"/>
    <n v="0"/>
    <n v="0"/>
    <n v="0"/>
    <n v="0"/>
    <n v="0"/>
    <n v="0"/>
    <n v="0"/>
    <n v="20"/>
    <n v="14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05R"/>
    <n v="1"/>
    <s v="MATUTINO"/>
    <s v="LAUREANA WRIGTH GONZALEZ"/>
    <n v="8"/>
    <s v="CHIHUAHUA"/>
    <n v="8"/>
    <s v="CHIHUAHUA"/>
    <x v="9"/>
    <n v="11"/>
    <x v="28"/>
    <n v="92"/>
    <s v="MARAVILLAS"/>
    <s v="CALLE MARAVILLAS"/>
    <n v="0"/>
    <s v="PÚBLICO"/>
    <x v="0"/>
    <n v="2"/>
    <s v="BĂSICA"/>
    <n v="1"/>
    <x v="2"/>
    <n v="1"/>
    <x v="0"/>
    <n v="0"/>
    <s v="NO APLICA"/>
    <n v="0"/>
    <s v="NO APLICA"/>
    <s v="08FZP0152A"/>
    <s v="08FJZ0109S"/>
    <s v="08ADG0057I"/>
    <n v="0"/>
    <s v="I2020"/>
    <n v="8"/>
    <n v="6"/>
    <n v="14"/>
    <n v="8"/>
    <n v="6"/>
    <n v="14"/>
    <n v="3"/>
    <n v="4"/>
    <n v="7"/>
    <n v="0"/>
    <n v="0"/>
    <n v="0"/>
    <n v="1"/>
    <n v="0"/>
    <n v="1"/>
    <n v="4"/>
    <n v="2"/>
    <n v="6"/>
    <n v="2"/>
    <n v="3"/>
    <n v="5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307P"/>
    <n v="1"/>
    <s v="MATUTINO"/>
    <s v="JEAN PIAGET"/>
    <n v="8"/>
    <s v="CHIHUAHUA"/>
    <n v="8"/>
    <s v="CHIHUAHUA"/>
    <x v="7"/>
    <n v="61"/>
    <x v="13"/>
    <n v="73"/>
    <s v="SAN JOSĂ‰ DEL SITIO"/>
    <s v="NINGUNO NINGUNO"/>
    <n v="0"/>
    <s v="PÚBLICO"/>
    <x v="0"/>
    <n v="2"/>
    <s v="BĂSICA"/>
    <n v="1"/>
    <x v="2"/>
    <n v="1"/>
    <x v="0"/>
    <n v="0"/>
    <s v="NO APLICA"/>
    <n v="0"/>
    <s v="NO APLICA"/>
    <s v="08FZP0273M"/>
    <s v="08FJZ0116B"/>
    <m/>
    <n v="0"/>
    <s v="I2020"/>
    <n v="21"/>
    <n v="30"/>
    <n v="51"/>
    <n v="21"/>
    <n v="30"/>
    <n v="51"/>
    <n v="10"/>
    <n v="11"/>
    <n v="21"/>
    <n v="0"/>
    <n v="0"/>
    <n v="0"/>
    <n v="4"/>
    <n v="3"/>
    <n v="7"/>
    <n v="5"/>
    <n v="8"/>
    <n v="13"/>
    <n v="9"/>
    <n v="12"/>
    <n v="21"/>
    <n v="0"/>
    <n v="0"/>
    <n v="0"/>
    <n v="0"/>
    <n v="0"/>
    <n v="0"/>
    <n v="0"/>
    <n v="0"/>
    <n v="0"/>
    <n v="18"/>
    <n v="23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309N"/>
    <n v="1"/>
    <s v="MATUTINO"/>
    <s v="GABRIELA MISTRAL"/>
    <n v="8"/>
    <s v="CHIHUAHUA"/>
    <n v="8"/>
    <s v="CHIHUAHUA"/>
    <x v="9"/>
    <n v="62"/>
    <x v="40"/>
    <n v="3"/>
    <s v="LAS ALVAREĂ‘AS"/>
    <s v="CALLE CARRETERA CARRETERA SAUCILLO LAS VARAS"/>
    <n v="0"/>
    <s v="PÚBLICO"/>
    <x v="0"/>
    <n v="2"/>
    <s v="BĂSICA"/>
    <n v="1"/>
    <x v="2"/>
    <n v="1"/>
    <x v="0"/>
    <n v="0"/>
    <s v="NO APLICA"/>
    <n v="0"/>
    <s v="NO APLICA"/>
    <s v="08FZP0132N"/>
    <s v="08FJZ0109S"/>
    <s v="08ADG0057I"/>
    <n v="0"/>
    <s v="I2020"/>
    <n v="5"/>
    <n v="9"/>
    <n v="14"/>
    <n v="5"/>
    <n v="9"/>
    <n v="14"/>
    <n v="2"/>
    <n v="6"/>
    <n v="8"/>
    <n v="0"/>
    <n v="0"/>
    <n v="0"/>
    <n v="1"/>
    <n v="0"/>
    <n v="1"/>
    <n v="5"/>
    <n v="3"/>
    <n v="8"/>
    <n v="4"/>
    <n v="5"/>
    <n v="9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313Z"/>
    <n v="1"/>
    <s v="MATUTINO"/>
    <s v="ALFONSO REYES"/>
    <n v="8"/>
    <s v="CHIHUAHUA"/>
    <n v="8"/>
    <s v="CHIHUAHUA"/>
    <x v="9"/>
    <n v="62"/>
    <x v="40"/>
    <n v="36"/>
    <s v="ESTACIĂ“N SAUCILLO"/>
    <s v="CALLE SEGUNDA"/>
    <n v="0"/>
    <s v="PÚBLICO"/>
    <x v="0"/>
    <n v="2"/>
    <s v="BĂSICA"/>
    <n v="1"/>
    <x v="2"/>
    <n v="1"/>
    <x v="0"/>
    <n v="0"/>
    <s v="NO APLICA"/>
    <n v="0"/>
    <s v="NO APLICA"/>
    <s v="08FZP0132N"/>
    <s v="08FJZ0109S"/>
    <s v="08ADG0057I"/>
    <n v="0"/>
    <s v="I2020"/>
    <n v="18"/>
    <n v="23"/>
    <n v="41"/>
    <n v="18"/>
    <n v="23"/>
    <n v="41"/>
    <n v="9"/>
    <n v="11"/>
    <n v="20"/>
    <n v="0"/>
    <n v="0"/>
    <n v="0"/>
    <n v="3"/>
    <n v="6"/>
    <n v="9"/>
    <n v="8"/>
    <n v="4"/>
    <n v="12"/>
    <n v="6"/>
    <n v="9"/>
    <n v="15"/>
    <n v="0"/>
    <n v="0"/>
    <n v="0"/>
    <n v="0"/>
    <n v="0"/>
    <n v="0"/>
    <n v="0"/>
    <n v="0"/>
    <n v="0"/>
    <n v="17"/>
    <n v="19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DJN0315Y"/>
    <n v="1"/>
    <s v="MATUTINO"/>
    <s v="JOSE VASCONCELOS"/>
    <n v="8"/>
    <s v="CHIHUAHUA"/>
    <n v="8"/>
    <s v="CHIHUAHUA"/>
    <x v="5"/>
    <n v="37"/>
    <x v="6"/>
    <n v="1"/>
    <s v="JUĂREZ"/>
    <s v="CALLE ALBARICOQUE"/>
    <n v="0"/>
    <s v="PÚBLICO"/>
    <x v="0"/>
    <n v="2"/>
    <s v="BĂSICA"/>
    <n v="1"/>
    <x v="2"/>
    <n v="1"/>
    <x v="0"/>
    <n v="0"/>
    <s v="NO APLICA"/>
    <n v="0"/>
    <s v="NO APLICA"/>
    <s v="08FZP0141V"/>
    <s v="08FJZ0004Y"/>
    <s v="08ADG0005C"/>
    <n v="0"/>
    <s v="I2020"/>
    <n v="74"/>
    <n v="61"/>
    <n v="135"/>
    <n v="74"/>
    <n v="61"/>
    <n v="135"/>
    <n v="46"/>
    <n v="35"/>
    <n v="81"/>
    <n v="0"/>
    <n v="0"/>
    <n v="0"/>
    <n v="1"/>
    <n v="2"/>
    <n v="3"/>
    <n v="24"/>
    <n v="18"/>
    <n v="42"/>
    <n v="31"/>
    <n v="29"/>
    <n v="60"/>
    <n v="0"/>
    <n v="0"/>
    <n v="0"/>
    <n v="0"/>
    <n v="0"/>
    <n v="0"/>
    <n v="0"/>
    <n v="0"/>
    <n v="0"/>
    <n v="56"/>
    <n v="49"/>
    <n v="10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0"/>
    <n v="0"/>
    <n v="2"/>
    <n v="0"/>
    <n v="0"/>
    <n v="0"/>
    <n v="2"/>
    <n v="4"/>
    <n v="8"/>
    <n v="4"/>
    <n v="1"/>
  </r>
  <r>
    <s v="08DJN0316X"/>
    <n v="1"/>
    <s v="MATUTINO"/>
    <s v="ADOLFO LOPEZ MATEOS"/>
    <n v="8"/>
    <s v="CHIHUAHUA"/>
    <n v="8"/>
    <s v="CHIHUAHUA"/>
    <x v="5"/>
    <n v="37"/>
    <x v="6"/>
    <n v="1"/>
    <s v="JUĂREZ"/>
    <s v="CALLE JUAN MANUEL IBARRA"/>
    <n v="6401"/>
    <s v="PÚBLICO"/>
    <x v="0"/>
    <n v="2"/>
    <s v="BĂSICA"/>
    <n v="1"/>
    <x v="2"/>
    <n v="1"/>
    <x v="0"/>
    <n v="0"/>
    <s v="NO APLICA"/>
    <n v="0"/>
    <s v="NO APLICA"/>
    <s v="08FZP0118U"/>
    <s v="08FJZ0104X"/>
    <s v="08ADG0005C"/>
    <n v="0"/>
    <s v="I2020"/>
    <n v="59"/>
    <n v="51"/>
    <n v="110"/>
    <n v="59"/>
    <n v="51"/>
    <n v="110"/>
    <n v="33"/>
    <n v="33"/>
    <n v="66"/>
    <n v="0"/>
    <n v="0"/>
    <n v="0"/>
    <n v="2"/>
    <n v="1"/>
    <n v="3"/>
    <n v="10"/>
    <n v="13"/>
    <n v="23"/>
    <n v="38"/>
    <n v="24"/>
    <n v="62"/>
    <n v="0"/>
    <n v="0"/>
    <n v="0"/>
    <n v="0"/>
    <n v="0"/>
    <n v="0"/>
    <n v="0"/>
    <n v="0"/>
    <n v="0"/>
    <n v="50"/>
    <n v="38"/>
    <n v="8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DJN0319U"/>
    <n v="1"/>
    <s v="MATUTINO"/>
    <s v="JESUS MOLINAR FLORES"/>
    <n v="8"/>
    <s v="CHIHUAHUA"/>
    <n v="8"/>
    <s v="CHIHUAHUA"/>
    <x v="5"/>
    <n v="37"/>
    <x v="6"/>
    <n v="1"/>
    <s v="JUĂREZ"/>
    <s v="CALLE ACAPULCO"/>
    <n v="4323"/>
    <s v="PÚBLICO"/>
    <x v="0"/>
    <n v="2"/>
    <s v="BĂSICA"/>
    <n v="1"/>
    <x v="2"/>
    <n v="1"/>
    <x v="0"/>
    <n v="0"/>
    <s v="NO APLICA"/>
    <n v="0"/>
    <s v="NO APLICA"/>
    <s v="08FZP0117V"/>
    <s v="08FJZ0104X"/>
    <s v="08ADG0005C"/>
    <n v="0"/>
    <s v="I2020"/>
    <n v="65"/>
    <n v="72"/>
    <n v="137"/>
    <n v="65"/>
    <n v="72"/>
    <n v="137"/>
    <n v="44"/>
    <n v="42"/>
    <n v="86"/>
    <n v="0"/>
    <n v="0"/>
    <n v="0"/>
    <n v="5"/>
    <n v="5"/>
    <n v="10"/>
    <n v="22"/>
    <n v="18"/>
    <n v="40"/>
    <n v="38"/>
    <n v="47"/>
    <n v="85"/>
    <n v="0"/>
    <n v="0"/>
    <n v="0"/>
    <n v="0"/>
    <n v="0"/>
    <n v="0"/>
    <n v="0"/>
    <n v="0"/>
    <n v="0"/>
    <n v="65"/>
    <n v="70"/>
    <n v="13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321I"/>
    <n v="1"/>
    <s v="MATUTINO"/>
    <s v="PIPILA"/>
    <n v="8"/>
    <s v="CHIHUAHUA"/>
    <n v="8"/>
    <s v="CHIHUAHUA"/>
    <x v="2"/>
    <n v="43"/>
    <x v="38"/>
    <n v="7"/>
    <s v="TEJOLOCACHI"/>
    <s v="CALLE TEJOLOCACHI"/>
    <n v="0"/>
    <s v="PÚBLICO"/>
    <x v="0"/>
    <n v="2"/>
    <s v="BĂSICA"/>
    <n v="1"/>
    <x v="2"/>
    <n v="1"/>
    <x v="0"/>
    <n v="0"/>
    <s v="NO APLICA"/>
    <n v="0"/>
    <s v="NO APLICA"/>
    <s v="08FZP0111A"/>
    <s v="08FJZ0111G"/>
    <s v="08ADG0010O"/>
    <n v="0"/>
    <s v="I2020"/>
    <n v="10"/>
    <n v="9"/>
    <n v="19"/>
    <n v="10"/>
    <n v="9"/>
    <n v="19"/>
    <n v="6"/>
    <n v="4"/>
    <n v="10"/>
    <n v="0"/>
    <n v="0"/>
    <n v="0"/>
    <n v="1"/>
    <n v="0"/>
    <n v="1"/>
    <n v="2"/>
    <n v="2"/>
    <n v="4"/>
    <n v="5"/>
    <n v="6"/>
    <n v="11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22H"/>
    <n v="1"/>
    <s v="MATUTINO"/>
    <s v="CLUB SERTOMA"/>
    <n v="8"/>
    <s v="CHIHUAHUA"/>
    <n v="8"/>
    <s v="CHIHUAHUA"/>
    <x v="5"/>
    <n v="37"/>
    <x v="6"/>
    <n v="1"/>
    <s v="JUĂREZ"/>
    <s v="CALLE FERNANDO MONTES DE OCA"/>
    <n v="1079"/>
    <s v="PÚBLICO"/>
    <x v="0"/>
    <n v="2"/>
    <s v="BĂSICA"/>
    <n v="1"/>
    <x v="2"/>
    <n v="1"/>
    <x v="0"/>
    <n v="0"/>
    <s v="NO APLICA"/>
    <n v="0"/>
    <s v="NO APLICA"/>
    <s v="08FZP0116W"/>
    <s v="08FJZ0104X"/>
    <s v="08ADG0005C"/>
    <n v="0"/>
    <s v="I2020"/>
    <n v="53"/>
    <n v="56"/>
    <n v="109"/>
    <n v="53"/>
    <n v="56"/>
    <n v="109"/>
    <n v="22"/>
    <n v="31"/>
    <n v="53"/>
    <n v="0"/>
    <n v="0"/>
    <n v="0"/>
    <n v="1"/>
    <n v="4"/>
    <n v="5"/>
    <n v="19"/>
    <n v="26"/>
    <n v="45"/>
    <n v="28"/>
    <n v="28"/>
    <n v="56"/>
    <n v="0"/>
    <n v="0"/>
    <n v="0"/>
    <n v="0"/>
    <n v="0"/>
    <n v="0"/>
    <n v="0"/>
    <n v="0"/>
    <n v="0"/>
    <n v="48"/>
    <n v="58"/>
    <n v="10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DJN0323G"/>
    <n v="1"/>
    <s v="MATUTINO"/>
    <s v="JUAN DE DIOS PEZA"/>
    <n v="8"/>
    <s v="CHIHUAHUA"/>
    <n v="8"/>
    <s v="CHIHUAHUA"/>
    <x v="1"/>
    <n v="31"/>
    <x v="1"/>
    <n v="128"/>
    <s v="TOMOCHI"/>
    <s v="CALLE TOMOCHI"/>
    <n v="0"/>
    <s v="PÚBLICO"/>
    <x v="0"/>
    <n v="2"/>
    <s v="BĂSICA"/>
    <n v="1"/>
    <x v="2"/>
    <n v="1"/>
    <x v="0"/>
    <n v="0"/>
    <s v="NO APLICA"/>
    <n v="0"/>
    <s v="NO APLICA"/>
    <s v="08FZP0155Y"/>
    <s v="08FJZ0106V"/>
    <s v="08ADG0003E"/>
    <n v="0"/>
    <s v="I2020"/>
    <n v="21"/>
    <n v="20"/>
    <n v="41"/>
    <n v="21"/>
    <n v="20"/>
    <n v="41"/>
    <n v="12"/>
    <n v="3"/>
    <n v="15"/>
    <n v="0"/>
    <n v="0"/>
    <n v="0"/>
    <n v="4"/>
    <n v="4"/>
    <n v="8"/>
    <n v="7"/>
    <n v="7"/>
    <n v="14"/>
    <n v="8"/>
    <n v="8"/>
    <n v="16"/>
    <n v="0"/>
    <n v="0"/>
    <n v="0"/>
    <n v="0"/>
    <n v="0"/>
    <n v="0"/>
    <n v="0"/>
    <n v="0"/>
    <n v="0"/>
    <n v="19"/>
    <n v="19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24F"/>
    <n v="1"/>
    <s v="MATUTINO"/>
    <s v="CUAUHTEMOC"/>
    <n v="8"/>
    <s v="CHIHUAHUA"/>
    <n v="8"/>
    <s v="CHIHUAHUA"/>
    <x v="5"/>
    <n v="37"/>
    <x v="6"/>
    <n v="1"/>
    <s v="JUĂREZ"/>
    <s v="CALLE VILLA FELIZ"/>
    <n v="8500"/>
    <s v="PÚBLICO"/>
    <x v="0"/>
    <n v="2"/>
    <s v="BĂSICA"/>
    <n v="1"/>
    <x v="2"/>
    <n v="1"/>
    <x v="0"/>
    <n v="0"/>
    <s v="NO APLICA"/>
    <n v="0"/>
    <s v="NO APLICA"/>
    <s v="08FZP0139G"/>
    <s v="08FJZ0104X"/>
    <s v="08ADG0005C"/>
    <n v="0"/>
    <s v="I2020"/>
    <n v="63"/>
    <n v="65"/>
    <n v="128"/>
    <n v="63"/>
    <n v="65"/>
    <n v="128"/>
    <n v="28"/>
    <n v="29"/>
    <n v="57"/>
    <n v="0"/>
    <n v="0"/>
    <n v="0"/>
    <n v="11"/>
    <n v="15"/>
    <n v="26"/>
    <n v="26"/>
    <n v="25"/>
    <n v="51"/>
    <n v="31"/>
    <n v="29"/>
    <n v="60"/>
    <n v="0"/>
    <n v="0"/>
    <n v="0"/>
    <n v="0"/>
    <n v="0"/>
    <n v="0"/>
    <n v="0"/>
    <n v="0"/>
    <n v="0"/>
    <n v="68"/>
    <n v="69"/>
    <n v="13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DJN0325E"/>
    <n v="1"/>
    <s v="MATUTINO"/>
    <s v="JUAN JACOBO ROSSEAU"/>
    <n v="8"/>
    <s v="CHIHUAHUA"/>
    <n v="8"/>
    <s v="CHIHUAHUA"/>
    <x v="5"/>
    <n v="37"/>
    <x v="6"/>
    <n v="1"/>
    <s v="JUĂREZ"/>
    <s v="CALLE CORDILLERA DEL CAUCASO"/>
    <n v="0"/>
    <s v="PÚBLICO"/>
    <x v="0"/>
    <n v="2"/>
    <s v="BĂSICA"/>
    <n v="1"/>
    <x v="2"/>
    <n v="1"/>
    <x v="0"/>
    <n v="0"/>
    <s v="NO APLICA"/>
    <n v="0"/>
    <s v="NO APLICA"/>
    <s v="08FZP0275K"/>
    <s v="08FJZ0101Z"/>
    <s v="08ADG0005C"/>
    <n v="0"/>
    <s v="I2020"/>
    <n v="83"/>
    <n v="76"/>
    <n v="159"/>
    <n v="83"/>
    <n v="76"/>
    <n v="159"/>
    <n v="49"/>
    <n v="45"/>
    <n v="94"/>
    <n v="0"/>
    <n v="0"/>
    <n v="0"/>
    <n v="7"/>
    <n v="2"/>
    <n v="9"/>
    <n v="27"/>
    <n v="18"/>
    <n v="45"/>
    <n v="58"/>
    <n v="39"/>
    <n v="97"/>
    <n v="0"/>
    <n v="0"/>
    <n v="0"/>
    <n v="0"/>
    <n v="0"/>
    <n v="0"/>
    <n v="0"/>
    <n v="0"/>
    <n v="0"/>
    <n v="92"/>
    <n v="59"/>
    <n v="151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0"/>
    <n v="0"/>
    <n v="1"/>
    <n v="0"/>
    <n v="0"/>
    <n v="0"/>
    <n v="0"/>
    <n v="1"/>
    <n v="0"/>
    <n v="0"/>
    <n v="9"/>
    <n v="1"/>
    <n v="5"/>
    <n v="0"/>
    <n v="1"/>
    <n v="4"/>
    <n v="0"/>
    <n v="0"/>
    <n v="0"/>
    <n v="1"/>
    <n v="6"/>
    <n v="6"/>
    <n v="6"/>
    <n v="1"/>
  </r>
  <r>
    <s v="08DJN0326D"/>
    <n v="1"/>
    <s v="MATUTINO"/>
    <s v="IGNACIO MANUEL ALTAMIRANO"/>
    <n v="8"/>
    <s v="CHIHUAHUA"/>
    <n v="8"/>
    <s v="CHIHUAHUA"/>
    <x v="5"/>
    <n v="37"/>
    <x v="6"/>
    <n v="1"/>
    <s v="JUĂREZ"/>
    <s v="CALLE ORO"/>
    <n v="0"/>
    <s v="PÚBLICO"/>
    <x v="0"/>
    <n v="2"/>
    <s v="BĂSICA"/>
    <n v="1"/>
    <x v="2"/>
    <n v="1"/>
    <x v="0"/>
    <n v="0"/>
    <s v="NO APLICA"/>
    <n v="0"/>
    <s v="NO APLICA"/>
    <s v="08FZP0117V"/>
    <s v="08FJZ0104X"/>
    <s v="08ADG0005C"/>
    <n v="0"/>
    <s v="I2020"/>
    <n v="11"/>
    <n v="15"/>
    <n v="26"/>
    <n v="11"/>
    <n v="15"/>
    <n v="26"/>
    <n v="9"/>
    <n v="11"/>
    <n v="20"/>
    <n v="0"/>
    <n v="0"/>
    <n v="0"/>
    <n v="1"/>
    <n v="1"/>
    <n v="2"/>
    <n v="0"/>
    <n v="3"/>
    <n v="3"/>
    <n v="5"/>
    <n v="2"/>
    <n v="7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2"/>
    <n v="1"/>
  </r>
  <r>
    <s v="08DJN0327C"/>
    <n v="1"/>
    <s v="MATUTINO"/>
    <s v="PAULO FREIRE"/>
    <n v="8"/>
    <s v="CHIHUAHUA"/>
    <n v="8"/>
    <s v="CHIHUAHUA"/>
    <x v="5"/>
    <n v="37"/>
    <x v="6"/>
    <n v="1"/>
    <s v="JUĂREZ"/>
    <s v="CALLE MEXCALA"/>
    <n v="4660"/>
    <s v="PÚBLICO"/>
    <x v="0"/>
    <n v="2"/>
    <s v="BĂSICA"/>
    <n v="1"/>
    <x v="2"/>
    <n v="1"/>
    <x v="0"/>
    <n v="0"/>
    <s v="NO APLICA"/>
    <n v="0"/>
    <s v="NO APLICA"/>
    <s v="08FZP0117V"/>
    <s v="08FJZ0104X"/>
    <s v="08ADG0005C"/>
    <n v="0"/>
    <s v="I2020"/>
    <n v="85"/>
    <n v="64"/>
    <n v="149"/>
    <n v="85"/>
    <n v="64"/>
    <n v="149"/>
    <n v="55"/>
    <n v="44"/>
    <n v="99"/>
    <n v="0"/>
    <n v="0"/>
    <n v="0"/>
    <n v="1"/>
    <n v="1"/>
    <n v="2"/>
    <n v="16"/>
    <n v="12"/>
    <n v="28"/>
    <n v="75"/>
    <n v="44"/>
    <n v="119"/>
    <n v="0"/>
    <n v="0"/>
    <n v="0"/>
    <n v="0"/>
    <n v="0"/>
    <n v="0"/>
    <n v="0"/>
    <n v="0"/>
    <n v="0"/>
    <n v="92"/>
    <n v="57"/>
    <n v="149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6"/>
    <n v="0"/>
    <n v="0"/>
    <n v="4"/>
    <n v="0"/>
    <n v="0"/>
    <n v="0"/>
    <n v="2"/>
    <n v="6"/>
    <n v="6"/>
    <n v="6"/>
    <n v="1"/>
  </r>
  <r>
    <s v="08DJN0330Q"/>
    <n v="1"/>
    <s v="MATUTINO"/>
    <s v="SOR JUANA INES DE LA CRUZ"/>
    <n v="8"/>
    <s v="CHIHUAHUA"/>
    <n v="8"/>
    <s v="CHIHUAHUA"/>
    <x v="9"/>
    <n v="21"/>
    <x v="61"/>
    <n v="1"/>
    <s v="DELICIAS"/>
    <s v="CALLE LAZARO CARDENAS "/>
    <n v="806"/>
    <s v="PÚBLICO"/>
    <x v="0"/>
    <n v="2"/>
    <s v="BĂSICA"/>
    <n v="1"/>
    <x v="2"/>
    <n v="1"/>
    <x v="0"/>
    <n v="0"/>
    <s v="NO APLICA"/>
    <n v="0"/>
    <s v="NO APLICA"/>
    <s v="08FZP0105Q"/>
    <s v="08FJZ0108T"/>
    <s v="08ADG0057I"/>
    <n v="0"/>
    <s v="I2020"/>
    <n v="52"/>
    <n v="52"/>
    <n v="104"/>
    <n v="52"/>
    <n v="52"/>
    <n v="104"/>
    <n v="20"/>
    <n v="23"/>
    <n v="43"/>
    <n v="0"/>
    <n v="0"/>
    <n v="0"/>
    <n v="10"/>
    <n v="2"/>
    <n v="12"/>
    <n v="19"/>
    <n v="23"/>
    <n v="42"/>
    <n v="29"/>
    <n v="21"/>
    <n v="50"/>
    <n v="0"/>
    <n v="0"/>
    <n v="0"/>
    <n v="0"/>
    <n v="0"/>
    <n v="0"/>
    <n v="0"/>
    <n v="0"/>
    <n v="0"/>
    <n v="58"/>
    <n v="46"/>
    <n v="10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332O"/>
    <n v="1"/>
    <s v="MATUTINO"/>
    <s v="MIGUEL ANGEL BOUNARROTI"/>
    <n v="8"/>
    <s v="CHIHUAHUA"/>
    <n v="8"/>
    <s v="CHIHUAHUA"/>
    <x v="9"/>
    <n v="38"/>
    <x v="63"/>
    <n v="12"/>
    <s v="COLONIA ESPERANZA"/>
    <s v="CALLE SOR JUANA INES DE LA CRUZ"/>
    <n v="0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10"/>
    <n v="14"/>
    <n v="24"/>
    <n v="10"/>
    <n v="14"/>
    <n v="24"/>
    <n v="6"/>
    <n v="6"/>
    <n v="12"/>
    <n v="0"/>
    <n v="0"/>
    <n v="0"/>
    <n v="2"/>
    <n v="2"/>
    <n v="4"/>
    <n v="3"/>
    <n v="7"/>
    <n v="10"/>
    <n v="9"/>
    <n v="7"/>
    <n v="16"/>
    <n v="0"/>
    <n v="0"/>
    <n v="0"/>
    <n v="0"/>
    <n v="0"/>
    <n v="0"/>
    <n v="0"/>
    <n v="0"/>
    <n v="0"/>
    <n v="14"/>
    <n v="16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34M"/>
    <n v="1"/>
    <s v="MATUTINO"/>
    <s v="GABRIELA MISTRAL"/>
    <n v="8"/>
    <s v="CHIHUAHUA"/>
    <n v="8"/>
    <s v="CHIHUAHUA"/>
    <x v="8"/>
    <n v="36"/>
    <x v="30"/>
    <n v="1"/>
    <s v="JOSĂ‰ MARIANO JIMĂ‰NEZ"/>
    <s v="AVENIDA INDEPENDENCIA"/>
    <n v="0"/>
    <s v="PÚBLICO"/>
    <x v="0"/>
    <n v="2"/>
    <s v="BĂSICA"/>
    <n v="1"/>
    <x v="2"/>
    <n v="1"/>
    <x v="0"/>
    <n v="0"/>
    <s v="NO APLICA"/>
    <n v="0"/>
    <s v="NO APLICA"/>
    <s v="08FZP0129Z"/>
    <s v="08FJZ0109S"/>
    <s v="08ADG0004D"/>
    <n v="0"/>
    <s v="I2020"/>
    <n v="92"/>
    <n v="79"/>
    <n v="171"/>
    <n v="92"/>
    <n v="79"/>
    <n v="171"/>
    <n v="40"/>
    <n v="34"/>
    <n v="74"/>
    <n v="0"/>
    <n v="0"/>
    <n v="0"/>
    <n v="18"/>
    <n v="6"/>
    <n v="24"/>
    <n v="33"/>
    <n v="33"/>
    <n v="66"/>
    <n v="43"/>
    <n v="37"/>
    <n v="80"/>
    <n v="0"/>
    <n v="0"/>
    <n v="0"/>
    <n v="0"/>
    <n v="0"/>
    <n v="0"/>
    <n v="0"/>
    <n v="0"/>
    <n v="0"/>
    <n v="94"/>
    <n v="76"/>
    <n v="170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1"/>
    <n v="2"/>
    <n v="2"/>
    <n v="0"/>
    <n v="0"/>
    <n v="0"/>
    <n v="1"/>
    <n v="6"/>
    <n v="6"/>
    <n v="6"/>
    <n v="1"/>
  </r>
  <r>
    <s v="08DJN0337J"/>
    <n v="1"/>
    <s v="MATUTINO"/>
    <s v="BERTHA AGUILERA BACA"/>
    <n v="8"/>
    <s v="CHIHUAHUA"/>
    <n v="8"/>
    <s v="CHIHUAHUA"/>
    <x v="8"/>
    <n v="32"/>
    <x v="19"/>
    <n v="1"/>
    <s v="HIDALGO DEL PARRAL"/>
    <s v="CALLE ARRAYAN"/>
    <n v="13"/>
    <s v="PÚBLICO"/>
    <x v="0"/>
    <n v="2"/>
    <s v="BĂSICA"/>
    <n v="1"/>
    <x v="2"/>
    <n v="1"/>
    <x v="0"/>
    <n v="0"/>
    <s v="NO APLICA"/>
    <n v="0"/>
    <s v="NO APLICA"/>
    <s v="08FZP0120I"/>
    <s v="08FJZ0107U"/>
    <s v="08ADG0004D"/>
    <n v="0"/>
    <s v="I2020"/>
    <n v="55"/>
    <n v="58"/>
    <n v="113"/>
    <n v="55"/>
    <n v="58"/>
    <n v="113"/>
    <n v="29"/>
    <n v="24"/>
    <n v="53"/>
    <n v="0"/>
    <n v="0"/>
    <n v="0"/>
    <n v="8"/>
    <n v="11"/>
    <n v="19"/>
    <n v="17"/>
    <n v="24"/>
    <n v="41"/>
    <n v="28"/>
    <n v="28"/>
    <n v="56"/>
    <n v="0"/>
    <n v="0"/>
    <n v="0"/>
    <n v="0"/>
    <n v="0"/>
    <n v="0"/>
    <n v="0"/>
    <n v="0"/>
    <n v="0"/>
    <n v="53"/>
    <n v="63"/>
    <n v="11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8"/>
    <n v="5"/>
    <n v="1"/>
  </r>
  <r>
    <s v="08DJN0338I"/>
    <n v="1"/>
    <s v="MATUTINO"/>
    <s v="VICENTE SUAREZ"/>
    <n v="8"/>
    <s v="CHIHUAHUA"/>
    <n v="8"/>
    <s v="CHIHUAHUA"/>
    <x v="8"/>
    <n v="60"/>
    <x v="56"/>
    <n v="1"/>
    <s v="SANTA BĂRBARA"/>
    <s v="CALLE FLORES MAGON "/>
    <n v="0"/>
    <s v="PÚBLICO"/>
    <x v="0"/>
    <n v="2"/>
    <s v="BĂSICA"/>
    <n v="1"/>
    <x v="2"/>
    <n v="1"/>
    <x v="0"/>
    <n v="0"/>
    <s v="NO APLICA"/>
    <n v="0"/>
    <s v="NO APLICA"/>
    <s v="08FZP0138H"/>
    <s v="08FJZ0107U"/>
    <s v="08ADG0004D"/>
    <n v="0"/>
    <s v="I2020"/>
    <n v="34"/>
    <n v="42"/>
    <n v="76"/>
    <n v="34"/>
    <n v="42"/>
    <n v="76"/>
    <n v="14"/>
    <n v="16"/>
    <n v="30"/>
    <n v="0"/>
    <n v="0"/>
    <n v="0"/>
    <n v="16"/>
    <n v="11"/>
    <n v="27"/>
    <n v="11"/>
    <n v="14"/>
    <n v="25"/>
    <n v="14"/>
    <n v="19"/>
    <n v="33"/>
    <n v="0"/>
    <n v="0"/>
    <n v="0"/>
    <n v="0"/>
    <n v="0"/>
    <n v="0"/>
    <n v="0"/>
    <n v="0"/>
    <n v="0"/>
    <n v="41"/>
    <n v="44"/>
    <n v="85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4"/>
    <n v="4"/>
    <n v="1"/>
  </r>
  <r>
    <s v="08DJN0339H"/>
    <n v="1"/>
    <s v="MATUTINO"/>
    <s v="SOR JUANA INES DE LA CRUZ"/>
    <n v="8"/>
    <s v="CHIHUAHUA"/>
    <n v="8"/>
    <s v="CHIHUAHUA"/>
    <x v="8"/>
    <n v="60"/>
    <x v="56"/>
    <n v="1"/>
    <s v="SANTA BĂRBARA"/>
    <s v="CALLE PONCIANO ARRIAGA"/>
    <n v="5"/>
    <s v="PÚBLICO"/>
    <x v="0"/>
    <n v="2"/>
    <s v="BĂSICA"/>
    <n v="1"/>
    <x v="2"/>
    <n v="1"/>
    <x v="0"/>
    <n v="0"/>
    <s v="NO APLICA"/>
    <n v="0"/>
    <s v="NO APLICA"/>
    <s v="08FZP0138H"/>
    <s v="08FJZ0107U"/>
    <s v="08ADG0004D"/>
    <n v="0"/>
    <s v="I2020"/>
    <n v="41"/>
    <n v="38"/>
    <n v="79"/>
    <n v="41"/>
    <n v="38"/>
    <n v="79"/>
    <n v="15"/>
    <n v="14"/>
    <n v="29"/>
    <n v="0"/>
    <n v="0"/>
    <n v="0"/>
    <n v="15"/>
    <n v="8"/>
    <n v="23"/>
    <n v="12"/>
    <n v="16"/>
    <n v="28"/>
    <n v="17"/>
    <n v="15"/>
    <n v="32"/>
    <n v="0"/>
    <n v="0"/>
    <n v="0"/>
    <n v="0"/>
    <n v="0"/>
    <n v="0"/>
    <n v="0"/>
    <n v="0"/>
    <n v="0"/>
    <n v="44"/>
    <n v="39"/>
    <n v="8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340X"/>
    <n v="1"/>
    <s v="MATUTINO"/>
    <s v="ESTEFANIA CASTAÑEDA"/>
    <n v="8"/>
    <s v="CHIHUAHUA"/>
    <n v="8"/>
    <s v="CHIHUAHUA"/>
    <x v="4"/>
    <n v="52"/>
    <x v="5"/>
    <n v="1"/>
    <s v="MANUEL OJINAGA"/>
    <s v="AVENIDA LIBRE COMERCIO"/>
    <n v="0"/>
    <s v="PÚBLICO"/>
    <x v="0"/>
    <n v="2"/>
    <s v="BĂSICA"/>
    <n v="1"/>
    <x v="2"/>
    <n v="1"/>
    <x v="0"/>
    <n v="0"/>
    <s v="NO APLICA"/>
    <n v="0"/>
    <s v="NO APLICA"/>
    <s v="08FZP0108N"/>
    <s v="08FJZ0117A"/>
    <s v="08ADG0056J"/>
    <n v="0"/>
    <s v="I2020"/>
    <n v="10"/>
    <n v="9"/>
    <n v="19"/>
    <n v="10"/>
    <n v="9"/>
    <n v="19"/>
    <n v="5"/>
    <n v="5"/>
    <n v="10"/>
    <n v="0"/>
    <n v="0"/>
    <n v="0"/>
    <n v="0"/>
    <n v="3"/>
    <n v="3"/>
    <n v="5"/>
    <n v="3"/>
    <n v="8"/>
    <n v="2"/>
    <n v="3"/>
    <n v="5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41W"/>
    <n v="1"/>
    <s v="MATUTINO"/>
    <s v="JAIME TORRES BODET"/>
    <n v="8"/>
    <s v="CHIHUAHUA"/>
    <n v="8"/>
    <s v="CHIHUAHUA"/>
    <x v="9"/>
    <n v="21"/>
    <x v="61"/>
    <n v="2"/>
    <s v="COLONIA ABRAHAM GONZĂLEZ (LA QUEMADA)"/>
    <s v="PRIVADA EULALIO MERAZ"/>
    <n v="0"/>
    <s v="PÚBLICO"/>
    <x v="0"/>
    <n v="2"/>
    <s v="BĂSICA"/>
    <n v="1"/>
    <x v="2"/>
    <n v="1"/>
    <x v="0"/>
    <n v="0"/>
    <s v="NO APLICA"/>
    <n v="0"/>
    <s v="NO APLICA"/>
    <s v="08FZP0278H"/>
    <s v="08FJZ0108T"/>
    <s v="08ADG0057I"/>
    <n v="0"/>
    <s v="I2020"/>
    <n v="27"/>
    <n v="21"/>
    <n v="48"/>
    <n v="27"/>
    <n v="21"/>
    <n v="48"/>
    <n v="18"/>
    <n v="12"/>
    <n v="30"/>
    <n v="0"/>
    <n v="0"/>
    <n v="0"/>
    <n v="3"/>
    <n v="5"/>
    <n v="8"/>
    <n v="5"/>
    <n v="4"/>
    <n v="9"/>
    <n v="15"/>
    <n v="11"/>
    <n v="26"/>
    <n v="0"/>
    <n v="0"/>
    <n v="0"/>
    <n v="0"/>
    <n v="0"/>
    <n v="0"/>
    <n v="0"/>
    <n v="0"/>
    <n v="0"/>
    <n v="23"/>
    <n v="20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343U"/>
    <n v="1"/>
    <s v="MATUTINO"/>
    <s v="VICENTE GUERRERO"/>
    <n v="8"/>
    <s v="CHIHUAHUA"/>
    <n v="8"/>
    <s v="CHIHUAHUA"/>
    <x v="9"/>
    <n v="21"/>
    <x v="61"/>
    <n v="108"/>
    <s v="COLONIA NICOLĂS BRAVO (KILĂ“METRO NOVENTA Y DOS)"/>
    <s v="CALLE COLONIA NICOLAS BRAVO (KILOMETRO NOVENTA "/>
    <n v="0"/>
    <s v="PÚBLICO"/>
    <x v="0"/>
    <n v="2"/>
    <s v="BĂSICA"/>
    <n v="1"/>
    <x v="2"/>
    <n v="1"/>
    <x v="0"/>
    <n v="0"/>
    <s v="NO APLICA"/>
    <n v="0"/>
    <s v="NO APLICA"/>
    <s v="08FZP0105Q"/>
    <s v="08FJZ0108T"/>
    <s v="08ADG0057I"/>
    <n v="0"/>
    <s v="I2020"/>
    <n v="37"/>
    <n v="43"/>
    <n v="80"/>
    <n v="37"/>
    <n v="43"/>
    <n v="80"/>
    <n v="17"/>
    <n v="23"/>
    <n v="40"/>
    <n v="0"/>
    <n v="0"/>
    <n v="0"/>
    <n v="14"/>
    <n v="7"/>
    <n v="21"/>
    <n v="11"/>
    <n v="11"/>
    <n v="22"/>
    <n v="18"/>
    <n v="19"/>
    <n v="37"/>
    <n v="0"/>
    <n v="0"/>
    <n v="0"/>
    <n v="0"/>
    <n v="0"/>
    <n v="0"/>
    <n v="0"/>
    <n v="0"/>
    <n v="0"/>
    <n v="43"/>
    <n v="37"/>
    <n v="8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347Q"/>
    <n v="1"/>
    <s v="MATUTINO"/>
    <s v="JOSE LOPEZ PORTILLO"/>
    <n v="8"/>
    <s v="CHIHUAHUA"/>
    <n v="8"/>
    <s v="CHIHUAHUA"/>
    <x v="9"/>
    <n v="62"/>
    <x v="40"/>
    <n v="9"/>
    <s v="LA CUADRA"/>
    <s v="CALLE LA CUADRA"/>
    <n v="0"/>
    <s v="PÚBLICO"/>
    <x v="0"/>
    <n v="2"/>
    <s v="BĂSICA"/>
    <n v="1"/>
    <x v="2"/>
    <n v="1"/>
    <x v="0"/>
    <n v="0"/>
    <s v="NO APLICA"/>
    <n v="0"/>
    <s v="NO APLICA"/>
    <s v="08FZP0132N"/>
    <s v="08FJZ0109S"/>
    <s v="08ADG0057I"/>
    <n v="0"/>
    <s v="I2020"/>
    <n v="21"/>
    <n v="20"/>
    <n v="41"/>
    <n v="21"/>
    <n v="20"/>
    <n v="41"/>
    <n v="12"/>
    <n v="11"/>
    <n v="23"/>
    <n v="0"/>
    <n v="0"/>
    <n v="0"/>
    <n v="3"/>
    <n v="3"/>
    <n v="6"/>
    <n v="9"/>
    <n v="11"/>
    <n v="20"/>
    <n v="11"/>
    <n v="6"/>
    <n v="17"/>
    <n v="0"/>
    <n v="0"/>
    <n v="0"/>
    <n v="0"/>
    <n v="0"/>
    <n v="0"/>
    <n v="0"/>
    <n v="0"/>
    <n v="0"/>
    <n v="23"/>
    <n v="20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48P"/>
    <n v="1"/>
    <s v="MATUTINO"/>
    <s v="IGNACIO ALLENDE"/>
    <n v="8"/>
    <s v="CHIHUAHUA"/>
    <n v="8"/>
    <s v="CHIHUAHUA"/>
    <x v="9"/>
    <n v="58"/>
    <x v="42"/>
    <n v="8"/>
    <s v="BOQUILLA DE BABISAS (LA BOQUILLA DE CONCHOS)"/>
    <s v="CALLE BOQUILLA DE BABISAS"/>
    <n v="0"/>
    <s v="PÚBLICO"/>
    <x v="0"/>
    <n v="2"/>
    <s v="BĂSICA"/>
    <n v="1"/>
    <x v="2"/>
    <n v="1"/>
    <x v="0"/>
    <n v="0"/>
    <s v="NO APLICA"/>
    <n v="0"/>
    <s v="NO APLICA"/>
    <s v="08FZP0107O"/>
    <s v="08FJZ0109S"/>
    <s v="08ADG0057I"/>
    <n v="0"/>
    <s v="I2020"/>
    <n v="7"/>
    <n v="8"/>
    <n v="15"/>
    <n v="7"/>
    <n v="8"/>
    <n v="15"/>
    <n v="2"/>
    <n v="1"/>
    <n v="3"/>
    <n v="0"/>
    <n v="0"/>
    <n v="0"/>
    <n v="5"/>
    <n v="2"/>
    <n v="7"/>
    <n v="3"/>
    <n v="5"/>
    <n v="8"/>
    <n v="3"/>
    <n v="2"/>
    <n v="5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349O"/>
    <n v="1"/>
    <s v="MATUTINO"/>
    <s v="LAZARO CARDENAS"/>
    <n v="8"/>
    <s v="CHIHUAHUA"/>
    <n v="8"/>
    <s v="CHIHUAHUA"/>
    <x v="5"/>
    <n v="37"/>
    <x v="6"/>
    <n v="1"/>
    <s v="JUĂREZ"/>
    <s v="CALLE FRANCISCO SARABIA"/>
    <n v="0"/>
    <s v="PÚBLICO"/>
    <x v="0"/>
    <n v="2"/>
    <s v="BĂSICA"/>
    <n v="1"/>
    <x v="2"/>
    <n v="1"/>
    <x v="0"/>
    <n v="0"/>
    <s v="NO APLICA"/>
    <n v="0"/>
    <s v="NO APLICA"/>
    <s v="08FZP0274L"/>
    <s v="08FJZ0104X"/>
    <s v="08ADG0005C"/>
    <n v="0"/>
    <s v="I2020"/>
    <n v="44"/>
    <n v="38"/>
    <n v="82"/>
    <n v="44"/>
    <n v="38"/>
    <n v="82"/>
    <n v="33"/>
    <n v="27"/>
    <n v="60"/>
    <n v="0"/>
    <n v="0"/>
    <n v="0"/>
    <n v="1"/>
    <n v="0"/>
    <n v="1"/>
    <n v="14"/>
    <n v="9"/>
    <n v="23"/>
    <n v="27"/>
    <n v="27"/>
    <n v="54"/>
    <n v="0"/>
    <n v="0"/>
    <n v="0"/>
    <n v="0"/>
    <n v="0"/>
    <n v="0"/>
    <n v="0"/>
    <n v="0"/>
    <n v="0"/>
    <n v="42"/>
    <n v="36"/>
    <n v="7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DJN0351C"/>
    <n v="1"/>
    <s v="MATUTINO"/>
    <s v="LEONA VICARIO"/>
    <n v="8"/>
    <s v="CHIHUAHUA"/>
    <n v="8"/>
    <s v="CHIHUAHUA"/>
    <x v="0"/>
    <n v="51"/>
    <x v="15"/>
    <n v="149"/>
    <s v="HUAJUMAR (SAN ISIDRO HUAJUMAR)"/>
    <s v="CALLE SAN ISIDRO HUAJUMAR"/>
    <n v="0"/>
    <s v="PÚBLICO"/>
    <x v="0"/>
    <n v="2"/>
    <s v="BĂSICA"/>
    <n v="1"/>
    <x v="2"/>
    <n v="1"/>
    <x v="0"/>
    <n v="0"/>
    <s v="NO APLICA"/>
    <n v="0"/>
    <s v="NO APLICA"/>
    <s v="08FZP0155Y"/>
    <s v="08FJZ0106V"/>
    <s v="08ADG0003E"/>
    <n v="0"/>
    <s v="I2020"/>
    <n v="38"/>
    <n v="32"/>
    <n v="70"/>
    <n v="38"/>
    <n v="32"/>
    <n v="70"/>
    <n v="14"/>
    <n v="16"/>
    <n v="30"/>
    <n v="0"/>
    <n v="0"/>
    <n v="0"/>
    <n v="9"/>
    <n v="8"/>
    <n v="17"/>
    <n v="10"/>
    <n v="8"/>
    <n v="18"/>
    <n v="13"/>
    <n v="9"/>
    <n v="22"/>
    <n v="0"/>
    <n v="0"/>
    <n v="0"/>
    <n v="0"/>
    <n v="0"/>
    <n v="0"/>
    <n v="0"/>
    <n v="0"/>
    <n v="0"/>
    <n v="32"/>
    <n v="25"/>
    <n v="5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5"/>
    <n v="3"/>
    <n v="1"/>
  </r>
  <r>
    <s v="08DJN0352B"/>
    <n v="1"/>
    <s v="MATUTINO"/>
    <s v="JOSE ROSAS MORENO"/>
    <n v="8"/>
    <s v="CHIHUAHUA"/>
    <n v="8"/>
    <s v="CHIHUAHUA"/>
    <x v="9"/>
    <n v="11"/>
    <x v="28"/>
    <n v="1"/>
    <s v="SANTA ROSALĂŤA DE CAMARGO"/>
    <s v="CALLE MANUEL J CLOUTHIER"/>
    <n v="1100"/>
    <s v="PÚBLICO"/>
    <x v="0"/>
    <n v="2"/>
    <s v="BĂSICA"/>
    <n v="1"/>
    <x v="2"/>
    <n v="1"/>
    <x v="0"/>
    <n v="0"/>
    <s v="NO APLICA"/>
    <n v="0"/>
    <s v="NO APLICA"/>
    <s v="08FZP0107O"/>
    <s v="08FJZ0109S"/>
    <s v="08ADG0057I"/>
    <n v="0"/>
    <s v="I2020"/>
    <n v="92"/>
    <n v="96"/>
    <n v="188"/>
    <n v="92"/>
    <n v="96"/>
    <n v="188"/>
    <n v="47"/>
    <n v="56"/>
    <n v="103"/>
    <n v="0"/>
    <n v="0"/>
    <n v="0"/>
    <n v="0"/>
    <n v="0"/>
    <n v="0"/>
    <n v="44"/>
    <n v="42"/>
    <n v="86"/>
    <n v="58"/>
    <n v="47"/>
    <n v="105"/>
    <n v="0"/>
    <n v="0"/>
    <n v="0"/>
    <n v="0"/>
    <n v="0"/>
    <n v="0"/>
    <n v="0"/>
    <n v="0"/>
    <n v="0"/>
    <n v="102"/>
    <n v="89"/>
    <n v="191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2"/>
    <n v="0"/>
    <n v="0"/>
    <n v="12"/>
    <n v="0"/>
    <n v="7"/>
    <n v="0"/>
    <n v="3"/>
    <n v="4"/>
    <n v="0"/>
    <n v="0"/>
    <n v="0"/>
    <n v="0"/>
    <n v="7"/>
    <n v="7"/>
    <n v="7"/>
    <n v="1"/>
  </r>
  <r>
    <s v="08DJN0353A"/>
    <n v="1"/>
    <s v="MATUTINO"/>
    <s v="MIGUEL DE CERVANTES SAAVEDRA"/>
    <n v="8"/>
    <s v="CHIHUAHUA"/>
    <n v="8"/>
    <s v="CHIHUAHUA"/>
    <x v="0"/>
    <n v="65"/>
    <x v="11"/>
    <n v="1"/>
    <s v="URIQUE"/>
    <s v="CALLE URIQUE"/>
    <n v="0"/>
    <s v="PÚBLICO"/>
    <x v="0"/>
    <n v="2"/>
    <s v="BĂSICA"/>
    <n v="1"/>
    <x v="2"/>
    <n v="1"/>
    <x v="0"/>
    <n v="0"/>
    <s v="NO APLICA"/>
    <n v="0"/>
    <s v="NO APLICA"/>
    <s v="08FZP0134L"/>
    <s v="08FJZ0106V"/>
    <s v="08ADG0003E"/>
    <n v="0"/>
    <s v="I2020"/>
    <n v="39"/>
    <n v="24"/>
    <n v="63"/>
    <n v="39"/>
    <n v="24"/>
    <n v="63"/>
    <n v="15"/>
    <n v="8"/>
    <n v="23"/>
    <n v="0"/>
    <n v="0"/>
    <n v="0"/>
    <n v="10"/>
    <n v="12"/>
    <n v="22"/>
    <n v="10"/>
    <n v="8"/>
    <n v="18"/>
    <n v="15"/>
    <n v="7"/>
    <n v="22"/>
    <n v="0"/>
    <n v="0"/>
    <n v="0"/>
    <n v="0"/>
    <n v="0"/>
    <n v="0"/>
    <n v="0"/>
    <n v="0"/>
    <n v="0"/>
    <n v="35"/>
    <n v="27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  <n v="1"/>
  </r>
  <r>
    <s v="08DJN0354Z"/>
    <n v="1"/>
    <s v="MATUTINO"/>
    <s v="JULIO VERNE"/>
    <n v="8"/>
    <s v="CHIHUAHUA"/>
    <n v="8"/>
    <s v="CHIHUAHUA"/>
    <x v="7"/>
    <n v="19"/>
    <x v="21"/>
    <n v="1"/>
    <s v="CHIHUAHUA"/>
    <s v="CALLE TOPOGRAFOS"/>
    <n v="205"/>
    <s v="PÚBLICO"/>
    <x v="0"/>
    <n v="2"/>
    <s v="BĂSICA"/>
    <n v="1"/>
    <x v="2"/>
    <n v="1"/>
    <x v="0"/>
    <n v="0"/>
    <s v="NO APLICA"/>
    <n v="0"/>
    <s v="NO APLICA"/>
    <s v="08FZP0103S"/>
    <s v="08FJZ0113E"/>
    <s v="08ADG0046C"/>
    <n v="0"/>
    <s v="I2020"/>
    <n v="69"/>
    <n v="55"/>
    <n v="124"/>
    <n v="69"/>
    <n v="55"/>
    <n v="124"/>
    <n v="32"/>
    <n v="18"/>
    <n v="50"/>
    <n v="0"/>
    <n v="0"/>
    <n v="0"/>
    <n v="2"/>
    <n v="5"/>
    <n v="7"/>
    <n v="14"/>
    <n v="24"/>
    <n v="38"/>
    <n v="34"/>
    <n v="33"/>
    <n v="67"/>
    <n v="0"/>
    <n v="0"/>
    <n v="0"/>
    <n v="0"/>
    <n v="0"/>
    <n v="0"/>
    <n v="0"/>
    <n v="0"/>
    <n v="0"/>
    <n v="50"/>
    <n v="62"/>
    <n v="112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1"/>
    <n v="2"/>
    <n v="0"/>
    <n v="0"/>
    <n v="0"/>
    <n v="2"/>
    <n v="5"/>
    <n v="5"/>
    <n v="5"/>
    <n v="1"/>
  </r>
  <r>
    <s v="08DJN0356Y"/>
    <n v="1"/>
    <s v="MATUTINO"/>
    <s v="RUBEN DARIO"/>
    <n v="8"/>
    <s v="CHIHUAHUA"/>
    <n v="8"/>
    <s v="CHIHUAHUA"/>
    <x v="7"/>
    <n v="19"/>
    <x v="21"/>
    <n v="1"/>
    <s v="CHIHUAHUA"/>
    <s v="CALLE TARASCOS"/>
    <n v="0"/>
    <s v="PÚBLICO"/>
    <x v="0"/>
    <n v="2"/>
    <s v="BĂSICA"/>
    <n v="1"/>
    <x v="2"/>
    <n v="1"/>
    <x v="0"/>
    <n v="0"/>
    <s v="NO APLICA"/>
    <n v="0"/>
    <s v="NO APLICA"/>
    <s v="08FZP0135K"/>
    <s v="08FJZ0113E"/>
    <s v="08ADG0046C"/>
    <n v="0"/>
    <s v="I2020"/>
    <n v="51"/>
    <n v="62"/>
    <n v="113"/>
    <n v="51"/>
    <n v="62"/>
    <n v="113"/>
    <n v="20"/>
    <n v="21"/>
    <n v="41"/>
    <n v="0"/>
    <n v="0"/>
    <n v="0"/>
    <n v="7"/>
    <n v="4"/>
    <n v="11"/>
    <n v="15"/>
    <n v="25"/>
    <n v="40"/>
    <n v="23"/>
    <n v="26"/>
    <n v="49"/>
    <n v="0"/>
    <n v="0"/>
    <n v="0"/>
    <n v="0"/>
    <n v="0"/>
    <n v="0"/>
    <n v="0"/>
    <n v="0"/>
    <n v="0"/>
    <n v="45"/>
    <n v="55"/>
    <n v="10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358W"/>
    <n v="1"/>
    <s v="MATUTINO"/>
    <s v="NIÑO ARTILLERO"/>
    <n v="8"/>
    <s v="CHIHUAHUA"/>
    <n v="8"/>
    <s v="CHIHUAHUA"/>
    <x v="7"/>
    <n v="2"/>
    <x v="24"/>
    <n v="1"/>
    <s v="JUAN ALDAMA"/>
    <s v="CALLE FRANCISCO PORTILLO"/>
    <n v="0"/>
    <s v="PÚBLICO"/>
    <x v="0"/>
    <n v="2"/>
    <s v="BĂSICA"/>
    <n v="1"/>
    <x v="2"/>
    <n v="1"/>
    <x v="0"/>
    <n v="0"/>
    <s v="NO APLICA"/>
    <n v="0"/>
    <s v="NO APLICA"/>
    <s v="08FZP0262G"/>
    <s v="08FJZ0117A"/>
    <s v="08ADG0046C"/>
    <n v="0"/>
    <s v="I2020"/>
    <n v="23"/>
    <n v="27"/>
    <n v="50"/>
    <n v="23"/>
    <n v="27"/>
    <n v="50"/>
    <n v="12"/>
    <n v="11"/>
    <n v="23"/>
    <n v="0"/>
    <n v="0"/>
    <n v="0"/>
    <n v="7"/>
    <n v="4"/>
    <n v="11"/>
    <n v="6"/>
    <n v="10"/>
    <n v="16"/>
    <n v="9"/>
    <n v="13"/>
    <n v="22"/>
    <n v="0"/>
    <n v="0"/>
    <n v="0"/>
    <n v="0"/>
    <n v="0"/>
    <n v="0"/>
    <n v="0"/>
    <n v="0"/>
    <n v="0"/>
    <n v="22"/>
    <n v="27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2"/>
    <n v="1"/>
  </r>
  <r>
    <s v="08DJN0359V"/>
    <n v="1"/>
    <s v="MATUTINO"/>
    <s v="FEDERICO GARCIA LORCA"/>
    <n v="8"/>
    <s v="CHIHUAHUA"/>
    <n v="8"/>
    <s v="CHIHUAHUA"/>
    <x v="7"/>
    <n v="19"/>
    <x v="21"/>
    <n v="1"/>
    <s v="CHIHUAHUA"/>
    <s v="CALLE MONTES URALES"/>
    <n v="0"/>
    <s v="PÚBLICO"/>
    <x v="0"/>
    <n v="2"/>
    <s v="BĂSICA"/>
    <n v="1"/>
    <x v="2"/>
    <n v="1"/>
    <x v="0"/>
    <n v="0"/>
    <s v="NO APLICA"/>
    <n v="0"/>
    <s v="NO APLICA"/>
    <s v="08FZP0101U"/>
    <s v="08FJZ0116B"/>
    <s v="08ADG0046C"/>
    <n v="0"/>
    <s v="I2020"/>
    <n v="29"/>
    <n v="26"/>
    <n v="55"/>
    <n v="29"/>
    <n v="26"/>
    <n v="55"/>
    <n v="12"/>
    <n v="7"/>
    <n v="19"/>
    <n v="0"/>
    <n v="0"/>
    <n v="0"/>
    <n v="9"/>
    <n v="5"/>
    <n v="14"/>
    <n v="12"/>
    <n v="17"/>
    <n v="29"/>
    <n v="19"/>
    <n v="22"/>
    <n v="41"/>
    <n v="0"/>
    <n v="0"/>
    <n v="0"/>
    <n v="0"/>
    <n v="0"/>
    <n v="0"/>
    <n v="0"/>
    <n v="0"/>
    <n v="0"/>
    <n v="40"/>
    <n v="44"/>
    <n v="84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1"/>
    <n v="1"/>
    <n v="0"/>
    <n v="0"/>
    <n v="0"/>
    <n v="1"/>
    <n v="3"/>
    <n v="4"/>
    <n v="3"/>
    <n v="1"/>
  </r>
  <r>
    <s v="08DJN0363H"/>
    <n v="1"/>
    <s v="MATUTINO"/>
    <s v="LEONA VICARIO"/>
    <n v="8"/>
    <s v="CHIHUAHUA"/>
    <n v="8"/>
    <s v="CHIHUAHUA"/>
    <x v="5"/>
    <n v="37"/>
    <x v="6"/>
    <n v="1"/>
    <s v="JUĂREZ"/>
    <s v="CALLE ISLA TONGA"/>
    <n v="3980"/>
    <s v="PÚBLICO"/>
    <x v="0"/>
    <n v="2"/>
    <s v="BĂSICA"/>
    <n v="1"/>
    <x v="2"/>
    <n v="1"/>
    <x v="0"/>
    <n v="0"/>
    <s v="NO APLICA"/>
    <n v="0"/>
    <s v="NO APLICA"/>
    <s v="08FZP0115X"/>
    <s v="08FJZ0104X"/>
    <s v="08ADG0005C"/>
    <n v="0"/>
    <s v="I2020"/>
    <n v="61"/>
    <n v="49"/>
    <n v="110"/>
    <n v="61"/>
    <n v="49"/>
    <n v="110"/>
    <n v="44"/>
    <n v="39"/>
    <n v="83"/>
    <n v="0"/>
    <n v="0"/>
    <n v="0"/>
    <n v="0"/>
    <n v="0"/>
    <n v="0"/>
    <n v="12"/>
    <n v="15"/>
    <n v="27"/>
    <n v="40"/>
    <n v="39"/>
    <n v="79"/>
    <n v="0"/>
    <n v="0"/>
    <n v="0"/>
    <n v="0"/>
    <n v="0"/>
    <n v="0"/>
    <n v="0"/>
    <n v="0"/>
    <n v="0"/>
    <n v="52"/>
    <n v="54"/>
    <n v="106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0"/>
    <n v="7"/>
    <n v="0"/>
    <n v="4"/>
    <n v="0"/>
    <n v="1"/>
    <n v="3"/>
    <n v="0"/>
    <n v="0"/>
    <n v="0"/>
    <n v="0"/>
    <n v="4"/>
    <n v="4"/>
    <n v="4"/>
    <n v="1"/>
  </r>
  <r>
    <s v="08DJN0365F"/>
    <n v="1"/>
    <s v="MATUTINO"/>
    <s v="GABRIELA MISTRAL"/>
    <n v="8"/>
    <s v="CHIHUAHUA"/>
    <n v="8"/>
    <s v="CHIHUAHUA"/>
    <x v="7"/>
    <n v="19"/>
    <x v="21"/>
    <n v="1"/>
    <s v="CHIHUAHUA"/>
    <s v="CALLE CIUDAD JUAREZ"/>
    <n v="26"/>
    <s v="PÚBLICO"/>
    <x v="0"/>
    <n v="2"/>
    <s v="BĂSICA"/>
    <n v="1"/>
    <x v="2"/>
    <n v="1"/>
    <x v="0"/>
    <n v="0"/>
    <s v="NO APLICA"/>
    <n v="0"/>
    <s v="NO APLICA"/>
    <s v="08FZP0124E"/>
    <s v="08FJZ0113E"/>
    <s v="08ADG0046C"/>
    <n v="0"/>
    <s v="I2020"/>
    <n v="62"/>
    <n v="68"/>
    <n v="130"/>
    <n v="62"/>
    <n v="68"/>
    <n v="130"/>
    <n v="32"/>
    <n v="33"/>
    <n v="65"/>
    <n v="0"/>
    <n v="0"/>
    <n v="0"/>
    <n v="8"/>
    <n v="10"/>
    <n v="18"/>
    <n v="20"/>
    <n v="23"/>
    <n v="43"/>
    <n v="27"/>
    <n v="30"/>
    <n v="57"/>
    <n v="0"/>
    <n v="0"/>
    <n v="0"/>
    <n v="0"/>
    <n v="0"/>
    <n v="0"/>
    <n v="0"/>
    <n v="0"/>
    <n v="0"/>
    <n v="55"/>
    <n v="63"/>
    <n v="118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367D"/>
    <n v="1"/>
    <s v="MATUTINO"/>
    <s v="JUAN ESCUTIA"/>
    <n v="8"/>
    <s v="CHIHUAHUA"/>
    <n v="8"/>
    <s v="CHIHUAHUA"/>
    <x v="10"/>
    <n v="50"/>
    <x v="65"/>
    <n v="1"/>
    <s v="NUEVO CASAS GRANDES"/>
    <s v="AVENIDA OCHOA "/>
    <n v="0"/>
    <s v="PÚBLICO"/>
    <x v="0"/>
    <n v="2"/>
    <s v="BĂSICA"/>
    <n v="1"/>
    <x v="2"/>
    <n v="1"/>
    <x v="0"/>
    <n v="0"/>
    <s v="NO APLICA"/>
    <n v="0"/>
    <s v="NO APLICA"/>
    <s v="08FZP0143T"/>
    <s v="08FJZ0110H"/>
    <s v="08ADG0013L"/>
    <n v="0"/>
    <s v="I2020"/>
    <n v="44"/>
    <n v="49"/>
    <n v="93"/>
    <n v="44"/>
    <n v="49"/>
    <n v="93"/>
    <n v="21"/>
    <n v="25"/>
    <n v="46"/>
    <n v="0"/>
    <n v="0"/>
    <n v="0"/>
    <n v="3"/>
    <n v="4"/>
    <n v="7"/>
    <n v="12"/>
    <n v="20"/>
    <n v="32"/>
    <n v="28"/>
    <n v="23"/>
    <n v="51"/>
    <n v="0"/>
    <n v="0"/>
    <n v="0"/>
    <n v="0"/>
    <n v="0"/>
    <n v="0"/>
    <n v="0"/>
    <n v="0"/>
    <n v="0"/>
    <n v="43"/>
    <n v="47"/>
    <n v="90"/>
    <n v="0"/>
    <n v="1"/>
    <n v="2"/>
    <n v="0"/>
    <n v="0"/>
    <n v="0"/>
    <n v="1"/>
    <n v="4"/>
    <n v="0"/>
    <n v="0"/>
    <n v="1"/>
    <n v="0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368C"/>
    <n v="1"/>
    <s v="MATUTINO"/>
    <s v="LAZARO CARDENAS DEL RIO"/>
    <n v="8"/>
    <s v="CHIHUAHUA"/>
    <n v="8"/>
    <s v="CHIHUAHUA"/>
    <x v="10"/>
    <n v="50"/>
    <x v="65"/>
    <n v="1"/>
    <s v="NUEVO CASAS GRANDES"/>
    <s v="CALLE JESUS URUETA"/>
    <n v="811"/>
    <s v="PÚBLICO"/>
    <x v="0"/>
    <n v="2"/>
    <s v="BĂSICA"/>
    <n v="1"/>
    <x v="2"/>
    <n v="1"/>
    <x v="0"/>
    <n v="0"/>
    <s v="NO APLICA"/>
    <n v="0"/>
    <s v="NO APLICA"/>
    <s v="08FZP0143T"/>
    <s v="08FJZ0110H"/>
    <s v="08ADG0013L"/>
    <n v="0"/>
    <s v="I2020"/>
    <n v="51"/>
    <n v="48"/>
    <n v="99"/>
    <n v="51"/>
    <n v="48"/>
    <n v="99"/>
    <n v="20"/>
    <n v="28"/>
    <n v="48"/>
    <n v="0"/>
    <n v="0"/>
    <n v="0"/>
    <n v="2"/>
    <n v="3"/>
    <n v="5"/>
    <n v="22"/>
    <n v="23"/>
    <n v="45"/>
    <n v="31"/>
    <n v="19"/>
    <n v="50"/>
    <n v="0"/>
    <n v="0"/>
    <n v="0"/>
    <n v="0"/>
    <n v="0"/>
    <n v="0"/>
    <n v="0"/>
    <n v="0"/>
    <n v="0"/>
    <n v="55"/>
    <n v="45"/>
    <n v="10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370R"/>
    <n v="1"/>
    <s v="MATUTINO"/>
    <s v="CARMEN SERDAN"/>
    <n v="8"/>
    <s v="CHIHUAHUA"/>
    <n v="8"/>
    <s v="CHIHUAHUA"/>
    <x v="7"/>
    <n v="4"/>
    <x v="64"/>
    <n v="1"/>
    <s v="SANTA EULALIA"/>
    <s v="CALLE JUAREZ"/>
    <n v="39"/>
    <s v="PÚBLICO"/>
    <x v="0"/>
    <n v="2"/>
    <s v="BĂSICA"/>
    <n v="1"/>
    <x v="2"/>
    <n v="1"/>
    <x v="0"/>
    <n v="0"/>
    <s v="NO APLICA"/>
    <n v="0"/>
    <s v="NO APLICA"/>
    <s v="08FZP0268A"/>
    <s v="08FJZ0117A"/>
    <s v="08ADG0046C"/>
    <n v="0"/>
    <s v="I2020"/>
    <n v="40"/>
    <n v="37"/>
    <n v="77"/>
    <n v="40"/>
    <n v="37"/>
    <n v="77"/>
    <n v="19"/>
    <n v="13"/>
    <n v="32"/>
    <n v="0"/>
    <n v="0"/>
    <n v="0"/>
    <n v="8"/>
    <n v="9"/>
    <n v="17"/>
    <n v="13"/>
    <n v="11"/>
    <n v="24"/>
    <n v="16"/>
    <n v="18"/>
    <n v="34"/>
    <n v="0"/>
    <n v="0"/>
    <n v="0"/>
    <n v="0"/>
    <n v="0"/>
    <n v="0"/>
    <n v="0"/>
    <n v="0"/>
    <n v="0"/>
    <n v="37"/>
    <n v="38"/>
    <n v="7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372P"/>
    <n v="1"/>
    <s v="MATUTINO"/>
    <s v="SOPORI"/>
    <n v="8"/>
    <s v="CHIHUAHUA"/>
    <n v="8"/>
    <s v="CHIHUAHUA"/>
    <x v="5"/>
    <n v="37"/>
    <x v="6"/>
    <n v="1"/>
    <s v="JUĂREZ"/>
    <s v="CALLE BENEMĂ‰RITO DE LAS AMĂ‰RICAS"/>
    <n v="0"/>
    <s v="PÚBLICO"/>
    <x v="0"/>
    <n v="2"/>
    <s v="BĂSICA"/>
    <n v="1"/>
    <x v="2"/>
    <n v="1"/>
    <x v="0"/>
    <n v="0"/>
    <s v="NO APLICA"/>
    <n v="0"/>
    <s v="NO APLICA"/>
    <s v="08FZP0128A"/>
    <s v="08FJZ0103Y"/>
    <s v="08ADG0005C"/>
    <n v="0"/>
    <s v="I2020"/>
    <n v="61"/>
    <n v="64"/>
    <n v="125"/>
    <n v="61"/>
    <n v="64"/>
    <n v="125"/>
    <n v="40"/>
    <n v="34"/>
    <n v="74"/>
    <n v="0"/>
    <n v="0"/>
    <n v="0"/>
    <n v="4"/>
    <n v="2"/>
    <n v="6"/>
    <n v="18"/>
    <n v="24"/>
    <n v="42"/>
    <n v="40"/>
    <n v="50"/>
    <n v="90"/>
    <n v="0"/>
    <n v="0"/>
    <n v="0"/>
    <n v="0"/>
    <n v="0"/>
    <n v="0"/>
    <n v="0"/>
    <n v="0"/>
    <n v="0"/>
    <n v="62"/>
    <n v="76"/>
    <n v="138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0"/>
    <n v="3"/>
    <n v="0"/>
    <n v="0"/>
    <n v="0"/>
    <n v="2"/>
    <n v="5"/>
    <n v="5"/>
    <n v="5"/>
    <n v="1"/>
  </r>
  <r>
    <s v="08DJN0374N"/>
    <n v="1"/>
    <s v="MATUTINO"/>
    <s v="GABRIELA MISTRAL"/>
    <n v="8"/>
    <s v="CHIHUAHUA"/>
    <n v="8"/>
    <s v="CHIHUAHUA"/>
    <x v="6"/>
    <n v="29"/>
    <x v="7"/>
    <n v="81"/>
    <s v="DOLORES"/>
    <s v="CALLE DOLORES"/>
    <n v="0"/>
    <s v="PÚBLICO"/>
    <x v="0"/>
    <n v="2"/>
    <s v="BĂSICA"/>
    <n v="1"/>
    <x v="2"/>
    <n v="1"/>
    <x v="0"/>
    <n v="0"/>
    <s v="NO APLICA"/>
    <n v="0"/>
    <s v="NO APLICA"/>
    <s v="08FZP0123F"/>
    <s v="08FJZ0107U"/>
    <s v="08ADG0007A"/>
    <n v="0"/>
    <s v="I2020"/>
    <n v="10"/>
    <n v="10"/>
    <n v="20"/>
    <n v="10"/>
    <n v="10"/>
    <n v="20"/>
    <n v="7"/>
    <n v="6"/>
    <n v="13"/>
    <n v="0"/>
    <n v="0"/>
    <n v="0"/>
    <n v="1"/>
    <n v="1"/>
    <n v="2"/>
    <n v="4"/>
    <n v="5"/>
    <n v="9"/>
    <n v="4"/>
    <n v="8"/>
    <n v="12"/>
    <n v="0"/>
    <n v="0"/>
    <n v="0"/>
    <n v="0"/>
    <n v="0"/>
    <n v="0"/>
    <n v="0"/>
    <n v="0"/>
    <n v="0"/>
    <n v="9"/>
    <n v="14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375M"/>
    <n v="1"/>
    <s v="MATUTINO"/>
    <s v="JOSE VASCONCELOS"/>
    <n v="8"/>
    <s v="CHIHUAHUA"/>
    <n v="8"/>
    <s v="CHIHUAHUA"/>
    <x v="7"/>
    <n v="19"/>
    <x v="21"/>
    <n v="1"/>
    <s v="CHIHUAHUA"/>
    <s v="CALLE TEPORACA"/>
    <n v="0"/>
    <s v="PÚBLICO"/>
    <x v="0"/>
    <n v="2"/>
    <s v="BĂSICA"/>
    <n v="1"/>
    <x v="2"/>
    <n v="1"/>
    <x v="0"/>
    <n v="0"/>
    <s v="NO APLICA"/>
    <n v="0"/>
    <s v="NO APLICA"/>
    <s v="08FZP0125D"/>
    <s v="08FJZ0115C"/>
    <s v="08ADG0046C"/>
    <n v="0"/>
    <s v="I2020"/>
    <n v="66"/>
    <n v="75"/>
    <n v="141"/>
    <n v="66"/>
    <n v="75"/>
    <n v="141"/>
    <n v="26"/>
    <n v="33"/>
    <n v="59"/>
    <n v="0"/>
    <n v="0"/>
    <n v="0"/>
    <n v="16"/>
    <n v="12"/>
    <n v="28"/>
    <n v="21"/>
    <n v="28"/>
    <n v="49"/>
    <n v="33"/>
    <n v="33"/>
    <n v="66"/>
    <n v="0"/>
    <n v="0"/>
    <n v="0"/>
    <n v="0"/>
    <n v="0"/>
    <n v="0"/>
    <n v="0"/>
    <n v="0"/>
    <n v="0"/>
    <n v="70"/>
    <n v="73"/>
    <n v="143"/>
    <n v="1"/>
    <n v="0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1"/>
    <n v="0"/>
    <n v="2"/>
    <n v="0"/>
    <n v="0"/>
    <n v="0"/>
    <n v="2"/>
    <n v="5"/>
    <n v="5"/>
    <n v="5"/>
    <n v="1"/>
  </r>
  <r>
    <s v="08DJN0378J"/>
    <n v="1"/>
    <s v="MATUTINO"/>
    <s v="FRANCISCO MARQUEZ"/>
    <n v="8"/>
    <s v="CHIHUAHUA"/>
    <n v="8"/>
    <s v="CHIHUAHUA"/>
    <x v="7"/>
    <n v="19"/>
    <x v="21"/>
    <n v="1"/>
    <s v="CHIHUAHUA"/>
    <s v="AVENIDA LUJAN"/>
    <n v="10600"/>
    <s v="PÚBLICO"/>
    <x v="0"/>
    <n v="2"/>
    <s v="BĂSICA"/>
    <n v="1"/>
    <x v="2"/>
    <n v="1"/>
    <x v="0"/>
    <n v="0"/>
    <s v="NO APLICA"/>
    <n v="0"/>
    <s v="NO APLICA"/>
    <s v="08FZP0136J"/>
    <s v="08FJZ0116B"/>
    <s v="08ADG0046C"/>
    <n v="0"/>
    <s v="I2020"/>
    <n v="48"/>
    <n v="44"/>
    <n v="92"/>
    <n v="48"/>
    <n v="44"/>
    <n v="92"/>
    <n v="26"/>
    <n v="24"/>
    <n v="50"/>
    <n v="0"/>
    <n v="0"/>
    <n v="0"/>
    <n v="0"/>
    <n v="0"/>
    <n v="0"/>
    <n v="13"/>
    <n v="18"/>
    <n v="31"/>
    <n v="24"/>
    <n v="27"/>
    <n v="51"/>
    <n v="0"/>
    <n v="0"/>
    <n v="0"/>
    <n v="0"/>
    <n v="0"/>
    <n v="0"/>
    <n v="0"/>
    <n v="0"/>
    <n v="0"/>
    <n v="37"/>
    <n v="45"/>
    <n v="82"/>
    <n v="0"/>
    <n v="2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2"/>
    <n v="2"/>
    <n v="0"/>
    <n v="0"/>
    <n v="0"/>
    <n v="0"/>
    <n v="4"/>
    <n v="5"/>
    <n v="4"/>
    <n v="1"/>
  </r>
  <r>
    <s v="08DJN0379I"/>
    <n v="1"/>
    <s v="MATUTINO"/>
    <s v="TEPORIKE"/>
    <n v="8"/>
    <s v="CHIHUAHUA"/>
    <n v="8"/>
    <s v="CHIHUAHUA"/>
    <x v="7"/>
    <n v="19"/>
    <x v="21"/>
    <n v="1"/>
    <s v="CHIHUAHUA"/>
    <s v="CALLE NOCHEBUENAS"/>
    <n v="1320"/>
    <s v="PÚBLICO"/>
    <x v="0"/>
    <n v="2"/>
    <s v="BĂSICA"/>
    <n v="1"/>
    <x v="2"/>
    <n v="1"/>
    <x v="0"/>
    <n v="0"/>
    <s v="NO APLICA"/>
    <n v="0"/>
    <s v="NO APLICA"/>
    <s v="08FZP0104R"/>
    <s v="08FJZ0116B"/>
    <s v="08ADG0046C"/>
    <n v="0"/>
    <s v="I2020"/>
    <n v="26"/>
    <n v="35"/>
    <n v="61"/>
    <n v="26"/>
    <n v="35"/>
    <n v="61"/>
    <n v="14"/>
    <n v="13"/>
    <n v="27"/>
    <n v="0"/>
    <n v="0"/>
    <n v="0"/>
    <n v="5"/>
    <n v="2"/>
    <n v="7"/>
    <n v="12"/>
    <n v="18"/>
    <n v="30"/>
    <n v="10"/>
    <n v="10"/>
    <n v="20"/>
    <n v="0"/>
    <n v="0"/>
    <n v="0"/>
    <n v="0"/>
    <n v="0"/>
    <n v="0"/>
    <n v="0"/>
    <n v="0"/>
    <n v="0"/>
    <n v="27"/>
    <n v="30"/>
    <n v="57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3"/>
    <n v="3"/>
    <n v="1"/>
  </r>
  <r>
    <s v="08DJN0380Y"/>
    <n v="1"/>
    <s v="MATUTINO"/>
    <s v="WALT DISNEY"/>
    <n v="8"/>
    <s v="CHIHUAHUA"/>
    <n v="8"/>
    <s v="CHIHUAHUA"/>
    <x v="7"/>
    <n v="19"/>
    <x v="21"/>
    <n v="1"/>
    <s v="CHIHUAHUA"/>
    <s v="CALLE RODOLFO FLORES"/>
    <n v="215"/>
    <s v="PÚBLICO"/>
    <x v="0"/>
    <n v="2"/>
    <s v="BĂSICA"/>
    <n v="1"/>
    <x v="2"/>
    <n v="1"/>
    <x v="0"/>
    <n v="0"/>
    <s v="NO APLICA"/>
    <n v="0"/>
    <s v="NO APLICA"/>
    <s v="08FZP0147P"/>
    <s v="08FJZ0113E"/>
    <s v="08ADG0046C"/>
    <n v="0"/>
    <s v="I2020"/>
    <n v="77"/>
    <n v="79"/>
    <n v="156"/>
    <n v="77"/>
    <n v="79"/>
    <n v="156"/>
    <n v="39"/>
    <n v="38"/>
    <n v="77"/>
    <n v="0"/>
    <n v="0"/>
    <n v="0"/>
    <n v="11"/>
    <n v="7"/>
    <n v="18"/>
    <n v="25"/>
    <n v="25"/>
    <n v="50"/>
    <n v="42"/>
    <n v="30"/>
    <n v="72"/>
    <n v="0"/>
    <n v="0"/>
    <n v="0"/>
    <n v="0"/>
    <n v="0"/>
    <n v="0"/>
    <n v="0"/>
    <n v="0"/>
    <n v="0"/>
    <n v="78"/>
    <n v="62"/>
    <n v="14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2"/>
    <n v="0"/>
    <n v="11"/>
    <n v="0"/>
    <n v="6"/>
    <n v="1"/>
    <n v="2"/>
    <n v="3"/>
    <n v="0"/>
    <n v="0"/>
    <n v="0"/>
    <n v="0"/>
    <n v="6"/>
    <n v="6"/>
    <n v="6"/>
    <n v="1"/>
  </r>
  <r>
    <s v="08DJN0382W"/>
    <n v="1"/>
    <s v="MATUTINO"/>
    <s v="TARIKE"/>
    <n v="8"/>
    <s v="CHIHUAHUA"/>
    <n v="8"/>
    <s v="CHIHUAHUA"/>
    <x v="7"/>
    <n v="19"/>
    <x v="21"/>
    <n v="1"/>
    <s v="CHIHUAHUA"/>
    <s v="CALLE EFREN VALDEZ"/>
    <n v="9200"/>
    <s v="PÚBLICO"/>
    <x v="0"/>
    <n v="2"/>
    <s v="BĂSICA"/>
    <n v="1"/>
    <x v="2"/>
    <n v="1"/>
    <x v="0"/>
    <n v="0"/>
    <s v="NO APLICA"/>
    <n v="0"/>
    <s v="NO APLICA"/>
    <s v="08FZP0136J"/>
    <s v="08FJZ0116B"/>
    <s v="08ADG0046C"/>
    <n v="0"/>
    <s v="I2020"/>
    <n v="56"/>
    <n v="52"/>
    <n v="108"/>
    <n v="56"/>
    <n v="52"/>
    <n v="108"/>
    <n v="27"/>
    <n v="26"/>
    <n v="53"/>
    <n v="0"/>
    <n v="0"/>
    <n v="0"/>
    <n v="9"/>
    <n v="13"/>
    <n v="22"/>
    <n v="22"/>
    <n v="20"/>
    <n v="42"/>
    <n v="20"/>
    <n v="19"/>
    <n v="39"/>
    <n v="0"/>
    <n v="0"/>
    <n v="0"/>
    <n v="0"/>
    <n v="0"/>
    <n v="0"/>
    <n v="0"/>
    <n v="0"/>
    <n v="0"/>
    <n v="51"/>
    <n v="52"/>
    <n v="103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8"/>
    <n v="4"/>
    <n v="1"/>
  </r>
  <r>
    <s v="08DJN0383V"/>
    <n v="1"/>
    <s v="MATUTINO"/>
    <s v="JUAN AMOS COMENIO"/>
    <n v="8"/>
    <s v="CHIHUAHUA"/>
    <n v="8"/>
    <s v="CHIHUAHUA"/>
    <x v="8"/>
    <n v="32"/>
    <x v="19"/>
    <n v="1"/>
    <s v="HIDALGO DEL PARRAL"/>
    <s v="CALLE FRANCISCO I. MADERO"/>
    <n v="0"/>
    <s v="PÚBLICO"/>
    <x v="0"/>
    <n v="2"/>
    <s v="BĂSICA"/>
    <n v="1"/>
    <x v="2"/>
    <n v="1"/>
    <x v="0"/>
    <n v="0"/>
    <s v="NO APLICA"/>
    <n v="0"/>
    <s v="NO APLICA"/>
    <s v="08FZP0224D"/>
    <s v="08FJZ0107U"/>
    <s v="08ADG0004D"/>
    <n v="0"/>
    <s v="I2020"/>
    <n v="54"/>
    <n v="72"/>
    <n v="126"/>
    <n v="54"/>
    <n v="72"/>
    <n v="126"/>
    <n v="20"/>
    <n v="31"/>
    <n v="51"/>
    <n v="0"/>
    <n v="0"/>
    <n v="0"/>
    <n v="9"/>
    <n v="7"/>
    <n v="16"/>
    <n v="12"/>
    <n v="19"/>
    <n v="31"/>
    <n v="25"/>
    <n v="25"/>
    <n v="50"/>
    <n v="0"/>
    <n v="0"/>
    <n v="0"/>
    <n v="0"/>
    <n v="0"/>
    <n v="0"/>
    <n v="0"/>
    <n v="0"/>
    <n v="0"/>
    <n v="46"/>
    <n v="51"/>
    <n v="9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  <n v="1"/>
  </r>
  <r>
    <s v="08DJN0396Z"/>
    <n v="1"/>
    <s v="MATUTINO"/>
    <s v="FEDERICO GAMBOA"/>
    <n v="8"/>
    <s v="CHIHUAHUA"/>
    <n v="8"/>
    <s v="CHIHUAHUA"/>
    <x v="2"/>
    <n v="40"/>
    <x v="12"/>
    <n v="1"/>
    <s v="MADERA"/>
    <s v="CALLE 3A"/>
    <n v="0"/>
    <s v="PÚBLICO"/>
    <x v="0"/>
    <n v="2"/>
    <s v="BĂSICA"/>
    <n v="1"/>
    <x v="2"/>
    <n v="1"/>
    <x v="0"/>
    <n v="0"/>
    <s v="NO APLICA"/>
    <n v="0"/>
    <s v="NO APLICA"/>
    <s v="08FZP0026D"/>
    <s v="08FJZ0111G"/>
    <s v="08ADG0055K"/>
    <n v="0"/>
    <s v="I2020"/>
    <n v="45"/>
    <n v="44"/>
    <n v="89"/>
    <n v="45"/>
    <n v="44"/>
    <n v="89"/>
    <n v="21"/>
    <n v="14"/>
    <n v="35"/>
    <n v="0"/>
    <n v="0"/>
    <n v="0"/>
    <n v="11"/>
    <n v="4"/>
    <n v="15"/>
    <n v="18"/>
    <n v="14"/>
    <n v="32"/>
    <n v="17"/>
    <n v="25"/>
    <n v="42"/>
    <n v="0"/>
    <n v="0"/>
    <n v="0"/>
    <n v="0"/>
    <n v="0"/>
    <n v="0"/>
    <n v="0"/>
    <n v="0"/>
    <n v="0"/>
    <n v="46"/>
    <n v="43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397Y"/>
    <n v="2"/>
    <s v="VESPERTINO"/>
    <s v="LUISA MAY ALCOTT"/>
    <n v="8"/>
    <s v="CHIHUAHUA"/>
    <n v="8"/>
    <s v="CHIHUAHUA"/>
    <x v="2"/>
    <n v="40"/>
    <x v="12"/>
    <n v="1"/>
    <s v="MADERA"/>
    <s v="PROLONGACIĂ“N VICENTE GUERRERO "/>
    <n v="0"/>
    <s v="PÚBLICO"/>
    <x v="0"/>
    <n v="2"/>
    <s v="BĂSICA"/>
    <n v="1"/>
    <x v="2"/>
    <n v="1"/>
    <x v="0"/>
    <n v="0"/>
    <s v="NO APLICA"/>
    <n v="0"/>
    <s v="NO APLICA"/>
    <s v="08FZP0112Z"/>
    <s v="08FJZ0111G"/>
    <s v="08ADG0055K"/>
    <n v="0"/>
    <s v="I2020"/>
    <n v="28"/>
    <n v="28"/>
    <n v="56"/>
    <n v="28"/>
    <n v="28"/>
    <n v="56"/>
    <n v="15"/>
    <n v="13"/>
    <n v="28"/>
    <n v="0"/>
    <n v="0"/>
    <n v="0"/>
    <n v="5"/>
    <n v="2"/>
    <n v="7"/>
    <n v="5"/>
    <n v="7"/>
    <n v="12"/>
    <n v="14"/>
    <n v="9"/>
    <n v="23"/>
    <n v="0"/>
    <n v="0"/>
    <n v="0"/>
    <n v="0"/>
    <n v="0"/>
    <n v="0"/>
    <n v="0"/>
    <n v="0"/>
    <n v="0"/>
    <n v="24"/>
    <n v="18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400V"/>
    <n v="1"/>
    <s v="MATUTINO"/>
    <s v="CRESCENCIO MACIAS"/>
    <n v="8"/>
    <s v="CHIHUAHUA"/>
    <n v="8"/>
    <s v="CHIHUAHUA"/>
    <x v="2"/>
    <n v="40"/>
    <x v="12"/>
    <n v="26"/>
    <s v="NICOLĂS BRAVO"/>
    <s v="CALLE INDEPENDENCIA JUNTO A PRESIDENCIA SECCIONAL"/>
    <n v="0"/>
    <s v="PÚBLICO"/>
    <x v="0"/>
    <n v="2"/>
    <s v="BĂSICA"/>
    <n v="1"/>
    <x v="2"/>
    <n v="1"/>
    <x v="0"/>
    <n v="0"/>
    <s v="NO APLICA"/>
    <n v="0"/>
    <s v="NO APLICA"/>
    <s v="08FZP0026D"/>
    <s v="08FJZ0111G"/>
    <s v="08ADG0055K"/>
    <n v="0"/>
    <s v="I2020"/>
    <n v="5"/>
    <n v="12"/>
    <n v="17"/>
    <n v="5"/>
    <n v="12"/>
    <n v="17"/>
    <n v="2"/>
    <n v="5"/>
    <n v="7"/>
    <n v="0"/>
    <n v="0"/>
    <n v="0"/>
    <n v="4"/>
    <n v="1"/>
    <n v="5"/>
    <n v="4"/>
    <n v="2"/>
    <n v="6"/>
    <n v="1"/>
    <n v="3"/>
    <n v="4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01U"/>
    <n v="1"/>
    <s v="MATUTINO"/>
    <s v="HANS CHRISTIAN ANDERSEN"/>
    <n v="8"/>
    <s v="CHIHUAHUA"/>
    <n v="8"/>
    <s v="CHIHUAHUA"/>
    <x v="2"/>
    <n v="40"/>
    <x v="12"/>
    <n v="26"/>
    <s v="NICOLĂS BRAVO"/>
    <s v="CALLE TERCERA"/>
    <n v="0"/>
    <s v="PÚBLICO"/>
    <x v="0"/>
    <n v="2"/>
    <s v="BĂSICA"/>
    <n v="1"/>
    <x v="2"/>
    <n v="1"/>
    <x v="0"/>
    <n v="0"/>
    <s v="NO APLICA"/>
    <n v="0"/>
    <s v="NO APLICA"/>
    <s v="08FZP0026D"/>
    <s v="08FJZ0111G"/>
    <s v="08ADG0055K"/>
    <n v="0"/>
    <s v="I2020"/>
    <n v="8"/>
    <n v="9"/>
    <n v="17"/>
    <n v="8"/>
    <n v="9"/>
    <n v="17"/>
    <n v="3"/>
    <n v="2"/>
    <n v="5"/>
    <n v="0"/>
    <n v="0"/>
    <n v="0"/>
    <n v="2"/>
    <n v="1"/>
    <n v="3"/>
    <n v="4"/>
    <n v="4"/>
    <n v="8"/>
    <n v="3"/>
    <n v="9"/>
    <n v="12"/>
    <n v="0"/>
    <n v="0"/>
    <n v="0"/>
    <n v="0"/>
    <n v="0"/>
    <n v="0"/>
    <n v="0"/>
    <n v="0"/>
    <n v="0"/>
    <n v="9"/>
    <n v="14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02T"/>
    <n v="1"/>
    <s v="MATUTINO"/>
    <s v="URSULO LUJAN RODRIGUEZ"/>
    <n v="8"/>
    <s v="CHIHUAHUA"/>
    <n v="8"/>
    <s v="CHIHUAHUA"/>
    <x v="2"/>
    <n v="40"/>
    <x v="12"/>
    <n v="26"/>
    <s v="NICOLĂS BRAVO"/>
    <s v="CALLE MATAMOROS"/>
    <n v="0"/>
    <s v="PÚBLICO"/>
    <x v="0"/>
    <n v="2"/>
    <s v="BĂSICA"/>
    <n v="1"/>
    <x v="2"/>
    <n v="1"/>
    <x v="0"/>
    <n v="0"/>
    <s v="NO APLICA"/>
    <n v="0"/>
    <s v="NO APLICA"/>
    <s v="08FZP0026D"/>
    <s v="08FJZ0111G"/>
    <s v="08ADG0055K"/>
    <n v="0"/>
    <s v="I2020"/>
    <n v="6"/>
    <n v="9"/>
    <n v="15"/>
    <n v="6"/>
    <n v="9"/>
    <n v="15"/>
    <n v="4"/>
    <n v="4"/>
    <n v="8"/>
    <n v="0"/>
    <n v="0"/>
    <n v="0"/>
    <n v="2"/>
    <n v="2"/>
    <n v="4"/>
    <n v="3"/>
    <n v="4"/>
    <n v="7"/>
    <n v="2"/>
    <n v="3"/>
    <n v="5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03S"/>
    <n v="1"/>
    <s v="MATUTINO"/>
    <s v="HENRY WALLON"/>
    <n v="8"/>
    <s v="CHIHUAHUA"/>
    <n v="8"/>
    <s v="CHIHUAHUA"/>
    <x v="1"/>
    <n v="31"/>
    <x v="1"/>
    <n v="77"/>
    <s v="PEDERNALES"/>
    <s v="CALLE PEDERNALES"/>
    <n v="0"/>
    <s v="PÚBLICO"/>
    <x v="0"/>
    <n v="2"/>
    <s v="BĂSICA"/>
    <n v="1"/>
    <x v="2"/>
    <n v="1"/>
    <x v="0"/>
    <n v="0"/>
    <s v="NO APLICA"/>
    <n v="0"/>
    <s v="NO APLICA"/>
    <s v="08FZP0111A"/>
    <s v="08FJZ0111G"/>
    <s v="08ADG0010O"/>
    <n v="0"/>
    <s v="I2020"/>
    <n v="12"/>
    <n v="10"/>
    <n v="22"/>
    <n v="12"/>
    <n v="10"/>
    <n v="22"/>
    <n v="4"/>
    <n v="7"/>
    <n v="11"/>
    <n v="0"/>
    <n v="0"/>
    <n v="0"/>
    <n v="0"/>
    <n v="1"/>
    <n v="1"/>
    <n v="7"/>
    <n v="5"/>
    <n v="12"/>
    <n v="5"/>
    <n v="2"/>
    <n v="7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06P"/>
    <n v="1"/>
    <s v="MATUTINO"/>
    <s v="CARLOS DARWIN"/>
    <n v="8"/>
    <s v="CHIHUAHUA"/>
    <n v="8"/>
    <s v="CHIHUAHUA"/>
    <x v="2"/>
    <n v="25"/>
    <x v="14"/>
    <n v="11"/>
    <s v="PABLO AMAYA (LA MARTHA)"/>
    <s v="CALLE FRANCISCO I MADERO"/>
    <n v="0"/>
    <s v="PÚBLICO"/>
    <x v="0"/>
    <n v="2"/>
    <s v="BĂSICA"/>
    <n v="1"/>
    <x v="2"/>
    <n v="1"/>
    <x v="0"/>
    <n v="0"/>
    <s v="NO APLICA"/>
    <n v="0"/>
    <s v="NO APLICA"/>
    <s v="08FZP0133M"/>
    <s v="08FJZ0111G"/>
    <s v="08ADG0055K"/>
    <n v="0"/>
    <s v="I2020"/>
    <n v="14"/>
    <n v="6"/>
    <n v="20"/>
    <n v="14"/>
    <n v="6"/>
    <n v="20"/>
    <n v="5"/>
    <n v="3"/>
    <n v="8"/>
    <n v="0"/>
    <n v="0"/>
    <n v="0"/>
    <n v="2"/>
    <n v="2"/>
    <n v="4"/>
    <n v="6"/>
    <n v="1"/>
    <n v="7"/>
    <n v="3"/>
    <n v="3"/>
    <n v="6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12Z"/>
    <n v="1"/>
    <s v="MATUTINO"/>
    <s v="GUADALUPE VICTORIA"/>
    <n v="8"/>
    <s v="CHIHUAHUA"/>
    <n v="8"/>
    <s v="CHIHUAHUA"/>
    <x v="1"/>
    <n v="6"/>
    <x v="58"/>
    <n v="2"/>
    <s v="ABRAHAM GONZĂLEZ"/>
    <s v="CALLE ABRAHAM GONZALEZ"/>
    <n v="0"/>
    <s v="PÚBLICO"/>
    <x v="0"/>
    <n v="2"/>
    <s v="BĂSICA"/>
    <n v="1"/>
    <x v="2"/>
    <n v="1"/>
    <x v="0"/>
    <n v="0"/>
    <s v="NO APLICA"/>
    <n v="0"/>
    <s v="NO APLICA"/>
    <s v="08FZP0126C"/>
    <s v="08FJZ0105W"/>
    <s v="08ADG0010O"/>
    <n v="0"/>
    <s v="I2020"/>
    <n v="8"/>
    <n v="8"/>
    <n v="16"/>
    <n v="8"/>
    <n v="8"/>
    <n v="16"/>
    <n v="2"/>
    <n v="0"/>
    <n v="2"/>
    <n v="0"/>
    <n v="0"/>
    <n v="0"/>
    <n v="3"/>
    <n v="1"/>
    <n v="4"/>
    <n v="3"/>
    <n v="3"/>
    <n v="6"/>
    <n v="3"/>
    <n v="4"/>
    <n v="7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14Y"/>
    <n v="1"/>
    <s v="MATUTINO"/>
    <s v="AGUSTIN MELGAR"/>
    <n v="8"/>
    <s v="CHIHUAHUA"/>
    <n v="8"/>
    <s v="CHIHUAHUA"/>
    <x v="8"/>
    <n v="44"/>
    <x v="35"/>
    <n v="68"/>
    <s v="EL VERANO (EJIDO DE BORJAS)"/>
    <s v="CALLE LAZARO CARDENAS"/>
    <n v="0"/>
    <s v="PÚBLICO"/>
    <x v="0"/>
    <n v="2"/>
    <s v="BĂSICA"/>
    <n v="1"/>
    <x v="2"/>
    <n v="1"/>
    <x v="0"/>
    <n v="0"/>
    <s v="NO APLICA"/>
    <n v="0"/>
    <s v="NO APLICA"/>
    <s v="08FZP0224D"/>
    <s v="08FJZ0107U"/>
    <s v="08ADG0004D"/>
    <n v="0"/>
    <s v="I2020"/>
    <n v="9"/>
    <n v="9"/>
    <n v="18"/>
    <n v="9"/>
    <n v="9"/>
    <n v="18"/>
    <n v="3"/>
    <n v="4"/>
    <n v="7"/>
    <n v="0"/>
    <n v="0"/>
    <n v="0"/>
    <n v="0"/>
    <n v="2"/>
    <n v="2"/>
    <n v="3"/>
    <n v="4"/>
    <n v="7"/>
    <n v="4"/>
    <n v="4"/>
    <n v="8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416W"/>
    <n v="1"/>
    <s v="MATUTINO"/>
    <s v="GABRIELA MISTRAL"/>
    <n v="8"/>
    <s v="CHIHUAHUA"/>
    <n v="8"/>
    <s v="CHIHUAHUA"/>
    <x v="8"/>
    <n v="44"/>
    <x v="35"/>
    <n v="1"/>
    <s v="MARIANO MATAMOROS"/>
    <s v="AVENIDA PARRAL"/>
    <n v="0"/>
    <s v="PÚBLICO"/>
    <x v="0"/>
    <n v="2"/>
    <s v="BĂSICA"/>
    <n v="1"/>
    <x v="2"/>
    <n v="1"/>
    <x v="0"/>
    <n v="0"/>
    <s v="NO APLICA"/>
    <n v="0"/>
    <s v="NO APLICA"/>
    <s v="08FZP0224D"/>
    <s v="08FJZ0107U"/>
    <s v="08ADG0004D"/>
    <n v="0"/>
    <s v="I2020"/>
    <n v="42"/>
    <n v="26"/>
    <n v="68"/>
    <n v="42"/>
    <n v="26"/>
    <n v="68"/>
    <n v="18"/>
    <n v="13"/>
    <n v="31"/>
    <n v="0"/>
    <n v="0"/>
    <n v="0"/>
    <n v="8"/>
    <n v="3"/>
    <n v="11"/>
    <n v="20"/>
    <n v="10"/>
    <n v="30"/>
    <n v="13"/>
    <n v="8"/>
    <n v="21"/>
    <n v="0"/>
    <n v="0"/>
    <n v="0"/>
    <n v="0"/>
    <n v="0"/>
    <n v="0"/>
    <n v="0"/>
    <n v="0"/>
    <n v="0"/>
    <n v="41"/>
    <n v="21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417V"/>
    <n v="1"/>
    <s v="MATUTINO"/>
    <s v="MARIA MONTESSORI"/>
    <n v="8"/>
    <s v="CHIHUAHUA"/>
    <n v="8"/>
    <s v="CHIHUAHUA"/>
    <x v="8"/>
    <n v="3"/>
    <x v="16"/>
    <n v="16"/>
    <s v="COLONIA BĂšFALO"/>
    <s v="CALLE LOS CLAVELES"/>
    <n v="0"/>
    <s v="PÚBLICO"/>
    <x v="0"/>
    <n v="2"/>
    <s v="BĂSICA"/>
    <n v="1"/>
    <x v="2"/>
    <n v="1"/>
    <x v="0"/>
    <n v="0"/>
    <s v="NO APLICA"/>
    <n v="0"/>
    <s v="NO APLICA"/>
    <s v="08FZP0129Z"/>
    <s v="08FJZ0109S"/>
    <s v="08ADG0004D"/>
    <n v="0"/>
    <s v="I2020"/>
    <n v="10"/>
    <n v="7"/>
    <n v="17"/>
    <n v="10"/>
    <n v="7"/>
    <n v="17"/>
    <n v="2"/>
    <n v="0"/>
    <n v="2"/>
    <n v="0"/>
    <n v="0"/>
    <n v="0"/>
    <n v="1"/>
    <n v="2"/>
    <n v="3"/>
    <n v="4"/>
    <n v="4"/>
    <n v="8"/>
    <n v="5"/>
    <n v="3"/>
    <n v="8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20I"/>
    <n v="1"/>
    <s v="MATUTINO"/>
    <s v="JUSTO SIERRA"/>
    <n v="8"/>
    <s v="CHIHUAHUA"/>
    <n v="8"/>
    <s v="CHIHUAHUA"/>
    <x v="8"/>
    <n v="60"/>
    <x v="56"/>
    <n v="29"/>
    <s v="PUNTO ALEGRE"/>
    <s v="CALLE PUNTO ALEGRE"/>
    <n v="0"/>
    <s v="PÚBLICO"/>
    <x v="0"/>
    <n v="2"/>
    <s v="BĂSICA"/>
    <n v="1"/>
    <x v="2"/>
    <n v="1"/>
    <x v="0"/>
    <n v="0"/>
    <s v="NO APLICA"/>
    <n v="0"/>
    <s v="NO APLICA"/>
    <s v="08FZP0138H"/>
    <s v="08FJZ0107U"/>
    <s v="08ADG0004D"/>
    <n v="0"/>
    <s v="I2020"/>
    <n v="43"/>
    <n v="30"/>
    <n v="73"/>
    <n v="43"/>
    <n v="30"/>
    <n v="73"/>
    <n v="16"/>
    <n v="20"/>
    <n v="36"/>
    <n v="0"/>
    <n v="0"/>
    <n v="0"/>
    <n v="1"/>
    <n v="4"/>
    <n v="5"/>
    <n v="16"/>
    <n v="16"/>
    <n v="32"/>
    <n v="23"/>
    <n v="9"/>
    <n v="32"/>
    <n v="0"/>
    <n v="0"/>
    <n v="0"/>
    <n v="0"/>
    <n v="0"/>
    <n v="0"/>
    <n v="0"/>
    <n v="0"/>
    <n v="0"/>
    <n v="40"/>
    <n v="29"/>
    <n v="69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DJN0421H"/>
    <n v="1"/>
    <s v="MATUTINO"/>
    <s v="CUAUHTEMOC"/>
    <n v="8"/>
    <s v="CHIHUAHUA"/>
    <n v="8"/>
    <s v="CHIHUAHUA"/>
    <x v="6"/>
    <n v="29"/>
    <x v="7"/>
    <n v="211"/>
    <s v="SAN PEDRO DE CHINATĂš (RANCHERĂŤA SAN PEDRO)"/>
    <s v="CALLE SAN PEDRO DE CHINATU (RANCHERIA SAN PEDRO)"/>
    <n v="0"/>
    <s v="PÚBLICO"/>
    <x v="0"/>
    <n v="2"/>
    <s v="BĂSICA"/>
    <n v="1"/>
    <x v="2"/>
    <n v="1"/>
    <x v="0"/>
    <n v="0"/>
    <s v="NO APLICA"/>
    <n v="0"/>
    <s v="NO APLICA"/>
    <s v="08FZP0020J"/>
    <s v="08FJZ0107U"/>
    <s v="08ADG0007A"/>
    <n v="0"/>
    <s v="I2020"/>
    <n v="4"/>
    <n v="10"/>
    <n v="14"/>
    <n v="4"/>
    <n v="10"/>
    <n v="14"/>
    <n v="1"/>
    <n v="4"/>
    <n v="5"/>
    <n v="0"/>
    <n v="0"/>
    <n v="0"/>
    <n v="1"/>
    <n v="1"/>
    <n v="2"/>
    <n v="4"/>
    <n v="2"/>
    <n v="6"/>
    <n v="2"/>
    <n v="5"/>
    <n v="7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22G"/>
    <n v="1"/>
    <s v="MATUTINO"/>
    <s v="ENRIQUE CREEL"/>
    <n v="8"/>
    <s v="CHIHUAHUA"/>
    <n v="8"/>
    <s v="CHIHUAHUA"/>
    <x v="6"/>
    <n v="29"/>
    <x v="7"/>
    <n v="14"/>
    <s v="ATASCADEROS"/>
    <s v="NINGUNO NINGUNO"/>
    <n v="0"/>
    <s v="PÚBLICO"/>
    <x v="0"/>
    <n v="2"/>
    <s v="BĂSICA"/>
    <n v="1"/>
    <x v="2"/>
    <n v="1"/>
    <x v="0"/>
    <n v="0"/>
    <s v="NO APLICA"/>
    <n v="0"/>
    <s v="NO APLICA"/>
    <s v="08FZP0020J"/>
    <s v="08FJZ0107U"/>
    <s v="08ADG0007A"/>
    <n v="0"/>
    <s v="I2020"/>
    <n v="10"/>
    <n v="6"/>
    <n v="16"/>
    <n v="10"/>
    <n v="6"/>
    <n v="16"/>
    <n v="4"/>
    <n v="3"/>
    <n v="7"/>
    <n v="0"/>
    <n v="0"/>
    <n v="0"/>
    <n v="0"/>
    <n v="0"/>
    <n v="0"/>
    <n v="2"/>
    <n v="4"/>
    <n v="6"/>
    <n v="11"/>
    <n v="9"/>
    <n v="20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24E"/>
    <n v="1"/>
    <s v="MATUTINO"/>
    <s v="RARAMURI"/>
    <n v="8"/>
    <s v="CHIHUAHUA"/>
    <n v="8"/>
    <s v="CHIHUAHUA"/>
    <x v="6"/>
    <n v="29"/>
    <x v="7"/>
    <n v="1333"/>
    <s v="MESA DEL DURAZNO"/>
    <s v="NINGUNO NINGUNO"/>
    <n v="0"/>
    <s v="PÚBLICO"/>
    <x v="0"/>
    <n v="2"/>
    <s v="BĂSICA"/>
    <n v="1"/>
    <x v="2"/>
    <n v="1"/>
    <x v="0"/>
    <n v="0"/>
    <s v="NO APLICA"/>
    <n v="0"/>
    <s v="NO APLICA"/>
    <s v="08FZP0123F"/>
    <s v="08FJZ0107U"/>
    <m/>
    <n v="0"/>
    <s v="I2020"/>
    <n v="16"/>
    <n v="23"/>
    <n v="39"/>
    <n v="16"/>
    <n v="23"/>
    <n v="39"/>
    <n v="4"/>
    <n v="14"/>
    <n v="18"/>
    <n v="0"/>
    <n v="0"/>
    <n v="0"/>
    <n v="6"/>
    <n v="2"/>
    <n v="8"/>
    <n v="9"/>
    <n v="6"/>
    <n v="15"/>
    <n v="7"/>
    <n v="8"/>
    <n v="15"/>
    <n v="0"/>
    <n v="0"/>
    <n v="0"/>
    <n v="0"/>
    <n v="0"/>
    <n v="0"/>
    <n v="0"/>
    <n v="0"/>
    <n v="0"/>
    <n v="22"/>
    <n v="16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JN0426C"/>
    <n v="1"/>
    <s v="MATUTINO"/>
    <s v="MOHINORA"/>
    <n v="8"/>
    <s v="CHIHUAHUA"/>
    <n v="8"/>
    <s v="CHIHUAHUA"/>
    <x v="6"/>
    <n v="29"/>
    <x v="7"/>
    <n v="745"/>
    <s v="PIE DE LA CUESTA"/>
    <s v="NINGUNO NINGUNO"/>
    <n v="0"/>
    <s v="PÚBLICO"/>
    <x v="0"/>
    <n v="2"/>
    <s v="BĂSICA"/>
    <n v="1"/>
    <x v="2"/>
    <n v="1"/>
    <x v="0"/>
    <n v="0"/>
    <s v="NO APLICA"/>
    <n v="0"/>
    <s v="NO APLICA"/>
    <s v="08FZP0020J"/>
    <s v="08FJZ0107U"/>
    <m/>
    <n v="0"/>
    <s v="I2020"/>
    <n v="9"/>
    <n v="8"/>
    <n v="17"/>
    <n v="9"/>
    <n v="8"/>
    <n v="17"/>
    <n v="6"/>
    <n v="4"/>
    <n v="10"/>
    <n v="0"/>
    <n v="0"/>
    <n v="0"/>
    <n v="4"/>
    <n v="3"/>
    <n v="7"/>
    <n v="1"/>
    <n v="2"/>
    <n v="3"/>
    <n v="2"/>
    <n v="4"/>
    <n v="6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27B"/>
    <n v="1"/>
    <s v="MATUTINO"/>
    <s v="MELANIE KLEIN"/>
    <n v="8"/>
    <s v="CHIHUAHUA"/>
    <n v="8"/>
    <s v="CHIHUAHUA"/>
    <x v="3"/>
    <n v="64"/>
    <x v="22"/>
    <n v="1"/>
    <s v="EL TULE"/>
    <s v="CALLE EL TULE"/>
    <n v="0"/>
    <s v="PÚBLICO"/>
    <x v="0"/>
    <n v="2"/>
    <s v="BĂSICA"/>
    <n v="1"/>
    <x v="2"/>
    <n v="1"/>
    <x v="0"/>
    <n v="0"/>
    <s v="NO APLICA"/>
    <n v="0"/>
    <s v="NO APLICA"/>
    <s v="08FZP0024F"/>
    <s v="08FJZ0107U"/>
    <s v="08ADG0004D"/>
    <n v="0"/>
    <s v="I2020"/>
    <n v="18"/>
    <n v="15"/>
    <n v="33"/>
    <n v="18"/>
    <n v="15"/>
    <n v="33"/>
    <n v="8"/>
    <n v="6"/>
    <n v="14"/>
    <n v="0"/>
    <n v="0"/>
    <n v="0"/>
    <n v="0"/>
    <n v="1"/>
    <n v="1"/>
    <n v="1"/>
    <n v="5"/>
    <n v="6"/>
    <n v="8"/>
    <n v="5"/>
    <n v="13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29Z"/>
    <n v="1"/>
    <s v="MATUTINO"/>
    <s v="NUEVA GENERACION"/>
    <n v="8"/>
    <s v="CHIHUAHUA"/>
    <n v="8"/>
    <s v="CHIHUAHUA"/>
    <x v="5"/>
    <n v="37"/>
    <x v="6"/>
    <n v="1"/>
    <s v="JUĂREZ"/>
    <s v="CALLE JOSE MARIA VELAZCO"/>
    <n v="503"/>
    <s v="PÚBLICO"/>
    <x v="0"/>
    <n v="2"/>
    <s v="BĂSICA"/>
    <n v="1"/>
    <x v="2"/>
    <n v="1"/>
    <x v="0"/>
    <n v="0"/>
    <s v="NO APLICA"/>
    <n v="0"/>
    <s v="NO APLICA"/>
    <s v="08FZP0139G"/>
    <s v="08FJZ0104X"/>
    <s v="08ADG0005C"/>
    <n v="0"/>
    <s v="I2020"/>
    <n v="22"/>
    <n v="27"/>
    <n v="49"/>
    <n v="22"/>
    <n v="27"/>
    <n v="49"/>
    <n v="9"/>
    <n v="10"/>
    <n v="19"/>
    <n v="0"/>
    <n v="0"/>
    <n v="0"/>
    <n v="3"/>
    <n v="3"/>
    <n v="6"/>
    <n v="8"/>
    <n v="8"/>
    <n v="16"/>
    <n v="16"/>
    <n v="14"/>
    <n v="30"/>
    <n v="0"/>
    <n v="0"/>
    <n v="0"/>
    <n v="0"/>
    <n v="0"/>
    <n v="0"/>
    <n v="0"/>
    <n v="0"/>
    <n v="0"/>
    <n v="27"/>
    <n v="25"/>
    <n v="5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7"/>
    <n v="2"/>
    <n v="1"/>
  </r>
  <r>
    <s v="08DJN0439G"/>
    <n v="1"/>
    <s v="MATUTINO"/>
    <s v="JUAN DE ZUMARRAGA"/>
    <n v="8"/>
    <s v="CHIHUAHUA"/>
    <n v="8"/>
    <s v="CHIHUAHUA"/>
    <x v="0"/>
    <n v="9"/>
    <x v="2"/>
    <n v="1"/>
    <s v="BOCOYNA"/>
    <s v="CALLE PRESIDENTES "/>
    <n v="0"/>
    <s v="PÚBLICO"/>
    <x v="0"/>
    <n v="2"/>
    <s v="BĂSICA"/>
    <n v="1"/>
    <x v="2"/>
    <n v="1"/>
    <x v="0"/>
    <n v="0"/>
    <s v="NO APLICA"/>
    <n v="0"/>
    <s v="NO APLICA"/>
    <s v="08FZP0122G"/>
    <s v="08FJZ0106V"/>
    <s v="08ADG0003E"/>
    <n v="0"/>
    <s v="I2020"/>
    <n v="22"/>
    <n v="21"/>
    <n v="43"/>
    <n v="22"/>
    <n v="21"/>
    <n v="43"/>
    <n v="12"/>
    <n v="7"/>
    <n v="19"/>
    <n v="0"/>
    <n v="0"/>
    <n v="0"/>
    <n v="9"/>
    <n v="5"/>
    <n v="14"/>
    <n v="4"/>
    <n v="9"/>
    <n v="13"/>
    <n v="8"/>
    <n v="7"/>
    <n v="15"/>
    <n v="0"/>
    <n v="0"/>
    <n v="0"/>
    <n v="0"/>
    <n v="0"/>
    <n v="0"/>
    <n v="0"/>
    <n v="0"/>
    <n v="0"/>
    <n v="21"/>
    <n v="21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443T"/>
    <n v="1"/>
    <s v="MATUTINO"/>
    <s v="ANTONIO DELGADO"/>
    <n v="8"/>
    <s v="CHIHUAHUA"/>
    <n v="8"/>
    <s v="CHIHUAHUA"/>
    <x v="1"/>
    <n v="31"/>
    <x v="1"/>
    <n v="76"/>
    <s v="PĂRAMO DE MORELOS"/>
    <s v="NINGUNO NINGUNO"/>
    <n v="0"/>
    <s v="PÚBLICO"/>
    <x v="0"/>
    <n v="2"/>
    <s v="BĂSICA"/>
    <n v="1"/>
    <x v="2"/>
    <n v="1"/>
    <x v="0"/>
    <n v="0"/>
    <s v="NO APLICA"/>
    <n v="0"/>
    <s v="NO APLICA"/>
    <s v="08FZP0111A"/>
    <s v="08FJZ0111G"/>
    <s v="08ADG0010O"/>
    <n v="0"/>
    <s v="I2020"/>
    <n v="7"/>
    <n v="10"/>
    <n v="17"/>
    <n v="7"/>
    <n v="10"/>
    <n v="17"/>
    <n v="3"/>
    <n v="4"/>
    <n v="7"/>
    <n v="0"/>
    <n v="0"/>
    <n v="0"/>
    <n v="1"/>
    <n v="3"/>
    <n v="4"/>
    <n v="5"/>
    <n v="5"/>
    <n v="10"/>
    <n v="6"/>
    <n v="5"/>
    <n v="11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46Q"/>
    <n v="1"/>
    <s v="MATUTINO"/>
    <s v="HECTOR BARRENADA"/>
    <n v="8"/>
    <s v="CHIHUAHUA"/>
    <n v="8"/>
    <s v="CHIHUAHUA"/>
    <x v="1"/>
    <n v="12"/>
    <x v="23"/>
    <n v="1"/>
    <s v="CARICHĂŤ"/>
    <s v="CALLE 2A "/>
    <n v="0"/>
    <s v="PÚBLICO"/>
    <x v="0"/>
    <n v="2"/>
    <s v="BĂSICA"/>
    <n v="1"/>
    <x v="2"/>
    <n v="1"/>
    <x v="0"/>
    <n v="0"/>
    <s v="NO APLICA"/>
    <n v="0"/>
    <s v="NO APLICA"/>
    <s v="08FZP0145R"/>
    <s v="08FJZ0111G"/>
    <s v="08ADG0010O"/>
    <n v="0"/>
    <s v="I2020"/>
    <n v="10"/>
    <n v="15"/>
    <n v="25"/>
    <n v="10"/>
    <n v="15"/>
    <n v="25"/>
    <n v="4"/>
    <n v="11"/>
    <n v="15"/>
    <n v="0"/>
    <n v="0"/>
    <n v="0"/>
    <n v="0"/>
    <n v="0"/>
    <n v="0"/>
    <n v="6"/>
    <n v="7"/>
    <n v="13"/>
    <n v="7"/>
    <n v="5"/>
    <n v="12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47P"/>
    <n v="1"/>
    <s v="MATUTINO"/>
    <s v="FRANCISCO MOURE"/>
    <n v="8"/>
    <s v="CHIHUAHUA"/>
    <n v="8"/>
    <s v="CHIHUAHUA"/>
    <x v="1"/>
    <n v="12"/>
    <x v="23"/>
    <n v="16"/>
    <s v="CIĂ‰NEGA DE OJOS AZULES"/>
    <s v="CALLE CIENEGA DE OJOS AZULES"/>
    <n v="0"/>
    <s v="PÚBLICO"/>
    <x v="0"/>
    <n v="2"/>
    <s v="BĂSICA"/>
    <n v="1"/>
    <x v="2"/>
    <n v="1"/>
    <x v="0"/>
    <n v="0"/>
    <s v="NO APLICA"/>
    <n v="0"/>
    <s v="NO APLICA"/>
    <s v="08FZP0145R"/>
    <s v="08FJZ0111G"/>
    <s v="08ADG0010O"/>
    <n v="0"/>
    <s v="I2020"/>
    <n v="7"/>
    <n v="14"/>
    <n v="21"/>
    <n v="7"/>
    <n v="14"/>
    <n v="21"/>
    <n v="2"/>
    <n v="6"/>
    <n v="8"/>
    <n v="0"/>
    <n v="0"/>
    <n v="0"/>
    <n v="1"/>
    <n v="0"/>
    <n v="1"/>
    <n v="4"/>
    <n v="4"/>
    <n v="8"/>
    <n v="4"/>
    <n v="8"/>
    <n v="12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450C"/>
    <n v="1"/>
    <s v="MATUTINO"/>
    <s v="MARGARITA H DE CAMPOS"/>
    <n v="8"/>
    <s v="CHIHUAHUA"/>
    <n v="8"/>
    <s v="CHIHUAHUA"/>
    <x v="1"/>
    <n v="18"/>
    <x v="53"/>
    <n v="4"/>
    <s v="LOS ĂLAMOS DE CERRO PRIETO"/>
    <s v="CALLE LOS ALAMOS DE CERRO PRIETO"/>
    <n v="0"/>
    <s v="PÚBLICO"/>
    <x v="0"/>
    <n v="2"/>
    <s v="BĂSICA"/>
    <n v="1"/>
    <x v="2"/>
    <n v="1"/>
    <x v="0"/>
    <n v="0"/>
    <s v="NO APLICA"/>
    <n v="0"/>
    <s v="NO APLICA"/>
    <s v="08FZP0145R"/>
    <s v="08FJZ0111G"/>
    <s v="08ADG0010O"/>
    <n v="0"/>
    <s v="I2020"/>
    <n v="7"/>
    <n v="9"/>
    <n v="16"/>
    <n v="7"/>
    <n v="9"/>
    <n v="16"/>
    <n v="3"/>
    <n v="3"/>
    <n v="6"/>
    <n v="0"/>
    <n v="0"/>
    <n v="0"/>
    <n v="2"/>
    <n v="3"/>
    <n v="5"/>
    <n v="2"/>
    <n v="5"/>
    <n v="7"/>
    <n v="2"/>
    <n v="5"/>
    <n v="7"/>
    <n v="0"/>
    <n v="0"/>
    <n v="0"/>
    <n v="0"/>
    <n v="0"/>
    <n v="0"/>
    <n v="0"/>
    <n v="0"/>
    <n v="0"/>
    <n v="6"/>
    <n v="13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53Z"/>
    <n v="1"/>
    <s v="MATUTINO"/>
    <s v="JUAN ESCUTIA"/>
    <n v="8"/>
    <s v="CHIHUAHUA"/>
    <n v="8"/>
    <s v="CHIHUAHUA"/>
    <x v="1"/>
    <n v="17"/>
    <x v="43"/>
    <n v="342"/>
    <s v="GRANJAS EL VENADO"/>
    <s v="NINGUNO NINGUNO"/>
    <n v="0"/>
    <s v="PÚBLICO"/>
    <x v="0"/>
    <n v="2"/>
    <s v="BĂSICA"/>
    <n v="1"/>
    <x v="2"/>
    <n v="1"/>
    <x v="0"/>
    <n v="0"/>
    <s v="NO APLICA"/>
    <n v="0"/>
    <s v="NO APLICA"/>
    <s v="08FZP0146Q"/>
    <s v="08FJZ0105W"/>
    <m/>
    <n v="0"/>
    <s v="I2020"/>
    <n v="9"/>
    <n v="8"/>
    <n v="17"/>
    <n v="9"/>
    <n v="8"/>
    <n v="17"/>
    <n v="6"/>
    <n v="5"/>
    <n v="11"/>
    <n v="0"/>
    <n v="0"/>
    <n v="0"/>
    <n v="1"/>
    <n v="0"/>
    <n v="1"/>
    <n v="2"/>
    <n v="2"/>
    <n v="4"/>
    <n v="7"/>
    <n v="3"/>
    <n v="10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55Y"/>
    <n v="1"/>
    <s v="MATUTINO"/>
    <s v="JUAN BAUTISTA DE LA SALLE"/>
    <n v="8"/>
    <s v="CHIHUAHUA"/>
    <n v="8"/>
    <s v="CHIHUAHUA"/>
    <x v="5"/>
    <n v="53"/>
    <x v="29"/>
    <n v="1"/>
    <s v="PRAXEDIS G. GUERRERO"/>
    <s v="CALLE EMILIANO ZAPATA"/>
    <n v="0"/>
    <s v="PÚBLICO"/>
    <x v="0"/>
    <n v="2"/>
    <s v="BĂSICA"/>
    <n v="1"/>
    <x v="2"/>
    <n v="1"/>
    <x v="0"/>
    <n v="0"/>
    <s v="NO APLICA"/>
    <n v="0"/>
    <s v="NO APLICA"/>
    <s v="08FZP0149N"/>
    <s v="08FJZ0004Y"/>
    <s v="08ADG0005C"/>
    <n v="0"/>
    <s v="I2020"/>
    <n v="11"/>
    <n v="7"/>
    <n v="18"/>
    <n v="11"/>
    <n v="7"/>
    <n v="18"/>
    <n v="9"/>
    <n v="3"/>
    <n v="12"/>
    <n v="0"/>
    <n v="0"/>
    <n v="0"/>
    <n v="0"/>
    <n v="0"/>
    <n v="0"/>
    <n v="2"/>
    <n v="2"/>
    <n v="4"/>
    <n v="3"/>
    <n v="4"/>
    <n v="7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456X"/>
    <n v="1"/>
    <s v="MATUTINO"/>
    <s v="BASASEACHI"/>
    <n v="8"/>
    <s v="CHIHUAHUA"/>
    <n v="8"/>
    <s v="CHIHUAHUA"/>
    <x v="0"/>
    <n v="51"/>
    <x v="15"/>
    <n v="9"/>
    <s v="BAQUIRIACHI"/>
    <s v="NINGUNO NINGUNO"/>
    <n v="0"/>
    <s v="PÚBLICO"/>
    <x v="0"/>
    <n v="2"/>
    <s v="BĂSICA"/>
    <n v="1"/>
    <x v="2"/>
    <n v="1"/>
    <x v="0"/>
    <n v="0"/>
    <s v="NO APLICA"/>
    <n v="0"/>
    <s v="NO APLICA"/>
    <s v="08FZP0155Y"/>
    <s v="08FJZ0106V"/>
    <s v="08ADG0003E"/>
    <n v="0"/>
    <s v="I2020"/>
    <n v="18"/>
    <n v="20"/>
    <n v="38"/>
    <n v="18"/>
    <n v="20"/>
    <n v="38"/>
    <n v="8"/>
    <n v="11"/>
    <n v="19"/>
    <n v="0"/>
    <n v="0"/>
    <n v="0"/>
    <n v="2"/>
    <n v="1"/>
    <n v="3"/>
    <n v="6"/>
    <n v="6"/>
    <n v="12"/>
    <n v="7"/>
    <n v="8"/>
    <n v="15"/>
    <n v="0"/>
    <n v="0"/>
    <n v="0"/>
    <n v="0"/>
    <n v="0"/>
    <n v="0"/>
    <n v="0"/>
    <n v="0"/>
    <n v="0"/>
    <n v="15"/>
    <n v="15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457W"/>
    <n v="1"/>
    <s v="MATUTINO"/>
    <s v="HERNAN CORTES"/>
    <n v="8"/>
    <s v="CHIHUAHUA"/>
    <n v="8"/>
    <s v="CHIHUAHUA"/>
    <x v="5"/>
    <n v="1"/>
    <x v="8"/>
    <n v="512"/>
    <s v="SAN LORENCITO"/>
    <s v="NINGUNO NINGUNO"/>
    <n v="0"/>
    <s v="PÚBLICO"/>
    <x v="0"/>
    <n v="2"/>
    <s v="BĂSICA"/>
    <n v="1"/>
    <x v="2"/>
    <n v="1"/>
    <x v="0"/>
    <n v="0"/>
    <s v="NO APLICA"/>
    <n v="0"/>
    <s v="NO APLICA"/>
    <s v="08FZP0156X"/>
    <s v="08FJZ0110H"/>
    <s v="08ADG0005C"/>
    <n v="0"/>
    <s v="I2020"/>
    <n v="11"/>
    <n v="7"/>
    <n v="18"/>
    <n v="11"/>
    <n v="7"/>
    <n v="18"/>
    <n v="5"/>
    <n v="3"/>
    <n v="8"/>
    <n v="0"/>
    <n v="0"/>
    <n v="0"/>
    <n v="3"/>
    <n v="0"/>
    <n v="3"/>
    <n v="2"/>
    <n v="3"/>
    <n v="5"/>
    <n v="6"/>
    <n v="4"/>
    <n v="10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63G"/>
    <n v="1"/>
    <s v="MATUTINO"/>
    <s v="CARLOS FARFAN"/>
    <n v="8"/>
    <s v="CHIHUAHUA"/>
    <n v="8"/>
    <s v="CHIHUAHUA"/>
    <x v="7"/>
    <n v="19"/>
    <x v="21"/>
    <n v="1"/>
    <s v="CHIHUAHUA"/>
    <s v="PRIVADA LUIS L. LEON"/>
    <n v="8609"/>
    <s v="PÚBLICO"/>
    <x v="0"/>
    <n v="2"/>
    <s v="BĂSICA"/>
    <n v="1"/>
    <x v="2"/>
    <n v="1"/>
    <x v="0"/>
    <n v="0"/>
    <s v="NO APLICA"/>
    <n v="0"/>
    <s v="NO APLICA"/>
    <s v="08FZP0104R"/>
    <s v="08FJZ0116B"/>
    <s v="08ADG0046C"/>
    <n v="0"/>
    <s v="I2020"/>
    <n v="4"/>
    <n v="11"/>
    <n v="15"/>
    <n v="4"/>
    <n v="11"/>
    <n v="15"/>
    <n v="2"/>
    <n v="2"/>
    <n v="4"/>
    <n v="0"/>
    <n v="0"/>
    <n v="0"/>
    <n v="0"/>
    <n v="1"/>
    <n v="1"/>
    <n v="0"/>
    <n v="7"/>
    <n v="7"/>
    <n v="2"/>
    <n v="5"/>
    <n v="7"/>
    <n v="0"/>
    <n v="0"/>
    <n v="0"/>
    <n v="0"/>
    <n v="0"/>
    <n v="0"/>
    <n v="0"/>
    <n v="0"/>
    <n v="0"/>
    <n v="2"/>
    <n v="13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6"/>
    <n v="1"/>
    <n v="1"/>
  </r>
  <r>
    <s v="08DJN0465E"/>
    <n v="1"/>
    <s v="MATUTINO"/>
    <s v="FRANCISCO GONZALEZ BOCANEGRA"/>
    <n v="8"/>
    <s v="CHIHUAHUA"/>
    <n v="8"/>
    <s v="CHIHUAHUA"/>
    <x v="5"/>
    <n v="37"/>
    <x v="6"/>
    <n v="1"/>
    <s v="JUĂREZ"/>
    <s v="CALLE SINALOA"/>
    <n v="2316"/>
    <s v="PÚBLICO"/>
    <x v="0"/>
    <n v="2"/>
    <s v="BĂSICA"/>
    <n v="1"/>
    <x v="2"/>
    <n v="1"/>
    <x v="0"/>
    <n v="0"/>
    <s v="NO APLICA"/>
    <n v="0"/>
    <s v="NO APLICA"/>
    <s v="08FZP0115X"/>
    <s v="08FJZ0104X"/>
    <s v="08ADG0005C"/>
    <n v="0"/>
    <s v="I2020"/>
    <n v="57"/>
    <n v="66"/>
    <n v="123"/>
    <n v="57"/>
    <n v="66"/>
    <n v="123"/>
    <n v="44"/>
    <n v="48"/>
    <n v="92"/>
    <n v="0"/>
    <n v="0"/>
    <n v="0"/>
    <n v="0"/>
    <n v="3"/>
    <n v="3"/>
    <n v="18"/>
    <n v="18"/>
    <n v="36"/>
    <n v="49"/>
    <n v="47"/>
    <n v="96"/>
    <n v="0"/>
    <n v="0"/>
    <n v="0"/>
    <n v="0"/>
    <n v="0"/>
    <n v="0"/>
    <n v="0"/>
    <n v="0"/>
    <n v="0"/>
    <n v="67"/>
    <n v="68"/>
    <n v="135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5"/>
    <n v="5"/>
    <n v="1"/>
  </r>
  <r>
    <s v="08DJN0467C"/>
    <n v="1"/>
    <s v="MATUTINO"/>
    <s v="ROSAURA ZAPATA"/>
    <n v="8"/>
    <s v="CHIHUAHUA"/>
    <n v="8"/>
    <s v="CHIHUAHUA"/>
    <x v="5"/>
    <n v="37"/>
    <x v="6"/>
    <n v="1"/>
    <s v="JUĂREZ"/>
    <s v="PRIVADA OSA MAYOR"/>
    <n v="0"/>
    <s v="PÚBLICO"/>
    <x v="0"/>
    <n v="2"/>
    <s v="BĂSICA"/>
    <n v="1"/>
    <x v="2"/>
    <n v="1"/>
    <x v="0"/>
    <n v="0"/>
    <s v="NO APLICA"/>
    <n v="0"/>
    <s v="NO APLICA"/>
    <s v="08FZP0276J"/>
    <s v="08FJZ0101Z"/>
    <s v="08ADG0005C"/>
    <n v="0"/>
    <s v="I2020"/>
    <n v="80"/>
    <n v="83"/>
    <n v="163"/>
    <n v="80"/>
    <n v="83"/>
    <n v="163"/>
    <n v="56"/>
    <n v="62"/>
    <n v="118"/>
    <n v="0"/>
    <n v="0"/>
    <n v="0"/>
    <n v="1"/>
    <n v="3"/>
    <n v="4"/>
    <n v="14"/>
    <n v="15"/>
    <n v="29"/>
    <n v="55"/>
    <n v="47"/>
    <n v="102"/>
    <n v="0"/>
    <n v="0"/>
    <n v="0"/>
    <n v="0"/>
    <n v="0"/>
    <n v="0"/>
    <n v="0"/>
    <n v="0"/>
    <n v="0"/>
    <n v="70"/>
    <n v="65"/>
    <n v="135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7"/>
    <n v="7"/>
    <n v="1"/>
  </r>
  <r>
    <s v="08DJN0468B"/>
    <n v="1"/>
    <s v="MATUTINO"/>
    <s v="COLINAS DE JUAREZ"/>
    <n v="8"/>
    <s v="CHIHUAHUA"/>
    <n v="8"/>
    <s v="CHIHUAHUA"/>
    <x v="5"/>
    <n v="37"/>
    <x v="6"/>
    <n v="1"/>
    <s v="JUĂREZ"/>
    <s v="CALLE CENTENO"/>
    <n v="0"/>
    <s v="PÚBLICO"/>
    <x v="0"/>
    <n v="2"/>
    <s v="BĂSICA"/>
    <n v="1"/>
    <x v="2"/>
    <n v="1"/>
    <x v="0"/>
    <n v="0"/>
    <s v="NO APLICA"/>
    <n v="0"/>
    <s v="NO APLICA"/>
    <s v="08FZP0130P"/>
    <s v="08FJZ0101Z"/>
    <s v="08ADG0005C"/>
    <n v="0"/>
    <s v="I2020"/>
    <n v="65"/>
    <n v="57"/>
    <n v="122"/>
    <n v="65"/>
    <n v="57"/>
    <n v="122"/>
    <n v="34"/>
    <n v="42"/>
    <n v="76"/>
    <n v="0"/>
    <n v="0"/>
    <n v="0"/>
    <n v="0"/>
    <n v="0"/>
    <n v="0"/>
    <n v="14"/>
    <n v="15"/>
    <n v="29"/>
    <n v="42"/>
    <n v="31"/>
    <n v="73"/>
    <n v="0"/>
    <n v="0"/>
    <n v="0"/>
    <n v="0"/>
    <n v="0"/>
    <n v="0"/>
    <n v="0"/>
    <n v="0"/>
    <n v="0"/>
    <n v="56"/>
    <n v="46"/>
    <n v="102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0"/>
    <n v="1"/>
    <n v="3"/>
    <n v="0"/>
    <n v="0"/>
    <n v="0"/>
    <n v="0"/>
    <n v="4"/>
    <n v="7"/>
    <n v="4"/>
    <n v="1"/>
  </r>
  <r>
    <s v="08DJN0470Q"/>
    <n v="1"/>
    <s v="MATUTINO"/>
    <s v="MIGUEL HUERTA MALDONADO"/>
    <n v="8"/>
    <s v="CHIHUAHUA"/>
    <n v="8"/>
    <s v="CHIHUAHUA"/>
    <x v="5"/>
    <n v="37"/>
    <x v="6"/>
    <n v="1"/>
    <s v="JUĂREZ"/>
    <s v="CALLE REFUGIO HERRERA GONZĂLEZ"/>
    <n v="0"/>
    <s v="PÚBLICO"/>
    <x v="0"/>
    <n v="2"/>
    <s v="BĂSICA"/>
    <n v="1"/>
    <x v="2"/>
    <n v="1"/>
    <x v="0"/>
    <n v="0"/>
    <s v="NO APLICA"/>
    <n v="0"/>
    <s v="NO APLICA"/>
    <s v="08FZP0265D"/>
    <s v="08FJZ0101Z"/>
    <s v="08ADG0005C"/>
    <n v="0"/>
    <s v="I2020"/>
    <n v="23"/>
    <n v="24"/>
    <n v="47"/>
    <n v="23"/>
    <n v="24"/>
    <n v="47"/>
    <n v="20"/>
    <n v="15"/>
    <n v="35"/>
    <n v="0"/>
    <n v="0"/>
    <n v="0"/>
    <n v="0"/>
    <n v="3"/>
    <n v="3"/>
    <n v="3"/>
    <n v="6"/>
    <n v="9"/>
    <n v="12"/>
    <n v="12"/>
    <n v="24"/>
    <n v="0"/>
    <n v="0"/>
    <n v="0"/>
    <n v="0"/>
    <n v="0"/>
    <n v="0"/>
    <n v="0"/>
    <n v="0"/>
    <n v="0"/>
    <n v="15"/>
    <n v="21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473N"/>
    <n v="1"/>
    <s v="MATUTINO"/>
    <s v="IGNACIO RAMIREZ"/>
    <n v="8"/>
    <s v="CHIHUAHUA"/>
    <n v="8"/>
    <s v="CHIHUAHUA"/>
    <x v="5"/>
    <n v="37"/>
    <x v="6"/>
    <n v="1"/>
    <s v="JUĂREZ"/>
    <s v="CALLE MARMOL "/>
    <n v="550"/>
    <s v="PÚBLICO"/>
    <x v="0"/>
    <n v="2"/>
    <s v="BĂSICA"/>
    <n v="1"/>
    <x v="2"/>
    <n v="1"/>
    <x v="0"/>
    <n v="0"/>
    <s v="NO APLICA"/>
    <n v="0"/>
    <s v="NO APLICA"/>
    <s v="08FZP0276J"/>
    <s v="08FJZ0101Z"/>
    <s v="08ADG0005C"/>
    <n v="0"/>
    <s v="I2020"/>
    <n v="64"/>
    <n v="64"/>
    <n v="128"/>
    <n v="64"/>
    <n v="64"/>
    <n v="128"/>
    <n v="43"/>
    <n v="38"/>
    <n v="81"/>
    <n v="0"/>
    <n v="0"/>
    <n v="0"/>
    <n v="3"/>
    <n v="0"/>
    <n v="3"/>
    <n v="9"/>
    <n v="15"/>
    <n v="24"/>
    <n v="41"/>
    <n v="51"/>
    <n v="92"/>
    <n v="0"/>
    <n v="0"/>
    <n v="0"/>
    <n v="0"/>
    <n v="0"/>
    <n v="0"/>
    <n v="0"/>
    <n v="0"/>
    <n v="0"/>
    <n v="53"/>
    <n v="66"/>
    <n v="119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5"/>
    <n v="5"/>
    <n v="1"/>
  </r>
  <r>
    <s v="08DJN0474M"/>
    <n v="1"/>
    <s v="MATUTINO"/>
    <s v="GREGORIO TORRES QUINTERO"/>
    <n v="8"/>
    <s v="CHIHUAHUA"/>
    <n v="8"/>
    <s v="CHIHUAHUA"/>
    <x v="5"/>
    <n v="37"/>
    <x v="6"/>
    <n v="1"/>
    <s v="JUĂREZ"/>
    <s v="CALLE PEDRO BRACAMONTES"/>
    <n v="8830"/>
    <s v="PÚBLICO"/>
    <x v="0"/>
    <n v="2"/>
    <s v="BĂSICA"/>
    <n v="1"/>
    <x v="2"/>
    <n v="1"/>
    <x v="0"/>
    <n v="0"/>
    <s v="NO APLICA"/>
    <n v="0"/>
    <s v="NO APLICA"/>
    <s v="08FZP0276J"/>
    <s v="08FJZ0101Z"/>
    <s v="08ADG0005C"/>
    <n v="0"/>
    <s v="I2020"/>
    <n v="87"/>
    <n v="91"/>
    <n v="178"/>
    <n v="87"/>
    <n v="91"/>
    <n v="178"/>
    <n v="55"/>
    <n v="63"/>
    <n v="118"/>
    <n v="0"/>
    <n v="0"/>
    <n v="0"/>
    <n v="1"/>
    <n v="3"/>
    <n v="4"/>
    <n v="17"/>
    <n v="20"/>
    <n v="37"/>
    <n v="64"/>
    <n v="50"/>
    <n v="114"/>
    <n v="0"/>
    <n v="0"/>
    <n v="0"/>
    <n v="0"/>
    <n v="0"/>
    <n v="0"/>
    <n v="0"/>
    <n v="0"/>
    <n v="0"/>
    <n v="82"/>
    <n v="73"/>
    <n v="155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1"/>
    <n v="0"/>
    <n v="0"/>
    <n v="10"/>
    <n v="0"/>
    <n v="7"/>
    <n v="0"/>
    <n v="1"/>
    <n v="5"/>
    <n v="0"/>
    <n v="0"/>
    <n v="0"/>
    <n v="1"/>
    <n v="7"/>
    <n v="8"/>
    <n v="8"/>
    <n v="1"/>
  </r>
  <r>
    <s v="08DJN0477J"/>
    <n v="1"/>
    <s v="MATUTINO"/>
    <s v="MIGUEL DE CERVANTES SAAVEDRA"/>
    <n v="8"/>
    <s v="CHIHUAHUA"/>
    <n v="8"/>
    <s v="CHIHUAHUA"/>
    <x v="5"/>
    <n v="37"/>
    <x v="6"/>
    <n v="1"/>
    <s v="JUĂREZ"/>
    <s v="CALLE CAMARGO"/>
    <n v="0"/>
    <s v="PÚBLICO"/>
    <x v="0"/>
    <n v="2"/>
    <s v="BĂSICA"/>
    <n v="1"/>
    <x v="2"/>
    <n v="1"/>
    <x v="0"/>
    <n v="0"/>
    <s v="NO APLICA"/>
    <n v="0"/>
    <s v="NO APLICA"/>
    <s v="08FZP0272N"/>
    <s v="08FJZ0004Y"/>
    <s v="08ADG0005C"/>
    <n v="0"/>
    <s v="I2020"/>
    <n v="77"/>
    <n v="68"/>
    <n v="145"/>
    <n v="77"/>
    <n v="68"/>
    <n v="145"/>
    <n v="47"/>
    <n v="40"/>
    <n v="87"/>
    <n v="0"/>
    <n v="0"/>
    <n v="0"/>
    <n v="0"/>
    <n v="0"/>
    <n v="0"/>
    <n v="29"/>
    <n v="32"/>
    <n v="61"/>
    <n v="45"/>
    <n v="45"/>
    <n v="90"/>
    <n v="0"/>
    <n v="0"/>
    <n v="0"/>
    <n v="0"/>
    <n v="0"/>
    <n v="0"/>
    <n v="0"/>
    <n v="0"/>
    <n v="0"/>
    <n v="74"/>
    <n v="77"/>
    <n v="151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5"/>
    <n v="5"/>
    <n v="1"/>
  </r>
  <r>
    <s v="08DJN0478I"/>
    <n v="1"/>
    <s v="MATUTINO"/>
    <s v="MARGARITA H. DE CAMPOS"/>
    <n v="8"/>
    <s v="CHIHUAHUA"/>
    <n v="8"/>
    <s v="CHIHUAHUA"/>
    <x v="7"/>
    <n v="19"/>
    <x v="21"/>
    <n v="1"/>
    <s v="CHIHUAHUA"/>
    <s v="CALLE OJO LAGUNA"/>
    <n v="6403"/>
    <s v="PÚBLICO"/>
    <x v="0"/>
    <n v="2"/>
    <s v="BĂSICA"/>
    <n v="1"/>
    <x v="2"/>
    <n v="1"/>
    <x v="0"/>
    <n v="0"/>
    <s v="NO APLICA"/>
    <n v="0"/>
    <s v="NO APLICA"/>
    <s v="08FZP0154Z"/>
    <s v="08FJZ0115C"/>
    <s v="08ADG0046C"/>
    <n v="0"/>
    <s v="I2020"/>
    <n v="75"/>
    <n v="83"/>
    <n v="158"/>
    <n v="75"/>
    <n v="83"/>
    <n v="158"/>
    <n v="31"/>
    <n v="31"/>
    <n v="62"/>
    <n v="0"/>
    <n v="0"/>
    <n v="0"/>
    <n v="11"/>
    <n v="15"/>
    <n v="26"/>
    <n v="27"/>
    <n v="27"/>
    <n v="54"/>
    <n v="34"/>
    <n v="45"/>
    <n v="79"/>
    <n v="0"/>
    <n v="0"/>
    <n v="0"/>
    <n v="0"/>
    <n v="0"/>
    <n v="0"/>
    <n v="0"/>
    <n v="0"/>
    <n v="0"/>
    <n v="72"/>
    <n v="87"/>
    <n v="159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1"/>
    <n v="0"/>
    <n v="11"/>
    <n v="0"/>
    <n v="7"/>
    <n v="1"/>
    <n v="3"/>
    <n v="3"/>
    <n v="0"/>
    <n v="0"/>
    <n v="0"/>
    <n v="0"/>
    <n v="7"/>
    <n v="6"/>
    <n v="6"/>
    <n v="1"/>
  </r>
  <r>
    <s v="08DJN0480X"/>
    <n v="1"/>
    <s v="MATUTINO"/>
    <s v="JOSEFA ORTIZ DE DOMINGUEZ"/>
    <n v="8"/>
    <s v="CHIHUAHUA"/>
    <n v="8"/>
    <s v="CHIHUAHUA"/>
    <x v="0"/>
    <n v="47"/>
    <x v="20"/>
    <n v="1"/>
    <s v="MORIS"/>
    <s v="CAMINO A OCAMPO"/>
    <n v="0"/>
    <s v="PÚBLICO"/>
    <x v="0"/>
    <n v="2"/>
    <s v="BĂSICA"/>
    <n v="1"/>
    <x v="2"/>
    <n v="1"/>
    <x v="0"/>
    <n v="0"/>
    <s v="NO APLICA"/>
    <n v="0"/>
    <s v="NO APLICA"/>
    <s v="08FZP0155Y"/>
    <s v="08FJZ0106V"/>
    <s v="08ADG0003E"/>
    <n v="0"/>
    <s v="I2020"/>
    <n v="11"/>
    <n v="10"/>
    <n v="21"/>
    <n v="11"/>
    <n v="10"/>
    <n v="21"/>
    <n v="6"/>
    <n v="6"/>
    <n v="12"/>
    <n v="0"/>
    <n v="0"/>
    <n v="0"/>
    <n v="0"/>
    <n v="1"/>
    <n v="1"/>
    <n v="3"/>
    <n v="1"/>
    <n v="4"/>
    <n v="11"/>
    <n v="6"/>
    <n v="17"/>
    <n v="0"/>
    <n v="0"/>
    <n v="0"/>
    <n v="0"/>
    <n v="0"/>
    <n v="0"/>
    <n v="0"/>
    <n v="0"/>
    <n v="0"/>
    <n v="14"/>
    <n v="8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82V"/>
    <n v="1"/>
    <s v="MATUTINO"/>
    <s v="HERMENEGILDO GALEANA"/>
    <n v="8"/>
    <s v="CHIHUAHUA"/>
    <n v="8"/>
    <s v="CHIHUAHUA"/>
    <x v="10"/>
    <n v="23"/>
    <x v="52"/>
    <n v="5"/>
    <s v="COLONIA LEBARĂ“N"/>
    <s v="NINGUNO NINGUNO"/>
    <n v="0"/>
    <s v="PÚBLICO"/>
    <x v="0"/>
    <n v="2"/>
    <s v="BĂSICA"/>
    <n v="1"/>
    <x v="2"/>
    <n v="1"/>
    <x v="0"/>
    <n v="0"/>
    <s v="NO APLICA"/>
    <n v="0"/>
    <s v="NO APLICA"/>
    <s v="08FZP0156X"/>
    <s v="08FJZ0110H"/>
    <s v="08ADG0013L"/>
    <n v="0"/>
    <s v="I2020"/>
    <n v="8"/>
    <n v="18"/>
    <n v="26"/>
    <n v="8"/>
    <n v="18"/>
    <n v="26"/>
    <n v="6"/>
    <n v="13"/>
    <n v="19"/>
    <n v="0"/>
    <n v="0"/>
    <n v="0"/>
    <n v="0"/>
    <n v="2"/>
    <n v="2"/>
    <n v="2"/>
    <n v="1"/>
    <n v="3"/>
    <n v="5"/>
    <n v="10"/>
    <n v="15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83U"/>
    <n v="1"/>
    <s v="MATUTINO"/>
    <s v="JUAN JACOBO ROUSSEAU"/>
    <n v="8"/>
    <s v="CHIHUAHUA"/>
    <n v="8"/>
    <s v="CHIHUAHUA"/>
    <x v="10"/>
    <n v="50"/>
    <x v="65"/>
    <n v="1"/>
    <s v="NUEVO CASAS GRANDES"/>
    <s v="CALLE COLON"/>
    <n v="0"/>
    <s v="PÚBLICO"/>
    <x v="0"/>
    <n v="2"/>
    <s v="BĂSICA"/>
    <n v="1"/>
    <x v="2"/>
    <n v="1"/>
    <x v="0"/>
    <n v="0"/>
    <s v="NO APLICA"/>
    <n v="0"/>
    <s v="NO APLICA"/>
    <s v="08FZP0143T"/>
    <s v="08FJZ0110H"/>
    <s v="08ADG0013L"/>
    <n v="0"/>
    <s v="I2020"/>
    <n v="20"/>
    <n v="23"/>
    <n v="43"/>
    <n v="20"/>
    <n v="23"/>
    <n v="43"/>
    <n v="13"/>
    <n v="12"/>
    <n v="25"/>
    <n v="0"/>
    <n v="0"/>
    <n v="0"/>
    <n v="4"/>
    <n v="2"/>
    <n v="6"/>
    <n v="8"/>
    <n v="14"/>
    <n v="22"/>
    <n v="15"/>
    <n v="13"/>
    <n v="28"/>
    <n v="0"/>
    <n v="0"/>
    <n v="0"/>
    <n v="0"/>
    <n v="0"/>
    <n v="0"/>
    <n v="0"/>
    <n v="0"/>
    <n v="0"/>
    <n v="27"/>
    <n v="29"/>
    <n v="5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486R"/>
    <n v="1"/>
    <s v="MATUTINO"/>
    <s v="BENITO COQUET"/>
    <n v="8"/>
    <s v="CHIHUAHUA"/>
    <n v="8"/>
    <s v="CHIHUAHUA"/>
    <x v="10"/>
    <n v="50"/>
    <x v="65"/>
    <n v="1"/>
    <s v="NUEVO CASAS GRANDES"/>
    <s v="AVENIDA OCHOA "/>
    <n v="0"/>
    <s v="PÚBLICO"/>
    <x v="0"/>
    <n v="2"/>
    <s v="BĂSICA"/>
    <n v="1"/>
    <x v="2"/>
    <n v="1"/>
    <x v="0"/>
    <n v="0"/>
    <s v="NO APLICA"/>
    <n v="0"/>
    <s v="NO APLICA"/>
    <s v="08FZP0143T"/>
    <s v="08FJZ0110H"/>
    <s v="08ADG0013L"/>
    <n v="0"/>
    <s v="I2020"/>
    <n v="15"/>
    <n v="9"/>
    <n v="24"/>
    <n v="15"/>
    <n v="9"/>
    <n v="24"/>
    <n v="5"/>
    <n v="8"/>
    <n v="13"/>
    <n v="0"/>
    <n v="0"/>
    <n v="0"/>
    <n v="0"/>
    <n v="1"/>
    <n v="1"/>
    <n v="4"/>
    <n v="2"/>
    <n v="6"/>
    <n v="12"/>
    <n v="3"/>
    <n v="15"/>
    <n v="0"/>
    <n v="0"/>
    <n v="0"/>
    <n v="0"/>
    <n v="0"/>
    <n v="0"/>
    <n v="0"/>
    <n v="0"/>
    <n v="0"/>
    <n v="16"/>
    <n v="6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0493A"/>
    <n v="1"/>
    <s v="MATUTINO"/>
    <s v="RAMON LOPEZ VELARDE"/>
    <n v="8"/>
    <s v="CHIHUAHUA"/>
    <n v="8"/>
    <s v="CHIHUAHUA"/>
    <x v="9"/>
    <n v="11"/>
    <x v="28"/>
    <n v="1"/>
    <s v="SANTA ROSALĂŤA DE CAMARGO"/>
    <s v="CALLE 18 DE MARZO"/>
    <n v="0"/>
    <s v="PÚBLICO"/>
    <x v="0"/>
    <n v="2"/>
    <s v="BĂSICA"/>
    <n v="1"/>
    <x v="2"/>
    <n v="1"/>
    <x v="0"/>
    <n v="0"/>
    <s v="NO APLICA"/>
    <n v="0"/>
    <s v="NO APLICA"/>
    <s v="08FZP0152A"/>
    <s v="08FJZ0109S"/>
    <s v="08ADG0057I"/>
    <n v="0"/>
    <s v="I2020"/>
    <n v="88"/>
    <n v="85"/>
    <n v="173"/>
    <n v="88"/>
    <n v="85"/>
    <n v="173"/>
    <n v="47"/>
    <n v="44"/>
    <n v="91"/>
    <n v="0"/>
    <n v="0"/>
    <n v="0"/>
    <n v="11"/>
    <n v="12"/>
    <n v="23"/>
    <n v="36"/>
    <n v="43"/>
    <n v="79"/>
    <n v="38"/>
    <n v="31"/>
    <n v="69"/>
    <n v="0"/>
    <n v="0"/>
    <n v="0"/>
    <n v="0"/>
    <n v="0"/>
    <n v="0"/>
    <n v="0"/>
    <n v="0"/>
    <n v="0"/>
    <n v="85"/>
    <n v="86"/>
    <n v="171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0"/>
    <n v="2"/>
    <n v="0"/>
    <n v="12"/>
    <n v="0"/>
    <n v="7"/>
    <n v="1"/>
    <n v="3"/>
    <n v="3"/>
    <n v="0"/>
    <n v="0"/>
    <n v="0"/>
    <n v="0"/>
    <n v="7"/>
    <n v="7"/>
    <n v="7"/>
    <n v="1"/>
  </r>
  <r>
    <s v="08DJN0495Z"/>
    <n v="1"/>
    <s v="MATUTINO"/>
    <s v="AMADO NERVO"/>
    <n v="8"/>
    <s v="CHIHUAHUA"/>
    <n v="8"/>
    <s v="CHIHUAHUA"/>
    <x v="9"/>
    <n v="16"/>
    <x v="62"/>
    <n v="1"/>
    <s v="LA CRUZ"/>
    <s v="CALLE LERDO DE TEJADA"/>
    <n v="0"/>
    <s v="PÚBLICO"/>
    <x v="0"/>
    <n v="2"/>
    <s v="BĂSICA"/>
    <n v="1"/>
    <x v="2"/>
    <n v="1"/>
    <x v="0"/>
    <n v="0"/>
    <s v="NO APLICA"/>
    <n v="0"/>
    <s v="NO APLICA"/>
    <s v="08FZP0152A"/>
    <s v="08FJZ0109S"/>
    <s v="08ADG0057I"/>
    <n v="0"/>
    <s v="I2020"/>
    <n v="25"/>
    <n v="12"/>
    <n v="37"/>
    <n v="25"/>
    <n v="12"/>
    <n v="37"/>
    <n v="8"/>
    <n v="7"/>
    <n v="15"/>
    <n v="0"/>
    <n v="0"/>
    <n v="0"/>
    <n v="6"/>
    <n v="10"/>
    <n v="16"/>
    <n v="11"/>
    <n v="1"/>
    <n v="12"/>
    <n v="6"/>
    <n v="3"/>
    <n v="9"/>
    <n v="0"/>
    <n v="0"/>
    <n v="0"/>
    <n v="0"/>
    <n v="0"/>
    <n v="0"/>
    <n v="0"/>
    <n v="0"/>
    <n v="0"/>
    <n v="23"/>
    <n v="14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0"/>
    <n v="0"/>
    <n v="0"/>
    <n v="0"/>
    <n v="2"/>
    <n v="2"/>
    <n v="2"/>
    <n v="2"/>
    <n v="1"/>
  </r>
  <r>
    <s v="08DJN0497X"/>
    <n v="1"/>
    <s v="MATUTINO"/>
    <s v="DOROTEO ARANGO"/>
    <n v="8"/>
    <s v="CHIHUAHUA"/>
    <n v="8"/>
    <s v="CHIHUAHUA"/>
    <x v="10"/>
    <n v="50"/>
    <x v="65"/>
    <n v="1"/>
    <s v="NUEVO CASAS GRANDES"/>
    <s v="CALLE NACIONES UNIDAS"/>
    <n v="0"/>
    <s v="PÚBLICO"/>
    <x v="0"/>
    <n v="2"/>
    <s v="BĂSICA"/>
    <n v="1"/>
    <x v="2"/>
    <n v="1"/>
    <x v="0"/>
    <n v="0"/>
    <s v="NO APLICA"/>
    <n v="0"/>
    <s v="NO APLICA"/>
    <s v="08FZP0143T"/>
    <s v="08FJZ0110H"/>
    <s v="08ADG0013L"/>
    <n v="0"/>
    <s v="I2020"/>
    <n v="43"/>
    <n v="36"/>
    <n v="79"/>
    <n v="43"/>
    <n v="36"/>
    <n v="79"/>
    <n v="21"/>
    <n v="16"/>
    <n v="37"/>
    <n v="0"/>
    <n v="0"/>
    <n v="0"/>
    <n v="1"/>
    <n v="4"/>
    <n v="5"/>
    <n v="10"/>
    <n v="18"/>
    <n v="28"/>
    <n v="22"/>
    <n v="19"/>
    <n v="41"/>
    <n v="0"/>
    <n v="0"/>
    <n v="0"/>
    <n v="0"/>
    <n v="0"/>
    <n v="0"/>
    <n v="0"/>
    <n v="0"/>
    <n v="0"/>
    <n v="33"/>
    <n v="41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0498W"/>
    <n v="1"/>
    <s v="MATUTINO"/>
    <s v="CARMEN RAMOS DEL RIO"/>
    <n v="8"/>
    <s v="CHIHUAHUA"/>
    <n v="8"/>
    <s v="CHIHUAHUA"/>
    <x v="0"/>
    <n v="9"/>
    <x v="2"/>
    <n v="169"/>
    <s v="SAN JUANITO"/>
    <s v="AVENIDA BENITO JUAREZ"/>
    <n v="0"/>
    <s v="PÚBLICO"/>
    <x v="0"/>
    <n v="2"/>
    <s v="BĂSICA"/>
    <n v="1"/>
    <x v="2"/>
    <n v="1"/>
    <x v="0"/>
    <n v="0"/>
    <s v="NO APLICA"/>
    <n v="0"/>
    <s v="NO APLICA"/>
    <s v="08FZP0122G"/>
    <s v="08FJZ0106V"/>
    <s v="08ADG0003E"/>
    <n v="0"/>
    <s v="I2020"/>
    <n v="45"/>
    <n v="39"/>
    <n v="84"/>
    <n v="45"/>
    <n v="39"/>
    <n v="84"/>
    <n v="20"/>
    <n v="17"/>
    <n v="37"/>
    <n v="0"/>
    <n v="0"/>
    <n v="0"/>
    <n v="8"/>
    <n v="4"/>
    <n v="12"/>
    <n v="14"/>
    <n v="13"/>
    <n v="27"/>
    <n v="16"/>
    <n v="13"/>
    <n v="29"/>
    <n v="0"/>
    <n v="0"/>
    <n v="0"/>
    <n v="0"/>
    <n v="0"/>
    <n v="0"/>
    <n v="0"/>
    <n v="0"/>
    <n v="0"/>
    <n v="38"/>
    <n v="30"/>
    <n v="6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500U"/>
    <n v="1"/>
    <s v="MATUTINO"/>
    <s v="JUVENTINO ROSAS"/>
    <n v="8"/>
    <s v="CHIHUAHUA"/>
    <n v="8"/>
    <s v="CHIHUAHUA"/>
    <x v="0"/>
    <n v="9"/>
    <x v="2"/>
    <n v="169"/>
    <s v="SAN JUANITO"/>
    <s v="CALLE DIVISION DEL NORTE "/>
    <n v="0"/>
    <s v="PÚBLICO"/>
    <x v="0"/>
    <n v="2"/>
    <s v="BĂSICA"/>
    <n v="1"/>
    <x v="2"/>
    <n v="1"/>
    <x v="0"/>
    <n v="0"/>
    <s v="NO APLICA"/>
    <n v="0"/>
    <s v="NO APLICA"/>
    <s v="08FZP0122G"/>
    <s v="08FJZ0106V"/>
    <s v="08ADG0003E"/>
    <n v="0"/>
    <s v="I2020"/>
    <n v="42"/>
    <n v="36"/>
    <n v="78"/>
    <n v="42"/>
    <n v="36"/>
    <n v="78"/>
    <n v="16"/>
    <n v="16"/>
    <n v="32"/>
    <n v="0"/>
    <n v="0"/>
    <n v="0"/>
    <n v="15"/>
    <n v="12"/>
    <n v="27"/>
    <n v="20"/>
    <n v="17"/>
    <n v="37"/>
    <n v="13"/>
    <n v="11"/>
    <n v="24"/>
    <n v="0"/>
    <n v="0"/>
    <n v="0"/>
    <n v="0"/>
    <n v="0"/>
    <n v="0"/>
    <n v="0"/>
    <n v="0"/>
    <n v="0"/>
    <n v="48"/>
    <n v="40"/>
    <n v="88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1"/>
    <n v="2"/>
    <n v="1"/>
    <n v="0"/>
    <n v="0"/>
    <n v="0"/>
    <n v="0"/>
    <n v="4"/>
    <n v="5"/>
    <n v="4"/>
    <n v="1"/>
  </r>
  <r>
    <s v="08DJN0501T"/>
    <n v="1"/>
    <s v="MATUTINO"/>
    <s v="GABRIELA MISTRAL"/>
    <n v="8"/>
    <s v="CHIHUAHUA"/>
    <n v="8"/>
    <s v="CHIHUAHUA"/>
    <x v="0"/>
    <n v="30"/>
    <x v="34"/>
    <n v="45"/>
    <s v="GUAJIPA"/>
    <s v="NINGUNO NINGUNO"/>
    <n v="0"/>
    <s v="PÚBLICO"/>
    <x v="0"/>
    <n v="2"/>
    <s v="BĂSICA"/>
    <n v="1"/>
    <x v="2"/>
    <n v="1"/>
    <x v="0"/>
    <n v="0"/>
    <s v="NO APLICA"/>
    <n v="0"/>
    <s v="NO APLICA"/>
    <s v="08FZP0134L"/>
    <s v="08FJZ0106V"/>
    <s v="08ADG0003E"/>
    <n v="0"/>
    <s v="I2020"/>
    <n v="36"/>
    <n v="27"/>
    <n v="63"/>
    <n v="36"/>
    <n v="27"/>
    <n v="63"/>
    <n v="10"/>
    <n v="7"/>
    <n v="17"/>
    <n v="0"/>
    <n v="0"/>
    <n v="0"/>
    <n v="10"/>
    <n v="7"/>
    <n v="17"/>
    <n v="12"/>
    <n v="7"/>
    <n v="19"/>
    <n v="16"/>
    <n v="13"/>
    <n v="29"/>
    <n v="0"/>
    <n v="0"/>
    <n v="0"/>
    <n v="0"/>
    <n v="0"/>
    <n v="0"/>
    <n v="0"/>
    <n v="0"/>
    <n v="0"/>
    <n v="38"/>
    <n v="27"/>
    <n v="65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DJN0502S"/>
    <n v="1"/>
    <s v="MATUTINO"/>
    <s v="JOSE MARTI"/>
    <n v="8"/>
    <s v="CHIHUAHUA"/>
    <n v="8"/>
    <s v="CHIHUAHUA"/>
    <x v="0"/>
    <n v="65"/>
    <x v="11"/>
    <n v="5"/>
    <s v="BAHUICHIVO"/>
    <s v="CALLE BAHUICHIVO"/>
    <n v="0"/>
    <s v="PÚBLICO"/>
    <x v="0"/>
    <n v="2"/>
    <s v="BĂSICA"/>
    <n v="1"/>
    <x v="2"/>
    <n v="1"/>
    <x v="0"/>
    <n v="0"/>
    <s v="NO APLICA"/>
    <n v="0"/>
    <s v="NO APLICA"/>
    <s v="08FZP0134L"/>
    <s v="08FJZ0106V"/>
    <s v="08ADG0003E"/>
    <n v="0"/>
    <s v="I2020"/>
    <n v="42"/>
    <n v="51"/>
    <n v="93"/>
    <n v="42"/>
    <n v="51"/>
    <n v="93"/>
    <n v="12"/>
    <n v="18"/>
    <n v="30"/>
    <n v="0"/>
    <n v="0"/>
    <n v="0"/>
    <n v="9"/>
    <n v="9"/>
    <n v="18"/>
    <n v="15"/>
    <n v="19"/>
    <n v="34"/>
    <n v="19"/>
    <n v="17"/>
    <n v="36"/>
    <n v="0"/>
    <n v="0"/>
    <n v="0"/>
    <n v="0"/>
    <n v="0"/>
    <n v="0"/>
    <n v="0"/>
    <n v="0"/>
    <n v="0"/>
    <n v="43"/>
    <n v="45"/>
    <n v="88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5"/>
    <n v="1"/>
    <n v="2"/>
    <n v="2"/>
    <n v="0"/>
    <n v="0"/>
    <n v="0"/>
    <n v="0"/>
    <n v="5"/>
    <n v="5"/>
    <n v="5"/>
    <n v="1"/>
  </r>
  <r>
    <s v="08DJN0504Q"/>
    <n v="1"/>
    <s v="MATUTINO"/>
    <s v="PASCUAL OROZCO"/>
    <n v="8"/>
    <s v="CHIHUAHUA"/>
    <n v="8"/>
    <s v="CHIHUAHUA"/>
    <x v="9"/>
    <n v="21"/>
    <x v="61"/>
    <n v="1"/>
    <s v="DELICIAS"/>
    <s v="CALLE 29 "/>
    <n v="0"/>
    <s v="PÚBLICO"/>
    <x v="0"/>
    <n v="2"/>
    <s v="BĂSICA"/>
    <n v="1"/>
    <x v="2"/>
    <n v="1"/>
    <x v="0"/>
    <n v="0"/>
    <s v="NO APLICA"/>
    <n v="0"/>
    <s v="NO APLICA"/>
    <s v="08FZP0105Q"/>
    <s v="08FJZ0108T"/>
    <s v="08ADG0057I"/>
    <n v="0"/>
    <s v="I2020"/>
    <n v="54"/>
    <n v="59"/>
    <n v="113"/>
    <n v="54"/>
    <n v="59"/>
    <n v="113"/>
    <n v="28"/>
    <n v="32"/>
    <n v="60"/>
    <n v="0"/>
    <n v="0"/>
    <n v="0"/>
    <n v="0"/>
    <n v="0"/>
    <n v="0"/>
    <n v="16"/>
    <n v="21"/>
    <n v="37"/>
    <n v="39"/>
    <n v="31"/>
    <n v="70"/>
    <n v="0"/>
    <n v="0"/>
    <n v="0"/>
    <n v="0"/>
    <n v="0"/>
    <n v="0"/>
    <n v="0"/>
    <n v="0"/>
    <n v="0"/>
    <n v="55"/>
    <n v="52"/>
    <n v="10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505P"/>
    <n v="1"/>
    <s v="MATUTINO"/>
    <s v="ANTONIO CASSO"/>
    <n v="8"/>
    <s v="CHIHUAHUA"/>
    <n v="8"/>
    <s v="CHIHUAHUA"/>
    <x v="0"/>
    <n v="51"/>
    <x v="15"/>
    <n v="31"/>
    <s v="HUEVACHI"/>
    <s v="CALLE HUEVACHI"/>
    <n v="0"/>
    <s v="PÚBLICO"/>
    <x v="0"/>
    <n v="2"/>
    <s v="BĂSICA"/>
    <n v="1"/>
    <x v="2"/>
    <n v="1"/>
    <x v="0"/>
    <n v="0"/>
    <s v="NO APLICA"/>
    <n v="0"/>
    <s v="NO APLICA"/>
    <s v="08FZP0155Y"/>
    <s v="08FJZ0106V"/>
    <s v="08ADG0003E"/>
    <n v="0"/>
    <s v="I2020"/>
    <n v="17"/>
    <n v="13"/>
    <n v="30"/>
    <n v="17"/>
    <n v="13"/>
    <n v="30"/>
    <n v="5"/>
    <n v="6"/>
    <n v="11"/>
    <n v="0"/>
    <n v="0"/>
    <n v="0"/>
    <n v="5"/>
    <n v="3"/>
    <n v="8"/>
    <n v="6"/>
    <n v="1"/>
    <n v="7"/>
    <n v="5"/>
    <n v="7"/>
    <n v="12"/>
    <n v="0"/>
    <n v="0"/>
    <n v="0"/>
    <n v="0"/>
    <n v="0"/>
    <n v="0"/>
    <n v="0"/>
    <n v="0"/>
    <n v="0"/>
    <n v="16"/>
    <n v="11"/>
    <n v="2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06O"/>
    <n v="1"/>
    <s v="MATUTINO"/>
    <s v="MARIA ENRIQUETA CAMARILLO"/>
    <n v="8"/>
    <s v="CHIHUAHUA"/>
    <n v="8"/>
    <s v="CHIHUAHUA"/>
    <x v="0"/>
    <n v="51"/>
    <x v="15"/>
    <n v="17"/>
    <s v="CAJURICHI"/>
    <s v="CALLE CAJURICHI"/>
    <n v="0"/>
    <s v="PÚBLICO"/>
    <x v="0"/>
    <n v="2"/>
    <s v="BĂSICA"/>
    <n v="1"/>
    <x v="2"/>
    <n v="1"/>
    <x v="0"/>
    <n v="0"/>
    <s v="NO APLICA"/>
    <n v="0"/>
    <s v="NO APLICA"/>
    <s v="08FZP0155Y"/>
    <s v="08FJZ0106V"/>
    <s v="08ADG0003E"/>
    <n v="0"/>
    <s v="I2020"/>
    <n v="21"/>
    <n v="24"/>
    <n v="45"/>
    <n v="21"/>
    <n v="24"/>
    <n v="45"/>
    <n v="11"/>
    <n v="8"/>
    <n v="19"/>
    <n v="0"/>
    <n v="0"/>
    <n v="0"/>
    <n v="5"/>
    <n v="3"/>
    <n v="8"/>
    <n v="2"/>
    <n v="11"/>
    <n v="13"/>
    <n v="9"/>
    <n v="8"/>
    <n v="17"/>
    <n v="0"/>
    <n v="0"/>
    <n v="0"/>
    <n v="0"/>
    <n v="0"/>
    <n v="0"/>
    <n v="0"/>
    <n v="0"/>
    <n v="0"/>
    <n v="16"/>
    <n v="22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07N"/>
    <n v="1"/>
    <s v="MATUTINO"/>
    <s v="JUAN ESCUTIA"/>
    <n v="8"/>
    <s v="CHIHUAHUA"/>
    <n v="8"/>
    <s v="CHIHUAHUA"/>
    <x v="0"/>
    <n v="51"/>
    <x v="15"/>
    <n v="10"/>
    <s v="BASASEACHI"/>
    <s v="CALLE BASASEACHI"/>
    <n v="0"/>
    <s v="PÚBLICO"/>
    <x v="0"/>
    <n v="2"/>
    <s v="BĂSICA"/>
    <n v="1"/>
    <x v="2"/>
    <n v="1"/>
    <x v="0"/>
    <n v="0"/>
    <s v="NO APLICA"/>
    <n v="0"/>
    <s v="NO APLICA"/>
    <s v="08FZP0155Y"/>
    <s v="08FJZ0106V"/>
    <s v="08ADG0003E"/>
    <n v="0"/>
    <s v="I2020"/>
    <n v="91"/>
    <n v="64"/>
    <n v="155"/>
    <n v="91"/>
    <n v="64"/>
    <n v="155"/>
    <n v="53"/>
    <n v="33"/>
    <n v="86"/>
    <n v="0"/>
    <n v="0"/>
    <n v="0"/>
    <n v="10"/>
    <n v="8"/>
    <n v="18"/>
    <n v="23"/>
    <n v="25"/>
    <n v="48"/>
    <n v="38"/>
    <n v="32"/>
    <n v="70"/>
    <n v="0"/>
    <n v="0"/>
    <n v="0"/>
    <n v="0"/>
    <n v="0"/>
    <n v="0"/>
    <n v="0"/>
    <n v="0"/>
    <n v="0"/>
    <n v="71"/>
    <n v="65"/>
    <n v="136"/>
    <n v="1"/>
    <n v="2"/>
    <n v="4"/>
    <n v="0"/>
    <n v="0"/>
    <n v="0"/>
    <n v="0"/>
    <n v="7"/>
    <n v="0"/>
    <n v="0"/>
    <n v="0"/>
    <n v="1"/>
    <n v="0"/>
    <n v="0"/>
    <n v="0"/>
    <n v="0"/>
    <n v="1"/>
    <n v="6"/>
    <n v="0"/>
    <n v="0"/>
    <n v="1"/>
    <n v="0"/>
    <n v="0"/>
    <n v="0"/>
    <n v="0"/>
    <n v="0"/>
    <n v="0"/>
    <n v="0"/>
    <n v="1"/>
    <n v="1"/>
    <n v="0"/>
    <n v="11"/>
    <n v="1"/>
    <n v="6"/>
    <n v="1"/>
    <n v="2"/>
    <n v="4"/>
    <n v="0"/>
    <n v="0"/>
    <n v="0"/>
    <n v="0"/>
    <n v="7"/>
    <n v="6"/>
    <n v="6"/>
    <n v="1"/>
  </r>
  <r>
    <s v="08DJN0509L"/>
    <n v="1"/>
    <s v="MATUTINO"/>
    <s v="CLUB SERTOMA"/>
    <n v="8"/>
    <s v="CHIHUAHUA"/>
    <n v="8"/>
    <s v="CHIHUAHUA"/>
    <x v="1"/>
    <n v="17"/>
    <x v="43"/>
    <n v="1"/>
    <s v="CUAUHTĂ‰MOC"/>
    <s v="CALLE 18 DE MARZO"/>
    <n v="0"/>
    <s v="PÚBLICO"/>
    <x v="0"/>
    <n v="2"/>
    <s v="BĂSICA"/>
    <n v="1"/>
    <x v="2"/>
    <n v="1"/>
    <x v="0"/>
    <n v="0"/>
    <s v="NO APLICA"/>
    <n v="0"/>
    <s v="NO APLICA"/>
    <s v="08FZP0109M"/>
    <s v="08FJZ0105W"/>
    <s v="08ADG0010O"/>
    <n v="0"/>
    <s v="I2020"/>
    <n v="51"/>
    <n v="54"/>
    <n v="105"/>
    <n v="51"/>
    <n v="54"/>
    <n v="105"/>
    <n v="23"/>
    <n v="26"/>
    <n v="49"/>
    <n v="0"/>
    <n v="0"/>
    <n v="0"/>
    <n v="13"/>
    <n v="10"/>
    <n v="23"/>
    <n v="24"/>
    <n v="26"/>
    <n v="50"/>
    <n v="27"/>
    <n v="29"/>
    <n v="56"/>
    <n v="0"/>
    <n v="0"/>
    <n v="0"/>
    <n v="0"/>
    <n v="0"/>
    <n v="0"/>
    <n v="0"/>
    <n v="0"/>
    <n v="0"/>
    <n v="64"/>
    <n v="65"/>
    <n v="129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  <n v="1"/>
  </r>
  <r>
    <s v="08DJN0510A"/>
    <n v="1"/>
    <s v="MATUTINO"/>
    <s v="NIÑO ARTILLERO"/>
    <n v="8"/>
    <s v="CHIHUAHUA"/>
    <n v="8"/>
    <s v="CHIHUAHUA"/>
    <x v="0"/>
    <n v="8"/>
    <x v="0"/>
    <n v="1"/>
    <s v="BATOPILAS DE MANUEL GĂ“MEZ MORĂŤN"/>
    <s v="CALLE SANTOS DEGOLLADO"/>
    <n v="152"/>
    <s v="PÚBLICO"/>
    <x v="0"/>
    <n v="2"/>
    <s v="BĂSICA"/>
    <n v="1"/>
    <x v="2"/>
    <n v="1"/>
    <x v="0"/>
    <n v="0"/>
    <s v="NO APLICA"/>
    <n v="0"/>
    <s v="NO APLICA"/>
    <s v="08FZP0021I"/>
    <s v="08FJZ0106V"/>
    <s v="08ADG0003E"/>
    <n v="0"/>
    <s v="I2020"/>
    <n v="38"/>
    <n v="42"/>
    <n v="80"/>
    <n v="38"/>
    <n v="42"/>
    <n v="80"/>
    <n v="13"/>
    <n v="16"/>
    <n v="29"/>
    <n v="0"/>
    <n v="0"/>
    <n v="0"/>
    <n v="5"/>
    <n v="6"/>
    <n v="11"/>
    <n v="15"/>
    <n v="7"/>
    <n v="22"/>
    <n v="11"/>
    <n v="20"/>
    <n v="31"/>
    <n v="0"/>
    <n v="0"/>
    <n v="0"/>
    <n v="0"/>
    <n v="0"/>
    <n v="0"/>
    <n v="0"/>
    <n v="0"/>
    <n v="0"/>
    <n v="31"/>
    <n v="33"/>
    <n v="64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1"/>
    <n v="1"/>
    <n v="0"/>
    <n v="0"/>
    <n v="0"/>
    <n v="1"/>
    <n v="4"/>
    <n v="4"/>
    <n v="4"/>
    <n v="1"/>
  </r>
  <r>
    <s v="08DJN0512Z"/>
    <n v="1"/>
    <s v="MATUTINO"/>
    <s v="NIÑOS HEROES"/>
    <n v="8"/>
    <s v="CHIHUAHUA"/>
    <n v="8"/>
    <s v="CHIHUAHUA"/>
    <x v="4"/>
    <n v="52"/>
    <x v="5"/>
    <n v="1"/>
    <s v="MANUEL OJINAGA"/>
    <s v="CALLE CUAUHTEMOC "/>
    <n v="0"/>
    <s v="PÚBLICO"/>
    <x v="0"/>
    <n v="2"/>
    <s v="BĂSICA"/>
    <n v="1"/>
    <x v="2"/>
    <n v="1"/>
    <x v="0"/>
    <n v="0"/>
    <s v="NO APLICA"/>
    <n v="0"/>
    <s v="NO APLICA"/>
    <s v="08FZP0108N"/>
    <s v="08FJZ0117A"/>
    <s v="08ADG0056J"/>
    <n v="0"/>
    <s v="I2020"/>
    <n v="21"/>
    <n v="29"/>
    <n v="50"/>
    <n v="21"/>
    <n v="29"/>
    <n v="50"/>
    <n v="12"/>
    <n v="13"/>
    <n v="25"/>
    <n v="0"/>
    <n v="0"/>
    <n v="0"/>
    <n v="2"/>
    <n v="5"/>
    <n v="7"/>
    <n v="6"/>
    <n v="12"/>
    <n v="18"/>
    <n v="9"/>
    <n v="12"/>
    <n v="21"/>
    <n v="0"/>
    <n v="0"/>
    <n v="0"/>
    <n v="0"/>
    <n v="0"/>
    <n v="0"/>
    <n v="0"/>
    <n v="0"/>
    <n v="0"/>
    <n v="17"/>
    <n v="29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516V"/>
    <n v="1"/>
    <s v="MATUTINO"/>
    <s v="BINI RE'E"/>
    <n v="8"/>
    <s v="CHIHUAHUA"/>
    <n v="8"/>
    <s v="CHIHUAHUA"/>
    <x v="9"/>
    <n v="11"/>
    <x v="28"/>
    <n v="1"/>
    <s v="SANTA ROSALĂŤA DE CAMARGO"/>
    <s v="CAMINO REAL"/>
    <n v="0"/>
    <s v="PÚBLICO"/>
    <x v="0"/>
    <n v="2"/>
    <s v="BĂSICA"/>
    <n v="1"/>
    <x v="2"/>
    <n v="1"/>
    <x v="0"/>
    <n v="0"/>
    <s v="NO APLICA"/>
    <n v="0"/>
    <s v="NO APLICA"/>
    <s v="08FZP0107O"/>
    <s v="08FJZ0109S"/>
    <s v="08ADG0057I"/>
    <n v="0"/>
    <s v="I2020"/>
    <n v="17"/>
    <n v="18"/>
    <n v="35"/>
    <n v="17"/>
    <n v="18"/>
    <n v="35"/>
    <n v="7"/>
    <n v="8"/>
    <n v="15"/>
    <n v="0"/>
    <n v="0"/>
    <n v="0"/>
    <n v="1"/>
    <n v="3"/>
    <n v="4"/>
    <n v="6"/>
    <n v="5"/>
    <n v="11"/>
    <n v="9"/>
    <n v="10"/>
    <n v="19"/>
    <n v="0"/>
    <n v="0"/>
    <n v="0"/>
    <n v="0"/>
    <n v="0"/>
    <n v="0"/>
    <n v="0"/>
    <n v="0"/>
    <n v="0"/>
    <n v="16"/>
    <n v="18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518T"/>
    <n v="1"/>
    <s v="MATUTINO"/>
    <s v="IGNACIO ZARAGOZA"/>
    <n v="8"/>
    <s v="CHIHUAHUA"/>
    <n v="8"/>
    <s v="CHIHUAHUA"/>
    <x v="5"/>
    <n v="37"/>
    <x v="6"/>
    <n v="1"/>
    <s v="JUĂREZ"/>
    <s v="CALLE RAMON RAYON"/>
    <n v="0"/>
    <s v="PÚBLICO"/>
    <x v="0"/>
    <n v="2"/>
    <s v="BĂSICA"/>
    <n v="1"/>
    <x v="2"/>
    <n v="1"/>
    <x v="0"/>
    <n v="0"/>
    <s v="NO APLICA"/>
    <n v="0"/>
    <s v="NO APLICA"/>
    <s v="08FZP0157W"/>
    <s v="08FJZ0004Y"/>
    <s v="08ADG0005C"/>
    <n v="0"/>
    <s v="I2020"/>
    <n v="53"/>
    <n v="45"/>
    <n v="98"/>
    <n v="53"/>
    <n v="45"/>
    <n v="98"/>
    <n v="40"/>
    <n v="36"/>
    <n v="76"/>
    <n v="0"/>
    <n v="0"/>
    <n v="0"/>
    <n v="0"/>
    <n v="0"/>
    <n v="0"/>
    <n v="9"/>
    <n v="12"/>
    <n v="21"/>
    <n v="37"/>
    <n v="37"/>
    <n v="74"/>
    <n v="0"/>
    <n v="0"/>
    <n v="0"/>
    <n v="0"/>
    <n v="0"/>
    <n v="0"/>
    <n v="0"/>
    <n v="0"/>
    <n v="0"/>
    <n v="46"/>
    <n v="49"/>
    <n v="95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3"/>
    <n v="0"/>
    <n v="0"/>
    <n v="0"/>
    <n v="0"/>
    <n v="4"/>
    <n v="4"/>
    <n v="4"/>
    <n v="1"/>
  </r>
  <r>
    <s v="08DJN0519S"/>
    <n v="1"/>
    <s v="MATUTINO"/>
    <s v="VICENTE GUERRERO"/>
    <n v="8"/>
    <s v="CHIHUAHUA"/>
    <n v="8"/>
    <s v="CHIHUAHUA"/>
    <x v="7"/>
    <n v="22"/>
    <x v="49"/>
    <n v="16"/>
    <s v="TUTUACA (SANTA BĂRBARA DE TUTUACA)"/>
    <s v="CALLE TUTUACA (SANTA BARBARA DE TUTUACA)"/>
    <n v="0"/>
    <s v="PÚBLICO"/>
    <x v="0"/>
    <n v="2"/>
    <s v="BĂSICA"/>
    <n v="1"/>
    <x v="2"/>
    <n v="1"/>
    <x v="0"/>
    <n v="0"/>
    <s v="NO APLICA"/>
    <n v="0"/>
    <s v="NO APLICA"/>
    <s v="08FZP0273M"/>
    <s v="08FJZ0116B"/>
    <s v="08ADG0046C"/>
    <n v="0"/>
    <s v="I2020"/>
    <n v="11"/>
    <n v="14"/>
    <n v="25"/>
    <n v="11"/>
    <n v="14"/>
    <n v="25"/>
    <n v="4"/>
    <n v="5"/>
    <n v="9"/>
    <n v="0"/>
    <n v="0"/>
    <n v="0"/>
    <n v="2"/>
    <n v="2"/>
    <n v="4"/>
    <n v="3"/>
    <n v="8"/>
    <n v="11"/>
    <n v="6"/>
    <n v="4"/>
    <n v="10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521G"/>
    <n v="1"/>
    <s v="MATUTINO"/>
    <s v="DIEGO RIVERA"/>
    <n v="8"/>
    <s v="CHIHUAHUA"/>
    <n v="8"/>
    <s v="CHIHUAHUA"/>
    <x v="9"/>
    <n v="62"/>
    <x v="40"/>
    <n v="22"/>
    <s v="NAICA"/>
    <s v="CALLE MIGUEL HIDALGO"/>
    <n v="0"/>
    <s v="PÚBLICO"/>
    <x v="0"/>
    <n v="2"/>
    <s v="BĂSICA"/>
    <n v="1"/>
    <x v="2"/>
    <n v="1"/>
    <x v="0"/>
    <n v="0"/>
    <s v="NO APLICA"/>
    <n v="0"/>
    <s v="NO APLICA"/>
    <s v="08FZP0132N"/>
    <s v="08FJZ0109S"/>
    <s v="08ADG0057I"/>
    <n v="0"/>
    <s v="I2020"/>
    <n v="61"/>
    <n v="82"/>
    <n v="143"/>
    <n v="61"/>
    <n v="82"/>
    <n v="143"/>
    <n v="34"/>
    <n v="37"/>
    <n v="71"/>
    <n v="0"/>
    <n v="0"/>
    <n v="0"/>
    <n v="3"/>
    <n v="9"/>
    <n v="12"/>
    <n v="31"/>
    <n v="42"/>
    <n v="73"/>
    <n v="44"/>
    <n v="37"/>
    <n v="81"/>
    <n v="0"/>
    <n v="0"/>
    <n v="0"/>
    <n v="0"/>
    <n v="0"/>
    <n v="0"/>
    <n v="0"/>
    <n v="0"/>
    <n v="0"/>
    <n v="78"/>
    <n v="88"/>
    <n v="166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1"/>
    <n v="1"/>
    <n v="0"/>
    <n v="0"/>
    <n v="0"/>
    <n v="0"/>
    <n v="0"/>
    <n v="1"/>
    <n v="1"/>
    <n v="0"/>
    <n v="11"/>
    <n v="0"/>
    <n v="5"/>
    <n v="0"/>
    <n v="2"/>
    <n v="2"/>
    <n v="0"/>
    <n v="0"/>
    <n v="0"/>
    <n v="1"/>
    <n v="5"/>
    <n v="6"/>
    <n v="6"/>
    <n v="1"/>
  </r>
  <r>
    <s v="08DJN0524D"/>
    <n v="1"/>
    <s v="MATUTINO"/>
    <s v="ADOLFO LOPEZ MATEOS"/>
    <n v="8"/>
    <s v="CHIHUAHUA"/>
    <n v="8"/>
    <s v="CHIHUAHUA"/>
    <x v="6"/>
    <n v="29"/>
    <x v="7"/>
    <n v="1"/>
    <s v="GUADALUPE Y CALVO"/>
    <s v="CALLE 1 DE ENERO"/>
    <n v="600"/>
    <s v="PÚBLICO"/>
    <x v="0"/>
    <n v="2"/>
    <s v="BĂSICA"/>
    <n v="1"/>
    <x v="2"/>
    <n v="1"/>
    <x v="0"/>
    <n v="0"/>
    <s v="NO APLICA"/>
    <n v="0"/>
    <s v="NO APLICA"/>
    <s v="08FZP0123F"/>
    <s v="08FJZ0107U"/>
    <s v="08ADG0007A"/>
    <n v="0"/>
    <s v="I2020"/>
    <n v="41"/>
    <n v="48"/>
    <n v="89"/>
    <n v="41"/>
    <n v="48"/>
    <n v="89"/>
    <n v="18"/>
    <n v="22"/>
    <n v="40"/>
    <n v="0"/>
    <n v="0"/>
    <n v="0"/>
    <n v="2"/>
    <n v="3"/>
    <n v="5"/>
    <n v="16"/>
    <n v="19"/>
    <n v="35"/>
    <n v="25"/>
    <n v="26"/>
    <n v="51"/>
    <n v="0"/>
    <n v="0"/>
    <n v="0"/>
    <n v="0"/>
    <n v="0"/>
    <n v="0"/>
    <n v="0"/>
    <n v="0"/>
    <n v="0"/>
    <n v="43"/>
    <n v="48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525C"/>
    <n v="1"/>
    <s v="MATUTINO"/>
    <s v="JOAQUIN BARANDA"/>
    <n v="8"/>
    <s v="CHIHUAHUA"/>
    <n v="8"/>
    <s v="CHIHUAHUA"/>
    <x v="6"/>
    <n v="29"/>
    <x v="7"/>
    <n v="15"/>
    <s v="BABORIGAME"/>
    <s v="NINGUNO NINGUNO"/>
    <n v="0"/>
    <s v="PÚBLICO"/>
    <x v="0"/>
    <n v="2"/>
    <s v="BĂSICA"/>
    <n v="1"/>
    <x v="2"/>
    <n v="1"/>
    <x v="0"/>
    <n v="0"/>
    <s v="NO APLICA"/>
    <n v="0"/>
    <s v="NO APLICA"/>
    <s v="08FZP0123F"/>
    <s v="08FJZ0107U"/>
    <s v="08ADG0007A"/>
    <n v="0"/>
    <s v="I2020"/>
    <n v="24"/>
    <n v="25"/>
    <n v="49"/>
    <n v="24"/>
    <n v="25"/>
    <n v="49"/>
    <n v="13"/>
    <n v="10"/>
    <n v="23"/>
    <n v="0"/>
    <n v="0"/>
    <n v="0"/>
    <n v="5"/>
    <n v="12"/>
    <n v="17"/>
    <n v="12"/>
    <n v="14"/>
    <n v="26"/>
    <n v="13"/>
    <n v="18"/>
    <n v="31"/>
    <n v="0"/>
    <n v="0"/>
    <n v="0"/>
    <n v="0"/>
    <n v="0"/>
    <n v="0"/>
    <n v="0"/>
    <n v="0"/>
    <n v="0"/>
    <n v="30"/>
    <n v="44"/>
    <n v="7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  <n v="1"/>
  </r>
  <r>
    <s v="08DJN0527A"/>
    <n v="1"/>
    <s v="MATUTINO"/>
    <s v="JEAN PIAGET"/>
    <n v="8"/>
    <s v="CHIHUAHUA"/>
    <n v="8"/>
    <s v="CHIHUAHUA"/>
    <x v="7"/>
    <n v="19"/>
    <x v="21"/>
    <n v="1"/>
    <s v="CHIHUAHUA"/>
    <s v="CALLE PARQUE XOCHIMILCO"/>
    <n v="0"/>
    <s v="PÚBLICO"/>
    <x v="0"/>
    <n v="2"/>
    <s v="BĂSICA"/>
    <n v="1"/>
    <x v="2"/>
    <n v="1"/>
    <x v="0"/>
    <n v="0"/>
    <s v="NO APLICA"/>
    <n v="0"/>
    <s v="NO APLICA"/>
    <s v="08FZP0135K"/>
    <s v="08FJZ0113E"/>
    <s v="08ADG0046C"/>
    <n v="0"/>
    <s v="I2020"/>
    <n v="50"/>
    <n v="45"/>
    <n v="95"/>
    <n v="50"/>
    <n v="45"/>
    <n v="95"/>
    <n v="19"/>
    <n v="17"/>
    <n v="36"/>
    <n v="0"/>
    <n v="0"/>
    <n v="0"/>
    <n v="5"/>
    <n v="6"/>
    <n v="11"/>
    <n v="9"/>
    <n v="16"/>
    <n v="25"/>
    <n v="28"/>
    <n v="21"/>
    <n v="49"/>
    <n v="0"/>
    <n v="0"/>
    <n v="0"/>
    <n v="0"/>
    <n v="0"/>
    <n v="0"/>
    <n v="0"/>
    <n v="0"/>
    <n v="0"/>
    <n v="42"/>
    <n v="43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528Z"/>
    <n v="1"/>
    <s v="MATUTINO"/>
    <s v="JUAN ESCUTIA"/>
    <n v="8"/>
    <s v="CHIHUAHUA"/>
    <n v="8"/>
    <s v="CHIHUAHUA"/>
    <x v="10"/>
    <n v="10"/>
    <x v="44"/>
    <n v="82"/>
    <s v="CONSTITUCIĂ“N"/>
    <s v="CALLE BENITO JUAREZ"/>
    <n v="0"/>
    <s v="PÚBLICO"/>
    <x v="0"/>
    <n v="2"/>
    <s v="BĂSICA"/>
    <n v="1"/>
    <x v="2"/>
    <n v="1"/>
    <x v="0"/>
    <n v="0"/>
    <s v="NO APLICA"/>
    <n v="0"/>
    <s v="NO APLICA"/>
    <s v="08FZP0156X"/>
    <s v="08FJZ0110H"/>
    <s v="08ADG0013L"/>
    <n v="0"/>
    <s v="I2020"/>
    <n v="32"/>
    <n v="37"/>
    <n v="69"/>
    <n v="32"/>
    <n v="37"/>
    <n v="69"/>
    <n v="13"/>
    <n v="14"/>
    <n v="27"/>
    <n v="0"/>
    <n v="0"/>
    <n v="0"/>
    <n v="12"/>
    <n v="9"/>
    <n v="21"/>
    <n v="12"/>
    <n v="18"/>
    <n v="30"/>
    <n v="17"/>
    <n v="14"/>
    <n v="31"/>
    <n v="0"/>
    <n v="0"/>
    <n v="0"/>
    <n v="0"/>
    <n v="0"/>
    <n v="0"/>
    <n v="0"/>
    <n v="0"/>
    <n v="0"/>
    <n v="41"/>
    <n v="41"/>
    <n v="8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DJN0529Z"/>
    <n v="1"/>
    <s v="MATUTINO"/>
    <s v="JUAN NEWBERRY"/>
    <n v="8"/>
    <s v="CHIHUAHUA"/>
    <n v="8"/>
    <s v="CHIHUAHUA"/>
    <x v="9"/>
    <n v="21"/>
    <x v="61"/>
    <n v="1"/>
    <s v="DELICIAS"/>
    <s v="CALLE ENRIQUE RUBIO"/>
    <n v="1001"/>
    <s v="PÚBLICO"/>
    <x v="0"/>
    <n v="2"/>
    <s v="BĂSICA"/>
    <n v="1"/>
    <x v="2"/>
    <n v="1"/>
    <x v="0"/>
    <n v="0"/>
    <s v="NO APLICA"/>
    <n v="0"/>
    <s v="NO APLICA"/>
    <s v="08FZP0278H"/>
    <s v="08FJZ0108T"/>
    <s v="08ADG0057I"/>
    <n v="0"/>
    <s v="I2020"/>
    <n v="12"/>
    <n v="21"/>
    <n v="33"/>
    <n v="12"/>
    <n v="21"/>
    <n v="33"/>
    <n v="5"/>
    <n v="9"/>
    <n v="14"/>
    <n v="0"/>
    <n v="0"/>
    <n v="0"/>
    <n v="2"/>
    <n v="0"/>
    <n v="2"/>
    <n v="11"/>
    <n v="5"/>
    <n v="16"/>
    <n v="6"/>
    <n v="11"/>
    <n v="17"/>
    <n v="0"/>
    <n v="0"/>
    <n v="0"/>
    <n v="0"/>
    <n v="0"/>
    <n v="0"/>
    <n v="0"/>
    <n v="0"/>
    <n v="0"/>
    <n v="19"/>
    <n v="16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0531N"/>
    <n v="1"/>
    <s v="MATUTINO"/>
    <s v="ALTAVISTA"/>
    <n v="8"/>
    <s v="CHIHUAHUA"/>
    <n v="8"/>
    <s v="CHIHUAHUA"/>
    <x v="5"/>
    <n v="37"/>
    <x v="6"/>
    <n v="1"/>
    <s v="JUĂREZ"/>
    <s v="CALLE VIOLETA E HIDROGENO"/>
    <n v="1110"/>
    <s v="PÚBLICO"/>
    <x v="0"/>
    <n v="2"/>
    <s v="BĂSICA"/>
    <n v="1"/>
    <x v="2"/>
    <n v="1"/>
    <x v="0"/>
    <n v="0"/>
    <s v="NO APLICA"/>
    <n v="0"/>
    <s v="NO APLICA"/>
    <s v="08FZP0274L"/>
    <s v="08FJZ0104X"/>
    <s v="08ADG0005C"/>
    <n v="0"/>
    <s v="I2020"/>
    <n v="79"/>
    <n v="83"/>
    <n v="162"/>
    <n v="79"/>
    <n v="83"/>
    <n v="162"/>
    <n v="50"/>
    <n v="55"/>
    <n v="105"/>
    <n v="0"/>
    <n v="0"/>
    <n v="0"/>
    <n v="6"/>
    <n v="4"/>
    <n v="10"/>
    <n v="17"/>
    <n v="29"/>
    <n v="46"/>
    <n v="59"/>
    <n v="52"/>
    <n v="111"/>
    <n v="0"/>
    <n v="0"/>
    <n v="0"/>
    <n v="0"/>
    <n v="0"/>
    <n v="0"/>
    <n v="0"/>
    <n v="0"/>
    <n v="0"/>
    <n v="82"/>
    <n v="85"/>
    <n v="167"/>
    <n v="0"/>
    <n v="1"/>
    <n v="3"/>
    <n v="0"/>
    <n v="0"/>
    <n v="0"/>
    <n v="2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6"/>
    <n v="0"/>
    <n v="1"/>
    <n v="3"/>
    <n v="0"/>
    <n v="0"/>
    <n v="0"/>
    <n v="2"/>
    <n v="6"/>
    <n v="7"/>
    <n v="6"/>
    <n v="1"/>
  </r>
  <r>
    <s v="08DJN0532M"/>
    <n v="1"/>
    <s v="MATUTINO"/>
    <s v="MALINTZIN"/>
    <n v="8"/>
    <s v="CHIHUAHUA"/>
    <n v="8"/>
    <s v="CHIHUAHUA"/>
    <x v="8"/>
    <n v="32"/>
    <x v="19"/>
    <n v="1"/>
    <s v="HIDALGO DEL PARRAL"/>
    <s v="CIRCUITO INTERIOR CENTAURO DEL NORTE"/>
    <n v="0"/>
    <s v="PÚBLICO"/>
    <x v="0"/>
    <n v="2"/>
    <s v="BĂSICA"/>
    <n v="1"/>
    <x v="2"/>
    <n v="1"/>
    <x v="0"/>
    <n v="0"/>
    <s v="NO APLICA"/>
    <n v="0"/>
    <s v="NO APLICA"/>
    <s v="08FZP0119T"/>
    <s v="08FJZ0107U"/>
    <s v="08ADG0004D"/>
    <n v="0"/>
    <s v="I2020"/>
    <n v="40"/>
    <n v="39"/>
    <n v="79"/>
    <n v="40"/>
    <n v="39"/>
    <n v="79"/>
    <n v="12"/>
    <n v="22"/>
    <n v="34"/>
    <n v="0"/>
    <n v="0"/>
    <n v="0"/>
    <n v="3"/>
    <n v="2"/>
    <n v="5"/>
    <n v="13"/>
    <n v="9"/>
    <n v="22"/>
    <n v="22"/>
    <n v="11"/>
    <n v="33"/>
    <n v="0"/>
    <n v="0"/>
    <n v="0"/>
    <n v="0"/>
    <n v="0"/>
    <n v="0"/>
    <n v="0"/>
    <n v="0"/>
    <n v="0"/>
    <n v="38"/>
    <n v="22"/>
    <n v="6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3"/>
    <n v="1"/>
  </r>
  <r>
    <s v="08DJN0533L"/>
    <n v="1"/>
    <s v="MATUTINO"/>
    <s v="SEGISMUNDO FREUD"/>
    <n v="8"/>
    <s v="CHIHUAHUA"/>
    <n v="8"/>
    <s v="CHIHUAHUA"/>
    <x v="9"/>
    <n v="21"/>
    <x v="61"/>
    <n v="1"/>
    <s v="DELICIAS"/>
    <s v="CALLE 14A NORTE"/>
    <n v="416"/>
    <s v="PÚBLICO"/>
    <x v="0"/>
    <n v="2"/>
    <s v="BĂSICA"/>
    <n v="1"/>
    <x v="2"/>
    <n v="1"/>
    <x v="0"/>
    <n v="0"/>
    <s v="NO APLICA"/>
    <n v="0"/>
    <s v="NO APLICA"/>
    <s v="08FZP0137I"/>
    <s v="08FJZ0108T"/>
    <s v="08ADG0057I"/>
    <n v="0"/>
    <s v="I2020"/>
    <n v="9"/>
    <n v="14"/>
    <n v="23"/>
    <n v="9"/>
    <n v="14"/>
    <n v="23"/>
    <n v="3"/>
    <n v="11"/>
    <n v="14"/>
    <n v="0"/>
    <n v="0"/>
    <n v="0"/>
    <n v="0"/>
    <n v="2"/>
    <n v="2"/>
    <n v="1"/>
    <n v="3"/>
    <n v="4"/>
    <n v="6"/>
    <n v="0"/>
    <n v="6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34K"/>
    <n v="1"/>
    <s v="MATUTINO"/>
    <s v="LUIS URIAS BELDERRAIN"/>
    <n v="8"/>
    <s v="CHIHUAHUA"/>
    <n v="8"/>
    <s v="CHIHUAHUA"/>
    <x v="7"/>
    <n v="19"/>
    <x v="21"/>
    <n v="1"/>
    <s v="CHIHUAHUA"/>
    <s v="CALLE PELICANO"/>
    <n v="1823"/>
    <s v="PÚBLICO"/>
    <x v="0"/>
    <n v="2"/>
    <s v="BĂSICA"/>
    <n v="1"/>
    <x v="2"/>
    <n v="1"/>
    <x v="0"/>
    <n v="0"/>
    <s v="NO APLICA"/>
    <n v="0"/>
    <s v="NO APLICA"/>
    <s v="08FZP0101U"/>
    <s v="08FJZ0116B"/>
    <s v="08ADG0046C"/>
    <n v="0"/>
    <s v="I2020"/>
    <n v="61"/>
    <n v="53"/>
    <n v="114"/>
    <n v="61"/>
    <n v="53"/>
    <n v="114"/>
    <n v="25"/>
    <n v="20"/>
    <n v="45"/>
    <n v="0"/>
    <n v="0"/>
    <n v="0"/>
    <n v="10"/>
    <n v="7"/>
    <n v="17"/>
    <n v="19"/>
    <n v="20"/>
    <n v="39"/>
    <n v="31"/>
    <n v="24"/>
    <n v="55"/>
    <n v="0"/>
    <n v="0"/>
    <n v="0"/>
    <n v="0"/>
    <n v="0"/>
    <n v="0"/>
    <n v="0"/>
    <n v="0"/>
    <n v="0"/>
    <n v="60"/>
    <n v="51"/>
    <n v="11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1"/>
    <n v="0"/>
    <n v="10"/>
    <n v="0"/>
    <n v="5"/>
    <n v="1"/>
    <n v="2"/>
    <n v="2"/>
    <n v="0"/>
    <n v="0"/>
    <n v="0"/>
    <n v="0"/>
    <n v="5"/>
    <n v="5"/>
    <n v="5"/>
    <n v="1"/>
  </r>
  <r>
    <s v="08DJN0535J"/>
    <n v="1"/>
    <s v="MATUTINO"/>
    <s v="AURORA REYES"/>
    <n v="8"/>
    <s v="CHIHUAHUA"/>
    <n v="8"/>
    <s v="CHIHUAHUA"/>
    <x v="9"/>
    <n v="62"/>
    <x v="40"/>
    <n v="365"/>
    <s v="COLONIA CARLOS A. MADRAZO (KILĂ“METRO CINCUENTA Y NUEVE)"/>
    <s v="NINGUNO NINGUNO"/>
    <n v="0"/>
    <s v="PÚBLICO"/>
    <x v="0"/>
    <n v="2"/>
    <s v="BĂSICA"/>
    <n v="1"/>
    <x v="2"/>
    <n v="1"/>
    <x v="0"/>
    <n v="0"/>
    <s v="NO APLICA"/>
    <n v="0"/>
    <s v="NO APLICA"/>
    <s v="08FZP0132N"/>
    <s v="08FJZ0109S"/>
    <s v="08ADG0057I"/>
    <n v="0"/>
    <s v="I2020"/>
    <n v="3"/>
    <n v="9"/>
    <n v="12"/>
    <n v="3"/>
    <n v="9"/>
    <n v="12"/>
    <n v="1"/>
    <n v="4"/>
    <n v="5"/>
    <n v="0"/>
    <n v="0"/>
    <n v="0"/>
    <n v="1"/>
    <n v="3"/>
    <n v="4"/>
    <n v="1"/>
    <n v="5"/>
    <n v="6"/>
    <n v="2"/>
    <n v="3"/>
    <n v="5"/>
    <n v="0"/>
    <n v="0"/>
    <n v="0"/>
    <n v="0"/>
    <n v="0"/>
    <n v="0"/>
    <n v="0"/>
    <n v="0"/>
    <n v="0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36I"/>
    <n v="1"/>
    <s v="MATUTINO"/>
    <s v="ANGEL TRIAS"/>
    <n v="8"/>
    <s v="CHIHUAHUA"/>
    <n v="8"/>
    <s v="CHIHUAHUA"/>
    <x v="7"/>
    <n v="19"/>
    <x v="21"/>
    <n v="1"/>
    <s v="CHIHUAHUA"/>
    <s v="CALLE GUADALUPE VICTORIA"/>
    <n v="0"/>
    <s v="PÚBLICO"/>
    <x v="0"/>
    <n v="2"/>
    <s v="BĂSICA"/>
    <n v="1"/>
    <x v="2"/>
    <n v="1"/>
    <x v="0"/>
    <n v="0"/>
    <s v="NO APLICA"/>
    <n v="0"/>
    <s v="NO APLICA"/>
    <s v="08FZP0101U"/>
    <s v="08FJZ0116B"/>
    <s v="08ADG0046C"/>
    <n v="0"/>
    <s v="I2020"/>
    <n v="14"/>
    <n v="16"/>
    <n v="30"/>
    <n v="14"/>
    <n v="16"/>
    <n v="30"/>
    <n v="5"/>
    <n v="5"/>
    <n v="10"/>
    <n v="0"/>
    <n v="0"/>
    <n v="0"/>
    <n v="1"/>
    <n v="2"/>
    <n v="3"/>
    <n v="4"/>
    <n v="5"/>
    <n v="9"/>
    <n v="4"/>
    <n v="5"/>
    <n v="9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2"/>
    <n v="1"/>
  </r>
  <r>
    <s v="08DJN0537H"/>
    <n v="1"/>
    <s v="MATUTINO"/>
    <s v="JUAN ENRIQUE PESTALOZI"/>
    <n v="8"/>
    <s v="CHIHUAHUA"/>
    <n v="8"/>
    <s v="CHIHUAHUA"/>
    <x v="7"/>
    <n v="19"/>
    <x v="21"/>
    <n v="1"/>
    <s v="CHIHUAHUA"/>
    <s v="CALLE 102"/>
    <n v="2010"/>
    <s v="PÚBLICO"/>
    <x v="0"/>
    <n v="2"/>
    <s v="BĂSICA"/>
    <n v="1"/>
    <x v="2"/>
    <n v="1"/>
    <x v="0"/>
    <n v="0"/>
    <s v="NO APLICA"/>
    <n v="0"/>
    <s v="NO APLICA"/>
    <s v="08FZP0136J"/>
    <s v="08FJZ0116B"/>
    <s v="08ADG0046C"/>
    <n v="0"/>
    <s v="I2020"/>
    <n v="39"/>
    <n v="33"/>
    <n v="72"/>
    <n v="39"/>
    <n v="33"/>
    <n v="72"/>
    <n v="24"/>
    <n v="13"/>
    <n v="37"/>
    <n v="0"/>
    <n v="0"/>
    <n v="0"/>
    <n v="3"/>
    <n v="4"/>
    <n v="7"/>
    <n v="8"/>
    <n v="18"/>
    <n v="26"/>
    <n v="18"/>
    <n v="17"/>
    <n v="35"/>
    <n v="0"/>
    <n v="0"/>
    <n v="0"/>
    <n v="0"/>
    <n v="0"/>
    <n v="0"/>
    <n v="0"/>
    <n v="0"/>
    <n v="0"/>
    <n v="29"/>
    <n v="39"/>
    <n v="6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  <n v="1"/>
  </r>
  <r>
    <s v="08DJN0541U"/>
    <n v="1"/>
    <s v="MATUTINO"/>
    <s v="HERMANAS AGAZZI"/>
    <n v="8"/>
    <s v="CHIHUAHUA"/>
    <n v="8"/>
    <s v="CHIHUAHUA"/>
    <x v="4"/>
    <n v="52"/>
    <x v="5"/>
    <n v="1"/>
    <s v="MANUEL OJINAGA"/>
    <s v="CALLE LIBERTAD"/>
    <n v="2604"/>
    <s v="PÚBLICO"/>
    <x v="0"/>
    <n v="2"/>
    <s v="BĂSICA"/>
    <n v="1"/>
    <x v="2"/>
    <n v="1"/>
    <x v="0"/>
    <n v="0"/>
    <s v="NO APLICA"/>
    <n v="0"/>
    <s v="NO APLICA"/>
    <s v="08FZP0108N"/>
    <s v="08FJZ0117A"/>
    <s v="08ADG0056J"/>
    <n v="0"/>
    <s v="I2020"/>
    <n v="67"/>
    <n v="52"/>
    <n v="119"/>
    <n v="67"/>
    <n v="52"/>
    <n v="119"/>
    <n v="42"/>
    <n v="31"/>
    <n v="73"/>
    <n v="0"/>
    <n v="0"/>
    <n v="0"/>
    <n v="0"/>
    <n v="0"/>
    <n v="0"/>
    <n v="24"/>
    <n v="20"/>
    <n v="44"/>
    <n v="35"/>
    <n v="28"/>
    <n v="63"/>
    <n v="0"/>
    <n v="0"/>
    <n v="0"/>
    <n v="0"/>
    <n v="0"/>
    <n v="0"/>
    <n v="0"/>
    <n v="0"/>
    <n v="0"/>
    <n v="59"/>
    <n v="48"/>
    <n v="107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2"/>
    <n v="3"/>
    <n v="0"/>
    <n v="0"/>
    <n v="0"/>
    <n v="0"/>
    <n v="5"/>
    <n v="5"/>
    <n v="5"/>
    <n v="1"/>
  </r>
  <r>
    <s v="08DJN0542T"/>
    <n v="1"/>
    <s v="MATUTINO"/>
    <s v="FRIDA KAHLO CALDERON"/>
    <n v="8"/>
    <s v="CHIHUAHUA"/>
    <n v="8"/>
    <s v="CHIHUAHUA"/>
    <x v="8"/>
    <n v="32"/>
    <x v="19"/>
    <n v="1"/>
    <s v="HIDALGO DEL PARRAL"/>
    <s v="PROLONGACIĂ“N MONTES URALES"/>
    <n v="0"/>
    <s v="PÚBLICO"/>
    <x v="0"/>
    <n v="2"/>
    <s v="BĂSICA"/>
    <n v="1"/>
    <x v="2"/>
    <n v="1"/>
    <x v="0"/>
    <n v="0"/>
    <s v="NO APLICA"/>
    <n v="0"/>
    <s v="NO APLICA"/>
    <s v="08FZP0120I"/>
    <s v="08FJZ0107U"/>
    <s v="08ADG0004D"/>
    <n v="0"/>
    <s v="I2020"/>
    <n v="13"/>
    <n v="27"/>
    <n v="40"/>
    <n v="13"/>
    <n v="27"/>
    <n v="40"/>
    <n v="5"/>
    <n v="16"/>
    <n v="21"/>
    <n v="0"/>
    <n v="0"/>
    <n v="0"/>
    <n v="5"/>
    <n v="5"/>
    <n v="10"/>
    <n v="6"/>
    <n v="7"/>
    <n v="13"/>
    <n v="5"/>
    <n v="9"/>
    <n v="14"/>
    <n v="0"/>
    <n v="0"/>
    <n v="0"/>
    <n v="0"/>
    <n v="0"/>
    <n v="0"/>
    <n v="0"/>
    <n v="0"/>
    <n v="0"/>
    <n v="16"/>
    <n v="21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2"/>
    <n v="1"/>
  </r>
  <r>
    <s v="08DJN0544R"/>
    <n v="1"/>
    <s v="MATUTINO"/>
    <s v="JUANA DE ARCO"/>
    <n v="8"/>
    <s v="CHIHUAHUA"/>
    <n v="8"/>
    <s v="CHIHUAHUA"/>
    <x v="5"/>
    <n v="37"/>
    <x v="6"/>
    <n v="1"/>
    <s v="JUĂREZ"/>
    <s v="CALLE MISION DE SAN FRANCISCO"/>
    <n v="0"/>
    <s v="PÚBLICO"/>
    <x v="0"/>
    <n v="2"/>
    <s v="BĂSICA"/>
    <n v="1"/>
    <x v="2"/>
    <n v="1"/>
    <x v="0"/>
    <n v="0"/>
    <s v="NO APLICA"/>
    <n v="0"/>
    <s v="NO APLICA"/>
    <s v="08FZP0139G"/>
    <s v="08FJZ0104X"/>
    <s v="08ADG0005C"/>
    <n v="0"/>
    <s v="I2020"/>
    <n v="97"/>
    <n v="103"/>
    <n v="200"/>
    <n v="97"/>
    <n v="103"/>
    <n v="200"/>
    <n v="36"/>
    <n v="47"/>
    <n v="83"/>
    <n v="0"/>
    <n v="0"/>
    <n v="0"/>
    <n v="12"/>
    <n v="18"/>
    <n v="30"/>
    <n v="42"/>
    <n v="42"/>
    <n v="84"/>
    <n v="44"/>
    <n v="42"/>
    <n v="86"/>
    <n v="0"/>
    <n v="0"/>
    <n v="0"/>
    <n v="0"/>
    <n v="0"/>
    <n v="0"/>
    <n v="0"/>
    <n v="0"/>
    <n v="0"/>
    <n v="98"/>
    <n v="102"/>
    <n v="200"/>
    <n v="1"/>
    <n v="3"/>
    <n v="3"/>
    <n v="0"/>
    <n v="0"/>
    <n v="0"/>
    <n v="0"/>
    <n v="7"/>
    <n v="0"/>
    <n v="0"/>
    <n v="0"/>
    <n v="1"/>
    <n v="0"/>
    <n v="0"/>
    <n v="0"/>
    <n v="0"/>
    <n v="1"/>
    <n v="6"/>
    <n v="0"/>
    <n v="0"/>
    <n v="1"/>
    <n v="0"/>
    <n v="0"/>
    <n v="1"/>
    <n v="0"/>
    <n v="0"/>
    <n v="0"/>
    <n v="0"/>
    <n v="1"/>
    <n v="1"/>
    <n v="0"/>
    <n v="12"/>
    <n v="1"/>
    <n v="6"/>
    <n v="1"/>
    <n v="3"/>
    <n v="3"/>
    <n v="0"/>
    <n v="0"/>
    <n v="0"/>
    <n v="0"/>
    <n v="7"/>
    <n v="7"/>
    <n v="7"/>
    <n v="1"/>
  </r>
  <r>
    <s v="08DJN0547O"/>
    <n v="1"/>
    <s v="MATUTINO"/>
    <s v="LUZ MARIA SERRADEL ROMERO"/>
    <n v="8"/>
    <s v="CHIHUAHUA"/>
    <n v="8"/>
    <s v="CHIHUAHUA"/>
    <x v="8"/>
    <n v="36"/>
    <x v="30"/>
    <n v="1"/>
    <s v="JOSĂ‰ MARIANO JIMĂ‰NEZ"/>
    <s v="CALLE UNION "/>
    <n v="0"/>
    <s v="PÚBLICO"/>
    <x v="0"/>
    <n v="2"/>
    <s v="BĂSICA"/>
    <n v="1"/>
    <x v="2"/>
    <n v="1"/>
    <x v="0"/>
    <n v="0"/>
    <s v="NO APLICA"/>
    <n v="0"/>
    <s v="NO APLICA"/>
    <s v="08FZP0129Z"/>
    <s v="08FJZ0109S"/>
    <s v="08ADG0004D"/>
    <n v="0"/>
    <s v="I2020"/>
    <n v="9"/>
    <n v="10"/>
    <n v="19"/>
    <n v="9"/>
    <n v="10"/>
    <n v="19"/>
    <n v="3"/>
    <n v="8"/>
    <n v="11"/>
    <n v="0"/>
    <n v="0"/>
    <n v="0"/>
    <n v="2"/>
    <n v="3"/>
    <n v="5"/>
    <n v="7"/>
    <n v="2"/>
    <n v="9"/>
    <n v="3"/>
    <n v="2"/>
    <n v="5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548N"/>
    <n v="1"/>
    <s v="MATUTINO"/>
    <s v="FRANCISCO VILLA"/>
    <n v="8"/>
    <s v="CHIHUAHUA"/>
    <n v="8"/>
    <s v="CHIHUAHUA"/>
    <x v="5"/>
    <n v="37"/>
    <x v="6"/>
    <n v="1"/>
    <s v="JUĂREZ"/>
    <s v="CALLE SIERRA DE LA CANDELARIA"/>
    <n v="5904"/>
    <s v="PÚBLICO"/>
    <x v="0"/>
    <n v="2"/>
    <s v="BĂSICA"/>
    <n v="1"/>
    <x v="2"/>
    <n v="1"/>
    <x v="0"/>
    <n v="0"/>
    <s v="NO APLICA"/>
    <n v="0"/>
    <s v="NO APLICA"/>
    <s v="08FZP0128A"/>
    <s v="08FJZ0103Y"/>
    <s v="08ADG0005C"/>
    <n v="0"/>
    <s v="I2020"/>
    <n v="58"/>
    <n v="39"/>
    <n v="97"/>
    <n v="58"/>
    <n v="39"/>
    <n v="97"/>
    <n v="40"/>
    <n v="22"/>
    <n v="62"/>
    <n v="0"/>
    <n v="0"/>
    <n v="0"/>
    <n v="5"/>
    <n v="6"/>
    <n v="11"/>
    <n v="15"/>
    <n v="19"/>
    <n v="34"/>
    <n v="28"/>
    <n v="26"/>
    <n v="54"/>
    <n v="0"/>
    <n v="0"/>
    <n v="0"/>
    <n v="0"/>
    <n v="0"/>
    <n v="0"/>
    <n v="0"/>
    <n v="0"/>
    <n v="0"/>
    <n v="48"/>
    <n v="51"/>
    <n v="9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  <n v="1"/>
  </r>
  <r>
    <s v="08DJN0549M"/>
    <n v="2"/>
    <s v="VESPERTINO"/>
    <s v="SIRIAME"/>
    <n v="8"/>
    <s v="CHIHUAHUA"/>
    <n v="8"/>
    <s v="CHIHUAHUA"/>
    <x v="3"/>
    <n v="46"/>
    <x v="9"/>
    <n v="134"/>
    <s v="POTRERO DE LOS BOJĂ“RQUEZ [MINERAL]"/>
    <s v="CALLE POTRERO DE LOS BOJORQUEZ (MINERAL)"/>
    <n v="0"/>
    <s v="PÚBLICO"/>
    <x v="0"/>
    <n v="2"/>
    <s v="BĂSICA"/>
    <n v="1"/>
    <x v="2"/>
    <n v="1"/>
    <x v="0"/>
    <n v="0"/>
    <s v="NO APLICA"/>
    <n v="0"/>
    <s v="NO APLICA"/>
    <s v="08FZP0025E"/>
    <s v="08FJZ0106V"/>
    <s v="08ADG0006B"/>
    <n v="0"/>
    <s v="I2020"/>
    <n v="8"/>
    <n v="12"/>
    <n v="20"/>
    <n v="8"/>
    <n v="12"/>
    <n v="20"/>
    <n v="1"/>
    <n v="2"/>
    <n v="3"/>
    <n v="0"/>
    <n v="0"/>
    <n v="0"/>
    <n v="0"/>
    <n v="1"/>
    <n v="1"/>
    <n v="4"/>
    <n v="6"/>
    <n v="10"/>
    <n v="4"/>
    <n v="5"/>
    <n v="9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0551A"/>
    <n v="1"/>
    <s v="MATUTINO"/>
    <s v="JUANA INES DE LA CRUZ"/>
    <n v="8"/>
    <s v="CHIHUAHUA"/>
    <n v="8"/>
    <s v="CHIHUAHUA"/>
    <x v="8"/>
    <n v="32"/>
    <x v="19"/>
    <n v="1"/>
    <s v="HIDALGO DEL PARRAL"/>
    <s v="CALLE INGLATERRA"/>
    <n v="86"/>
    <s v="PÚBLICO"/>
    <x v="0"/>
    <n v="2"/>
    <s v="BĂSICA"/>
    <n v="1"/>
    <x v="2"/>
    <n v="1"/>
    <x v="0"/>
    <n v="0"/>
    <s v="NO APLICA"/>
    <n v="0"/>
    <s v="NO APLICA"/>
    <s v="08FZP0119T"/>
    <s v="08FJZ0107U"/>
    <s v="08ADG0004D"/>
    <n v="0"/>
    <s v="I2020"/>
    <n v="36"/>
    <n v="42"/>
    <n v="78"/>
    <n v="36"/>
    <n v="42"/>
    <n v="78"/>
    <n v="10"/>
    <n v="17"/>
    <n v="27"/>
    <n v="0"/>
    <n v="0"/>
    <n v="0"/>
    <n v="2"/>
    <n v="6"/>
    <n v="8"/>
    <n v="18"/>
    <n v="14"/>
    <n v="32"/>
    <n v="18"/>
    <n v="21"/>
    <n v="39"/>
    <n v="0"/>
    <n v="0"/>
    <n v="0"/>
    <n v="0"/>
    <n v="0"/>
    <n v="0"/>
    <n v="0"/>
    <n v="0"/>
    <n v="0"/>
    <n v="38"/>
    <n v="41"/>
    <n v="7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552Z"/>
    <n v="1"/>
    <s v="MATUTINO"/>
    <s v="EVA SAMANO DE LOPEZ MATEOS"/>
    <n v="8"/>
    <s v="CHIHUAHUA"/>
    <n v="8"/>
    <s v="CHIHUAHUA"/>
    <x v="9"/>
    <n v="21"/>
    <x v="61"/>
    <n v="1"/>
    <s v="DELICIAS"/>
    <s v="CALLE UNIDAD HABITACIONAL MILITAR"/>
    <n v="0"/>
    <s v="PÚBLICO"/>
    <x v="0"/>
    <n v="2"/>
    <s v="BĂSICA"/>
    <n v="1"/>
    <x v="2"/>
    <n v="1"/>
    <x v="0"/>
    <n v="0"/>
    <s v="NO APLICA"/>
    <n v="0"/>
    <s v="NO APLICA"/>
    <s v="08FZP0105Q"/>
    <s v="08FJZ0108T"/>
    <s v="08ADG0057I"/>
    <n v="0"/>
    <s v="I2020"/>
    <n v="7"/>
    <n v="12"/>
    <n v="19"/>
    <n v="7"/>
    <n v="12"/>
    <n v="19"/>
    <n v="1"/>
    <n v="3"/>
    <n v="4"/>
    <n v="0"/>
    <n v="0"/>
    <n v="0"/>
    <n v="3"/>
    <n v="2"/>
    <n v="5"/>
    <n v="3"/>
    <n v="4"/>
    <n v="7"/>
    <n v="2"/>
    <n v="8"/>
    <n v="10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553Z"/>
    <n v="1"/>
    <s v="MATUTINO"/>
    <s v="CARLOS PERRAULT"/>
    <n v="8"/>
    <s v="CHIHUAHUA"/>
    <n v="8"/>
    <s v="CHIHUAHUA"/>
    <x v="8"/>
    <n v="36"/>
    <x v="30"/>
    <n v="121"/>
    <s v="SAN FELIPE"/>
    <s v="CALLE SAN FELIPE"/>
    <n v="0"/>
    <s v="PÚBLICO"/>
    <x v="0"/>
    <n v="2"/>
    <s v="BĂSICA"/>
    <n v="1"/>
    <x v="2"/>
    <n v="1"/>
    <x v="0"/>
    <n v="0"/>
    <s v="NO APLICA"/>
    <n v="0"/>
    <s v="NO APLICA"/>
    <s v="08FZP0129Z"/>
    <s v="08FJZ0109S"/>
    <s v="08ADG0004D"/>
    <n v="0"/>
    <s v="I2020"/>
    <n v="7"/>
    <n v="13"/>
    <n v="20"/>
    <n v="7"/>
    <n v="13"/>
    <n v="20"/>
    <n v="3"/>
    <n v="6"/>
    <n v="9"/>
    <n v="0"/>
    <n v="0"/>
    <n v="0"/>
    <n v="4"/>
    <n v="0"/>
    <n v="4"/>
    <n v="3"/>
    <n v="5"/>
    <n v="8"/>
    <n v="1"/>
    <n v="7"/>
    <n v="8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554Y"/>
    <n v="1"/>
    <s v="MATUTINO"/>
    <s v="AMERICAS"/>
    <n v="8"/>
    <s v="CHIHUAHUA"/>
    <n v="8"/>
    <s v="CHIHUAHUA"/>
    <x v="8"/>
    <n v="36"/>
    <x v="30"/>
    <n v="1"/>
    <s v="JOSĂ‰ MARIANO JIMĂ‰NEZ"/>
    <s v="CALLE L. DE REFORMA"/>
    <n v="0"/>
    <s v="PÚBLICO"/>
    <x v="0"/>
    <n v="2"/>
    <s v="BĂSICA"/>
    <n v="1"/>
    <x v="2"/>
    <n v="1"/>
    <x v="0"/>
    <n v="0"/>
    <s v="NO APLICA"/>
    <n v="0"/>
    <s v="NO APLICA"/>
    <s v="08FZP0129Z"/>
    <s v="08FJZ0109S"/>
    <s v="08ADG0004D"/>
    <n v="0"/>
    <s v="I2020"/>
    <n v="71"/>
    <n v="74"/>
    <n v="145"/>
    <n v="71"/>
    <n v="74"/>
    <n v="145"/>
    <n v="35"/>
    <n v="36"/>
    <n v="71"/>
    <n v="0"/>
    <n v="0"/>
    <n v="0"/>
    <n v="5"/>
    <n v="6"/>
    <n v="11"/>
    <n v="29"/>
    <n v="27"/>
    <n v="56"/>
    <n v="45"/>
    <n v="37"/>
    <n v="82"/>
    <n v="0"/>
    <n v="0"/>
    <n v="0"/>
    <n v="0"/>
    <n v="0"/>
    <n v="0"/>
    <n v="0"/>
    <n v="0"/>
    <n v="0"/>
    <n v="79"/>
    <n v="70"/>
    <n v="149"/>
    <n v="0"/>
    <n v="1"/>
    <n v="2"/>
    <n v="0"/>
    <n v="0"/>
    <n v="0"/>
    <n v="2"/>
    <n v="5"/>
    <n v="0"/>
    <n v="0"/>
    <n v="0"/>
    <n v="1"/>
    <n v="0"/>
    <n v="0"/>
    <n v="0"/>
    <n v="0"/>
    <n v="1"/>
    <n v="4"/>
    <n v="0"/>
    <n v="0"/>
    <n v="0"/>
    <n v="1"/>
    <n v="0"/>
    <n v="0"/>
    <n v="0"/>
    <n v="0"/>
    <n v="0"/>
    <n v="0"/>
    <n v="1"/>
    <n v="0"/>
    <n v="0"/>
    <n v="8"/>
    <n v="1"/>
    <n v="4"/>
    <n v="0"/>
    <n v="1"/>
    <n v="2"/>
    <n v="0"/>
    <n v="0"/>
    <n v="0"/>
    <n v="2"/>
    <n v="5"/>
    <n v="5"/>
    <n v="5"/>
    <n v="1"/>
  </r>
  <r>
    <s v="08DJN0557V"/>
    <n v="1"/>
    <s v="MATUTINO"/>
    <s v="ADOLFO LOPEZ MATEOS"/>
    <n v="8"/>
    <s v="CHIHUAHUA"/>
    <n v="8"/>
    <s v="CHIHUAHUA"/>
    <x v="0"/>
    <n v="9"/>
    <x v="2"/>
    <n v="185"/>
    <s v="SISOGUICHI"/>
    <s v="CALLE SISOGUICHI"/>
    <n v="0"/>
    <s v="PÚBLICO"/>
    <x v="0"/>
    <n v="2"/>
    <s v="BĂSICA"/>
    <n v="1"/>
    <x v="2"/>
    <n v="1"/>
    <x v="0"/>
    <n v="0"/>
    <s v="NO APLICA"/>
    <n v="0"/>
    <s v="NO APLICA"/>
    <s v="08FZP0122G"/>
    <s v="08FJZ0106V"/>
    <s v="08ADG0003E"/>
    <n v="0"/>
    <s v="I2020"/>
    <n v="11"/>
    <n v="16"/>
    <n v="27"/>
    <n v="11"/>
    <n v="16"/>
    <n v="27"/>
    <n v="4"/>
    <n v="7"/>
    <n v="11"/>
    <n v="0"/>
    <n v="0"/>
    <n v="0"/>
    <n v="3"/>
    <n v="4"/>
    <n v="7"/>
    <n v="1"/>
    <n v="2"/>
    <n v="3"/>
    <n v="8"/>
    <n v="7"/>
    <n v="15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  <n v="1"/>
  </r>
  <r>
    <s v="08DJN0558U"/>
    <n v="1"/>
    <s v="MATUTINO"/>
    <s v="AQUILES SERDAN"/>
    <n v="8"/>
    <s v="CHIHUAHUA"/>
    <n v="8"/>
    <s v="CHIHUAHUA"/>
    <x v="0"/>
    <n v="47"/>
    <x v="20"/>
    <n v="78"/>
    <s v="EL PILAR"/>
    <s v="CALLE EL PILAR"/>
    <n v="0"/>
    <s v="PÚBLICO"/>
    <x v="0"/>
    <n v="2"/>
    <s v="BĂSICA"/>
    <n v="1"/>
    <x v="2"/>
    <n v="1"/>
    <x v="0"/>
    <n v="0"/>
    <s v="NO APLICA"/>
    <n v="0"/>
    <s v="NO APLICA"/>
    <s v="08FZP0155Y"/>
    <s v="08FJZ0106V"/>
    <s v="08ADG0003E"/>
    <n v="0"/>
    <s v="I2020"/>
    <n v="19"/>
    <n v="20"/>
    <n v="39"/>
    <n v="19"/>
    <n v="20"/>
    <n v="39"/>
    <n v="8"/>
    <n v="9"/>
    <n v="17"/>
    <n v="0"/>
    <n v="0"/>
    <n v="0"/>
    <n v="1"/>
    <n v="4"/>
    <n v="5"/>
    <n v="7"/>
    <n v="6"/>
    <n v="13"/>
    <n v="10"/>
    <n v="9"/>
    <n v="19"/>
    <n v="0"/>
    <n v="0"/>
    <n v="0"/>
    <n v="0"/>
    <n v="0"/>
    <n v="0"/>
    <n v="0"/>
    <n v="0"/>
    <n v="0"/>
    <n v="18"/>
    <n v="19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61H"/>
    <n v="1"/>
    <s v="MATUTINO"/>
    <s v="PORFIRIO PARRA"/>
    <n v="8"/>
    <s v="CHIHUAHUA"/>
    <n v="8"/>
    <s v="CHIHUAHUA"/>
    <x v="1"/>
    <n v="17"/>
    <x v="43"/>
    <n v="106"/>
    <s v="COLONIA OBREGĂ“N (RUBIO)"/>
    <s v="CALLE ALDAMA"/>
    <n v="0"/>
    <s v="PÚBLICO"/>
    <x v="0"/>
    <n v="2"/>
    <s v="BĂSICA"/>
    <n v="1"/>
    <x v="2"/>
    <n v="1"/>
    <x v="0"/>
    <n v="0"/>
    <s v="NO APLICA"/>
    <n v="0"/>
    <s v="NO APLICA"/>
    <s v="08FZP0146Q"/>
    <s v="08FJZ0105W"/>
    <s v="08ADG0010O"/>
    <n v="0"/>
    <s v="I2020"/>
    <n v="8"/>
    <n v="7"/>
    <n v="15"/>
    <n v="8"/>
    <n v="7"/>
    <n v="15"/>
    <n v="5"/>
    <n v="4"/>
    <n v="9"/>
    <n v="0"/>
    <n v="0"/>
    <n v="0"/>
    <n v="0"/>
    <n v="1"/>
    <n v="1"/>
    <n v="1"/>
    <n v="2"/>
    <n v="3"/>
    <n v="4"/>
    <n v="6"/>
    <n v="1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562G"/>
    <n v="1"/>
    <s v="MATUTINO"/>
    <s v="ESTEFANIA CASTAÑEDA"/>
    <n v="8"/>
    <s v="CHIHUAHUA"/>
    <n v="8"/>
    <s v="CHIHUAHUA"/>
    <x v="8"/>
    <n v="32"/>
    <x v="19"/>
    <n v="1"/>
    <s v="HIDALGO DEL PARRAL"/>
    <s v="CALLE CAOBA"/>
    <n v="0"/>
    <s v="PÚBLICO"/>
    <x v="0"/>
    <n v="2"/>
    <s v="BĂSICA"/>
    <n v="1"/>
    <x v="2"/>
    <n v="1"/>
    <x v="0"/>
    <n v="0"/>
    <s v="NO APLICA"/>
    <n v="0"/>
    <s v="NO APLICA"/>
    <s v="08FZP0120I"/>
    <s v="08FJZ0107U"/>
    <s v="08ADG0004D"/>
    <n v="0"/>
    <s v="I2020"/>
    <n v="55"/>
    <n v="78"/>
    <n v="133"/>
    <n v="55"/>
    <n v="78"/>
    <n v="133"/>
    <n v="29"/>
    <n v="28"/>
    <n v="57"/>
    <n v="0"/>
    <n v="0"/>
    <n v="0"/>
    <n v="14"/>
    <n v="11"/>
    <n v="25"/>
    <n v="18"/>
    <n v="28"/>
    <n v="46"/>
    <n v="22"/>
    <n v="37"/>
    <n v="59"/>
    <n v="0"/>
    <n v="0"/>
    <n v="0"/>
    <n v="0"/>
    <n v="0"/>
    <n v="0"/>
    <n v="0"/>
    <n v="0"/>
    <n v="0"/>
    <n v="54"/>
    <n v="76"/>
    <n v="13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2"/>
    <n v="0"/>
    <n v="1"/>
    <n v="0"/>
    <n v="0"/>
    <n v="0"/>
    <n v="0"/>
    <n v="1"/>
    <n v="0"/>
    <n v="0"/>
    <n v="10"/>
    <n v="0"/>
    <n v="5"/>
    <n v="1"/>
    <n v="2"/>
    <n v="2"/>
    <n v="0"/>
    <n v="0"/>
    <n v="0"/>
    <n v="0"/>
    <n v="5"/>
    <n v="5"/>
    <n v="5"/>
    <n v="1"/>
  </r>
  <r>
    <s v="08DJN0563F"/>
    <n v="1"/>
    <s v="MATUTINO"/>
    <s v="GABRIELA MISTRAL"/>
    <n v="8"/>
    <s v="CHIHUAHUA"/>
    <n v="8"/>
    <s v="CHIHUAHUA"/>
    <x v="5"/>
    <n v="28"/>
    <x v="57"/>
    <n v="1"/>
    <s v="GUADALUPE"/>
    <s v="CALLE CRUZ REY "/>
    <n v="0"/>
    <s v="PÚBLICO"/>
    <x v="0"/>
    <n v="2"/>
    <s v="BĂSICA"/>
    <n v="1"/>
    <x v="2"/>
    <n v="1"/>
    <x v="0"/>
    <n v="0"/>
    <s v="NO APLICA"/>
    <n v="0"/>
    <s v="NO APLICA"/>
    <s v="08FZP0149N"/>
    <s v="08FJZ0004Y"/>
    <s v="08ADG0005C"/>
    <n v="0"/>
    <s v="I2020"/>
    <n v="5"/>
    <n v="15"/>
    <n v="20"/>
    <n v="5"/>
    <n v="15"/>
    <n v="20"/>
    <n v="2"/>
    <n v="7"/>
    <n v="9"/>
    <n v="0"/>
    <n v="0"/>
    <n v="0"/>
    <n v="0"/>
    <n v="0"/>
    <n v="0"/>
    <n v="1"/>
    <n v="3"/>
    <n v="4"/>
    <n v="5"/>
    <n v="5"/>
    <n v="10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65D"/>
    <n v="1"/>
    <s v="MATUTINO"/>
    <s v="NETZAHUALCOYOTL"/>
    <n v="8"/>
    <s v="CHIHUAHUA"/>
    <n v="8"/>
    <s v="CHIHUAHUA"/>
    <x v="5"/>
    <n v="37"/>
    <x v="6"/>
    <n v="1"/>
    <s v="JUĂREZ"/>
    <s v="CALLE CERRO DE LA PLATA APARTADO POSTAL 2299"/>
    <n v="0"/>
    <s v="PÚBLICO"/>
    <x v="0"/>
    <n v="2"/>
    <s v="BĂSICA"/>
    <n v="1"/>
    <x v="2"/>
    <n v="1"/>
    <x v="0"/>
    <n v="0"/>
    <s v="NO APLICA"/>
    <n v="0"/>
    <s v="NO APLICA"/>
    <s v="08FZP0275K"/>
    <s v="08FJZ0101Z"/>
    <s v="08ADG0005C"/>
    <n v="0"/>
    <s v="I2020"/>
    <n v="56"/>
    <n v="49"/>
    <n v="105"/>
    <n v="56"/>
    <n v="49"/>
    <n v="105"/>
    <n v="29"/>
    <n v="27"/>
    <n v="56"/>
    <n v="0"/>
    <n v="0"/>
    <n v="0"/>
    <n v="0"/>
    <n v="0"/>
    <n v="0"/>
    <n v="11"/>
    <n v="17"/>
    <n v="28"/>
    <n v="37"/>
    <n v="29"/>
    <n v="66"/>
    <n v="0"/>
    <n v="0"/>
    <n v="0"/>
    <n v="0"/>
    <n v="0"/>
    <n v="0"/>
    <n v="0"/>
    <n v="0"/>
    <n v="0"/>
    <n v="48"/>
    <n v="46"/>
    <n v="9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0566C"/>
    <n v="1"/>
    <s v="MATUTINO"/>
    <s v="QUETZALCOATL"/>
    <n v="8"/>
    <s v="CHIHUAHUA"/>
    <n v="8"/>
    <s v="CHIHUAHUA"/>
    <x v="10"/>
    <n v="50"/>
    <x v="65"/>
    <n v="1"/>
    <s v="NUEVO CASAS GRANDES"/>
    <s v="CALLE ACCION POPULAR"/>
    <n v="1804"/>
    <s v="PÚBLICO"/>
    <x v="0"/>
    <n v="2"/>
    <s v="BĂSICA"/>
    <n v="1"/>
    <x v="2"/>
    <n v="1"/>
    <x v="0"/>
    <n v="0"/>
    <s v="NO APLICA"/>
    <n v="0"/>
    <s v="NO APLICA"/>
    <s v="08FZP0113Z"/>
    <s v="08FJZ0110H"/>
    <s v="08ADG0013L"/>
    <n v="0"/>
    <s v="I2020"/>
    <n v="30"/>
    <n v="28"/>
    <n v="58"/>
    <n v="30"/>
    <n v="28"/>
    <n v="58"/>
    <n v="17"/>
    <n v="17"/>
    <n v="34"/>
    <n v="0"/>
    <n v="0"/>
    <n v="0"/>
    <n v="3"/>
    <n v="2"/>
    <n v="5"/>
    <n v="9"/>
    <n v="14"/>
    <n v="23"/>
    <n v="21"/>
    <n v="23"/>
    <n v="44"/>
    <n v="0"/>
    <n v="0"/>
    <n v="0"/>
    <n v="0"/>
    <n v="0"/>
    <n v="0"/>
    <n v="0"/>
    <n v="0"/>
    <n v="0"/>
    <n v="33"/>
    <n v="39"/>
    <n v="72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DJN0567B"/>
    <n v="1"/>
    <s v="MATUTINO"/>
    <s v="LUZ CID DE OROZCO"/>
    <n v="8"/>
    <s v="CHIHUAHUA"/>
    <n v="8"/>
    <s v="CHIHUAHUA"/>
    <x v="7"/>
    <n v="19"/>
    <x v="21"/>
    <n v="1"/>
    <s v="CHIHUAHUA"/>
    <s v="CALLE CIVICO POPULAR"/>
    <n v="8200"/>
    <s v="PÚBLICO"/>
    <x v="0"/>
    <n v="2"/>
    <s v="BĂSICA"/>
    <n v="1"/>
    <x v="2"/>
    <n v="1"/>
    <x v="0"/>
    <n v="0"/>
    <s v="NO APLICA"/>
    <n v="0"/>
    <s v="NO APLICA"/>
    <s v="08FZP0136J"/>
    <s v="08FJZ0116B"/>
    <s v="08ADG0046C"/>
    <n v="0"/>
    <s v="I2020"/>
    <n v="19"/>
    <n v="23"/>
    <n v="42"/>
    <n v="19"/>
    <n v="23"/>
    <n v="42"/>
    <n v="8"/>
    <n v="10"/>
    <n v="18"/>
    <n v="0"/>
    <n v="0"/>
    <n v="0"/>
    <n v="2"/>
    <n v="0"/>
    <n v="2"/>
    <n v="9"/>
    <n v="9"/>
    <n v="18"/>
    <n v="6"/>
    <n v="9"/>
    <n v="15"/>
    <n v="0"/>
    <n v="0"/>
    <n v="0"/>
    <n v="0"/>
    <n v="0"/>
    <n v="0"/>
    <n v="0"/>
    <n v="0"/>
    <n v="0"/>
    <n v="17"/>
    <n v="18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568A"/>
    <n v="1"/>
    <s v="MATUTINO"/>
    <s v="MIGUEL ALEMAN"/>
    <n v="8"/>
    <s v="CHIHUAHUA"/>
    <n v="8"/>
    <s v="CHIHUAHUA"/>
    <x v="4"/>
    <n v="52"/>
    <x v="5"/>
    <n v="1"/>
    <s v="MANUEL OJINAGA"/>
    <s v="CALLE ALLENDE"/>
    <n v="0"/>
    <s v="PÚBLICO"/>
    <x v="0"/>
    <n v="2"/>
    <s v="BĂSICA"/>
    <n v="1"/>
    <x v="2"/>
    <n v="1"/>
    <x v="0"/>
    <n v="0"/>
    <s v="NO APLICA"/>
    <n v="0"/>
    <s v="NO APLICA"/>
    <s v="08FZP0108N"/>
    <s v="08FJZ0117A"/>
    <s v="08ADG0056J"/>
    <n v="0"/>
    <s v="I2020"/>
    <n v="23"/>
    <n v="18"/>
    <n v="41"/>
    <n v="23"/>
    <n v="18"/>
    <n v="41"/>
    <n v="10"/>
    <n v="5"/>
    <n v="15"/>
    <n v="0"/>
    <n v="0"/>
    <n v="0"/>
    <n v="2"/>
    <n v="4"/>
    <n v="6"/>
    <n v="6"/>
    <n v="4"/>
    <n v="10"/>
    <n v="5"/>
    <n v="11"/>
    <n v="16"/>
    <n v="0"/>
    <n v="0"/>
    <n v="0"/>
    <n v="0"/>
    <n v="0"/>
    <n v="0"/>
    <n v="0"/>
    <n v="0"/>
    <n v="0"/>
    <n v="13"/>
    <n v="19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DJN0569Z"/>
    <n v="1"/>
    <s v="MATUTINO"/>
    <s v="MARGARITA GOMEZ PALACIO"/>
    <n v="8"/>
    <s v="CHIHUAHUA"/>
    <n v="8"/>
    <s v="CHIHUAHUA"/>
    <x v="3"/>
    <n v="33"/>
    <x v="48"/>
    <n v="1"/>
    <s v="HUEJOTITĂN"/>
    <s v="NINGUNO NINGUNO"/>
    <n v="0"/>
    <s v="PÚBLICO"/>
    <x v="0"/>
    <n v="2"/>
    <s v="BĂSICA"/>
    <n v="1"/>
    <x v="2"/>
    <n v="1"/>
    <x v="0"/>
    <n v="0"/>
    <s v="NO APLICA"/>
    <n v="0"/>
    <s v="NO APLICA"/>
    <s v="08FZP0024F"/>
    <m/>
    <s v="08ADG0006B"/>
    <n v="0"/>
    <s v="I2020"/>
    <n v="6"/>
    <n v="9"/>
    <n v="15"/>
    <n v="6"/>
    <n v="9"/>
    <n v="15"/>
    <n v="3"/>
    <n v="4"/>
    <n v="7"/>
    <n v="0"/>
    <n v="0"/>
    <n v="0"/>
    <n v="4"/>
    <n v="3"/>
    <n v="7"/>
    <n v="5"/>
    <n v="3"/>
    <n v="8"/>
    <n v="3"/>
    <n v="4"/>
    <n v="7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71O"/>
    <n v="1"/>
    <s v="MATUTINO"/>
    <s v="KUROWI"/>
    <n v="8"/>
    <s v="CHIHUAHUA"/>
    <n v="8"/>
    <s v="CHIHUAHUA"/>
    <x v="10"/>
    <n v="23"/>
    <x v="52"/>
    <n v="2"/>
    <s v="LA ANGOSTURA"/>
    <s v="NINGUNO NINGUNO"/>
    <n v="0"/>
    <s v="PÚBLICO"/>
    <x v="0"/>
    <n v="2"/>
    <s v="BĂSICA"/>
    <n v="1"/>
    <x v="2"/>
    <n v="1"/>
    <x v="0"/>
    <n v="0"/>
    <s v="NO APLICA"/>
    <n v="0"/>
    <s v="NO APLICA"/>
    <s v="08FZP0156X"/>
    <m/>
    <s v="08ADG0013L"/>
    <n v="0"/>
    <s v="I2020"/>
    <n v="8"/>
    <n v="11"/>
    <n v="19"/>
    <n v="8"/>
    <n v="11"/>
    <n v="19"/>
    <n v="2"/>
    <n v="6"/>
    <n v="8"/>
    <n v="0"/>
    <n v="0"/>
    <n v="0"/>
    <n v="0"/>
    <n v="0"/>
    <n v="0"/>
    <n v="3"/>
    <n v="6"/>
    <n v="9"/>
    <n v="6"/>
    <n v="2"/>
    <n v="8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73M"/>
    <n v="1"/>
    <s v="MATUTINO"/>
    <s v="LAZARO CARDENAS DEL RIO"/>
    <n v="8"/>
    <s v="CHIHUAHUA"/>
    <n v="8"/>
    <s v="CHIHUAHUA"/>
    <x v="9"/>
    <n v="45"/>
    <x v="36"/>
    <n v="15"/>
    <s v="LĂZARO CĂRDENAS"/>
    <s v="CALLE FRANCISCO I. MADERO"/>
    <n v="0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41"/>
    <n v="47"/>
    <n v="88"/>
    <n v="41"/>
    <n v="47"/>
    <n v="88"/>
    <n v="12"/>
    <n v="27"/>
    <n v="39"/>
    <n v="0"/>
    <n v="0"/>
    <n v="0"/>
    <n v="6"/>
    <n v="5"/>
    <n v="11"/>
    <n v="12"/>
    <n v="15"/>
    <n v="27"/>
    <n v="29"/>
    <n v="15"/>
    <n v="44"/>
    <n v="0"/>
    <n v="0"/>
    <n v="0"/>
    <n v="0"/>
    <n v="0"/>
    <n v="0"/>
    <n v="0"/>
    <n v="0"/>
    <n v="0"/>
    <n v="47"/>
    <n v="35"/>
    <n v="8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576J"/>
    <n v="1"/>
    <s v="MATUTINO"/>
    <s v="CLUB DE LEONES"/>
    <n v="8"/>
    <s v="CHIHUAHUA"/>
    <n v="8"/>
    <s v="CHIHUAHUA"/>
    <x v="3"/>
    <n v="27"/>
    <x v="27"/>
    <n v="1"/>
    <s v="GUACHOCHI"/>
    <s v="CALLE FRANCISCO I MADERO"/>
    <n v="0"/>
    <s v="PÚBLICO"/>
    <x v="0"/>
    <n v="2"/>
    <s v="BĂSICA"/>
    <n v="1"/>
    <x v="2"/>
    <n v="1"/>
    <x v="0"/>
    <n v="0"/>
    <s v="NO APLICA"/>
    <n v="0"/>
    <s v="NO APLICA"/>
    <s v="08FZP0121H"/>
    <s v="08FJZ0106V"/>
    <s v="08ADG0006B"/>
    <n v="0"/>
    <s v="I2020"/>
    <n v="29"/>
    <n v="31"/>
    <n v="60"/>
    <n v="29"/>
    <n v="31"/>
    <n v="60"/>
    <n v="11"/>
    <n v="7"/>
    <n v="18"/>
    <n v="0"/>
    <n v="0"/>
    <n v="0"/>
    <n v="10"/>
    <n v="10"/>
    <n v="20"/>
    <n v="8"/>
    <n v="11"/>
    <n v="19"/>
    <n v="12"/>
    <n v="15"/>
    <n v="27"/>
    <n v="0"/>
    <n v="0"/>
    <n v="0"/>
    <n v="0"/>
    <n v="0"/>
    <n v="0"/>
    <n v="0"/>
    <n v="0"/>
    <n v="0"/>
    <n v="30"/>
    <n v="36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577I"/>
    <n v="1"/>
    <s v="MATUTINO"/>
    <s v="JOSE DAVID ALFARO SIQUEIROS"/>
    <n v="8"/>
    <s v="CHIHUAHUA"/>
    <n v="8"/>
    <s v="CHIHUAHUA"/>
    <x v="5"/>
    <n v="37"/>
    <x v="6"/>
    <n v="1"/>
    <s v="JUĂREZ"/>
    <s v="CALLE JOSE MARIA MORELOS"/>
    <n v="0"/>
    <s v="PÚBLICO"/>
    <x v="0"/>
    <n v="2"/>
    <s v="BĂSICA"/>
    <n v="1"/>
    <x v="2"/>
    <n v="1"/>
    <x v="0"/>
    <n v="0"/>
    <s v="NO APLICA"/>
    <n v="0"/>
    <s v="NO APLICA"/>
    <s v="08FZP0272N"/>
    <s v="08FJZ0004Y"/>
    <s v="08ADG0005C"/>
    <n v="0"/>
    <s v="I2020"/>
    <n v="50"/>
    <n v="55"/>
    <n v="105"/>
    <n v="50"/>
    <n v="55"/>
    <n v="105"/>
    <n v="25"/>
    <n v="30"/>
    <n v="55"/>
    <n v="0"/>
    <n v="0"/>
    <n v="0"/>
    <n v="5"/>
    <n v="8"/>
    <n v="13"/>
    <n v="17"/>
    <n v="13"/>
    <n v="30"/>
    <n v="30"/>
    <n v="30"/>
    <n v="60"/>
    <n v="0"/>
    <n v="0"/>
    <n v="0"/>
    <n v="0"/>
    <n v="0"/>
    <n v="0"/>
    <n v="0"/>
    <n v="0"/>
    <n v="0"/>
    <n v="52"/>
    <n v="51"/>
    <n v="10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0579G"/>
    <n v="1"/>
    <s v="MATUTINO"/>
    <s v="PRAXEDES GINER DURAN"/>
    <n v="8"/>
    <s v="CHIHUAHUA"/>
    <n v="8"/>
    <s v="CHIHUAHUA"/>
    <x v="7"/>
    <n v="19"/>
    <x v="21"/>
    <n v="1"/>
    <s v="CHIHUAHUA"/>
    <s v="CALLE 56A. "/>
    <n v="4205"/>
    <s v="PÚBLICO"/>
    <x v="0"/>
    <n v="2"/>
    <s v="BĂSICA"/>
    <n v="1"/>
    <x v="2"/>
    <n v="1"/>
    <x v="0"/>
    <n v="0"/>
    <s v="NO APLICA"/>
    <n v="0"/>
    <s v="NO APLICA"/>
    <s v="08FZP0104R"/>
    <s v="08FJZ0116B"/>
    <s v="08ADG0046C"/>
    <n v="0"/>
    <s v="I2020"/>
    <n v="39"/>
    <n v="28"/>
    <n v="67"/>
    <n v="39"/>
    <n v="28"/>
    <n v="67"/>
    <n v="17"/>
    <n v="12"/>
    <n v="29"/>
    <n v="0"/>
    <n v="0"/>
    <n v="0"/>
    <n v="6"/>
    <n v="5"/>
    <n v="11"/>
    <n v="10"/>
    <n v="13"/>
    <n v="23"/>
    <n v="16"/>
    <n v="8"/>
    <n v="24"/>
    <n v="0"/>
    <n v="0"/>
    <n v="0"/>
    <n v="0"/>
    <n v="0"/>
    <n v="0"/>
    <n v="0"/>
    <n v="0"/>
    <n v="0"/>
    <n v="32"/>
    <n v="26"/>
    <n v="5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583T"/>
    <n v="1"/>
    <s v="MATUTINO"/>
    <s v="FRANCISCO I. MADERO"/>
    <n v="8"/>
    <s v="CHIHUAHUA"/>
    <n v="8"/>
    <s v="CHIHUAHUA"/>
    <x v="8"/>
    <n v="36"/>
    <x v="30"/>
    <n v="1"/>
    <s v="JOSĂ‰ MARIANO JIMĂ‰NEZ"/>
    <s v="CALLE 1 DE MAYO"/>
    <n v="0"/>
    <s v="PÚBLICO"/>
    <x v="0"/>
    <n v="2"/>
    <s v="BĂSICA"/>
    <n v="1"/>
    <x v="2"/>
    <n v="1"/>
    <x v="0"/>
    <n v="0"/>
    <s v="NO APLICA"/>
    <n v="0"/>
    <s v="NO APLICA"/>
    <s v="08FZP0129Z"/>
    <s v="08FJZ0109S"/>
    <s v="08ADG0004D"/>
    <n v="0"/>
    <s v="I2020"/>
    <n v="69"/>
    <n v="63"/>
    <n v="132"/>
    <n v="69"/>
    <n v="63"/>
    <n v="132"/>
    <n v="30"/>
    <n v="24"/>
    <n v="54"/>
    <n v="0"/>
    <n v="0"/>
    <n v="0"/>
    <n v="12"/>
    <n v="6"/>
    <n v="18"/>
    <n v="23"/>
    <n v="21"/>
    <n v="44"/>
    <n v="39"/>
    <n v="39"/>
    <n v="78"/>
    <n v="0"/>
    <n v="0"/>
    <n v="0"/>
    <n v="0"/>
    <n v="0"/>
    <n v="0"/>
    <n v="0"/>
    <n v="0"/>
    <n v="0"/>
    <n v="74"/>
    <n v="66"/>
    <n v="140"/>
    <n v="0"/>
    <n v="1"/>
    <n v="2"/>
    <n v="0"/>
    <n v="0"/>
    <n v="0"/>
    <n v="2"/>
    <n v="5"/>
    <n v="0"/>
    <n v="0"/>
    <n v="0"/>
    <n v="1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4"/>
    <n v="0"/>
    <n v="1"/>
    <n v="2"/>
    <n v="0"/>
    <n v="0"/>
    <n v="0"/>
    <n v="2"/>
    <n v="5"/>
    <n v="5"/>
    <n v="5"/>
    <n v="1"/>
  </r>
  <r>
    <s v="08DJN0584S"/>
    <n v="1"/>
    <s v="MATUTINO"/>
    <s v="SOR JUANA INES DE LA CRUZ"/>
    <n v="8"/>
    <s v="CHIHUAHUA"/>
    <n v="8"/>
    <s v="CHIHUAHUA"/>
    <x v="8"/>
    <n v="3"/>
    <x v="16"/>
    <n v="1"/>
    <s v="VALLE DE IGNACIO ALLENDE"/>
    <s v="CALLE FELIPE ANGELES"/>
    <n v="20"/>
    <s v="PÚBLICO"/>
    <x v="0"/>
    <n v="2"/>
    <s v="BĂSICA"/>
    <n v="1"/>
    <x v="2"/>
    <n v="1"/>
    <x v="0"/>
    <n v="0"/>
    <s v="NO APLICA"/>
    <n v="0"/>
    <s v="NO APLICA"/>
    <s v="08FZP0224D"/>
    <s v="08FJZ0107U"/>
    <s v="08ADG0004D"/>
    <n v="0"/>
    <s v="I2020"/>
    <n v="51"/>
    <n v="49"/>
    <n v="100"/>
    <n v="51"/>
    <n v="49"/>
    <n v="100"/>
    <n v="23"/>
    <n v="17"/>
    <n v="40"/>
    <n v="0"/>
    <n v="0"/>
    <n v="0"/>
    <n v="11"/>
    <n v="16"/>
    <n v="27"/>
    <n v="15"/>
    <n v="14"/>
    <n v="29"/>
    <n v="16"/>
    <n v="24"/>
    <n v="40"/>
    <n v="0"/>
    <n v="0"/>
    <n v="0"/>
    <n v="0"/>
    <n v="0"/>
    <n v="0"/>
    <n v="0"/>
    <n v="0"/>
    <n v="0"/>
    <n v="42"/>
    <n v="54"/>
    <n v="96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2"/>
    <n v="0"/>
    <n v="0"/>
    <n v="0"/>
    <n v="0"/>
    <n v="4"/>
    <n v="4"/>
    <n v="4"/>
    <n v="1"/>
  </r>
  <r>
    <s v="08DJN0585R"/>
    <n v="1"/>
    <s v="MATUTINO"/>
    <s v="LEONA VICARIO"/>
    <n v="8"/>
    <s v="CHIHUAHUA"/>
    <n v="8"/>
    <s v="CHIHUAHUA"/>
    <x v="7"/>
    <n v="19"/>
    <x v="21"/>
    <n v="1"/>
    <s v="CHIHUAHUA"/>
    <s v="CALLE TOMA DE ZACATECAS"/>
    <n v="1803"/>
    <s v="PÚBLICO"/>
    <x v="0"/>
    <n v="2"/>
    <s v="BĂSICA"/>
    <n v="1"/>
    <x v="2"/>
    <n v="1"/>
    <x v="0"/>
    <n v="0"/>
    <s v="NO APLICA"/>
    <n v="0"/>
    <s v="NO APLICA"/>
    <s v="08FZP0125D"/>
    <s v="08FJZ0115C"/>
    <s v="08ADG0046C"/>
    <n v="0"/>
    <s v="I2020"/>
    <n v="36"/>
    <n v="24"/>
    <n v="60"/>
    <n v="36"/>
    <n v="24"/>
    <n v="60"/>
    <n v="18"/>
    <n v="9"/>
    <n v="27"/>
    <n v="0"/>
    <n v="0"/>
    <n v="0"/>
    <n v="4"/>
    <n v="2"/>
    <n v="6"/>
    <n v="14"/>
    <n v="10"/>
    <n v="24"/>
    <n v="13"/>
    <n v="13"/>
    <n v="26"/>
    <n v="0"/>
    <n v="0"/>
    <n v="0"/>
    <n v="0"/>
    <n v="0"/>
    <n v="0"/>
    <n v="0"/>
    <n v="0"/>
    <n v="0"/>
    <n v="31"/>
    <n v="25"/>
    <n v="5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4"/>
    <n v="2"/>
    <n v="1"/>
  </r>
  <r>
    <s v="08DJN0586Q"/>
    <n v="1"/>
    <s v="MATUTINO"/>
    <s v="CHAC MOOL"/>
    <n v="8"/>
    <s v="CHIHUAHUA"/>
    <n v="8"/>
    <s v="CHIHUAHUA"/>
    <x v="7"/>
    <n v="19"/>
    <x v="21"/>
    <n v="1"/>
    <s v="CHIHUAHUA"/>
    <s v="CALLE MACEHUALES"/>
    <n v="0"/>
    <s v="PÚBLICO"/>
    <x v="0"/>
    <n v="2"/>
    <s v="BĂSICA"/>
    <n v="1"/>
    <x v="2"/>
    <n v="1"/>
    <x v="0"/>
    <n v="0"/>
    <s v="NO APLICA"/>
    <n v="0"/>
    <s v="NO APLICA"/>
    <s v="08FZP0135K"/>
    <s v="08FJZ0113E"/>
    <s v="08ADG0046C"/>
    <n v="0"/>
    <s v="I2020"/>
    <n v="49"/>
    <n v="59"/>
    <n v="108"/>
    <n v="49"/>
    <n v="59"/>
    <n v="108"/>
    <n v="28"/>
    <n v="31"/>
    <n v="59"/>
    <n v="0"/>
    <n v="0"/>
    <n v="0"/>
    <n v="9"/>
    <n v="5"/>
    <n v="14"/>
    <n v="20"/>
    <n v="21"/>
    <n v="41"/>
    <n v="17"/>
    <n v="19"/>
    <n v="36"/>
    <n v="0"/>
    <n v="0"/>
    <n v="0"/>
    <n v="0"/>
    <n v="0"/>
    <n v="0"/>
    <n v="0"/>
    <n v="0"/>
    <n v="0"/>
    <n v="46"/>
    <n v="45"/>
    <n v="91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1"/>
    <n v="0"/>
    <n v="0"/>
    <n v="0"/>
    <n v="2"/>
    <n v="4"/>
    <n v="4"/>
    <n v="4"/>
    <n v="1"/>
  </r>
  <r>
    <s v="08DJN0587P"/>
    <n v="2"/>
    <s v="VESPERTINO"/>
    <s v="MATILDE MONTOYA"/>
    <n v="8"/>
    <s v="CHIHUAHUA"/>
    <n v="8"/>
    <s v="CHIHUAHUA"/>
    <x v="7"/>
    <n v="19"/>
    <x v="21"/>
    <n v="1"/>
    <s v="CHIHUAHUA"/>
    <s v="BOULEVARD ROMANZA"/>
    <n v="0"/>
    <s v="PÚBLICO"/>
    <x v="0"/>
    <n v="2"/>
    <s v="BĂSICA"/>
    <n v="1"/>
    <x v="2"/>
    <n v="1"/>
    <x v="0"/>
    <n v="0"/>
    <s v="NO APLICA"/>
    <n v="0"/>
    <s v="NO APLICA"/>
    <s v="08FZP0154Z"/>
    <m/>
    <s v="08ADG0046C"/>
    <n v="0"/>
    <s v="I2020"/>
    <n v="46"/>
    <n v="38"/>
    <n v="84"/>
    <n v="46"/>
    <n v="38"/>
    <n v="84"/>
    <n v="26"/>
    <n v="9"/>
    <n v="35"/>
    <n v="0"/>
    <n v="0"/>
    <n v="0"/>
    <n v="15"/>
    <n v="12"/>
    <n v="27"/>
    <n v="12"/>
    <n v="16"/>
    <n v="28"/>
    <n v="14"/>
    <n v="26"/>
    <n v="40"/>
    <n v="0"/>
    <n v="0"/>
    <n v="0"/>
    <n v="0"/>
    <n v="0"/>
    <n v="0"/>
    <n v="0"/>
    <n v="0"/>
    <n v="0"/>
    <n v="41"/>
    <n v="54"/>
    <n v="95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1"/>
    <n v="1"/>
    <n v="1"/>
    <n v="0"/>
    <n v="0"/>
    <n v="0"/>
    <n v="1"/>
    <n v="4"/>
    <n v="4"/>
    <n v="4"/>
    <n v="1"/>
  </r>
  <r>
    <s v="08DJN0589N"/>
    <n v="1"/>
    <s v="MATUTINO"/>
    <s v="JUAN ALDAMA"/>
    <n v="8"/>
    <s v="CHIHUAHUA"/>
    <n v="8"/>
    <s v="CHIHUAHUA"/>
    <x v="9"/>
    <n v="55"/>
    <x v="46"/>
    <n v="8"/>
    <s v="KILĂ“METRO NOVENTA Y NUEVE"/>
    <s v="CALLE KILOMETRO 99"/>
    <n v="0"/>
    <s v="PÚBLICO"/>
    <x v="0"/>
    <n v="2"/>
    <s v="BĂSICA"/>
    <n v="1"/>
    <x v="2"/>
    <n v="1"/>
    <x v="0"/>
    <n v="0"/>
    <s v="NO APLICA"/>
    <n v="0"/>
    <s v="NO APLICA"/>
    <s v="08FZP0105Q"/>
    <s v="08FJZ0108T"/>
    <s v="08ADG0057I"/>
    <n v="0"/>
    <s v="I2020"/>
    <n v="23"/>
    <n v="13"/>
    <n v="36"/>
    <n v="23"/>
    <n v="13"/>
    <n v="36"/>
    <n v="6"/>
    <n v="8"/>
    <n v="14"/>
    <n v="0"/>
    <n v="0"/>
    <n v="0"/>
    <n v="2"/>
    <n v="4"/>
    <n v="6"/>
    <n v="8"/>
    <n v="8"/>
    <n v="16"/>
    <n v="13"/>
    <n v="4"/>
    <n v="17"/>
    <n v="0"/>
    <n v="0"/>
    <n v="0"/>
    <n v="0"/>
    <n v="0"/>
    <n v="0"/>
    <n v="0"/>
    <n v="0"/>
    <n v="0"/>
    <n v="23"/>
    <n v="16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92A"/>
    <n v="1"/>
    <s v="MATUTINO"/>
    <s v="NIÑOS INSURGENTES DE CHAPULTEPEC"/>
    <n v="8"/>
    <s v="CHIHUAHUA"/>
    <n v="8"/>
    <s v="CHIHUAHUA"/>
    <x v="7"/>
    <n v="19"/>
    <x v="21"/>
    <n v="1"/>
    <s v="CHIHUAHUA"/>
    <s v="CALLE ENRIQUE MILLER "/>
    <n v="0"/>
    <s v="PÚBLICO"/>
    <x v="0"/>
    <n v="2"/>
    <s v="BĂSICA"/>
    <n v="1"/>
    <x v="2"/>
    <n v="1"/>
    <x v="0"/>
    <n v="0"/>
    <s v="NO APLICA"/>
    <n v="0"/>
    <s v="NO APLICA"/>
    <s v="08FZP0147P"/>
    <s v="08FJZ0113E"/>
    <s v="08ADG0046C"/>
    <n v="0"/>
    <s v="I2020"/>
    <n v="11"/>
    <n v="16"/>
    <n v="27"/>
    <n v="11"/>
    <n v="16"/>
    <n v="27"/>
    <n v="8"/>
    <n v="10"/>
    <n v="18"/>
    <n v="0"/>
    <n v="0"/>
    <n v="0"/>
    <n v="2"/>
    <n v="1"/>
    <n v="3"/>
    <n v="5"/>
    <n v="4"/>
    <n v="9"/>
    <n v="5"/>
    <n v="4"/>
    <n v="9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1"/>
    <n v="0"/>
    <n v="4"/>
    <n v="0"/>
    <n v="1"/>
    <n v="0"/>
    <n v="0"/>
    <n v="0"/>
    <n v="0"/>
    <n v="0"/>
    <n v="0"/>
    <n v="1"/>
    <n v="1"/>
    <n v="6"/>
    <n v="1"/>
    <n v="1"/>
  </r>
  <r>
    <s v="08DJN0594Z"/>
    <n v="1"/>
    <s v="MATUTINO"/>
    <s v="MARIA MONTESSORI"/>
    <n v="8"/>
    <s v="CHIHUAHUA"/>
    <n v="8"/>
    <s v="CHIHUAHUA"/>
    <x v="9"/>
    <n v="11"/>
    <x v="28"/>
    <n v="1"/>
    <s v="SANTA ROSALĂŤA DE CAMARGO"/>
    <s v="CALLE RIO BATOPILAS "/>
    <n v="0"/>
    <s v="PÚBLICO"/>
    <x v="0"/>
    <n v="2"/>
    <s v="BĂSICA"/>
    <n v="1"/>
    <x v="2"/>
    <n v="1"/>
    <x v="0"/>
    <n v="0"/>
    <s v="NO APLICA"/>
    <n v="0"/>
    <s v="NO APLICA"/>
    <s v="08FZP0152A"/>
    <s v="08FJZ0109S"/>
    <s v="08ADG0057I"/>
    <n v="0"/>
    <s v="I2020"/>
    <n v="35"/>
    <n v="19"/>
    <n v="54"/>
    <n v="35"/>
    <n v="19"/>
    <n v="54"/>
    <n v="17"/>
    <n v="9"/>
    <n v="26"/>
    <n v="0"/>
    <n v="0"/>
    <n v="0"/>
    <n v="2"/>
    <n v="0"/>
    <n v="2"/>
    <n v="17"/>
    <n v="7"/>
    <n v="24"/>
    <n v="10"/>
    <n v="8"/>
    <n v="18"/>
    <n v="0"/>
    <n v="0"/>
    <n v="0"/>
    <n v="0"/>
    <n v="0"/>
    <n v="0"/>
    <n v="0"/>
    <n v="0"/>
    <n v="0"/>
    <n v="29"/>
    <n v="15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5"/>
    <n v="2"/>
    <n v="1"/>
  </r>
  <r>
    <s v="08DJN0595Y"/>
    <n v="1"/>
    <s v="MATUTINO"/>
    <s v="JOSE JOAQUIN FERNANDEZ DE LIZARDI"/>
    <n v="8"/>
    <s v="CHIHUAHUA"/>
    <n v="8"/>
    <s v="CHIHUAHUA"/>
    <x v="9"/>
    <n v="21"/>
    <x v="61"/>
    <n v="1"/>
    <s v="DELICIAS"/>
    <s v="AVENIDA ALLENDE"/>
    <n v="228"/>
    <s v="PÚBLICO"/>
    <x v="0"/>
    <n v="2"/>
    <s v="BĂSICA"/>
    <n v="1"/>
    <x v="2"/>
    <n v="1"/>
    <x v="0"/>
    <n v="0"/>
    <s v="NO APLICA"/>
    <n v="0"/>
    <s v="NO APLICA"/>
    <s v="08FZP0278H"/>
    <s v="08FJZ0108T"/>
    <s v="08ADG0057I"/>
    <n v="0"/>
    <s v="I2020"/>
    <n v="85"/>
    <n v="65"/>
    <n v="150"/>
    <n v="85"/>
    <n v="65"/>
    <n v="150"/>
    <n v="51"/>
    <n v="36"/>
    <n v="87"/>
    <n v="0"/>
    <n v="0"/>
    <n v="0"/>
    <n v="0"/>
    <n v="0"/>
    <n v="0"/>
    <n v="22"/>
    <n v="29"/>
    <n v="51"/>
    <n v="40"/>
    <n v="35"/>
    <n v="75"/>
    <n v="0"/>
    <n v="0"/>
    <n v="0"/>
    <n v="0"/>
    <n v="0"/>
    <n v="0"/>
    <n v="0"/>
    <n v="0"/>
    <n v="0"/>
    <n v="62"/>
    <n v="64"/>
    <n v="126"/>
    <n v="0"/>
    <n v="3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3"/>
    <n v="3"/>
    <n v="0"/>
    <n v="0"/>
    <n v="0"/>
    <n v="0"/>
    <n v="6"/>
    <n v="7"/>
    <n v="6"/>
    <n v="1"/>
  </r>
  <r>
    <s v="08DJN0597W"/>
    <n v="1"/>
    <s v="MATUTINO"/>
    <s v="FRANCISCO GABILONDO SOLER"/>
    <n v="8"/>
    <s v="CHIHUAHUA"/>
    <n v="8"/>
    <s v="CHIHUAHUA"/>
    <x v="7"/>
    <n v="19"/>
    <x v="21"/>
    <n v="1"/>
    <s v="CHIHUAHUA"/>
    <s v="CALLE FRANCISCO GABILONDO SOLER"/>
    <n v="0"/>
    <s v="PÚBLICO"/>
    <x v="0"/>
    <n v="2"/>
    <s v="BĂSICA"/>
    <n v="1"/>
    <x v="2"/>
    <n v="1"/>
    <x v="0"/>
    <n v="0"/>
    <s v="NO APLICA"/>
    <n v="0"/>
    <s v="NO APLICA"/>
    <s v="08FZP0124E"/>
    <s v="08FJZ0113E"/>
    <s v="08ADG0046C"/>
    <n v="0"/>
    <s v="I2020"/>
    <n v="46"/>
    <n v="54"/>
    <n v="100"/>
    <n v="46"/>
    <n v="54"/>
    <n v="100"/>
    <n v="19"/>
    <n v="25"/>
    <n v="44"/>
    <n v="0"/>
    <n v="0"/>
    <n v="0"/>
    <n v="6"/>
    <n v="11"/>
    <n v="17"/>
    <n v="16"/>
    <n v="17"/>
    <n v="33"/>
    <n v="20"/>
    <n v="20"/>
    <n v="40"/>
    <n v="0"/>
    <n v="0"/>
    <n v="0"/>
    <n v="0"/>
    <n v="0"/>
    <n v="0"/>
    <n v="0"/>
    <n v="0"/>
    <n v="0"/>
    <n v="42"/>
    <n v="48"/>
    <n v="90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2"/>
    <n v="1"/>
    <n v="0"/>
    <n v="0"/>
    <n v="0"/>
    <n v="0"/>
    <n v="0"/>
    <n v="1"/>
    <n v="0"/>
    <n v="0"/>
    <n v="9"/>
    <n v="0"/>
    <n v="4"/>
    <n v="0"/>
    <n v="1"/>
    <n v="1"/>
    <n v="0"/>
    <n v="0"/>
    <n v="0"/>
    <n v="2"/>
    <n v="4"/>
    <n v="5"/>
    <n v="4"/>
    <n v="1"/>
  </r>
  <r>
    <s v="08DJN0599U"/>
    <n v="1"/>
    <s v="MATUTINO"/>
    <s v="ANGELA PERALTA"/>
    <n v="8"/>
    <s v="CHIHUAHUA"/>
    <n v="8"/>
    <s v="CHIHUAHUA"/>
    <x v="7"/>
    <n v="19"/>
    <x v="21"/>
    <n v="1"/>
    <s v="CHIHUAHUA"/>
    <s v="CALLE SAN CRISTOBAL"/>
    <n v="1630"/>
    <s v="PÚBLICO"/>
    <x v="0"/>
    <n v="2"/>
    <s v="BĂSICA"/>
    <n v="1"/>
    <x v="2"/>
    <n v="1"/>
    <x v="0"/>
    <n v="0"/>
    <s v="NO APLICA"/>
    <n v="0"/>
    <s v="NO APLICA"/>
    <s v="08FZP0136J"/>
    <s v="08FJZ0116B"/>
    <s v="08ADG0046C"/>
    <n v="0"/>
    <s v="I2020"/>
    <n v="6"/>
    <n v="11"/>
    <n v="17"/>
    <n v="6"/>
    <n v="11"/>
    <n v="17"/>
    <n v="3"/>
    <n v="6"/>
    <n v="9"/>
    <n v="0"/>
    <n v="0"/>
    <n v="0"/>
    <n v="0"/>
    <n v="0"/>
    <n v="0"/>
    <n v="2"/>
    <n v="6"/>
    <n v="8"/>
    <n v="3"/>
    <n v="5"/>
    <n v="8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2"/>
    <n v="1"/>
  </r>
  <r>
    <s v="08DJN0601S"/>
    <n v="1"/>
    <s v="MATUTINO"/>
    <s v="MARIA MONTESSORI"/>
    <n v="8"/>
    <s v="CHIHUAHUA"/>
    <n v="8"/>
    <s v="CHIHUAHUA"/>
    <x v="7"/>
    <n v="24"/>
    <x v="18"/>
    <n v="1"/>
    <s v="SANTA ISABEL"/>
    <s v="CALLE BARRIO LAS COLONIAS"/>
    <n v="0"/>
    <s v="PÚBLICO"/>
    <x v="0"/>
    <n v="2"/>
    <s v="BĂSICA"/>
    <n v="1"/>
    <x v="2"/>
    <n v="1"/>
    <x v="0"/>
    <n v="0"/>
    <s v="NO APLICA"/>
    <n v="0"/>
    <s v="NO APLICA"/>
    <s v="08FZP0273M"/>
    <s v="08FJZ0116B"/>
    <s v="08ADG0046C"/>
    <n v="0"/>
    <s v="I2020"/>
    <n v="5"/>
    <n v="14"/>
    <n v="19"/>
    <n v="5"/>
    <n v="14"/>
    <n v="19"/>
    <n v="2"/>
    <n v="5"/>
    <n v="7"/>
    <n v="0"/>
    <n v="0"/>
    <n v="0"/>
    <n v="1"/>
    <n v="0"/>
    <n v="1"/>
    <n v="4"/>
    <n v="6"/>
    <n v="10"/>
    <n v="5"/>
    <n v="7"/>
    <n v="12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602R"/>
    <n v="1"/>
    <s v="MATUTINO"/>
    <s v="HELEN KELLER"/>
    <n v="8"/>
    <s v="CHIHUAHUA"/>
    <n v="8"/>
    <s v="CHIHUAHUA"/>
    <x v="2"/>
    <n v="40"/>
    <x v="12"/>
    <n v="84"/>
    <s v="EL HURACĂN"/>
    <s v="CALLE CONSTITUCION"/>
    <n v="15"/>
    <s v="PÚBLICO"/>
    <x v="0"/>
    <n v="2"/>
    <s v="BĂSICA"/>
    <n v="1"/>
    <x v="2"/>
    <n v="1"/>
    <x v="0"/>
    <n v="0"/>
    <s v="NO APLICA"/>
    <n v="0"/>
    <s v="NO APLICA"/>
    <s v="08FZP0026D"/>
    <s v="08FJZ0111G"/>
    <s v="08ADG0055K"/>
    <n v="0"/>
    <s v="I2020"/>
    <n v="8"/>
    <n v="11"/>
    <n v="19"/>
    <n v="8"/>
    <n v="11"/>
    <n v="19"/>
    <n v="6"/>
    <n v="3"/>
    <n v="9"/>
    <n v="0"/>
    <n v="0"/>
    <n v="0"/>
    <n v="1"/>
    <n v="1"/>
    <n v="2"/>
    <n v="5"/>
    <n v="3"/>
    <n v="8"/>
    <n v="6"/>
    <n v="7"/>
    <n v="13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10Z"/>
    <n v="1"/>
    <s v="MATUTINO"/>
    <s v="HENRI WALLON"/>
    <n v="8"/>
    <s v="CHIHUAHUA"/>
    <n v="8"/>
    <s v="CHIHUAHUA"/>
    <x v="2"/>
    <n v="40"/>
    <x v="12"/>
    <n v="113"/>
    <s v="EL LARGO"/>
    <s v="NINGUNO NINGUNO"/>
    <n v="0"/>
    <s v="PÚBLICO"/>
    <x v="0"/>
    <n v="2"/>
    <s v="BĂSICA"/>
    <n v="1"/>
    <x v="2"/>
    <n v="1"/>
    <x v="0"/>
    <n v="0"/>
    <s v="NO APLICA"/>
    <n v="0"/>
    <s v="NO APLICA"/>
    <s v="08FZP0026D"/>
    <s v="08FJZ0111G"/>
    <s v="08ADG0055K"/>
    <n v="0"/>
    <s v="I2020"/>
    <n v="20"/>
    <n v="17"/>
    <n v="37"/>
    <n v="20"/>
    <n v="17"/>
    <n v="37"/>
    <n v="15"/>
    <n v="7"/>
    <n v="22"/>
    <n v="0"/>
    <n v="0"/>
    <n v="0"/>
    <n v="1"/>
    <n v="0"/>
    <n v="1"/>
    <n v="3"/>
    <n v="4"/>
    <n v="7"/>
    <n v="12"/>
    <n v="15"/>
    <n v="27"/>
    <n v="0"/>
    <n v="0"/>
    <n v="0"/>
    <n v="0"/>
    <n v="0"/>
    <n v="0"/>
    <n v="0"/>
    <n v="0"/>
    <n v="0"/>
    <n v="16"/>
    <n v="19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611Z"/>
    <n v="1"/>
    <s v="MATUTINO"/>
    <s v="AMERICA GABRIEL"/>
    <n v="8"/>
    <s v="CHIHUAHUA"/>
    <n v="8"/>
    <s v="CHIHUAHUA"/>
    <x v="2"/>
    <n v="25"/>
    <x v="14"/>
    <n v="1"/>
    <s v="VALENTĂŤN GĂ“MEZ FARĂŤAS"/>
    <s v="CALLE 17"/>
    <n v="0"/>
    <s v="PÚBLICO"/>
    <x v="0"/>
    <n v="2"/>
    <s v="BĂSICA"/>
    <n v="1"/>
    <x v="2"/>
    <n v="1"/>
    <x v="0"/>
    <n v="0"/>
    <s v="NO APLICA"/>
    <n v="0"/>
    <s v="NO APLICA"/>
    <s v="08FZP0133M"/>
    <s v="08FJZ0111G"/>
    <s v="08ADG0055K"/>
    <n v="0"/>
    <s v="I2020"/>
    <n v="21"/>
    <n v="19"/>
    <n v="40"/>
    <n v="21"/>
    <n v="19"/>
    <n v="40"/>
    <n v="11"/>
    <n v="9"/>
    <n v="20"/>
    <n v="0"/>
    <n v="0"/>
    <n v="0"/>
    <n v="4"/>
    <n v="6"/>
    <n v="10"/>
    <n v="8"/>
    <n v="5"/>
    <n v="13"/>
    <n v="9"/>
    <n v="12"/>
    <n v="21"/>
    <n v="0"/>
    <n v="0"/>
    <n v="0"/>
    <n v="0"/>
    <n v="0"/>
    <n v="0"/>
    <n v="0"/>
    <n v="0"/>
    <n v="0"/>
    <n v="21"/>
    <n v="23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616U"/>
    <n v="1"/>
    <s v="MATUTINO"/>
    <s v="GABRIELA MISTRAL"/>
    <n v="8"/>
    <s v="CHIHUAHUA"/>
    <n v="8"/>
    <s v="CHIHUAHUA"/>
    <x v="9"/>
    <n v="21"/>
    <x v="61"/>
    <n v="1"/>
    <s v="DELICIAS"/>
    <s v="CALLE DIVISION DEL NORTE"/>
    <n v="501"/>
    <s v="PÚBLICO"/>
    <x v="0"/>
    <n v="2"/>
    <s v="BĂSICA"/>
    <n v="1"/>
    <x v="2"/>
    <n v="1"/>
    <x v="0"/>
    <n v="0"/>
    <s v="NO APLICA"/>
    <n v="0"/>
    <s v="NO APLICA"/>
    <s v="08FZP0137I"/>
    <s v="08FJZ0108T"/>
    <s v="08ADG0057I"/>
    <n v="0"/>
    <s v="I2020"/>
    <n v="74"/>
    <n v="58"/>
    <n v="132"/>
    <n v="74"/>
    <n v="58"/>
    <n v="132"/>
    <n v="46"/>
    <n v="34"/>
    <n v="80"/>
    <n v="0"/>
    <n v="0"/>
    <n v="0"/>
    <n v="3"/>
    <n v="1"/>
    <n v="4"/>
    <n v="15"/>
    <n v="27"/>
    <n v="42"/>
    <n v="57"/>
    <n v="49"/>
    <n v="106"/>
    <n v="0"/>
    <n v="0"/>
    <n v="0"/>
    <n v="0"/>
    <n v="0"/>
    <n v="0"/>
    <n v="0"/>
    <n v="0"/>
    <n v="0"/>
    <n v="75"/>
    <n v="77"/>
    <n v="15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1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0617T"/>
    <n v="1"/>
    <s v="MATUTINO"/>
    <s v="SURACI"/>
    <n v="8"/>
    <s v="CHIHUAHUA"/>
    <n v="8"/>
    <s v="CHIHUAHUA"/>
    <x v="5"/>
    <n v="37"/>
    <x v="6"/>
    <n v="1"/>
    <s v="JUĂREZ"/>
    <s v="CALLE MOISES RANGEL"/>
    <n v="0"/>
    <s v="PÚBLICO"/>
    <x v="0"/>
    <n v="2"/>
    <s v="BĂSICA"/>
    <n v="1"/>
    <x v="2"/>
    <n v="1"/>
    <x v="0"/>
    <n v="0"/>
    <s v="NO APLICA"/>
    <n v="0"/>
    <s v="NO APLICA"/>
    <s v="08FZP0128A"/>
    <s v="08FJZ0103Y"/>
    <s v="08ADG0005C"/>
    <n v="0"/>
    <s v="I2020"/>
    <n v="71"/>
    <n v="58"/>
    <n v="129"/>
    <n v="71"/>
    <n v="58"/>
    <n v="129"/>
    <n v="32"/>
    <n v="20"/>
    <n v="52"/>
    <n v="0"/>
    <n v="0"/>
    <n v="0"/>
    <n v="4"/>
    <n v="2"/>
    <n v="6"/>
    <n v="28"/>
    <n v="18"/>
    <n v="46"/>
    <n v="35"/>
    <n v="36"/>
    <n v="71"/>
    <n v="0"/>
    <n v="0"/>
    <n v="0"/>
    <n v="0"/>
    <n v="0"/>
    <n v="0"/>
    <n v="0"/>
    <n v="0"/>
    <n v="0"/>
    <n v="67"/>
    <n v="56"/>
    <n v="123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5"/>
    <n v="5"/>
    <n v="1"/>
  </r>
  <r>
    <s v="08DJN0619R"/>
    <n v="1"/>
    <s v="MATUTINO"/>
    <s v="PLUTARCO ELIAS CALLES"/>
    <n v="8"/>
    <s v="CHIHUAHUA"/>
    <n v="8"/>
    <s v="CHIHUAHUA"/>
    <x v="7"/>
    <n v="19"/>
    <x v="21"/>
    <n v="1"/>
    <s v="CHIHUAHUA"/>
    <s v="CALLE CANANEA"/>
    <n v="12001"/>
    <s v="PÚBLICO"/>
    <x v="0"/>
    <n v="2"/>
    <s v="BĂSICA"/>
    <n v="1"/>
    <x v="2"/>
    <n v="1"/>
    <x v="0"/>
    <n v="0"/>
    <s v="NO APLICA"/>
    <n v="0"/>
    <s v="NO APLICA"/>
    <s v="08FZP0136J"/>
    <s v="08FJZ0116B"/>
    <s v="08ADG0046C"/>
    <n v="0"/>
    <s v="I2020"/>
    <n v="33"/>
    <n v="30"/>
    <n v="63"/>
    <n v="33"/>
    <n v="30"/>
    <n v="63"/>
    <n v="17"/>
    <n v="14"/>
    <n v="31"/>
    <n v="0"/>
    <n v="0"/>
    <n v="0"/>
    <n v="2"/>
    <n v="6"/>
    <n v="8"/>
    <n v="11"/>
    <n v="17"/>
    <n v="28"/>
    <n v="12"/>
    <n v="15"/>
    <n v="27"/>
    <n v="0"/>
    <n v="0"/>
    <n v="0"/>
    <n v="0"/>
    <n v="0"/>
    <n v="0"/>
    <n v="0"/>
    <n v="0"/>
    <n v="0"/>
    <n v="25"/>
    <n v="38"/>
    <n v="63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620G"/>
    <n v="1"/>
    <s v="MATUTINO"/>
    <s v="FRANCISCO VILLA"/>
    <n v="8"/>
    <s v="CHIHUAHUA"/>
    <n v="8"/>
    <s v="CHIHUAHUA"/>
    <x v="10"/>
    <n v="5"/>
    <x v="54"/>
    <n v="68"/>
    <s v="PUERTO PALOMAS DE VILLA"/>
    <s v="CALLE PUERTO PALOMAS"/>
    <n v="0"/>
    <s v="PÚBLICO"/>
    <x v="0"/>
    <n v="2"/>
    <s v="BĂSICA"/>
    <n v="1"/>
    <x v="2"/>
    <n v="1"/>
    <x v="0"/>
    <n v="0"/>
    <s v="NO APLICA"/>
    <n v="0"/>
    <s v="NO APLICA"/>
    <s v="08FZP0127B"/>
    <s v="08FJZ0110H"/>
    <s v="08ADG0013L"/>
    <n v="0"/>
    <s v="I2020"/>
    <n v="58"/>
    <n v="53"/>
    <n v="111"/>
    <n v="58"/>
    <n v="53"/>
    <n v="111"/>
    <n v="33"/>
    <n v="19"/>
    <n v="52"/>
    <n v="0"/>
    <n v="0"/>
    <n v="0"/>
    <n v="12"/>
    <n v="8"/>
    <n v="20"/>
    <n v="21"/>
    <n v="21"/>
    <n v="42"/>
    <n v="24"/>
    <n v="28"/>
    <n v="52"/>
    <n v="0"/>
    <n v="0"/>
    <n v="0"/>
    <n v="0"/>
    <n v="0"/>
    <n v="0"/>
    <n v="0"/>
    <n v="0"/>
    <n v="0"/>
    <n v="57"/>
    <n v="57"/>
    <n v="11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DJN0622E"/>
    <n v="1"/>
    <s v="MATUTINO"/>
    <s v="PAQUIME"/>
    <n v="8"/>
    <s v="CHIHUAHUA"/>
    <n v="8"/>
    <s v="CHIHUAHUA"/>
    <x v="10"/>
    <n v="13"/>
    <x v="41"/>
    <n v="1"/>
    <s v="CASAS GRANDES"/>
    <s v="AVENIDA RICARDO FLORES MAGON"/>
    <n v="158"/>
    <s v="PÚBLICO"/>
    <x v="0"/>
    <n v="2"/>
    <s v="BĂSICA"/>
    <n v="1"/>
    <x v="2"/>
    <n v="1"/>
    <x v="0"/>
    <n v="0"/>
    <s v="NO APLICA"/>
    <n v="0"/>
    <s v="NO APLICA"/>
    <s v="08FZP0143T"/>
    <s v="08FJZ0110H"/>
    <s v="08ADG0013L"/>
    <n v="0"/>
    <s v="I2020"/>
    <n v="37"/>
    <n v="44"/>
    <n v="81"/>
    <n v="37"/>
    <n v="44"/>
    <n v="81"/>
    <n v="28"/>
    <n v="26"/>
    <n v="54"/>
    <n v="0"/>
    <n v="0"/>
    <n v="0"/>
    <n v="1"/>
    <n v="1"/>
    <n v="2"/>
    <n v="12"/>
    <n v="12"/>
    <n v="24"/>
    <n v="28"/>
    <n v="41"/>
    <n v="69"/>
    <n v="0"/>
    <n v="0"/>
    <n v="0"/>
    <n v="0"/>
    <n v="0"/>
    <n v="0"/>
    <n v="0"/>
    <n v="0"/>
    <n v="0"/>
    <n v="41"/>
    <n v="54"/>
    <n v="95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DJN0624C"/>
    <n v="1"/>
    <s v="MATUTINO"/>
    <s v="LUZ MARIA SERRADELL"/>
    <n v="8"/>
    <s v="CHIHUAHUA"/>
    <n v="8"/>
    <s v="CHIHUAHUA"/>
    <x v="10"/>
    <n v="35"/>
    <x v="51"/>
    <n v="72"/>
    <s v="MONTE VERDE (ALTAMIRA)"/>
    <s v="CALLE IGNACIO MEJIA"/>
    <n v="0"/>
    <s v="PÚBLICO"/>
    <x v="0"/>
    <n v="2"/>
    <s v="BĂSICA"/>
    <n v="1"/>
    <x v="2"/>
    <n v="1"/>
    <x v="0"/>
    <n v="0"/>
    <s v="NO APLICA"/>
    <n v="0"/>
    <s v="NO APLICA"/>
    <s v="08FZP0127B"/>
    <s v="08FJZ0110H"/>
    <s v="08ADG0013L"/>
    <n v="0"/>
    <s v="I2020"/>
    <n v="26"/>
    <n v="13"/>
    <n v="39"/>
    <n v="26"/>
    <n v="13"/>
    <n v="39"/>
    <n v="18"/>
    <n v="6"/>
    <n v="24"/>
    <n v="0"/>
    <n v="0"/>
    <n v="0"/>
    <n v="2"/>
    <n v="3"/>
    <n v="5"/>
    <n v="7"/>
    <n v="4"/>
    <n v="11"/>
    <n v="7"/>
    <n v="7"/>
    <n v="14"/>
    <n v="0"/>
    <n v="0"/>
    <n v="0"/>
    <n v="0"/>
    <n v="0"/>
    <n v="0"/>
    <n v="0"/>
    <n v="0"/>
    <n v="0"/>
    <n v="16"/>
    <n v="14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1"/>
    <n v="1"/>
  </r>
  <r>
    <s v="08DJN0625B"/>
    <n v="1"/>
    <s v="MATUTINO"/>
    <s v="LAUREANA WRIGHT GONZALEZ"/>
    <n v="8"/>
    <s v="CHIHUAHUA"/>
    <n v="8"/>
    <s v="CHIHUAHUA"/>
    <x v="7"/>
    <n v="19"/>
    <x v="21"/>
    <n v="1"/>
    <s v="CHIHUAHUA"/>
    <s v="PRIVADA DE FRANCISCO SARABIA"/>
    <n v="2112"/>
    <s v="PÚBLICO"/>
    <x v="0"/>
    <n v="2"/>
    <s v="BĂSICA"/>
    <n v="1"/>
    <x v="2"/>
    <n v="1"/>
    <x v="0"/>
    <n v="0"/>
    <s v="NO APLICA"/>
    <n v="0"/>
    <s v="NO APLICA"/>
    <s v="08FZP0125D"/>
    <s v="08FJZ0115C"/>
    <s v="08ADG0046C"/>
    <n v="0"/>
    <s v="I2020"/>
    <n v="93"/>
    <n v="112"/>
    <n v="205"/>
    <n v="93"/>
    <n v="112"/>
    <n v="205"/>
    <n v="45"/>
    <n v="45"/>
    <n v="90"/>
    <n v="0"/>
    <n v="0"/>
    <n v="0"/>
    <n v="15"/>
    <n v="14"/>
    <n v="29"/>
    <n v="52"/>
    <n v="36"/>
    <n v="88"/>
    <n v="36"/>
    <n v="54"/>
    <n v="90"/>
    <n v="0"/>
    <n v="0"/>
    <n v="0"/>
    <n v="0"/>
    <n v="0"/>
    <n v="0"/>
    <n v="0"/>
    <n v="0"/>
    <n v="0"/>
    <n v="103"/>
    <n v="104"/>
    <n v="207"/>
    <n v="1"/>
    <n v="3"/>
    <n v="3"/>
    <n v="0"/>
    <n v="0"/>
    <n v="0"/>
    <n v="1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0"/>
    <n v="0"/>
    <n v="2"/>
    <n v="0"/>
    <n v="0"/>
    <n v="13"/>
    <n v="0"/>
    <n v="8"/>
    <n v="1"/>
    <n v="3"/>
    <n v="3"/>
    <n v="0"/>
    <n v="0"/>
    <n v="0"/>
    <n v="1"/>
    <n v="8"/>
    <n v="8"/>
    <n v="8"/>
    <n v="1"/>
  </r>
  <r>
    <s v="08DJN0626A"/>
    <n v="1"/>
    <s v="MATUTINO"/>
    <s v="JOSE MARIA LUIS MORA"/>
    <n v="8"/>
    <s v="CHIHUAHUA"/>
    <n v="8"/>
    <s v="CHIHUAHUA"/>
    <x v="5"/>
    <n v="37"/>
    <x v="6"/>
    <n v="1"/>
    <s v="JUĂREZ"/>
    <s v="CALLE ZIHUATANEJO"/>
    <n v="3780"/>
    <s v="PÚBLICO"/>
    <x v="0"/>
    <n v="2"/>
    <s v="BĂSICA"/>
    <n v="1"/>
    <x v="2"/>
    <n v="1"/>
    <x v="0"/>
    <n v="0"/>
    <s v="NO APLICA"/>
    <n v="0"/>
    <s v="NO APLICA"/>
    <s v="08FZP0117V"/>
    <s v="08FJZ0104X"/>
    <s v="08ADG0005C"/>
    <n v="0"/>
    <s v="I2020"/>
    <n v="72"/>
    <n v="51"/>
    <n v="123"/>
    <n v="72"/>
    <n v="51"/>
    <n v="123"/>
    <n v="42"/>
    <n v="33"/>
    <n v="75"/>
    <n v="0"/>
    <n v="0"/>
    <n v="0"/>
    <n v="0"/>
    <n v="0"/>
    <n v="0"/>
    <n v="12"/>
    <n v="12"/>
    <n v="24"/>
    <n v="46"/>
    <n v="40"/>
    <n v="86"/>
    <n v="0"/>
    <n v="0"/>
    <n v="0"/>
    <n v="0"/>
    <n v="0"/>
    <n v="0"/>
    <n v="0"/>
    <n v="0"/>
    <n v="0"/>
    <n v="58"/>
    <n v="52"/>
    <n v="110"/>
    <n v="0"/>
    <n v="1"/>
    <n v="4"/>
    <n v="0"/>
    <n v="0"/>
    <n v="0"/>
    <n v="0"/>
    <n v="5"/>
    <n v="0"/>
    <n v="0"/>
    <n v="0"/>
    <n v="1"/>
    <n v="0"/>
    <n v="0"/>
    <n v="0"/>
    <n v="0"/>
    <n v="1"/>
    <n v="4"/>
    <n v="0"/>
    <n v="0"/>
    <n v="0"/>
    <n v="0"/>
    <n v="0"/>
    <n v="1"/>
    <n v="0"/>
    <n v="0"/>
    <n v="0"/>
    <n v="0"/>
    <n v="1"/>
    <n v="0"/>
    <n v="0"/>
    <n v="8"/>
    <n v="1"/>
    <n v="4"/>
    <n v="0"/>
    <n v="1"/>
    <n v="4"/>
    <n v="0"/>
    <n v="0"/>
    <n v="0"/>
    <n v="0"/>
    <n v="5"/>
    <n v="7"/>
    <n v="5"/>
    <n v="1"/>
  </r>
  <r>
    <s v="08DJN0627Z"/>
    <n v="1"/>
    <s v="MATUTINO"/>
    <s v="HENRI WALLON"/>
    <n v="8"/>
    <s v="CHIHUAHUA"/>
    <n v="8"/>
    <s v="CHIHUAHUA"/>
    <x v="5"/>
    <n v="37"/>
    <x v="6"/>
    <n v="1"/>
    <s v="JUĂREZ"/>
    <s v="CALLE TACAMBARO"/>
    <n v="0"/>
    <s v="PÚBLICO"/>
    <x v="0"/>
    <n v="2"/>
    <s v="BĂSICA"/>
    <n v="1"/>
    <x v="2"/>
    <n v="1"/>
    <x v="0"/>
    <n v="0"/>
    <s v="NO APLICA"/>
    <n v="0"/>
    <s v="NO APLICA"/>
    <s v="08FZP0141V"/>
    <s v="08FJZ0004Y"/>
    <s v="08ADG0005C"/>
    <n v="0"/>
    <s v="I2020"/>
    <n v="68"/>
    <n v="55"/>
    <n v="123"/>
    <n v="68"/>
    <n v="55"/>
    <n v="123"/>
    <n v="34"/>
    <n v="30"/>
    <n v="64"/>
    <n v="0"/>
    <n v="0"/>
    <n v="0"/>
    <n v="4"/>
    <n v="8"/>
    <n v="12"/>
    <n v="14"/>
    <n v="20"/>
    <n v="34"/>
    <n v="37"/>
    <n v="31"/>
    <n v="68"/>
    <n v="0"/>
    <n v="0"/>
    <n v="0"/>
    <n v="0"/>
    <n v="0"/>
    <n v="0"/>
    <n v="0"/>
    <n v="0"/>
    <n v="0"/>
    <n v="55"/>
    <n v="59"/>
    <n v="11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DJN0628Z"/>
    <n v="1"/>
    <s v="MATUTINO"/>
    <s v="AGUSTIN AVELEDO"/>
    <n v="8"/>
    <s v="CHIHUAHUA"/>
    <n v="8"/>
    <s v="CHIHUAHUA"/>
    <x v="5"/>
    <n v="37"/>
    <x v="6"/>
    <n v="1"/>
    <s v="JUĂREZ"/>
    <s v="CALLE SANTIAGO"/>
    <n v="2240"/>
    <s v="PÚBLICO"/>
    <x v="0"/>
    <n v="2"/>
    <s v="BĂSICA"/>
    <n v="1"/>
    <x v="2"/>
    <n v="1"/>
    <x v="0"/>
    <n v="0"/>
    <s v="NO APLICA"/>
    <n v="0"/>
    <s v="NO APLICA"/>
    <s v="08FZP0274L"/>
    <s v="08FJZ0104X"/>
    <s v="08ADG0005C"/>
    <n v="0"/>
    <s v="I2020"/>
    <n v="53"/>
    <n v="69"/>
    <n v="122"/>
    <n v="53"/>
    <n v="69"/>
    <n v="122"/>
    <n v="41"/>
    <n v="58"/>
    <n v="99"/>
    <n v="0"/>
    <n v="0"/>
    <n v="0"/>
    <n v="0"/>
    <n v="0"/>
    <n v="0"/>
    <n v="7"/>
    <n v="12"/>
    <n v="19"/>
    <n v="51"/>
    <n v="59"/>
    <n v="110"/>
    <n v="0"/>
    <n v="0"/>
    <n v="0"/>
    <n v="0"/>
    <n v="0"/>
    <n v="0"/>
    <n v="0"/>
    <n v="0"/>
    <n v="0"/>
    <n v="58"/>
    <n v="71"/>
    <n v="129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1"/>
    <n v="4"/>
    <n v="0"/>
    <n v="0"/>
    <n v="0"/>
    <n v="0"/>
    <n v="5"/>
    <n v="5"/>
    <n v="5"/>
    <n v="1"/>
  </r>
  <r>
    <s v="08DJN0629Y"/>
    <n v="1"/>
    <s v="MATUTINO"/>
    <s v="XOCHIPILLI"/>
    <n v="8"/>
    <s v="CHIHUAHUA"/>
    <n v="8"/>
    <s v="CHIHUAHUA"/>
    <x v="5"/>
    <n v="37"/>
    <x v="6"/>
    <n v="1"/>
    <s v="JUĂREZ"/>
    <s v="CALLE CARTAGENA"/>
    <n v="0"/>
    <s v="PÚBLICO"/>
    <x v="0"/>
    <n v="2"/>
    <s v="BĂSICA"/>
    <n v="1"/>
    <x v="2"/>
    <n v="1"/>
    <x v="0"/>
    <n v="0"/>
    <s v="NO APLICA"/>
    <n v="0"/>
    <s v="NO APLICA"/>
    <s v="08FZP0118U"/>
    <s v="08FJZ0104X"/>
    <s v="08ADG0005C"/>
    <n v="0"/>
    <s v="I2020"/>
    <n v="37"/>
    <n v="35"/>
    <n v="72"/>
    <n v="37"/>
    <n v="35"/>
    <n v="72"/>
    <n v="27"/>
    <n v="20"/>
    <n v="47"/>
    <n v="0"/>
    <n v="0"/>
    <n v="0"/>
    <n v="0"/>
    <n v="1"/>
    <n v="1"/>
    <n v="5"/>
    <n v="7"/>
    <n v="12"/>
    <n v="12"/>
    <n v="17"/>
    <n v="29"/>
    <n v="0"/>
    <n v="0"/>
    <n v="0"/>
    <n v="0"/>
    <n v="0"/>
    <n v="0"/>
    <n v="0"/>
    <n v="0"/>
    <n v="0"/>
    <n v="17"/>
    <n v="25"/>
    <n v="42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8"/>
    <n v="3"/>
    <n v="1"/>
  </r>
  <r>
    <s v="08DJN0630N"/>
    <n v="1"/>
    <s v="MATUTINO"/>
    <s v="JOSE ROSAS MORENO"/>
    <n v="8"/>
    <s v="CHIHUAHUA"/>
    <n v="8"/>
    <s v="CHIHUAHUA"/>
    <x v="5"/>
    <n v="37"/>
    <x v="6"/>
    <n v="1"/>
    <s v="JUĂREZ"/>
    <s v="CALLE EMILIANO ZAPATA"/>
    <n v="0"/>
    <s v="PÚBLICO"/>
    <x v="0"/>
    <n v="2"/>
    <s v="BĂSICA"/>
    <n v="1"/>
    <x v="2"/>
    <n v="1"/>
    <x v="0"/>
    <n v="0"/>
    <s v="NO APLICA"/>
    <n v="0"/>
    <s v="NO APLICA"/>
    <s v="08FZP0149N"/>
    <s v="08FJZ0004Y"/>
    <s v="08ADG0005C"/>
    <n v="0"/>
    <s v="I2020"/>
    <n v="35"/>
    <n v="37"/>
    <n v="72"/>
    <n v="35"/>
    <n v="37"/>
    <n v="72"/>
    <n v="20"/>
    <n v="17"/>
    <n v="37"/>
    <n v="0"/>
    <n v="0"/>
    <n v="0"/>
    <n v="6"/>
    <n v="3"/>
    <n v="9"/>
    <n v="5"/>
    <n v="4"/>
    <n v="9"/>
    <n v="16"/>
    <n v="23"/>
    <n v="39"/>
    <n v="0"/>
    <n v="0"/>
    <n v="0"/>
    <n v="0"/>
    <n v="0"/>
    <n v="0"/>
    <n v="0"/>
    <n v="0"/>
    <n v="0"/>
    <n v="27"/>
    <n v="30"/>
    <n v="5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DJN0631M"/>
    <n v="1"/>
    <s v="MATUTINO"/>
    <s v="ADOLFO LOPEZ MATEOS"/>
    <n v="8"/>
    <s v="CHIHUAHUA"/>
    <n v="8"/>
    <s v="CHIHUAHUA"/>
    <x v="5"/>
    <n v="37"/>
    <x v="6"/>
    <n v="1"/>
    <s v="JUĂREZ"/>
    <s v="CALLE PIMENTEL "/>
    <n v="0"/>
    <s v="PÚBLICO"/>
    <x v="0"/>
    <n v="2"/>
    <s v="BĂSICA"/>
    <n v="1"/>
    <x v="2"/>
    <n v="1"/>
    <x v="0"/>
    <n v="0"/>
    <s v="NO APLICA"/>
    <n v="0"/>
    <s v="NO APLICA"/>
    <s v="08FZP0117V"/>
    <s v="08FJZ0104X"/>
    <s v="08ADG0005C"/>
    <n v="0"/>
    <s v="I2020"/>
    <n v="60"/>
    <n v="63"/>
    <n v="123"/>
    <n v="60"/>
    <n v="63"/>
    <n v="123"/>
    <n v="38"/>
    <n v="36"/>
    <n v="74"/>
    <n v="0"/>
    <n v="0"/>
    <n v="0"/>
    <n v="0"/>
    <n v="0"/>
    <n v="0"/>
    <n v="15"/>
    <n v="14"/>
    <n v="29"/>
    <n v="42"/>
    <n v="45"/>
    <n v="87"/>
    <n v="0"/>
    <n v="0"/>
    <n v="0"/>
    <n v="0"/>
    <n v="0"/>
    <n v="0"/>
    <n v="0"/>
    <n v="0"/>
    <n v="0"/>
    <n v="57"/>
    <n v="59"/>
    <n v="11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6"/>
    <n v="5"/>
    <n v="1"/>
  </r>
  <r>
    <s v="08DJN0632L"/>
    <n v="1"/>
    <s v="MATUTINO"/>
    <s v="DIEGO RIVERA"/>
    <n v="8"/>
    <s v="CHIHUAHUA"/>
    <n v="8"/>
    <s v="CHIHUAHUA"/>
    <x v="5"/>
    <n v="37"/>
    <x v="6"/>
    <n v="1"/>
    <s v="JUĂREZ"/>
    <s v="CALLE SEXTA"/>
    <n v="9129"/>
    <s v="PÚBLICO"/>
    <x v="0"/>
    <n v="2"/>
    <s v="BĂSICA"/>
    <n v="1"/>
    <x v="2"/>
    <n v="1"/>
    <x v="0"/>
    <n v="0"/>
    <s v="NO APLICA"/>
    <n v="0"/>
    <s v="NO APLICA"/>
    <s v="08FZP0275K"/>
    <s v="08FJZ0101Z"/>
    <s v="08ADG0005C"/>
    <n v="0"/>
    <s v="I2020"/>
    <n v="90"/>
    <n v="84"/>
    <n v="174"/>
    <n v="90"/>
    <n v="84"/>
    <n v="174"/>
    <n v="66"/>
    <n v="52"/>
    <n v="118"/>
    <n v="0"/>
    <n v="0"/>
    <n v="0"/>
    <n v="0"/>
    <n v="0"/>
    <n v="0"/>
    <n v="21"/>
    <n v="25"/>
    <n v="46"/>
    <n v="56"/>
    <n v="63"/>
    <n v="119"/>
    <n v="0"/>
    <n v="0"/>
    <n v="0"/>
    <n v="0"/>
    <n v="0"/>
    <n v="0"/>
    <n v="0"/>
    <n v="0"/>
    <n v="0"/>
    <n v="77"/>
    <n v="88"/>
    <n v="165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0"/>
    <n v="2"/>
    <n v="4"/>
    <n v="0"/>
    <n v="0"/>
    <n v="0"/>
    <n v="0"/>
    <n v="6"/>
    <n v="6"/>
    <n v="6"/>
    <n v="1"/>
  </r>
  <r>
    <s v="08DJN0633K"/>
    <n v="1"/>
    <s v="MATUTINO"/>
    <s v="SIMON BOLIVAR"/>
    <n v="8"/>
    <s v="CHIHUAHUA"/>
    <n v="8"/>
    <s v="CHIHUAHUA"/>
    <x v="5"/>
    <n v="37"/>
    <x v="6"/>
    <n v="1"/>
    <s v="JUĂREZ"/>
    <s v="CALLE ESTEBAN CORONADO"/>
    <n v="1551"/>
    <s v="PÚBLICO"/>
    <x v="0"/>
    <n v="2"/>
    <s v="BĂSICA"/>
    <n v="1"/>
    <x v="2"/>
    <n v="1"/>
    <x v="0"/>
    <n v="0"/>
    <s v="NO APLICA"/>
    <n v="0"/>
    <s v="NO APLICA"/>
    <s v="08FZP0115X"/>
    <s v="08FJZ0104X"/>
    <s v="08ADG0005C"/>
    <n v="0"/>
    <s v="I2020"/>
    <n v="24"/>
    <n v="28"/>
    <n v="52"/>
    <n v="24"/>
    <n v="28"/>
    <n v="52"/>
    <n v="17"/>
    <n v="17"/>
    <n v="34"/>
    <n v="0"/>
    <n v="0"/>
    <n v="0"/>
    <n v="4"/>
    <n v="3"/>
    <n v="7"/>
    <n v="8"/>
    <n v="8"/>
    <n v="16"/>
    <n v="9"/>
    <n v="22"/>
    <n v="31"/>
    <n v="0"/>
    <n v="0"/>
    <n v="0"/>
    <n v="0"/>
    <n v="0"/>
    <n v="0"/>
    <n v="0"/>
    <n v="0"/>
    <n v="0"/>
    <n v="21"/>
    <n v="33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0635I"/>
    <n v="1"/>
    <s v="MATUTINO"/>
    <s v="12 DE OCTUBRE"/>
    <n v="8"/>
    <s v="CHIHUAHUA"/>
    <n v="8"/>
    <s v="CHIHUAHUA"/>
    <x v="5"/>
    <n v="37"/>
    <x v="6"/>
    <n v="1"/>
    <s v="JUĂREZ"/>
    <s v="CALLE TRES JACALES EL MILLON"/>
    <n v="0"/>
    <s v="PÚBLICO"/>
    <x v="0"/>
    <n v="2"/>
    <s v="BĂSICA"/>
    <n v="1"/>
    <x v="2"/>
    <n v="1"/>
    <x v="0"/>
    <n v="0"/>
    <s v="NO APLICA"/>
    <n v="0"/>
    <s v="NO APLICA"/>
    <s v="08FZP0149N"/>
    <s v="08FJZ0004Y"/>
    <s v="08ADG0005C"/>
    <n v="0"/>
    <s v="I2020"/>
    <n v="6"/>
    <n v="2"/>
    <n v="8"/>
    <n v="6"/>
    <n v="2"/>
    <n v="8"/>
    <n v="5"/>
    <n v="1"/>
    <n v="6"/>
    <n v="0"/>
    <n v="0"/>
    <n v="0"/>
    <n v="0"/>
    <n v="0"/>
    <n v="0"/>
    <n v="5"/>
    <n v="2"/>
    <n v="7"/>
    <n v="3"/>
    <n v="4"/>
    <n v="7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636H"/>
    <n v="1"/>
    <s v="MATUTINO"/>
    <s v="JUAN RAMON JIMENEZ"/>
    <n v="8"/>
    <s v="CHIHUAHUA"/>
    <n v="8"/>
    <s v="CHIHUAHUA"/>
    <x v="5"/>
    <n v="37"/>
    <x v="6"/>
    <n v="1"/>
    <s v="JUĂREZ"/>
    <s v="CALLE MEXICAS"/>
    <n v="0"/>
    <s v="PÚBLICO"/>
    <x v="0"/>
    <n v="2"/>
    <s v="BĂSICA"/>
    <n v="1"/>
    <x v="2"/>
    <n v="1"/>
    <x v="0"/>
    <n v="0"/>
    <s v="NO APLICA"/>
    <n v="0"/>
    <s v="NO APLICA"/>
    <s v="08FZP0118U"/>
    <s v="08FJZ0104X"/>
    <s v="08ADG0005C"/>
    <n v="0"/>
    <s v="I2020"/>
    <n v="55"/>
    <n v="36"/>
    <n v="91"/>
    <n v="55"/>
    <n v="36"/>
    <n v="91"/>
    <n v="32"/>
    <n v="25"/>
    <n v="57"/>
    <n v="0"/>
    <n v="0"/>
    <n v="0"/>
    <n v="0"/>
    <n v="0"/>
    <n v="0"/>
    <n v="13"/>
    <n v="10"/>
    <n v="23"/>
    <n v="24"/>
    <n v="21"/>
    <n v="45"/>
    <n v="0"/>
    <n v="0"/>
    <n v="0"/>
    <n v="0"/>
    <n v="0"/>
    <n v="0"/>
    <n v="0"/>
    <n v="0"/>
    <n v="0"/>
    <n v="37"/>
    <n v="31"/>
    <n v="68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0"/>
    <n v="0"/>
    <n v="6"/>
    <n v="0"/>
    <n v="3"/>
    <n v="0"/>
    <n v="1"/>
    <n v="2"/>
    <n v="0"/>
    <n v="0"/>
    <n v="0"/>
    <n v="0"/>
    <n v="3"/>
    <n v="5"/>
    <n v="3"/>
    <n v="1"/>
  </r>
  <r>
    <s v="08DJN0637G"/>
    <n v="1"/>
    <s v="MATUTINO"/>
    <s v="MATILDE MONTOYA"/>
    <n v="8"/>
    <s v="CHIHUAHUA"/>
    <n v="8"/>
    <s v="CHIHUAHUA"/>
    <x v="9"/>
    <n v="11"/>
    <x v="28"/>
    <n v="644"/>
    <s v="LEYES DE REFORMA"/>
    <s v="NINGUNO NINGUNO"/>
    <n v="0"/>
    <s v="PÚBLICO"/>
    <x v="0"/>
    <n v="2"/>
    <s v="BĂSICA"/>
    <n v="1"/>
    <x v="2"/>
    <n v="1"/>
    <x v="0"/>
    <n v="0"/>
    <s v="NO APLICA"/>
    <n v="0"/>
    <s v="NO APLICA"/>
    <s v="08FZP0107O"/>
    <s v="08FJZ0109S"/>
    <m/>
    <n v="0"/>
    <s v="I2020"/>
    <n v="10"/>
    <n v="6"/>
    <n v="16"/>
    <n v="10"/>
    <n v="6"/>
    <n v="16"/>
    <n v="1"/>
    <n v="1"/>
    <n v="2"/>
    <n v="0"/>
    <n v="0"/>
    <n v="0"/>
    <n v="1"/>
    <n v="2"/>
    <n v="3"/>
    <n v="3"/>
    <n v="1"/>
    <n v="4"/>
    <n v="6"/>
    <n v="4"/>
    <n v="10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39E"/>
    <n v="1"/>
    <s v="MATUTINO"/>
    <s v="SOR JUANA INES DE LA CRUZ"/>
    <n v="8"/>
    <s v="CHIHUAHUA"/>
    <n v="8"/>
    <s v="CHIHUAHUA"/>
    <x v="0"/>
    <n v="51"/>
    <x v="15"/>
    <n v="1"/>
    <s v="MELCHOR OCAMPO"/>
    <s v="NINGUNO NINGUNO"/>
    <n v="0"/>
    <s v="PÚBLICO"/>
    <x v="0"/>
    <n v="2"/>
    <s v="BĂSICA"/>
    <n v="1"/>
    <x v="2"/>
    <n v="1"/>
    <x v="0"/>
    <n v="0"/>
    <s v="NO APLICA"/>
    <n v="0"/>
    <s v="NO APLICA"/>
    <s v="08FZP0155Y"/>
    <s v="08FJZ0106V"/>
    <s v="08ADG0003E"/>
    <n v="0"/>
    <s v="I2020"/>
    <n v="23"/>
    <n v="20"/>
    <n v="43"/>
    <n v="23"/>
    <n v="20"/>
    <n v="43"/>
    <n v="7"/>
    <n v="7"/>
    <n v="14"/>
    <n v="0"/>
    <n v="0"/>
    <n v="0"/>
    <n v="8"/>
    <n v="5"/>
    <n v="13"/>
    <n v="8"/>
    <n v="4"/>
    <n v="12"/>
    <n v="7"/>
    <n v="8"/>
    <n v="15"/>
    <n v="0"/>
    <n v="0"/>
    <n v="0"/>
    <n v="0"/>
    <n v="0"/>
    <n v="0"/>
    <n v="0"/>
    <n v="0"/>
    <n v="0"/>
    <n v="23"/>
    <n v="17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640U"/>
    <n v="1"/>
    <s v="MATUTINO"/>
    <s v="ESTEFANIA CASTAÑEDA"/>
    <n v="8"/>
    <s v="CHIHUAHUA"/>
    <n v="8"/>
    <s v="CHIHUAHUA"/>
    <x v="0"/>
    <n v="65"/>
    <x v="11"/>
    <n v="12"/>
    <s v="CEROCAHUI"/>
    <s v="CALLE CONOCIDO"/>
    <n v="0"/>
    <s v="PÚBLICO"/>
    <x v="0"/>
    <n v="2"/>
    <s v="BĂSICA"/>
    <n v="1"/>
    <x v="2"/>
    <n v="1"/>
    <x v="0"/>
    <n v="0"/>
    <s v="NO APLICA"/>
    <n v="0"/>
    <s v="NO APLICA"/>
    <s v="08FZP0134L"/>
    <s v="08FJZ0106V"/>
    <s v="08ADG0003E"/>
    <n v="0"/>
    <s v="I2020"/>
    <n v="23"/>
    <n v="15"/>
    <n v="38"/>
    <n v="23"/>
    <n v="15"/>
    <n v="38"/>
    <n v="8"/>
    <n v="5"/>
    <n v="13"/>
    <n v="0"/>
    <n v="0"/>
    <n v="0"/>
    <n v="4"/>
    <n v="4"/>
    <n v="8"/>
    <n v="8"/>
    <n v="9"/>
    <n v="17"/>
    <n v="10"/>
    <n v="4"/>
    <n v="14"/>
    <n v="0"/>
    <n v="0"/>
    <n v="0"/>
    <n v="0"/>
    <n v="0"/>
    <n v="0"/>
    <n v="0"/>
    <n v="0"/>
    <n v="0"/>
    <n v="22"/>
    <n v="17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642S"/>
    <n v="1"/>
    <s v="MATUTINO"/>
    <s v="BENITO JUAREZ"/>
    <n v="8"/>
    <s v="CHIHUAHUA"/>
    <n v="8"/>
    <s v="CHIHUAHUA"/>
    <x v="3"/>
    <n v="27"/>
    <x v="27"/>
    <n v="90"/>
    <s v="SAMACHIQUE"/>
    <s v="CALLE SAMACHIQUE"/>
    <n v="0"/>
    <s v="PÚBLICO"/>
    <x v="0"/>
    <n v="2"/>
    <s v="BĂSICA"/>
    <n v="1"/>
    <x v="2"/>
    <n v="1"/>
    <x v="0"/>
    <n v="0"/>
    <s v="NO APLICA"/>
    <n v="0"/>
    <s v="NO APLICA"/>
    <s v="08FZP0021I"/>
    <s v="08FJZ0106V"/>
    <s v="08ADG0003E"/>
    <n v="0"/>
    <s v="I2020"/>
    <n v="13"/>
    <n v="5"/>
    <n v="18"/>
    <n v="13"/>
    <n v="5"/>
    <n v="18"/>
    <n v="7"/>
    <n v="2"/>
    <n v="9"/>
    <n v="0"/>
    <n v="0"/>
    <n v="0"/>
    <n v="2"/>
    <n v="3"/>
    <n v="5"/>
    <n v="4"/>
    <n v="3"/>
    <n v="7"/>
    <n v="4"/>
    <n v="0"/>
    <n v="4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43R"/>
    <n v="1"/>
    <s v="MATUTINO"/>
    <s v="OVIDIO DECROLY"/>
    <n v="8"/>
    <s v="CHIHUAHUA"/>
    <n v="8"/>
    <s v="CHIHUAHUA"/>
    <x v="1"/>
    <n v="31"/>
    <x v="1"/>
    <n v="394"/>
    <s v="LA JUNTA"/>
    <s v="CALLE FELIPE ANGELES "/>
    <n v="0"/>
    <s v="PÚBLICO"/>
    <x v="0"/>
    <n v="2"/>
    <s v="BĂSICA"/>
    <n v="1"/>
    <x v="2"/>
    <n v="1"/>
    <x v="0"/>
    <n v="0"/>
    <s v="NO APLICA"/>
    <n v="0"/>
    <s v="NO APLICA"/>
    <s v="08FZP0111A"/>
    <s v="08FJZ0111G"/>
    <s v="08ADG0010O"/>
    <n v="0"/>
    <s v="I2020"/>
    <n v="49"/>
    <n v="25"/>
    <n v="74"/>
    <n v="49"/>
    <n v="25"/>
    <n v="74"/>
    <n v="32"/>
    <n v="13"/>
    <n v="45"/>
    <n v="0"/>
    <n v="0"/>
    <n v="0"/>
    <n v="4"/>
    <n v="4"/>
    <n v="8"/>
    <n v="18"/>
    <n v="14"/>
    <n v="32"/>
    <n v="23"/>
    <n v="15"/>
    <n v="38"/>
    <n v="0"/>
    <n v="0"/>
    <n v="0"/>
    <n v="0"/>
    <n v="0"/>
    <n v="0"/>
    <n v="0"/>
    <n v="0"/>
    <n v="0"/>
    <n v="45"/>
    <n v="33"/>
    <n v="78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  <n v="1"/>
  </r>
  <r>
    <s v="08DJN0645P"/>
    <n v="1"/>
    <s v="MATUTINO"/>
    <s v="FRANCISCO GONZALEZ BOCANEGRA"/>
    <n v="8"/>
    <s v="CHIHUAHUA"/>
    <n v="8"/>
    <s v="CHIHUAHUA"/>
    <x v="0"/>
    <n v="41"/>
    <x v="33"/>
    <n v="1"/>
    <s v="MAGUARICHI"/>
    <s v="CALLE MAGUARICHI"/>
    <n v="0"/>
    <s v="PÚBLICO"/>
    <x v="0"/>
    <n v="2"/>
    <s v="BĂSICA"/>
    <n v="1"/>
    <x v="2"/>
    <n v="1"/>
    <x v="0"/>
    <n v="0"/>
    <s v="NO APLICA"/>
    <n v="0"/>
    <s v="NO APLICA"/>
    <s v="08FZP0122G"/>
    <s v="08FJZ0106V"/>
    <s v="08ADG0003E"/>
    <n v="0"/>
    <s v="I2020"/>
    <n v="15"/>
    <n v="25"/>
    <n v="40"/>
    <n v="15"/>
    <n v="25"/>
    <n v="40"/>
    <n v="4"/>
    <n v="7"/>
    <n v="11"/>
    <n v="0"/>
    <n v="0"/>
    <n v="0"/>
    <n v="3"/>
    <n v="5"/>
    <n v="8"/>
    <n v="7"/>
    <n v="9"/>
    <n v="16"/>
    <n v="8"/>
    <n v="12"/>
    <n v="20"/>
    <n v="0"/>
    <n v="0"/>
    <n v="0"/>
    <n v="0"/>
    <n v="0"/>
    <n v="0"/>
    <n v="0"/>
    <n v="0"/>
    <n v="0"/>
    <n v="18"/>
    <n v="26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652Z"/>
    <n v="1"/>
    <s v="MATUTINO"/>
    <s v="PREESCOLAR GENERAL"/>
    <n v="8"/>
    <s v="CHIHUAHUA"/>
    <n v="8"/>
    <s v="CHIHUAHUA"/>
    <x v="6"/>
    <n v="29"/>
    <x v="7"/>
    <n v="235"/>
    <s v="EL TALAYOTITO"/>
    <s v="NINGUNO NINGUNO"/>
    <n v="0"/>
    <s v="PÚBLICO"/>
    <x v="0"/>
    <n v="2"/>
    <s v="BĂSICA"/>
    <n v="1"/>
    <x v="2"/>
    <n v="1"/>
    <x v="0"/>
    <n v="0"/>
    <s v="NO APLICA"/>
    <n v="0"/>
    <s v="NO APLICA"/>
    <s v="08FZP0020J"/>
    <s v="08FJZ0107U"/>
    <s v="08ADG0007A"/>
    <n v="0"/>
    <s v="I2020"/>
    <n v="18"/>
    <n v="7"/>
    <n v="25"/>
    <n v="18"/>
    <n v="7"/>
    <n v="25"/>
    <n v="8"/>
    <n v="3"/>
    <n v="11"/>
    <n v="0"/>
    <n v="0"/>
    <n v="0"/>
    <n v="1"/>
    <n v="2"/>
    <n v="3"/>
    <n v="6"/>
    <n v="6"/>
    <n v="12"/>
    <n v="3"/>
    <n v="0"/>
    <n v="3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53Y"/>
    <n v="1"/>
    <s v="MATUTINO"/>
    <s v="ALFONSO ESCARCEGA TERRAZAS"/>
    <n v="8"/>
    <s v="CHIHUAHUA"/>
    <n v="8"/>
    <s v="CHIHUAHUA"/>
    <x v="1"/>
    <n v="17"/>
    <x v="43"/>
    <n v="1"/>
    <s v="CUAUHTĂ‰MOC"/>
    <s v="CALLE 3A"/>
    <n v="0"/>
    <s v="PÚBLICO"/>
    <x v="0"/>
    <n v="2"/>
    <s v="BĂSICA"/>
    <n v="1"/>
    <x v="2"/>
    <n v="1"/>
    <x v="0"/>
    <n v="0"/>
    <s v="NO APLICA"/>
    <n v="0"/>
    <s v="NO APLICA"/>
    <s v="08FZP0110B"/>
    <s v="08FJZ0105W"/>
    <s v="08ADG0010O"/>
    <n v="0"/>
    <s v="I2020"/>
    <n v="54"/>
    <n v="49"/>
    <n v="103"/>
    <n v="54"/>
    <n v="49"/>
    <n v="103"/>
    <n v="28"/>
    <n v="24"/>
    <n v="52"/>
    <n v="0"/>
    <n v="0"/>
    <n v="0"/>
    <n v="1"/>
    <n v="0"/>
    <n v="1"/>
    <n v="7"/>
    <n v="12"/>
    <n v="19"/>
    <n v="28"/>
    <n v="21"/>
    <n v="49"/>
    <n v="0"/>
    <n v="0"/>
    <n v="0"/>
    <n v="0"/>
    <n v="0"/>
    <n v="0"/>
    <n v="0"/>
    <n v="0"/>
    <n v="0"/>
    <n v="36"/>
    <n v="33"/>
    <n v="69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  <n v="1"/>
  </r>
  <r>
    <s v="08DJN0659S"/>
    <n v="1"/>
    <s v="MATUTINO"/>
    <s v="ROSAURA ZAPATA"/>
    <n v="8"/>
    <s v="CHIHUAHUA"/>
    <n v="8"/>
    <s v="CHIHUAHUA"/>
    <x v="8"/>
    <n v="36"/>
    <x v="30"/>
    <n v="71"/>
    <s v="LIBERTAD (DOLORES)"/>
    <s v="CALLE LIBERTAD (DOLORES)"/>
    <n v="0"/>
    <s v="PÚBLICO"/>
    <x v="0"/>
    <n v="2"/>
    <s v="BĂSICA"/>
    <n v="1"/>
    <x v="2"/>
    <n v="1"/>
    <x v="0"/>
    <n v="0"/>
    <s v="NO APLICA"/>
    <n v="0"/>
    <s v="NO APLICA"/>
    <s v="08FZP0129Z"/>
    <s v="08FJZ0109S"/>
    <s v="08ADG0004D"/>
    <n v="0"/>
    <s v="I2020"/>
    <n v="12"/>
    <n v="9"/>
    <n v="21"/>
    <n v="12"/>
    <n v="9"/>
    <n v="21"/>
    <n v="2"/>
    <n v="1"/>
    <n v="3"/>
    <n v="0"/>
    <n v="0"/>
    <n v="0"/>
    <n v="1"/>
    <n v="0"/>
    <n v="1"/>
    <n v="8"/>
    <n v="2"/>
    <n v="10"/>
    <n v="3"/>
    <n v="6"/>
    <n v="9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63E"/>
    <n v="1"/>
    <s v="MATUTINO"/>
    <s v="ELISA ACUÑA ROSSETTI"/>
    <n v="8"/>
    <s v="CHIHUAHUA"/>
    <n v="8"/>
    <s v="CHIHUAHUA"/>
    <x v="9"/>
    <n v="45"/>
    <x v="36"/>
    <n v="16"/>
    <s v="LORETO"/>
    <s v="CALLE LORETO"/>
    <n v="0"/>
    <s v="PÚBLICO"/>
    <x v="0"/>
    <n v="2"/>
    <s v="BĂSICA"/>
    <n v="1"/>
    <x v="2"/>
    <n v="1"/>
    <x v="0"/>
    <n v="0"/>
    <s v="NO APLICA"/>
    <n v="0"/>
    <s v="NO APLICA"/>
    <s v="08FZP0137I"/>
    <s v="08FJZ0108T"/>
    <s v="08ADG0057I"/>
    <n v="0"/>
    <s v="I2020"/>
    <n v="12"/>
    <n v="6"/>
    <n v="18"/>
    <n v="12"/>
    <n v="6"/>
    <n v="18"/>
    <n v="4"/>
    <n v="1"/>
    <n v="5"/>
    <n v="0"/>
    <n v="0"/>
    <n v="0"/>
    <n v="0"/>
    <n v="1"/>
    <n v="1"/>
    <n v="2"/>
    <n v="1"/>
    <n v="3"/>
    <n v="6"/>
    <n v="5"/>
    <n v="11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65C"/>
    <n v="1"/>
    <s v="MATUTINO"/>
    <s v="FELIX ZULOAGA"/>
    <n v="8"/>
    <s v="CHIHUAHUA"/>
    <n v="8"/>
    <s v="CHIHUAHUA"/>
    <x v="1"/>
    <n v="31"/>
    <x v="1"/>
    <n v="121"/>
    <s v="TACUBA"/>
    <s v="CALLE TACUBA"/>
    <n v="0"/>
    <s v="PÚBLICO"/>
    <x v="0"/>
    <n v="2"/>
    <s v="BĂSICA"/>
    <n v="1"/>
    <x v="2"/>
    <n v="1"/>
    <x v="0"/>
    <n v="0"/>
    <s v="NO APLICA"/>
    <n v="0"/>
    <s v="NO APLICA"/>
    <s v="08FZP0111A"/>
    <s v="08FJZ0111G"/>
    <s v="08ADG0010O"/>
    <n v="0"/>
    <s v="I2020"/>
    <n v="8"/>
    <n v="9"/>
    <n v="17"/>
    <n v="8"/>
    <n v="9"/>
    <n v="17"/>
    <n v="5"/>
    <n v="6"/>
    <n v="11"/>
    <n v="0"/>
    <n v="0"/>
    <n v="0"/>
    <n v="1"/>
    <n v="1"/>
    <n v="2"/>
    <n v="3"/>
    <n v="6"/>
    <n v="9"/>
    <n v="4"/>
    <n v="1"/>
    <n v="5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67A"/>
    <n v="1"/>
    <s v="MATUTINO"/>
    <s v="HUITZIL"/>
    <n v="8"/>
    <s v="CHIHUAHUA"/>
    <n v="8"/>
    <s v="CHIHUAHUA"/>
    <x v="10"/>
    <n v="23"/>
    <x v="52"/>
    <n v="1"/>
    <s v="HERMENEGILDO GALEANA"/>
    <s v="CALLE ZACATECAS"/>
    <n v="0"/>
    <s v="PÚBLICO"/>
    <x v="0"/>
    <n v="2"/>
    <s v="BĂSICA"/>
    <n v="1"/>
    <x v="2"/>
    <n v="1"/>
    <x v="0"/>
    <n v="0"/>
    <s v="NO APLICA"/>
    <n v="0"/>
    <s v="NO APLICA"/>
    <s v="08FZP0156X"/>
    <s v="08FJZ0110H"/>
    <s v="08ADG0013L"/>
    <n v="0"/>
    <s v="I2020"/>
    <n v="23"/>
    <n v="18"/>
    <n v="41"/>
    <n v="23"/>
    <n v="18"/>
    <n v="41"/>
    <n v="10"/>
    <n v="9"/>
    <n v="19"/>
    <n v="0"/>
    <n v="0"/>
    <n v="0"/>
    <n v="0"/>
    <n v="4"/>
    <n v="4"/>
    <n v="5"/>
    <n v="5"/>
    <n v="10"/>
    <n v="12"/>
    <n v="10"/>
    <n v="22"/>
    <n v="0"/>
    <n v="0"/>
    <n v="0"/>
    <n v="0"/>
    <n v="0"/>
    <n v="0"/>
    <n v="0"/>
    <n v="0"/>
    <n v="0"/>
    <n v="17"/>
    <n v="19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670O"/>
    <n v="1"/>
    <s v="MATUTINO"/>
    <s v="IGNACIO RODRIGUEZ TERRAZAS"/>
    <n v="8"/>
    <s v="CHIHUAHUA"/>
    <n v="8"/>
    <s v="CHIHUAHUA"/>
    <x v="7"/>
    <n v="19"/>
    <x v="21"/>
    <n v="1"/>
    <s v="CHIHUAHUA"/>
    <s v="AVENIDA NUEVA ESPANA"/>
    <n v="2001"/>
    <s v="PÚBLICO"/>
    <x v="0"/>
    <n v="2"/>
    <s v="BĂSICA"/>
    <n v="1"/>
    <x v="2"/>
    <n v="1"/>
    <x v="0"/>
    <n v="0"/>
    <s v="NO APLICA"/>
    <n v="0"/>
    <s v="NO APLICA"/>
    <s v="08FZP0102T"/>
    <s v="08FJZ0115C"/>
    <s v="08ADG0046C"/>
    <n v="0"/>
    <s v="I2020"/>
    <n v="84"/>
    <n v="69"/>
    <n v="153"/>
    <n v="84"/>
    <n v="69"/>
    <n v="153"/>
    <n v="40"/>
    <n v="30"/>
    <n v="70"/>
    <n v="0"/>
    <n v="0"/>
    <n v="0"/>
    <n v="14"/>
    <n v="16"/>
    <n v="30"/>
    <n v="29"/>
    <n v="28"/>
    <n v="57"/>
    <n v="34"/>
    <n v="32"/>
    <n v="66"/>
    <n v="0"/>
    <n v="0"/>
    <n v="0"/>
    <n v="0"/>
    <n v="0"/>
    <n v="0"/>
    <n v="0"/>
    <n v="0"/>
    <n v="0"/>
    <n v="77"/>
    <n v="76"/>
    <n v="15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7"/>
    <n v="6"/>
    <n v="1"/>
  </r>
  <r>
    <s v="08DJN0671N"/>
    <n v="1"/>
    <s v="MATUTINO"/>
    <s v="WOKANIRE"/>
    <n v="8"/>
    <s v="CHIHUAHUA"/>
    <n v="8"/>
    <s v="CHIHUAHUA"/>
    <x v="5"/>
    <n v="37"/>
    <x v="6"/>
    <n v="1"/>
    <s v="JUĂREZ"/>
    <s v="CALLE JUAN G. ARTIGAS"/>
    <n v="2624"/>
    <s v="PÚBLICO"/>
    <x v="0"/>
    <n v="2"/>
    <s v="BĂSICA"/>
    <n v="1"/>
    <x v="2"/>
    <n v="1"/>
    <x v="0"/>
    <n v="0"/>
    <s v="NO APLICA"/>
    <n v="0"/>
    <s v="NO APLICA"/>
    <s v="08FZP0116W"/>
    <s v="08FJZ0104X"/>
    <s v="08ADG0005C"/>
    <n v="0"/>
    <s v="I2020"/>
    <n v="61"/>
    <n v="64"/>
    <n v="125"/>
    <n v="61"/>
    <n v="64"/>
    <n v="125"/>
    <n v="33"/>
    <n v="33"/>
    <n v="66"/>
    <n v="0"/>
    <n v="0"/>
    <n v="0"/>
    <n v="2"/>
    <n v="5"/>
    <n v="7"/>
    <n v="11"/>
    <n v="23"/>
    <n v="34"/>
    <n v="36"/>
    <n v="34"/>
    <n v="70"/>
    <n v="0"/>
    <n v="0"/>
    <n v="0"/>
    <n v="0"/>
    <n v="0"/>
    <n v="0"/>
    <n v="0"/>
    <n v="0"/>
    <n v="0"/>
    <n v="49"/>
    <n v="62"/>
    <n v="111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2"/>
    <n v="0"/>
    <n v="0"/>
    <n v="0"/>
    <n v="2"/>
    <n v="5"/>
    <n v="5"/>
    <n v="5"/>
    <n v="1"/>
  </r>
  <r>
    <s v="08DJN0672M"/>
    <n v="1"/>
    <s v="MATUTINO"/>
    <s v="FRANCISCO GABILONDO SOLER CRI CRI"/>
    <n v="8"/>
    <s v="CHIHUAHUA"/>
    <n v="8"/>
    <s v="CHIHUAHUA"/>
    <x v="5"/>
    <n v="37"/>
    <x v="6"/>
    <n v="1"/>
    <s v="JUĂREZ"/>
    <s v="CALLE MANILA"/>
    <n v="4711"/>
    <s v="PÚBLICO"/>
    <x v="0"/>
    <n v="2"/>
    <s v="BĂSICA"/>
    <n v="1"/>
    <x v="2"/>
    <n v="1"/>
    <x v="0"/>
    <n v="0"/>
    <s v="NO APLICA"/>
    <n v="0"/>
    <s v="NO APLICA"/>
    <s v="08FZP0116W"/>
    <s v="08FJZ0104X"/>
    <s v="08ADG0005C"/>
    <n v="0"/>
    <s v="I2020"/>
    <n v="69"/>
    <n v="57"/>
    <n v="126"/>
    <n v="69"/>
    <n v="57"/>
    <n v="126"/>
    <n v="31"/>
    <n v="31"/>
    <n v="62"/>
    <n v="0"/>
    <n v="0"/>
    <n v="0"/>
    <n v="5"/>
    <n v="7"/>
    <n v="12"/>
    <n v="25"/>
    <n v="25"/>
    <n v="50"/>
    <n v="41"/>
    <n v="29"/>
    <n v="70"/>
    <n v="0"/>
    <n v="0"/>
    <n v="0"/>
    <n v="0"/>
    <n v="0"/>
    <n v="0"/>
    <n v="0"/>
    <n v="0"/>
    <n v="0"/>
    <n v="71"/>
    <n v="61"/>
    <n v="132"/>
    <n v="0"/>
    <n v="1"/>
    <n v="2"/>
    <n v="0"/>
    <n v="0"/>
    <n v="0"/>
    <n v="2"/>
    <n v="5"/>
    <n v="0"/>
    <n v="0"/>
    <n v="0"/>
    <n v="1"/>
    <n v="0"/>
    <n v="0"/>
    <n v="0"/>
    <n v="0"/>
    <n v="1"/>
    <n v="4"/>
    <n v="0"/>
    <n v="0"/>
    <n v="0"/>
    <n v="1"/>
    <n v="0"/>
    <n v="1"/>
    <n v="0"/>
    <n v="0"/>
    <n v="0"/>
    <n v="0"/>
    <n v="0"/>
    <n v="3"/>
    <n v="0"/>
    <n v="11"/>
    <n v="1"/>
    <n v="4"/>
    <n v="0"/>
    <n v="1"/>
    <n v="2"/>
    <n v="0"/>
    <n v="0"/>
    <n v="0"/>
    <n v="2"/>
    <n v="5"/>
    <n v="5"/>
    <n v="5"/>
    <n v="1"/>
  </r>
  <r>
    <s v="08DJN0674K"/>
    <n v="1"/>
    <s v="MATUTINO"/>
    <s v="YUNUEN"/>
    <n v="8"/>
    <s v="CHIHUAHUA"/>
    <n v="8"/>
    <s v="CHIHUAHUA"/>
    <x v="5"/>
    <n v="37"/>
    <x v="6"/>
    <n v="1"/>
    <s v="JUĂREZ"/>
    <s v="CALLE BATALLA PAREDON "/>
    <n v="0"/>
    <s v="PÚBLICO"/>
    <x v="0"/>
    <n v="2"/>
    <s v="BĂSICA"/>
    <n v="1"/>
    <x v="2"/>
    <n v="1"/>
    <x v="0"/>
    <n v="0"/>
    <s v="NO APLICA"/>
    <n v="0"/>
    <s v="NO APLICA"/>
    <s v="08FZP0140W"/>
    <s v="08FJZ0101Z"/>
    <s v="08ADG0005C"/>
    <n v="0"/>
    <s v="I2020"/>
    <n v="79"/>
    <n v="79"/>
    <n v="158"/>
    <n v="79"/>
    <n v="79"/>
    <n v="158"/>
    <n v="51"/>
    <n v="58"/>
    <n v="109"/>
    <n v="0"/>
    <n v="0"/>
    <n v="0"/>
    <n v="0"/>
    <n v="0"/>
    <n v="0"/>
    <n v="22"/>
    <n v="21"/>
    <n v="43"/>
    <n v="61"/>
    <n v="58"/>
    <n v="119"/>
    <n v="0"/>
    <n v="0"/>
    <n v="0"/>
    <n v="0"/>
    <n v="0"/>
    <n v="0"/>
    <n v="0"/>
    <n v="0"/>
    <n v="0"/>
    <n v="83"/>
    <n v="79"/>
    <n v="162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2"/>
    <n v="3"/>
    <n v="0"/>
    <n v="0"/>
    <n v="0"/>
    <n v="0"/>
    <n v="5"/>
    <n v="6"/>
    <n v="6"/>
    <n v="1"/>
  </r>
  <r>
    <s v="08DJN0675J"/>
    <n v="1"/>
    <s v="MATUTINO"/>
    <s v="NIÑA MAGDALENA ACEVES GARCIA"/>
    <n v="8"/>
    <s v="CHIHUAHUA"/>
    <n v="8"/>
    <s v="CHIHUAHUA"/>
    <x v="5"/>
    <n v="37"/>
    <x v="6"/>
    <n v="1"/>
    <s v="JUĂREZ"/>
    <s v="CALLE IRAN"/>
    <n v="0"/>
    <s v="PÚBLICO"/>
    <x v="0"/>
    <n v="2"/>
    <s v="BĂSICA"/>
    <n v="1"/>
    <x v="2"/>
    <n v="1"/>
    <x v="0"/>
    <n v="0"/>
    <s v="NO APLICA"/>
    <n v="0"/>
    <s v="NO APLICA"/>
    <s v="08FZP0141V"/>
    <s v="08FJZ0004Y"/>
    <s v="08ADG0005C"/>
    <n v="0"/>
    <s v="I2020"/>
    <n v="82"/>
    <n v="75"/>
    <n v="157"/>
    <n v="82"/>
    <n v="75"/>
    <n v="157"/>
    <n v="55"/>
    <n v="54"/>
    <n v="109"/>
    <n v="0"/>
    <n v="0"/>
    <n v="0"/>
    <n v="0"/>
    <n v="2"/>
    <n v="2"/>
    <n v="20"/>
    <n v="13"/>
    <n v="33"/>
    <n v="45"/>
    <n v="39"/>
    <n v="84"/>
    <n v="0"/>
    <n v="0"/>
    <n v="0"/>
    <n v="0"/>
    <n v="0"/>
    <n v="0"/>
    <n v="0"/>
    <n v="0"/>
    <n v="0"/>
    <n v="65"/>
    <n v="54"/>
    <n v="119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0"/>
    <n v="1"/>
    <n v="0"/>
    <n v="0"/>
    <n v="0"/>
    <n v="0"/>
    <n v="0"/>
    <n v="1"/>
    <n v="0"/>
    <n v="0"/>
    <n v="10"/>
    <n v="1"/>
    <n v="5"/>
    <n v="0"/>
    <n v="1"/>
    <n v="4"/>
    <n v="0"/>
    <n v="0"/>
    <n v="0"/>
    <n v="1"/>
    <n v="6"/>
    <n v="7"/>
    <n v="6"/>
    <n v="1"/>
  </r>
  <r>
    <s v="08DJN0677H"/>
    <n v="1"/>
    <s v="MATUTINO"/>
    <s v="MARIANO ARISTA"/>
    <n v="8"/>
    <s v="CHIHUAHUA"/>
    <n v="8"/>
    <s v="CHIHUAHUA"/>
    <x v="1"/>
    <n v="48"/>
    <x v="31"/>
    <n v="1"/>
    <s v="NAMIQUIPA"/>
    <s v="CALLE 1A."/>
    <n v="0"/>
    <s v="PÚBLICO"/>
    <x v="0"/>
    <n v="2"/>
    <s v="BĂSICA"/>
    <n v="1"/>
    <x v="2"/>
    <n v="1"/>
    <x v="0"/>
    <n v="0"/>
    <s v="NO APLICA"/>
    <n v="0"/>
    <s v="NO APLICA"/>
    <s v="08FZP0126C"/>
    <s v="08FJZ0105W"/>
    <s v="08ADG0010O"/>
    <n v="0"/>
    <s v="I2020"/>
    <n v="20"/>
    <n v="20"/>
    <n v="40"/>
    <n v="20"/>
    <n v="20"/>
    <n v="40"/>
    <n v="11"/>
    <n v="7"/>
    <n v="18"/>
    <n v="0"/>
    <n v="0"/>
    <n v="0"/>
    <n v="6"/>
    <n v="7"/>
    <n v="13"/>
    <n v="2"/>
    <n v="8"/>
    <n v="10"/>
    <n v="10"/>
    <n v="7"/>
    <n v="17"/>
    <n v="0"/>
    <n v="0"/>
    <n v="0"/>
    <n v="0"/>
    <n v="0"/>
    <n v="0"/>
    <n v="0"/>
    <n v="0"/>
    <n v="0"/>
    <n v="18"/>
    <n v="22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678G"/>
    <n v="1"/>
    <s v="MATUTINO"/>
    <s v="FRANCISCO VILLA"/>
    <n v="8"/>
    <s v="CHIHUAHUA"/>
    <n v="8"/>
    <s v="CHIHUAHUA"/>
    <x v="5"/>
    <n v="28"/>
    <x v="57"/>
    <n v="20"/>
    <s v="JUĂREZ Y REFORMA"/>
    <s v="CALLE EJIDO JUAREZ "/>
    <n v="0"/>
    <s v="PÚBLICO"/>
    <x v="0"/>
    <n v="2"/>
    <s v="BĂSICA"/>
    <n v="1"/>
    <x v="2"/>
    <n v="1"/>
    <x v="0"/>
    <n v="0"/>
    <s v="NO APLICA"/>
    <n v="0"/>
    <s v="NO APLICA"/>
    <s v="08FZP0149N"/>
    <s v="08FJZ0004Y"/>
    <s v="08ADG0005C"/>
    <n v="0"/>
    <s v="I2020"/>
    <n v="8"/>
    <n v="5"/>
    <n v="13"/>
    <n v="8"/>
    <n v="5"/>
    <n v="13"/>
    <n v="6"/>
    <n v="1"/>
    <n v="7"/>
    <n v="0"/>
    <n v="0"/>
    <n v="0"/>
    <n v="2"/>
    <n v="0"/>
    <n v="2"/>
    <n v="3"/>
    <n v="0"/>
    <n v="3"/>
    <n v="1"/>
    <n v="7"/>
    <n v="8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79F"/>
    <n v="1"/>
    <s v="MATUTINO"/>
    <s v="JEAN PIAGET"/>
    <n v="8"/>
    <s v="CHIHUAHUA"/>
    <n v="8"/>
    <s v="CHIHUAHUA"/>
    <x v="1"/>
    <n v="48"/>
    <x v="31"/>
    <n v="43"/>
    <s v="EL MOLINO"/>
    <s v="CALLE 11 E HIDALGO"/>
    <n v="0"/>
    <s v="PÚBLICO"/>
    <x v="0"/>
    <n v="2"/>
    <s v="BĂSICA"/>
    <n v="1"/>
    <x v="2"/>
    <n v="1"/>
    <x v="0"/>
    <n v="0"/>
    <s v="NO APLICA"/>
    <n v="0"/>
    <s v="NO APLICA"/>
    <s v="08FZP0126C"/>
    <s v="08FJZ0105W"/>
    <s v="08ADG0010O"/>
    <n v="0"/>
    <s v="I2020"/>
    <n v="44"/>
    <n v="31"/>
    <n v="75"/>
    <n v="44"/>
    <n v="31"/>
    <n v="75"/>
    <n v="14"/>
    <n v="14"/>
    <n v="28"/>
    <n v="0"/>
    <n v="0"/>
    <n v="0"/>
    <n v="8"/>
    <n v="12"/>
    <n v="20"/>
    <n v="15"/>
    <n v="9"/>
    <n v="24"/>
    <n v="19"/>
    <n v="10"/>
    <n v="29"/>
    <n v="0"/>
    <n v="0"/>
    <n v="0"/>
    <n v="0"/>
    <n v="0"/>
    <n v="0"/>
    <n v="0"/>
    <n v="0"/>
    <n v="0"/>
    <n v="42"/>
    <n v="31"/>
    <n v="7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DJN0682T"/>
    <n v="1"/>
    <s v="MATUTINO"/>
    <s v="MARIANO SALAS"/>
    <n v="8"/>
    <s v="CHIHUAHUA"/>
    <n v="8"/>
    <s v="CHIHUAHUA"/>
    <x v="1"/>
    <n v="31"/>
    <x v="1"/>
    <n v="25"/>
    <s v="BORJAS"/>
    <s v="CALLE BORJAS"/>
    <n v="0"/>
    <s v="PÚBLICO"/>
    <x v="0"/>
    <n v="2"/>
    <s v="BĂSICA"/>
    <n v="1"/>
    <x v="2"/>
    <n v="1"/>
    <x v="0"/>
    <n v="0"/>
    <s v="NO APLICA"/>
    <n v="0"/>
    <s v="NO APLICA"/>
    <s v="08FZP0111A"/>
    <s v="08FJZ0111G"/>
    <s v="08ADG0010O"/>
    <n v="0"/>
    <s v="I2020"/>
    <n v="7"/>
    <n v="8"/>
    <n v="15"/>
    <n v="7"/>
    <n v="8"/>
    <n v="15"/>
    <n v="4"/>
    <n v="4"/>
    <n v="8"/>
    <n v="0"/>
    <n v="0"/>
    <n v="0"/>
    <n v="1"/>
    <n v="1"/>
    <n v="2"/>
    <n v="2"/>
    <n v="5"/>
    <n v="7"/>
    <n v="7"/>
    <n v="5"/>
    <n v="12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684R"/>
    <n v="1"/>
    <s v="MATUTINO"/>
    <s v="CARMEN RAMOS DEL RIO"/>
    <n v="8"/>
    <s v="CHIHUAHUA"/>
    <n v="8"/>
    <s v="CHIHUAHUA"/>
    <x v="1"/>
    <n v="17"/>
    <x v="43"/>
    <n v="112"/>
    <s v="EJIDO PROGRESO (SAN IGNACIO)"/>
    <s v="CALLE EJIDO PROGRESO (SAN IGNACIO)"/>
    <n v="0"/>
    <s v="PÚBLICO"/>
    <x v="0"/>
    <n v="2"/>
    <s v="BĂSICA"/>
    <n v="1"/>
    <x v="2"/>
    <n v="1"/>
    <x v="0"/>
    <n v="0"/>
    <s v="NO APLICA"/>
    <n v="0"/>
    <s v="NO APLICA"/>
    <s v="08FZP0146Q"/>
    <s v="08FJZ0105W"/>
    <s v="08ADG0010O"/>
    <n v="0"/>
    <s v="I2020"/>
    <n v="14"/>
    <n v="13"/>
    <n v="27"/>
    <n v="14"/>
    <n v="13"/>
    <n v="27"/>
    <n v="7"/>
    <n v="4"/>
    <n v="11"/>
    <n v="0"/>
    <n v="0"/>
    <n v="0"/>
    <n v="1"/>
    <n v="2"/>
    <n v="3"/>
    <n v="4"/>
    <n v="3"/>
    <n v="7"/>
    <n v="6"/>
    <n v="7"/>
    <n v="13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00S"/>
    <n v="1"/>
    <s v="MATUTINO"/>
    <s v="NARCISO MENDOZA"/>
    <n v="8"/>
    <s v="CHIHUAHUA"/>
    <n v="8"/>
    <s v="CHIHUAHUA"/>
    <x v="1"/>
    <n v="48"/>
    <x v="31"/>
    <n v="1"/>
    <s v="NAMIQUIPA"/>
    <s v="CALLE SANTO NIĂ‘O"/>
    <n v="0"/>
    <s v="PÚBLICO"/>
    <x v="0"/>
    <n v="2"/>
    <s v="BĂSICA"/>
    <n v="1"/>
    <x v="2"/>
    <n v="1"/>
    <x v="0"/>
    <n v="0"/>
    <s v="NO APLICA"/>
    <n v="0"/>
    <s v="NO APLICA"/>
    <s v="08FZP0126C"/>
    <s v="08FJZ0105W"/>
    <s v="08ADG0010O"/>
    <n v="0"/>
    <s v="I2020"/>
    <n v="9"/>
    <n v="10"/>
    <n v="19"/>
    <n v="9"/>
    <n v="10"/>
    <n v="19"/>
    <n v="3"/>
    <n v="4"/>
    <n v="7"/>
    <n v="0"/>
    <n v="0"/>
    <n v="0"/>
    <n v="1"/>
    <n v="4"/>
    <n v="5"/>
    <n v="0"/>
    <n v="3"/>
    <n v="3"/>
    <n v="5"/>
    <n v="4"/>
    <n v="9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705N"/>
    <n v="1"/>
    <s v="MATUTINO"/>
    <s v="MELCHOR OCAMPO"/>
    <n v="8"/>
    <s v="CHIHUAHUA"/>
    <n v="8"/>
    <s v="CHIHUAHUA"/>
    <x v="1"/>
    <n v="31"/>
    <x v="1"/>
    <n v="24"/>
    <s v="BOQUILLA Y ANEXAS (BAJE DE AGUA)"/>
    <s v="CALLE BOQUILLA "/>
    <n v="0"/>
    <s v="PÚBLICO"/>
    <x v="0"/>
    <n v="2"/>
    <s v="BĂSICA"/>
    <n v="1"/>
    <x v="2"/>
    <n v="1"/>
    <x v="0"/>
    <n v="0"/>
    <s v="NO APLICA"/>
    <n v="0"/>
    <s v="NO APLICA"/>
    <s v="08FZP0111A"/>
    <s v="08FJZ0111G"/>
    <s v="08ADG0010O"/>
    <n v="0"/>
    <s v="I2020"/>
    <n v="10"/>
    <n v="5"/>
    <n v="15"/>
    <n v="10"/>
    <n v="5"/>
    <n v="15"/>
    <n v="4"/>
    <n v="1"/>
    <n v="5"/>
    <n v="0"/>
    <n v="0"/>
    <n v="0"/>
    <n v="0"/>
    <n v="2"/>
    <n v="2"/>
    <n v="3"/>
    <n v="1"/>
    <n v="4"/>
    <n v="4"/>
    <n v="3"/>
    <n v="7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06M"/>
    <n v="1"/>
    <s v="MATUTINO"/>
    <s v="JUAN ENRIQUE PESTALOZZI"/>
    <n v="8"/>
    <s v="CHIHUAHUA"/>
    <n v="8"/>
    <s v="CHIHUAHUA"/>
    <x v="0"/>
    <n v="8"/>
    <x v="0"/>
    <n v="2"/>
    <s v="ABOREACHI"/>
    <s v="CALLE ABOREACHI"/>
    <n v="0"/>
    <s v="PÚBLICO"/>
    <x v="0"/>
    <n v="2"/>
    <s v="BĂSICA"/>
    <n v="1"/>
    <x v="2"/>
    <n v="1"/>
    <x v="0"/>
    <n v="0"/>
    <s v="NO APLICA"/>
    <n v="0"/>
    <s v="NO APLICA"/>
    <s v="08FZP0021I"/>
    <s v="08FJZ0106V"/>
    <s v="08ADG0006B"/>
    <n v="0"/>
    <s v="I2020"/>
    <n v="5"/>
    <n v="12"/>
    <n v="17"/>
    <n v="5"/>
    <n v="12"/>
    <n v="17"/>
    <n v="4"/>
    <n v="8"/>
    <n v="12"/>
    <n v="0"/>
    <n v="0"/>
    <n v="0"/>
    <n v="4"/>
    <n v="3"/>
    <n v="7"/>
    <n v="3"/>
    <n v="2"/>
    <n v="5"/>
    <n v="1"/>
    <n v="3"/>
    <n v="4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07L"/>
    <n v="1"/>
    <s v="MATUTINO"/>
    <s v="MANUEL GUTIERREZ NAJERA"/>
    <n v="8"/>
    <s v="CHIHUAHUA"/>
    <n v="8"/>
    <s v="CHIHUAHUA"/>
    <x v="9"/>
    <n v="62"/>
    <x v="40"/>
    <n v="259"/>
    <s v="LA VIĂ‘A"/>
    <s v="CALLE EJIDO"/>
    <n v="0"/>
    <s v="PÚBLICO"/>
    <x v="0"/>
    <n v="2"/>
    <s v="BĂSICA"/>
    <n v="1"/>
    <x v="2"/>
    <n v="1"/>
    <x v="0"/>
    <n v="0"/>
    <s v="NO APLICA"/>
    <n v="0"/>
    <s v="NO APLICA"/>
    <s v="08FZP0132N"/>
    <s v="08FJZ0109S"/>
    <s v="08ADG0057I"/>
    <n v="0"/>
    <s v="I2020"/>
    <n v="20"/>
    <n v="24"/>
    <n v="44"/>
    <n v="20"/>
    <n v="24"/>
    <n v="44"/>
    <n v="7"/>
    <n v="10"/>
    <n v="17"/>
    <n v="0"/>
    <n v="0"/>
    <n v="0"/>
    <n v="5"/>
    <n v="8"/>
    <n v="13"/>
    <n v="7"/>
    <n v="8"/>
    <n v="15"/>
    <n v="10"/>
    <n v="9"/>
    <n v="19"/>
    <n v="0"/>
    <n v="0"/>
    <n v="0"/>
    <n v="0"/>
    <n v="0"/>
    <n v="0"/>
    <n v="0"/>
    <n v="0"/>
    <n v="0"/>
    <n v="22"/>
    <n v="25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DJN0709J"/>
    <n v="1"/>
    <s v="MATUTINO"/>
    <s v="RALLENALI"/>
    <n v="8"/>
    <s v="CHIHUAHUA"/>
    <n v="8"/>
    <s v="CHIHUAHUA"/>
    <x v="0"/>
    <n v="20"/>
    <x v="10"/>
    <n v="66"/>
    <s v="IGNACIO VALENZUELA LAGARDA (LORETO)"/>
    <s v="CALLE IGNACIO VALENZUELA (LORETO)"/>
    <n v="0"/>
    <s v="PÚBLICO"/>
    <x v="0"/>
    <n v="2"/>
    <s v="BĂSICA"/>
    <n v="1"/>
    <x v="2"/>
    <n v="1"/>
    <x v="0"/>
    <n v="0"/>
    <s v="NO APLICA"/>
    <n v="0"/>
    <s v="NO APLICA"/>
    <s v="08FZP0155Y"/>
    <s v="08FJZ0106V"/>
    <s v="08ADG0003E"/>
    <n v="0"/>
    <s v="I2020"/>
    <n v="25"/>
    <n v="23"/>
    <n v="48"/>
    <n v="25"/>
    <n v="23"/>
    <n v="48"/>
    <n v="7"/>
    <n v="6"/>
    <n v="13"/>
    <n v="0"/>
    <n v="0"/>
    <n v="0"/>
    <n v="7"/>
    <n v="6"/>
    <n v="13"/>
    <n v="5"/>
    <n v="9"/>
    <n v="14"/>
    <n v="8"/>
    <n v="6"/>
    <n v="14"/>
    <n v="0"/>
    <n v="0"/>
    <n v="0"/>
    <n v="0"/>
    <n v="0"/>
    <n v="0"/>
    <n v="0"/>
    <n v="0"/>
    <n v="0"/>
    <n v="20"/>
    <n v="21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10Z"/>
    <n v="1"/>
    <s v="MATUTINO"/>
    <s v="SIMON BOLIVAR"/>
    <n v="8"/>
    <s v="CHIHUAHUA"/>
    <n v="8"/>
    <s v="CHIHUAHUA"/>
    <x v="9"/>
    <n v="16"/>
    <x v="62"/>
    <n v="19"/>
    <s v="SAN RAFAEL"/>
    <s v="CALLE SAN RAFAEL"/>
    <n v="0"/>
    <s v="PÚBLICO"/>
    <x v="0"/>
    <n v="2"/>
    <s v="BĂSICA"/>
    <n v="1"/>
    <x v="2"/>
    <n v="1"/>
    <x v="0"/>
    <n v="0"/>
    <s v="NO APLICA"/>
    <n v="0"/>
    <s v="NO APLICA"/>
    <s v="08FZP0152A"/>
    <s v="08FJZ0109S"/>
    <s v="08ADG0057I"/>
    <n v="0"/>
    <s v="I2020"/>
    <n v="13"/>
    <n v="3"/>
    <n v="16"/>
    <n v="13"/>
    <n v="3"/>
    <n v="16"/>
    <n v="4"/>
    <n v="0"/>
    <n v="4"/>
    <n v="0"/>
    <n v="0"/>
    <n v="0"/>
    <n v="5"/>
    <n v="4"/>
    <n v="9"/>
    <n v="4"/>
    <n v="1"/>
    <n v="5"/>
    <n v="6"/>
    <n v="2"/>
    <n v="8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15U"/>
    <n v="1"/>
    <s v="MATUTINO"/>
    <s v="AMADO NERVO"/>
    <n v="8"/>
    <s v="CHIHUAHUA"/>
    <n v="8"/>
    <s v="CHIHUAHUA"/>
    <x v="0"/>
    <n v="65"/>
    <x v="11"/>
    <n v="24"/>
    <s v="GUAPALAYNA"/>
    <s v="CALLE GUAPALAYNA"/>
    <n v="0"/>
    <s v="PÚBLICO"/>
    <x v="0"/>
    <n v="2"/>
    <s v="BĂSICA"/>
    <n v="1"/>
    <x v="2"/>
    <n v="1"/>
    <x v="0"/>
    <n v="0"/>
    <s v="NO APLICA"/>
    <n v="0"/>
    <s v="NO APLICA"/>
    <s v="08FZP0134L"/>
    <s v="08FJZ0106V"/>
    <s v="08ADG0003E"/>
    <n v="0"/>
    <s v="I2020"/>
    <n v="8"/>
    <n v="8"/>
    <n v="16"/>
    <n v="8"/>
    <n v="8"/>
    <n v="16"/>
    <n v="2"/>
    <n v="2"/>
    <n v="4"/>
    <n v="0"/>
    <n v="0"/>
    <n v="0"/>
    <n v="4"/>
    <n v="3"/>
    <n v="7"/>
    <n v="4"/>
    <n v="0"/>
    <n v="4"/>
    <n v="2"/>
    <n v="4"/>
    <n v="6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16T"/>
    <n v="1"/>
    <s v="MATUTINO"/>
    <s v="WEKARE"/>
    <n v="8"/>
    <s v="CHIHUAHUA"/>
    <n v="8"/>
    <s v="CHIHUAHUA"/>
    <x v="0"/>
    <n v="65"/>
    <x v="11"/>
    <n v="39"/>
    <s v="LA REFORMA"/>
    <s v="CALLE LA REFORMA"/>
    <n v="0"/>
    <s v="PÚBLICO"/>
    <x v="0"/>
    <n v="2"/>
    <s v="BĂSICA"/>
    <n v="1"/>
    <x v="2"/>
    <n v="1"/>
    <x v="0"/>
    <n v="0"/>
    <s v="NO APLICA"/>
    <n v="0"/>
    <s v="NO APLICA"/>
    <s v="08FZP0134L"/>
    <s v="08FJZ0106V"/>
    <s v="08ADG0003E"/>
    <n v="0"/>
    <s v="I2020"/>
    <n v="17"/>
    <n v="13"/>
    <n v="30"/>
    <n v="17"/>
    <n v="13"/>
    <n v="30"/>
    <n v="4"/>
    <n v="5"/>
    <n v="9"/>
    <n v="0"/>
    <n v="0"/>
    <n v="0"/>
    <n v="4"/>
    <n v="3"/>
    <n v="7"/>
    <n v="12"/>
    <n v="3"/>
    <n v="15"/>
    <n v="4"/>
    <n v="6"/>
    <n v="10"/>
    <n v="0"/>
    <n v="0"/>
    <n v="0"/>
    <n v="0"/>
    <n v="0"/>
    <n v="0"/>
    <n v="0"/>
    <n v="0"/>
    <n v="0"/>
    <n v="20"/>
    <n v="12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JN0720F"/>
    <n v="1"/>
    <s v="MATUTINO"/>
    <s v="CARMEN PARRA DE ALANIS"/>
    <n v="8"/>
    <s v="CHIHUAHUA"/>
    <n v="8"/>
    <s v="CHIHUAHUA"/>
    <x v="9"/>
    <n v="21"/>
    <x v="61"/>
    <n v="18"/>
    <s v="COLONIA ARMENDĂRIZ"/>
    <s v="CALLE COLONIA ARMENDARIZ"/>
    <n v="0"/>
    <s v="PÚBLICO"/>
    <x v="0"/>
    <n v="2"/>
    <s v="BĂSICA"/>
    <n v="1"/>
    <x v="2"/>
    <n v="1"/>
    <x v="0"/>
    <n v="0"/>
    <s v="NO APLICA"/>
    <n v="0"/>
    <s v="NO APLICA"/>
    <s v="08FZP0278H"/>
    <s v="08FJZ0108T"/>
    <s v="08ADG0057I"/>
    <n v="0"/>
    <s v="I2020"/>
    <n v="11"/>
    <n v="8"/>
    <n v="19"/>
    <n v="11"/>
    <n v="8"/>
    <n v="19"/>
    <n v="5"/>
    <n v="1"/>
    <n v="6"/>
    <n v="0"/>
    <n v="0"/>
    <n v="0"/>
    <n v="2"/>
    <n v="3"/>
    <n v="5"/>
    <n v="1"/>
    <n v="3"/>
    <n v="4"/>
    <n v="6"/>
    <n v="4"/>
    <n v="10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24B"/>
    <n v="1"/>
    <s v="MATUTINO"/>
    <s v="ANGEL TRIAS"/>
    <n v="8"/>
    <s v="CHIHUAHUA"/>
    <n v="8"/>
    <s v="CHIHUAHUA"/>
    <x v="8"/>
    <n v="32"/>
    <x v="19"/>
    <n v="1"/>
    <s v="HIDALGO DEL PARRAL"/>
    <s v="CALLE HACIENDA CHULA VISTA"/>
    <n v="0"/>
    <s v="PÚBLICO"/>
    <x v="0"/>
    <n v="2"/>
    <s v="BĂSICA"/>
    <n v="1"/>
    <x v="2"/>
    <n v="1"/>
    <x v="0"/>
    <n v="0"/>
    <s v="NO APLICA"/>
    <n v="0"/>
    <s v="NO APLICA"/>
    <s v="08FZP0119T"/>
    <s v="08FJZ0107U"/>
    <s v="08ADG0004D"/>
    <n v="0"/>
    <s v="I2020"/>
    <n v="59"/>
    <n v="55"/>
    <n v="114"/>
    <n v="59"/>
    <n v="55"/>
    <n v="114"/>
    <n v="17"/>
    <n v="26"/>
    <n v="43"/>
    <n v="0"/>
    <n v="0"/>
    <n v="0"/>
    <n v="8"/>
    <n v="3"/>
    <n v="11"/>
    <n v="20"/>
    <n v="19"/>
    <n v="39"/>
    <n v="36"/>
    <n v="22"/>
    <n v="58"/>
    <n v="0"/>
    <n v="0"/>
    <n v="0"/>
    <n v="0"/>
    <n v="0"/>
    <n v="0"/>
    <n v="0"/>
    <n v="0"/>
    <n v="0"/>
    <n v="64"/>
    <n v="44"/>
    <n v="10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725A"/>
    <n v="1"/>
    <s v="MATUTINO"/>
    <s v="CARL ORFF"/>
    <n v="8"/>
    <s v="CHIHUAHUA"/>
    <n v="8"/>
    <s v="CHIHUAHUA"/>
    <x v="1"/>
    <n v="17"/>
    <x v="43"/>
    <n v="1"/>
    <s v="CUAUHTĂ‰MOC"/>
    <s v="CALLE JILGUEROS"/>
    <n v="4675"/>
    <s v="PÚBLICO"/>
    <x v="0"/>
    <n v="2"/>
    <s v="BĂSICA"/>
    <n v="1"/>
    <x v="2"/>
    <n v="1"/>
    <x v="0"/>
    <n v="0"/>
    <s v="NO APLICA"/>
    <n v="0"/>
    <s v="NO APLICA"/>
    <s v="08FZP0145R"/>
    <s v="08FJZ0111G"/>
    <s v="08ADG0010O"/>
    <n v="0"/>
    <s v="I2020"/>
    <n v="80"/>
    <n v="56"/>
    <n v="136"/>
    <n v="80"/>
    <n v="56"/>
    <n v="136"/>
    <n v="41"/>
    <n v="25"/>
    <n v="66"/>
    <n v="0"/>
    <n v="0"/>
    <n v="0"/>
    <n v="3"/>
    <n v="3"/>
    <n v="6"/>
    <n v="26"/>
    <n v="26"/>
    <n v="52"/>
    <n v="44"/>
    <n v="43"/>
    <n v="87"/>
    <n v="0"/>
    <n v="0"/>
    <n v="0"/>
    <n v="0"/>
    <n v="0"/>
    <n v="0"/>
    <n v="0"/>
    <n v="0"/>
    <n v="0"/>
    <n v="73"/>
    <n v="72"/>
    <n v="14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6"/>
    <n v="5"/>
    <n v="1"/>
  </r>
  <r>
    <s v="08DJN0727Z"/>
    <n v="1"/>
    <s v="MATUTINO"/>
    <s v="LUIS URIAS BELDERRAIN"/>
    <n v="8"/>
    <s v="CHIHUAHUA"/>
    <n v="8"/>
    <s v="CHIHUAHUA"/>
    <x v="5"/>
    <n v="37"/>
    <x v="6"/>
    <n v="1"/>
    <s v="JUĂREZ"/>
    <s v="CALLE MONCLOVA"/>
    <n v="3772"/>
    <s v="PÚBLICO"/>
    <x v="0"/>
    <n v="2"/>
    <s v="BĂSICA"/>
    <n v="1"/>
    <x v="2"/>
    <n v="1"/>
    <x v="0"/>
    <n v="0"/>
    <s v="NO APLICA"/>
    <n v="0"/>
    <s v="NO APLICA"/>
    <s v="08FZP0128A"/>
    <s v="08FJZ0103Y"/>
    <s v="08ADG0005C"/>
    <n v="0"/>
    <s v="I2020"/>
    <n v="32"/>
    <n v="35"/>
    <n v="67"/>
    <n v="32"/>
    <n v="35"/>
    <n v="67"/>
    <n v="26"/>
    <n v="13"/>
    <n v="39"/>
    <n v="0"/>
    <n v="0"/>
    <n v="0"/>
    <n v="3"/>
    <n v="0"/>
    <n v="3"/>
    <n v="8"/>
    <n v="12"/>
    <n v="20"/>
    <n v="12"/>
    <n v="22"/>
    <n v="34"/>
    <n v="0"/>
    <n v="0"/>
    <n v="0"/>
    <n v="0"/>
    <n v="0"/>
    <n v="0"/>
    <n v="0"/>
    <n v="0"/>
    <n v="0"/>
    <n v="23"/>
    <n v="34"/>
    <n v="5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5"/>
    <n v="3"/>
    <n v="1"/>
  </r>
  <r>
    <s v="08DJN0728Y"/>
    <n v="1"/>
    <s v="MATUTINO"/>
    <s v="JEAN PEAGET"/>
    <n v="8"/>
    <s v="CHIHUAHUA"/>
    <n v="8"/>
    <s v="CHIHUAHUA"/>
    <x v="7"/>
    <n v="19"/>
    <x v="21"/>
    <n v="1"/>
    <s v="CHIHUAHUA"/>
    <s v="CALLE MIGUEL TRILLO"/>
    <n v="0"/>
    <s v="PÚBLICO"/>
    <x v="0"/>
    <n v="2"/>
    <s v="BĂSICA"/>
    <n v="1"/>
    <x v="2"/>
    <n v="1"/>
    <x v="0"/>
    <n v="0"/>
    <s v="NO APLICA"/>
    <n v="0"/>
    <s v="NO APLICA"/>
    <s v="08FZP0103S"/>
    <s v="08FJZ0113E"/>
    <s v="08ADG0046C"/>
    <n v="0"/>
    <s v="I2020"/>
    <n v="23"/>
    <n v="33"/>
    <n v="56"/>
    <n v="23"/>
    <n v="33"/>
    <n v="56"/>
    <n v="12"/>
    <n v="22"/>
    <n v="34"/>
    <n v="0"/>
    <n v="0"/>
    <n v="0"/>
    <n v="3"/>
    <n v="7"/>
    <n v="10"/>
    <n v="13"/>
    <n v="8"/>
    <n v="21"/>
    <n v="17"/>
    <n v="11"/>
    <n v="28"/>
    <n v="0"/>
    <n v="0"/>
    <n v="0"/>
    <n v="0"/>
    <n v="0"/>
    <n v="0"/>
    <n v="0"/>
    <n v="0"/>
    <n v="0"/>
    <n v="33"/>
    <n v="26"/>
    <n v="5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1"/>
    <n v="1"/>
    <n v="0"/>
    <n v="0"/>
    <n v="0"/>
    <n v="0"/>
    <n v="0"/>
    <n v="0"/>
    <n v="1"/>
    <n v="0"/>
    <n v="8"/>
    <n v="0"/>
    <n v="3"/>
    <n v="0"/>
    <n v="0"/>
    <n v="1"/>
    <n v="0"/>
    <n v="0"/>
    <n v="0"/>
    <n v="2"/>
    <n v="3"/>
    <n v="3"/>
    <n v="3"/>
    <n v="1"/>
  </r>
  <r>
    <s v="08DJN0729X"/>
    <n v="1"/>
    <s v="MATUTINO"/>
    <s v="TARAHUMARA"/>
    <n v="8"/>
    <s v="CHIHUAHUA"/>
    <n v="8"/>
    <s v="CHIHUAHUA"/>
    <x v="7"/>
    <n v="19"/>
    <x v="21"/>
    <n v="1"/>
    <s v="CHIHUAHUA"/>
    <s v="AVENIDA MARIA ELENA HERNANDEZ "/>
    <n v="0"/>
    <s v="PÚBLICO"/>
    <x v="0"/>
    <n v="2"/>
    <s v="BĂSICA"/>
    <n v="1"/>
    <x v="2"/>
    <n v="1"/>
    <x v="0"/>
    <n v="0"/>
    <s v="NO APLICA"/>
    <n v="0"/>
    <s v="NO APLICA"/>
    <s v="08FZP0124E"/>
    <s v="08FJZ0113E"/>
    <s v="08ADG0046C"/>
    <n v="0"/>
    <s v="I2020"/>
    <n v="48"/>
    <n v="44"/>
    <n v="92"/>
    <n v="48"/>
    <n v="44"/>
    <n v="92"/>
    <n v="24"/>
    <n v="20"/>
    <n v="44"/>
    <n v="0"/>
    <n v="0"/>
    <n v="0"/>
    <n v="3"/>
    <n v="4"/>
    <n v="7"/>
    <n v="15"/>
    <n v="9"/>
    <n v="24"/>
    <n v="24"/>
    <n v="26"/>
    <n v="50"/>
    <n v="0"/>
    <n v="0"/>
    <n v="0"/>
    <n v="0"/>
    <n v="0"/>
    <n v="0"/>
    <n v="0"/>
    <n v="0"/>
    <n v="0"/>
    <n v="42"/>
    <n v="39"/>
    <n v="8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DJN0732K"/>
    <n v="1"/>
    <s v="MATUTINO"/>
    <s v="MAWECHI"/>
    <n v="8"/>
    <s v="CHIHUAHUA"/>
    <n v="8"/>
    <s v="CHIHUAHUA"/>
    <x v="9"/>
    <n v="45"/>
    <x v="36"/>
    <n v="1"/>
    <s v="PEDRO MEOQUI"/>
    <s v="CALLE AZUCENAS "/>
    <n v="0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42"/>
    <n v="39"/>
    <n v="81"/>
    <n v="42"/>
    <n v="39"/>
    <n v="81"/>
    <n v="16"/>
    <n v="11"/>
    <n v="27"/>
    <n v="0"/>
    <n v="0"/>
    <n v="0"/>
    <n v="8"/>
    <n v="9"/>
    <n v="17"/>
    <n v="19"/>
    <n v="11"/>
    <n v="30"/>
    <n v="19"/>
    <n v="20"/>
    <n v="39"/>
    <n v="0"/>
    <n v="0"/>
    <n v="0"/>
    <n v="0"/>
    <n v="0"/>
    <n v="0"/>
    <n v="0"/>
    <n v="0"/>
    <n v="0"/>
    <n v="46"/>
    <n v="40"/>
    <n v="8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733J"/>
    <n v="1"/>
    <s v="MATUTINO"/>
    <s v="RAYENARI"/>
    <n v="8"/>
    <s v="CHIHUAHUA"/>
    <n v="8"/>
    <s v="CHIHUAHUA"/>
    <x v="7"/>
    <n v="19"/>
    <x v="21"/>
    <n v="1"/>
    <s v="CHIHUAHUA"/>
    <s v="CALLE CONNECTICUT"/>
    <n v="4931"/>
    <s v="PÚBLICO"/>
    <x v="0"/>
    <n v="2"/>
    <s v="BĂSICA"/>
    <n v="1"/>
    <x v="2"/>
    <n v="1"/>
    <x v="0"/>
    <n v="0"/>
    <s v="NO APLICA"/>
    <n v="0"/>
    <s v="NO APLICA"/>
    <s v="08FZP0101U"/>
    <s v="08FJZ0116B"/>
    <s v="08ADG0046C"/>
    <n v="0"/>
    <s v="I2020"/>
    <n v="44"/>
    <n v="53"/>
    <n v="97"/>
    <n v="44"/>
    <n v="53"/>
    <n v="97"/>
    <n v="18"/>
    <n v="24"/>
    <n v="42"/>
    <n v="0"/>
    <n v="0"/>
    <n v="0"/>
    <n v="17"/>
    <n v="15"/>
    <n v="32"/>
    <n v="26"/>
    <n v="20"/>
    <n v="46"/>
    <n v="25"/>
    <n v="20"/>
    <n v="45"/>
    <n v="0"/>
    <n v="0"/>
    <n v="0"/>
    <n v="0"/>
    <n v="0"/>
    <n v="0"/>
    <n v="0"/>
    <n v="0"/>
    <n v="0"/>
    <n v="68"/>
    <n v="55"/>
    <n v="123"/>
    <n v="0"/>
    <n v="2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2"/>
    <n v="0"/>
    <n v="0"/>
    <n v="0"/>
    <n v="0"/>
    <n v="2"/>
    <n v="4"/>
    <n v="4"/>
    <n v="4"/>
    <n v="1"/>
  </r>
  <r>
    <s v="08DJN0735H"/>
    <n v="1"/>
    <s v="MATUTINO"/>
    <s v="RUBEN DARIO"/>
    <n v="8"/>
    <s v="CHIHUAHUA"/>
    <n v="8"/>
    <s v="CHIHUAHUA"/>
    <x v="2"/>
    <n v="63"/>
    <x v="17"/>
    <n v="75"/>
    <s v="YEPĂ“MERA"/>
    <s v="CALLE YEPOMERA"/>
    <n v="0"/>
    <s v="PÚBLICO"/>
    <x v="0"/>
    <n v="2"/>
    <s v="BĂSICA"/>
    <n v="1"/>
    <x v="2"/>
    <n v="1"/>
    <x v="0"/>
    <n v="0"/>
    <s v="NO APLICA"/>
    <n v="0"/>
    <s v="NO APLICA"/>
    <s v="08FZP0112Z"/>
    <s v="08FJZ0111G"/>
    <s v="08ADG0055K"/>
    <n v="0"/>
    <s v="I2020"/>
    <n v="9"/>
    <n v="5"/>
    <n v="14"/>
    <n v="9"/>
    <n v="5"/>
    <n v="14"/>
    <n v="5"/>
    <n v="0"/>
    <n v="5"/>
    <n v="0"/>
    <n v="0"/>
    <n v="0"/>
    <n v="3"/>
    <n v="4"/>
    <n v="7"/>
    <n v="3"/>
    <n v="1"/>
    <n v="4"/>
    <n v="2"/>
    <n v="4"/>
    <n v="6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40T"/>
    <n v="1"/>
    <s v="MATUTINO"/>
    <s v="LEONA VICARIO"/>
    <n v="8"/>
    <s v="CHIHUAHUA"/>
    <n v="8"/>
    <s v="CHIHUAHUA"/>
    <x v="9"/>
    <n v="11"/>
    <x v="28"/>
    <n v="16"/>
    <s v="ALTA VISTA"/>
    <s v="CALLE ALTAVISTA"/>
    <n v="0"/>
    <s v="PÚBLICO"/>
    <x v="0"/>
    <n v="2"/>
    <s v="BĂSICA"/>
    <n v="1"/>
    <x v="2"/>
    <n v="1"/>
    <x v="0"/>
    <n v="0"/>
    <s v="NO APLICA"/>
    <n v="0"/>
    <s v="NO APLICA"/>
    <s v="08FZP0152A"/>
    <s v="08FJZ0109S"/>
    <s v="08ADG0057I"/>
    <n v="0"/>
    <s v="I2020"/>
    <n v="17"/>
    <n v="15"/>
    <n v="32"/>
    <n v="17"/>
    <n v="15"/>
    <n v="32"/>
    <n v="8"/>
    <n v="2"/>
    <n v="10"/>
    <n v="0"/>
    <n v="0"/>
    <n v="0"/>
    <n v="2"/>
    <n v="1"/>
    <n v="3"/>
    <n v="3"/>
    <n v="11"/>
    <n v="14"/>
    <n v="8"/>
    <n v="4"/>
    <n v="12"/>
    <n v="0"/>
    <n v="0"/>
    <n v="0"/>
    <n v="0"/>
    <n v="0"/>
    <n v="0"/>
    <n v="0"/>
    <n v="0"/>
    <n v="0"/>
    <n v="13"/>
    <n v="16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741S"/>
    <n v="1"/>
    <s v="MATUTINO"/>
    <s v="MARIA MONTESSORI"/>
    <n v="8"/>
    <s v="CHIHUAHUA"/>
    <n v="8"/>
    <s v="CHIHUAHUA"/>
    <x v="3"/>
    <n v="27"/>
    <x v="27"/>
    <n v="1"/>
    <s v="GUACHOCHI"/>
    <s v="CALLE SINFOROSA"/>
    <n v="26"/>
    <s v="PÚBLICO"/>
    <x v="0"/>
    <n v="2"/>
    <s v="BĂSICA"/>
    <n v="1"/>
    <x v="2"/>
    <n v="1"/>
    <x v="0"/>
    <n v="0"/>
    <s v="NO APLICA"/>
    <n v="0"/>
    <s v="NO APLICA"/>
    <s v="08FZP0021I"/>
    <s v="08FJZ0106V"/>
    <s v="08ADG0006B"/>
    <n v="0"/>
    <s v="I2020"/>
    <n v="80"/>
    <n v="101"/>
    <n v="181"/>
    <n v="80"/>
    <n v="101"/>
    <n v="181"/>
    <n v="27"/>
    <n v="40"/>
    <n v="67"/>
    <n v="0"/>
    <n v="0"/>
    <n v="0"/>
    <n v="39"/>
    <n v="46"/>
    <n v="85"/>
    <n v="32"/>
    <n v="27"/>
    <n v="59"/>
    <n v="23"/>
    <n v="34"/>
    <n v="57"/>
    <n v="0"/>
    <n v="0"/>
    <n v="0"/>
    <n v="0"/>
    <n v="0"/>
    <n v="0"/>
    <n v="0"/>
    <n v="0"/>
    <n v="0"/>
    <n v="94"/>
    <n v="107"/>
    <n v="201"/>
    <n v="3"/>
    <n v="2"/>
    <n v="2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1"/>
    <n v="0"/>
    <n v="11"/>
    <n v="0"/>
    <n v="7"/>
    <n v="3"/>
    <n v="2"/>
    <n v="2"/>
    <n v="0"/>
    <n v="0"/>
    <n v="0"/>
    <n v="0"/>
    <n v="7"/>
    <n v="8"/>
    <n v="8"/>
    <n v="1"/>
  </r>
  <r>
    <s v="08DJN0742R"/>
    <n v="1"/>
    <s v="MATUTINO"/>
    <s v="AMADO NERVO"/>
    <n v="8"/>
    <s v="CHIHUAHUA"/>
    <n v="8"/>
    <s v="CHIHUAHUA"/>
    <x v="1"/>
    <n v="31"/>
    <x v="1"/>
    <n v="72"/>
    <s v="PACHERA"/>
    <s v="CALLE PACHERA"/>
    <n v="0"/>
    <s v="PÚBLICO"/>
    <x v="0"/>
    <n v="2"/>
    <s v="BĂSICA"/>
    <n v="1"/>
    <x v="2"/>
    <n v="1"/>
    <x v="0"/>
    <n v="0"/>
    <s v="NO APLICA"/>
    <n v="0"/>
    <s v="NO APLICA"/>
    <s v="08FZP0111A"/>
    <s v="08FJZ0111G"/>
    <s v="08ADG0010O"/>
    <n v="0"/>
    <s v="I2020"/>
    <n v="8"/>
    <n v="7"/>
    <n v="15"/>
    <n v="8"/>
    <n v="7"/>
    <n v="15"/>
    <n v="5"/>
    <n v="5"/>
    <n v="10"/>
    <n v="0"/>
    <n v="0"/>
    <n v="0"/>
    <n v="2"/>
    <n v="2"/>
    <n v="4"/>
    <n v="3"/>
    <n v="2"/>
    <n v="5"/>
    <n v="6"/>
    <n v="1"/>
    <n v="7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43Q"/>
    <n v="1"/>
    <s v="MATUTINO"/>
    <s v="NACIONES UNIDAS"/>
    <n v="8"/>
    <s v="CHIHUAHUA"/>
    <n v="8"/>
    <s v="CHIHUAHUA"/>
    <x v="8"/>
    <n v="36"/>
    <x v="30"/>
    <n v="1"/>
    <s v="JOSĂ‰ MARIANO JIMĂ‰NEZ"/>
    <s v="CALLE RICARDO FLORES MAGON"/>
    <n v="0"/>
    <s v="PÚBLICO"/>
    <x v="0"/>
    <n v="2"/>
    <s v="BĂSICA"/>
    <n v="1"/>
    <x v="2"/>
    <n v="1"/>
    <x v="0"/>
    <n v="0"/>
    <s v="NO APLICA"/>
    <n v="0"/>
    <s v="NO APLICA"/>
    <s v="08FZP0129Z"/>
    <s v="08FJZ0109S"/>
    <s v="08ADG0004D"/>
    <n v="0"/>
    <s v="I2020"/>
    <n v="21"/>
    <n v="14"/>
    <n v="35"/>
    <n v="21"/>
    <n v="14"/>
    <n v="35"/>
    <n v="11"/>
    <n v="6"/>
    <n v="17"/>
    <n v="0"/>
    <n v="0"/>
    <n v="0"/>
    <n v="6"/>
    <n v="1"/>
    <n v="7"/>
    <n v="4"/>
    <n v="4"/>
    <n v="8"/>
    <n v="9"/>
    <n v="6"/>
    <n v="15"/>
    <n v="0"/>
    <n v="0"/>
    <n v="0"/>
    <n v="0"/>
    <n v="0"/>
    <n v="0"/>
    <n v="0"/>
    <n v="0"/>
    <n v="0"/>
    <n v="19"/>
    <n v="11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46N"/>
    <n v="1"/>
    <s v="MATUTINO"/>
    <s v="AMADO NERVO"/>
    <n v="8"/>
    <s v="CHIHUAHUA"/>
    <n v="8"/>
    <s v="CHIHUAHUA"/>
    <x v="10"/>
    <n v="13"/>
    <x v="41"/>
    <n v="17"/>
    <s v="COLONIA JUĂREZ"/>
    <s v="CALLE ANAHUAC"/>
    <n v="102"/>
    <s v="PÚBLICO"/>
    <x v="0"/>
    <n v="2"/>
    <s v="BĂSICA"/>
    <n v="1"/>
    <x v="2"/>
    <n v="1"/>
    <x v="0"/>
    <n v="0"/>
    <s v="NO APLICA"/>
    <n v="0"/>
    <s v="NO APLICA"/>
    <s v="08FZP0143T"/>
    <s v="08FJZ0110H"/>
    <s v="08ADG0013L"/>
    <n v="0"/>
    <s v="I2020"/>
    <n v="9"/>
    <n v="11"/>
    <n v="20"/>
    <n v="9"/>
    <n v="11"/>
    <n v="20"/>
    <n v="5"/>
    <n v="8"/>
    <n v="13"/>
    <n v="0"/>
    <n v="0"/>
    <n v="0"/>
    <n v="2"/>
    <n v="0"/>
    <n v="2"/>
    <n v="6"/>
    <n v="1"/>
    <n v="7"/>
    <n v="6"/>
    <n v="5"/>
    <n v="11"/>
    <n v="0"/>
    <n v="0"/>
    <n v="0"/>
    <n v="0"/>
    <n v="0"/>
    <n v="0"/>
    <n v="0"/>
    <n v="0"/>
    <n v="0"/>
    <n v="14"/>
    <n v="6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47M"/>
    <n v="1"/>
    <s v="MATUTINO"/>
    <s v="ROSAURA ZAPATA CANO"/>
    <n v="8"/>
    <s v="CHIHUAHUA"/>
    <n v="8"/>
    <s v="CHIHUAHUA"/>
    <x v="9"/>
    <n v="58"/>
    <x v="42"/>
    <n v="27"/>
    <s v="RANCHO NUEVO"/>
    <s v="CALLE RANCHO NUEVO"/>
    <n v="0"/>
    <s v="PÚBLICO"/>
    <x v="0"/>
    <n v="2"/>
    <s v="BĂSICA"/>
    <n v="1"/>
    <x v="2"/>
    <n v="1"/>
    <x v="0"/>
    <n v="0"/>
    <s v="NO APLICA"/>
    <n v="0"/>
    <s v="NO APLICA"/>
    <s v="08FZP0107O"/>
    <s v="08FJZ0109S"/>
    <s v="08ADG0057I"/>
    <n v="0"/>
    <s v="I2020"/>
    <n v="16"/>
    <n v="9"/>
    <n v="25"/>
    <n v="16"/>
    <n v="9"/>
    <n v="25"/>
    <n v="6"/>
    <n v="3"/>
    <n v="9"/>
    <n v="0"/>
    <n v="0"/>
    <n v="0"/>
    <n v="2"/>
    <n v="1"/>
    <n v="3"/>
    <n v="6"/>
    <n v="2"/>
    <n v="8"/>
    <n v="9"/>
    <n v="4"/>
    <n v="13"/>
    <n v="0"/>
    <n v="0"/>
    <n v="0"/>
    <n v="0"/>
    <n v="0"/>
    <n v="0"/>
    <n v="0"/>
    <n v="0"/>
    <n v="0"/>
    <n v="17"/>
    <n v="7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750Z"/>
    <n v="1"/>
    <s v="MATUTINO"/>
    <s v="OCTAVIO PAZ"/>
    <n v="8"/>
    <s v="CHIHUAHUA"/>
    <n v="8"/>
    <s v="CHIHUAHUA"/>
    <x v="5"/>
    <n v="37"/>
    <x v="6"/>
    <n v="1"/>
    <s v="JUĂREZ"/>
    <s v="CALLE TILDIA "/>
    <n v="0"/>
    <s v="PÚBLICO"/>
    <x v="0"/>
    <n v="2"/>
    <s v="BĂSICA"/>
    <n v="1"/>
    <x v="2"/>
    <n v="1"/>
    <x v="0"/>
    <n v="0"/>
    <s v="NO APLICA"/>
    <n v="0"/>
    <s v="NO APLICA"/>
    <s v="08FZP0130P"/>
    <s v="08FJZ0101Z"/>
    <s v="08ADG0005C"/>
    <n v="0"/>
    <s v="I2020"/>
    <n v="55"/>
    <n v="72"/>
    <n v="127"/>
    <n v="55"/>
    <n v="72"/>
    <n v="127"/>
    <n v="33"/>
    <n v="43"/>
    <n v="76"/>
    <n v="0"/>
    <n v="0"/>
    <n v="0"/>
    <n v="2"/>
    <n v="3"/>
    <n v="5"/>
    <n v="16"/>
    <n v="11"/>
    <n v="27"/>
    <n v="32"/>
    <n v="38"/>
    <n v="70"/>
    <n v="0"/>
    <n v="0"/>
    <n v="0"/>
    <n v="0"/>
    <n v="0"/>
    <n v="0"/>
    <n v="0"/>
    <n v="0"/>
    <n v="0"/>
    <n v="50"/>
    <n v="52"/>
    <n v="10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752Y"/>
    <n v="1"/>
    <s v="MATUTINO"/>
    <s v="ROSA AGAZZI"/>
    <n v="8"/>
    <s v="CHIHUAHUA"/>
    <n v="8"/>
    <s v="CHIHUAHUA"/>
    <x v="5"/>
    <n v="37"/>
    <x v="6"/>
    <n v="1"/>
    <s v="JUĂREZ"/>
    <s v="CALLE GENERAL ANGEL TRIAS"/>
    <n v="1456"/>
    <s v="PÚBLICO"/>
    <x v="0"/>
    <n v="2"/>
    <s v="BĂSICA"/>
    <n v="1"/>
    <x v="2"/>
    <n v="1"/>
    <x v="0"/>
    <n v="0"/>
    <s v="NO APLICA"/>
    <n v="0"/>
    <s v="NO APLICA"/>
    <s v="08FZP0115X"/>
    <s v="08FJZ0104X"/>
    <s v="08ADG0005C"/>
    <n v="0"/>
    <s v="I2020"/>
    <n v="68"/>
    <n v="63"/>
    <n v="131"/>
    <n v="68"/>
    <n v="63"/>
    <n v="131"/>
    <n v="41"/>
    <n v="40"/>
    <n v="81"/>
    <n v="0"/>
    <n v="0"/>
    <n v="0"/>
    <n v="0"/>
    <n v="3"/>
    <n v="3"/>
    <n v="15"/>
    <n v="15"/>
    <n v="30"/>
    <n v="48"/>
    <n v="40"/>
    <n v="88"/>
    <n v="0"/>
    <n v="0"/>
    <n v="0"/>
    <n v="0"/>
    <n v="0"/>
    <n v="0"/>
    <n v="0"/>
    <n v="0"/>
    <n v="0"/>
    <n v="63"/>
    <n v="58"/>
    <n v="12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5"/>
    <n v="5"/>
    <n v="1"/>
  </r>
  <r>
    <s v="08DJN0753X"/>
    <n v="1"/>
    <s v="MATUTINO"/>
    <s v="JUSTO SIERRA"/>
    <n v="8"/>
    <s v="CHIHUAHUA"/>
    <n v="8"/>
    <s v="CHIHUAHUA"/>
    <x v="8"/>
    <n v="36"/>
    <x v="30"/>
    <n v="1"/>
    <s v="JOSĂ‰ MARIANO JIMĂ‰NEZ"/>
    <s v="CALLE HEROES DE PINOS ALTOS"/>
    <n v="0"/>
    <s v="PÚBLICO"/>
    <x v="0"/>
    <n v="2"/>
    <s v="BĂSICA"/>
    <n v="1"/>
    <x v="2"/>
    <n v="1"/>
    <x v="0"/>
    <n v="0"/>
    <s v="NO APLICA"/>
    <n v="0"/>
    <s v="NO APLICA"/>
    <s v="08FZP0129Z"/>
    <s v="08FJZ0109S"/>
    <s v="08ADG0004D"/>
    <n v="0"/>
    <s v="I2020"/>
    <n v="39"/>
    <n v="43"/>
    <n v="82"/>
    <n v="39"/>
    <n v="43"/>
    <n v="82"/>
    <n v="13"/>
    <n v="23"/>
    <n v="36"/>
    <n v="0"/>
    <n v="0"/>
    <n v="0"/>
    <n v="6"/>
    <n v="4"/>
    <n v="10"/>
    <n v="15"/>
    <n v="21"/>
    <n v="36"/>
    <n v="22"/>
    <n v="18"/>
    <n v="40"/>
    <n v="0"/>
    <n v="0"/>
    <n v="0"/>
    <n v="0"/>
    <n v="0"/>
    <n v="0"/>
    <n v="0"/>
    <n v="0"/>
    <n v="0"/>
    <n v="43"/>
    <n v="43"/>
    <n v="86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0"/>
    <n v="0"/>
    <n v="0"/>
    <n v="0"/>
    <n v="3"/>
    <n v="3"/>
    <n v="3"/>
    <n v="3"/>
    <n v="1"/>
  </r>
  <r>
    <s v="08DJN0755V"/>
    <n v="2"/>
    <s v="VESPERTINO"/>
    <s v="AMADO NERVO"/>
    <n v="8"/>
    <s v="CHIHUAHUA"/>
    <n v="8"/>
    <s v="CHIHUAHUA"/>
    <x v="2"/>
    <n v="40"/>
    <x v="12"/>
    <n v="1"/>
    <s v="MADERA"/>
    <s v="CALLE PINABETE"/>
    <n v="0"/>
    <s v="PÚBLICO"/>
    <x v="0"/>
    <n v="2"/>
    <s v="BĂSICA"/>
    <n v="1"/>
    <x v="2"/>
    <n v="1"/>
    <x v="0"/>
    <n v="0"/>
    <s v="NO APLICA"/>
    <n v="0"/>
    <s v="NO APLICA"/>
    <s v="08FZP0026D"/>
    <s v="08FJZ0111G"/>
    <s v="08ADG0055K"/>
    <n v="0"/>
    <s v="I2020"/>
    <n v="43"/>
    <n v="36"/>
    <n v="79"/>
    <n v="43"/>
    <n v="36"/>
    <n v="79"/>
    <n v="24"/>
    <n v="19"/>
    <n v="43"/>
    <n v="0"/>
    <n v="0"/>
    <n v="0"/>
    <n v="1"/>
    <n v="4"/>
    <n v="5"/>
    <n v="16"/>
    <n v="6"/>
    <n v="22"/>
    <n v="17"/>
    <n v="19"/>
    <n v="36"/>
    <n v="0"/>
    <n v="0"/>
    <n v="0"/>
    <n v="0"/>
    <n v="0"/>
    <n v="0"/>
    <n v="0"/>
    <n v="0"/>
    <n v="0"/>
    <n v="34"/>
    <n v="29"/>
    <n v="6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758S"/>
    <n v="1"/>
    <s v="MATUTINO"/>
    <s v="ANA SULLIVAN"/>
    <n v="8"/>
    <s v="CHIHUAHUA"/>
    <n v="8"/>
    <s v="CHIHUAHUA"/>
    <x v="1"/>
    <n v="48"/>
    <x v="31"/>
    <n v="64"/>
    <s v="BENITO JUĂREZ"/>
    <s v="CALLE BENITO JUAREZ "/>
    <n v="0"/>
    <s v="PÚBLICO"/>
    <x v="0"/>
    <n v="2"/>
    <s v="BĂSICA"/>
    <n v="1"/>
    <x v="2"/>
    <n v="1"/>
    <x v="0"/>
    <n v="0"/>
    <s v="NO APLICA"/>
    <n v="0"/>
    <s v="NO APLICA"/>
    <s v="08FZP0146Q"/>
    <s v="08FJZ0105W"/>
    <s v="08ADG0010O"/>
    <n v="0"/>
    <s v="I2020"/>
    <n v="9"/>
    <n v="15"/>
    <n v="24"/>
    <n v="9"/>
    <n v="15"/>
    <n v="24"/>
    <n v="5"/>
    <n v="8"/>
    <n v="13"/>
    <n v="0"/>
    <n v="0"/>
    <n v="0"/>
    <n v="0"/>
    <n v="2"/>
    <n v="2"/>
    <n v="4"/>
    <n v="3"/>
    <n v="7"/>
    <n v="3"/>
    <n v="11"/>
    <n v="14"/>
    <n v="0"/>
    <n v="0"/>
    <n v="0"/>
    <n v="0"/>
    <n v="0"/>
    <n v="0"/>
    <n v="0"/>
    <n v="0"/>
    <n v="0"/>
    <n v="7"/>
    <n v="1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759R"/>
    <n v="1"/>
    <s v="MATUTINO"/>
    <s v="ANDRES HENESTROSA"/>
    <n v="8"/>
    <s v="CHIHUAHUA"/>
    <n v="8"/>
    <s v="CHIHUAHUA"/>
    <x v="1"/>
    <n v="48"/>
    <x v="31"/>
    <n v="65"/>
    <s v="SANTA ANA"/>
    <s v="CALLE SOTO MAYNEZ"/>
    <n v="0"/>
    <s v="PÚBLICO"/>
    <x v="0"/>
    <n v="2"/>
    <s v="BĂSICA"/>
    <n v="1"/>
    <x v="2"/>
    <n v="1"/>
    <x v="0"/>
    <n v="0"/>
    <s v="NO APLICA"/>
    <n v="0"/>
    <s v="NO APLICA"/>
    <s v="08FZP0126C"/>
    <s v="08FJZ0105W"/>
    <s v="08ADG0010O"/>
    <n v="0"/>
    <s v="I2020"/>
    <n v="34"/>
    <n v="37"/>
    <n v="71"/>
    <n v="34"/>
    <n v="37"/>
    <n v="71"/>
    <n v="10"/>
    <n v="15"/>
    <n v="25"/>
    <n v="0"/>
    <n v="0"/>
    <n v="0"/>
    <n v="3"/>
    <n v="4"/>
    <n v="7"/>
    <n v="12"/>
    <n v="11"/>
    <n v="23"/>
    <n v="18"/>
    <n v="17"/>
    <n v="35"/>
    <n v="0"/>
    <n v="0"/>
    <n v="0"/>
    <n v="0"/>
    <n v="0"/>
    <n v="0"/>
    <n v="0"/>
    <n v="0"/>
    <n v="0"/>
    <n v="33"/>
    <n v="32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3"/>
    <n v="3"/>
    <n v="1"/>
  </r>
  <r>
    <s v="08DJN0760G"/>
    <n v="1"/>
    <s v="MATUTINO"/>
    <s v="ANGEL DE CAMPO"/>
    <n v="8"/>
    <s v="CHIHUAHUA"/>
    <n v="8"/>
    <s v="CHIHUAHUA"/>
    <x v="9"/>
    <n v="62"/>
    <x v="40"/>
    <n v="35"/>
    <s v="SANTA GERTRUDIS (LA HACIENDA)"/>
    <s v="NINGUNO NINGUNO"/>
    <n v="0"/>
    <s v="PÚBLICO"/>
    <x v="0"/>
    <n v="2"/>
    <s v="BĂSICA"/>
    <n v="1"/>
    <x v="2"/>
    <n v="1"/>
    <x v="0"/>
    <n v="0"/>
    <s v="NO APLICA"/>
    <n v="0"/>
    <s v="NO APLICA"/>
    <s v="08FZP0132N"/>
    <s v="08FJZ0109S"/>
    <s v="08ADG0057I"/>
    <n v="0"/>
    <s v="I2020"/>
    <n v="12"/>
    <n v="25"/>
    <n v="37"/>
    <n v="12"/>
    <n v="25"/>
    <n v="37"/>
    <n v="7"/>
    <n v="8"/>
    <n v="15"/>
    <n v="0"/>
    <n v="0"/>
    <n v="0"/>
    <n v="1"/>
    <n v="3"/>
    <n v="4"/>
    <n v="7"/>
    <n v="8"/>
    <n v="15"/>
    <n v="5"/>
    <n v="11"/>
    <n v="16"/>
    <n v="0"/>
    <n v="0"/>
    <n v="0"/>
    <n v="0"/>
    <n v="0"/>
    <n v="0"/>
    <n v="0"/>
    <n v="0"/>
    <n v="0"/>
    <n v="13"/>
    <n v="22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766A"/>
    <n v="1"/>
    <s v="MATUTINO"/>
    <s v="MEXICO 68"/>
    <n v="8"/>
    <s v="CHIHUAHUA"/>
    <n v="8"/>
    <s v="CHIHUAHUA"/>
    <x v="5"/>
    <n v="37"/>
    <x v="6"/>
    <n v="1"/>
    <s v="JUĂREZ"/>
    <s v="CALLE CARLOS MARX"/>
    <n v="0"/>
    <s v="PÚBLICO"/>
    <x v="0"/>
    <n v="2"/>
    <s v="BĂSICA"/>
    <n v="1"/>
    <x v="2"/>
    <n v="1"/>
    <x v="0"/>
    <n v="0"/>
    <s v="NO APLICA"/>
    <n v="0"/>
    <s v="NO APLICA"/>
    <s v="08FZP0130P"/>
    <s v="08FJZ0101Z"/>
    <s v="08ADG0005C"/>
    <n v="0"/>
    <s v="I2020"/>
    <n v="65"/>
    <n v="62"/>
    <n v="127"/>
    <n v="65"/>
    <n v="62"/>
    <n v="127"/>
    <n v="54"/>
    <n v="50"/>
    <n v="104"/>
    <n v="0"/>
    <n v="0"/>
    <n v="0"/>
    <n v="0"/>
    <n v="0"/>
    <n v="0"/>
    <n v="12"/>
    <n v="9"/>
    <n v="21"/>
    <n v="48"/>
    <n v="42"/>
    <n v="90"/>
    <n v="0"/>
    <n v="0"/>
    <n v="0"/>
    <n v="0"/>
    <n v="0"/>
    <n v="0"/>
    <n v="0"/>
    <n v="0"/>
    <n v="0"/>
    <n v="60"/>
    <n v="51"/>
    <n v="111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1"/>
    <n v="4"/>
    <n v="0"/>
    <n v="0"/>
    <n v="0"/>
    <n v="0"/>
    <n v="5"/>
    <n v="7"/>
    <n v="5"/>
    <n v="1"/>
  </r>
  <r>
    <s v="08DJN0769Y"/>
    <n v="1"/>
    <s v="MATUTINO"/>
    <s v="ALVARO OBREGON"/>
    <n v="8"/>
    <s v="CHIHUAHUA"/>
    <n v="8"/>
    <s v="CHIHUAHUA"/>
    <x v="0"/>
    <n v="8"/>
    <x v="0"/>
    <n v="145"/>
    <s v="POLANCO (RANCHERĂŤA MINERAL POLANCO)"/>
    <s v="CALLE POLANCO (RANCHERIA MINERAL POLANCO)"/>
    <n v="0"/>
    <s v="PÚBLICO"/>
    <x v="0"/>
    <n v="2"/>
    <s v="BĂSICA"/>
    <n v="1"/>
    <x v="2"/>
    <n v="1"/>
    <x v="0"/>
    <n v="0"/>
    <s v="NO APLICA"/>
    <n v="0"/>
    <s v="NO APLICA"/>
    <s v="08FZP0021I"/>
    <s v="08FJZ0106V"/>
    <s v="08ADG0006B"/>
    <n v="0"/>
    <s v="I2020"/>
    <n v="9"/>
    <n v="9"/>
    <n v="18"/>
    <n v="9"/>
    <n v="9"/>
    <n v="18"/>
    <n v="6"/>
    <n v="5"/>
    <n v="11"/>
    <n v="0"/>
    <n v="0"/>
    <n v="0"/>
    <n v="1"/>
    <n v="1"/>
    <n v="2"/>
    <n v="6"/>
    <n v="6"/>
    <n v="12"/>
    <n v="4"/>
    <n v="4"/>
    <n v="8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72L"/>
    <n v="2"/>
    <s v="VESPERTINO"/>
    <s v="EMILIO PORTES GIL"/>
    <n v="8"/>
    <s v="CHIHUAHUA"/>
    <n v="8"/>
    <s v="CHIHUAHUA"/>
    <x v="0"/>
    <n v="51"/>
    <x v="15"/>
    <n v="238"/>
    <s v="LAS ESTRELLAS"/>
    <s v="CALLE LAS ESTRELLAS"/>
    <n v="0"/>
    <s v="PÚBLICO"/>
    <x v="0"/>
    <n v="2"/>
    <s v="BĂSICA"/>
    <n v="1"/>
    <x v="2"/>
    <n v="1"/>
    <x v="0"/>
    <n v="0"/>
    <s v="NO APLICA"/>
    <n v="0"/>
    <s v="NO APLICA"/>
    <s v="08FZP0155Y"/>
    <s v="08FJZ0106V"/>
    <s v="08ADG0003E"/>
    <n v="0"/>
    <s v="I2020"/>
    <n v="10"/>
    <n v="11"/>
    <n v="21"/>
    <n v="10"/>
    <n v="11"/>
    <n v="21"/>
    <n v="4"/>
    <n v="4"/>
    <n v="8"/>
    <n v="0"/>
    <n v="0"/>
    <n v="0"/>
    <n v="0"/>
    <n v="6"/>
    <n v="6"/>
    <n v="4"/>
    <n v="5"/>
    <n v="9"/>
    <n v="4"/>
    <n v="5"/>
    <n v="9"/>
    <n v="0"/>
    <n v="0"/>
    <n v="0"/>
    <n v="0"/>
    <n v="0"/>
    <n v="0"/>
    <n v="0"/>
    <n v="0"/>
    <n v="0"/>
    <n v="8"/>
    <n v="16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76H"/>
    <n v="1"/>
    <s v="MATUTINO"/>
    <s v="JOSE MARTI"/>
    <n v="8"/>
    <s v="CHIHUAHUA"/>
    <n v="8"/>
    <s v="CHIHUAHUA"/>
    <x v="3"/>
    <n v="46"/>
    <x v="9"/>
    <n v="1"/>
    <s v="MORELOS"/>
    <s v="CALLE INDEPENDENCIA"/>
    <n v="0"/>
    <s v="PÚBLICO"/>
    <x v="0"/>
    <n v="2"/>
    <s v="BĂSICA"/>
    <n v="1"/>
    <x v="2"/>
    <n v="1"/>
    <x v="0"/>
    <n v="0"/>
    <s v="NO APLICA"/>
    <n v="0"/>
    <s v="NO APLICA"/>
    <s v="08FZP0025E"/>
    <s v="08FJZ0106V"/>
    <s v="08ADG0006B"/>
    <n v="0"/>
    <s v="I2020"/>
    <n v="16"/>
    <n v="24"/>
    <n v="40"/>
    <n v="16"/>
    <n v="24"/>
    <n v="40"/>
    <n v="5"/>
    <n v="9"/>
    <n v="14"/>
    <n v="0"/>
    <n v="0"/>
    <n v="0"/>
    <n v="3"/>
    <n v="5"/>
    <n v="8"/>
    <n v="4"/>
    <n v="15"/>
    <n v="19"/>
    <n v="13"/>
    <n v="10"/>
    <n v="23"/>
    <n v="0"/>
    <n v="0"/>
    <n v="0"/>
    <n v="0"/>
    <n v="0"/>
    <n v="0"/>
    <n v="0"/>
    <n v="0"/>
    <n v="0"/>
    <n v="20"/>
    <n v="30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79E"/>
    <n v="1"/>
    <s v="MATUTINO"/>
    <s v="BENITO JUAREZ"/>
    <n v="8"/>
    <s v="CHIHUAHUA"/>
    <n v="8"/>
    <s v="CHIHUAHUA"/>
    <x v="8"/>
    <n v="36"/>
    <x v="30"/>
    <n v="20"/>
    <s v="CALIFORNIA"/>
    <s v="CALLE CALIFORNIA"/>
    <n v="0"/>
    <s v="PÚBLICO"/>
    <x v="0"/>
    <n v="2"/>
    <s v="BĂSICA"/>
    <n v="1"/>
    <x v="2"/>
    <n v="1"/>
    <x v="0"/>
    <n v="0"/>
    <s v="NO APLICA"/>
    <n v="0"/>
    <s v="NO APLICA"/>
    <s v="08FZP0129Z"/>
    <s v="08FJZ0109S"/>
    <s v="08ADG0004D"/>
    <n v="0"/>
    <s v="I2020"/>
    <n v="12"/>
    <n v="14"/>
    <n v="26"/>
    <n v="12"/>
    <n v="14"/>
    <n v="26"/>
    <n v="2"/>
    <n v="8"/>
    <n v="10"/>
    <n v="0"/>
    <n v="0"/>
    <n v="0"/>
    <n v="1"/>
    <n v="0"/>
    <n v="1"/>
    <n v="6"/>
    <n v="3"/>
    <n v="9"/>
    <n v="9"/>
    <n v="5"/>
    <n v="14"/>
    <n v="0"/>
    <n v="0"/>
    <n v="0"/>
    <n v="0"/>
    <n v="0"/>
    <n v="0"/>
    <n v="0"/>
    <n v="0"/>
    <n v="0"/>
    <n v="16"/>
    <n v="8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82S"/>
    <n v="1"/>
    <s v="MATUTINO"/>
    <s v="FEDERICO FROEBEL"/>
    <n v="8"/>
    <s v="CHIHUAHUA"/>
    <n v="8"/>
    <s v="CHIHUAHUA"/>
    <x v="5"/>
    <n v="37"/>
    <x v="6"/>
    <n v="1"/>
    <s v="JUĂREZ"/>
    <s v="BOULEVARD OSCAR FLORES SANCHEZ"/>
    <n v="7503"/>
    <s v="PÚBLICO"/>
    <x v="0"/>
    <n v="2"/>
    <s v="BĂSICA"/>
    <n v="1"/>
    <x v="2"/>
    <n v="1"/>
    <x v="0"/>
    <n v="0"/>
    <s v="NO APLICA"/>
    <n v="0"/>
    <s v="NO APLICA"/>
    <s v="08FZP0275K"/>
    <s v="08FJZ0101Z"/>
    <s v="08ADG0005C"/>
    <n v="0"/>
    <s v="I2020"/>
    <n v="66"/>
    <n v="61"/>
    <n v="127"/>
    <n v="66"/>
    <n v="61"/>
    <n v="127"/>
    <n v="39"/>
    <n v="39"/>
    <n v="78"/>
    <n v="0"/>
    <n v="0"/>
    <n v="0"/>
    <n v="2"/>
    <n v="7"/>
    <n v="9"/>
    <n v="22"/>
    <n v="22"/>
    <n v="44"/>
    <n v="40"/>
    <n v="46"/>
    <n v="86"/>
    <n v="0"/>
    <n v="0"/>
    <n v="0"/>
    <n v="0"/>
    <n v="0"/>
    <n v="0"/>
    <n v="0"/>
    <n v="0"/>
    <n v="0"/>
    <n v="64"/>
    <n v="75"/>
    <n v="139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5"/>
    <n v="5"/>
    <n v="1"/>
  </r>
  <r>
    <s v="08DJN0783R"/>
    <n v="1"/>
    <s v="MATUTINO"/>
    <s v="YACAHUASI"/>
    <n v="8"/>
    <s v="CHIHUAHUA"/>
    <n v="8"/>
    <s v="CHIHUAHUA"/>
    <x v="5"/>
    <n v="37"/>
    <x v="6"/>
    <n v="1"/>
    <s v="JUĂREZ"/>
    <s v="CALLE 2 DE OCTUBRE"/>
    <n v="0"/>
    <s v="PÚBLICO"/>
    <x v="0"/>
    <n v="2"/>
    <s v="BĂSICA"/>
    <n v="1"/>
    <x v="2"/>
    <n v="1"/>
    <x v="0"/>
    <n v="0"/>
    <s v="NO APLICA"/>
    <n v="0"/>
    <s v="NO APLICA"/>
    <s v="08FZP0130P"/>
    <s v="08FJZ0101Z"/>
    <s v="08ADG0005C"/>
    <n v="0"/>
    <s v="I2020"/>
    <n v="42"/>
    <n v="31"/>
    <n v="73"/>
    <n v="42"/>
    <n v="31"/>
    <n v="73"/>
    <n v="19"/>
    <n v="14"/>
    <n v="33"/>
    <n v="0"/>
    <n v="0"/>
    <n v="0"/>
    <n v="3"/>
    <n v="3"/>
    <n v="6"/>
    <n v="6"/>
    <n v="8"/>
    <n v="14"/>
    <n v="20"/>
    <n v="24"/>
    <n v="44"/>
    <n v="0"/>
    <n v="0"/>
    <n v="0"/>
    <n v="0"/>
    <n v="0"/>
    <n v="0"/>
    <n v="0"/>
    <n v="0"/>
    <n v="0"/>
    <n v="29"/>
    <n v="35"/>
    <n v="6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DJN0784Q"/>
    <n v="1"/>
    <s v="MATUTINO"/>
    <s v="AGUSTIN MELGAR"/>
    <n v="8"/>
    <s v="CHIHUAHUA"/>
    <n v="8"/>
    <s v="CHIHUAHUA"/>
    <x v="5"/>
    <n v="37"/>
    <x v="6"/>
    <n v="1"/>
    <s v="JUĂREZ"/>
    <s v="CALLE ISLA MALTA"/>
    <n v="0"/>
    <s v="PÚBLICO"/>
    <x v="0"/>
    <n v="2"/>
    <s v="BĂSICA"/>
    <n v="1"/>
    <x v="2"/>
    <n v="1"/>
    <x v="0"/>
    <n v="0"/>
    <s v="NO APLICA"/>
    <n v="0"/>
    <s v="NO APLICA"/>
    <s v="08FZP0115X"/>
    <s v="08FJZ0104X"/>
    <s v="08ADG0005C"/>
    <n v="0"/>
    <s v="I2020"/>
    <n v="77"/>
    <n v="58"/>
    <n v="135"/>
    <n v="77"/>
    <n v="58"/>
    <n v="135"/>
    <n v="57"/>
    <n v="40"/>
    <n v="97"/>
    <n v="0"/>
    <n v="0"/>
    <n v="0"/>
    <n v="0"/>
    <n v="2"/>
    <n v="2"/>
    <n v="8"/>
    <n v="16"/>
    <n v="24"/>
    <n v="61"/>
    <n v="50"/>
    <n v="111"/>
    <n v="0"/>
    <n v="0"/>
    <n v="0"/>
    <n v="0"/>
    <n v="0"/>
    <n v="0"/>
    <n v="0"/>
    <n v="0"/>
    <n v="0"/>
    <n v="69"/>
    <n v="68"/>
    <n v="137"/>
    <n v="0"/>
    <n v="0"/>
    <n v="4"/>
    <n v="0"/>
    <n v="0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0"/>
    <n v="7"/>
    <n v="0"/>
    <n v="5"/>
    <n v="0"/>
    <n v="0"/>
    <n v="4"/>
    <n v="0"/>
    <n v="0"/>
    <n v="0"/>
    <n v="1"/>
    <n v="5"/>
    <n v="8"/>
    <n v="5"/>
    <n v="1"/>
  </r>
  <r>
    <s v="08DJN0786O"/>
    <n v="1"/>
    <s v="MATUTINO"/>
    <s v="RUBEN DARIO"/>
    <n v="8"/>
    <s v="CHIHUAHUA"/>
    <n v="8"/>
    <s v="CHIHUAHUA"/>
    <x v="5"/>
    <n v="37"/>
    <x v="6"/>
    <n v="1"/>
    <s v="JUĂREZ"/>
    <s v="CALLE HERMOSILLO"/>
    <n v="7604"/>
    <s v="PÚBLICO"/>
    <x v="0"/>
    <n v="2"/>
    <s v="BĂSICA"/>
    <n v="1"/>
    <x v="2"/>
    <n v="1"/>
    <x v="0"/>
    <n v="0"/>
    <s v="NO APLICA"/>
    <n v="0"/>
    <s v="NO APLICA"/>
    <s v="08FZP0114Y"/>
    <s v="08FJZ0104X"/>
    <s v="08ADG0005C"/>
    <n v="0"/>
    <s v="I2020"/>
    <n v="74"/>
    <n v="70"/>
    <n v="144"/>
    <n v="74"/>
    <n v="70"/>
    <n v="144"/>
    <n v="52"/>
    <n v="52"/>
    <n v="104"/>
    <n v="0"/>
    <n v="0"/>
    <n v="0"/>
    <n v="1"/>
    <n v="3"/>
    <n v="4"/>
    <n v="11"/>
    <n v="18"/>
    <n v="29"/>
    <n v="57"/>
    <n v="44"/>
    <n v="101"/>
    <n v="0"/>
    <n v="0"/>
    <n v="0"/>
    <n v="0"/>
    <n v="0"/>
    <n v="0"/>
    <n v="0"/>
    <n v="0"/>
    <n v="0"/>
    <n v="69"/>
    <n v="65"/>
    <n v="134"/>
    <n v="0"/>
    <n v="0"/>
    <n v="3"/>
    <n v="0"/>
    <n v="0"/>
    <n v="0"/>
    <n v="2"/>
    <n v="5"/>
    <n v="0"/>
    <n v="1"/>
    <n v="0"/>
    <n v="0"/>
    <n v="0"/>
    <n v="0"/>
    <n v="0"/>
    <n v="0"/>
    <n v="1"/>
    <n v="3"/>
    <n v="0"/>
    <n v="0"/>
    <n v="1"/>
    <n v="0"/>
    <n v="1"/>
    <n v="0"/>
    <n v="0"/>
    <n v="0"/>
    <n v="0"/>
    <n v="0"/>
    <n v="0"/>
    <n v="1"/>
    <n v="0"/>
    <n v="8"/>
    <n v="1"/>
    <n v="4"/>
    <n v="0"/>
    <n v="0"/>
    <n v="3"/>
    <n v="0"/>
    <n v="0"/>
    <n v="0"/>
    <n v="2"/>
    <n v="5"/>
    <n v="5"/>
    <n v="5"/>
    <n v="1"/>
  </r>
  <r>
    <s v="08DJN0787N"/>
    <n v="1"/>
    <s v="MATUTINO"/>
    <s v="JUANA DE IBARBOUROU"/>
    <n v="8"/>
    <s v="CHIHUAHUA"/>
    <n v="8"/>
    <s v="CHIHUAHUA"/>
    <x v="5"/>
    <n v="37"/>
    <x v="6"/>
    <n v="1"/>
    <s v="JUĂREZ"/>
    <s v="CALLE VALENTIN GOMEZ FARIAS"/>
    <n v="0"/>
    <s v="PÚBLICO"/>
    <x v="0"/>
    <n v="2"/>
    <s v="BĂSICA"/>
    <n v="1"/>
    <x v="2"/>
    <n v="1"/>
    <x v="0"/>
    <n v="0"/>
    <s v="NO APLICA"/>
    <n v="0"/>
    <s v="NO APLICA"/>
    <s v="08FZP0115X"/>
    <s v="08FJZ0104X"/>
    <s v="08ADG0005C"/>
    <n v="0"/>
    <s v="I2020"/>
    <n v="29"/>
    <n v="21"/>
    <n v="50"/>
    <n v="29"/>
    <n v="21"/>
    <n v="50"/>
    <n v="17"/>
    <n v="18"/>
    <n v="35"/>
    <n v="0"/>
    <n v="0"/>
    <n v="0"/>
    <n v="0"/>
    <n v="0"/>
    <n v="0"/>
    <n v="2"/>
    <n v="2"/>
    <n v="4"/>
    <n v="28"/>
    <n v="14"/>
    <n v="42"/>
    <n v="0"/>
    <n v="0"/>
    <n v="0"/>
    <n v="0"/>
    <n v="0"/>
    <n v="0"/>
    <n v="0"/>
    <n v="0"/>
    <n v="0"/>
    <n v="30"/>
    <n v="16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788M"/>
    <n v="1"/>
    <s v="MATUTINO"/>
    <s v="MARIA DE MAEZTU"/>
    <n v="8"/>
    <s v="CHIHUAHUA"/>
    <n v="8"/>
    <s v="CHIHUAHUA"/>
    <x v="5"/>
    <n v="37"/>
    <x v="6"/>
    <n v="1"/>
    <s v="JUĂREZ"/>
    <s v="CALLE MEMBRILA"/>
    <n v="2524"/>
    <s v="PÚBLICO"/>
    <x v="0"/>
    <n v="2"/>
    <s v="BĂSICA"/>
    <n v="1"/>
    <x v="2"/>
    <n v="1"/>
    <x v="0"/>
    <n v="0"/>
    <s v="NO APLICA"/>
    <n v="0"/>
    <s v="NO APLICA"/>
    <s v="08FZP0117V"/>
    <s v="08FJZ0104X"/>
    <s v="08ADG0005C"/>
    <n v="0"/>
    <s v="I2020"/>
    <n v="18"/>
    <n v="21"/>
    <n v="39"/>
    <n v="18"/>
    <n v="21"/>
    <n v="39"/>
    <n v="14"/>
    <n v="16"/>
    <n v="30"/>
    <n v="0"/>
    <n v="0"/>
    <n v="0"/>
    <n v="0"/>
    <n v="1"/>
    <n v="1"/>
    <n v="4"/>
    <n v="3"/>
    <n v="7"/>
    <n v="10"/>
    <n v="13"/>
    <n v="23"/>
    <n v="0"/>
    <n v="0"/>
    <n v="0"/>
    <n v="0"/>
    <n v="0"/>
    <n v="0"/>
    <n v="0"/>
    <n v="0"/>
    <n v="0"/>
    <n v="14"/>
    <n v="17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90A"/>
    <n v="1"/>
    <s v="MATUTINO"/>
    <s v="JUAN AMOS COMENIUS"/>
    <n v="8"/>
    <s v="CHIHUAHUA"/>
    <n v="8"/>
    <s v="CHIHUAHUA"/>
    <x v="5"/>
    <n v="37"/>
    <x v="6"/>
    <n v="1"/>
    <s v="JUĂREZ"/>
    <s v="CALLE ZINC"/>
    <n v="0"/>
    <s v="PÚBLICO"/>
    <x v="0"/>
    <n v="2"/>
    <s v="BĂSICA"/>
    <n v="1"/>
    <x v="2"/>
    <n v="1"/>
    <x v="0"/>
    <n v="0"/>
    <s v="NO APLICA"/>
    <n v="0"/>
    <s v="NO APLICA"/>
    <s v="08FZP0274L"/>
    <s v="08FJZ0104X"/>
    <s v="08ADG0005C"/>
    <n v="0"/>
    <s v="I2020"/>
    <n v="31"/>
    <n v="16"/>
    <n v="47"/>
    <n v="31"/>
    <n v="16"/>
    <n v="47"/>
    <n v="20"/>
    <n v="8"/>
    <n v="28"/>
    <n v="0"/>
    <n v="0"/>
    <n v="0"/>
    <n v="1"/>
    <n v="0"/>
    <n v="1"/>
    <n v="3"/>
    <n v="4"/>
    <n v="7"/>
    <n v="15"/>
    <n v="10"/>
    <n v="25"/>
    <n v="0"/>
    <n v="0"/>
    <n v="0"/>
    <n v="0"/>
    <n v="0"/>
    <n v="0"/>
    <n v="0"/>
    <n v="0"/>
    <n v="0"/>
    <n v="19"/>
    <n v="14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791Z"/>
    <n v="1"/>
    <s v="MATUTINO"/>
    <s v="TENOCH"/>
    <n v="8"/>
    <s v="CHIHUAHUA"/>
    <n v="8"/>
    <s v="CHIHUAHUA"/>
    <x v="5"/>
    <n v="37"/>
    <x v="6"/>
    <n v="1"/>
    <s v="JUĂREZ"/>
    <s v="CALLE GENERAL ANGEL TRIAS"/>
    <n v="710"/>
    <s v="PÚBLICO"/>
    <x v="0"/>
    <n v="2"/>
    <s v="BĂSICA"/>
    <n v="1"/>
    <x v="2"/>
    <n v="1"/>
    <x v="0"/>
    <n v="0"/>
    <s v="NO APLICA"/>
    <n v="0"/>
    <s v="NO APLICA"/>
    <s v="08FZP0274L"/>
    <s v="08FJZ0104X"/>
    <s v="08ADG0005C"/>
    <n v="0"/>
    <s v="I2020"/>
    <n v="48"/>
    <n v="63"/>
    <n v="111"/>
    <n v="48"/>
    <n v="63"/>
    <n v="111"/>
    <n v="36"/>
    <n v="48"/>
    <n v="84"/>
    <n v="0"/>
    <n v="0"/>
    <n v="0"/>
    <n v="0"/>
    <n v="1"/>
    <n v="1"/>
    <n v="10"/>
    <n v="6"/>
    <n v="16"/>
    <n v="27"/>
    <n v="39"/>
    <n v="66"/>
    <n v="0"/>
    <n v="0"/>
    <n v="0"/>
    <n v="0"/>
    <n v="0"/>
    <n v="0"/>
    <n v="0"/>
    <n v="0"/>
    <n v="0"/>
    <n v="37"/>
    <n v="46"/>
    <n v="83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5"/>
    <n v="4"/>
    <n v="1"/>
  </r>
  <r>
    <s v="08DJN0794X"/>
    <n v="1"/>
    <s v="MATUTINO"/>
    <s v="FELIPE CARRILLO PUERTO"/>
    <n v="8"/>
    <s v="CHIHUAHUA"/>
    <n v="8"/>
    <s v="CHIHUAHUA"/>
    <x v="10"/>
    <n v="13"/>
    <x v="41"/>
    <n v="18"/>
    <s v="JUAN MATA ORTĂŤZ (PEARSON)"/>
    <s v="CALLE FERROCARRIL N."/>
    <n v="0"/>
    <s v="PÚBLICO"/>
    <x v="0"/>
    <n v="2"/>
    <s v="BĂSICA"/>
    <n v="1"/>
    <x v="2"/>
    <n v="1"/>
    <x v="0"/>
    <n v="0"/>
    <s v="NO APLICA"/>
    <n v="0"/>
    <s v="NO APLICA"/>
    <s v="08FZP0143T"/>
    <s v="08FJZ0110H"/>
    <s v="08ADG0013L"/>
    <n v="0"/>
    <s v="I2020"/>
    <n v="11"/>
    <n v="10"/>
    <n v="21"/>
    <n v="11"/>
    <n v="10"/>
    <n v="21"/>
    <n v="6"/>
    <n v="5"/>
    <n v="11"/>
    <n v="0"/>
    <n v="0"/>
    <n v="0"/>
    <n v="0"/>
    <n v="0"/>
    <n v="0"/>
    <n v="3"/>
    <n v="4"/>
    <n v="7"/>
    <n v="10"/>
    <n v="10"/>
    <n v="20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95W"/>
    <n v="1"/>
    <s v="MATUTINO"/>
    <s v="XOCHIPILLI"/>
    <n v="8"/>
    <s v="CHIHUAHUA"/>
    <n v="8"/>
    <s v="CHIHUAHUA"/>
    <x v="10"/>
    <n v="10"/>
    <x v="44"/>
    <n v="1"/>
    <s v="SAN BUENAVENTURA"/>
    <s v="CALLE AMBROSIO ROYO"/>
    <n v="0"/>
    <s v="PÚBLICO"/>
    <x v="0"/>
    <n v="2"/>
    <s v="BĂSICA"/>
    <n v="1"/>
    <x v="2"/>
    <n v="1"/>
    <x v="0"/>
    <n v="0"/>
    <s v="NO APLICA"/>
    <n v="0"/>
    <s v="NO APLICA"/>
    <s v="08FZP0156X"/>
    <s v="08FJZ0110H"/>
    <s v="08ADG0013L"/>
    <n v="0"/>
    <s v="I2020"/>
    <n v="45"/>
    <n v="45"/>
    <n v="90"/>
    <n v="45"/>
    <n v="45"/>
    <n v="90"/>
    <n v="25"/>
    <n v="26"/>
    <n v="51"/>
    <n v="0"/>
    <n v="0"/>
    <n v="0"/>
    <n v="6"/>
    <n v="1"/>
    <n v="7"/>
    <n v="15"/>
    <n v="15"/>
    <n v="30"/>
    <n v="26"/>
    <n v="19"/>
    <n v="45"/>
    <n v="0"/>
    <n v="0"/>
    <n v="0"/>
    <n v="0"/>
    <n v="0"/>
    <n v="0"/>
    <n v="0"/>
    <n v="0"/>
    <n v="0"/>
    <n v="47"/>
    <n v="35"/>
    <n v="8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798T"/>
    <n v="1"/>
    <s v="MATUTINO"/>
    <s v="TAYILA"/>
    <n v="8"/>
    <s v="CHIHUAHUA"/>
    <n v="8"/>
    <s v="CHIHUAHUA"/>
    <x v="5"/>
    <n v="37"/>
    <x v="6"/>
    <n v="1"/>
    <s v="JUĂREZ"/>
    <s v="CALLE CHE GUEVARA"/>
    <n v="1000"/>
    <s v="PÚBLICO"/>
    <x v="0"/>
    <n v="2"/>
    <s v="BĂSICA"/>
    <n v="1"/>
    <x v="2"/>
    <n v="1"/>
    <x v="0"/>
    <n v="0"/>
    <s v="NO APLICA"/>
    <n v="0"/>
    <s v="NO APLICA"/>
    <s v="08FZP0272N"/>
    <s v="08FJZ0004Y"/>
    <s v="08ADG0005C"/>
    <n v="0"/>
    <s v="I2020"/>
    <n v="39"/>
    <n v="50"/>
    <n v="89"/>
    <n v="39"/>
    <n v="50"/>
    <n v="89"/>
    <n v="25"/>
    <n v="35"/>
    <n v="60"/>
    <n v="0"/>
    <n v="0"/>
    <n v="0"/>
    <n v="3"/>
    <n v="3"/>
    <n v="6"/>
    <n v="5"/>
    <n v="4"/>
    <n v="9"/>
    <n v="33"/>
    <n v="27"/>
    <n v="60"/>
    <n v="0"/>
    <n v="0"/>
    <n v="0"/>
    <n v="0"/>
    <n v="0"/>
    <n v="0"/>
    <n v="0"/>
    <n v="0"/>
    <n v="0"/>
    <n v="41"/>
    <n v="34"/>
    <n v="7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5"/>
    <n v="3"/>
    <n v="1"/>
  </r>
  <r>
    <s v="08DJN0799S"/>
    <n v="1"/>
    <s v="MATUTINO"/>
    <s v="JOSE MA. MORELOS Y PAVON"/>
    <n v="8"/>
    <s v="CHIHUAHUA"/>
    <n v="8"/>
    <s v="CHIHUAHUA"/>
    <x v="5"/>
    <n v="37"/>
    <x v="6"/>
    <n v="1"/>
    <s v="JUĂREZ"/>
    <s v="CALLE LĂZARO CĂRDENAS"/>
    <n v="332"/>
    <s v="PÚBLICO"/>
    <x v="0"/>
    <n v="2"/>
    <s v="BĂSICA"/>
    <n v="1"/>
    <x v="2"/>
    <n v="1"/>
    <x v="0"/>
    <n v="0"/>
    <s v="NO APLICA"/>
    <n v="0"/>
    <s v="NO APLICA"/>
    <s v="08FZP0157W"/>
    <s v="08FJZ0004Y"/>
    <s v="08ADG0005C"/>
    <n v="0"/>
    <s v="I2020"/>
    <n v="66"/>
    <n v="67"/>
    <n v="133"/>
    <n v="66"/>
    <n v="67"/>
    <n v="133"/>
    <n v="47"/>
    <n v="53"/>
    <n v="100"/>
    <n v="0"/>
    <n v="0"/>
    <n v="0"/>
    <n v="2"/>
    <n v="2"/>
    <n v="4"/>
    <n v="10"/>
    <n v="7"/>
    <n v="17"/>
    <n v="42"/>
    <n v="27"/>
    <n v="69"/>
    <n v="0"/>
    <n v="0"/>
    <n v="0"/>
    <n v="0"/>
    <n v="0"/>
    <n v="0"/>
    <n v="0"/>
    <n v="0"/>
    <n v="0"/>
    <n v="54"/>
    <n v="36"/>
    <n v="90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0"/>
    <n v="4"/>
    <n v="0"/>
    <n v="0"/>
    <n v="0"/>
    <n v="1"/>
    <n v="5"/>
    <n v="9"/>
    <n v="5"/>
    <n v="1"/>
  </r>
  <r>
    <s v="08DJN0800R"/>
    <n v="1"/>
    <s v="MATUTINO"/>
    <s v="YITZURANI"/>
    <n v="8"/>
    <s v="CHIHUAHUA"/>
    <n v="8"/>
    <s v="CHIHUAHUA"/>
    <x v="5"/>
    <n v="37"/>
    <x v="6"/>
    <n v="1"/>
    <s v="JUĂREZ"/>
    <s v="CALLE ANEMONA"/>
    <n v="0"/>
    <s v="PÚBLICO"/>
    <x v="0"/>
    <n v="2"/>
    <s v="BĂSICA"/>
    <n v="1"/>
    <x v="2"/>
    <n v="1"/>
    <x v="0"/>
    <n v="0"/>
    <s v="NO APLICA"/>
    <n v="0"/>
    <s v="NO APLICA"/>
    <s v="08FZP0141V"/>
    <s v="08FJZ0004Y"/>
    <s v="08ADG0005C"/>
    <n v="0"/>
    <s v="I2020"/>
    <n v="86"/>
    <n v="89"/>
    <n v="175"/>
    <n v="86"/>
    <n v="89"/>
    <n v="175"/>
    <n v="54"/>
    <n v="53"/>
    <n v="107"/>
    <n v="0"/>
    <n v="0"/>
    <n v="0"/>
    <n v="5"/>
    <n v="2"/>
    <n v="7"/>
    <n v="24"/>
    <n v="25"/>
    <n v="49"/>
    <n v="53"/>
    <n v="54"/>
    <n v="107"/>
    <n v="0"/>
    <n v="0"/>
    <n v="0"/>
    <n v="0"/>
    <n v="0"/>
    <n v="0"/>
    <n v="0"/>
    <n v="0"/>
    <n v="0"/>
    <n v="82"/>
    <n v="81"/>
    <n v="16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0801Q"/>
    <n v="1"/>
    <s v="MATUTINO"/>
    <s v="JOHAN HENRICH PESTALOZZI"/>
    <n v="8"/>
    <s v="CHIHUAHUA"/>
    <n v="8"/>
    <s v="CHIHUAHUA"/>
    <x v="8"/>
    <n v="32"/>
    <x v="19"/>
    <n v="1"/>
    <s v="HIDALGO DEL PARRAL"/>
    <s v="CALLE CAUDILLO DEL SUR"/>
    <n v="28"/>
    <s v="PÚBLICO"/>
    <x v="0"/>
    <n v="2"/>
    <s v="BĂSICA"/>
    <n v="1"/>
    <x v="2"/>
    <n v="1"/>
    <x v="0"/>
    <n v="0"/>
    <s v="NO APLICA"/>
    <n v="0"/>
    <s v="NO APLICA"/>
    <s v="08FZP0119T"/>
    <s v="08FJZ0107U"/>
    <s v="08ADG0004D"/>
    <n v="0"/>
    <s v="I2020"/>
    <n v="46"/>
    <n v="58"/>
    <n v="104"/>
    <n v="46"/>
    <n v="58"/>
    <n v="104"/>
    <n v="19"/>
    <n v="29"/>
    <n v="48"/>
    <n v="0"/>
    <n v="0"/>
    <n v="0"/>
    <n v="6"/>
    <n v="6"/>
    <n v="12"/>
    <n v="13"/>
    <n v="16"/>
    <n v="29"/>
    <n v="28"/>
    <n v="24"/>
    <n v="52"/>
    <n v="0"/>
    <n v="0"/>
    <n v="0"/>
    <n v="0"/>
    <n v="0"/>
    <n v="0"/>
    <n v="0"/>
    <n v="0"/>
    <n v="0"/>
    <n v="47"/>
    <n v="46"/>
    <n v="93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2"/>
    <n v="1"/>
    <n v="0"/>
    <n v="0"/>
    <n v="0"/>
    <n v="0"/>
    <n v="4"/>
    <n v="5"/>
    <n v="4"/>
    <n v="1"/>
  </r>
  <r>
    <s v="08DJN0802P"/>
    <n v="1"/>
    <s v="MATUTINO"/>
    <s v="HAYDIN"/>
    <n v="8"/>
    <s v="CHIHUAHUA"/>
    <n v="8"/>
    <s v="CHIHUAHUA"/>
    <x v="5"/>
    <n v="37"/>
    <x v="6"/>
    <n v="1"/>
    <s v="JUĂREZ"/>
    <s v="CALLE SIERRA MADRE DEL SUR"/>
    <n v="0"/>
    <s v="PÚBLICO"/>
    <x v="0"/>
    <n v="2"/>
    <s v="BĂSICA"/>
    <n v="1"/>
    <x v="2"/>
    <n v="1"/>
    <x v="0"/>
    <n v="0"/>
    <s v="NO APLICA"/>
    <n v="0"/>
    <s v="NO APLICA"/>
    <s v="08FZP0128A"/>
    <s v="08FJZ0104X"/>
    <s v="08ADG0005C"/>
    <n v="0"/>
    <s v="I2020"/>
    <n v="28"/>
    <n v="27"/>
    <n v="55"/>
    <n v="28"/>
    <n v="27"/>
    <n v="55"/>
    <n v="14"/>
    <n v="13"/>
    <n v="27"/>
    <n v="0"/>
    <n v="0"/>
    <n v="0"/>
    <n v="3"/>
    <n v="3"/>
    <n v="6"/>
    <n v="7"/>
    <n v="5"/>
    <n v="12"/>
    <n v="13"/>
    <n v="13"/>
    <n v="26"/>
    <n v="0"/>
    <n v="0"/>
    <n v="0"/>
    <n v="0"/>
    <n v="0"/>
    <n v="0"/>
    <n v="0"/>
    <n v="0"/>
    <n v="0"/>
    <n v="23"/>
    <n v="21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803O"/>
    <n v="1"/>
    <s v="MATUTINO"/>
    <s v="MADAME CURIE"/>
    <n v="8"/>
    <s v="CHIHUAHUA"/>
    <n v="8"/>
    <s v="CHIHUAHUA"/>
    <x v="9"/>
    <n v="45"/>
    <x v="36"/>
    <n v="8"/>
    <s v="COLONIA FELIPE ĂNGELES"/>
    <s v="CALLE CEDROS "/>
    <n v="115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33"/>
    <n v="41"/>
    <n v="74"/>
    <n v="33"/>
    <n v="41"/>
    <n v="74"/>
    <n v="17"/>
    <n v="20"/>
    <n v="37"/>
    <n v="0"/>
    <n v="0"/>
    <n v="0"/>
    <n v="1"/>
    <n v="3"/>
    <n v="4"/>
    <n v="8"/>
    <n v="14"/>
    <n v="22"/>
    <n v="15"/>
    <n v="20"/>
    <n v="35"/>
    <n v="0"/>
    <n v="0"/>
    <n v="0"/>
    <n v="0"/>
    <n v="0"/>
    <n v="0"/>
    <n v="0"/>
    <n v="0"/>
    <n v="0"/>
    <n v="24"/>
    <n v="37"/>
    <n v="61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1"/>
    <n v="0"/>
    <n v="0"/>
    <n v="0"/>
    <n v="2"/>
    <n v="3"/>
    <n v="3"/>
    <n v="3"/>
    <n v="1"/>
  </r>
  <r>
    <s v="08DJN0804N"/>
    <n v="1"/>
    <s v="MATUTINO"/>
    <s v="RAMON LOPEZ VELARDE"/>
    <n v="8"/>
    <s v="CHIHUAHUA"/>
    <n v="8"/>
    <s v="CHIHUAHUA"/>
    <x v="9"/>
    <n v="45"/>
    <x v="36"/>
    <n v="15"/>
    <s v="LĂZARO CĂRDENAS"/>
    <s v="CALLE KM.2 CARRETERA CARDENAS-JULIMES"/>
    <n v="0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41"/>
    <n v="34"/>
    <n v="75"/>
    <n v="41"/>
    <n v="34"/>
    <n v="75"/>
    <n v="24"/>
    <n v="27"/>
    <n v="51"/>
    <n v="0"/>
    <n v="0"/>
    <n v="0"/>
    <n v="1"/>
    <n v="0"/>
    <n v="1"/>
    <n v="13"/>
    <n v="3"/>
    <n v="16"/>
    <n v="22"/>
    <n v="17"/>
    <n v="39"/>
    <n v="0"/>
    <n v="0"/>
    <n v="0"/>
    <n v="0"/>
    <n v="0"/>
    <n v="0"/>
    <n v="0"/>
    <n v="0"/>
    <n v="0"/>
    <n v="36"/>
    <n v="20"/>
    <n v="5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3"/>
    <n v="1"/>
  </r>
  <r>
    <s v="08DJN0805M"/>
    <n v="1"/>
    <s v="MATUTINO"/>
    <s v="NIÑOS HEROES"/>
    <n v="8"/>
    <s v="CHIHUAHUA"/>
    <n v="8"/>
    <s v="CHIHUAHUA"/>
    <x v="9"/>
    <n v="21"/>
    <x v="61"/>
    <n v="1"/>
    <s v="DELICIAS"/>
    <s v="CALLE 9A"/>
    <n v="0"/>
    <s v="PÚBLICO"/>
    <x v="0"/>
    <n v="2"/>
    <s v="BĂSICA"/>
    <n v="1"/>
    <x v="2"/>
    <n v="1"/>
    <x v="0"/>
    <n v="0"/>
    <s v="NO APLICA"/>
    <n v="0"/>
    <s v="NO APLICA"/>
    <s v="08FZP0151B"/>
    <s v="08FJZ0108T"/>
    <s v="08ADG0057I"/>
    <n v="0"/>
    <s v="I2020"/>
    <n v="13"/>
    <n v="14"/>
    <n v="27"/>
    <n v="13"/>
    <n v="14"/>
    <n v="27"/>
    <n v="5"/>
    <n v="8"/>
    <n v="13"/>
    <n v="0"/>
    <n v="0"/>
    <n v="0"/>
    <n v="2"/>
    <n v="2"/>
    <n v="4"/>
    <n v="5"/>
    <n v="2"/>
    <n v="7"/>
    <n v="3"/>
    <n v="6"/>
    <n v="9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806L"/>
    <n v="1"/>
    <s v="MATUTINO"/>
    <s v="FRANCISCO MARQUEZ"/>
    <n v="8"/>
    <s v="CHIHUAHUA"/>
    <n v="8"/>
    <s v="CHIHUAHUA"/>
    <x v="4"/>
    <n v="52"/>
    <x v="5"/>
    <n v="1"/>
    <s v="MANUEL OJINAGA"/>
    <s v="CALLE VENUSTIANO CARRANZA"/>
    <n v="1203"/>
    <s v="PÚBLICO"/>
    <x v="0"/>
    <n v="2"/>
    <s v="BĂSICA"/>
    <n v="1"/>
    <x v="2"/>
    <n v="1"/>
    <x v="0"/>
    <n v="0"/>
    <s v="NO APLICA"/>
    <n v="0"/>
    <s v="NO APLICA"/>
    <s v="08FZP0108N"/>
    <s v="08FJZ0117A"/>
    <s v="08ADG0056J"/>
    <n v="0"/>
    <s v="I2020"/>
    <n v="49"/>
    <n v="51"/>
    <n v="100"/>
    <n v="49"/>
    <n v="51"/>
    <n v="100"/>
    <n v="27"/>
    <n v="26"/>
    <n v="53"/>
    <n v="0"/>
    <n v="0"/>
    <n v="0"/>
    <n v="5"/>
    <n v="6"/>
    <n v="11"/>
    <n v="14"/>
    <n v="13"/>
    <n v="27"/>
    <n v="25"/>
    <n v="22"/>
    <n v="47"/>
    <n v="0"/>
    <n v="0"/>
    <n v="0"/>
    <n v="0"/>
    <n v="0"/>
    <n v="0"/>
    <n v="0"/>
    <n v="0"/>
    <n v="0"/>
    <n v="44"/>
    <n v="41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808J"/>
    <n v="1"/>
    <s v="MATUTINO"/>
    <s v="SIGISMUND SCHLOMO FREUD"/>
    <n v="8"/>
    <s v="CHIHUAHUA"/>
    <n v="8"/>
    <s v="CHIHUAHUA"/>
    <x v="3"/>
    <n v="7"/>
    <x v="25"/>
    <n v="1"/>
    <s v="MARIANO BALLEZA"/>
    <s v="CALLE EMILIANO ZAPATA"/>
    <n v="0"/>
    <s v="PÚBLICO"/>
    <x v="0"/>
    <n v="2"/>
    <s v="BĂSICA"/>
    <n v="1"/>
    <x v="2"/>
    <n v="1"/>
    <x v="0"/>
    <n v="0"/>
    <s v="NO APLICA"/>
    <n v="0"/>
    <s v="NO APLICA"/>
    <s v="08FZP0024F"/>
    <s v="08FJZ0107U"/>
    <s v="08ADG0004D"/>
    <n v="0"/>
    <s v="I2020"/>
    <n v="16"/>
    <n v="31"/>
    <n v="47"/>
    <n v="16"/>
    <n v="31"/>
    <n v="47"/>
    <n v="5"/>
    <n v="12"/>
    <n v="17"/>
    <n v="0"/>
    <n v="0"/>
    <n v="0"/>
    <n v="4"/>
    <n v="2"/>
    <n v="6"/>
    <n v="11"/>
    <n v="7"/>
    <n v="18"/>
    <n v="4"/>
    <n v="15"/>
    <n v="19"/>
    <n v="0"/>
    <n v="0"/>
    <n v="0"/>
    <n v="0"/>
    <n v="0"/>
    <n v="0"/>
    <n v="0"/>
    <n v="0"/>
    <n v="0"/>
    <n v="19"/>
    <n v="24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813V"/>
    <n v="1"/>
    <s v="MATUTINO"/>
    <s v="JOAQUIN BARANDA"/>
    <n v="8"/>
    <s v="CHIHUAHUA"/>
    <n v="8"/>
    <s v="CHIHUAHUA"/>
    <x v="3"/>
    <n v="64"/>
    <x v="22"/>
    <n v="25"/>
    <s v="SAN MATEO"/>
    <s v="CALLE SAN MATEO"/>
    <n v="0"/>
    <s v="PÚBLICO"/>
    <x v="0"/>
    <n v="2"/>
    <s v="BĂSICA"/>
    <n v="1"/>
    <x v="2"/>
    <n v="1"/>
    <x v="0"/>
    <n v="0"/>
    <s v="NO APLICA"/>
    <n v="0"/>
    <s v="NO APLICA"/>
    <s v="08FZP0024F"/>
    <s v="08FJZ0107U"/>
    <s v="08ADG0004D"/>
    <n v="0"/>
    <s v="I2020"/>
    <n v="4"/>
    <n v="4"/>
    <n v="8"/>
    <n v="4"/>
    <n v="4"/>
    <n v="8"/>
    <n v="1"/>
    <n v="3"/>
    <n v="4"/>
    <n v="0"/>
    <n v="0"/>
    <n v="0"/>
    <n v="1"/>
    <n v="3"/>
    <n v="4"/>
    <n v="1"/>
    <n v="2"/>
    <n v="3"/>
    <n v="2"/>
    <n v="1"/>
    <n v="3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817R"/>
    <n v="1"/>
    <s v="MATUTINO"/>
    <s v="MIGUEL HIDALGO Y COSTILLA"/>
    <n v="8"/>
    <s v="CHIHUAHUA"/>
    <n v="8"/>
    <s v="CHIHUAHUA"/>
    <x v="6"/>
    <n v="29"/>
    <x v="7"/>
    <n v="181"/>
    <s v="RANCHO DE ENMEDIO"/>
    <s v="CALLE RANCHO DE ENMEDIO"/>
    <n v="0"/>
    <s v="PÚBLICO"/>
    <x v="0"/>
    <n v="2"/>
    <s v="BĂSICA"/>
    <n v="1"/>
    <x v="2"/>
    <n v="1"/>
    <x v="0"/>
    <n v="0"/>
    <s v="NO APLICA"/>
    <n v="0"/>
    <s v="NO APLICA"/>
    <s v="08FZP0123F"/>
    <s v="08FJZ0107U"/>
    <s v="08ADG0007A"/>
    <n v="0"/>
    <s v="I2020"/>
    <n v="12"/>
    <n v="6"/>
    <n v="18"/>
    <n v="12"/>
    <n v="6"/>
    <n v="18"/>
    <n v="6"/>
    <n v="3"/>
    <n v="9"/>
    <n v="0"/>
    <n v="0"/>
    <n v="0"/>
    <n v="4"/>
    <n v="0"/>
    <n v="4"/>
    <n v="7"/>
    <n v="7"/>
    <n v="14"/>
    <n v="4"/>
    <n v="2"/>
    <n v="6"/>
    <n v="0"/>
    <n v="0"/>
    <n v="0"/>
    <n v="0"/>
    <n v="0"/>
    <n v="0"/>
    <n v="0"/>
    <n v="0"/>
    <n v="0"/>
    <n v="15"/>
    <n v="9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822C"/>
    <n v="1"/>
    <s v="MATUTINO"/>
    <s v="AZTECA"/>
    <n v="8"/>
    <s v="CHIHUAHUA"/>
    <n v="8"/>
    <s v="CHIHUAHUA"/>
    <x v="8"/>
    <n v="32"/>
    <x v="19"/>
    <n v="1"/>
    <s v="HIDALGO DEL PARRAL"/>
    <s v="CALLE RAUL SOTO REYES"/>
    <n v="0"/>
    <s v="PÚBLICO"/>
    <x v="0"/>
    <n v="2"/>
    <s v="BĂSICA"/>
    <n v="1"/>
    <x v="2"/>
    <n v="1"/>
    <x v="0"/>
    <n v="0"/>
    <s v="NO APLICA"/>
    <n v="0"/>
    <s v="NO APLICA"/>
    <s v="08FZP0119T"/>
    <s v="08FJZ0107U"/>
    <s v="08ADG0004D"/>
    <n v="0"/>
    <s v="I2020"/>
    <n v="102"/>
    <n v="80"/>
    <n v="182"/>
    <n v="102"/>
    <n v="80"/>
    <n v="182"/>
    <n v="35"/>
    <n v="36"/>
    <n v="71"/>
    <n v="0"/>
    <n v="0"/>
    <n v="0"/>
    <n v="4"/>
    <n v="4"/>
    <n v="8"/>
    <n v="32"/>
    <n v="35"/>
    <n v="67"/>
    <n v="66"/>
    <n v="37"/>
    <n v="103"/>
    <n v="0"/>
    <n v="0"/>
    <n v="0"/>
    <n v="0"/>
    <n v="0"/>
    <n v="0"/>
    <n v="0"/>
    <n v="0"/>
    <n v="0"/>
    <n v="102"/>
    <n v="76"/>
    <n v="178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2"/>
    <n v="0"/>
    <n v="1"/>
    <n v="0"/>
    <n v="0"/>
    <n v="0"/>
    <n v="0"/>
    <n v="0"/>
    <n v="0"/>
    <n v="2"/>
    <n v="0"/>
    <n v="13"/>
    <n v="0"/>
    <n v="7"/>
    <n v="0"/>
    <n v="2"/>
    <n v="4"/>
    <n v="0"/>
    <n v="0"/>
    <n v="0"/>
    <n v="1"/>
    <n v="7"/>
    <n v="7"/>
    <n v="7"/>
    <n v="1"/>
  </r>
  <r>
    <s v="08DJN0830L"/>
    <n v="1"/>
    <s v="MATUTINO"/>
    <s v="AMADO NERVO"/>
    <n v="8"/>
    <s v="CHIHUAHUA"/>
    <n v="8"/>
    <s v="CHIHUAHUA"/>
    <x v="1"/>
    <n v="17"/>
    <x v="43"/>
    <n v="341"/>
    <s v="BARRIO XOCHIMILCO"/>
    <s v="CALLE 5 DE MAYO"/>
    <n v="0"/>
    <s v="PÚBLICO"/>
    <x v="0"/>
    <n v="2"/>
    <s v="BĂSICA"/>
    <n v="1"/>
    <x v="2"/>
    <n v="1"/>
    <x v="0"/>
    <n v="0"/>
    <s v="NO APLICA"/>
    <n v="0"/>
    <s v="NO APLICA"/>
    <s v="08FZP0146Q"/>
    <s v="08FJZ0105W"/>
    <s v="08ADG0010O"/>
    <n v="0"/>
    <s v="I2020"/>
    <n v="51"/>
    <n v="51"/>
    <n v="102"/>
    <n v="51"/>
    <n v="51"/>
    <n v="102"/>
    <n v="31"/>
    <n v="30"/>
    <n v="61"/>
    <n v="0"/>
    <n v="0"/>
    <n v="0"/>
    <n v="4"/>
    <n v="4"/>
    <n v="8"/>
    <n v="22"/>
    <n v="19"/>
    <n v="41"/>
    <n v="19"/>
    <n v="24"/>
    <n v="43"/>
    <n v="0"/>
    <n v="0"/>
    <n v="0"/>
    <n v="0"/>
    <n v="0"/>
    <n v="0"/>
    <n v="0"/>
    <n v="0"/>
    <n v="0"/>
    <n v="45"/>
    <n v="47"/>
    <n v="9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0832J"/>
    <n v="1"/>
    <s v="MATUTINO"/>
    <s v="VENUSTIANO CARRANZA"/>
    <n v="8"/>
    <s v="CHIHUAHUA"/>
    <n v="8"/>
    <s v="CHIHUAHUA"/>
    <x v="1"/>
    <n v="17"/>
    <x v="43"/>
    <n v="113"/>
    <s v="LA QUEMADA"/>
    <s v="CALLE YUCATAN"/>
    <n v="0"/>
    <s v="PÚBLICO"/>
    <x v="0"/>
    <n v="2"/>
    <s v="BĂSICA"/>
    <n v="1"/>
    <x v="2"/>
    <n v="1"/>
    <x v="0"/>
    <n v="0"/>
    <s v="NO APLICA"/>
    <n v="0"/>
    <s v="NO APLICA"/>
    <s v="08FZP0146Q"/>
    <s v="08FJZ0105W"/>
    <s v="08ADG0010O"/>
    <n v="0"/>
    <s v="I2020"/>
    <n v="18"/>
    <n v="21"/>
    <n v="39"/>
    <n v="18"/>
    <n v="21"/>
    <n v="39"/>
    <n v="10"/>
    <n v="17"/>
    <n v="27"/>
    <n v="0"/>
    <n v="0"/>
    <n v="0"/>
    <n v="0"/>
    <n v="0"/>
    <n v="0"/>
    <n v="9"/>
    <n v="5"/>
    <n v="14"/>
    <n v="14"/>
    <n v="12"/>
    <n v="26"/>
    <n v="0"/>
    <n v="0"/>
    <n v="0"/>
    <n v="0"/>
    <n v="0"/>
    <n v="0"/>
    <n v="0"/>
    <n v="0"/>
    <n v="0"/>
    <n v="23"/>
    <n v="17"/>
    <n v="40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1"/>
    <n v="0"/>
    <n v="0"/>
    <n v="0"/>
    <n v="0"/>
    <n v="2"/>
    <n v="2"/>
    <n v="2"/>
    <n v="1"/>
  </r>
  <r>
    <s v="08DJN0836F"/>
    <n v="1"/>
    <s v="MATUTINO"/>
    <s v="ALICIA MELENDEZ MORALES"/>
    <n v="8"/>
    <s v="CHIHUAHUA"/>
    <n v="8"/>
    <s v="CHIHUAHUA"/>
    <x v="8"/>
    <n v="32"/>
    <x v="19"/>
    <n v="1"/>
    <s v="HIDALGO DEL PARRAL"/>
    <s v="CALLE RIO CONCHOS"/>
    <n v="27"/>
    <s v="PÚBLICO"/>
    <x v="0"/>
    <n v="2"/>
    <s v="BĂSICA"/>
    <n v="1"/>
    <x v="2"/>
    <n v="1"/>
    <x v="0"/>
    <n v="0"/>
    <s v="NO APLICA"/>
    <n v="0"/>
    <s v="NO APLICA"/>
    <s v="08FZP0120I"/>
    <s v="08FJZ0107U"/>
    <s v="08ADG0004D"/>
    <n v="0"/>
    <s v="I2020"/>
    <n v="22"/>
    <n v="19"/>
    <n v="41"/>
    <n v="22"/>
    <n v="19"/>
    <n v="41"/>
    <n v="12"/>
    <n v="8"/>
    <n v="20"/>
    <n v="0"/>
    <n v="0"/>
    <n v="0"/>
    <n v="0"/>
    <n v="0"/>
    <n v="0"/>
    <n v="6"/>
    <n v="4"/>
    <n v="10"/>
    <n v="6"/>
    <n v="9"/>
    <n v="15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4"/>
    <n v="1"/>
    <n v="1"/>
  </r>
  <r>
    <s v="08DJN0837E"/>
    <n v="1"/>
    <s v="MATUTINO"/>
    <s v="ROSARIO CASTELLANOS"/>
    <n v="8"/>
    <s v="CHIHUAHUA"/>
    <n v="8"/>
    <s v="CHIHUAHUA"/>
    <x v="9"/>
    <n v="55"/>
    <x v="46"/>
    <n v="170"/>
    <s v="SALĂ“N DE ACTOS (AMPLIACIĂ“N CUARENTA Y SIETE)"/>
    <s v="CALLE SALON DE ACTOS"/>
    <n v="0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20"/>
    <n v="6"/>
    <n v="26"/>
    <n v="20"/>
    <n v="6"/>
    <n v="26"/>
    <n v="10"/>
    <n v="4"/>
    <n v="14"/>
    <n v="0"/>
    <n v="0"/>
    <n v="0"/>
    <n v="0"/>
    <n v="0"/>
    <n v="0"/>
    <n v="1"/>
    <n v="5"/>
    <n v="6"/>
    <n v="17"/>
    <n v="3"/>
    <n v="20"/>
    <n v="0"/>
    <n v="0"/>
    <n v="0"/>
    <n v="0"/>
    <n v="0"/>
    <n v="0"/>
    <n v="0"/>
    <n v="0"/>
    <n v="0"/>
    <n v="18"/>
    <n v="8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JN0838D"/>
    <n v="1"/>
    <s v="MATUTINO"/>
    <s v="JUAN ESCUTIA"/>
    <n v="8"/>
    <s v="CHIHUAHUA"/>
    <n v="8"/>
    <s v="CHIHUAHUA"/>
    <x v="7"/>
    <n v="19"/>
    <x v="21"/>
    <n v="1"/>
    <s v="CHIHUAHUA"/>
    <s v="CALLE P TOLOMEO"/>
    <n v="0"/>
    <s v="PÚBLICO"/>
    <x v="0"/>
    <n v="2"/>
    <s v="BĂSICA"/>
    <n v="1"/>
    <x v="2"/>
    <n v="1"/>
    <x v="0"/>
    <n v="0"/>
    <s v="NO APLICA"/>
    <n v="0"/>
    <s v="NO APLICA"/>
    <s v="08FZP0102T"/>
    <s v="08FJZ0115C"/>
    <s v="08ADG0046C"/>
    <n v="0"/>
    <s v="I2020"/>
    <n v="87"/>
    <n v="69"/>
    <n v="156"/>
    <n v="87"/>
    <n v="69"/>
    <n v="156"/>
    <n v="43"/>
    <n v="32"/>
    <n v="75"/>
    <n v="0"/>
    <n v="0"/>
    <n v="0"/>
    <n v="16"/>
    <n v="14"/>
    <n v="30"/>
    <n v="36"/>
    <n v="28"/>
    <n v="64"/>
    <n v="39"/>
    <n v="32"/>
    <n v="71"/>
    <n v="0"/>
    <n v="0"/>
    <n v="0"/>
    <n v="0"/>
    <n v="0"/>
    <n v="0"/>
    <n v="0"/>
    <n v="0"/>
    <n v="0"/>
    <n v="91"/>
    <n v="74"/>
    <n v="165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1"/>
    <n v="1"/>
    <n v="0"/>
    <n v="0"/>
    <n v="11"/>
    <n v="0"/>
    <n v="6"/>
    <n v="1"/>
    <n v="2"/>
    <n v="2"/>
    <n v="0"/>
    <n v="0"/>
    <n v="0"/>
    <n v="1"/>
    <n v="6"/>
    <n v="8"/>
    <n v="6"/>
    <n v="1"/>
  </r>
  <r>
    <s v="08DJN0839C"/>
    <n v="1"/>
    <s v="MATUTINO"/>
    <s v="LEON TOLSTOI"/>
    <n v="8"/>
    <s v="CHIHUAHUA"/>
    <n v="8"/>
    <s v="CHIHUAHUA"/>
    <x v="7"/>
    <n v="19"/>
    <x v="21"/>
    <n v="1"/>
    <s v="CHIHUAHUA"/>
    <s v="CALLE DE LA EDUCACION "/>
    <n v="0"/>
    <s v="PÚBLICO"/>
    <x v="0"/>
    <n v="2"/>
    <s v="BĂSICA"/>
    <n v="1"/>
    <x v="2"/>
    <n v="1"/>
    <x v="0"/>
    <n v="0"/>
    <s v="NO APLICA"/>
    <n v="0"/>
    <s v="NO APLICA"/>
    <s v="08FZP0147P"/>
    <s v="08FJZ0113E"/>
    <s v="08ADG0046C"/>
    <n v="0"/>
    <s v="I2020"/>
    <n v="58"/>
    <n v="65"/>
    <n v="123"/>
    <n v="58"/>
    <n v="65"/>
    <n v="123"/>
    <n v="27"/>
    <n v="29"/>
    <n v="56"/>
    <n v="0"/>
    <n v="0"/>
    <n v="0"/>
    <n v="9"/>
    <n v="7"/>
    <n v="16"/>
    <n v="17"/>
    <n v="26"/>
    <n v="43"/>
    <n v="23"/>
    <n v="27"/>
    <n v="50"/>
    <n v="0"/>
    <n v="0"/>
    <n v="0"/>
    <n v="0"/>
    <n v="0"/>
    <n v="0"/>
    <n v="0"/>
    <n v="0"/>
    <n v="0"/>
    <n v="49"/>
    <n v="60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1"/>
    <n v="0"/>
    <n v="9"/>
    <n v="0"/>
    <n v="5"/>
    <n v="1"/>
    <n v="2"/>
    <n v="2"/>
    <n v="0"/>
    <n v="0"/>
    <n v="0"/>
    <n v="0"/>
    <n v="5"/>
    <n v="5"/>
    <n v="5"/>
    <n v="1"/>
  </r>
  <r>
    <s v="08DJN0841R"/>
    <n v="1"/>
    <s v="MATUTINO"/>
    <s v="NICOLAS BRAVO"/>
    <n v="8"/>
    <s v="CHIHUAHUA"/>
    <n v="8"/>
    <s v="CHIHUAHUA"/>
    <x v="7"/>
    <n v="19"/>
    <x v="21"/>
    <n v="1"/>
    <s v="CHIHUAHUA"/>
    <s v="CALLE PLAZA DE 3 CULTURAS"/>
    <n v="90"/>
    <s v="PÚBLICO"/>
    <x v="0"/>
    <n v="2"/>
    <s v="BĂSICA"/>
    <n v="1"/>
    <x v="2"/>
    <n v="1"/>
    <x v="0"/>
    <n v="0"/>
    <s v="NO APLICA"/>
    <n v="0"/>
    <s v="NO APLICA"/>
    <s v="08FZP0131O"/>
    <s v="08FJZ0115C"/>
    <s v="08ADG0046C"/>
    <n v="0"/>
    <s v="I2020"/>
    <n v="43"/>
    <n v="66"/>
    <n v="109"/>
    <n v="43"/>
    <n v="66"/>
    <n v="109"/>
    <n v="21"/>
    <n v="35"/>
    <n v="56"/>
    <n v="0"/>
    <n v="0"/>
    <n v="0"/>
    <n v="3"/>
    <n v="7"/>
    <n v="10"/>
    <n v="18"/>
    <n v="27"/>
    <n v="45"/>
    <n v="25"/>
    <n v="31"/>
    <n v="56"/>
    <n v="0"/>
    <n v="0"/>
    <n v="0"/>
    <n v="0"/>
    <n v="0"/>
    <n v="0"/>
    <n v="0"/>
    <n v="0"/>
    <n v="0"/>
    <n v="46"/>
    <n v="65"/>
    <n v="11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843P"/>
    <n v="1"/>
    <s v="MATUTINO"/>
    <s v="PEDRO CALDERON DE LA BARCA"/>
    <n v="8"/>
    <s v="CHIHUAHUA"/>
    <n v="8"/>
    <s v="CHIHUAHUA"/>
    <x v="7"/>
    <n v="19"/>
    <x v="21"/>
    <n v="1"/>
    <s v="CHIHUAHUA"/>
    <s v="CALZADA ROBINSON "/>
    <n v="0"/>
    <s v="PÚBLICO"/>
    <x v="0"/>
    <n v="2"/>
    <s v="BĂSICA"/>
    <n v="1"/>
    <x v="2"/>
    <n v="1"/>
    <x v="0"/>
    <n v="0"/>
    <s v="NO APLICA"/>
    <n v="0"/>
    <s v="NO APLICA"/>
    <s v="08FZP0125D"/>
    <s v="08FJZ0115C"/>
    <s v="08ADG0046C"/>
    <n v="0"/>
    <s v="I2020"/>
    <n v="28"/>
    <n v="24"/>
    <n v="52"/>
    <n v="28"/>
    <n v="24"/>
    <n v="52"/>
    <n v="15"/>
    <n v="13"/>
    <n v="28"/>
    <n v="0"/>
    <n v="0"/>
    <n v="0"/>
    <n v="7"/>
    <n v="5"/>
    <n v="12"/>
    <n v="12"/>
    <n v="12"/>
    <n v="24"/>
    <n v="12"/>
    <n v="16"/>
    <n v="28"/>
    <n v="0"/>
    <n v="0"/>
    <n v="0"/>
    <n v="0"/>
    <n v="0"/>
    <n v="0"/>
    <n v="0"/>
    <n v="0"/>
    <n v="0"/>
    <n v="31"/>
    <n v="33"/>
    <n v="64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844O"/>
    <n v="1"/>
    <s v="MATUTINO"/>
    <s v="18 DE MARZO"/>
    <n v="8"/>
    <s v="CHIHUAHUA"/>
    <n v="8"/>
    <s v="CHIHUAHUA"/>
    <x v="5"/>
    <n v="37"/>
    <x v="6"/>
    <n v="1"/>
    <s v="JUĂREZ"/>
    <s v="CALLE NICOLAS RODRIGUEZ KILOMETRO 20"/>
    <n v="0"/>
    <s v="PÚBLICO"/>
    <x v="0"/>
    <n v="2"/>
    <s v="BĂSICA"/>
    <n v="1"/>
    <x v="2"/>
    <n v="1"/>
    <x v="0"/>
    <n v="0"/>
    <s v="NO APLICA"/>
    <n v="0"/>
    <s v="NO APLICA"/>
    <s v="08FZP0140W"/>
    <s v="08FJZ0101Z"/>
    <s v="08ADG0005C"/>
    <n v="0"/>
    <s v="I2020"/>
    <n v="55"/>
    <n v="55"/>
    <n v="110"/>
    <n v="55"/>
    <n v="55"/>
    <n v="110"/>
    <n v="39"/>
    <n v="44"/>
    <n v="83"/>
    <n v="0"/>
    <n v="0"/>
    <n v="0"/>
    <n v="2"/>
    <n v="1"/>
    <n v="3"/>
    <n v="7"/>
    <n v="14"/>
    <n v="21"/>
    <n v="52"/>
    <n v="34"/>
    <n v="86"/>
    <n v="0"/>
    <n v="0"/>
    <n v="0"/>
    <n v="0"/>
    <n v="0"/>
    <n v="0"/>
    <n v="0"/>
    <n v="0"/>
    <n v="0"/>
    <n v="61"/>
    <n v="49"/>
    <n v="110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3"/>
    <n v="0"/>
    <n v="0"/>
    <n v="0"/>
    <n v="1"/>
    <n v="4"/>
    <n v="5"/>
    <n v="4"/>
    <n v="1"/>
  </r>
  <r>
    <s v="08DJN0848K"/>
    <n v="2"/>
    <s v="VESPERTINO"/>
    <s v="JEAN PIAGET"/>
    <n v="8"/>
    <s v="CHIHUAHUA"/>
    <n v="8"/>
    <s v="CHIHUAHUA"/>
    <x v="5"/>
    <n v="37"/>
    <x v="6"/>
    <n v="1"/>
    <s v="JUĂREZ"/>
    <s v="CALLE MAURITANIA"/>
    <n v="7261"/>
    <s v="PÚBLICO"/>
    <x v="0"/>
    <n v="2"/>
    <s v="BĂSICA"/>
    <n v="1"/>
    <x v="2"/>
    <n v="1"/>
    <x v="0"/>
    <n v="0"/>
    <s v="NO APLICA"/>
    <n v="0"/>
    <s v="NO APLICA"/>
    <s v="08FZP0275K"/>
    <s v="08FJZ0101Z"/>
    <s v="08ADG0005C"/>
    <n v="0"/>
    <s v="I2020"/>
    <n v="47"/>
    <n v="41"/>
    <n v="88"/>
    <n v="47"/>
    <n v="41"/>
    <n v="88"/>
    <n v="23"/>
    <n v="24"/>
    <n v="47"/>
    <n v="0"/>
    <n v="0"/>
    <n v="0"/>
    <n v="1"/>
    <n v="3"/>
    <n v="4"/>
    <n v="14"/>
    <n v="10"/>
    <n v="24"/>
    <n v="32"/>
    <n v="28"/>
    <n v="60"/>
    <n v="0"/>
    <n v="0"/>
    <n v="0"/>
    <n v="0"/>
    <n v="0"/>
    <n v="0"/>
    <n v="0"/>
    <n v="0"/>
    <n v="0"/>
    <n v="47"/>
    <n v="41"/>
    <n v="8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DJN0850Z"/>
    <n v="1"/>
    <s v="MATUTINO"/>
    <s v="SOR JUANA INES DE LA CRUZ"/>
    <n v="8"/>
    <s v="CHIHUAHUA"/>
    <n v="8"/>
    <s v="CHIHUAHUA"/>
    <x v="7"/>
    <n v="19"/>
    <x v="21"/>
    <n v="1"/>
    <s v="CHIHUAHUA"/>
    <s v="CALLE IGNACIO RODRIGUEZ"/>
    <n v="0"/>
    <s v="PÚBLICO"/>
    <x v="0"/>
    <n v="2"/>
    <s v="BĂSICA"/>
    <n v="1"/>
    <x v="2"/>
    <n v="1"/>
    <x v="0"/>
    <n v="0"/>
    <s v="NO APLICA"/>
    <n v="0"/>
    <s v="NO APLICA"/>
    <s v="08FZP0135K"/>
    <s v="08FJZ0113E"/>
    <s v="08ADG0046C"/>
    <n v="0"/>
    <s v="I2020"/>
    <n v="45"/>
    <n v="56"/>
    <n v="101"/>
    <n v="45"/>
    <n v="56"/>
    <n v="101"/>
    <n v="16"/>
    <n v="27"/>
    <n v="43"/>
    <n v="0"/>
    <n v="0"/>
    <n v="0"/>
    <n v="8"/>
    <n v="10"/>
    <n v="18"/>
    <n v="16"/>
    <n v="13"/>
    <n v="29"/>
    <n v="22"/>
    <n v="22"/>
    <n v="44"/>
    <n v="0"/>
    <n v="0"/>
    <n v="0"/>
    <n v="0"/>
    <n v="0"/>
    <n v="0"/>
    <n v="0"/>
    <n v="0"/>
    <n v="0"/>
    <n v="46"/>
    <n v="45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853W"/>
    <n v="1"/>
    <s v="MATUTINO"/>
    <s v="EDUARDO CLAPAREDE"/>
    <n v="8"/>
    <s v="CHIHUAHUA"/>
    <n v="8"/>
    <s v="CHIHUAHUA"/>
    <x v="10"/>
    <n v="50"/>
    <x v="65"/>
    <n v="1"/>
    <s v="NUEVO CASAS GRANDES"/>
    <s v="CALLE FLORENCIA"/>
    <n v="5314"/>
    <s v="PÚBLICO"/>
    <x v="0"/>
    <n v="2"/>
    <s v="BĂSICA"/>
    <n v="1"/>
    <x v="2"/>
    <n v="1"/>
    <x v="0"/>
    <n v="0"/>
    <s v="NO APLICA"/>
    <n v="0"/>
    <s v="NO APLICA"/>
    <s v="08FZP0113Z"/>
    <s v="08FJZ0110H"/>
    <s v="08ADG0013L"/>
    <n v="0"/>
    <s v="I2020"/>
    <n v="54"/>
    <n v="59"/>
    <n v="113"/>
    <n v="54"/>
    <n v="59"/>
    <n v="113"/>
    <n v="35"/>
    <n v="33"/>
    <n v="68"/>
    <n v="0"/>
    <n v="0"/>
    <n v="0"/>
    <n v="3"/>
    <n v="6"/>
    <n v="9"/>
    <n v="13"/>
    <n v="14"/>
    <n v="27"/>
    <n v="32"/>
    <n v="29"/>
    <n v="61"/>
    <n v="0"/>
    <n v="0"/>
    <n v="0"/>
    <n v="0"/>
    <n v="0"/>
    <n v="0"/>
    <n v="0"/>
    <n v="0"/>
    <n v="0"/>
    <n v="48"/>
    <n v="49"/>
    <n v="9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DJN0855U"/>
    <n v="1"/>
    <s v="MATUTINO"/>
    <s v="TENOCH"/>
    <n v="8"/>
    <s v="CHIHUAHUA"/>
    <n v="8"/>
    <s v="CHIHUAHUA"/>
    <x v="7"/>
    <n v="24"/>
    <x v="18"/>
    <n v="32"/>
    <s v="SANTA ANA"/>
    <s v="NINGUNO NINGUNO"/>
    <n v="0"/>
    <s v="PÚBLICO"/>
    <x v="0"/>
    <n v="2"/>
    <s v="BĂSICA"/>
    <n v="1"/>
    <x v="2"/>
    <n v="1"/>
    <x v="0"/>
    <n v="0"/>
    <s v="NO APLICA"/>
    <n v="0"/>
    <s v="NO APLICA"/>
    <s v="08FZP0273M"/>
    <s v="08FJZ0116B"/>
    <s v="08ADG0046C"/>
    <n v="0"/>
    <s v="I2020"/>
    <n v="5"/>
    <n v="8"/>
    <n v="13"/>
    <n v="5"/>
    <n v="8"/>
    <n v="13"/>
    <n v="3"/>
    <n v="2"/>
    <n v="5"/>
    <n v="0"/>
    <n v="0"/>
    <n v="0"/>
    <n v="4"/>
    <n v="1"/>
    <n v="5"/>
    <n v="0"/>
    <n v="3"/>
    <n v="3"/>
    <n v="2"/>
    <n v="3"/>
    <n v="5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856T"/>
    <n v="1"/>
    <s v="MATUTINO"/>
    <s v="JOHN DEWEY"/>
    <n v="8"/>
    <s v="CHIHUAHUA"/>
    <n v="8"/>
    <s v="CHIHUAHUA"/>
    <x v="8"/>
    <n v="32"/>
    <x v="19"/>
    <n v="1"/>
    <s v="HIDALGO DEL PARRAL"/>
    <s v="CALLE TOLEDO"/>
    <n v="0"/>
    <s v="PÚBLICO"/>
    <x v="0"/>
    <n v="2"/>
    <s v="BĂSICA"/>
    <n v="1"/>
    <x v="2"/>
    <n v="1"/>
    <x v="0"/>
    <n v="0"/>
    <s v="NO APLICA"/>
    <n v="0"/>
    <s v="NO APLICA"/>
    <s v="08FZP0120I"/>
    <s v="08FJZ0107U"/>
    <s v="08ADG0004D"/>
    <n v="0"/>
    <s v="I2020"/>
    <n v="28"/>
    <n v="31"/>
    <n v="59"/>
    <n v="28"/>
    <n v="31"/>
    <n v="59"/>
    <n v="9"/>
    <n v="6"/>
    <n v="15"/>
    <n v="0"/>
    <n v="0"/>
    <n v="0"/>
    <n v="7"/>
    <n v="5"/>
    <n v="12"/>
    <n v="15"/>
    <n v="17"/>
    <n v="32"/>
    <n v="14"/>
    <n v="14"/>
    <n v="28"/>
    <n v="0"/>
    <n v="0"/>
    <n v="0"/>
    <n v="0"/>
    <n v="0"/>
    <n v="0"/>
    <n v="0"/>
    <n v="0"/>
    <n v="0"/>
    <n v="36"/>
    <n v="36"/>
    <n v="72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5"/>
    <n v="3"/>
    <n v="1"/>
  </r>
  <r>
    <s v="08DJN0857S"/>
    <n v="1"/>
    <s v="MATUTINO"/>
    <s v="ANNA SULLIVAN"/>
    <n v="8"/>
    <s v="CHIHUAHUA"/>
    <n v="8"/>
    <s v="CHIHUAHUA"/>
    <x v="7"/>
    <n v="19"/>
    <x v="21"/>
    <n v="1"/>
    <s v="CHIHUAHUA"/>
    <s v="CALLE MISAEL NUNEZ "/>
    <n v="1004"/>
    <s v="PÚBLICO"/>
    <x v="0"/>
    <n v="2"/>
    <s v="BĂSICA"/>
    <n v="1"/>
    <x v="2"/>
    <n v="1"/>
    <x v="0"/>
    <n v="0"/>
    <s v="NO APLICA"/>
    <n v="0"/>
    <s v="NO APLICA"/>
    <s v="08FZP0102T"/>
    <s v="08FJZ0115C"/>
    <s v="08ADG0046C"/>
    <n v="0"/>
    <s v="I2020"/>
    <n v="71"/>
    <n v="52"/>
    <n v="123"/>
    <n v="71"/>
    <n v="52"/>
    <n v="123"/>
    <n v="27"/>
    <n v="26"/>
    <n v="53"/>
    <n v="0"/>
    <n v="0"/>
    <n v="0"/>
    <n v="13"/>
    <n v="3"/>
    <n v="16"/>
    <n v="22"/>
    <n v="29"/>
    <n v="51"/>
    <n v="36"/>
    <n v="23"/>
    <n v="59"/>
    <n v="0"/>
    <n v="0"/>
    <n v="0"/>
    <n v="0"/>
    <n v="0"/>
    <n v="0"/>
    <n v="0"/>
    <n v="0"/>
    <n v="0"/>
    <n v="71"/>
    <n v="55"/>
    <n v="12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859Q"/>
    <n v="1"/>
    <s v="MATUTINO"/>
    <s v="GUILLERMO GRIMM"/>
    <n v="8"/>
    <s v="CHIHUAHUA"/>
    <n v="8"/>
    <s v="CHIHUAHUA"/>
    <x v="7"/>
    <n v="19"/>
    <x v="21"/>
    <n v="1"/>
    <s v="CHIHUAHUA"/>
    <s v="CALLE JESUS ROMERO"/>
    <n v="0"/>
    <s v="PÚBLICO"/>
    <x v="0"/>
    <n v="2"/>
    <s v="BĂSICA"/>
    <n v="1"/>
    <x v="2"/>
    <n v="1"/>
    <x v="0"/>
    <n v="0"/>
    <s v="NO APLICA"/>
    <n v="0"/>
    <s v="NO APLICA"/>
    <s v="08FZP0101U"/>
    <s v="08FJZ0116B"/>
    <s v="08ADG0046C"/>
    <n v="0"/>
    <s v="I2020"/>
    <n v="63"/>
    <n v="62"/>
    <n v="125"/>
    <n v="63"/>
    <n v="62"/>
    <n v="125"/>
    <n v="19"/>
    <n v="29"/>
    <n v="48"/>
    <n v="0"/>
    <n v="0"/>
    <n v="0"/>
    <n v="10"/>
    <n v="6"/>
    <n v="16"/>
    <n v="22"/>
    <n v="18"/>
    <n v="40"/>
    <n v="37"/>
    <n v="21"/>
    <n v="58"/>
    <n v="0"/>
    <n v="0"/>
    <n v="0"/>
    <n v="0"/>
    <n v="0"/>
    <n v="0"/>
    <n v="0"/>
    <n v="0"/>
    <n v="0"/>
    <n v="69"/>
    <n v="45"/>
    <n v="11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11"/>
    <n v="5"/>
    <n v="1"/>
  </r>
  <r>
    <s v="08DJN0863C"/>
    <n v="1"/>
    <s v="MATUTINO"/>
    <s v="ADOLFO LOPEZ MATEOS"/>
    <n v="8"/>
    <s v="CHIHUAHUA"/>
    <n v="8"/>
    <s v="CHIHUAHUA"/>
    <x v="8"/>
    <n v="32"/>
    <x v="19"/>
    <n v="1"/>
    <s v="HIDALGO DEL PARRAL"/>
    <s v="CALLE PROGRESO"/>
    <n v="0"/>
    <s v="PÚBLICO"/>
    <x v="0"/>
    <n v="2"/>
    <s v="BĂSICA"/>
    <n v="1"/>
    <x v="2"/>
    <n v="1"/>
    <x v="0"/>
    <n v="0"/>
    <s v="NO APLICA"/>
    <n v="0"/>
    <s v="NO APLICA"/>
    <s v="08FZP0138H"/>
    <s v="08FJZ0107U"/>
    <s v="08ADG0004D"/>
    <n v="0"/>
    <s v="I2020"/>
    <n v="83"/>
    <n v="91"/>
    <n v="174"/>
    <n v="83"/>
    <n v="91"/>
    <n v="174"/>
    <n v="44"/>
    <n v="47"/>
    <n v="91"/>
    <n v="0"/>
    <n v="0"/>
    <n v="0"/>
    <n v="4"/>
    <n v="6"/>
    <n v="10"/>
    <n v="34"/>
    <n v="30"/>
    <n v="64"/>
    <n v="39"/>
    <n v="44"/>
    <n v="83"/>
    <n v="0"/>
    <n v="0"/>
    <n v="0"/>
    <n v="0"/>
    <n v="0"/>
    <n v="0"/>
    <n v="0"/>
    <n v="0"/>
    <n v="0"/>
    <n v="77"/>
    <n v="80"/>
    <n v="157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2"/>
    <n v="0"/>
    <n v="0"/>
    <n v="12"/>
    <n v="0"/>
    <n v="7"/>
    <n v="0"/>
    <n v="2"/>
    <n v="4"/>
    <n v="0"/>
    <n v="0"/>
    <n v="0"/>
    <n v="1"/>
    <n v="7"/>
    <n v="7"/>
    <n v="7"/>
    <n v="1"/>
  </r>
  <r>
    <s v="08DJN0864B"/>
    <n v="2"/>
    <s v="VESPERTINO"/>
    <s v="OVIDIO DECROLY"/>
    <n v="8"/>
    <s v="CHIHUAHUA"/>
    <n v="8"/>
    <s v="CHIHUAHUA"/>
    <x v="5"/>
    <n v="37"/>
    <x v="6"/>
    <n v="1"/>
    <s v="JUĂREZ"/>
    <s v="CALLE ANEMONA"/>
    <n v="0"/>
    <s v="PÚBLICO"/>
    <x v="0"/>
    <n v="2"/>
    <s v="BĂSICA"/>
    <n v="1"/>
    <x v="2"/>
    <n v="1"/>
    <x v="0"/>
    <n v="0"/>
    <s v="NO APLICA"/>
    <n v="0"/>
    <s v="NO APLICA"/>
    <s v="08FZP0141V"/>
    <s v="08FJZ0004Y"/>
    <s v="08ADG0005C"/>
    <n v="0"/>
    <s v="I2020"/>
    <n v="30"/>
    <n v="27"/>
    <n v="57"/>
    <n v="30"/>
    <n v="27"/>
    <n v="57"/>
    <n v="25"/>
    <n v="12"/>
    <n v="37"/>
    <n v="0"/>
    <n v="0"/>
    <n v="0"/>
    <n v="1"/>
    <n v="2"/>
    <n v="3"/>
    <n v="7"/>
    <n v="12"/>
    <n v="19"/>
    <n v="23"/>
    <n v="18"/>
    <n v="41"/>
    <n v="0"/>
    <n v="0"/>
    <n v="0"/>
    <n v="0"/>
    <n v="0"/>
    <n v="0"/>
    <n v="0"/>
    <n v="0"/>
    <n v="0"/>
    <n v="31"/>
    <n v="32"/>
    <n v="6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7"/>
    <n v="3"/>
    <n v="1"/>
  </r>
  <r>
    <s v="08DJN0865A"/>
    <n v="1"/>
    <s v="MATUTINO"/>
    <s v="BERTRAND RUSSELL"/>
    <n v="8"/>
    <s v="CHIHUAHUA"/>
    <n v="8"/>
    <s v="CHIHUAHUA"/>
    <x v="9"/>
    <n v="21"/>
    <x v="61"/>
    <n v="1"/>
    <s v="DELICIAS"/>
    <s v="AVENIDA MINA DE LA CARIDAD"/>
    <n v="3"/>
    <s v="PÚBLICO"/>
    <x v="0"/>
    <n v="2"/>
    <s v="BĂSICA"/>
    <n v="1"/>
    <x v="2"/>
    <n v="1"/>
    <x v="0"/>
    <n v="0"/>
    <s v="NO APLICA"/>
    <n v="0"/>
    <s v="NO APLICA"/>
    <s v="08FZP0151B"/>
    <s v="08FJZ0108T"/>
    <s v="08ADG0057I"/>
    <n v="0"/>
    <s v="I2020"/>
    <n v="56"/>
    <n v="51"/>
    <n v="107"/>
    <n v="56"/>
    <n v="51"/>
    <n v="107"/>
    <n v="24"/>
    <n v="20"/>
    <n v="44"/>
    <n v="0"/>
    <n v="0"/>
    <n v="0"/>
    <n v="3"/>
    <n v="6"/>
    <n v="9"/>
    <n v="22"/>
    <n v="23"/>
    <n v="45"/>
    <n v="23"/>
    <n v="22"/>
    <n v="45"/>
    <n v="0"/>
    <n v="0"/>
    <n v="0"/>
    <n v="0"/>
    <n v="0"/>
    <n v="0"/>
    <n v="0"/>
    <n v="0"/>
    <n v="0"/>
    <n v="48"/>
    <n v="51"/>
    <n v="99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2"/>
    <n v="0"/>
    <n v="0"/>
    <n v="0"/>
    <n v="0"/>
    <n v="0"/>
    <n v="1"/>
    <n v="0"/>
    <n v="0"/>
    <n v="9"/>
    <n v="0"/>
    <n v="4"/>
    <n v="0"/>
    <n v="1"/>
    <n v="1"/>
    <n v="0"/>
    <n v="0"/>
    <n v="0"/>
    <n v="2"/>
    <n v="4"/>
    <n v="5"/>
    <n v="4"/>
    <n v="1"/>
  </r>
  <r>
    <s v="08DJN0867Z"/>
    <n v="2"/>
    <s v="VESPERTINO"/>
    <s v="JOSE CLEMENTE OROZCO"/>
    <n v="8"/>
    <s v="CHIHUAHUA"/>
    <n v="8"/>
    <s v="CHIHUAHUA"/>
    <x v="1"/>
    <n v="17"/>
    <x v="43"/>
    <n v="1"/>
    <s v="CUAUHTĂ‰MOC"/>
    <s v="CALLE REPUBLICA DEL SALVADOR"/>
    <n v="250"/>
    <s v="PÚBLICO"/>
    <x v="0"/>
    <n v="2"/>
    <s v="BĂSICA"/>
    <n v="1"/>
    <x v="2"/>
    <n v="1"/>
    <x v="0"/>
    <n v="0"/>
    <s v="NO APLICA"/>
    <n v="0"/>
    <s v="NO APLICA"/>
    <s v="08FZP0110B"/>
    <s v="08FJZ0105W"/>
    <s v="08ADG0010O"/>
    <n v="0"/>
    <s v="I2020"/>
    <n v="32"/>
    <n v="38"/>
    <n v="70"/>
    <n v="32"/>
    <n v="38"/>
    <n v="70"/>
    <n v="11"/>
    <n v="19"/>
    <n v="30"/>
    <n v="0"/>
    <n v="0"/>
    <n v="0"/>
    <n v="3"/>
    <n v="1"/>
    <n v="4"/>
    <n v="7"/>
    <n v="7"/>
    <n v="14"/>
    <n v="12"/>
    <n v="17"/>
    <n v="29"/>
    <n v="0"/>
    <n v="0"/>
    <n v="0"/>
    <n v="0"/>
    <n v="0"/>
    <n v="0"/>
    <n v="0"/>
    <n v="0"/>
    <n v="0"/>
    <n v="22"/>
    <n v="25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6"/>
    <n v="2"/>
    <n v="1"/>
  </r>
  <r>
    <s v="08DJN0869X"/>
    <n v="2"/>
    <s v="VESPERTINO"/>
    <s v="PAULO FREIRE"/>
    <n v="8"/>
    <s v="CHIHUAHUA"/>
    <n v="8"/>
    <s v="CHIHUAHUA"/>
    <x v="5"/>
    <n v="37"/>
    <x v="6"/>
    <n v="1"/>
    <s v="JUĂREZ"/>
    <s v="CALLE MEXCALA"/>
    <n v="4660"/>
    <s v="PÚBLICO"/>
    <x v="0"/>
    <n v="2"/>
    <s v="BĂSICA"/>
    <n v="1"/>
    <x v="2"/>
    <n v="1"/>
    <x v="0"/>
    <n v="0"/>
    <s v="NO APLICA"/>
    <n v="0"/>
    <s v="NO APLICA"/>
    <s v="08FZP0117V"/>
    <s v="08FJZ0104X"/>
    <s v="08ADG0005C"/>
    <n v="0"/>
    <s v="I2020"/>
    <n v="31"/>
    <n v="45"/>
    <n v="76"/>
    <n v="31"/>
    <n v="45"/>
    <n v="76"/>
    <n v="24"/>
    <n v="32"/>
    <n v="56"/>
    <n v="0"/>
    <n v="0"/>
    <n v="0"/>
    <n v="1"/>
    <n v="2"/>
    <n v="3"/>
    <n v="6"/>
    <n v="14"/>
    <n v="20"/>
    <n v="24"/>
    <n v="30"/>
    <n v="54"/>
    <n v="0"/>
    <n v="0"/>
    <n v="0"/>
    <n v="0"/>
    <n v="0"/>
    <n v="0"/>
    <n v="0"/>
    <n v="0"/>
    <n v="0"/>
    <n v="31"/>
    <n v="46"/>
    <n v="7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6"/>
    <n v="3"/>
    <n v="1"/>
  </r>
  <r>
    <s v="08DJN0876G"/>
    <n v="1"/>
    <s v="MATUTINO"/>
    <s v="AATZIN"/>
    <n v="8"/>
    <s v="CHIHUAHUA"/>
    <n v="8"/>
    <s v="CHIHUAHUA"/>
    <x v="5"/>
    <n v="37"/>
    <x v="6"/>
    <n v="1"/>
    <s v="JUĂREZ"/>
    <s v="CALLE COLINA "/>
    <n v="0"/>
    <s v="PÚBLICO"/>
    <x v="0"/>
    <n v="2"/>
    <s v="BĂSICA"/>
    <n v="1"/>
    <x v="2"/>
    <n v="1"/>
    <x v="0"/>
    <n v="0"/>
    <s v="NO APLICA"/>
    <n v="0"/>
    <s v="NO APLICA"/>
    <s v="08FZP0139G"/>
    <s v="08FJZ0104X"/>
    <s v="08ADG0005C"/>
    <n v="0"/>
    <s v="I2020"/>
    <n v="20"/>
    <n v="29"/>
    <n v="49"/>
    <n v="20"/>
    <n v="29"/>
    <n v="49"/>
    <n v="8"/>
    <n v="15"/>
    <n v="23"/>
    <n v="0"/>
    <n v="0"/>
    <n v="0"/>
    <n v="2"/>
    <n v="4"/>
    <n v="6"/>
    <n v="8"/>
    <n v="12"/>
    <n v="20"/>
    <n v="8"/>
    <n v="10"/>
    <n v="18"/>
    <n v="0"/>
    <n v="0"/>
    <n v="0"/>
    <n v="0"/>
    <n v="0"/>
    <n v="0"/>
    <n v="0"/>
    <n v="0"/>
    <n v="0"/>
    <n v="18"/>
    <n v="26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  <n v="1"/>
  </r>
  <r>
    <s v="08DJN0878E"/>
    <n v="1"/>
    <s v="MATUTINO"/>
    <s v="DAVID ALFARO SIQUEIROS"/>
    <n v="8"/>
    <s v="CHIHUAHUA"/>
    <n v="8"/>
    <s v="CHIHUAHUA"/>
    <x v="9"/>
    <n v="11"/>
    <x v="28"/>
    <n v="815"/>
    <s v="CUATRO MILPAS"/>
    <s v="CALLE APIO "/>
    <n v="0"/>
    <s v="PÚBLICO"/>
    <x v="0"/>
    <n v="2"/>
    <s v="BĂSICA"/>
    <n v="1"/>
    <x v="2"/>
    <n v="1"/>
    <x v="0"/>
    <n v="0"/>
    <s v="NO APLICA"/>
    <n v="0"/>
    <s v="NO APLICA"/>
    <s v="08FZP0107O"/>
    <s v="08FJZ0109S"/>
    <s v="08ADG0057I"/>
    <n v="0"/>
    <s v="I2020"/>
    <n v="40"/>
    <n v="39"/>
    <n v="79"/>
    <n v="40"/>
    <n v="39"/>
    <n v="79"/>
    <n v="18"/>
    <n v="19"/>
    <n v="37"/>
    <n v="0"/>
    <n v="0"/>
    <n v="0"/>
    <n v="0"/>
    <n v="3"/>
    <n v="3"/>
    <n v="18"/>
    <n v="18"/>
    <n v="36"/>
    <n v="20"/>
    <n v="19"/>
    <n v="39"/>
    <n v="0"/>
    <n v="0"/>
    <n v="0"/>
    <n v="0"/>
    <n v="0"/>
    <n v="0"/>
    <n v="0"/>
    <n v="0"/>
    <n v="0"/>
    <n v="38"/>
    <n v="40"/>
    <n v="78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  <n v="1"/>
  </r>
  <r>
    <s v="08DJN0879D"/>
    <n v="1"/>
    <s v="MATUTINO"/>
    <s v="RAMONA CORTES RODRIGUEZ DE AGUILAR"/>
    <n v="8"/>
    <s v="CHIHUAHUA"/>
    <n v="8"/>
    <s v="CHIHUAHUA"/>
    <x v="7"/>
    <n v="19"/>
    <x v="21"/>
    <n v="1"/>
    <s v="CHIHUAHUA"/>
    <s v="CALLE SIERRA VERTIENTE "/>
    <n v="0"/>
    <s v="PÚBLICO"/>
    <x v="0"/>
    <n v="2"/>
    <s v="BĂSICA"/>
    <n v="1"/>
    <x v="2"/>
    <n v="1"/>
    <x v="0"/>
    <n v="0"/>
    <s v="NO APLICA"/>
    <n v="0"/>
    <s v="NO APLICA"/>
    <s v="08FZP0135K"/>
    <s v="08FJZ0113E"/>
    <s v="08ADG0046C"/>
    <n v="0"/>
    <s v="I2020"/>
    <n v="32"/>
    <n v="49"/>
    <n v="81"/>
    <n v="32"/>
    <n v="49"/>
    <n v="81"/>
    <n v="11"/>
    <n v="14"/>
    <n v="25"/>
    <n v="0"/>
    <n v="0"/>
    <n v="0"/>
    <n v="11"/>
    <n v="11"/>
    <n v="22"/>
    <n v="17"/>
    <n v="17"/>
    <n v="34"/>
    <n v="12"/>
    <n v="21"/>
    <n v="33"/>
    <n v="0"/>
    <n v="0"/>
    <n v="0"/>
    <n v="0"/>
    <n v="0"/>
    <n v="0"/>
    <n v="0"/>
    <n v="0"/>
    <n v="0"/>
    <n v="40"/>
    <n v="49"/>
    <n v="89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5"/>
    <n v="5"/>
    <n v="1"/>
  </r>
  <r>
    <s v="08DJN0884P"/>
    <n v="1"/>
    <s v="MATUTINO"/>
    <s v="CARMEN BAEZ"/>
    <n v="8"/>
    <s v="CHIHUAHUA"/>
    <n v="8"/>
    <s v="CHIHUAHUA"/>
    <x v="7"/>
    <n v="19"/>
    <x v="21"/>
    <n v="1"/>
    <s v="CHIHUAHUA"/>
    <s v="CALLE MONTE PISCIS"/>
    <n v="4506"/>
    <s v="PÚBLICO"/>
    <x v="0"/>
    <n v="2"/>
    <s v="BĂSICA"/>
    <n v="1"/>
    <x v="2"/>
    <n v="1"/>
    <x v="0"/>
    <n v="0"/>
    <s v="NO APLICA"/>
    <n v="0"/>
    <s v="NO APLICA"/>
    <s v="08FZP0124E"/>
    <s v="08FJZ0113E"/>
    <s v="08ADG0046C"/>
    <n v="0"/>
    <s v="I2020"/>
    <n v="66"/>
    <n v="89"/>
    <n v="155"/>
    <n v="66"/>
    <n v="89"/>
    <n v="155"/>
    <n v="31"/>
    <n v="46"/>
    <n v="77"/>
    <n v="0"/>
    <n v="0"/>
    <n v="0"/>
    <n v="12"/>
    <n v="13"/>
    <n v="25"/>
    <n v="26"/>
    <n v="26"/>
    <n v="52"/>
    <n v="35"/>
    <n v="35"/>
    <n v="70"/>
    <n v="0"/>
    <n v="0"/>
    <n v="0"/>
    <n v="0"/>
    <n v="0"/>
    <n v="0"/>
    <n v="0"/>
    <n v="0"/>
    <n v="0"/>
    <n v="73"/>
    <n v="74"/>
    <n v="147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1"/>
    <n v="0"/>
    <n v="2"/>
    <n v="0"/>
    <n v="12"/>
    <n v="0"/>
    <n v="6"/>
    <n v="1"/>
    <n v="2"/>
    <n v="3"/>
    <n v="0"/>
    <n v="0"/>
    <n v="0"/>
    <n v="0"/>
    <n v="6"/>
    <n v="6"/>
    <n v="6"/>
    <n v="1"/>
  </r>
  <r>
    <s v="08DJN0885O"/>
    <n v="1"/>
    <s v="MATUTINO"/>
    <s v="MA DOLORES QUIROZ CORONADO"/>
    <n v="8"/>
    <s v="CHIHUAHUA"/>
    <n v="8"/>
    <s v="CHIHUAHUA"/>
    <x v="7"/>
    <n v="19"/>
    <x v="21"/>
    <n v="1"/>
    <s v="CHIHUAHUA"/>
    <s v="AVENIDA LIBERTADORES"/>
    <n v="0"/>
    <s v="PÚBLICO"/>
    <x v="0"/>
    <n v="2"/>
    <s v="BĂSICA"/>
    <n v="1"/>
    <x v="2"/>
    <n v="1"/>
    <x v="0"/>
    <n v="0"/>
    <s v="NO APLICA"/>
    <n v="0"/>
    <s v="NO APLICA"/>
    <s v="08FZP0147P"/>
    <s v="08FJZ0113E"/>
    <s v="08ADG0046C"/>
    <n v="0"/>
    <s v="I2020"/>
    <n v="84"/>
    <n v="78"/>
    <n v="162"/>
    <n v="84"/>
    <n v="78"/>
    <n v="162"/>
    <n v="42"/>
    <n v="30"/>
    <n v="72"/>
    <n v="0"/>
    <n v="0"/>
    <n v="0"/>
    <n v="4"/>
    <n v="9"/>
    <n v="13"/>
    <n v="30"/>
    <n v="27"/>
    <n v="57"/>
    <n v="35"/>
    <n v="40"/>
    <n v="75"/>
    <n v="0"/>
    <n v="0"/>
    <n v="0"/>
    <n v="0"/>
    <n v="0"/>
    <n v="0"/>
    <n v="0"/>
    <n v="0"/>
    <n v="0"/>
    <n v="69"/>
    <n v="76"/>
    <n v="145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11"/>
    <n v="6"/>
    <n v="1"/>
  </r>
  <r>
    <s v="08DJN0886N"/>
    <n v="1"/>
    <s v="MATUTINO"/>
    <s v="JAIME NUNO"/>
    <n v="8"/>
    <s v="CHIHUAHUA"/>
    <n v="8"/>
    <s v="CHIHUAHUA"/>
    <x v="7"/>
    <n v="2"/>
    <x v="24"/>
    <n v="1"/>
    <s v="JUAN ALDAMA"/>
    <s v="CALLE ARMANDO GAMEROS"/>
    <n v="1512"/>
    <s v="PÚBLICO"/>
    <x v="0"/>
    <n v="2"/>
    <s v="BĂSICA"/>
    <n v="1"/>
    <x v="2"/>
    <n v="1"/>
    <x v="0"/>
    <n v="0"/>
    <s v="NO APLICA"/>
    <n v="0"/>
    <s v="NO APLICA"/>
    <s v="08FZP0262G"/>
    <s v="08FJZ0117A"/>
    <s v="08ADG0046C"/>
    <n v="0"/>
    <s v="I2020"/>
    <n v="67"/>
    <n v="75"/>
    <n v="142"/>
    <n v="67"/>
    <n v="75"/>
    <n v="142"/>
    <n v="31"/>
    <n v="35"/>
    <n v="66"/>
    <n v="0"/>
    <n v="0"/>
    <n v="0"/>
    <n v="2"/>
    <n v="9"/>
    <n v="11"/>
    <n v="32"/>
    <n v="32"/>
    <n v="64"/>
    <n v="39"/>
    <n v="39"/>
    <n v="78"/>
    <n v="0"/>
    <n v="0"/>
    <n v="0"/>
    <n v="0"/>
    <n v="0"/>
    <n v="0"/>
    <n v="0"/>
    <n v="0"/>
    <n v="0"/>
    <n v="73"/>
    <n v="80"/>
    <n v="153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7"/>
    <n v="6"/>
    <n v="1"/>
  </r>
  <r>
    <s v="08DJN0887M"/>
    <n v="1"/>
    <s v="MATUTINO"/>
    <s v="FRIDA KAHLO"/>
    <n v="8"/>
    <s v="CHIHUAHUA"/>
    <n v="8"/>
    <s v="CHIHUAHUA"/>
    <x v="7"/>
    <n v="19"/>
    <x v="21"/>
    <n v="1"/>
    <s v="CHIHUAHUA"/>
    <s v="CALLE AGUSTIN DURAN"/>
    <n v="0"/>
    <s v="PÚBLICO"/>
    <x v="0"/>
    <n v="2"/>
    <s v="BĂSICA"/>
    <n v="1"/>
    <x v="2"/>
    <n v="1"/>
    <x v="0"/>
    <n v="0"/>
    <s v="NO APLICA"/>
    <n v="0"/>
    <s v="NO APLICA"/>
    <s v="08FZP0135K"/>
    <s v="08FJZ0113E"/>
    <s v="08ADG0046C"/>
    <n v="0"/>
    <s v="I2020"/>
    <n v="47"/>
    <n v="43"/>
    <n v="90"/>
    <n v="47"/>
    <n v="43"/>
    <n v="90"/>
    <n v="22"/>
    <n v="21"/>
    <n v="43"/>
    <n v="0"/>
    <n v="0"/>
    <n v="0"/>
    <n v="5"/>
    <n v="4"/>
    <n v="9"/>
    <n v="23"/>
    <n v="18"/>
    <n v="41"/>
    <n v="19"/>
    <n v="20"/>
    <n v="39"/>
    <n v="0"/>
    <n v="0"/>
    <n v="0"/>
    <n v="0"/>
    <n v="0"/>
    <n v="0"/>
    <n v="0"/>
    <n v="0"/>
    <n v="0"/>
    <n v="47"/>
    <n v="42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7"/>
    <n v="4"/>
    <n v="1"/>
  </r>
  <r>
    <s v="08DJN0888L"/>
    <n v="1"/>
    <s v="MATUTINO"/>
    <s v="ARTURO ARMENDARIZ DELGADO"/>
    <n v="8"/>
    <s v="CHIHUAHUA"/>
    <n v="8"/>
    <s v="CHIHUAHUA"/>
    <x v="9"/>
    <n v="11"/>
    <x v="28"/>
    <n v="1"/>
    <s v="SANTA ROSALĂŤA DE CAMARGO"/>
    <s v="CALLE OCTAVA"/>
    <n v="0"/>
    <s v="PÚBLICO"/>
    <x v="0"/>
    <n v="2"/>
    <s v="BĂSICA"/>
    <n v="1"/>
    <x v="2"/>
    <n v="1"/>
    <x v="0"/>
    <n v="0"/>
    <s v="NO APLICA"/>
    <n v="0"/>
    <s v="NO APLICA"/>
    <s v="08FZP0107O"/>
    <s v="08FJZ0109S"/>
    <s v="08ADG0057I"/>
    <n v="0"/>
    <s v="I2020"/>
    <n v="90"/>
    <n v="100"/>
    <n v="190"/>
    <n v="90"/>
    <n v="100"/>
    <n v="190"/>
    <n v="45"/>
    <n v="50"/>
    <n v="95"/>
    <n v="0"/>
    <n v="0"/>
    <n v="0"/>
    <n v="0"/>
    <n v="0"/>
    <n v="0"/>
    <n v="49"/>
    <n v="48"/>
    <n v="97"/>
    <n v="46"/>
    <n v="54"/>
    <n v="100"/>
    <n v="0"/>
    <n v="0"/>
    <n v="0"/>
    <n v="0"/>
    <n v="0"/>
    <n v="0"/>
    <n v="0"/>
    <n v="0"/>
    <n v="0"/>
    <n v="95"/>
    <n v="102"/>
    <n v="197"/>
    <n v="0"/>
    <n v="4"/>
    <n v="3"/>
    <n v="0"/>
    <n v="0"/>
    <n v="0"/>
    <n v="0"/>
    <n v="7"/>
    <n v="0"/>
    <n v="1"/>
    <n v="0"/>
    <n v="0"/>
    <n v="0"/>
    <n v="1"/>
    <n v="0"/>
    <n v="0"/>
    <n v="0"/>
    <n v="6"/>
    <n v="0"/>
    <n v="0"/>
    <n v="2"/>
    <n v="0"/>
    <n v="1"/>
    <n v="0"/>
    <n v="0"/>
    <n v="0"/>
    <n v="0"/>
    <n v="0"/>
    <n v="2"/>
    <n v="0"/>
    <n v="0"/>
    <n v="13"/>
    <n v="0"/>
    <n v="7"/>
    <n v="0"/>
    <n v="4"/>
    <n v="3"/>
    <n v="0"/>
    <n v="0"/>
    <n v="0"/>
    <n v="0"/>
    <n v="7"/>
    <n v="8"/>
    <n v="8"/>
    <n v="1"/>
  </r>
  <r>
    <s v="08DJN0889K"/>
    <n v="1"/>
    <s v="MATUTINO"/>
    <s v="IGNACIO MANUEL ALTAMIRANO"/>
    <n v="8"/>
    <s v="CHIHUAHUA"/>
    <n v="8"/>
    <s v="CHIHUAHUA"/>
    <x v="7"/>
    <n v="19"/>
    <x v="21"/>
    <n v="1"/>
    <s v="CHIHUAHUA"/>
    <s v="CALLE EUSEBIO CASTILLO"/>
    <n v="8430"/>
    <s v="PÚBLICO"/>
    <x v="0"/>
    <n v="2"/>
    <s v="BĂSICA"/>
    <n v="1"/>
    <x v="2"/>
    <n v="1"/>
    <x v="0"/>
    <n v="0"/>
    <s v="NO APLICA"/>
    <n v="0"/>
    <s v="NO APLICA"/>
    <s v="08FZP0102T"/>
    <s v="08FJZ0115C"/>
    <s v="08ADG0046C"/>
    <n v="0"/>
    <s v="I2020"/>
    <n v="76"/>
    <n v="67"/>
    <n v="143"/>
    <n v="76"/>
    <n v="67"/>
    <n v="143"/>
    <n v="32"/>
    <n v="29"/>
    <n v="61"/>
    <n v="0"/>
    <n v="0"/>
    <n v="0"/>
    <n v="10"/>
    <n v="4"/>
    <n v="14"/>
    <n v="23"/>
    <n v="18"/>
    <n v="41"/>
    <n v="35"/>
    <n v="30"/>
    <n v="65"/>
    <n v="0"/>
    <n v="0"/>
    <n v="0"/>
    <n v="0"/>
    <n v="0"/>
    <n v="0"/>
    <n v="0"/>
    <n v="0"/>
    <n v="0"/>
    <n v="68"/>
    <n v="52"/>
    <n v="120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1"/>
    <n v="0"/>
    <n v="1"/>
    <n v="0"/>
    <n v="11"/>
    <n v="0"/>
    <n v="6"/>
    <n v="1"/>
    <n v="2"/>
    <n v="2"/>
    <n v="0"/>
    <n v="0"/>
    <n v="0"/>
    <n v="1"/>
    <n v="6"/>
    <n v="9"/>
    <n v="6"/>
    <n v="1"/>
  </r>
  <r>
    <s v="08DJN0891Z"/>
    <n v="1"/>
    <s v="MATUTINO"/>
    <s v="ENRIQUE PESTALOZZI"/>
    <n v="8"/>
    <s v="CHIHUAHUA"/>
    <n v="8"/>
    <s v="CHIHUAHUA"/>
    <x v="3"/>
    <n v="27"/>
    <x v="27"/>
    <n v="1035"/>
    <s v="BAJĂŤO DE LOS PALMA"/>
    <s v="AVENIDA UNIVERSIDAD"/>
    <n v="0"/>
    <s v="PÚBLICO"/>
    <x v="0"/>
    <n v="2"/>
    <s v="BĂSICA"/>
    <n v="1"/>
    <x v="2"/>
    <n v="1"/>
    <x v="0"/>
    <n v="0"/>
    <s v="NO APLICA"/>
    <n v="0"/>
    <s v="NO APLICA"/>
    <s v="08FZP0121H"/>
    <s v="08FJZ0106V"/>
    <s v="08ADG0006B"/>
    <n v="0"/>
    <s v="I2020"/>
    <n v="26"/>
    <n v="28"/>
    <n v="54"/>
    <n v="26"/>
    <n v="28"/>
    <n v="54"/>
    <n v="10"/>
    <n v="12"/>
    <n v="22"/>
    <n v="0"/>
    <n v="0"/>
    <n v="0"/>
    <n v="12"/>
    <n v="7"/>
    <n v="19"/>
    <n v="14"/>
    <n v="12"/>
    <n v="26"/>
    <n v="12"/>
    <n v="8"/>
    <n v="20"/>
    <n v="0"/>
    <n v="0"/>
    <n v="0"/>
    <n v="0"/>
    <n v="0"/>
    <n v="0"/>
    <n v="0"/>
    <n v="0"/>
    <n v="0"/>
    <n v="38"/>
    <n v="27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3"/>
    <n v="1"/>
    <n v="1"/>
    <n v="1"/>
    <n v="0"/>
    <n v="0"/>
    <n v="0"/>
    <n v="0"/>
    <n v="3"/>
    <n v="3"/>
    <n v="3"/>
    <n v="1"/>
  </r>
  <r>
    <s v="08DJN0893X"/>
    <n v="1"/>
    <s v="MATUTINO"/>
    <s v="JUVENTINO ROSAS"/>
    <n v="8"/>
    <s v="CHIHUAHUA"/>
    <n v="8"/>
    <s v="CHIHUAHUA"/>
    <x v="10"/>
    <n v="50"/>
    <x v="65"/>
    <n v="11"/>
    <s v="EJIDO HIDALGO"/>
    <s v="CALLE SECCION HIDALGO"/>
    <n v="0"/>
    <s v="PÚBLICO"/>
    <x v="0"/>
    <n v="2"/>
    <s v="BĂSICA"/>
    <n v="1"/>
    <x v="2"/>
    <n v="1"/>
    <x v="0"/>
    <n v="0"/>
    <s v="NO APLICA"/>
    <n v="0"/>
    <s v="NO APLICA"/>
    <s v="08FZP0143T"/>
    <s v="08FJZ0110H"/>
    <s v="08ADG0013L"/>
    <n v="0"/>
    <s v="I2020"/>
    <n v="8"/>
    <n v="10"/>
    <n v="18"/>
    <n v="8"/>
    <n v="10"/>
    <n v="18"/>
    <n v="0"/>
    <n v="6"/>
    <n v="6"/>
    <n v="0"/>
    <n v="0"/>
    <n v="0"/>
    <n v="0"/>
    <n v="1"/>
    <n v="1"/>
    <n v="2"/>
    <n v="2"/>
    <n v="4"/>
    <n v="9"/>
    <n v="5"/>
    <n v="14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894W"/>
    <n v="2"/>
    <s v="VESPERTINO"/>
    <s v="ITZCOATL"/>
    <n v="8"/>
    <s v="CHIHUAHUA"/>
    <n v="8"/>
    <s v="CHIHUAHUA"/>
    <x v="10"/>
    <n v="50"/>
    <x v="65"/>
    <n v="1"/>
    <s v="NUEVO CASAS GRANDES"/>
    <s v="CALLE MELCHOR OCAMPO"/>
    <n v="2500"/>
    <s v="PÚBLICO"/>
    <x v="0"/>
    <n v="2"/>
    <s v="BĂSICA"/>
    <n v="1"/>
    <x v="2"/>
    <n v="1"/>
    <x v="0"/>
    <n v="0"/>
    <s v="NO APLICA"/>
    <n v="0"/>
    <s v="NO APLICA"/>
    <s v="08FZP0113Z"/>
    <s v="08FJZ0110H"/>
    <s v="08ADG0013L"/>
    <n v="0"/>
    <s v="I2020"/>
    <n v="37"/>
    <n v="30"/>
    <n v="67"/>
    <n v="37"/>
    <n v="30"/>
    <n v="67"/>
    <n v="29"/>
    <n v="17"/>
    <n v="46"/>
    <n v="0"/>
    <n v="0"/>
    <n v="0"/>
    <n v="2"/>
    <n v="4"/>
    <n v="6"/>
    <n v="4"/>
    <n v="12"/>
    <n v="16"/>
    <n v="22"/>
    <n v="26"/>
    <n v="48"/>
    <n v="0"/>
    <n v="0"/>
    <n v="0"/>
    <n v="0"/>
    <n v="0"/>
    <n v="0"/>
    <n v="0"/>
    <n v="0"/>
    <n v="0"/>
    <n v="28"/>
    <n v="42"/>
    <n v="7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5"/>
    <n v="3"/>
    <n v="1"/>
  </r>
  <r>
    <s v="08DJN0896U"/>
    <n v="1"/>
    <s v="MATUTINO"/>
    <s v="ALFONSINA STORNI"/>
    <n v="8"/>
    <s v="CHIHUAHUA"/>
    <n v="8"/>
    <s v="CHIHUAHUA"/>
    <x v="9"/>
    <n v="11"/>
    <x v="28"/>
    <n v="549"/>
    <s v="EL TECUĂN"/>
    <s v="CALLE EL TECUAN"/>
    <n v="0"/>
    <s v="PÚBLICO"/>
    <x v="0"/>
    <n v="2"/>
    <s v="BĂSICA"/>
    <n v="1"/>
    <x v="2"/>
    <n v="1"/>
    <x v="0"/>
    <n v="0"/>
    <s v="NO APLICA"/>
    <n v="0"/>
    <s v="NO APLICA"/>
    <s v="08FZP0107O"/>
    <s v="08FJZ0109S"/>
    <s v="08ADG0057I"/>
    <n v="0"/>
    <s v="I2020"/>
    <n v="14"/>
    <n v="25"/>
    <n v="39"/>
    <n v="14"/>
    <n v="25"/>
    <n v="39"/>
    <n v="3"/>
    <n v="18"/>
    <n v="21"/>
    <n v="0"/>
    <n v="0"/>
    <n v="0"/>
    <n v="5"/>
    <n v="4"/>
    <n v="9"/>
    <n v="12"/>
    <n v="6"/>
    <n v="18"/>
    <n v="5"/>
    <n v="3"/>
    <n v="8"/>
    <n v="0"/>
    <n v="0"/>
    <n v="0"/>
    <n v="0"/>
    <n v="0"/>
    <n v="0"/>
    <n v="0"/>
    <n v="0"/>
    <n v="0"/>
    <n v="22"/>
    <n v="13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0"/>
    <n v="0"/>
    <n v="5"/>
    <n v="0"/>
    <n v="2"/>
    <n v="0"/>
    <n v="0"/>
    <n v="0"/>
    <n v="0"/>
    <n v="0"/>
    <n v="0"/>
    <n v="2"/>
    <n v="2"/>
    <n v="2"/>
    <n v="2"/>
    <n v="1"/>
  </r>
  <r>
    <s v="08DJN0898S"/>
    <n v="1"/>
    <s v="MATUTINO"/>
    <s v="FRANCISCO GABILONDO SOLER"/>
    <n v="8"/>
    <s v="CHIHUAHUA"/>
    <n v="8"/>
    <s v="CHIHUAHUA"/>
    <x v="9"/>
    <n v="16"/>
    <x v="62"/>
    <n v="1"/>
    <s v="LA CRUZ"/>
    <s v="CALLE GREGORIO SOTO"/>
    <n v="0"/>
    <s v="PÚBLICO"/>
    <x v="0"/>
    <n v="2"/>
    <s v="BĂSICA"/>
    <n v="1"/>
    <x v="2"/>
    <n v="1"/>
    <x v="0"/>
    <n v="0"/>
    <s v="NO APLICA"/>
    <n v="0"/>
    <s v="NO APLICA"/>
    <s v="08FZP0152A"/>
    <s v="08FJZ0109S"/>
    <s v="08ADG0057I"/>
    <n v="0"/>
    <s v="I2020"/>
    <n v="17"/>
    <n v="19"/>
    <n v="36"/>
    <n v="17"/>
    <n v="19"/>
    <n v="36"/>
    <n v="8"/>
    <n v="6"/>
    <n v="14"/>
    <n v="0"/>
    <n v="0"/>
    <n v="0"/>
    <n v="5"/>
    <n v="5"/>
    <n v="10"/>
    <n v="5"/>
    <n v="4"/>
    <n v="9"/>
    <n v="8"/>
    <n v="11"/>
    <n v="19"/>
    <n v="0"/>
    <n v="0"/>
    <n v="0"/>
    <n v="0"/>
    <n v="0"/>
    <n v="0"/>
    <n v="0"/>
    <n v="0"/>
    <n v="0"/>
    <n v="18"/>
    <n v="20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899R"/>
    <n v="1"/>
    <s v="MATUTINO"/>
    <s v="VENUSTIANO CARRANZA"/>
    <n v="8"/>
    <s v="CHIHUAHUA"/>
    <n v="8"/>
    <s v="CHIHUAHUA"/>
    <x v="3"/>
    <n v="27"/>
    <x v="27"/>
    <n v="1"/>
    <s v="GUACHOCHI"/>
    <s v="PRIVADA TULIPAN"/>
    <n v="0"/>
    <s v="PÚBLICO"/>
    <x v="0"/>
    <n v="2"/>
    <s v="BĂSICA"/>
    <n v="1"/>
    <x v="2"/>
    <n v="1"/>
    <x v="0"/>
    <n v="0"/>
    <s v="NO APLICA"/>
    <n v="0"/>
    <s v="NO APLICA"/>
    <s v="08FZP0121H"/>
    <s v="08FJZ0106V"/>
    <s v="08ADG0006B"/>
    <n v="0"/>
    <s v="I2020"/>
    <n v="17"/>
    <n v="19"/>
    <n v="36"/>
    <n v="17"/>
    <n v="19"/>
    <n v="36"/>
    <n v="7"/>
    <n v="6"/>
    <n v="13"/>
    <n v="0"/>
    <n v="0"/>
    <n v="0"/>
    <n v="6"/>
    <n v="2"/>
    <n v="8"/>
    <n v="10"/>
    <n v="6"/>
    <n v="16"/>
    <n v="5"/>
    <n v="6"/>
    <n v="11"/>
    <n v="0"/>
    <n v="0"/>
    <n v="0"/>
    <n v="0"/>
    <n v="0"/>
    <n v="0"/>
    <n v="0"/>
    <n v="0"/>
    <n v="0"/>
    <n v="21"/>
    <n v="14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3"/>
    <n v="2"/>
    <n v="1"/>
  </r>
  <r>
    <s v="08DJN0900Q"/>
    <n v="1"/>
    <s v="MATUTINO"/>
    <s v="SOLIDARIDAD"/>
    <n v="8"/>
    <s v="CHIHUAHUA"/>
    <n v="8"/>
    <s v="CHIHUAHUA"/>
    <x v="7"/>
    <n v="19"/>
    <x v="21"/>
    <n v="1"/>
    <s v="CHIHUAHUA"/>
    <s v="AVENIDA MIGUEL SIGALA"/>
    <n v="801"/>
    <s v="PÚBLICO"/>
    <x v="0"/>
    <n v="2"/>
    <s v="BĂSICA"/>
    <n v="1"/>
    <x v="2"/>
    <n v="1"/>
    <x v="0"/>
    <n v="0"/>
    <s v="NO APLICA"/>
    <n v="0"/>
    <s v="NO APLICA"/>
    <s v="08FZP0215W"/>
    <s v="08FJZ0102Z"/>
    <s v="08ADG0046C"/>
    <n v="0"/>
    <s v="I2020"/>
    <n v="43"/>
    <n v="41"/>
    <n v="84"/>
    <n v="43"/>
    <n v="41"/>
    <n v="84"/>
    <n v="22"/>
    <n v="18"/>
    <n v="40"/>
    <n v="0"/>
    <n v="0"/>
    <n v="0"/>
    <n v="4"/>
    <n v="3"/>
    <n v="7"/>
    <n v="16"/>
    <n v="17"/>
    <n v="33"/>
    <n v="17"/>
    <n v="18"/>
    <n v="35"/>
    <n v="0"/>
    <n v="0"/>
    <n v="0"/>
    <n v="0"/>
    <n v="0"/>
    <n v="0"/>
    <n v="0"/>
    <n v="0"/>
    <n v="0"/>
    <n v="37"/>
    <n v="38"/>
    <n v="7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7"/>
    <n v="5"/>
    <n v="1"/>
  </r>
  <r>
    <s v="08DJN0901P"/>
    <n v="1"/>
    <s v="MATUTINO"/>
    <s v="HEROES MEXICANOS"/>
    <n v="8"/>
    <s v="CHIHUAHUA"/>
    <n v="8"/>
    <s v="CHIHUAHUA"/>
    <x v="0"/>
    <n v="9"/>
    <x v="2"/>
    <n v="169"/>
    <s v="SAN JUANITO"/>
    <s v="CALLE COLONIA MAGISTERIAL"/>
    <n v="0"/>
    <s v="PÚBLICO"/>
    <x v="0"/>
    <n v="2"/>
    <s v="BĂSICA"/>
    <n v="1"/>
    <x v="2"/>
    <n v="1"/>
    <x v="0"/>
    <n v="0"/>
    <s v="NO APLICA"/>
    <n v="0"/>
    <s v="NO APLICA"/>
    <s v="08FZP0122G"/>
    <s v="08FJZ0106V"/>
    <s v="08ADG0003E"/>
    <n v="0"/>
    <s v="I2020"/>
    <n v="10"/>
    <n v="18"/>
    <n v="28"/>
    <n v="10"/>
    <n v="18"/>
    <n v="28"/>
    <n v="3"/>
    <n v="10"/>
    <n v="13"/>
    <n v="0"/>
    <n v="0"/>
    <n v="0"/>
    <n v="3"/>
    <n v="2"/>
    <n v="5"/>
    <n v="2"/>
    <n v="3"/>
    <n v="5"/>
    <n v="5"/>
    <n v="6"/>
    <n v="11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902O"/>
    <n v="1"/>
    <s v="MATUTINO"/>
    <s v="CUAUHTLI"/>
    <n v="8"/>
    <s v="CHIHUAHUA"/>
    <n v="8"/>
    <s v="CHIHUAHUA"/>
    <x v="5"/>
    <n v="37"/>
    <x v="6"/>
    <n v="1"/>
    <s v="JUĂREZ"/>
    <s v="CALLE ACEQUIA DEL BARRO"/>
    <n v="3744"/>
    <s v="PÚBLICO"/>
    <x v="0"/>
    <n v="2"/>
    <s v="BĂSICA"/>
    <n v="1"/>
    <x v="2"/>
    <n v="1"/>
    <x v="0"/>
    <n v="0"/>
    <s v="NO APLICA"/>
    <n v="0"/>
    <s v="NO APLICA"/>
    <s v="08FZP0272N"/>
    <s v="08FJZ0004Y"/>
    <s v="08ADG0005C"/>
    <n v="0"/>
    <s v="I2020"/>
    <n v="43"/>
    <n v="38"/>
    <n v="81"/>
    <n v="43"/>
    <n v="38"/>
    <n v="81"/>
    <n v="21"/>
    <n v="18"/>
    <n v="39"/>
    <n v="0"/>
    <n v="0"/>
    <n v="0"/>
    <n v="5"/>
    <n v="2"/>
    <n v="7"/>
    <n v="9"/>
    <n v="19"/>
    <n v="28"/>
    <n v="25"/>
    <n v="21"/>
    <n v="46"/>
    <n v="0"/>
    <n v="0"/>
    <n v="0"/>
    <n v="0"/>
    <n v="0"/>
    <n v="0"/>
    <n v="0"/>
    <n v="0"/>
    <n v="0"/>
    <n v="39"/>
    <n v="42"/>
    <n v="8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1"/>
    <n v="2"/>
    <n v="0"/>
    <n v="0"/>
    <n v="0"/>
    <n v="1"/>
    <n v="4"/>
    <n v="4"/>
    <n v="4"/>
    <n v="1"/>
  </r>
  <r>
    <s v="08DJN0903N"/>
    <n v="1"/>
    <s v="MATUTINO"/>
    <s v="MARIO MORENO CANTINFLAS"/>
    <n v="8"/>
    <s v="CHIHUAHUA"/>
    <n v="8"/>
    <s v="CHIHUAHUA"/>
    <x v="2"/>
    <n v="40"/>
    <x v="12"/>
    <n v="1"/>
    <s v="MADERA"/>
    <s v="CALLE FORESTAL"/>
    <n v="0"/>
    <s v="PÚBLICO"/>
    <x v="0"/>
    <n v="2"/>
    <s v="BĂSICA"/>
    <n v="1"/>
    <x v="2"/>
    <n v="1"/>
    <x v="0"/>
    <n v="0"/>
    <s v="NO APLICA"/>
    <n v="0"/>
    <s v="NO APLICA"/>
    <s v="08FZP0112Z"/>
    <s v="08FJZ0111G"/>
    <s v="08ADG0055K"/>
    <n v="0"/>
    <s v="I2020"/>
    <n v="14"/>
    <n v="16"/>
    <n v="30"/>
    <n v="14"/>
    <n v="16"/>
    <n v="30"/>
    <n v="4"/>
    <n v="3"/>
    <n v="7"/>
    <n v="0"/>
    <n v="0"/>
    <n v="0"/>
    <n v="2"/>
    <n v="1"/>
    <n v="3"/>
    <n v="5"/>
    <n v="6"/>
    <n v="11"/>
    <n v="7"/>
    <n v="12"/>
    <n v="19"/>
    <n v="0"/>
    <n v="0"/>
    <n v="0"/>
    <n v="0"/>
    <n v="0"/>
    <n v="0"/>
    <n v="0"/>
    <n v="0"/>
    <n v="0"/>
    <n v="14"/>
    <n v="19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2"/>
    <n v="1"/>
  </r>
  <r>
    <s v="08DJN0904M"/>
    <n v="1"/>
    <s v="MATUTINO"/>
    <s v="MA.GUILLERMINA VALDEZ VILLALBA"/>
    <n v="8"/>
    <s v="CHIHUAHUA"/>
    <n v="8"/>
    <s v="CHIHUAHUA"/>
    <x v="5"/>
    <n v="37"/>
    <x v="6"/>
    <n v="1"/>
    <s v="JUĂREZ"/>
    <s v="CALLE CONGRIO"/>
    <n v="10804"/>
    <s v="PÚBLICO"/>
    <x v="0"/>
    <n v="2"/>
    <s v="BĂSICA"/>
    <n v="1"/>
    <x v="2"/>
    <n v="1"/>
    <x v="0"/>
    <n v="0"/>
    <s v="NO APLICA"/>
    <n v="0"/>
    <s v="NO APLICA"/>
    <s v="08FZP0114Y"/>
    <s v="08FJZ0104X"/>
    <s v="08ADG0005C"/>
    <n v="0"/>
    <s v="I2020"/>
    <n v="97"/>
    <n v="101"/>
    <n v="198"/>
    <n v="97"/>
    <n v="101"/>
    <n v="198"/>
    <n v="72"/>
    <n v="80"/>
    <n v="152"/>
    <n v="0"/>
    <n v="0"/>
    <n v="0"/>
    <n v="0"/>
    <n v="0"/>
    <n v="0"/>
    <n v="11"/>
    <n v="13"/>
    <n v="24"/>
    <n v="94"/>
    <n v="88"/>
    <n v="182"/>
    <n v="0"/>
    <n v="0"/>
    <n v="0"/>
    <n v="0"/>
    <n v="0"/>
    <n v="0"/>
    <n v="0"/>
    <n v="0"/>
    <n v="0"/>
    <n v="105"/>
    <n v="101"/>
    <n v="206"/>
    <n v="0"/>
    <n v="1"/>
    <n v="7"/>
    <n v="0"/>
    <n v="0"/>
    <n v="0"/>
    <n v="0"/>
    <n v="8"/>
    <n v="0"/>
    <n v="1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0"/>
    <n v="10"/>
    <n v="0"/>
    <n v="8"/>
    <n v="0"/>
    <n v="1"/>
    <n v="7"/>
    <n v="0"/>
    <n v="0"/>
    <n v="0"/>
    <n v="0"/>
    <n v="8"/>
    <n v="8"/>
    <n v="8"/>
    <n v="1"/>
  </r>
  <r>
    <s v="08DJN0905L"/>
    <n v="1"/>
    <s v="MATUTINO"/>
    <s v="NICTE"/>
    <n v="8"/>
    <s v="CHIHUAHUA"/>
    <n v="8"/>
    <s v="CHIHUAHUA"/>
    <x v="5"/>
    <n v="37"/>
    <x v="6"/>
    <n v="1"/>
    <s v="JUĂREZ"/>
    <s v="CALLE JUSTO SIERRA"/>
    <n v="1282"/>
    <s v="PÚBLICO"/>
    <x v="0"/>
    <n v="2"/>
    <s v="BĂSICA"/>
    <n v="1"/>
    <x v="2"/>
    <n v="1"/>
    <x v="0"/>
    <n v="0"/>
    <s v="NO APLICA"/>
    <n v="0"/>
    <s v="NO APLICA"/>
    <s v="08FZP0157W"/>
    <s v="08FJZ0004Y"/>
    <s v="08ADG0005C"/>
    <n v="0"/>
    <s v="I2020"/>
    <n v="68"/>
    <n v="68"/>
    <n v="136"/>
    <n v="68"/>
    <n v="68"/>
    <n v="136"/>
    <n v="52"/>
    <n v="56"/>
    <n v="108"/>
    <n v="0"/>
    <n v="0"/>
    <n v="0"/>
    <n v="1"/>
    <n v="1"/>
    <n v="2"/>
    <n v="14"/>
    <n v="10"/>
    <n v="24"/>
    <n v="56"/>
    <n v="51"/>
    <n v="107"/>
    <n v="0"/>
    <n v="0"/>
    <n v="0"/>
    <n v="0"/>
    <n v="0"/>
    <n v="0"/>
    <n v="0"/>
    <n v="0"/>
    <n v="0"/>
    <n v="71"/>
    <n v="62"/>
    <n v="133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6"/>
    <n v="5"/>
    <n v="1"/>
  </r>
  <r>
    <s v="08DJN0906K"/>
    <n v="1"/>
    <s v="MATUTINO"/>
    <s v="MONTE ALBAN"/>
    <n v="8"/>
    <s v="CHIHUAHUA"/>
    <n v="8"/>
    <s v="CHIHUAHUA"/>
    <x v="5"/>
    <n v="37"/>
    <x v="6"/>
    <n v="1"/>
    <s v="JUĂREZ"/>
    <s v="CALLE FRANCISCO VILLA"/>
    <n v="5832"/>
    <s v="PÚBLICO"/>
    <x v="0"/>
    <n v="2"/>
    <s v="BĂSICA"/>
    <n v="1"/>
    <x v="2"/>
    <n v="1"/>
    <x v="0"/>
    <n v="0"/>
    <s v="NO APLICA"/>
    <n v="0"/>
    <s v="NO APLICA"/>
    <s v="08FZP0130P"/>
    <s v="08FJZ0101Z"/>
    <s v="08ADG0005C"/>
    <n v="0"/>
    <s v="I2020"/>
    <n v="20"/>
    <n v="22"/>
    <n v="42"/>
    <n v="20"/>
    <n v="22"/>
    <n v="42"/>
    <n v="14"/>
    <n v="11"/>
    <n v="25"/>
    <n v="0"/>
    <n v="0"/>
    <n v="0"/>
    <n v="0"/>
    <n v="0"/>
    <n v="0"/>
    <n v="5"/>
    <n v="6"/>
    <n v="11"/>
    <n v="13"/>
    <n v="18"/>
    <n v="31"/>
    <n v="0"/>
    <n v="0"/>
    <n v="0"/>
    <n v="0"/>
    <n v="0"/>
    <n v="0"/>
    <n v="0"/>
    <n v="0"/>
    <n v="0"/>
    <n v="18"/>
    <n v="24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907J"/>
    <n v="1"/>
    <s v="MATUTINO"/>
    <s v="LUIS DONALDO COLOSIO"/>
    <n v="8"/>
    <s v="CHIHUAHUA"/>
    <n v="8"/>
    <s v="CHIHUAHUA"/>
    <x v="5"/>
    <n v="37"/>
    <x v="6"/>
    <n v="1"/>
    <s v="JUĂREZ"/>
    <s v="CALLE EJIDO HIDALGO"/>
    <n v="0"/>
    <s v="PÚBLICO"/>
    <x v="0"/>
    <n v="2"/>
    <s v="BĂSICA"/>
    <n v="1"/>
    <x v="2"/>
    <n v="1"/>
    <x v="0"/>
    <n v="0"/>
    <s v="NO APLICA"/>
    <n v="0"/>
    <s v="NO APLICA"/>
    <s v="08FZP0157W"/>
    <s v="08FJZ0004Y"/>
    <s v="08ADG0005C"/>
    <n v="0"/>
    <s v="I2020"/>
    <n v="93"/>
    <n v="75"/>
    <n v="168"/>
    <n v="93"/>
    <n v="75"/>
    <n v="168"/>
    <n v="68"/>
    <n v="51"/>
    <n v="119"/>
    <n v="0"/>
    <n v="0"/>
    <n v="0"/>
    <n v="0"/>
    <n v="0"/>
    <n v="0"/>
    <n v="18"/>
    <n v="22"/>
    <n v="40"/>
    <n v="52"/>
    <n v="77"/>
    <n v="129"/>
    <n v="0"/>
    <n v="0"/>
    <n v="0"/>
    <n v="0"/>
    <n v="0"/>
    <n v="0"/>
    <n v="0"/>
    <n v="0"/>
    <n v="0"/>
    <n v="70"/>
    <n v="99"/>
    <n v="169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0"/>
    <n v="12"/>
    <n v="0"/>
    <n v="7"/>
    <n v="0"/>
    <n v="2"/>
    <n v="5"/>
    <n v="0"/>
    <n v="0"/>
    <n v="0"/>
    <n v="0"/>
    <n v="7"/>
    <n v="8"/>
    <n v="7"/>
    <n v="1"/>
  </r>
  <r>
    <s v="08DJN0908I"/>
    <n v="1"/>
    <s v="MATUTINO"/>
    <s v="NUEVA GENERACION"/>
    <n v="8"/>
    <s v="CHIHUAHUA"/>
    <n v="8"/>
    <s v="CHIHUAHUA"/>
    <x v="3"/>
    <n v="27"/>
    <x v="27"/>
    <n v="1"/>
    <s v="GUACHOCHI"/>
    <s v="CALLE REVOLUCIĂ“N SOCIAL"/>
    <n v="0"/>
    <s v="PÚBLICO"/>
    <x v="0"/>
    <n v="2"/>
    <s v="BĂSICA"/>
    <n v="1"/>
    <x v="2"/>
    <n v="1"/>
    <x v="0"/>
    <n v="0"/>
    <s v="NO APLICA"/>
    <n v="0"/>
    <s v="NO APLICA"/>
    <s v="08FZP0021I"/>
    <s v="08FJZ0106V"/>
    <s v="08ADG0006B"/>
    <n v="0"/>
    <s v="I2020"/>
    <n v="39"/>
    <n v="36"/>
    <n v="75"/>
    <n v="39"/>
    <n v="36"/>
    <n v="75"/>
    <n v="12"/>
    <n v="15"/>
    <n v="27"/>
    <n v="0"/>
    <n v="0"/>
    <n v="0"/>
    <n v="11"/>
    <n v="5"/>
    <n v="16"/>
    <n v="15"/>
    <n v="13"/>
    <n v="28"/>
    <n v="15"/>
    <n v="12"/>
    <n v="27"/>
    <n v="0"/>
    <n v="0"/>
    <n v="0"/>
    <n v="0"/>
    <n v="0"/>
    <n v="0"/>
    <n v="0"/>
    <n v="0"/>
    <n v="0"/>
    <n v="41"/>
    <n v="30"/>
    <n v="7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  <n v="1"/>
  </r>
  <r>
    <s v="08DJN0909H"/>
    <n v="1"/>
    <s v="MATUTINO"/>
    <s v="CHIHUAHUA 92"/>
    <n v="8"/>
    <s v="CHIHUAHUA"/>
    <n v="8"/>
    <s v="CHIHUAHUA"/>
    <x v="7"/>
    <n v="19"/>
    <x v="21"/>
    <n v="1"/>
    <s v="CHIHUAHUA"/>
    <s v="CALLE CDP"/>
    <n v="1104"/>
    <s v="PÚBLICO"/>
    <x v="0"/>
    <n v="2"/>
    <s v="BĂSICA"/>
    <n v="1"/>
    <x v="2"/>
    <n v="1"/>
    <x v="0"/>
    <n v="0"/>
    <s v="NO APLICA"/>
    <n v="0"/>
    <s v="NO APLICA"/>
    <s v="08FZP0153Z"/>
    <s v="08FJZ0102Z"/>
    <s v="08ADG0046C"/>
    <n v="0"/>
    <s v="I2020"/>
    <n v="54"/>
    <n v="49"/>
    <n v="103"/>
    <n v="54"/>
    <n v="49"/>
    <n v="103"/>
    <n v="23"/>
    <n v="21"/>
    <n v="44"/>
    <n v="0"/>
    <n v="0"/>
    <n v="0"/>
    <n v="5"/>
    <n v="4"/>
    <n v="9"/>
    <n v="15"/>
    <n v="11"/>
    <n v="26"/>
    <n v="27"/>
    <n v="29"/>
    <n v="56"/>
    <n v="0"/>
    <n v="0"/>
    <n v="0"/>
    <n v="0"/>
    <n v="0"/>
    <n v="0"/>
    <n v="0"/>
    <n v="0"/>
    <n v="0"/>
    <n v="47"/>
    <n v="44"/>
    <n v="91"/>
    <n v="1"/>
    <n v="1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1"/>
    <n v="2"/>
    <n v="0"/>
    <n v="0"/>
    <n v="0"/>
    <n v="1"/>
    <n v="5"/>
    <n v="5"/>
    <n v="5"/>
    <n v="1"/>
  </r>
  <r>
    <s v="08DJN0910X"/>
    <n v="1"/>
    <s v="MATUTINO"/>
    <s v="PAULO FREIRE"/>
    <n v="8"/>
    <s v="CHIHUAHUA"/>
    <n v="8"/>
    <s v="CHIHUAHUA"/>
    <x v="1"/>
    <n v="17"/>
    <x v="43"/>
    <n v="93"/>
    <s v="LĂZARO CĂRDENAS"/>
    <s v="CALLE EXPROPIACION PETROLERA "/>
    <n v="0"/>
    <s v="PÚBLICO"/>
    <x v="0"/>
    <n v="2"/>
    <s v="BĂSICA"/>
    <n v="1"/>
    <x v="2"/>
    <n v="1"/>
    <x v="0"/>
    <n v="0"/>
    <s v="NO APLICA"/>
    <n v="0"/>
    <s v="NO APLICA"/>
    <s v="08FZP0109M"/>
    <s v="08FJZ0105W"/>
    <s v="08ADG0010O"/>
    <n v="0"/>
    <s v="I2020"/>
    <n v="53"/>
    <n v="40"/>
    <n v="93"/>
    <n v="53"/>
    <n v="40"/>
    <n v="93"/>
    <n v="31"/>
    <n v="17"/>
    <n v="48"/>
    <n v="0"/>
    <n v="0"/>
    <n v="0"/>
    <n v="5"/>
    <n v="2"/>
    <n v="7"/>
    <n v="15"/>
    <n v="15"/>
    <n v="30"/>
    <n v="23"/>
    <n v="32"/>
    <n v="55"/>
    <n v="0"/>
    <n v="0"/>
    <n v="0"/>
    <n v="0"/>
    <n v="0"/>
    <n v="0"/>
    <n v="0"/>
    <n v="0"/>
    <n v="0"/>
    <n v="43"/>
    <n v="49"/>
    <n v="9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5"/>
    <n v="4"/>
    <n v="1"/>
  </r>
  <r>
    <s v="08DJN0912V"/>
    <n v="1"/>
    <s v="MATUTINO"/>
    <s v="IGNACIO ZARAGOZA"/>
    <n v="8"/>
    <s v="CHIHUAHUA"/>
    <n v="8"/>
    <s v="CHIHUAHUA"/>
    <x v="2"/>
    <n v="34"/>
    <x v="3"/>
    <n v="1"/>
    <s v="IGNACIO ZARAGOZA"/>
    <s v="CALLE IDEPENDENCIA"/>
    <n v="0"/>
    <s v="PÚBLICO"/>
    <x v="0"/>
    <n v="2"/>
    <s v="BĂSICA"/>
    <n v="1"/>
    <x v="2"/>
    <n v="1"/>
    <x v="0"/>
    <n v="0"/>
    <s v="NO APLICA"/>
    <n v="0"/>
    <s v="NO APLICA"/>
    <s v="08FZP0133M"/>
    <s v="08FJZ0110H"/>
    <s v="08ADG0055K"/>
    <n v="0"/>
    <s v="I2020"/>
    <n v="12"/>
    <n v="6"/>
    <n v="18"/>
    <n v="12"/>
    <n v="6"/>
    <n v="18"/>
    <n v="5"/>
    <n v="4"/>
    <n v="9"/>
    <n v="0"/>
    <n v="0"/>
    <n v="0"/>
    <n v="0"/>
    <n v="0"/>
    <n v="0"/>
    <n v="0"/>
    <n v="4"/>
    <n v="4"/>
    <n v="11"/>
    <n v="10"/>
    <n v="21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14T"/>
    <n v="1"/>
    <s v="MATUTINO"/>
    <s v="CRI CRI"/>
    <n v="8"/>
    <s v="CHIHUAHUA"/>
    <n v="8"/>
    <s v="CHIHUAHUA"/>
    <x v="10"/>
    <n v="5"/>
    <x v="54"/>
    <n v="1038"/>
    <s v="LEY SEIS DE ENERO"/>
    <s v="CALLE REVOLUCION"/>
    <n v="0"/>
    <s v="PÚBLICO"/>
    <x v="0"/>
    <n v="2"/>
    <s v="BĂSICA"/>
    <n v="1"/>
    <x v="2"/>
    <n v="1"/>
    <x v="0"/>
    <n v="0"/>
    <s v="NO APLICA"/>
    <n v="0"/>
    <s v="NO APLICA"/>
    <s v="08FZP0127B"/>
    <s v="08FJZ0110H"/>
    <s v="08ADG0013L"/>
    <n v="0"/>
    <s v="I2020"/>
    <n v="12"/>
    <n v="9"/>
    <n v="21"/>
    <n v="12"/>
    <n v="9"/>
    <n v="21"/>
    <n v="4"/>
    <n v="5"/>
    <n v="9"/>
    <n v="0"/>
    <n v="0"/>
    <n v="0"/>
    <n v="0"/>
    <n v="3"/>
    <n v="3"/>
    <n v="1"/>
    <n v="4"/>
    <n v="5"/>
    <n v="10"/>
    <n v="5"/>
    <n v="15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JN0918P"/>
    <n v="1"/>
    <s v="MATUTINO"/>
    <s v="MATEANA MUNGUIA DE AVELEYRA"/>
    <n v="8"/>
    <s v="CHIHUAHUA"/>
    <n v="8"/>
    <s v="CHIHUAHUA"/>
    <x v="1"/>
    <n v="17"/>
    <x v="43"/>
    <n v="1"/>
    <s v="CUAUHTĂ‰MOC"/>
    <s v="CALLE REPUBLICA DE ECUADOR"/>
    <n v="285"/>
    <s v="PÚBLICO"/>
    <x v="0"/>
    <n v="2"/>
    <s v="BĂSICA"/>
    <n v="1"/>
    <x v="2"/>
    <n v="1"/>
    <x v="0"/>
    <n v="0"/>
    <s v="NO APLICA"/>
    <n v="0"/>
    <s v="NO APLICA"/>
    <s v="08FZP0110B"/>
    <s v="08FJZ0105W"/>
    <s v="08ADG0010O"/>
    <n v="0"/>
    <s v="I2020"/>
    <n v="47"/>
    <n v="62"/>
    <n v="109"/>
    <n v="47"/>
    <n v="62"/>
    <n v="109"/>
    <n v="24"/>
    <n v="41"/>
    <n v="65"/>
    <n v="0"/>
    <n v="0"/>
    <n v="0"/>
    <n v="0"/>
    <n v="0"/>
    <n v="0"/>
    <n v="31"/>
    <n v="27"/>
    <n v="58"/>
    <n v="27"/>
    <n v="29"/>
    <n v="56"/>
    <n v="0"/>
    <n v="0"/>
    <n v="0"/>
    <n v="0"/>
    <n v="0"/>
    <n v="0"/>
    <n v="0"/>
    <n v="0"/>
    <n v="0"/>
    <n v="58"/>
    <n v="56"/>
    <n v="114"/>
    <n v="0"/>
    <n v="2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2"/>
    <n v="2"/>
    <n v="0"/>
    <n v="0"/>
    <n v="0"/>
    <n v="0"/>
    <n v="4"/>
    <n v="6"/>
    <n v="4"/>
    <n v="1"/>
  </r>
  <r>
    <s v="08DJN0919O"/>
    <n v="1"/>
    <s v="MATUTINO"/>
    <s v="JOSE SANTOS VALDES"/>
    <n v="8"/>
    <s v="CHIHUAHUA"/>
    <n v="8"/>
    <s v="CHIHUAHUA"/>
    <x v="7"/>
    <n v="19"/>
    <x v="21"/>
    <n v="1"/>
    <s v="CHIHUAHUA"/>
    <s v="CALLE GARCILAZO DE LA VEGA"/>
    <n v="15300"/>
    <s v="PÚBLICO"/>
    <x v="0"/>
    <n v="2"/>
    <s v="BĂSICA"/>
    <n v="1"/>
    <x v="2"/>
    <n v="1"/>
    <x v="0"/>
    <n v="0"/>
    <s v="NO APLICA"/>
    <n v="0"/>
    <s v="NO APLICA"/>
    <s v="08FZP0144S"/>
    <s v="08FJZ0102Z"/>
    <s v="08ADG0046C"/>
    <n v="0"/>
    <s v="I2020"/>
    <n v="48"/>
    <n v="54"/>
    <n v="102"/>
    <n v="48"/>
    <n v="54"/>
    <n v="102"/>
    <n v="26"/>
    <n v="24"/>
    <n v="50"/>
    <n v="0"/>
    <n v="0"/>
    <n v="0"/>
    <n v="10"/>
    <n v="9"/>
    <n v="19"/>
    <n v="15"/>
    <n v="15"/>
    <n v="30"/>
    <n v="18"/>
    <n v="21"/>
    <n v="39"/>
    <n v="0"/>
    <n v="0"/>
    <n v="0"/>
    <n v="0"/>
    <n v="0"/>
    <n v="0"/>
    <n v="0"/>
    <n v="0"/>
    <n v="0"/>
    <n v="43"/>
    <n v="45"/>
    <n v="88"/>
    <n v="1"/>
    <n v="1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1"/>
    <n v="1"/>
    <n v="2"/>
    <n v="0"/>
    <n v="0"/>
    <n v="0"/>
    <n v="1"/>
    <n v="5"/>
    <n v="5"/>
    <n v="5"/>
    <n v="1"/>
  </r>
  <r>
    <s v="08DJN0920D"/>
    <n v="1"/>
    <s v="MATUTINO"/>
    <s v="PAQUIME"/>
    <n v="8"/>
    <s v="CHIHUAHUA"/>
    <n v="8"/>
    <s v="CHIHUAHUA"/>
    <x v="7"/>
    <n v="19"/>
    <x v="21"/>
    <n v="1"/>
    <s v="CHIHUAHUA"/>
    <s v="CALLE MOISES SOSA LLERVES"/>
    <n v="15500"/>
    <s v="PÚBLICO"/>
    <x v="0"/>
    <n v="2"/>
    <s v="BĂSICA"/>
    <n v="1"/>
    <x v="2"/>
    <n v="1"/>
    <x v="0"/>
    <n v="0"/>
    <s v="NO APLICA"/>
    <n v="0"/>
    <s v="NO APLICA"/>
    <s v="08FZP0144S"/>
    <s v="08FJZ0102Z"/>
    <s v="08ADG0046C"/>
    <n v="0"/>
    <s v="I2020"/>
    <n v="56"/>
    <n v="50"/>
    <n v="106"/>
    <n v="56"/>
    <n v="50"/>
    <n v="106"/>
    <n v="25"/>
    <n v="21"/>
    <n v="46"/>
    <n v="0"/>
    <n v="0"/>
    <n v="0"/>
    <n v="3"/>
    <n v="5"/>
    <n v="8"/>
    <n v="19"/>
    <n v="15"/>
    <n v="34"/>
    <n v="28"/>
    <n v="21"/>
    <n v="49"/>
    <n v="0"/>
    <n v="0"/>
    <n v="0"/>
    <n v="0"/>
    <n v="0"/>
    <n v="0"/>
    <n v="0"/>
    <n v="0"/>
    <n v="0"/>
    <n v="50"/>
    <n v="41"/>
    <n v="9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0"/>
    <n v="1"/>
    <n v="0"/>
    <n v="0"/>
    <n v="0"/>
    <n v="0"/>
    <n v="1"/>
    <n v="0"/>
    <n v="0"/>
    <n v="10"/>
    <n v="0"/>
    <n v="5"/>
    <n v="1"/>
    <n v="2"/>
    <n v="2"/>
    <n v="0"/>
    <n v="0"/>
    <n v="0"/>
    <n v="0"/>
    <n v="5"/>
    <n v="5"/>
    <n v="5"/>
    <n v="1"/>
  </r>
  <r>
    <s v="08DJN0921C"/>
    <n v="1"/>
    <s v="MATUTINO"/>
    <s v="PASEOS DE CHIHUAHUA"/>
    <n v="8"/>
    <s v="CHIHUAHUA"/>
    <n v="8"/>
    <s v="CHIHUAHUA"/>
    <x v="7"/>
    <n v="19"/>
    <x v="21"/>
    <n v="1"/>
    <s v="CHIHUAHUA"/>
    <s v="CALLE PASEOS DE ALLENDE"/>
    <n v="14106"/>
    <s v="PÚBLICO"/>
    <x v="0"/>
    <n v="2"/>
    <s v="BĂSICA"/>
    <n v="1"/>
    <x v="2"/>
    <n v="1"/>
    <x v="0"/>
    <n v="0"/>
    <s v="NO APLICA"/>
    <n v="0"/>
    <s v="NO APLICA"/>
    <s v="08FZP0147P"/>
    <s v="08FJZ0113E"/>
    <s v="08ADG0046C"/>
    <n v="0"/>
    <s v="I2020"/>
    <n v="64"/>
    <n v="62"/>
    <n v="126"/>
    <n v="64"/>
    <n v="62"/>
    <n v="126"/>
    <n v="30"/>
    <n v="22"/>
    <n v="52"/>
    <n v="0"/>
    <n v="0"/>
    <n v="0"/>
    <n v="6"/>
    <n v="21"/>
    <n v="27"/>
    <n v="25"/>
    <n v="26"/>
    <n v="51"/>
    <n v="22"/>
    <n v="29"/>
    <n v="51"/>
    <n v="0"/>
    <n v="0"/>
    <n v="0"/>
    <n v="0"/>
    <n v="0"/>
    <n v="0"/>
    <n v="0"/>
    <n v="0"/>
    <n v="0"/>
    <n v="53"/>
    <n v="76"/>
    <n v="12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923A"/>
    <n v="1"/>
    <s v="MATUTINO"/>
    <s v="TOHUI"/>
    <n v="8"/>
    <s v="CHIHUAHUA"/>
    <n v="8"/>
    <s v="CHIHUAHUA"/>
    <x v="10"/>
    <n v="50"/>
    <x v="65"/>
    <n v="1"/>
    <s v="NUEVO CASAS GRANDES"/>
    <s v="CALLE DEL ABETO"/>
    <n v="0"/>
    <s v="PÚBLICO"/>
    <x v="0"/>
    <n v="2"/>
    <s v="BĂSICA"/>
    <n v="1"/>
    <x v="2"/>
    <n v="1"/>
    <x v="0"/>
    <n v="0"/>
    <s v="NO APLICA"/>
    <n v="0"/>
    <s v="NO APLICA"/>
    <s v="08FZP0143T"/>
    <s v="08FJZ0110H"/>
    <s v="08ADG0013L"/>
    <n v="0"/>
    <s v="I2020"/>
    <n v="47"/>
    <n v="43"/>
    <n v="90"/>
    <n v="47"/>
    <n v="43"/>
    <n v="90"/>
    <n v="29"/>
    <n v="29"/>
    <n v="58"/>
    <n v="0"/>
    <n v="0"/>
    <n v="0"/>
    <n v="1"/>
    <n v="2"/>
    <n v="3"/>
    <n v="16"/>
    <n v="14"/>
    <n v="30"/>
    <n v="31"/>
    <n v="23"/>
    <n v="54"/>
    <n v="0"/>
    <n v="0"/>
    <n v="0"/>
    <n v="0"/>
    <n v="0"/>
    <n v="0"/>
    <n v="0"/>
    <n v="0"/>
    <n v="0"/>
    <n v="48"/>
    <n v="39"/>
    <n v="87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4"/>
    <n v="4"/>
    <n v="1"/>
  </r>
  <r>
    <s v="08DJN0924Z"/>
    <n v="1"/>
    <s v="MATUTINO"/>
    <s v="AURELIA AGUERO"/>
    <n v="8"/>
    <s v="CHIHUAHUA"/>
    <n v="8"/>
    <s v="CHIHUAHUA"/>
    <x v="1"/>
    <n v="17"/>
    <x v="43"/>
    <n v="1"/>
    <s v="CUAUHTĂ‰MOC"/>
    <s v="CALLE XOCHIMILCO"/>
    <n v="0"/>
    <s v="PÚBLICO"/>
    <x v="0"/>
    <n v="2"/>
    <s v="BĂSICA"/>
    <n v="1"/>
    <x v="2"/>
    <n v="1"/>
    <x v="0"/>
    <n v="0"/>
    <s v="NO APLICA"/>
    <n v="0"/>
    <s v="NO APLICA"/>
    <s v="08FZP0145R"/>
    <s v="08FJZ0111G"/>
    <s v="08ADG0010O"/>
    <n v="0"/>
    <s v="I2020"/>
    <n v="61"/>
    <n v="81"/>
    <n v="142"/>
    <n v="61"/>
    <n v="81"/>
    <n v="142"/>
    <n v="38"/>
    <n v="53"/>
    <n v="91"/>
    <n v="0"/>
    <n v="0"/>
    <n v="0"/>
    <n v="0"/>
    <n v="0"/>
    <n v="0"/>
    <n v="23"/>
    <n v="9"/>
    <n v="32"/>
    <n v="46"/>
    <n v="47"/>
    <n v="93"/>
    <n v="0"/>
    <n v="0"/>
    <n v="0"/>
    <n v="0"/>
    <n v="0"/>
    <n v="0"/>
    <n v="0"/>
    <n v="0"/>
    <n v="0"/>
    <n v="69"/>
    <n v="56"/>
    <n v="125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0"/>
    <n v="2"/>
    <n v="4"/>
    <n v="0"/>
    <n v="0"/>
    <n v="0"/>
    <n v="0"/>
    <n v="6"/>
    <n v="6"/>
    <n v="6"/>
    <n v="1"/>
  </r>
  <r>
    <s v="08DJN0926Y"/>
    <n v="1"/>
    <s v="MATUTINO"/>
    <s v="NIÑO ARTILLERO"/>
    <n v="8"/>
    <s v="CHIHUAHUA"/>
    <n v="8"/>
    <s v="CHIHUAHUA"/>
    <x v="7"/>
    <n v="61"/>
    <x v="13"/>
    <n v="1"/>
    <s v="SAN FRANCISCO JAVIER DE SATEVĂ“"/>
    <s v="CALLE SATEVO"/>
    <n v="0"/>
    <s v="PÚBLICO"/>
    <x v="0"/>
    <n v="2"/>
    <s v="BĂSICA"/>
    <n v="1"/>
    <x v="2"/>
    <n v="1"/>
    <x v="0"/>
    <n v="0"/>
    <s v="NO APLICA"/>
    <n v="0"/>
    <s v="NO APLICA"/>
    <s v="08FZP0273M"/>
    <s v="08FJZ0116B"/>
    <s v="08ADG0046C"/>
    <n v="0"/>
    <s v="I2020"/>
    <n v="43"/>
    <n v="42"/>
    <n v="85"/>
    <n v="43"/>
    <n v="42"/>
    <n v="85"/>
    <n v="15"/>
    <n v="22"/>
    <n v="37"/>
    <n v="0"/>
    <n v="0"/>
    <n v="0"/>
    <n v="6"/>
    <n v="8"/>
    <n v="14"/>
    <n v="15"/>
    <n v="12"/>
    <n v="27"/>
    <n v="22"/>
    <n v="19"/>
    <n v="41"/>
    <n v="0"/>
    <n v="0"/>
    <n v="0"/>
    <n v="0"/>
    <n v="0"/>
    <n v="0"/>
    <n v="0"/>
    <n v="0"/>
    <n v="0"/>
    <n v="43"/>
    <n v="39"/>
    <n v="8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3"/>
    <n v="3"/>
    <n v="1"/>
  </r>
  <r>
    <s v="08DJN0927X"/>
    <n v="1"/>
    <s v="MATUTINO"/>
    <s v="FERNANDO BAEZA MELENDEZ"/>
    <n v="8"/>
    <s v="CHIHUAHUA"/>
    <n v="8"/>
    <s v="CHIHUAHUA"/>
    <x v="9"/>
    <n v="21"/>
    <x v="61"/>
    <n v="1"/>
    <s v="DELICIAS"/>
    <s v="CALLE FELIX GUTIERREZ"/>
    <n v="4600"/>
    <s v="PÚBLICO"/>
    <x v="0"/>
    <n v="2"/>
    <s v="BĂSICA"/>
    <n v="1"/>
    <x v="2"/>
    <n v="1"/>
    <x v="0"/>
    <n v="0"/>
    <s v="NO APLICA"/>
    <n v="0"/>
    <s v="NO APLICA"/>
    <s v="08FZP0278H"/>
    <s v="08FJZ0108T"/>
    <s v="08ADG0057I"/>
    <n v="0"/>
    <s v="I2020"/>
    <n v="22"/>
    <n v="22"/>
    <n v="44"/>
    <n v="22"/>
    <n v="22"/>
    <n v="44"/>
    <n v="11"/>
    <n v="13"/>
    <n v="24"/>
    <n v="0"/>
    <n v="0"/>
    <n v="0"/>
    <n v="4"/>
    <n v="2"/>
    <n v="6"/>
    <n v="11"/>
    <n v="8"/>
    <n v="19"/>
    <n v="11"/>
    <n v="8"/>
    <n v="19"/>
    <n v="0"/>
    <n v="0"/>
    <n v="0"/>
    <n v="0"/>
    <n v="0"/>
    <n v="0"/>
    <n v="0"/>
    <n v="0"/>
    <n v="0"/>
    <n v="26"/>
    <n v="18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928W"/>
    <n v="1"/>
    <s v="MATUTINO"/>
    <s v="FRANCISCO GABILONDO SOLER"/>
    <n v="8"/>
    <s v="CHIHUAHUA"/>
    <n v="8"/>
    <s v="CHIHUAHUA"/>
    <x v="10"/>
    <n v="10"/>
    <x v="44"/>
    <n v="5"/>
    <s v="EJIDO BENITO JUĂREZ"/>
    <s v="CALLE BENITO JUAREZ"/>
    <n v="0"/>
    <s v="PÚBLICO"/>
    <x v="0"/>
    <n v="2"/>
    <s v="BĂSICA"/>
    <n v="1"/>
    <x v="2"/>
    <n v="1"/>
    <x v="0"/>
    <n v="0"/>
    <s v="NO APLICA"/>
    <n v="0"/>
    <s v="NO APLICA"/>
    <s v="08FZP0156X"/>
    <s v="08FJZ0110H"/>
    <s v="08ADG0013L"/>
    <n v="0"/>
    <s v="I2020"/>
    <n v="31"/>
    <n v="30"/>
    <n v="61"/>
    <n v="31"/>
    <n v="30"/>
    <n v="61"/>
    <n v="17"/>
    <n v="19"/>
    <n v="36"/>
    <n v="0"/>
    <n v="0"/>
    <n v="0"/>
    <n v="7"/>
    <n v="2"/>
    <n v="9"/>
    <n v="17"/>
    <n v="8"/>
    <n v="25"/>
    <n v="14"/>
    <n v="18"/>
    <n v="32"/>
    <n v="0"/>
    <n v="0"/>
    <n v="0"/>
    <n v="0"/>
    <n v="0"/>
    <n v="0"/>
    <n v="0"/>
    <n v="0"/>
    <n v="0"/>
    <n v="38"/>
    <n v="28"/>
    <n v="66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DJN0932I"/>
    <n v="1"/>
    <s v="MATUTINO"/>
    <s v="ESTEFANIA CASTAÑEDA"/>
    <n v="8"/>
    <s v="CHIHUAHUA"/>
    <n v="8"/>
    <s v="CHIHUAHUA"/>
    <x v="9"/>
    <n v="62"/>
    <x v="40"/>
    <n v="480"/>
    <s v="EJIDO CONCHOS"/>
    <s v="CALLE EJIDO CONCHOS"/>
    <n v="0"/>
    <s v="PÚBLICO"/>
    <x v="0"/>
    <n v="2"/>
    <s v="BĂSICA"/>
    <n v="1"/>
    <x v="2"/>
    <n v="1"/>
    <x v="0"/>
    <n v="0"/>
    <s v="NO APLICA"/>
    <n v="0"/>
    <s v="NO APLICA"/>
    <s v="08FZP0132N"/>
    <s v="08FJZ0109S"/>
    <s v="08ADG0057I"/>
    <n v="0"/>
    <s v="I2020"/>
    <n v="11"/>
    <n v="12"/>
    <n v="23"/>
    <n v="11"/>
    <n v="12"/>
    <n v="23"/>
    <n v="5"/>
    <n v="4"/>
    <n v="9"/>
    <n v="0"/>
    <n v="0"/>
    <n v="0"/>
    <n v="0"/>
    <n v="5"/>
    <n v="5"/>
    <n v="13"/>
    <n v="7"/>
    <n v="20"/>
    <n v="7"/>
    <n v="14"/>
    <n v="21"/>
    <n v="0"/>
    <n v="0"/>
    <n v="0"/>
    <n v="0"/>
    <n v="0"/>
    <n v="0"/>
    <n v="0"/>
    <n v="0"/>
    <n v="0"/>
    <n v="20"/>
    <n v="26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34G"/>
    <n v="1"/>
    <s v="MATUTINO"/>
    <s v="FANNY ANITUA"/>
    <n v="8"/>
    <s v="CHIHUAHUA"/>
    <n v="8"/>
    <s v="CHIHUAHUA"/>
    <x v="2"/>
    <n v="63"/>
    <x v="17"/>
    <n v="1"/>
    <s v="TEMĂ“SACHIC"/>
    <s v="CALLE 10 DE MAYO"/>
    <n v="0"/>
    <s v="PÚBLICO"/>
    <x v="0"/>
    <n v="2"/>
    <s v="BĂSICA"/>
    <n v="1"/>
    <x v="2"/>
    <n v="1"/>
    <x v="0"/>
    <n v="0"/>
    <s v="NO APLICA"/>
    <n v="0"/>
    <s v="NO APLICA"/>
    <s v="08FZP0112Z"/>
    <s v="08FJZ0111G"/>
    <s v="08ADG0055K"/>
    <n v="0"/>
    <s v="I2020"/>
    <n v="13"/>
    <n v="6"/>
    <n v="19"/>
    <n v="13"/>
    <n v="6"/>
    <n v="19"/>
    <n v="4"/>
    <n v="2"/>
    <n v="6"/>
    <n v="0"/>
    <n v="0"/>
    <n v="0"/>
    <n v="1"/>
    <n v="0"/>
    <n v="1"/>
    <n v="7"/>
    <n v="2"/>
    <n v="9"/>
    <n v="6"/>
    <n v="2"/>
    <n v="8"/>
    <n v="0"/>
    <n v="0"/>
    <n v="0"/>
    <n v="0"/>
    <n v="0"/>
    <n v="0"/>
    <n v="0"/>
    <n v="0"/>
    <n v="0"/>
    <n v="14"/>
    <n v="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36E"/>
    <n v="1"/>
    <s v="MATUTINO"/>
    <s v="FRANCISCO GABILONDO SOLER CRI CRI"/>
    <n v="8"/>
    <s v="CHIHUAHUA"/>
    <n v="8"/>
    <s v="CHIHUAHUA"/>
    <x v="6"/>
    <n v="29"/>
    <x v="7"/>
    <n v="512"/>
    <s v="BARBECHITOS"/>
    <s v="CALLE BARBECHITOS"/>
    <n v="0"/>
    <s v="PÚBLICO"/>
    <x v="0"/>
    <n v="2"/>
    <s v="BĂSICA"/>
    <n v="1"/>
    <x v="2"/>
    <n v="1"/>
    <x v="0"/>
    <n v="0"/>
    <s v="NO APLICA"/>
    <n v="0"/>
    <s v="NO APLICA"/>
    <s v="08FZP0020J"/>
    <s v="08FJZ0107U"/>
    <s v="08ADG0007A"/>
    <n v="0"/>
    <s v="I2020"/>
    <n v="11"/>
    <n v="5"/>
    <n v="16"/>
    <n v="11"/>
    <n v="5"/>
    <n v="16"/>
    <n v="7"/>
    <n v="1"/>
    <n v="8"/>
    <n v="0"/>
    <n v="0"/>
    <n v="0"/>
    <n v="0"/>
    <n v="2"/>
    <n v="2"/>
    <n v="2"/>
    <n v="5"/>
    <n v="7"/>
    <n v="7"/>
    <n v="2"/>
    <n v="9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40R"/>
    <n v="1"/>
    <s v="MATUTINO"/>
    <s v="ANAHUAC"/>
    <n v="8"/>
    <s v="CHIHUAHUA"/>
    <n v="8"/>
    <s v="CHIHUAHUA"/>
    <x v="1"/>
    <n v="17"/>
    <x v="43"/>
    <n v="5"/>
    <s v="COLONIA ANĂHUAC"/>
    <s v="CALLE 4TA"/>
    <n v="0"/>
    <s v="PÚBLICO"/>
    <x v="0"/>
    <n v="2"/>
    <s v="BĂSICA"/>
    <n v="1"/>
    <x v="2"/>
    <n v="1"/>
    <x v="0"/>
    <n v="0"/>
    <s v="NO APLICA"/>
    <n v="0"/>
    <s v="NO APLICA"/>
    <s v="08FZP0145R"/>
    <s v="08FJZ0111G"/>
    <s v="08ADG0010O"/>
    <n v="0"/>
    <s v="I2020"/>
    <n v="35"/>
    <n v="41"/>
    <n v="76"/>
    <n v="35"/>
    <n v="41"/>
    <n v="76"/>
    <n v="24"/>
    <n v="27"/>
    <n v="51"/>
    <n v="0"/>
    <n v="0"/>
    <n v="0"/>
    <n v="2"/>
    <n v="4"/>
    <n v="6"/>
    <n v="15"/>
    <n v="11"/>
    <n v="26"/>
    <n v="16"/>
    <n v="23"/>
    <n v="39"/>
    <n v="0"/>
    <n v="0"/>
    <n v="0"/>
    <n v="0"/>
    <n v="0"/>
    <n v="0"/>
    <n v="0"/>
    <n v="0"/>
    <n v="0"/>
    <n v="33"/>
    <n v="38"/>
    <n v="71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1"/>
    <n v="1"/>
    <n v="0"/>
    <n v="0"/>
    <n v="0"/>
    <n v="1"/>
    <n v="3"/>
    <n v="4"/>
    <n v="3"/>
    <n v="1"/>
  </r>
  <r>
    <s v="08DJN0942P"/>
    <n v="1"/>
    <s v="MATUTINO"/>
    <s v="TEPORACA"/>
    <n v="8"/>
    <s v="CHIHUAHUA"/>
    <n v="8"/>
    <s v="CHIHUAHUA"/>
    <x v="1"/>
    <n v="17"/>
    <x v="43"/>
    <n v="1"/>
    <s v="CUAUHTĂ‰MOC"/>
    <s v="CALLE CARMEN SERDAN"/>
    <n v="580"/>
    <s v="PÚBLICO"/>
    <x v="0"/>
    <n v="2"/>
    <s v="BĂSICA"/>
    <n v="1"/>
    <x v="2"/>
    <n v="1"/>
    <x v="0"/>
    <n v="0"/>
    <s v="NO APLICA"/>
    <n v="0"/>
    <s v="NO APLICA"/>
    <s v="08FZP0109M"/>
    <s v="08FJZ0105W"/>
    <s v="08ADG0010O"/>
    <n v="0"/>
    <s v="I2020"/>
    <n v="77"/>
    <n v="47"/>
    <n v="124"/>
    <n v="77"/>
    <n v="47"/>
    <n v="124"/>
    <n v="33"/>
    <n v="25"/>
    <n v="58"/>
    <n v="0"/>
    <n v="0"/>
    <n v="0"/>
    <n v="4"/>
    <n v="11"/>
    <n v="15"/>
    <n v="14"/>
    <n v="12"/>
    <n v="26"/>
    <n v="47"/>
    <n v="21"/>
    <n v="68"/>
    <n v="0"/>
    <n v="0"/>
    <n v="0"/>
    <n v="0"/>
    <n v="0"/>
    <n v="0"/>
    <n v="0"/>
    <n v="0"/>
    <n v="0"/>
    <n v="65"/>
    <n v="44"/>
    <n v="10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0"/>
    <n v="0"/>
    <n v="8"/>
    <n v="0"/>
    <n v="5"/>
    <n v="0"/>
    <n v="1"/>
    <n v="3"/>
    <n v="0"/>
    <n v="0"/>
    <n v="0"/>
    <n v="1"/>
    <n v="5"/>
    <n v="6"/>
    <n v="5"/>
    <n v="1"/>
  </r>
  <r>
    <s v="08DJN0947K"/>
    <n v="1"/>
    <s v="MATUTINO"/>
    <s v="LEONARDO DA VINCI"/>
    <n v="8"/>
    <s v="CHIHUAHUA"/>
    <n v="8"/>
    <s v="CHIHUAHUA"/>
    <x v="3"/>
    <n v="7"/>
    <x v="25"/>
    <n v="70"/>
    <s v="LA MAGDALENA"/>
    <s v="AVENIDA DE LA AMISTAD"/>
    <n v="0"/>
    <s v="PÚBLICO"/>
    <x v="0"/>
    <n v="2"/>
    <s v="BĂSICA"/>
    <n v="1"/>
    <x v="2"/>
    <n v="1"/>
    <x v="0"/>
    <n v="0"/>
    <s v="NO APLICA"/>
    <n v="0"/>
    <s v="NO APLICA"/>
    <s v="08FZP0024F"/>
    <s v="08FJZ0107U"/>
    <s v="08ADG0004D"/>
    <n v="0"/>
    <s v="I2020"/>
    <n v="10"/>
    <n v="10"/>
    <n v="20"/>
    <n v="10"/>
    <n v="10"/>
    <n v="20"/>
    <n v="5"/>
    <n v="4"/>
    <n v="9"/>
    <n v="0"/>
    <n v="0"/>
    <n v="0"/>
    <n v="2"/>
    <n v="3"/>
    <n v="5"/>
    <n v="7"/>
    <n v="3"/>
    <n v="10"/>
    <n v="0"/>
    <n v="3"/>
    <n v="3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JN0952W"/>
    <n v="1"/>
    <s v="MATUTINO"/>
    <s v="TARAHUMARA"/>
    <n v="8"/>
    <s v="CHIHUAHUA"/>
    <n v="8"/>
    <s v="CHIHUAHUA"/>
    <x v="6"/>
    <n v="29"/>
    <x v="7"/>
    <n v="57"/>
    <s v="COLORADAS DE LOS CHĂVEZ"/>
    <s v="CALLE COLORADAS DE LOS CHAVEZ"/>
    <n v="0"/>
    <s v="PÚBLICO"/>
    <x v="0"/>
    <n v="2"/>
    <s v="BĂSICA"/>
    <n v="1"/>
    <x v="2"/>
    <n v="1"/>
    <x v="0"/>
    <n v="0"/>
    <s v="NO APLICA"/>
    <n v="0"/>
    <s v="NO APLICA"/>
    <s v="08FZP0020J"/>
    <s v="08FJZ0107U"/>
    <s v="08ADG0007A"/>
    <n v="0"/>
    <s v="I2020"/>
    <n v="6"/>
    <n v="4"/>
    <n v="10"/>
    <n v="6"/>
    <n v="4"/>
    <n v="10"/>
    <n v="3"/>
    <n v="1"/>
    <n v="4"/>
    <n v="0"/>
    <n v="0"/>
    <n v="0"/>
    <n v="2"/>
    <n v="1"/>
    <n v="3"/>
    <n v="2"/>
    <n v="3"/>
    <n v="5"/>
    <n v="7"/>
    <n v="6"/>
    <n v="13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953V"/>
    <n v="1"/>
    <s v="MATUTINO"/>
    <s v="CRISTINO SANTAMARIA ROSALES"/>
    <n v="8"/>
    <s v="CHIHUAHUA"/>
    <n v="8"/>
    <s v="CHIHUAHUA"/>
    <x v="10"/>
    <n v="35"/>
    <x v="51"/>
    <n v="27"/>
    <s v="FERNĂNDEZ LEAL"/>
    <s v="AVENIDA REFORMA"/>
    <n v="0"/>
    <s v="PÚBLICO"/>
    <x v="0"/>
    <n v="2"/>
    <s v="BĂSICA"/>
    <n v="1"/>
    <x v="2"/>
    <n v="1"/>
    <x v="0"/>
    <n v="0"/>
    <s v="NO APLICA"/>
    <n v="0"/>
    <s v="NO APLICA"/>
    <s v="08FZP0127B"/>
    <s v="08FJZ0110H"/>
    <s v="08ADG0013L"/>
    <n v="0"/>
    <s v="I2020"/>
    <n v="15"/>
    <n v="5"/>
    <n v="20"/>
    <n v="15"/>
    <n v="5"/>
    <n v="20"/>
    <n v="5"/>
    <n v="3"/>
    <n v="8"/>
    <n v="0"/>
    <n v="0"/>
    <n v="0"/>
    <n v="2"/>
    <n v="1"/>
    <n v="3"/>
    <n v="4"/>
    <n v="1"/>
    <n v="5"/>
    <n v="8"/>
    <n v="3"/>
    <n v="11"/>
    <n v="0"/>
    <n v="0"/>
    <n v="0"/>
    <n v="0"/>
    <n v="0"/>
    <n v="0"/>
    <n v="0"/>
    <n v="0"/>
    <n v="0"/>
    <n v="14"/>
    <n v="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54U"/>
    <n v="1"/>
    <s v="MATUTINO"/>
    <s v="SIMON BOLIVAR"/>
    <n v="8"/>
    <s v="CHIHUAHUA"/>
    <n v="8"/>
    <s v="CHIHUAHUA"/>
    <x v="5"/>
    <n v="37"/>
    <x v="6"/>
    <n v="1"/>
    <s v="JUĂREZ"/>
    <s v="CALLE DESPERTAR"/>
    <n v="0"/>
    <s v="PÚBLICO"/>
    <x v="0"/>
    <n v="2"/>
    <s v="BĂSICA"/>
    <n v="1"/>
    <x v="2"/>
    <n v="1"/>
    <x v="0"/>
    <n v="0"/>
    <s v="NO APLICA"/>
    <n v="0"/>
    <s v="NO APLICA"/>
    <s v="08FZP0142U"/>
    <s v="08FJZ0004Y"/>
    <s v="08ADG0005C"/>
    <n v="0"/>
    <s v="I2020"/>
    <n v="98"/>
    <n v="55"/>
    <n v="153"/>
    <n v="98"/>
    <n v="55"/>
    <n v="153"/>
    <n v="74"/>
    <n v="34"/>
    <n v="108"/>
    <n v="0"/>
    <n v="0"/>
    <n v="0"/>
    <n v="1"/>
    <n v="0"/>
    <n v="1"/>
    <n v="16"/>
    <n v="17"/>
    <n v="33"/>
    <n v="67"/>
    <n v="66"/>
    <n v="133"/>
    <n v="0"/>
    <n v="0"/>
    <n v="0"/>
    <n v="0"/>
    <n v="0"/>
    <n v="0"/>
    <n v="0"/>
    <n v="0"/>
    <n v="0"/>
    <n v="84"/>
    <n v="83"/>
    <n v="16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7"/>
    <n v="7"/>
    <n v="1"/>
  </r>
  <r>
    <s v="08DJN0956S"/>
    <n v="1"/>
    <s v="MATUTINO"/>
    <s v="TOWI"/>
    <n v="8"/>
    <s v="CHIHUAHUA"/>
    <n v="8"/>
    <s v="CHIHUAHUA"/>
    <x v="6"/>
    <n v="29"/>
    <x v="7"/>
    <n v="127"/>
    <s v="MESA DE SAN RAFAEL"/>
    <s v="CALLE MESA DE SAN RAFAEL"/>
    <n v="0"/>
    <s v="PÚBLICO"/>
    <x v="0"/>
    <n v="2"/>
    <s v="BĂSICA"/>
    <n v="1"/>
    <x v="2"/>
    <n v="1"/>
    <x v="0"/>
    <n v="0"/>
    <s v="NO APLICA"/>
    <n v="0"/>
    <s v="NO APLICA"/>
    <s v="08FZP0020J"/>
    <s v="08FJZ0107U"/>
    <s v="08ADG0007A"/>
    <n v="0"/>
    <s v="I2020"/>
    <n v="7"/>
    <n v="13"/>
    <n v="20"/>
    <n v="7"/>
    <n v="13"/>
    <n v="20"/>
    <n v="5"/>
    <n v="6"/>
    <n v="11"/>
    <n v="0"/>
    <n v="0"/>
    <n v="0"/>
    <n v="1"/>
    <n v="1"/>
    <n v="2"/>
    <n v="7"/>
    <n v="3"/>
    <n v="10"/>
    <n v="4"/>
    <n v="8"/>
    <n v="12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57R"/>
    <n v="1"/>
    <s v="MATUTINO"/>
    <s v="JARDIN DE NIÑOS MIXTO"/>
    <n v="8"/>
    <s v="CHIHUAHUA"/>
    <n v="8"/>
    <s v="CHIHUAHUA"/>
    <x v="7"/>
    <n v="19"/>
    <x v="21"/>
    <n v="1"/>
    <s v="CHIHUAHUA"/>
    <s v="AVENIDA RUDYARD KIPLING"/>
    <n v="11506"/>
    <s v="PÚBLICO"/>
    <x v="0"/>
    <n v="2"/>
    <s v="BĂSICA"/>
    <n v="1"/>
    <x v="2"/>
    <n v="1"/>
    <x v="0"/>
    <n v="0"/>
    <s v="NO APLICA"/>
    <n v="0"/>
    <s v="NO APLICA"/>
    <s v="08FZP0124E"/>
    <s v="08FJZ0113E"/>
    <s v="08ADG0046C"/>
    <n v="0"/>
    <s v="I2020"/>
    <n v="100"/>
    <n v="90"/>
    <n v="190"/>
    <n v="100"/>
    <n v="90"/>
    <n v="190"/>
    <n v="49"/>
    <n v="34"/>
    <n v="83"/>
    <n v="0"/>
    <n v="0"/>
    <n v="0"/>
    <n v="14"/>
    <n v="11"/>
    <n v="25"/>
    <n v="37"/>
    <n v="33"/>
    <n v="70"/>
    <n v="39"/>
    <n v="38"/>
    <n v="77"/>
    <n v="0"/>
    <n v="0"/>
    <n v="0"/>
    <n v="0"/>
    <n v="0"/>
    <n v="0"/>
    <n v="0"/>
    <n v="0"/>
    <n v="0"/>
    <n v="90"/>
    <n v="82"/>
    <n v="172"/>
    <n v="1"/>
    <n v="3"/>
    <n v="3"/>
    <n v="0"/>
    <n v="0"/>
    <n v="0"/>
    <n v="1"/>
    <n v="8"/>
    <n v="0"/>
    <n v="0"/>
    <n v="0"/>
    <n v="1"/>
    <n v="0"/>
    <n v="0"/>
    <n v="0"/>
    <n v="0"/>
    <n v="0"/>
    <n v="8"/>
    <n v="0"/>
    <n v="0"/>
    <n v="0"/>
    <n v="1"/>
    <n v="1"/>
    <n v="1"/>
    <n v="0"/>
    <n v="0"/>
    <n v="0"/>
    <n v="0"/>
    <n v="1"/>
    <n v="1"/>
    <n v="0"/>
    <n v="14"/>
    <n v="0"/>
    <n v="8"/>
    <n v="1"/>
    <n v="3"/>
    <n v="3"/>
    <n v="0"/>
    <n v="0"/>
    <n v="0"/>
    <n v="1"/>
    <n v="8"/>
    <n v="9"/>
    <n v="8"/>
    <n v="1"/>
  </r>
  <r>
    <s v="08DJN0960E"/>
    <n v="1"/>
    <s v="MATUTINO"/>
    <s v="MEXICO"/>
    <n v="8"/>
    <s v="CHIHUAHUA"/>
    <n v="8"/>
    <s v="CHIHUAHUA"/>
    <x v="0"/>
    <n v="9"/>
    <x v="2"/>
    <n v="169"/>
    <s v="SAN JUANITO"/>
    <s v="PRIVADA DE FELIPE ANGELES"/>
    <n v="0"/>
    <s v="PÚBLICO"/>
    <x v="0"/>
    <n v="2"/>
    <s v="BĂSICA"/>
    <n v="1"/>
    <x v="2"/>
    <n v="1"/>
    <x v="0"/>
    <n v="0"/>
    <s v="NO APLICA"/>
    <n v="0"/>
    <s v="NO APLICA"/>
    <s v="08FZP0122G"/>
    <s v="08FJZ0106V"/>
    <s v="08ADG0003E"/>
    <n v="0"/>
    <s v="I2020"/>
    <n v="19"/>
    <n v="15"/>
    <n v="34"/>
    <n v="19"/>
    <n v="15"/>
    <n v="34"/>
    <n v="8"/>
    <n v="6"/>
    <n v="14"/>
    <n v="0"/>
    <n v="0"/>
    <n v="0"/>
    <n v="5"/>
    <n v="5"/>
    <n v="10"/>
    <n v="11"/>
    <n v="9"/>
    <n v="20"/>
    <n v="4"/>
    <n v="5"/>
    <n v="9"/>
    <n v="0"/>
    <n v="0"/>
    <n v="0"/>
    <n v="0"/>
    <n v="0"/>
    <n v="0"/>
    <n v="0"/>
    <n v="0"/>
    <n v="0"/>
    <n v="20"/>
    <n v="19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0961D"/>
    <n v="1"/>
    <s v="MATUTINO"/>
    <s v="TARAHUMARA"/>
    <n v="8"/>
    <s v="CHIHUAHUA"/>
    <n v="8"/>
    <s v="CHIHUAHUA"/>
    <x v="10"/>
    <n v="5"/>
    <x v="54"/>
    <n v="1"/>
    <s v="ASCENSIĂ“N"/>
    <s v="CALLE COL DIAZ "/>
    <n v="0"/>
    <s v="PÚBLICO"/>
    <x v="0"/>
    <n v="2"/>
    <s v="BĂSICA"/>
    <n v="1"/>
    <x v="2"/>
    <n v="1"/>
    <x v="0"/>
    <n v="0"/>
    <s v="NO APLICA"/>
    <n v="0"/>
    <s v="NO APLICA"/>
    <s v="08FZP0127B"/>
    <s v="08FJZ0110H"/>
    <s v="08ADG0013L"/>
    <n v="0"/>
    <s v="I2020"/>
    <n v="20"/>
    <n v="21"/>
    <n v="41"/>
    <n v="20"/>
    <n v="21"/>
    <n v="41"/>
    <n v="17"/>
    <n v="10"/>
    <n v="27"/>
    <n v="0"/>
    <n v="0"/>
    <n v="0"/>
    <n v="2"/>
    <n v="2"/>
    <n v="4"/>
    <n v="3"/>
    <n v="14"/>
    <n v="17"/>
    <n v="7"/>
    <n v="18"/>
    <n v="25"/>
    <n v="0"/>
    <n v="0"/>
    <n v="0"/>
    <n v="0"/>
    <n v="0"/>
    <n v="0"/>
    <n v="0"/>
    <n v="0"/>
    <n v="0"/>
    <n v="12"/>
    <n v="34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  <n v="1"/>
  </r>
  <r>
    <s v="08DJN0962C"/>
    <n v="1"/>
    <s v="MATUTINO"/>
    <s v="AMADO NERVO"/>
    <n v="8"/>
    <s v="CHIHUAHUA"/>
    <n v="8"/>
    <s v="CHIHUAHUA"/>
    <x v="9"/>
    <n v="21"/>
    <x v="61"/>
    <n v="1"/>
    <s v="DELICIAS"/>
    <s v="AVENIDA ENRIQUEZ SAENS"/>
    <n v="2001"/>
    <s v="PÚBLICO"/>
    <x v="0"/>
    <n v="2"/>
    <s v="BĂSICA"/>
    <n v="1"/>
    <x v="2"/>
    <n v="1"/>
    <x v="0"/>
    <n v="0"/>
    <s v="NO APLICA"/>
    <n v="0"/>
    <s v="NO APLICA"/>
    <s v="08FZP0105Q"/>
    <s v="08FJZ0108T"/>
    <s v="08ADG0057I"/>
    <n v="0"/>
    <s v="I2020"/>
    <n v="78"/>
    <n v="83"/>
    <n v="161"/>
    <n v="78"/>
    <n v="83"/>
    <n v="161"/>
    <n v="34"/>
    <n v="39"/>
    <n v="73"/>
    <n v="0"/>
    <n v="0"/>
    <n v="0"/>
    <n v="0"/>
    <n v="0"/>
    <n v="0"/>
    <n v="41"/>
    <n v="35"/>
    <n v="76"/>
    <n v="54"/>
    <n v="46"/>
    <n v="100"/>
    <n v="0"/>
    <n v="0"/>
    <n v="0"/>
    <n v="0"/>
    <n v="0"/>
    <n v="0"/>
    <n v="0"/>
    <n v="0"/>
    <n v="0"/>
    <n v="95"/>
    <n v="81"/>
    <n v="176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1"/>
    <n v="0"/>
    <n v="0"/>
    <n v="0"/>
    <n v="0"/>
    <n v="1"/>
    <n v="1"/>
    <n v="0"/>
    <n v="13"/>
    <n v="0"/>
    <n v="7"/>
    <n v="0"/>
    <n v="3"/>
    <n v="4"/>
    <n v="0"/>
    <n v="0"/>
    <n v="0"/>
    <n v="0"/>
    <n v="7"/>
    <n v="7"/>
    <n v="6"/>
    <n v="1"/>
  </r>
  <r>
    <s v="08DJN0963B"/>
    <n v="1"/>
    <s v="MATUTINO"/>
    <s v="NIÑOS HEROES"/>
    <n v="8"/>
    <s v="CHIHUAHUA"/>
    <n v="8"/>
    <s v="CHIHUAHUA"/>
    <x v="9"/>
    <n v="11"/>
    <x v="28"/>
    <n v="122"/>
    <s v="LA PERLA"/>
    <s v="CALLE LA PERLA"/>
    <n v="0"/>
    <s v="PÚBLICO"/>
    <x v="0"/>
    <n v="2"/>
    <s v="BĂSICA"/>
    <n v="1"/>
    <x v="2"/>
    <n v="1"/>
    <x v="0"/>
    <n v="0"/>
    <s v="NO APLICA"/>
    <n v="0"/>
    <s v="NO APLICA"/>
    <s v="08FZP0152A"/>
    <s v="08FJZ0109S"/>
    <s v="08ADG0057I"/>
    <n v="0"/>
    <s v="I2020"/>
    <n v="30"/>
    <n v="27"/>
    <n v="57"/>
    <n v="30"/>
    <n v="27"/>
    <n v="57"/>
    <n v="11"/>
    <n v="10"/>
    <n v="21"/>
    <n v="0"/>
    <n v="0"/>
    <n v="0"/>
    <n v="11"/>
    <n v="3"/>
    <n v="14"/>
    <n v="9"/>
    <n v="8"/>
    <n v="17"/>
    <n v="15"/>
    <n v="13"/>
    <n v="28"/>
    <n v="0"/>
    <n v="0"/>
    <n v="0"/>
    <n v="0"/>
    <n v="0"/>
    <n v="0"/>
    <n v="0"/>
    <n v="0"/>
    <n v="0"/>
    <n v="35"/>
    <n v="24"/>
    <n v="59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  <n v="1"/>
  </r>
  <r>
    <s v="08DJN0965Z"/>
    <n v="1"/>
    <s v="MATUTINO"/>
    <s v="JUAN DE LA BARRERA"/>
    <n v="8"/>
    <s v="CHIHUAHUA"/>
    <n v="8"/>
    <s v="CHIHUAHUA"/>
    <x v="3"/>
    <n v="46"/>
    <x v="9"/>
    <n v="178"/>
    <s v="EL TABLĂ“N"/>
    <s v="CALLE EL TABLON"/>
    <n v="0"/>
    <s v="PÚBLICO"/>
    <x v="0"/>
    <n v="2"/>
    <s v="BĂSICA"/>
    <n v="1"/>
    <x v="2"/>
    <n v="1"/>
    <x v="0"/>
    <n v="0"/>
    <s v="NO APLICA"/>
    <n v="0"/>
    <s v="NO APLICA"/>
    <s v="08FZP0025E"/>
    <s v="08FJZ0106V"/>
    <s v="08ADG0006B"/>
    <n v="0"/>
    <s v="I2020"/>
    <n v="21"/>
    <n v="15"/>
    <n v="36"/>
    <n v="21"/>
    <n v="15"/>
    <n v="36"/>
    <n v="9"/>
    <n v="5"/>
    <n v="14"/>
    <n v="0"/>
    <n v="0"/>
    <n v="0"/>
    <n v="4"/>
    <n v="3"/>
    <n v="7"/>
    <n v="4"/>
    <n v="6"/>
    <n v="10"/>
    <n v="6"/>
    <n v="2"/>
    <n v="8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67Y"/>
    <n v="1"/>
    <s v="MATUTINO"/>
    <s v="GENERACION 2000"/>
    <n v="8"/>
    <s v="CHIHUAHUA"/>
    <n v="8"/>
    <s v="CHIHUAHUA"/>
    <x v="5"/>
    <n v="37"/>
    <x v="6"/>
    <n v="1"/>
    <s v="JUĂREZ"/>
    <s v="CALLE DURANGO"/>
    <n v="1005"/>
    <s v="PÚBLICO"/>
    <x v="0"/>
    <n v="2"/>
    <s v="BĂSICA"/>
    <n v="1"/>
    <x v="2"/>
    <n v="1"/>
    <x v="0"/>
    <n v="0"/>
    <s v="NO APLICA"/>
    <n v="0"/>
    <s v="NO APLICA"/>
    <s v="08FZP0158V"/>
    <s v="08FJZ0004Y"/>
    <s v="08ADG0005C"/>
    <n v="0"/>
    <s v="I2020"/>
    <n v="56"/>
    <n v="68"/>
    <n v="124"/>
    <n v="56"/>
    <n v="68"/>
    <n v="124"/>
    <n v="35"/>
    <n v="47"/>
    <n v="82"/>
    <n v="0"/>
    <n v="0"/>
    <n v="0"/>
    <n v="0"/>
    <n v="0"/>
    <n v="0"/>
    <n v="24"/>
    <n v="24"/>
    <n v="48"/>
    <n v="45"/>
    <n v="45"/>
    <n v="90"/>
    <n v="0"/>
    <n v="0"/>
    <n v="0"/>
    <n v="0"/>
    <n v="0"/>
    <n v="0"/>
    <n v="0"/>
    <n v="0"/>
    <n v="0"/>
    <n v="69"/>
    <n v="69"/>
    <n v="138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2"/>
    <n v="3"/>
    <n v="0"/>
    <n v="0"/>
    <n v="0"/>
    <n v="0"/>
    <n v="5"/>
    <n v="5"/>
    <n v="5"/>
    <n v="1"/>
  </r>
  <r>
    <s v="08DJN0969W"/>
    <n v="1"/>
    <s v="MATUTINO"/>
    <s v="MA DEL CARMEN JUAREZ LOPEZ"/>
    <n v="8"/>
    <s v="CHIHUAHUA"/>
    <n v="8"/>
    <s v="CHIHUAHUA"/>
    <x v="8"/>
    <n v="32"/>
    <x v="19"/>
    <n v="1"/>
    <s v="HIDALGO DEL PARRAL"/>
    <s v="CALLE PALMA"/>
    <n v="0"/>
    <s v="PÚBLICO"/>
    <x v="0"/>
    <n v="2"/>
    <s v="BĂSICA"/>
    <n v="1"/>
    <x v="2"/>
    <n v="1"/>
    <x v="0"/>
    <n v="0"/>
    <s v="NO APLICA"/>
    <n v="0"/>
    <s v="NO APLICA"/>
    <s v="08FZP0119T"/>
    <s v="08FJZ0107U"/>
    <s v="08ADG0004D"/>
    <n v="0"/>
    <s v="I2020"/>
    <n v="89"/>
    <n v="76"/>
    <n v="165"/>
    <n v="89"/>
    <n v="76"/>
    <n v="165"/>
    <n v="48"/>
    <n v="42"/>
    <n v="90"/>
    <n v="0"/>
    <n v="0"/>
    <n v="0"/>
    <n v="4"/>
    <n v="8"/>
    <n v="12"/>
    <n v="38"/>
    <n v="31"/>
    <n v="69"/>
    <n v="43"/>
    <n v="37"/>
    <n v="80"/>
    <n v="0"/>
    <n v="0"/>
    <n v="0"/>
    <n v="0"/>
    <n v="0"/>
    <n v="0"/>
    <n v="0"/>
    <n v="0"/>
    <n v="0"/>
    <n v="85"/>
    <n v="76"/>
    <n v="161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2"/>
    <n v="0"/>
    <n v="1"/>
    <n v="0"/>
    <n v="0"/>
    <n v="0"/>
    <n v="0"/>
    <n v="0"/>
    <n v="0"/>
    <n v="1"/>
    <n v="0"/>
    <n v="11"/>
    <n v="0"/>
    <n v="6"/>
    <n v="0"/>
    <n v="2"/>
    <n v="3"/>
    <n v="0"/>
    <n v="0"/>
    <n v="0"/>
    <n v="1"/>
    <n v="6"/>
    <n v="6"/>
    <n v="6"/>
    <n v="1"/>
  </r>
  <r>
    <s v="08DJN0970L"/>
    <n v="1"/>
    <s v="MATUTINO"/>
    <s v="VASCO DE QUIROGA"/>
    <n v="8"/>
    <s v="CHIHUAHUA"/>
    <n v="8"/>
    <s v="CHIHUAHUA"/>
    <x v="0"/>
    <n v="30"/>
    <x v="34"/>
    <n v="66"/>
    <s v="MONTERDE (MONTERDE VIEJO)"/>
    <s v="NINGUNO NINGUNO"/>
    <n v="0"/>
    <s v="PÚBLICO"/>
    <x v="0"/>
    <n v="2"/>
    <s v="BĂSICA"/>
    <n v="1"/>
    <x v="2"/>
    <n v="1"/>
    <x v="0"/>
    <n v="0"/>
    <s v="NO APLICA"/>
    <n v="0"/>
    <s v="NO APLICA"/>
    <s v="08FZP0134L"/>
    <s v="08FJZ0106V"/>
    <s v="08ADG0003E"/>
    <n v="0"/>
    <s v="I2020"/>
    <n v="21"/>
    <n v="27"/>
    <n v="48"/>
    <n v="21"/>
    <n v="27"/>
    <n v="48"/>
    <n v="10"/>
    <n v="8"/>
    <n v="18"/>
    <n v="0"/>
    <n v="0"/>
    <n v="0"/>
    <n v="3"/>
    <n v="4"/>
    <n v="7"/>
    <n v="3"/>
    <n v="12"/>
    <n v="15"/>
    <n v="8"/>
    <n v="8"/>
    <n v="16"/>
    <n v="0"/>
    <n v="0"/>
    <n v="0"/>
    <n v="0"/>
    <n v="0"/>
    <n v="0"/>
    <n v="0"/>
    <n v="0"/>
    <n v="0"/>
    <n v="14"/>
    <n v="24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72J"/>
    <n v="1"/>
    <s v="MATUTINO"/>
    <s v="ROSARIO CASTELLANOS"/>
    <n v="8"/>
    <s v="CHIHUAHUA"/>
    <n v="8"/>
    <s v="CHIHUAHUA"/>
    <x v="7"/>
    <n v="19"/>
    <x v="21"/>
    <n v="1"/>
    <s v="CHIHUAHUA"/>
    <s v="CALLE 8 DE DICIEMBRE"/>
    <n v="3901"/>
    <s v="PÚBLICO"/>
    <x v="0"/>
    <n v="2"/>
    <s v="BĂSICA"/>
    <n v="1"/>
    <x v="2"/>
    <n v="1"/>
    <x v="0"/>
    <n v="0"/>
    <s v="NO APLICA"/>
    <n v="0"/>
    <s v="NO APLICA"/>
    <s v="08FZP0144S"/>
    <s v="08FJZ0102Z"/>
    <s v="08ADG0046C"/>
    <n v="0"/>
    <s v="I2020"/>
    <n v="12"/>
    <n v="25"/>
    <n v="37"/>
    <n v="12"/>
    <n v="25"/>
    <n v="37"/>
    <n v="2"/>
    <n v="14"/>
    <n v="16"/>
    <n v="0"/>
    <n v="0"/>
    <n v="0"/>
    <n v="0"/>
    <n v="2"/>
    <n v="2"/>
    <n v="4"/>
    <n v="7"/>
    <n v="11"/>
    <n v="9"/>
    <n v="8"/>
    <n v="17"/>
    <n v="0"/>
    <n v="0"/>
    <n v="0"/>
    <n v="0"/>
    <n v="0"/>
    <n v="0"/>
    <n v="0"/>
    <n v="0"/>
    <n v="0"/>
    <n v="13"/>
    <n v="17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74H"/>
    <n v="1"/>
    <s v="MATUTINO"/>
    <s v="LUIS DONALDO COLOSIO MURRIETA"/>
    <n v="8"/>
    <s v="CHIHUAHUA"/>
    <n v="8"/>
    <s v="CHIHUAHUA"/>
    <x v="7"/>
    <n v="19"/>
    <x v="21"/>
    <n v="1"/>
    <s v="CHIHUAHUA"/>
    <s v="CALLE ANTONIO RULLAN FERRER"/>
    <n v="3525"/>
    <s v="PÚBLICO"/>
    <x v="0"/>
    <n v="2"/>
    <s v="BĂSICA"/>
    <n v="1"/>
    <x v="2"/>
    <n v="1"/>
    <x v="0"/>
    <n v="0"/>
    <s v="NO APLICA"/>
    <n v="0"/>
    <s v="NO APLICA"/>
    <s v="08FZP0144S"/>
    <s v="08FJZ0102Z"/>
    <s v="08ADG0046C"/>
    <n v="0"/>
    <s v="I2020"/>
    <n v="63"/>
    <n v="51"/>
    <n v="114"/>
    <n v="63"/>
    <n v="51"/>
    <n v="114"/>
    <n v="25"/>
    <n v="24"/>
    <n v="49"/>
    <n v="0"/>
    <n v="0"/>
    <n v="0"/>
    <n v="7"/>
    <n v="6"/>
    <n v="13"/>
    <n v="23"/>
    <n v="11"/>
    <n v="34"/>
    <n v="30"/>
    <n v="24"/>
    <n v="54"/>
    <n v="0"/>
    <n v="0"/>
    <n v="0"/>
    <n v="0"/>
    <n v="0"/>
    <n v="0"/>
    <n v="0"/>
    <n v="0"/>
    <n v="0"/>
    <n v="60"/>
    <n v="41"/>
    <n v="10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975G"/>
    <n v="1"/>
    <s v="MATUTINO"/>
    <s v="FRANCISCO GABILONDO SOLER"/>
    <n v="8"/>
    <s v="CHIHUAHUA"/>
    <n v="8"/>
    <s v="CHIHUAHUA"/>
    <x v="9"/>
    <n v="55"/>
    <x v="46"/>
    <n v="1"/>
    <s v="SANTA CRUZ DE ROSALES"/>
    <s v="CALLE PROGRESO"/>
    <n v="807"/>
    <s v="PÚBLICO"/>
    <x v="0"/>
    <n v="2"/>
    <s v="BĂSICA"/>
    <n v="1"/>
    <x v="2"/>
    <n v="1"/>
    <x v="0"/>
    <n v="0"/>
    <s v="NO APLICA"/>
    <n v="0"/>
    <s v="NO APLICA"/>
    <s v="08FZP0151B"/>
    <s v="08FJZ0108T"/>
    <s v="08ADG0057I"/>
    <n v="0"/>
    <s v="I2020"/>
    <n v="30"/>
    <n v="17"/>
    <n v="47"/>
    <n v="30"/>
    <n v="17"/>
    <n v="47"/>
    <n v="13"/>
    <n v="12"/>
    <n v="25"/>
    <n v="0"/>
    <n v="0"/>
    <n v="0"/>
    <n v="1"/>
    <n v="0"/>
    <n v="1"/>
    <n v="6"/>
    <n v="4"/>
    <n v="10"/>
    <n v="22"/>
    <n v="9"/>
    <n v="31"/>
    <n v="0"/>
    <n v="0"/>
    <n v="0"/>
    <n v="0"/>
    <n v="0"/>
    <n v="0"/>
    <n v="0"/>
    <n v="0"/>
    <n v="0"/>
    <n v="29"/>
    <n v="13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977E"/>
    <n v="1"/>
    <s v="MATUTINO"/>
    <s v="TOWI"/>
    <n v="8"/>
    <s v="CHIHUAHUA"/>
    <n v="8"/>
    <s v="CHIHUAHUA"/>
    <x v="10"/>
    <n v="10"/>
    <x v="44"/>
    <n v="25"/>
    <s v="EL PROGRESO"/>
    <s v="CALLE ACASIAS"/>
    <n v="0"/>
    <s v="PÚBLICO"/>
    <x v="0"/>
    <n v="2"/>
    <s v="BĂSICA"/>
    <n v="1"/>
    <x v="2"/>
    <n v="1"/>
    <x v="0"/>
    <n v="0"/>
    <s v="NO APLICA"/>
    <n v="0"/>
    <s v="NO APLICA"/>
    <s v="08FZP0156X"/>
    <s v="08FJZ0110H"/>
    <s v="08ADG0013L"/>
    <n v="0"/>
    <s v="I2020"/>
    <n v="25"/>
    <n v="16"/>
    <n v="41"/>
    <n v="25"/>
    <n v="16"/>
    <n v="41"/>
    <n v="12"/>
    <n v="7"/>
    <n v="19"/>
    <n v="0"/>
    <n v="0"/>
    <n v="0"/>
    <n v="1"/>
    <n v="1"/>
    <n v="2"/>
    <n v="8"/>
    <n v="6"/>
    <n v="14"/>
    <n v="13"/>
    <n v="15"/>
    <n v="28"/>
    <n v="0"/>
    <n v="0"/>
    <n v="0"/>
    <n v="0"/>
    <n v="0"/>
    <n v="0"/>
    <n v="0"/>
    <n v="0"/>
    <n v="0"/>
    <n v="22"/>
    <n v="22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79C"/>
    <n v="1"/>
    <s v="MATUTINO"/>
    <s v="RARAMURI"/>
    <n v="8"/>
    <s v="CHIHUAHUA"/>
    <n v="8"/>
    <s v="CHIHUAHUA"/>
    <x v="1"/>
    <n v="17"/>
    <x v="43"/>
    <n v="1"/>
    <s v="CUAUHTĂ‰MOC"/>
    <s v="CALLE PARQUE CHAMIZAL"/>
    <n v="125"/>
    <s v="PÚBLICO"/>
    <x v="0"/>
    <n v="2"/>
    <s v="BĂSICA"/>
    <n v="1"/>
    <x v="2"/>
    <n v="1"/>
    <x v="0"/>
    <n v="0"/>
    <s v="NO APLICA"/>
    <n v="0"/>
    <s v="NO APLICA"/>
    <s v="08FZP0109M"/>
    <s v="08FJZ0105W"/>
    <s v="08ADG0010O"/>
    <n v="0"/>
    <s v="I2020"/>
    <n v="80"/>
    <n v="77"/>
    <n v="157"/>
    <n v="80"/>
    <n v="77"/>
    <n v="157"/>
    <n v="40"/>
    <n v="53"/>
    <n v="93"/>
    <n v="0"/>
    <n v="0"/>
    <n v="0"/>
    <n v="0"/>
    <n v="0"/>
    <n v="0"/>
    <n v="30"/>
    <n v="32"/>
    <n v="62"/>
    <n v="53"/>
    <n v="44"/>
    <n v="97"/>
    <n v="0"/>
    <n v="0"/>
    <n v="0"/>
    <n v="0"/>
    <n v="0"/>
    <n v="0"/>
    <n v="0"/>
    <n v="0"/>
    <n v="0"/>
    <n v="83"/>
    <n v="76"/>
    <n v="159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2"/>
    <n v="0"/>
    <n v="1"/>
    <n v="1"/>
    <n v="0"/>
    <n v="0"/>
    <n v="0"/>
    <n v="0"/>
    <n v="0"/>
    <n v="1"/>
    <n v="0"/>
    <n v="12"/>
    <n v="0"/>
    <n v="6"/>
    <n v="0"/>
    <n v="2"/>
    <n v="3"/>
    <n v="0"/>
    <n v="0"/>
    <n v="0"/>
    <n v="1"/>
    <n v="6"/>
    <n v="6"/>
    <n v="6"/>
    <n v="1"/>
  </r>
  <r>
    <s v="08DJN0980S"/>
    <n v="1"/>
    <s v="MATUTINO"/>
    <s v="ARCO IRIS"/>
    <n v="8"/>
    <s v="CHIHUAHUA"/>
    <n v="8"/>
    <s v="CHIHUAHUA"/>
    <x v="7"/>
    <n v="19"/>
    <x v="21"/>
    <n v="1"/>
    <s v="CHIHUAHUA"/>
    <s v="CALLE ARCO DEL VATICANO"/>
    <n v="0"/>
    <s v="PÚBLICO"/>
    <x v="0"/>
    <n v="2"/>
    <s v="BĂSICA"/>
    <n v="1"/>
    <x v="2"/>
    <n v="1"/>
    <x v="0"/>
    <n v="0"/>
    <s v="NO APLICA"/>
    <n v="0"/>
    <s v="NO APLICA"/>
    <s v="08FZP0215W"/>
    <s v="08FJZ0102Z"/>
    <s v="08ADG0046C"/>
    <n v="0"/>
    <s v="I2020"/>
    <n v="51"/>
    <n v="59"/>
    <n v="110"/>
    <n v="51"/>
    <n v="59"/>
    <n v="110"/>
    <n v="31"/>
    <n v="32"/>
    <n v="63"/>
    <n v="0"/>
    <n v="0"/>
    <n v="0"/>
    <n v="3"/>
    <n v="7"/>
    <n v="10"/>
    <n v="20"/>
    <n v="28"/>
    <n v="48"/>
    <n v="23"/>
    <n v="24"/>
    <n v="47"/>
    <n v="0"/>
    <n v="0"/>
    <n v="0"/>
    <n v="0"/>
    <n v="0"/>
    <n v="0"/>
    <n v="0"/>
    <n v="0"/>
    <n v="0"/>
    <n v="46"/>
    <n v="59"/>
    <n v="10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1"/>
    <n v="0"/>
    <n v="9"/>
    <n v="0"/>
    <n v="4"/>
    <n v="0"/>
    <n v="1"/>
    <n v="2"/>
    <n v="0"/>
    <n v="0"/>
    <n v="0"/>
    <n v="1"/>
    <n v="4"/>
    <n v="5"/>
    <n v="4"/>
    <n v="1"/>
  </r>
  <r>
    <s v="08DJN0981R"/>
    <n v="1"/>
    <s v="MATUTINO"/>
    <s v="ANGELA PERALTA"/>
    <n v="8"/>
    <s v="CHIHUAHUA"/>
    <n v="8"/>
    <s v="CHIHUAHUA"/>
    <x v="7"/>
    <n v="19"/>
    <x v="21"/>
    <n v="1"/>
    <s v="CHIHUAHUA"/>
    <s v="CALLE PORTAL DE HIERRO "/>
    <n v="0"/>
    <s v="PÚBLICO"/>
    <x v="0"/>
    <n v="2"/>
    <s v="BĂSICA"/>
    <n v="1"/>
    <x v="2"/>
    <n v="1"/>
    <x v="0"/>
    <n v="0"/>
    <s v="NO APLICA"/>
    <n v="0"/>
    <s v="NO APLICA"/>
    <s v="08FZP0215W"/>
    <s v="08FJZ0102Z"/>
    <s v="08ADG0046C"/>
    <n v="0"/>
    <s v="I2020"/>
    <n v="70"/>
    <n v="75"/>
    <n v="145"/>
    <n v="70"/>
    <n v="75"/>
    <n v="145"/>
    <n v="46"/>
    <n v="27"/>
    <n v="73"/>
    <n v="0"/>
    <n v="0"/>
    <n v="0"/>
    <n v="6"/>
    <n v="6"/>
    <n v="12"/>
    <n v="26"/>
    <n v="25"/>
    <n v="51"/>
    <n v="25"/>
    <n v="39"/>
    <n v="64"/>
    <n v="0"/>
    <n v="0"/>
    <n v="0"/>
    <n v="0"/>
    <n v="0"/>
    <n v="0"/>
    <n v="0"/>
    <n v="0"/>
    <n v="0"/>
    <n v="57"/>
    <n v="70"/>
    <n v="127"/>
    <n v="1"/>
    <n v="2"/>
    <n v="3"/>
    <n v="0"/>
    <n v="0"/>
    <n v="0"/>
    <n v="0"/>
    <n v="6"/>
    <n v="0"/>
    <n v="0"/>
    <n v="0"/>
    <n v="1"/>
    <n v="0"/>
    <n v="0"/>
    <n v="0"/>
    <n v="0"/>
    <n v="1"/>
    <n v="5"/>
    <n v="0"/>
    <n v="0"/>
    <n v="0"/>
    <n v="1"/>
    <n v="2"/>
    <n v="0"/>
    <n v="0"/>
    <n v="0"/>
    <n v="0"/>
    <n v="0"/>
    <n v="1"/>
    <n v="1"/>
    <n v="0"/>
    <n v="12"/>
    <n v="1"/>
    <n v="5"/>
    <n v="1"/>
    <n v="2"/>
    <n v="3"/>
    <n v="0"/>
    <n v="0"/>
    <n v="0"/>
    <n v="0"/>
    <n v="6"/>
    <n v="6"/>
    <n v="6"/>
    <n v="1"/>
  </r>
  <r>
    <s v="08DJN0982Q"/>
    <n v="1"/>
    <s v="MATUTINO"/>
    <s v="MARGARITA WOOCAY GARCIA"/>
    <n v="8"/>
    <s v="CHIHUAHUA"/>
    <n v="8"/>
    <s v="CHIHUAHUA"/>
    <x v="7"/>
    <n v="19"/>
    <x v="21"/>
    <n v="1"/>
    <s v="CHIHUAHUA"/>
    <s v="CALLE HIDROELECTRICA FRANCISCO VILLA"/>
    <n v="16517"/>
    <s v="PÚBLICO"/>
    <x v="0"/>
    <n v="2"/>
    <s v="BĂSICA"/>
    <n v="1"/>
    <x v="2"/>
    <n v="1"/>
    <x v="0"/>
    <n v="0"/>
    <s v="NO APLICA"/>
    <n v="0"/>
    <s v="NO APLICA"/>
    <s v="08FZP0215W"/>
    <s v="08FJZ0102Z"/>
    <s v="08ADG0046C"/>
    <n v="0"/>
    <s v="I2020"/>
    <n v="48"/>
    <n v="42"/>
    <n v="90"/>
    <n v="48"/>
    <n v="42"/>
    <n v="90"/>
    <n v="23"/>
    <n v="24"/>
    <n v="47"/>
    <n v="0"/>
    <n v="0"/>
    <n v="0"/>
    <n v="3"/>
    <n v="1"/>
    <n v="4"/>
    <n v="9"/>
    <n v="14"/>
    <n v="23"/>
    <n v="20"/>
    <n v="12"/>
    <n v="32"/>
    <n v="0"/>
    <n v="0"/>
    <n v="0"/>
    <n v="0"/>
    <n v="0"/>
    <n v="0"/>
    <n v="0"/>
    <n v="0"/>
    <n v="0"/>
    <n v="32"/>
    <n v="27"/>
    <n v="5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3"/>
    <n v="1"/>
  </r>
  <r>
    <s v="08DJN0984O"/>
    <n v="1"/>
    <s v="MATUTINO"/>
    <s v="JOSE MARIA MORELOS"/>
    <n v="8"/>
    <s v="CHIHUAHUA"/>
    <n v="8"/>
    <s v="CHIHUAHUA"/>
    <x v="0"/>
    <n v="47"/>
    <x v="20"/>
    <n v="1"/>
    <s v="MORIS"/>
    <s v="CALLE MORIS"/>
    <n v="0"/>
    <s v="PÚBLICO"/>
    <x v="0"/>
    <n v="2"/>
    <s v="BĂSICA"/>
    <n v="1"/>
    <x v="2"/>
    <n v="1"/>
    <x v="0"/>
    <n v="0"/>
    <s v="NO APLICA"/>
    <n v="0"/>
    <s v="NO APLICA"/>
    <s v="08FZP0155Y"/>
    <s v="08FJZ0106V"/>
    <s v="08ADG0003E"/>
    <n v="0"/>
    <s v="I2020"/>
    <n v="31"/>
    <n v="26"/>
    <n v="57"/>
    <n v="31"/>
    <n v="26"/>
    <n v="57"/>
    <n v="13"/>
    <n v="7"/>
    <n v="20"/>
    <n v="0"/>
    <n v="0"/>
    <n v="0"/>
    <n v="6"/>
    <n v="1"/>
    <n v="7"/>
    <n v="9"/>
    <n v="7"/>
    <n v="16"/>
    <n v="10"/>
    <n v="12"/>
    <n v="22"/>
    <n v="0"/>
    <n v="0"/>
    <n v="0"/>
    <n v="0"/>
    <n v="0"/>
    <n v="0"/>
    <n v="0"/>
    <n v="0"/>
    <n v="0"/>
    <n v="25"/>
    <n v="20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85N"/>
    <n v="1"/>
    <s v="MATUTINO"/>
    <s v="JUAN ENRIQUE PESTALOZZI"/>
    <n v="8"/>
    <s v="CHIHUAHUA"/>
    <n v="8"/>
    <s v="CHIHUAHUA"/>
    <x v="0"/>
    <n v="9"/>
    <x v="2"/>
    <n v="169"/>
    <s v="SAN JUANITO"/>
    <s v="NINGUNO NINGUNO"/>
    <n v="0"/>
    <s v="PÚBLICO"/>
    <x v="0"/>
    <n v="2"/>
    <s v="BĂSICA"/>
    <n v="1"/>
    <x v="2"/>
    <n v="1"/>
    <x v="0"/>
    <n v="0"/>
    <s v="NO APLICA"/>
    <n v="0"/>
    <s v="NO APLICA"/>
    <s v="08FZP0122G"/>
    <s v="08FJZ0106V"/>
    <s v="08ADG0003E"/>
    <n v="0"/>
    <s v="I2020"/>
    <n v="14"/>
    <n v="8"/>
    <n v="22"/>
    <n v="14"/>
    <n v="8"/>
    <n v="22"/>
    <n v="7"/>
    <n v="4"/>
    <n v="11"/>
    <n v="0"/>
    <n v="0"/>
    <n v="0"/>
    <n v="0"/>
    <n v="0"/>
    <n v="0"/>
    <n v="4"/>
    <n v="7"/>
    <n v="11"/>
    <n v="9"/>
    <n v="7"/>
    <n v="16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  <n v="1"/>
  </r>
  <r>
    <s v="08DJN0988K"/>
    <n v="1"/>
    <s v="MATUTINO"/>
    <s v="CHIHUAHUA"/>
    <n v="8"/>
    <s v="CHIHUAHUA"/>
    <n v="8"/>
    <s v="CHIHUAHUA"/>
    <x v="1"/>
    <n v="17"/>
    <x v="43"/>
    <n v="1"/>
    <s v="CUAUHTĂ‰MOC"/>
    <s v="CALLE VILLITAS"/>
    <n v="0"/>
    <s v="PÚBLICO"/>
    <x v="0"/>
    <n v="2"/>
    <s v="BĂSICA"/>
    <n v="1"/>
    <x v="2"/>
    <n v="1"/>
    <x v="0"/>
    <n v="0"/>
    <s v="NO APLICA"/>
    <n v="0"/>
    <s v="NO APLICA"/>
    <s v="08FZP0110B"/>
    <s v="08FJZ0105W"/>
    <s v="08ADG0010O"/>
    <n v="0"/>
    <s v="I2020"/>
    <n v="37"/>
    <n v="38"/>
    <n v="75"/>
    <n v="37"/>
    <n v="38"/>
    <n v="75"/>
    <n v="11"/>
    <n v="13"/>
    <n v="24"/>
    <n v="0"/>
    <n v="0"/>
    <n v="0"/>
    <n v="2"/>
    <n v="5"/>
    <n v="7"/>
    <n v="11"/>
    <n v="10"/>
    <n v="21"/>
    <n v="18"/>
    <n v="19"/>
    <n v="37"/>
    <n v="0"/>
    <n v="0"/>
    <n v="0"/>
    <n v="0"/>
    <n v="0"/>
    <n v="0"/>
    <n v="0"/>
    <n v="0"/>
    <n v="0"/>
    <n v="31"/>
    <n v="34"/>
    <n v="65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0"/>
    <n v="1"/>
    <n v="0"/>
    <n v="0"/>
    <n v="0"/>
    <n v="1"/>
    <n v="3"/>
    <n v="3"/>
    <n v="3"/>
    <n v="1"/>
  </r>
  <r>
    <s v="08DJN0989J"/>
    <n v="1"/>
    <s v="MATUTINO"/>
    <s v="FEDERICO FROEBEL"/>
    <n v="8"/>
    <s v="CHIHUAHUA"/>
    <n v="8"/>
    <s v="CHIHUAHUA"/>
    <x v="10"/>
    <n v="50"/>
    <x v="65"/>
    <n v="1"/>
    <s v="NUEVO CASAS GRANDES"/>
    <s v="CALLE LAGUNA DE FIERRO"/>
    <n v="4201"/>
    <s v="PÚBLICO"/>
    <x v="0"/>
    <n v="2"/>
    <s v="BĂSICA"/>
    <n v="1"/>
    <x v="2"/>
    <n v="1"/>
    <x v="0"/>
    <n v="0"/>
    <s v="NO APLICA"/>
    <n v="0"/>
    <s v="NO APLICA"/>
    <s v="08FZP0113Z"/>
    <s v="08FJZ0110H"/>
    <s v="08ADG0013L"/>
    <n v="0"/>
    <s v="I2020"/>
    <n v="47"/>
    <n v="54"/>
    <n v="101"/>
    <n v="47"/>
    <n v="54"/>
    <n v="101"/>
    <n v="28"/>
    <n v="32"/>
    <n v="60"/>
    <n v="0"/>
    <n v="0"/>
    <n v="0"/>
    <n v="1"/>
    <n v="4"/>
    <n v="5"/>
    <n v="16"/>
    <n v="6"/>
    <n v="22"/>
    <n v="28"/>
    <n v="36"/>
    <n v="64"/>
    <n v="0"/>
    <n v="0"/>
    <n v="0"/>
    <n v="0"/>
    <n v="0"/>
    <n v="0"/>
    <n v="0"/>
    <n v="0"/>
    <n v="0"/>
    <n v="45"/>
    <n v="46"/>
    <n v="91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4"/>
    <n v="4"/>
    <n v="1"/>
  </r>
  <r>
    <s v="08DJN0990Z"/>
    <n v="1"/>
    <s v="MATUTINO"/>
    <s v="FRANCISCO GABILONDO SOLER"/>
    <n v="8"/>
    <s v="CHIHUAHUA"/>
    <n v="8"/>
    <s v="CHIHUAHUA"/>
    <x v="9"/>
    <n v="62"/>
    <x v="40"/>
    <n v="299"/>
    <s v="COLONIA VICENTE GUERRERO"/>
    <s v="CALLE CHINIPAS"/>
    <n v="0"/>
    <s v="PÚBLICO"/>
    <x v="0"/>
    <n v="2"/>
    <s v="BĂSICA"/>
    <n v="1"/>
    <x v="2"/>
    <n v="1"/>
    <x v="0"/>
    <n v="0"/>
    <s v="NO APLICA"/>
    <n v="0"/>
    <s v="NO APLICA"/>
    <s v="08FZP0132N"/>
    <s v="08FJZ0109S"/>
    <s v="08ADG0057I"/>
    <n v="0"/>
    <s v="I2020"/>
    <n v="22"/>
    <n v="21"/>
    <n v="43"/>
    <n v="22"/>
    <n v="21"/>
    <n v="43"/>
    <n v="16"/>
    <n v="10"/>
    <n v="26"/>
    <n v="0"/>
    <n v="0"/>
    <n v="0"/>
    <n v="1"/>
    <n v="2"/>
    <n v="3"/>
    <n v="8"/>
    <n v="12"/>
    <n v="20"/>
    <n v="10"/>
    <n v="13"/>
    <n v="23"/>
    <n v="0"/>
    <n v="0"/>
    <n v="0"/>
    <n v="0"/>
    <n v="0"/>
    <n v="0"/>
    <n v="0"/>
    <n v="0"/>
    <n v="0"/>
    <n v="19"/>
    <n v="27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91Y"/>
    <n v="1"/>
    <s v="MATUTINO"/>
    <s v="ROSAURA ZAPATA CANO"/>
    <n v="8"/>
    <s v="CHIHUAHUA"/>
    <n v="8"/>
    <s v="CHIHUAHUA"/>
    <x v="3"/>
    <n v="27"/>
    <x v="27"/>
    <n v="1"/>
    <s v="GUACHOCHI"/>
    <s v="CALLE BARRANCAS DEL PICACHO"/>
    <n v="0"/>
    <s v="PÚBLICO"/>
    <x v="0"/>
    <n v="2"/>
    <s v="BĂSICA"/>
    <n v="1"/>
    <x v="2"/>
    <n v="1"/>
    <x v="0"/>
    <n v="0"/>
    <s v="NO APLICA"/>
    <n v="0"/>
    <s v="NO APLICA"/>
    <s v="08FZP0021I"/>
    <s v="08FJZ0106V"/>
    <s v="08ADG0006B"/>
    <n v="0"/>
    <s v="I2020"/>
    <n v="37"/>
    <n v="30"/>
    <n v="67"/>
    <n v="37"/>
    <n v="30"/>
    <n v="67"/>
    <n v="10"/>
    <n v="8"/>
    <n v="18"/>
    <n v="0"/>
    <n v="0"/>
    <n v="0"/>
    <n v="12"/>
    <n v="5"/>
    <n v="17"/>
    <n v="11"/>
    <n v="15"/>
    <n v="26"/>
    <n v="22"/>
    <n v="10"/>
    <n v="32"/>
    <n v="0"/>
    <n v="0"/>
    <n v="0"/>
    <n v="0"/>
    <n v="0"/>
    <n v="0"/>
    <n v="0"/>
    <n v="0"/>
    <n v="0"/>
    <n v="45"/>
    <n v="30"/>
    <n v="75"/>
    <n v="0"/>
    <n v="0"/>
    <n v="1"/>
    <n v="0"/>
    <n v="0"/>
    <n v="0"/>
    <n v="2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1"/>
    <n v="2"/>
    <n v="0"/>
    <n v="0"/>
    <n v="1"/>
    <n v="0"/>
    <n v="0"/>
    <n v="0"/>
    <n v="2"/>
    <n v="3"/>
    <n v="3"/>
    <n v="3"/>
    <n v="1"/>
  </r>
  <r>
    <s v="08DJN0993W"/>
    <n v="1"/>
    <s v="MATUTINO"/>
    <s v="JUAN RULFO"/>
    <n v="8"/>
    <s v="CHIHUAHUA"/>
    <n v="8"/>
    <s v="CHIHUAHUA"/>
    <x v="5"/>
    <n v="37"/>
    <x v="6"/>
    <n v="1"/>
    <s v="JUĂREZ"/>
    <s v="CALLE CENIA"/>
    <n v="0"/>
    <s v="PÚBLICO"/>
    <x v="0"/>
    <n v="2"/>
    <s v="BĂSICA"/>
    <n v="1"/>
    <x v="2"/>
    <n v="1"/>
    <x v="0"/>
    <n v="0"/>
    <s v="NO APLICA"/>
    <n v="0"/>
    <s v="NO APLICA"/>
    <s v="08FZP0140W"/>
    <s v="08FJZ0101Z"/>
    <s v="08ADG0005C"/>
    <n v="0"/>
    <s v="I2020"/>
    <n v="58"/>
    <n v="48"/>
    <n v="106"/>
    <n v="58"/>
    <n v="48"/>
    <n v="106"/>
    <n v="33"/>
    <n v="26"/>
    <n v="59"/>
    <n v="0"/>
    <n v="0"/>
    <n v="0"/>
    <n v="2"/>
    <n v="3"/>
    <n v="5"/>
    <n v="15"/>
    <n v="15"/>
    <n v="30"/>
    <n v="39"/>
    <n v="34"/>
    <n v="73"/>
    <n v="0"/>
    <n v="0"/>
    <n v="0"/>
    <n v="0"/>
    <n v="0"/>
    <n v="0"/>
    <n v="0"/>
    <n v="0"/>
    <n v="0"/>
    <n v="56"/>
    <n v="52"/>
    <n v="10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4"/>
    <n v="4"/>
    <n v="1"/>
  </r>
  <r>
    <s v="08DJN0994V"/>
    <n v="1"/>
    <s v="MATUTINO"/>
    <s v="ROSARIO CASTELLANOS"/>
    <n v="8"/>
    <s v="CHIHUAHUA"/>
    <n v="8"/>
    <s v="CHIHUAHUA"/>
    <x v="5"/>
    <n v="37"/>
    <x v="6"/>
    <n v="1"/>
    <s v="JUĂREZ"/>
    <s v="CALLE PUERTO DE PALOS"/>
    <n v="0"/>
    <s v="PÚBLICO"/>
    <x v="0"/>
    <n v="2"/>
    <s v="BĂSICA"/>
    <n v="1"/>
    <x v="2"/>
    <n v="1"/>
    <x v="0"/>
    <n v="0"/>
    <s v="NO APLICA"/>
    <n v="0"/>
    <s v="NO APLICA"/>
    <s v="08FZP0157W"/>
    <s v="08FJZ0004Y"/>
    <s v="08ADG0005C"/>
    <n v="0"/>
    <s v="I2020"/>
    <n v="80"/>
    <n v="95"/>
    <n v="175"/>
    <n v="80"/>
    <n v="95"/>
    <n v="175"/>
    <n v="57"/>
    <n v="60"/>
    <n v="117"/>
    <n v="0"/>
    <n v="0"/>
    <n v="0"/>
    <n v="0"/>
    <n v="0"/>
    <n v="0"/>
    <n v="32"/>
    <n v="20"/>
    <n v="52"/>
    <n v="74"/>
    <n v="67"/>
    <n v="141"/>
    <n v="0"/>
    <n v="0"/>
    <n v="0"/>
    <n v="0"/>
    <n v="0"/>
    <n v="0"/>
    <n v="0"/>
    <n v="0"/>
    <n v="0"/>
    <n v="106"/>
    <n v="87"/>
    <n v="193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0"/>
    <n v="1"/>
    <n v="0"/>
    <n v="10"/>
    <n v="0"/>
    <n v="7"/>
    <n v="0"/>
    <n v="2"/>
    <n v="5"/>
    <n v="0"/>
    <n v="0"/>
    <n v="0"/>
    <n v="0"/>
    <n v="7"/>
    <n v="7"/>
    <n v="7"/>
    <n v="1"/>
  </r>
  <r>
    <s v="08DJN0995U"/>
    <n v="1"/>
    <s v="MATUTINO"/>
    <s v="JUAN RULFO"/>
    <n v="8"/>
    <s v="CHIHUAHUA"/>
    <n v="8"/>
    <s v="CHIHUAHUA"/>
    <x v="5"/>
    <n v="37"/>
    <x v="6"/>
    <n v="1"/>
    <s v="JUĂREZ"/>
    <s v="CALLE BAHIA DE MAGDALENA"/>
    <n v="0"/>
    <s v="PÚBLICO"/>
    <x v="0"/>
    <n v="2"/>
    <s v="BĂSICA"/>
    <n v="1"/>
    <x v="2"/>
    <n v="1"/>
    <x v="0"/>
    <n v="0"/>
    <s v="NO APLICA"/>
    <n v="0"/>
    <s v="NO APLICA"/>
    <s v="08FZP0142U"/>
    <s v="08FJZ0004Y"/>
    <s v="08ADG0005C"/>
    <n v="0"/>
    <s v="I2020"/>
    <n v="80"/>
    <n v="91"/>
    <n v="171"/>
    <n v="80"/>
    <n v="91"/>
    <n v="171"/>
    <n v="51"/>
    <n v="65"/>
    <n v="116"/>
    <n v="0"/>
    <n v="0"/>
    <n v="0"/>
    <n v="4"/>
    <n v="4"/>
    <n v="8"/>
    <n v="27"/>
    <n v="25"/>
    <n v="52"/>
    <n v="61"/>
    <n v="57"/>
    <n v="118"/>
    <n v="0"/>
    <n v="0"/>
    <n v="0"/>
    <n v="0"/>
    <n v="0"/>
    <n v="0"/>
    <n v="0"/>
    <n v="0"/>
    <n v="0"/>
    <n v="92"/>
    <n v="86"/>
    <n v="178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6"/>
    <n v="6"/>
    <n v="1"/>
  </r>
  <r>
    <s v="08DJN0996T"/>
    <n v="1"/>
    <s v="MATUTINO"/>
    <s v="KURUWI"/>
    <n v="8"/>
    <s v="CHIHUAHUA"/>
    <n v="8"/>
    <s v="CHIHUAHUA"/>
    <x v="5"/>
    <n v="37"/>
    <x v="6"/>
    <n v="1"/>
    <s v="JUĂREZ"/>
    <s v="CALLE PALACIO DE MITLA"/>
    <n v="0"/>
    <s v="PÚBLICO"/>
    <x v="0"/>
    <n v="2"/>
    <s v="BĂSICA"/>
    <n v="1"/>
    <x v="2"/>
    <n v="1"/>
    <x v="0"/>
    <n v="0"/>
    <s v="NO APLICA"/>
    <n v="0"/>
    <s v="NO APLICA"/>
    <s v="08FZP0158V"/>
    <s v="08FJZ0004Y"/>
    <s v="08ADG0005C"/>
    <n v="0"/>
    <s v="I2020"/>
    <n v="80"/>
    <n v="84"/>
    <n v="164"/>
    <n v="80"/>
    <n v="84"/>
    <n v="164"/>
    <n v="52"/>
    <n v="55"/>
    <n v="107"/>
    <n v="0"/>
    <n v="0"/>
    <n v="0"/>
    <n v="0"/>
    <n v="0"/>
    <n v="0"/>
    <n v="27"/>
    <n v="30"/>
    <n v="57"/>
    <n v="52"/>
    <n v="58"/>
    <n v="110"/>
    <n v="0"/>
    <n v="0"/>
    <n v="0"/>
    <n v="0"/>
    <n v="0"/>
    <n v="0"/>
    <n v="0"/>
    <n v="0"/>
    <n v="0"/>
    <n v="79"/>
    <n v="88"/>
    <n v="167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2"/>
    <n v="4"/>
    <n v="0"/>
    <n v="0"/>
    <n v="0"/>
    <n v="0"/>
    <n v="6"/>
    <n v="7"/>
    <n v="6"/>
    <n v="1"/>
  </r>
  <r>
    <s v="08DJN0997S"/>
    <n v="1"/>
    <s v="MATUTINO"/>
    <s v="CASA DEL NIÑO"/>
    <n v="8"/>
    <s v="CHIHUAHUA"/>
    <n v="8"/>
    <s v="CHIHUAHUA"/>
    <x v="5"/>
    <n v="37"/>
    <x v="6"/>
    <n v="1"/>
    <s v="JUĂREZ"/>
    <s v="CALLE PUERTO CATANIA"/>
    <n v="1525"/>
    <s v="PÚBLICO"/>
    <x v="0"/>
    <n v="2"/>
    <s v="BĂSICA"/>
    <n v="1"/>
    <x v="2"/>
    <n v="1"/>
    <x v="0"/>
    <n v="0"/>
    <s v="NO APLICA"/>
    <n v="0"/>
    <s v="NO APLICA"/>
    <s v="08FZP0142U"/>
    <s v="08FJZ0004Y"/>
    <s v="08ADG0005C"/>
    <n v="0"/>
    <s v="I2020"/>
    <n v="85"/>
    <n v="77"/>
    <n v="162"/>
    <n v="85"/>
    <n v="77"/>
    <n v="162"/>
    <n v="61"/>
    <n v="49"/>
    <n v="110"/>
    <n v="0"/>
    <n v="0"/>
    <n v="0"/>
    <n v="2"/>
    <n v="3"/>
    <n v="5"/>
    <n v="23"/>
    <n v="21"/>
    <n v="44"/>
    <n v="52"/>
    <n v="53"/>
    <n v="105"/>
    <n v="0"/>
    <n v="0"/>
    <n v="0"/>
    <n v="0"/>
    <n v="0"/>
    <n v="0"/>
    <n v="0"/>
    <n v="0"/>
    <n v="0"/>
    <n v="77"/>
    <n v="77"/>
    <n v="154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6"/>
    <n v="6"/>
    <n v="1"/>
  </r>
  <r>
    <s v="08DJN0998R"/>
    <n v="1"/>
    <s v="MATUTINO"/>
    <s v="PRAXEDIS GILBERTO GUERRERO HURTADO"/>
    <n v="8"/>
    <s v="CHIHUAHUA"/>
    <n v="8"/>
    <s v="CHIHUAHUA"/>
    <x v="5"/>
    <n v="53"/>
    <x v="29"/>
    <n v="1"/>
    <s v="PRAXEDIS G. GUERRERO"/>
    <s v="CALLE 17 "/>
    <n v="0"/>
    <s v="PÚBLICO"/>
    <x v="0"/>
    <n v="2"/>
    <s v="BĂSICA"/>
    <n v="1"/>
    <x v="2"/>
    <n v="1"/>
    <x v="0"/>
    <n v="0"/>
    <s v="NO APLICA"/>
    <n v="0"/>
    <s v="NO APLICA"/>
    <s v="08FZP0149N"/>
    <s v="08FJZ0004Y"/>
    <s v="08ADG0005C"/>
    <n v="0"/>
    <s v="I2020"/>
    <n v="24"/>
    <n v="18"/>
    <n v="42"/>
    <n v="24"/>
    <n v="18"/>
    <n v="42"/>
    <n v="10"/>
    <n v="11"/>
    <n v="21"/>
    <n v="0"/>
    <n v="0"/>
    <n v="0"/>
    <n v="2"/>
    <n v="1"/>
    <n v="3"/>
    <n v="12"/>
    <n v="9"/>
    <n v="21"/>
    <n v="12"/>
    <n v="18"/>
    <n v="30"/>
    <n v="0"/>
    <n v="0"/>
    <n v="0"/>
    <n v="0"/>
    <n v="0"/>
    <n v="0"/>
    <n v="0"/>
    <n v="0"/>
    <n v="0"/>
    <n v="26"/>
    <n v="28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99Q"/>
    <n v="1"/>
    <s v="MATUTINO"/>
    <s v="MANUEL CERVANTES IMAZ"/>
    <n v="8"/>
    <s v="CHIHUAHUA"/>
    <n v="8"/>
    <s v="CHIHUAHUA"/>
    <x v="1"/>
    <n v="17"/>
    <x v="43"/>
    <n v="1"/>
    <s v="CUAUHTĂ‰MOC"/>
    <s v="CALLE LUCRECIA CASAVANTEZ"/>
    <n v="320"/>
    <s v="PÚBLICO"/>
    <x v="0"/>
    <n v="2"/>
    <s v="BĂSICA"/>
    <n v="1"/>
    <x v="2"/>
    <n v="1"/>
    <x v="0"/>
    <n v="0"/>
    <s v="NO APLICA"/>
    <n v="0"/>
    <s v="NO APLICA"/>
    <s v="08FZP0109M"/>
    <s v="08FJZ0105W"/>
    <s v="08ADG0010O"/>
    <n v="0"/>
    <s v="I2020"/>
    <n v="57"/>
    <n v="55"/>
    <n v="112"/>
    <n v="57"/>
    <n v="55"/>
    <n v="112"/>
    <n v="39"/>
    <n v="35"/>
    <n v="74"/>
    <n v="0"/>
    <n v="0"/>
    <n v="0"/>
    <n v="1"/>
    <n v="3"/>
    <n v="4"/>
    <n v="10"/>
    <n v="20"/>
    <n v="30"/>
    <n v="23"/>
    <n v="22"/>
    <n v="45"/>
    <n v="0"/>
    <n v="0"/>
    <n v="0"/>
    <n v="0"/>
    <n v="0"/>
    <n v="0"/>
    <n v="0"/>
    <n v="0"/>
    <n v="0"/>
    <n v="34"/>
    <n v="45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2000M"/>
    <n v="1"/>
    <s v="MATUTINO"/>
    <s v="MARIA BOSCHETTI ALBERTI"/>
    <n v="8"/>
    <s v="CHIHUAHUA"/>
    <n v="8"/>
    <s v="CHIHUAHUA"/>
    <x v="7"/>
    <n v="19"/>
    <x v="21"/>
    <n v="1"/>
    <s v="CHIHUAHUA"/>
    <s v="CALLE ANTON MAKARENKO "/>
    <n v="0"/>
    <s v="PÚBLICO"/>
    <x v="0"/>
    <n v="2"/>
    <s v="BĂSICA"/>
    <n v="1"/>
    <x v="2"/>
    <n v="1"/>
    <x v="0"/>
    <n v="0"/>
    <s v="NO APLICA"/>
    <n v="0"/>
    <s v="NO APLICA"/>
    <s v="08FZP0135K"/>
    <s v="08FJZ0113E"/>
    <s v="08ADG0046C"/>
    <n v="0"/>
    <s v="I2020"/>
    <n v="51"/>
    <n v="50"/>
    <n v="101"/>
    <n v="51"/>
    <n v="50"/>
    <n v="101"/>
    <n v="25"/>
    <n v="25"/>
    <n v="50"/>
    <n v="0"/>
    <n v="0"/>
    <n v="0"/>
    <n v="7"/>
    <n v="5"/>
    <n v="12"/>
    <n v="22"/>
    <n v="25"/>
    <n v="47"/>
    <n v="21"/>
    <n v="15"/>
    <n v="36"/>
    <n v="0"/>
    <n v="0"/>
    <n v="0"/>
    <n v="0"/>
    <n v="0"/>
    <n v="0"/>
    <n v="0"/>
    <n v="0"/>
    <n v="0"/>
    <n v="50"/>
    <n v="45"/>
    <n v="95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1"/>
    <n v="0"/>
    <n v="0"/>
    <n v="0"/>
    <n v="2"/>
    <n v="4"/>
    <n v="4"/>
    <n v="4"/>
    <n v="1"/>
  </r>
  <r>
    <s v="08DJN2001L"/>
    <n v="1"/>
    <s v="MATUTINO"/>
    <s v="TEPORACA"/>
    <n v="8"/>
    <s v="CHIHUAHUA"/>
    <n v="8"/>
    <s v="CHIHUAHUA"/>
    <x v="7"/>
    <n v="19"/>
    <x v="21"/>
    <n v="1"/>
    <s v="CHIHUAHUA"/>
    <s v="CALLE MINA DEL VALLECILLO "/>
    <n v="0"/>
    <s v="PÚBLICO"/>
    <x v="0"/>
    <n v="2"/>
    <s v="BĂSICA"/>
    <n v="1"/>
    <x v="2"/>
    <n v="1"/>
    <x v="0"/>
    <n v="0"/>
    <s v="NO APLICA"/>
    <n v="0"/>
    <s v="NO APLICA"/>
    <s v="08FZP0144S"/>
    <s v="08FJZ0102Z"/>
    <s v="08ADG0046C"/>
    <n v="0"/>
    <s v="I2020"/>
    <n v="73"/>
    <n v="70"/>
    <n v="143"/>
    <n v="73"/>
    <n v="70"/>
    <n v="143"/>
    <n v="39"/>
    <n v="36"/>
    <n v="75"/>
    <n v="0"/>
    <n v="0"/>
    <n v="0"/>
    <n v="7"/>
    <n v="9"/>
    <n v="16"/>
    <n v="28"/>
    <n v="20"/>
    <n v="48"/>
    <n v="32"/>
    <n v="41"/>
    <n v="73"/>
    <n v="0"/>
    <n v="0"/>
    <n v="0"/>
    <n v="0"/>
    <n v="0"/>
    <n v="0"/>
    <n v="0"/>
    <n v="0"/>
    <n v="0"/>
    <n v="67"/>
    <n v="70"/>
    <n v="137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7"/>
    <n v="6"/>
    <n v="1"/>
  </r>
  <r>
    <s v="08DJN2002K"/>
    <n v="1"/>
    <s v="MATUTINO"/>
    <s v="FRANCISCO VILLARREAL"/>
    <n v="8"/>
    <s v="CHIHUAHUA"/>
    <n v="8"/>
    <s v="CHIHUAHUA"/>
    <x v="5"/>
    <n v="37"/>
    <x v="6"/>
    <n v="1"/>
    <s v="JUĂREZ"/>
    <s v="CALLE 2A DE UGARTE"/>
    <n v="8605"/>
    <s v="PÚBLICO"/>
    <x v="0"/>
    <n v="2"/>
    <s v="BĂSICA"/>
    <n v="1"/>
    <x v="2"/>
    <n v="1"/>
    <x v="0"/>
    <n v="0"/>
    <s v="NO APLICA"/>
    <n v="0"/>
    <s v="NO APLICA"/>
    <s v="08FZP0274L"/>
    <s v="08FJZ0104X"/>
    <s v="08ADG0005C"/>
    <n v="0"/>
    <s v="I2020"/>
    <n v="31"/>
    <n v="42"/>
    <n v="73"/>
    <n v="31"/>
    <n v="42"/>
    <n v="73"/>
    <n v="22"/>
    <n v="32"/>
    <n v="54"/>
    <n v="0"/>
    <n v="0"/>
    <n v="0"/>
    <n v="1"/>
    <n v="3"/>
    <n v="4"/>
    <n v="6"/>
    <n v="13"/>
    <n v="19"/>
    <n v="30"/>
    <n v="26"/>
    <n v="56"/>
    <n v="0"/>
    <n v="0"/>
    <n v="0"/>
    <n v="0"/>
    <n v="0"/>
    <n v="0"/>
    <n v="0"/>
    <n v="0"/>
    <n v="0"/>
    <n v="37"/>
    <n v="42"/>
    <n v="7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DJN2003J"/>
    <n v="1"/>
    <s v="MATUTINO"/>
    <s v="FRANCISCO R. ALMADA"/>
    <n v="8"/>
    <s v="CHIHUAHUA"/>
    <n v="8"/>
    <s v="CHIHUAHUA"/>
    <x v="0"/>
    <n v="20"/>
    <x v="10"/>
    <n v="52"/>
    <s v="GUADALUPE VICTORIA"/>
    <s v="CALLE CONOCIDO"/>
    <n v="0"/>
    <s v="PÚBLICO"/>
    <x v="0"/>
    <n v="2"/>
    <s v="BĂSICA"/>
    <n v="1"/>
    <x v="2"/>
    <n v="1"/>
    <x v="0"/>
    <n v="0"/>
    <s v="NO APLICA"/>
    <n v="0"/>
    <s v="NO APLICA"/>
    <s v="08FZP0134L"/>
    <s v="08FJZ0106V"/>
    <s v="08ADG0003E"/>
    <n v="0"/>
    <s v="I2020"/>
    <n v="9"/>
    <n v="10"/>
    <n v="19"/>
    <n v="9"/>
    <n v="10"/>
    <n v="19"/>
    <n v="5"/>
    <n v="2"/>
    <n v="7"/>
    <n v="0"/>
    <n v="0"/>
    <n v="0"/>
    <n v="1"/>
    <n v="7"/>
    <n v="8"/>
    <n v="3"/>
    <n v="6"/>
    <n v="9"/>
    <n v="3"/>
    <n v="3"/>
    <n v="6"/>
    <n v="0"/>
    <n v="0"/>
    <n v="0"/>
    <n v="0"/>
    <n v="0"/>
    <n v="0"/>
    <n v="0"/>
    <n v="0"/>
    <n v="0"/>
    <n v="7"/>
    <n v="16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2004I"/>
    <n v="1"/>
    <s v="MATUTINO"/>
    <s v="TERESA DE CALCUTA"/>
    <n v="8"/>
    <s v="CHIHUAHUA"/>
    <n v="8"/>
    <s v="CHIHUAHUA"/>
    <x v="7"/>
    <n v="19"/>
    <x v="21"/>
    <n v="1"/>
    <s v="CHIHUAHUA"/>
    <s v="CALLE PRIV. DE CALCIO"/>
    <n v="0"/>
    <s v="PÚBLICO"/>
    <x v="0"/>
    <n v="2"/>
    <s v="BĂSICA"/>
    <n v="1"/>
    <x v="2"/>
    <n v="1"/>
    <x v="0"/>
    <n v="0"/>
    <s v="NO APLICA"/>
    <n v="0"/>
    <s v="NO APLICA"/>
    <s v="08FZP0215W"/>
    <s v="08FJZ0102Z"/>
    <s v="08ADG0046C"/>
    <n v="0"/>
    <s v="I2020"/>
    <n v="36"/>
    <n v="29"/>
    <n v="65"/>
    <n v="36"/>
    <n v="29"/>
    <n v="65"/>
    <n v="21"/>
    <n v="11"/>
    <n v="32"/>
    <n v="0"/>
    <n v="0"/>
    <n v="0"/>
    <n v="1"/>
    <n v="2"/>
    <n v="3"/>
    <n v="14"/>
    <n v="10"/>
    <n v="24"/>
    <n v="10"/>
    <n v="13"/>
    <n v="23"/>
    <n v="0"/>
    <n v="0"/>
    <n v="0"/>
    <n v="0"/>
    <n v="0"/>
    <n v="0"/>
    <n v="0"/>
    <n v="0"/>
    <n v="0"/>
    <n v="25"/>
    <n v="25"/>
    <n v="5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2005H"/>
    <n v="1"/>
    <s v="MATUTINO"/>
    <s v="FRANCISCO GABILONDO SOLER CRI-CRI"/>
    <n v="8"/>
    <s v="CHIHUAHUA"/>
    <n v="8"/>
    <s v="CHIHUAHUA"/>
    <x v="0"/>
    <n v="20"/>
    <x v="10"/>
    <n v="37"/>
    <s v="LAS CHINACAS"/>
    <s v="CALLE LAS CHINACAS"/>
    <n v="0"/>
    <s v="PÚBLICO"/>
    <x v="0"/>
    <n v="2"/>
    <s v="BĂSICA"/>
    <n v="1"/>
    <x v="2"/>
    <n v="1"/>
    <x v="0"/>
    <n v="0"/>
    <s v="NO APLICA"/>
    <n v="0"/>
    <s v="NO APLICA"/>
    <s v="08FZP0134L"/>
    <s v="08FJZ0106V"/>
    <s v="08ADG0003E"/>
    <n v="0"/>
    <s v="I2020"/>
    <n v="12"/>
    <n v="6"/>
    <n v="18"/>
    <n v="12"/>
    <n v="6"/>
    <n v="18"/>
    <n v="4"/>
    <n v="2"/>
    <n v="6"/>
    <n v="0"/>
    <n v="0"/>
    <n v="0"/>
    <n v="3"/>
    <n v="0"/>
    <n v="3"/>
    <n v="3"/>
    <n v="1"/>
    <n v="4"/>
    <n v="5"/>
    <n v="5"/>
    <n v="10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06G"/>
    <n v="1"/>
    <s v="MATUTINO"/>
    <s v="ARNULFO ALVILLAR CORONA"/>
    <n v="8"/>
    <s v="CHIHUAHUA"/>
    <n v="8"/>
    <s v="CHIHUAHUA"/>
    <x v="10"/>
    <n v="5"/>
    <x v="54"/>
    <n v="110"/>
    <s v="PALOMAS VIEJO"/>
    <s v="CALLE ZARAGOZA "/>
    <n v="0"/>
    <s v="PÚBLICO"/>
    <x v="0"/>
    <n v="2"/>
    <s v="BĂSICA"/>
    <n v="1"/>
    <x v="2"/>
    <n v="1"/>
    <x v="0"/>
    <n v="0"/>
    <s v="NO APLICA"/>
    <n v="0"/>
    <s v="NO APLICA"/>
    <s v="08FZP0127B"/>
    <s v="08FJZ0110H"/>
    <s v="08ADG0013L"/>
    <n v="0"/>
    <s v="I2020"/>
    <n v="14"/>
    <n v="12"/>
    <n v="26"/>
    <n v="14"/>
    <n v="12"/>
    <n v="26"/>
    <n v="6"/>
    <n v="5"/>
    <n v="11"/>
    <n v="0"/>
    <n v="0"/>
    <n v="0"/>
    <n v="0"/>
    <n v="2"/>
    <n v="2"/>
    <n v="2"/>
    <n v="4"/>
    <n v="6"/>
    <n v="8"/>
    <n v="7"/>
    <n v="15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JN2007F"/>
    <n v="1"/>
    <s v="MATUTINO"/>
    <s v="OCTAVIO PAZ"/>
    <n v="8"/>
    <s v="CHIHUAHUA"/>
    <n v="8"/>
    <s v="CHIHUAHUA"/>
    <x v="5"/>
    <n v="37"/>
    <x v="6"/>
    <n v="1"/>
    <s v="JUĂREZ"/>
    <s v="CALLE DEL DURAZNO"/>
    <n v="0"/>
    <s v="PÚBLICO"/>
    <x v="0"/>
    <n v="2"/>
    <s v="BĂSICA"/>
    <n v="1"/>
    <x v="2"/>
    <n v="1"/>
    <x v="0"/>
    <n v="0"/>
    <s v="NO APLICA"/>
    <n v="0"/>
    <s v="NO APLICA"/>
    <s v="08FZP0140W"/>
    <s v="08FJZ0101Z"/>
    <s v="08ADG0005C"/>
    <n v="0"/>
    <s v="I2020"/>
    <n v="107"/>
    <n v="101"/>
    <n v="208"/>
    <n v="107"/>
    <n v="101"/>
    <n v="208"/>
    <n v="77"/>
    <n v="70"/>
    <n v="147"/>
    <n v="0"/>
    <n v="0"/>
    <n v="0"/>
    <n v="1"/>
    <n v="1"/>
    <n v="2"/>
    <n v="35"/>
    <n v="26"/>
    <n v="61"/>
    <n v="65"/>
    <n v="61"/>
    <n v="126"/>
    <n v="0"/>
    <n v="0"/>
    <n v="0"/>
    <n v="0"/>
    <n v="0"/>
    <n v="0"/>
    <n v="0"/>
    <n v="0"/>
    <n v="0"/>
    <n v="101"/>
    <n v="88"/>
    <n v="189"/>
    <n v="0"/>
    <n v="1"/>
    <n v="4"/>
    <n v="0"/>
    <n v="0"/>
    <n v="0"/>
    <n v="1"/>
    <n v="6"/>
    <n v="0"/>
    <n v="0"/>
    <n v="0"/>
    <n v="1"/>
    <n v="0"/>
    <n v="1"/>
    <n v="0"/>
    <n v="0"/>
    <n v="0"/>
    <n v="6"/>
    <n v="0"/>
    <n v="0"/>
    <n v="1"/>
    <n v="0"/>
    <n v="0"/>
    <n v="1"/>
    <n v="0"/>
    <n v="0"/>
    <n v="0"/>
    <n v="0"/>
    <n v="1"/>
    <n v="0"/>
    <n v="0"/>
    <n v="11"/>
    <n v="0"/>
    <n v="6"/>
    <n v="0"/>
    <n v="1"/>
    <n v="4"/>
    <n v="0"/>
    <n v="0"/>
    <n v="0"/>
    <n v="1"/>
    <n v="6"/>
    <n v="8"/>
    <n v="7"/>
    <n v="1"/>
  </r>
  <r>
    <s v="08DJN2009D"/>
    <n v="1"/>
    <s v="MATUTINO"/>
    <s v="CARMEN GUERRA ALARCON"/>
    <n v="8"/>
    <s v="CHIHUAHUA"/>
    <n v="8"/>
    <s v="CHIHUAHUA"/>
    <x v="5"/>
    <n v="37"/>
    <x v="6"/>
    <n v="1"/>
    <s v="JUĂREZ"/>
    <s v="CALLE HORTENCIA LICON"/>
    <n v="0"/>
    <s v="PÚBLICO"/>
    <x v="0"/>
    <n v="2"/>
    <s v="BĂSICA"/>
    <n v="1"/>
    <x v="2"/>
    <n v="1"/>
    <x v="0"/>
    <n v="0"/>
    <s v="NO APLICA"/>
    <n v="0"/>
    <s v="NO APLICA"/>
    <s v="08FZP0265D"/>
    <s v="08FJZ0101Z"/>
    <s v="08ADG0005C"/>
    <n v="0"/>
    <s v="I2020"/>
    <n v="68"/>
    <n v="71"/>
    <n v="139"/>
    <n v="68"/>
    <n v="71"/>
    <n v="139"/>
    <n v="40"/>
    <n v="44"/>
    <n v="84"/>
    <n v="0"/>
    <n v="0"/>
    <n v="0"/>
    <n v="1"/>
    <n v="3"/>
    <n v="4"/>
    <n v="31"/>
    <n v="16"/>
    <n v="47"/>
    <n v="41"/>
    <n v="49"/>
    <n v="90"/>
    <n v="0"/>
    <n v="0"/>
    <n v="0"/>
    <n v="0"/>
    <n v="0"/>
    <n v="0"/>
    <n v="0"/>
    <n v="0"/>
    <n v="0"/>
    <n v="73"/>
    <n v="68"/>
    <n v="141"/>
    <n v="0"/>
    <n v="1"/>
    <n v="3"/>
    <n v="0"/>
    <n v="0"/>
    <n v="0"/>
    <n v="1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5"/>
    <n v="0"/>
    <n v="1"/>
    <n v="3"/>
    <n v="0"/>
    <n v="0"/>
    <n v="0"/>
    <n v="1"/>
    <n v="5"/>
    <n v="6"/>
    <n v="5"/>
    <n v="1"/>
  </r>
  <r>
    <s v="08DJN2010T"/>
    <n v="1"/>
    <s v="MATUTINO"/>
    <s v="IYERUAME"/>
    <n v="8"/>
    <s v="CHIHUAHUA"/>
    <n v="8"/>
    <s v="CHIHUAHUA"/>
    <x v="5"/>
    <n v="37"/>
    <x v="6"/>
    <n v="1"/>
    <s v="JUĂREZ"/>
    <s v="CAMINO VIEJO A SAN JOSE"/>
    <n v="8436"/>
    <s v="PÚBLICO"/>
    <x v="0"/>
    <n v="2"/>
    <s v="BĂSICA"/>
    <n v="1"/>
    <x v="2"/>
    <n v="1"/>
    <x v="0"/>
    <n v="0"/>
    <s v="NO APLICA"/>
    <n v="0"/>
    <s v="NO APLICA"/>
    <s v="08FZP0139G"/>
    <s v="08FJZ0104X"/>
    <s v="08ADG0005C"/>
    <n v="0"/>
    <s v="I2020"/>
    <n v="70"/>
    <n v="55"/>
    <n v="125"/>
    <n v="70"/>
    <n v="55"/>
    <n v="125"/>
    <n v="36"/>
    <n v="33"/>
    <n v="69"/>
    <n v="0"/>
    <n v="0"/>
    <n v="0"/>
    <n v="3"/>
    <n v="6"/>
    <n v="9"/>
    <n v="25"/>
    <n v="20"/>
    <n v="45"/>
    <n v="27"/>
    <n v="26"/>
    <n v="53"/>
    <n v="0"/>
    <n v="0"/>
    <n v="0"/>
    <n v="0"/>
    <n v="0"/>
    <n v="0"/>
    <n v="0"/>
    <n v="0"/>
    <n v="0"/>
    <n v="55"/>
    <n v="52"/>
    <n v="10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2011S"/>
    <n v="1"/>
    <s v="MATUTINO"/>
    <s v="DIEGO RIVERA"/>
    <n v="8"/>
    <s v="CHIHUAHUA"/>
    <n v="8"/>
    <s v="CHIHUAHUA"/>
    <x v="5"/>
    <n v="37"/>
    <x v="6"/>
    <n v="1"/>
    <s v="JUĂREZ"/>
    <s v="CALLE OSCAR NIEMEYER"/>
    <n v="0"/>
    <s v="PÚBLICO"/>
    <x v="0"/>
    <n v="2"/>
    <s v="BĂSICA"/>
    <n v="1"/>
    <x v="2"/>
    <n v="1"/>
    <x v="0"/>
    <n v="0"/>
    <s v="NO APLICA"/>
    <n v="0"/>
    <s v="NO APLICA"/>
    <s v="08FZP0158V"/>
    <s v="08FJZ0004Y"/>
    <s v="08ADG0005C"/>
    <n v="0"/>
    <s v="I2020"/>
    <n v="59"/>
    <n v="74"/>
    <n v="133"/>
    <n v="59"/>
    <n v="74"/>
    <n v="133"/>
    <n v="33"/>
    <n v="51"/>
    <n v="84"/>
    <n v="0"/>
    <n v="0"/>
    <n v="0"/>
    <n v="0"/>
    <n v="0"/>
    <n v="0"/>
    <n v="16"/>
    <n v="23"/>
    <n v="39"/>
    <n v="36"/>
    <n v="29"/>
    <n v="65"/>
    <n v="0"/>
    <n v="0"/>
    <n v="0"/>
    <n v="0"/>
    <n v="0"/>
    <n v="0"/>
    <n v="0"/>
    <n v="0"/>
    <n v="0"/>
    <n v="52"/>
    <n v="52"/>
    <n v="104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2"/>
    <n v="3"/>
    <n v="0"/>
    <n v="0"/>
    <n v="0"/>
    <n v="0"/>
    <n v="5"/>
    <n v="6"/>
    <n v="5"/>
    <n v="1"/>
  </r>
  <r>
    <s v="08DJN2012R"/>
    <n v="1"/>
    <s v="MATUTINO"/>
    <s v="BENITO JUAREZ"/>
    <n v="8"/>
    <s v="CHIHUAHUA"/>
    <n v="8"/>
    <s v="CHIHUAHUA"/>
    <x v="5"/>
    <n v="37"/>
    <x v="6"/>
    <n v="1"/>
    <s v="JUĂREZ"/>
    <s v="CALLE TOMAS GALLARDO "/>
    <n v="0"/>
    <s v="PÚBLICO"/>
    <x v="0"/>
    <n v="2"/>
    <s v="BĂSICA"/>
    <n v="1"/>
    <x v="2"/>
    <n v="1"/>
    <x v="0"/>
    <n v="0"/>
    <s v="NO APLICA"/>
    <n v="0"/>
    <s v="NO APLICA"/>
    <s v="08FZP0258U"/>
    <s v="08FJZ0112F"/>
    <s v="08ADG0005C"/>
    <n v="0"/>
    <s v="I2020"/>
    <n v="72"/>
    <n v="79"/>
    <n v="151"/>
    <n v="72"/>
    <n v="79"/>
    <n v="151"/>
    <n v="52"/>
    <n v="55"/>
    <n v="107"/>
    <n v="0"/>
    <n v="0"/>
    <n v="0"/>
    <n v="4"/>
    <n v="5"/>
    <n v="9"/>
    <n v="14"/>
    <n v="27"/>
    <n v="41"/>
    <n v="52"/>
    <n v="47"/>
    <n v="99"/>
    <n v="0"/>
    <n v="0"/>
    <n v="0"/>
    <n v="0"/>
    <n v="0"/>
    <n v="0"/>
    <n v="0"/>
    <n v="0"/>
    <n v="0"/>
    <n v="70"/>
    <n v="79"/>
    <n v="14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7"/>
    <n v="6"/>
    <n v="1"/>
  </r>
  <r>
    <s v="08DJN2013Q"/>
    <n v="1"/>
    <s v="MATUTINO"/>
    <s v="ATZIRI DAYRE"/>
    <n v="8"/>
    <s v="CHIHUAHUA"/>
    <n v="8"/>
    <s v="CHIHUAHUA"/>
    <x v="5"/>
    <n v="37"/>
    <x v="6"/>
    <n v="1"/>
    <s v="JUĂREZ"/>
    <s v="CALLE TIKE"/>
    <n v="0"/>
    <s v="PÚBLICO"/>
    <x v="0"/>
    <n v="2"/>
    <s v="BĂSICA"/>
    <n v="1"/>
    <x v="2"/>
    <n v="1"/>
    <x v="0"/>
    <n v="0"/>
    <s v="NO APLICA"/>
    <n v="0"/>
    <s v="NO APLICA"/>
    <s v="08FZP0272N"/>
    <s v="08FJZ0004Y"/>
    <s v="08ADG0005C"/>
    <n v="0"/>
    <s v="I2020"/>
    <n v="24"/>
    <n v="19"/>
    <n v="43"/>
    <n v="24"/>
    <n v="19"/>
    <n v="43"/>
    <n v="19"/>
    <n v="12"/>
    <n v="31"/>
    <n v="0"/>
    <n v="0"/>
    <n v="0"/>
    <n v="0"/>
    <n v="2"/>
    <n v="2"/>
    <n v="5"/>
    <n v="4"/>
    <n v="9"/>
    <n v="7"/>
    <n v="10"/>
    <n v="17"/>
    <n v="0"/>
    <n v="0"/>
    <n v="0"/>
    <n v="0"/>
    <n v="0"/>
    <n v="0"/>
    <n v="0"/>
    <n v="0"/>
    <n v="0"/>
    <n v="12"/>
    <n v="16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2014P"/>
    <n v="1"/>
    <s v="MATUTINO"/>
    <s v="LUIS DONALDO COLOSIO"/>
    <n v="8"/>
    <s v="CHIHUAHUA"/>
    <n v="8"/>
    <s v="CHIHUAHUA"/>
    <x v="5"/>
    <n v="37"/>
    <x v="6"/>
    <n v="1"/>
    <s v="JUĂREZ"/>
    <s v="CALLE JESUS VALDEZ"/>
    <n v="1113"/>
    <s v="PÚBLICO"/>
    <x v="0"/>
    <n v="2"/>
    <s v="BĂSICA"/>
    <n v="1"/>
    <x v="2"/>
    <n v="1"/>
    <x v="0"/>
    <n v="0"/>
    <s v="NO APLICA"/>
    <n v="0"/>
    <s v="NO APLICA"/>
    <s v="08FZP0267B"/>
    <s v="08FJZ0112F"/>
    <s v="08ADG0005C"/>
    <n v="0"/>
    <s v="I2020"/>
    <n v="87"/>
    <n v="78"/>
    <n v="165"/>
    <n v="87"/>
    <n v="78"/>
    <n v="165"/>
    <n v="76"/>
    <n v="64"/>
    <n v="140"/>
    <n v="0"/>
    <n v="0"/>
    <n v="0"/>
    <n v="0"/>
    <n v="0"/>
    <n v="0"/>
    <n v="16"/>
    <n v="28"/>
    <n v="44"/>
    <n v="54"/>
    <n v="57"/>
    <n v="111"/>
    <n v="0"/>
    <n v="0"/>
    <n v="0"/>
    <n v="0"/>
    <n v="0"/>
    <n v="0"/>
    <n v="0"/>
    <n v="0"/>
    <n v="0"/>
    <n v="70"/>
    <n v="85"/>
    <n v="155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2"/>
    <n v="4"/>
    <n v="0"/>
    <n v="0"/>
    <n v="0"/>
    <n v="0"/>
    <n v="6"/>
    <n v="6"/>
    <n v="6"/>
    <n v="1"/>
  </r>
  <r>
    <s v="08DJN2015O"/>
    <n v="1"/>
    <s v="MATUTINO"/>
    <s v="MIGUEL LERDO DE TEJADA"/>
    <n v="8"/>
    <s v="CHIHUAHUA"/>
    <n v="8"/>
    <s v="CHIHUAHUA"/>
    <x v="5"/>
    <n v="37"/>
    <x v="6"/>
    <n v="1"/>
    <s v="JUĂREZ"/>
    <s v="CALLE JOSE DE JESUS GARCIA"/>
    <n v="0"/>
    <s v="PÚBLICO"/>
    <x v="0"/>
    <n v="2"/>
    <s v="BĂSICA"/>
    <n v="1"/>
    <x v="2"/>
    <n v="1"/>
    <x v="0"/>
    <n v="0"/>
    <s v="NO APLICA"/>
    <n v="0"/>
    <s v="NO APLICA"/>
    <s v="08FZP0259T"/>
    <s v="08FJZ0101Z"/>
    <s v="08ADG0005C"/>
    <n v="0"/>
    <s v="I2020"/>
    <n v="102"/>
    <n v="96"/>
    <n v="198"/>
    <n v="102"/>
    <n v="96"/>
    <n v="198"/>
    <n v="67"/>
    <n v="66"/>
    <n v="133"/>
    <n v="0"/>
    <n v="0"/>
    <n v="0"/>
    <n v="3"/>
    <n v="3"/>
    <n v="6"/>
    <n v="34"/>
    <n v="34"/>
    <n v="68"/>
    <n v="53"/>
    <n v="64"/>
    <n v="117"/>
    <n v="0"/>
    <n v="0"/>
    <n v="0"/>
    <n v="0"/>
    <n v="0"/>
    <n v="0"/>
    <n v="0"/>
    <n v="0"/>
    <n v="0"/>
    <n v="90"/>
    <n v="101"/>
    <n v="191"/>
    <n v="0"/>
    <n v="1"/>
    <n v="4"/>
    <n v="0"/>
    <n v="0"/>
    <n v="0"/>
    <n v="2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2"/>
    <n v="0"/>
    <n v="11"/>
    <n v="0"/>
    <n v="7"/>
    <n v="0"/>
    <n v="1"/>
    <n v="4"/>
    <n v="0"/>
    <n v="0"/>
    <n v="0"/>
    <n v="2"/>
    <n v="7"/>
    <n v="8"/>
    <n v="7"/>
    <n v="1"/>
  </r>
  <r>
    <s v="08DJN2016N"/>
    <n v="1"/>
    <s v="MATUTINO"/>
    <s v="JEAN PIAGET"/>
    <n v="8"/>
    <s v="CHIHUAHUA"/>
    <n v="8"/>
    <s v="CHIHUAHUA"/>
    <x v="10"/>
    <n v="50"/>
    <x v="65"/>
    <n v="1"/>
    <s v="NUEVO CASAS GRANDES"/>
    <s v="CALLE JOSE MARTI "/>
    <n v="0"/>
    <s v="PÚBLICO"/>
    <x v="0"/>
    <n v="2"/>
    <s v="BĂSICA"/>
    <n v="1"/>
    <x v="2"/>
    <n v="1"/>
    <x v="0"/>
    <n v="0"/>
    <s v="NO APLICA"/>
    <n v="0"/>
    <s v="NO APLICA"/>
    <s v="08FZP0113Z"/>
    <s v="08FJZ0110H"/>
    <s v="08ADG0013L"/>
    <n v="0"/>
    <s v="I2020"/>
    <n v="25"/>
    <n v="32"/>
    <n v="57"/>
    <n v="25"/>
    <n v="32"/>
    <n v="57"/>
    <n v="15"/>
    <n v="22"/>
    <n v="37"/>
    <n v="0"/>
    <n v="0"/>
    <n v="0"/>
    <n v="2"/>
    <n v="4"/>
    <n v="6"/>
    <n v="7"/>
    <n v="12"/>
    <n v="19"/>
    <n v="21"/>
    <n v="17"/>
    <n v="38"/>
    <n v="0"/>
    <n v="0"/>
    <n v="0"/>
    <n v="0"/>
    <n v="0"/>
    <n v="0"/>
    <n v="0"/>
    <n v="0"/>
    <n v="0"/>
    <n v="30"/>
    <n v="33"/>
    <n v="63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4"/>
    <n v="0"/>
    <n v="3"/>
    <n v="0"/>
    <n v="0"/>
    <n v="2"/>
    <n v="0"/>
    <n v="0"/>
    <n v="0"/>
    <n v="1"/>
    <n v="3"/>
    <n v="3"/>
    <n v="3"/>
    <n v="1"/>
  </r>
  <r>
    <s v="08DJN2018L"/>
    <n v="1"/>
    <s v="MATUTINO"/>
    <s v="MOCTEZUMA"/>
    <n v="8"/>
    <s v="CHIHUAHUA"/>
    <n v="8"/>
    <s v="CHIHUAHUA"/>
    <x v="1"/>
    <n v="17"/>
    <x v="43"/>
    <n v="1"/>
    <s v="CUAUHTĂ‰MOC"/>
    <s v="CALLE XOCHIMILCO"/>
    <n v="0"/>
    <s v="PÚBLICO"/>
    <x v="0"/>
    <n v="2"/>
    <s v="BĂSICA"/>
    <n v="1"/>
    <x v="2"/>
    <n v="1"/>
    <x v="0"/>
    <n v="0"/>
    <s v="NO APLICA"/>
    <n v="0"/>
    <s v="NO APLICA"/>
    <s v="08FZP0145R"/>
    <s v="08FJZ0111G"/>
    <s v="08ADG0010O"/>
    <n v="0"/>
    <s v="I2020"/>
    <n v="76"/>
    <n v="72"/>
    <n v="148"/>
    <n v="76"/>
    <n v="72"/>
    <n v="148"/>
    <n v="49"/>
    <n v="45"/>
    <n v="94"/>
    <n v="0"/>
    <n v="0"/>
    <n v="0"/>
    <n v="0"/>
    <n v="0"/>
    <n v="0"/>
    <n v="25"/>
    <n v="31"/>
    <n v="56"/>
    <n v="44"/>
    <n v="46"/>
    <n v="90"/>
    <n v="0"/>
    <n v="0"/>
    <n v="0"/>
    <n v="0"/>
    <n v="0"/>
    <n v="0"/>
    <n v="0"/>
    <n v="0"/>
    <n v="0"/>
    <n v="69"/>
    <n v="77"/>
    <n v="146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5"/>
    <n v="5"/>
    <n v="1"/>
  </r>
  <r>
    <s v="08DJN2019K"/>
    <n v="1"/>
    <s v="MATUTINO"/>
    <s v="FERNANDO SUAREZ COELLO"/>
    <n v="8"/>
    <s v="CHIHUAHUA"/>
    <n v="8"/>
    <s v="CHIHUAHUA"/>
    <x v="1"/>
    <n v="17"/>
    <x v="43"/>
    <n v="1"/>
    <s v="CUAUHTĂ‰MOC"/>
    <s v="CALLE CASCADA DE BASASEACHI"/>
    <n v="0"/>
    <s v="PÚBLICO"/>
    <x v="0"/>
    <n v="2"/>
    <s v="BĂSICA"/>
    <n v="1"/>
    <x v="2"/>
    <n v="1"/>
    <x v="0"/>
    <n v="0"/>
    <s v="NO APLICA"/>
    <n v="0"/>
    <s v="NO APLICA"/>
    <s v="08FZP0109M"/>
    <s v="08FJZ0105W"/>
    <s v="08ADG0010O"/>
    <n v="0"/>
    <s v="I2020"/>
    <n v="38"/>
    <n v="32"/>
    <n v="70"/>
    <n v="38"/>
    <n v="32"/>
    <n v="70"/>
    <n v="20"/>
    <n v="9"/>
    <n v="29"/>
    <n v="0"/>
    <n v="0"/>
    <n v="0"/>
    <n v="4"/>
    <n v="3"/>
    <n v="7"/>
    <n v="5"/>
    <n v="14"/>
    <n v="19"/>
    <n v="14"/>
    <n v="18"/>
    <n v="32"/>
    <n v="0"/>
    <n v="0"/>
    <n v="0"/>
    <n v="0"/>
    <n v="0"/>
    <n v="0"/>
    <n v="0"/>
    <n v="0"/>
    <n v="0"/>
    <n v="23"/>
    <n v="35"/>
    <n v="58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  <n v="1"/>
  </r>
  <r>
    <s v="08DJN2020Z"/>
    <n v="1"/>
    <s v="MATUTINO"/>
    <s v="QUETZAL"/>
    <n v="8"/>
    <s v="CHIHUAHUA"/>
    <n v="8"/>
    <s v="CHIHUAHUA"/>
    <x v="7"/>
    <n v="19"/>
    <x v="21"/>
    <n v="1"/>
    <s v="CHIHUAHUA"/>
    <s v="CALLE JOSE DE LA LUZ ESCARCEGA"/>
    <n v="0"/>
    <s v="PÚBLICO"/>
    <x v="0"/>
    <n v="2"/>
    <s v="BĂSICA"/>
    <n v="1"/>
    <x v="2"/>
    <n v="1"/>
    <x v="0"/>
    <n v="0"/>
    <s v="NO APLICA"/>
    <n v="0"/>
    <s v="NO APLICA"/>
    <s v="08FZP0102T"/>
    <s v="08FJZ0115C"/>
    <s v="08ADG0046C"/>
    <n v="0"/>
    <s v="I2020"/>
    <n v="51"/>
    <n v="39"/>
    <n v="90"/>
    <n v="51"/>
    <n v="39"/>
    <n v="90"/>
    <n v="21"/>
    <n v="10"/>
    <n v="31"/>
    <n v="0"/>
    <n v="0"/>
    <n v="0"/>
    <n v="2"/>
    <n v="9"/>
    <n v="11"/>
    <n v="18"/>
    <n v="12"/>
    <n v="30"/>
    <n v="26"/>
    <n v="21"/>
    <n v="47"/>
    <n v="0"/>
    <n v="0"/>
    <n v="0"/>
    <n v="0"/>
    <n v="0"/>
    <n v="0"/>
    <n v="0"/>
    <n v="0"/>
    <n v="0"/>
    <n v="46"/>
    <n v="42"/>
    <n v="8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2021Z"/>
    <n v="1"/>
    <s v="MATUTINO"/>
    <s v="VICTOR MANUEL PRADO"/>
    <n v="8"/>
    <s v="CHIHUAHUA"/>
    <n v="8"/>
    <s v="CHIHUAHUA"/>
    <x v="9"/>
    <n v="62"/>
    <x v="40"/>
    <n v="1"/>
    <s v="SAUCILLO"/>
    <s v="CALLE QUERETARO "/>
    <n v="0"/>
    <s v="PÚBLICO"/>
    <x v="0"/>
    <n v="2"/>
    <s v="BĂSICA"/>
    <n v="1"/>
    <x v="2"/>
    <n v="1"/>
    <x v="0"/>
    <n v="0"/>
    <s v="NO APLICA"/>
    <n v="0"/>
    <s v="NO APLICA"/>
    <s v="08FZP0132N"/>
    <s v="08FJZ0109S"/>
    <s v="08ADG0057I"/>
    <n v="0"/>
    <s v="I2020"/>
    <n v="28"/>
    <n v="19"/>
    <n v="47"/>
    <n v="28"/>
    <n v="19"/>
    <n v="47"/>
    <n v="12"/>
    <n v="7"/>
    <n v="19"/>
    <n v="0"/>
    <n v="0"/>
    <n v="0"/>
    <n v="2"/>
    <n v="2"/>
    <n v="4"/>
    <n v="8"/>
    <n v="8"/>
    <n v="16"/>
    <n v="13"/>
    <n v="12"/>
    <n v="25"/>
    <n v="0"/>
    <n v="0"/>
    <n v="0"/>
    <n v="0"/>
    <n v="0"/>
    <n v="0"/>
    <n v="0"/>
    <n v="0"/>
    <n v="0"/>
    <n v="23"/>
    <n v="22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2022Y"/>
    <n v="1"/>
    <s v="MATUTINO"/>
    <s v="BERTHA VON GLUMER"/>
    <n v="8"/>
    <s v="CHIHUAHUA"/>
    <n v="8"/>
    <s v="CHIHUAHUA"/>
    <x v="5"/>
    <n v="37"/>
    <x v="6"/>
    <n v="1"/>
    <s v="JUĂREZ"/>
    <s v="CALLE ISLA ALACRAN "/>
    <n v="0"/>
    <s v="PÚBLICO"/>
    <x v="0"/>
    <n v="2"/>
    <s v="BĂSICA"/>
    <n v="1"/>
    <x v="2"/>
    <n v="1"/>
    <x v="0"/>
    <n v="0"/>
    <s v="NO APLICA"/>
    <n v="0"/>
    <s v="NO APLICA"/>
    <s v="08FZP0115X"/>
    <s v="08FJZ0104X"/>
    <s v="08ADG0005C"/>
    <n v="0"/>
    <s v="I2020"/>
    <n v="49"/>
    <n v="58"/>
    <n v="107"/>
    <n v="49"/>
    <n v="58"/>
    <n v="107"/>
    <n v="36"/>
    <n v="44"/>
    <n v="80"/>
    <n v="0"/>
    <n v="0"/>
    <n v="0"/>
    <n v="3"/>
    <n v="3"/>
    <n v="6"/>
    <n v="13"/>
    <n v="12"/>
    <n v="25"/>
    <n v="33"/>
    <n v="31"/>
    <n v="64"/>
    <n v="0"/>
    <n v="0"/>
    <n v="0"/>
    <n v="0"/>
    <n v="0"/>
    <n v="0"/>
    <n v="0"/>
    <n v="0"/>
    <n v="0"/>
    <n v="49"/>
    <n v="46"/>
    <n v="95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4"/>
    <n v="4"/>
    <n v="1"/>
  </r>
  <r>
    <s v="08DJN2023X"/>
    <n v="1"/>
    <s v="MATUTINO"/>
    <s v="IZCALLI"/>
    <n v="8"/>
    <s v="CHIHUAHUA"/>
    <n v="8"/>
    <s v="CHIHUAHUA"/>
    <x v="5"/>
    <n v="37"/>
    <x v="6"/>
    <n v="1"/>
    <s v="JUĂREZ"/>
    <s v="CALLE TEPANECAS"/>
    <n v="0"/>
    <s v="PÚBLICO"/>
    <x v="0"/>
    <n v="2"/>
    <s v="BĂSICA"/>
    <n v="1"/>
    <x v="2"/>
    <n v="1"/>
    <x v="0"/>
    <n v="0"/>
    <s v="NO APLICA"/>
    <n v="0"/>
    <s v="NO APLICA"/>
    <s v="08FZP0118U"/>
    <s v="08FJZ0104X"/>
    <s v="08ADG0005C"/>
    <n v="0"/>
    <s v="I2020"/>
    <n v="37"/>
    <n v="42"/>
    <n v="79"/>
    <n v="37"/>
    <n v="42"/>
    <n v="79"/>
    <n v="27"/>
    <n v="28"/>
    <n v="55"/>
    <n v="0"/>
    <n v="0"/>
    <n v="0"/>
    <n v="2"/>
    <n v="2"/>
    <n v="4"/>
    <n v="8"/>
    <n v="14"/>
    <n v="22"/>
    <n v="27"/>
    <n v="22"/>
    <n v="49"/>
    <n v="0"/>
    <n v="0"/>
    <n v="0"/>
    <n v="0"/>
    <n v="0"/>
    <n v="0"/>
    <n v="0"/>
    <n v="0"/>
    <n v="0"/>
    <n v="37"/>
    <n v="38"/>
    <n v="7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DJN2026U"/>
    <n v="1"/>
    <s v="MATUTINO"/>
    <s v="MANUEL SUAREZ ONTIVEROS"/>
    <n v="8"/>
    <s v="CHIHUAHUA"/>
    <n v="8"/>
    <s v="CHIHUAHUA"/>
    <x v="0"/>
    <n v="8"/>
    <x v="0"/>
    <n v="223"/>
    <s v="YOQUIVO"/>
    <s v="CALLE YOQUIVO"/>
    <n v="0"/>
    <s v="PÚBLICO"/>
    <x v="0"/>
    <n v="2"/>
    <s v="BĂSICA"/>
    <n v="1"/>
    <x v="2"/>
    <n v="1"/>
    <x v="0"/>
    <n v="0"/>
    <s v="NO APLICA"/>
    <n v="0"/>
    <s v="NO APLICA"/>
    <s v="08FZP0021I"/>
    <s v="08FJZ0106V"/>
    <s v="08ADG0006B"/>
    <n v="0"/>
    <s v="I2020"/>
    <n v="10"/>
    <n v="6"/>
    <n v="16"/>
    <n v="10"/>
    <n v="6"/>
    <n v="16"/>
    <n v="7"/>
    <n v="3"/>
    <n v="10"/>
    <n v="0"/>
    <n v="0"/>
    <n v="0"/>
    <n v="2"/>
    <n v="4"/>
    <n v="6"/>
    <n v="2"/>
    <n v="1"/>
    <n v="3"/>
    <n v="4"/>
    <n v="4"/>
    <n v="8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29R"/>
    <n v="1"/>
    <s v="MATUTINO"/>
    <s v="PULGARCITO"/>
    <n v="8"/>
    <s v="CHIHUAHUA"/>
    <n v="8"/>
    <s v="CHIHUAHUA"/>
    <x v="5"/>
    <n v="37"/>
    <x v="6"/>
    <n v="1"/>
    <s v="JUĂREZ"/>
    <s v="CALLE HIPOCAMPO"/>
    <n v="0"/>
    <s v="PÚBLICO"/>
    <x v="0"/>
    <n v="2"/>
    <s v="BĂSICA"/>
    <n v="1"/>
    <x v="2"/>
    <n v="1"/>
    <x v="0"/>
    <n v="0"/>
    <s v="NO APLICA"/>
    <n v="0"/>
    <s v="NO APLICA"/>
    <s v="08FZP0114Y"/>
    <s v="08FJZ0104X"/>
    <s v="08ADG0005C"/>
    <n v="0"/>
    <s v="I2020"/>
    <n v="75"/>
    <n v="76"/>
    <n v="151"/>
    <n v="75"/>
    <n v="76"/>
    <n v="151"/>
    <n v="58"/>
    <n v="59"/>
    <n v="117"/>
    <n v="0"/>
    <n v="0"/>
    <n v="0"/>
    <n v="0"/>
    <n v="0"/>
    <n v="0"/>
    <n v="9"/>
    <n v="9"/>
    <n v="18"/>
    <n v="47"/>
    <n v="43"/>
    <n v="90"/>
    <n v="0"/>
    <n v="0"/>
    <n v="0"/>
    <n v="0"/>
    <n v="0"/>
    <n v="0"/>
    <n v="0"/>
    <n v="0"/>
    <n v="0"/>
    <n v="56"/>
    <n v="52"/>
    <n v="108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1"/>
    <n v="4"/>
    <n v="0"/>
    <n v="0"/>
    <n v="0"/>
    <n v="0"/>
    <n v="5"/>
    <n v="5"/>
    <n v="5"/>
    <n v="1"/>
  </r>
  <r>
    <s v="08DJN2032E"/>
    <n v="1"/>
    <s v="MATUTINO"/>
    <s v="EL PRINCIPITO"/>
    <n v="8"/>
    <s v="CHIHUAHUA"/>
    <n v="8"/>
    <s v="CHIHUAHUA"/>
    <x v="7"/>
    <n v="19"/>
    <x v="21"/>
    <n v="1"/>
    <s v="CHIHUAHUA"/>
    <s v="CALLE MINERAL PINOS ALTOS"/>
    <n v="1706"/>
    <s v="PÚBLICO"/>
    <x v="0"/>
    <n v="2"/>
    <s v="BĂSICA"/>
    <n v="1"/>
    <x v="2"/>
    <n v="1"/>
    <x v="0"/>
    <n v="0"/>
    <s v="NO APLICA"/>
    <n v="0"/>
    <s v="NO APLICA"/>
    <s v="08FZP0153Z"/>
    <s v="08FJZ0102Z"/>
    <s v="08ADG0046C"/>
    <n v="0"/>
    <s v="I2020"/>
    <n v="57"/>
    <n v="64"/>
    <n v="121"/>
    <n v="57"/>
    <n v="64"/>
    <n v="121"/>
    <n v="25"/>
    <n v="27"/>
    <n v="52"/>
    <n v="0"/>
    <n v="0"/>
    <n v="0"/>
    <n v="7"/>
    <n v="15"/>
    <n v="22"/>
    <n v="26"/>
    <n v="24"/>
    <n v="50"/>
    <n v="26"/>
    <n v="25"/>
    <n v="51"/>
    <n v="0"/>
    <n v="0"/>
    <n v="0"/>
    <n v="0"/>
    <n v="0"/>
    <n v="0"/>
    <n v="0"/>
    <n v="0"/>
    <n v="0"/>
    <n v="59"/>
    <n v="64"/>
    <n v="12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2033D"/>
    <n v="1"/>
    <s v="MATUTINO"/>
    <s v="ESTANCIA DE BIENESTAR Y DESARROLLO INFANTIL 64 ISSSTE PREESC"/>
    <n v="8"/>
    <s v="CHIHUAHUA"/>
    <n v="8"/>
    <s v="CHIHUAHUA"/>
    <x v="7"/>
    <n v="19"/>
    <x v="21"/>
    <n v="1"/>
    <s v="CHIHUAHUA"/>
    <s v="CALLE DIVISION DEL NORTE"/>
    <n v="3704"/>
    <s v="PÚBLICO"/>
    <x v="0"/>
    <n v="2"/>
    <s v="BĂSICA"/>
    <n v="1"/>
    <x v="2"/>
    <n v="1"/>
    <x v="0"/>
    <n v="0"/>
    <s v="NO APLICA"/>
    <n v="0"/>
    <s v="NO APLICA"/>
    <s v="08FZP0131O"/>
    <s v="08FJZ0115C"/>
    <s v="08ADG0046C"/>
    <n v="0"/>
    <s v="I2020"/>
    <n v="59"/>
    <n v="75"/>
    <n v="134"/>
    <n v="59"/>
    <n v="75"/>
    <n v="134"/>
    <n v="25"/>
    <n v="25"/>
    <n v="50"/>
    <n v="0"/>
    <n v="0"/>
    <n v="0"/>
    <n v="31"/>
    <n v="13"/>
    <n v="44"/>
    <n v="14"/>
    <n v="28"/>
    <n v="42"/>
    <n v="21"/>
    <n v="22"/>
    <n v="43"/>
    <n v="0"/>
    <n v="0"/>
    <n v="0"/>
    <n v="0"/>
    <n v="0"/>
    <n v="0"/>
    <n v="0"/>
    <n v="0"/>
    <n v="0"/>
    <n v="66"/>
    <n v="63"/>
    <n v="129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2"/>
    <n v="2"/>
    <n v="2"/>
    <n v="0"/>
    <n v="0"/>
    <n v="0"/>
    <n v="0"/>
    <n v="6"/>
    <n v="6"/>
    <n v="6"/>
    <n v="1"/>
  </r>
  <r>
    <s v="08DJN2034C"/>
    <n v="1"/>
    <s v="MATUTINO"/>
    <s v="VYGOTSKI"/>
    <n v="8"/>
    <s v="CHIHUAHUA"/>
    <n v="8"/>
    <s v="CHIHUAHUA"/>
    <x v="5"/>
    <n v="37"/>
    <x v="6"/>
    <n v="1"/>
    <s v="JUĂREZ"/>
    <s v="CALLE ALAZAN"/>
    <n v="9226"/>
    <s v="PÚBLICO"/>
    <x v="0"/>
    <n v="2"/>
    <s v="BĂSICA"/>
    <n v="1"/>
    <x v="2"/>
    <n v="1"/>
    <x v="0"/>
    <n v="0"/>
    <s v="NO APLICA"/>
    <n v="0"/>
    <s v="NO APLICA"/>
    <s v="08FZP0259T"/>
    <s v="08FJZ0101Z"/>
    <s v="08ADG0005C"/>
    <n v="0"/>
    <s v="I2020"/>
    <n v="91"/>
    <n v="79"/>
    <n v="170"/>
    <n v="91"/>
    <n v="79"/>
    <n v="170"/>
    <n v="48"/>
    <n v="41"/>
    <n v="89"/>
    <n v="0"/>
    <n v="0"/>
    <n v="0"/>
    <n v="6"/>
    <n v="3"/>
    <n v="9"/>
    <n v="39"/>
    <n v="24"/>
    <n v="63"/>
    <n v="62"/>
    <n v="54"/>
    <n v="116"/>
    <n v="0"/>
    <n v="0"/>
    <n v="0"/>
    <n v="0"/>
    <n v="0"/>
    <n v="0"/>
    <n v="0"/>
    <n v="0"/>
    <n v="0"/>
    <n v="107"/>
    <n v="81"/>
    <n v="188"/>
    <n v="0"/>
    <n v="2"/>
    <n v="4"/>
    <n v="0"/>
    <n v="0"/>
    <n v="0"/>
    <n v="1"/>
    <n v="7"/>
    <n v="0"/>
    <n v="0"/>
    <n v="0"/>
    <n v="1"/>
    <n v="0"/>
    <n v="0"/>
    <n v="0"/>
    <n v="0"/>
    <n v="1"/>
    <n v="6"/>
    <n v="0"/>
    <n v="0"/>
    <n v="1"/>
    <n v="0"/>
    <n v="1"/>
    <n v="0"/>
    <n v="0"/>
    <n v="0"/>
    <n v="0"/>
    <n v="0"/>
    <n v="1"/>
    <n v="0"/>
    <n v="0"/>
    <n v="11"/>
    <n v="1"/>
    <n v="6"/>
    <n v="0"/>
    <n v="2"/>
    <n v="4"/>
    <n v="0"/>
    <n v="0"/>
    <n v="0"/>
    <n v="1"/>
    <n v="7"/>
    <n v="8"/>
    <n v="8"/>
    <n v="1"/>
  </r>
  <r>
    <s v="08DJN2035B"/>
    <n v="1"/>
    <s v="MATUTINO"/>
    <s v="ROSARIO CASTELLANOS"/>
    <n v="8"/>
    <s v="CHIHUAHUA"/>
    <n v="8"/>
    <s v="CHIHUAHUA"/>
    <x v="1"/>
    <n v="17"/>
    <x v="43"/>
    <n v="1"/>
    <s v="CUAUHTĂ‰MOC"/>
    <s v="CALLE 94"/>
    <n v="0"/>
    <s v="PÚBLICO"/>
    <x v="0"/>
    <n v="2"/>
    <s v="BĂSICA"/>
    <n v="1"/>
    <x v="2"/>
    <n v="1"/>
    <x v="0"/>
    <n v="0"/>
    <s v="NO APLICA"/>
    <n v="0"/>
    <s v="NO APLICA"/>
    <s v="08FZP0145R"/>
    <s v="08FJZ0111G"/>
    <s v="08ADG0010O"/>
    <n v="0"/>
    <s v="I2020"/>
    <n v="23"/>
    <n v="24"/>
    <n v="47"/>
    <n v="23"/>
    <n v="24"/>
    <n v="47"/>
    <n v="16"/>
    <n v="16"/>
    <n v="32"/>
    <n v="0"/>
    <n v="0"/>
    <n v="0"/>
    <n v="4"/>
    <n v="1"/>
    <n v="5"/>
    <n v="4"/>
    <n v="4"/>
    <n v="8"/>
    <n v="14"/>
    <n v="12"/>
    <n v="26"/>
    <n v="0"/>
    <n v="0"/>
    <n v="0"/>
    <n v="0"/>
    <n v="0"/>
    <n v="0"/>
    <n v="0"/>
    <n v="0"/>
    <n v="0"/>
    <n v="22"/>
    <n v="17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3"/>
    <n v="2"/>
    <n v="1"/>
  </r>
  <r>
    <s v="08DJN2037Z"/>
    <n v="1"/>
    <s v="MATUTINO"/>
    <s v="FRIDA KAHLO"/>
    <n v="8"/>
    <s v="CHIHUAHUA"/>
    <n v="8"/>
    <s v="CHIHUAHUA"/>
    <x v="10"/>
    <n v="50"/>
    <x v="65"/>
    <n v="1"/>
    <s v="NUEVO CASAS GRANDES"/>
    <s v="CALLE IGNACIO M. ALTAMIRANO"/>
    <n v="0"/>
    <s v="PÚBLICO"/>
    <x v="0"/>
    <n v="2"/>
    <s v="BĂSICA"/>
    <n v="1"/>
    <x v="2"/>
    <n v="1"/>
    <x v="0"/>
    <n v="0"/>
    <s v="NO APLICA"/>
    <n v="0"/>
    <s v="NO APLICA"/>
    <s v="08FZP0113Z"/>
    <s v="08FJZ0110H"/>
    <s v="08ADG0013L"/>
    <n v="0"/>
    <s v="I2020"/>
    <n v="39"/>
    <n v="47"/>
    <n v="86"/>
    <n v="39"/>
    <n v="47"/>
    <n v="86"/>
    <n v="29"/>
    <n v="26"/>
    <n v="55"/>
    <n v="0"/>
    <n v="0"/>
    <n v="0"/>
    <n v="0"/>
    <n v="0"/>
    <n v="0"/>
    <n v="15"/>
    <n v="8"/>
    <n v="23"/>
    <n v="26"/>
    <n v="36"/>
    <n v="62"/>
    <n v="0"/>
    <n v="0"/>
    <n v="0"/>
    <n v="0"/>
    <n v="0"/>
    <n v="0"/>
    <n v="0"/>
    <n v="0"/>
    <n v="0"/>
    <n v="41"/>
    <n v="44"/>
    <n v="85"/>
    <n v="0"/>
    <n v="1"/>
    <n v="3"/>
    <n v="0"/>
    <n v="0"/>
    <n v="0"/>
    <n v="0"/>
    <n v="4"/>
    <n v="0"/>
    <n v="1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1"/>
    <n v="3"/>
    <n v="0"/>
    <n v="1"/>
    <n v="3"/>
    <n v="0"/>
    <n v="0"/>
    <n v="0"/>
    <n v="0"/>
    <n v="4"/>
    <n v="4"/>
    <n v="4"/>
    <n v="1"/>
  </r>
  <r>
    <s v="08DJN2038Z"/>
    <n v="1"/>
    <s v="MATUTINO"/>
    <s v="ARCO IRIS"/>
    <n v="8"/>
    <s v="CHIHUAHUA"/>
    <n v="8"/>
    <s v="CHIHUAHUA"/>
    <x v="6"/>
    <n v="29"/>
    <x v="7"/>
    <n v="14"/>
    <s v="ATASCADEROS"/>
    <s v="CALLE ATASCADEROS (EL RANCHITO)"/>
    <n v="0"/>
    <s v="PÚBLICO"/>
    <x v="0"/>
    <n v="2"/>
    <s v="BĂSICA"/>
    <n v="1"/>
    <x v="2"/>
    <n v="1"/>
    <x v="0"/>
    <n v="0"/>
    <s v="NO APLICA"/>
    <n v="0"/>
    <s v="NO APLICA"/>
    <s v="08FZP0020J"/>
    <s v="08FJZ0107U"/>
    <s v="08ADG0007A"/>
    <n v="0"/>
    <s v="I2020"/>
    <n v="5"/>
    <n v="8"/>
    <n v="13"/>
    <n v="5"/>
    <n v="8"/>
    <n v="13"/>
    <n v="2"/>
    <n v="4"/>
    <n v="6"/>
    <n v="0"/>
    <n v="0"/>
    <n v="0"/>
    <n v="2"/>
    <n v="2"/>
    <n v="4"/>
    <n v="2"/>
    <n v="3"/>
    <n v="5"/>
    <n v="5"/>
    <n v="8"/>
    <n v="13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039Y"/>
    <n v="2"/>
    <s v="VESPERTINO"/>
    <s v="MATAZIQUE"/>
    <n v="8"/>
    <s v="CHIHUAHUA"/>
    <n v="8"/>
    <s v="CHIHUAHUA"/>
    <x v="5"/>
    <n v="37"/>
    <x v="6"/>
    <n v="1"/>
    <s v="JUĂREZ"/>
    <s v="CALLE JOSE FERNANDEZ MEJIA"/>
    <n v="0"/>
    <s v="PÚBLICO"/>
    <x v="0"/>
    <n v="2"/>
    <s v="BĂSICA"/>
    <n v="1"/>
    <x v="2"/>
    <n v="1"/>
    <x v="0"/>
    <n v="0"/>
    <s v="NO APLICA"/>
    <n v="0"/>
    <s v="NO APLICA"/>
    <s v="08FZP0130P"/>
    <s v="08FJZ0101Z"/>
    <s v="08ADG0005C"/>
    <n v="0"/>
    <s v="I2020"/>
    <n v="66"/>
    <n v="50"/>
    <n v="116"/>
    <n v="66"/>
    <n v="50"/>
    <n v="116"/>
    <n v="44"/>
    <n v="36"/>
    <n v="80"/>
    <n v="0"/>
    <n v="0"/>
    <n v="0"/>
    <n v="2"/>
    <n v="4"/>
    <n v="6"/>
    <n v="20"/>
    <n v="11"/>
    <n v="31"/>
    <n v="35"/>
    <n v="26"/>
    <n v="61"/>
    <n v="0"/>
    <n v="0"/>
    <n v="0"/>
    <n v="0"/>
    <n v="0"/>
    <n v="0"/>
    <n v="0"/>
    <n v="0"/>
    <n v="0"/>
    <n v="57"/>
    <n v="41"/>
    <n v="98"/>
    <n v="0"/>
    <n v="0"/>
    <n v="2"/>
    <n v="0"/>
    <n v="0"/>
    <n v="0"/>
    <n v="2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  <n v="1"/>
  </r>
  <r>
    <s v="08DJN2040N"/>
    <n v="1"/>
    <s v="MATUTINO"/>
    <s v="CARMEN GUTIERREZ PEREZ"/>
    <n v="8"/>
    <s v="CHIHUAHUA"/>
    <n v="8"/>
    <s v="CHIHUAHUA"/>
    <x v="7"/>
    <n v="19"/>
    <x v="21"/>
    <n v="1"/>
    <s v="CHIHUAHUA"/>
    <s v="CALLE DESIERTO DE ALTAR"/>
    <n v="17716"/>
    <s v="PÚBLICO"/>
    <x v="0"/>
    <n v="2"/>
    <s v="BĂSICA"/>
    <n v="1"/>
    <x v="2"/>
    <n v="1"/>
    <x v="0"/>
    <n v="0"/>
    <s v="NO APLICA"/>
    <n v="0"/>
    <s v="NO APLICA"/>
    <s v="08FZP0153Z"/>
    <s v="08FJZ0102Z"/>
    <s v="08ADG0046C"/>
    <n v="0"/>
    <s v="I2020"/>
    <n v="70"/>
    <n v="59"/>
    <n v="129"/>
    <n v="70"/>
    <n v="59"/>
    <n v="129"/>
    <n v="31"/>
    <n v="25"/>
    <n v="56"/>
    <n v="0"/>
    <n v="0"/>
    <n v="0"/>
    <n v="5"/>
    <n v="7"/>
    <n v="12"/>
    <n v="20"/>
    <n v="22"/>
    <n v="42"/>
    <n v="34"/>
    <n v="32"/>
    <n v="66"/>
    <n v="0"/>
    <n v="0"/>
    <n v="0"/>
    <n v="0"/>
    <n v="0"/>
    <n v="0"/>
    <n v="0"/>
    <n v="0"/>
    <n v="0"/>
    <n v="59"/>
    <n v="61"/>
    <n v="120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2041M"/>
    <n v="1"/>
    <s v="MATUTINO"/>
    <s v="ALEJANDRO FLEMING"/>
    <n v="8"/>
    <s v="CHIHUAHUA"/>
    <n v="8"/>
    <s v="CHIHUAHUA"/>
    <x v="7"/>
    <n v="19"/>
    <x v="21"/>
    <n v="268"/>
    <s v="LABOR DE TERRAZAS (PORTILLO)"/>
    <s v="CALLE LABOR DE TERRAZAS (PORTILLO)"/>
    <n v="0"/>
    <s v="PÚBLICO"/>
    <x v="0"/>
    <n v="2"/>
    <s v="BĂSICA"/>
    <n v="1"/>
    <x v="2"/>
    <n v="1"/>
    <x v="0"/>
    <n v="0"/>
    <s v="NO APLICA"/>
    <n v="0"/>
    <s v="NO APLICA"/>
    <s v="08FZP0136J"/>
    <s v="08FJZ0116B"/>
    <s v="08ADG0046C"/>
    <n v="0"/>
    <s v="I2020"/>
    <n v="13"/>
    <n v="9"/>
    <n v="22"/>
    <n v="13"/>
    <n v="9"/>
    <n v="22"/>
    <n v="5"/>
    <n v="6"/>
    <n v="11"/>
    <n v="0"/>
    <n v="0"/>
    <n v="0"/>
    <n v="4"/>
    <n v="3"/>
    <n v="7"/>
    <n v="6"/>
    <n v="5"/>
    <n v="11"/>
    <n v="8"/>
    <n v="2"/>
    <n v="10"/>
    <n v="0"/>
    <n v="0"/>
    <n v="0"/>
    <n v="0"/>
    <n v="0"/>
    <n v="0"/>
    <n v="0"/>
    <n v="0"/>
    <n v="0"/>
    <n v="18"/>
    <n v="10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2"/>
    <n v="1"/>
  </r>
  <r>
    <s v="08DJN2042L"/>
    <n v="1"/>
    <s v="MATUTINO"/>
    <s v="RAYENARI"/>
    <n v="8"/>
    <s v="CHIHUAHUA"/>
    <n v="8"/>
    <s v="CHIHUAHUA"/>
    <x v="5"/>
    <n v="37"/>
    <x v="6"/>
    <n v="1"/>
    <s v="JUĂREZ"/>
    <s v="CALLE 8 DE DICIEMBRE"/>
    <n v="0"/>
    <s v="PÚBLICO"/>
    <x v="0"/>
    <n v="2"/>
    <s v="BĂSICA"/>
    <n v="1"/>
    <x v="2"/>
    <n v="1"/>
    <x v="0"/>
    <n v="0"/>
    <s v="NO APLICA"/>
    <n v="0"/>
    <s v="NO APLICA"/>
    <s v="08FZP0258U"/>
    <s v="08FJZ0112F"/>
    <s v="08ADG0005C"/>
    <n v="0"/>
    <s v="I2020"/>
    <n v="95"/>
    <n v="101"/>
    <n v="196"/>
    <n v="95"/>
    <n v="101"/>
    <n v="196"/>
    <n v="66"/>
    <n v="76"/>
    <n v="142"/>
    <n v="0"/>
    <n v="0"/>
    <n v="0"/>
    <n v="4"/>
    <n v="2"/>
    <n v="6"/>
    <n v="27"/>
    <n v="22"/>
    <n v="49"/>
    <n v="77"/>
    <n v="60"/>
    <n v="137"/>
    <n v="0"/>
    <n v="0"/>
    <n v="0"/>
    <n v="0"/>
    <n v="0"/>
    <n v="0"/>
    <n v="0"/>
    <n v="0"/>
    <n v="0"/>
    <n v="108"/>
    <n v="84"/>
    <n v="192"/>
    <n v="0"/>
    <n v="1"/>
    <n v="5"/>
    <n v="0"/>
    <n v="0"/>
    <n v="0"/>
    <n v="1"/>
    <n v="7"/>
    <n v="0"/>
    <n v="1"/>
    <n v="0"/>
    <n v="0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7"/>
    <n v="7"/>
    <n v="1"/>
  </r>
  <r>
    <s v="08DJN2043K"/>
    <n v="1"/>
    <s v="MATUTINO"/>
    <s v="MIGUEL DE CERVANTES SAAVEDRA"/>
    <n v="8"/>
    <s v="CHIHUAHUA"/>
    <n v="8"/>
    <s v="CHIHUAHUA"/>
    <x v="9"/>
    <n v="45"/>
    <x v="36"/>
    <n v="15"/>
    <s v="LĂZARO CĂRDENAS"/>
    <s v="CALLE FRANCISCO I. MADERO"/>
    <n v="0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34"/>
    <n v="39"/>
    <n v="73"/>
    <n v="34"/>
    <n v="39"/>
    <n v="73"/>
    <n v="15"/>
    <n v="20"/>
    <n v="35"/>
    <n v="0"/>
    <n v="0"/>
    <n v="0"/>
    <n v="4"/>
    <n v="6"/>
    <n v="10"/>
    <n v="15"/>
    <n v="8"/>
    <n v="23"/>
    <n v="28"/>
    <n v="16"/>
    <n v="44"/>
    <n v="0"/>
    <n v="0"/>
    <n v="0"/>
    <n v="0"/>
    <n v="0"/>
    <n v="0"/>
    <n v="0"/>
    <n v="0"/>
    <n v="0"/>
    <n v="47"/>
    <n v="30"/>
    <n v="77"/>
    <n v="0"/>
    <n v="0"/>
    <n v="1"/>
    <n v="0"/>
    <n v="0"/>
    <n v="0"/>
    <n v="2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1"/>
    <n v="2"/>
    <n v="0"/>
    <n v="0"/>
    <n v="1"/>
    <n v="0"/>
    <n v="0"/>
    <n v="0"/>
    <n v="2"/>
    <n v="3"/>
    <n v="4"/>
    <n v="3"/>
    <n v="1"/>
  </r>
  <r>
    <s v="08DJN2044J"/>
    <n v="1"/>
    <s v="MATUTINO"/>
    <s v="PATRICIA SUSANA RIUSECH VELARDE"/>
    <n v="8"/>
    <s v="CHIHUAHUA"/>
    <n v="8"/>
    <s v="CHIHUAHUA"/>
    <x v="7"/>
    <n v="19"/>
    <x v="21"/>
    <n v="1"/>
    <s v="CHIHUAHUA"/>
    <s v="CALLE IXTACOMITAN"/>
    <n v="0"/>
    <s v="PÚBLICO"/>
    <x v="0"/>
    <n v="2"/>
    <s v="BĂSICA"/>
    <n v="1"/>
    <x v="2"/>
    <n v="1"/>
    <x v="0"/>
    <n v="0"/>
    <s v="NO APLICA"/>
    <n v="0"/>
    <s v="NO APLICA"/>
    <s v="08FZP0147P"/>
    <s v="08FJZ0113E"/>
    <s v="08ADG0046C"/>
    <n v="0"/>
    <s v="I2020"/>
    <n v="69"/>
    <n v="61"/>
    <n v="130"/>
    <n v="69"/>
    <n v="61"/>
    <n v="130"/>
    <n v="28"/>
    <n v="26"/>
    <n v="54"/>
    <n v="0"/>
    <n v="0"/>
    <n v="0"/>
    <n v="13"/>
    <n v="10"/>
    <n v="23"/>
    <n v="27"/>
    <n v="21"/>
    <n v="48"/>
    <n v="28"/>
    <n v="27"/>
    <n v="55"/>
    <n v="0"/>
    <n v="0"/>
    <n v="0"/>
    <n v="0"/>
    <n v="0"/>
    <n v="0"/>
    <n v="0"/>
    <n v="0"/>
    <n v="0"/>
    <n v="68"/>
    <n v="58"/>
    <n v="12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2"/>
    <n v="0"/>
    <n v="0"/>
    <n v="0"/>
    <n v="0"/>
    <n v="0"/>
    <n v="0"/>
    <n v="1"/>
    <n v="1"/>
    <n v="0"/>
    <n v="10"/>
    <n v="0"/>
    <n v="5"/>
    <n v="1"/>
    <n v="2"/>
    <n v="2"/>
    <n v="0"/>
    <n v="0"/>
    <n v="0"/>
    <n v="0"/>
    <n v="5"/>
    <n v="5"/>
    <n v="5"/>
    <n v="1"/>
  </r>
  <r>
    <s v="08DJN2045I"/>
    <n v="1"/>
    <s v="MATUTINO"/>
    <s v="ROSAURA ZAPATA"/>
    <n v="8"/>
    <s v="CHIHUAHUA"/>
    <n v="8"/>
    <s v="CHIHUAHUA"/>
    <x v="7"/>
    <n v="19"/>
    <x v="21"/>
    <n v="1"/>
    <s v="CHIHUAHUA"/>
    <s v="CALLE CAMPO BELLO"/>
    <n v="5011"/>
    <s v="PÚBLICO"/>
    <x v="0"/>
    <n v="2"/>
    <s v="BĂSICA"/>
    <n v="1"/>
    <x v="2"/>
    <n v="1"/>
    <x v="0"/>
    <n v="0"/>
    <s v="NO APLICA"/>
    <n v="0"/>
    <s v="NO APLICA"/>
    <s v="08FZP0147P"/>
    <s v="08FJZ0113E"/>
    <s v="08ADG0046C"/>
    <n v="0"/>
    <s v="I2020"/>
    <n v="65"/>
    <n v="66"/>
    <n v="131"/>
    <n v="65"/>
    <n v="66"/>
    <n v="131"/>
    <n v="32"/>
    <n v="33"/>
    <n v="65"/>
    <n v="0"/>
    <n v="0"/>
    <n v="0"/>
    <n v="9"/>
    <n v="10"/>
    <n v="19"/>
    <n v="28"/>
    <n v="28"/>
    <n v="56"/>
    <n v="26"/>
    <n v="22"/>
    <n v="48"/>
    <n v="0"/>
    <n v="0"/>
    <n v="0"/>
    <n v="0"/>
    <n v="0"/>
    <n v="0"/>
    <n v="0"/>
    <n v="0"/>
    <n v="0"/>
    <n v="63"/>
    <n v="60"/>
    <n v="12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2"/>
    <n v="0"/>
    <n v="0"/>
    <n v="10"/>
    <n v="0"/>
    <n v="5"/>
    <n v="1"/>
    <n v="2"/>
    <n v="2"/>
    <n v="0"/>
    <n v="0"/>
    <n v="0"/>
    <n v="0"/>
    <n v="5"/>
    <n v="6"/>
    <n v="5"/>
    <n v="1"/>
  </r>
  <r>
    <s v="08DJN2046H"/>
    <n v="1"/>
    <s v="MATUTINO"/>
    <s v="ROSARIO CASTELLANOS"/>
    <n v="8"/>
    <s v="CHIHUAHUA"/>
    <n v="8"/>
    <s v="CHIHUAHUA"/>
    <x v="5"/>
    <n v="37"/>
    <x v="6"/>
    <n v="1"/>
    <s v="JUĂREZ"/>
    <s v="CALLE CHINATU"/>
    <n v="9226"/>
    <s v="PÚBLICO"/>
    <x v="0"/>
    <n v="2"/>
    <s v="BĂSICA"/>
    <n v="1"/>
    <x v="2"/>
    <n v="1"/>
    <x v="0"/>
    <n v="0"/>
    <s v="NO APLICA"/>
    <n v="0"/>
    <s v="NO APLICA"/>
    <s v="08FZP0261H"/>
    <s v="08FJZ0101Z"/>
    <s v="08ADG0005C"/>
    <n v="0"/>
    <s v="I2020"/>
    <n v="91"/>
    <n v="94"/>
    <n v="185"/>
    <n v="91"/>
    <n v="94"/>
    <n v="185"/>
    <n v="64"/>
    <n v="66"/>
    <n v="130"/>
    <n v="0"/>
    <n v="0"/>
    <n v="0"/>
    <n v="0"/>
    <n v="0"/>
    <n v="0"/>
    <n v="35"/>
    <n v="23"/>
    <n v="58"/>
    <n v="68"/>
    <n v="62"/>
    <n v="130"/>
    <n v="0"/>
    <n v="0"/>
    <n v="0"/>
    <n v="0"/>
    <n v="0"/>
    <n v="0"/>
    <n v="0"/>
    <n v="0"/>
    <n v="0"/>
    <n v="103"/>
    <n v="85"/>
    <n v="188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0"/>
    <n v="2"/>
    <n v="0"/>
    <n v="12"/>
    <n v="0"/>
    <n v="7"/>
    <n v="0"/>
    <n v="2"/>
    <n v="5"/>
    <n v="0"/>
    <n v="0"/>
    <n v="0"/>
    <n v="0"/>
    <n v="7"/>
    <n v="8"/>
    <n v="7"/>
    <n v="1"/>
  </r>
  <r>
    <s v="08DJN2047G"/>
    <n v="1"/>
    <s v="MATUTINO"/>
    <s v="JOHN DEWEY"/>
    <n v="8"/>
    <s v="CHIHUAHUA"/>
    <n v="8"/>
    <s v="CHIHUAHUA"/>
    <x v="5"/>
    <n v="37"/>
    <x v="6"/>
    <n v="1"/>
    <s v="JUĂREZ"/>
    <s v="CALLE VERBENA"/>
    <n v="9950"/>
    <s v="PÚBLICO"/>
    <x v="0"/>
    <n v="2"/>
    <s v="BĂSICA"/>
    <n v="1"/>
    <x v="2"/>
    <n v="1"/>
    <x v="0"/>
    <n v="0"/>
    <s v="NO APLICA"/>
    <n v="0"/>
    <s v="NO APLICA"/>
    <s v="08FZP0267B"/>
    <s v="08FJZ0112F"/>
    <s v="08ADG0005C"/>
    <n v="0"/>
    <s v="I2020"/>
    <n v="75"/>
    <n v="91"/>
    <n v="166"/>
    <n v="75"/>
    <n v="91"/>
    <n v="166"/>
    <n v="50"/>
    <n v="62"/>
    <n v="112"/>
    <n v="0"/>
    <n v="0"/>
    <n v="0"/>
    <n v="0"/>
    <n v="0"/>
    <n v="0"/>
    <n v="26"/>
    <n v="29"/>
    <n v="55"/>
    <n v="56"/>
    <n v="50"/>
    <n v="106"/>
    <n v="0"/>
    <n v="0"/>
    <n v="0"/>
    <n v="0"/>
    <n v="0"/>
    <n v="0"/>
    <n v="0"/>
    <n v="0"/>
    <n v="0"/>
    <n v="82"/>
    <n v="79"/>
    <n v="161"/>
    <n v="0"/>
    <n v="2"/>
    <n v="4"/>
    <n v="0"/>
    <n v="0"/>
    <n v="0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2"/>
    <n v="4"/>
    <n v="0"/>
    <n v="0"/>
    <n v="0"/>
    <n v="0"/>
    <n v="6"/>
    <n v="6"/>
    <n v="6"/>
    <n v="1"/>
  </r>
  <r>
    <s v="08DJN2048F"/>
    <n v="1"/>
    <s v="MATUTINO"/>
    <s v="JUAN HINOJOS ARMENDARIZ"/>
    <n v="8"/>
    <s v="CHIHUAHUA"/>
    <n v="8"/>
    <s v="CHIHUAHUA"/>
    <x v="5"/>
    <n v="37"/>
    <x v="6"/>
    <n v="1"/>
    <s v="JUĂREZ"/>
    <s v="CALLE PAVOREAL"/>
    <n v="562"/>
    <s v="PÚBLICO"/>
    <x v="0"/>
    <n v="2"/>
    <s v="BĂSICA"/>
    <n v="1"/>
    <x v="2"/>
    <n v="1"/>
    <x v="0"/>
    <n v="0"/>
    <s v="NO APLICA"/>
    <n v="0"/>
    <s v="NO APLICA"/>
    <s v="08FZP0276J"/>
    <s v="08FJZ0101Z"/>
    <s v="08ADG0005C"/>
    <n v="0"/>
    <s v="I2020"/>
    <n v="60"/>
    <n v="63"/>
    <n v="123"/>
    <n v="60"/>
    <n v="63"/>
    <n v="123"/>
    <n v="47"/>
    <n v="40"/>
    <n v="87"/>
    <n v="0"/>
    <n v="0"/>
    <n v="0"/>
    <n v="0"/>
    <n v="1"/>
    <n v="1"/>
    <n v="16"/>
    <n v="15"/>
    <n v="31"/>
    <n v="39"/>
    <n v="42"/>
    <n v="81"/>
    <n v="0"/>
    <n v="0"/>
    <n v="0"/>
    <n v="0"/>
    <n v="0"/>
    <n v="0"/>
    <n v="0"/>
    <n v="0"/>
    <n v="0"/>
    <n v="55"/>
    <n v="58"/>
    <n v="113"/>
    <n v="0"/>
    <n v="0"/>
    <n v="3"/>
    <n v="0"/>
    <n v="0"/>
    <n v="0"/>
    <n v="2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5"/>
    <n v="5"/>
    <n v="1"/>
  </r>
  <r>
    <s v="08DJN2049E"/>
    <n v="1"/>
    <s v="MATUTINO"/>
    <s v="TARAHUMARA"/>
    <n v="8"/>
    <s v="CHIHUAHUA"/>
    <n v="8"/>
    <s v="CHIHUAHUA"/>
    <x v="0"/>
    <n v="9"/>
    <x v="2"/>
    <n v="169"/>
    <s v="SAN JUANITO"/>
    <s v="CALLE BARRIO LAS PEĂ‘ITAS"/>
    <n v="0"/>
    <s v="PÚBLICO"/>
    <x v="0"/>
    <n v="2"/>
    <s v="BĂSICA"/>
    <n v="1"/>
    <x v="2"/>
    <n v="1"/>
    <x v="0"/>
    <n v="0"/>
    <s v="NO APLICA"/>
    <n v="0"/>
    <s v="NO APLICA"/>
    <s v="08FZP0122G"/>
    <s v="08FJZ0106V"/>
    <s v="08ADG0003E"/>
    <n v="0"/>
    <s v="I2020"/>
    <n v="22"/>
    <n v="40"/>
    <n v="62"/>
    <n v="22"/>
    <n v="40"/>
    <n v="62"/>
    <n v="10"/>
    <n v="17"/>
    <n v="27"/>
    <n v="0"/>
    <n v="0"/>
    <n v="0"/>
    <n v="3"/>
    <n v="11"/>
    <n v="14"/>
    <n v="6"/>
    <n v="6"/>
    <n v="12"/>
    <n v="9"/>
    <n v="18"/>
    <n v="27"/>
    <n v="0"/>
    <n v="0"/>
    <n v="0"/>
    <n v="0"/>
    <n v="0"/>
    <n v="0"/>
    <n v="0"/>
    <n v="0"/>
    <n v="0"/>
    <n v="18"/>
    <n v="35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050U"/>
    <n v="1"/>
    <s v="MATUTINO"/>
    <s v="TOWI"/>
    <n v="8"/>
    <s v="CHIHUAHUA"/>
    <n v="8"/>
    <s v="CHIHUAHUA"/>
    <x v="0"/>
    <n v="9"/>
    <x v="2"/>
    <n v="169"/>
    <s v="SAN JUANITO"/>
    <s v="CALLE SAN JUANITO"/>
    <n v="0"/>
    <s v="PÚBLICO"/>
    <x v="0"/>
    <n v="2"/>
    <s v="BĂSICA"/>
    <n v="1"/>
    <x v="2"/>
    <n v="1"/>
    <x v="0"/>
    <n v="0"/>
    <s v="NO APLICA"/>
    <n v="0"/>
    <s v="NO APLICA"/>
    <s v="08FZP0122G"/>
    <s v="08FJZ0106V"/>
    <s v="08ADG0003E"/>
    <n v="0"/>
    <s v="I2020"/>
    <n v="34"/>
    <n v="30"/>
    <n v="64"/>
    <n v="34"/>
    <n v="30"/>
    <n v="64"/>
    <n v="10"/>
    <n v="7"/>
    <n v="17"/>
    <n v="0"/>
    <n v="0"/>
    <n v="0"/>
    <n v="8"/>
    <n v="6"/>
    <n v="14"/>
    <n v="17"/>
    <n v="11"/>
    <n v="28"/>
    <n v="10"/>
    <n v="15"/>
    <n v="25"/>
    <n v="0"/>
    <n v="0"/>
    <n v="0"/>
    <n v="0"/>
    <n v="0"/>
    <n v="0"/>
    <n v="0"/>
    <n v="0"/>
    <n v="0"/>
    <n v="35"/>
    <n v="32"/>
    <n v="67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1"/>
    <n v="2"/>
    <n v="1"/>
    <n v="1"/>
    <n v="1"/>
    <n v="0"/>
    <n v="0"/>
    <n v="0"/>
    <n v="0"/>
    <n v="3"/>
    <n v="3"/>
    <n v="3"/>
    <n v="1"/>
  </r>
  <r>
    <s v="08DJN2051T"/>
    <n v="2"/>
    <s v="VESPERTINO"/>
    <s v="MARIA BRICIA RODRIGUEZ DE AYALA"/>
    <n v="8"/>
    <s v="CHIHUAHUA"/>
    <n v="8"/>
    <s v="CHIHUAHUA"/>
    <x v="5"/>
    <n v="37"/>
    <x v="6"/>
    <n v="1"/>
    <s v="JUĂREZ"/>
    <s v="CALLE ALAZAN"/>
    <n v="9226"/>
    <s v="PÚBLICO"/>
    <x v="0"/>
    <n v="2"/>
    <s v="BĂSICA"/>
    <n v="1"/>
    <x v="2"/>
    <n v="1"/>
    <x v="0"/>
    <n v="0"/>
    <s v="NO APLICA"/>
    <n v="0"/>
    <s v="NO APLICA"/>
    <s v="08FZP0259T"/>
    <s v="08FJZ0101Z"/>
    <s v="08ADG0005C"/>
    <n v="0"/>
    <s v="I2020"/>
    <n v="34"/>
    <n v="44"/>
    <n v="78"/>
    <n v="34"/>
    <n v="44"/>
    <n v="78"/>
    <n v="19"/>
    <n v="26"/>
    <n v="45"/>
    <n v="0"/>
    <n v="0"/>
    <n v="0"/>
    <n v="2"/>
    <n v="2"/>
    <n v="4"/>
    <n v="4"/>
    <n v="7"/>
    <n v="11"/>
    <n v="28"/>
    <n v="18"/>
    <n v="46"/>
    <n v="0"/>
    <n v="0"/>
    <n v="0"/>
    <n v="0"/>
    <n v="0"/>
    <n v="0"/>
    <n v="0"/>
    <n v="0"/>
    <n v="0"/>
    <n v="34"/>
    <n v="27"/>
    <n v="61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0"/>
    <n v="1"/>
    <n v="0"/>
    <n v="6"/>
    <n v="1"/>
    <n v="2"/>
    <n v="0"/>
    <n v="0"/>
    <n v="2"/>
    <n v="0"/>
    <n v="0"/>
    <n v="0"/>
    <n v="1"/>
    <n v="3"/>
    <n v="8"/>
    <n v="3"/>
    <n v="1"/>
  </r>
  <r>
    <s v="08DJN2052S"/>
    <n v="1"/>
    <s v="MATUTINO"/>
    <s v="CENTRO DE DESARROLLO INTEGRAL INFANTIL DE CHIHUAHUA S.C. ZONA NORTE"/>
    <n v="8"/>
    <s v="CHIHUAHUA"/>
    <n v="8"/>
    <s v="CHIHUAHUA"/>
    <x v="7"/>
    <n v="19"/>
    <x v="21"/>
    <n v="1"/>
    <s v="CHIHUAHUA"/>
    <s v="CALLE MARIA ELENA HERNANDEZ"/>
    <n v="2900"/>
    <s v="PÚBLICO"/>
    <x v="0"/>
    <n v="2"/>
    <s v="BĂSICA"/>
    <n v="1"/>
    <x v="2"/>
    <n v="1"/>
    <x v="0"/>
    <n v="0"/>
    <s v="NO APLICA"/>
    <n v="0"/>
    <s v="NO APLICA"/>
    <s v="08FZP0147P"/>
    <s v="08FJZ0113E"/>
    <s v="08ADG0046C"/>
    <n v="0"/>
    <s v="I2020"/>
    <n v="81"/>
    <n v="81"/>
    <n v="162"/>
    <n v="81"/>
    <n v="81"/>
    <n v="162"/>
    <n v="33"/>
    <n v="37"/>
    <n v="70"/>
    <n v="0"/>
    <n v="0"/>
    <n v="0"/>
    <n v="4"/>
    <n v="1"/>
    <n v="5"/>
    <n v="29"/>
    <n v="25"/>
    <n v="54"/>
    <n v="34"/>
    <n v="27"/>
    <n v="61"/>
    <n v="0"/>
    <n v="0"/>
    <n v="0"/>
    <n v="0"/>
    <n v="0"/>
    <n v="0"/>
    <n v="0"/>
    <n v="0"/>
    <n v="0"/>
    <n v="67"/>
    <n v="53"/>
    <n v="120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0"/>
    <n v="0"/>
    <n v="0"/>
    <n v="9"/>
    <n v="0"/>
    <n v="7"/>
    <n v="1"/>
    <n v="3"/>
    <n v="3"/>
    <n v="0"/>
    <n v="0"/>
    <n v="0"/>
    <n v="0"/>
    <n v="7"/>
    <n v="7"/>
    <n v="7"/>
    <n v="1"/>
  </r>
  <r>
    <s v="08DJN2053R"/>
    <n v="1"/>
    <s v="MATUTINO"/>
    <s v="KARUNTI"/>
    <n v="8"/>
    <s v="CHIHUAHUA"/>
    <n v="8"/>
    <s v="CHIHUAHUA"/>
    <x v="7"/>
    <n v="19"/>
    <x v="21"/>
    <n v="1"/>
    <s v="CHIHUAHUA"/>
    <s v="CALLE MINERAL URIQUE"/>
    <n v="0"/>
    <s v="PÚBLICO"/>
    <x v="0"/>
    <n v="2"/>
    <s v="BĂSICA"/>
    <n v="1"/>
    <x v="2"/>
    <n v="1"/>
    <x v="0"/>
    <n v="0"/>
    <s v="NO APLICA"/>
    <n v="0"/>
    <s v="NO APLICA"/>
    <s v="08FZP0144S"/>
    <s v="08FJZ0102Z"/>
    <s v="08ADG0046C"/>
    <n v="0"/>
    <s v="I2020"/>
    <n v="40"/>
    <n v="44"/>
    <n v="84"/>
    <n v="40"/>
    <n v="44"/>
    <n v="84"/>
    <n v="25"/>
    <n v="23"/>
    <n v="48"/>
    <n v="0"/>
    <n v="0"/>
    <n v="0"/>
    <n v="2"/>
    <n v="5"/>
    <n v="7"/>
    <n v="12"/>
    <n v="17"/>
    <n v="29"/>
    <n v="15"/>
    <n v="23"/>
    <n v="38"/>
    <n v="0"/>
    <n v="0"/>
    <n v="0"/>
    <n v="0"/>
    <n v="0"/>
    <n v="0"/>
    <n v="0"/>
    <n v="0"/>
    <n v="0"/>
    <n v="29"/>
    <n v="45"/>
    <n v="7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2054Q"/>
    <n v="1"/>
    <s v="MATUTINO"/>
    <s v="JORGE BAROUSSE MORENO"/>
    <n v="8"/>
    <s v="CHIHUAHUA"/>
    <n v="8"/>
    <s v="CHIHUAHUA"/>
    <x v="7"/>
    <n v="19"/>
    <x v="21"/>
    <n v="427"/>
    <s v="EL PORVENIR"/>
    <s v="CALLE DESIERTO DEL SAHARA"/>
    <n v="0"/>
    <s v="PÚBLICO"/>
    <x v="0"/>
    <n v="2"/>
    <s v="BĂSICA"/>
    <n v="1"/>
    <x v="2"/>
    <n v="1"/>
    <x v="0"/>
    <n v="0"/>
    <s v="NO APLICA"/>
    <n v="0"/>
    <s v="NO APLICA"/>
    <s v="08FZP0153Z"/>
    <s v="08FJZ0102Z"/>
    <s v="08ADG0046C"/>
    <n v="0"/>
    <s v="I2020"/>
    <n v="89"/>
    <n v="89"/>
    <n v="178"/>
    <n v="89"/>
    <n v="89"/>
    <n v="178"/>
    <n v="56"/>
    <n v="51"/>
    <n v="107"/>
    <n v="0"/>
    <n v="0"/>
    <n v="0"/>
    <n v="3"/>
    <n v="11"/>
    <n v="14"/>
    <n v="29"/>
    <n v="37"/>
    <n v="66"/>
    <n v="42"/>
    <n v="45"/>
    <n v="87"/>
    <n v="0"/>
    <n v="0"/>
    <n v="0"/>
    <n v="0"/>
    <n v="0"/>
    <n v="0"/>
    <n v="0"/>
    <n v="0"/>
    <n v="0"/>
    <n v="74"/>
    <n v="93"/>
    <n v="167"/>
    <n v="0"/>
    <n v="2"/>
    <n v="4"/>
    <n v="0"/>
    <n v="0"/>
    <n v="0"/>
    <n v="1"/>
    <n v="7"/>
    <n v="0"/>
    <n v="0"/>
    <n v="0"/>
    <n v="1"/>
    <n v="0"/>
    <n v="0"/>
    <n v="0"/>
    <n v="0"/>
    <n v="1"/>
    <n v="6"/>
    <n v="0"/>
    <n v="0"/>
    <n v="0"/>
    <n v="1"/>
    <n v="1"/>
    <n v="0"/>
    <n v="0"/>
    <n v="0"/>
    <n v="0"/>
    <n v="0"/>
    <n v="2"/>
    <n v="0"/>
    <n v="0"/>
    <n v="12"/>
    <n v="1"/>
    <n v="6"/>
    <n v="0"/>
    <n v="2"/>
    <n v="4"/>
    <n v="0"/>
    <n v="0"/>
    <n v="0"/>
    <n v="1"/>
    <n v="7"/>
    <n v="7"/>
    <n v="7"/>
    <n v="1"/>
  </r>
  <r>
    <s v="08DJN2055P"/>
    <n v="1"/>
    <s v="MATUTINO"/>
    <s v="LYDIA GOMEZ MARIN"/>
    <n v="8"/>
    <s v="CHIHUAHUA"/>
    <n v="8"/>
    <s v="CHIHUAHUA"/>
    <x v="7"/>
    <n v="19"/>
    <x v="21"/>
    <n v="1"/>
    <s v="CHIHUAHUA"/>
    <s v="CAMINO A CARRIZALILLO "/>
    <n v="0"/>
    <s v="PÚBLICO"/>
    <x v="0"/>
    <n v="2"/>
    <s v="BĂSICA"/>
    <n v="1"/>
    <x v="2"/>
    <n v="1"/>
    <x v="0"/>
    <n v="0"/>
    <s v="NO APLICA"/>
    <n v="0"/>
    <s v="NO APLICA"/>
    <s v="08FZP0125D"/>
    <s v="08FJZ0115C"/>
    <s v="08ADG0046C"/>
    <n v="0"/>
    <s v="I2020"/>
    <n v="97"/>
    <n v="94"/>
    <n v="191"/>
    <n v="97"/>
    <n v="94"/>
    <n v="191"/>
    <n v="47"/>
    <n v="41"/>
    <n v="88"/>
    <n v="0"/>
    <n v="0"/>
    <n v="0"/>
    <n v="8"/>
    <n v="12"/>
    <n v="20"/>
    <n v="44"/>
    <n v="37"/>
    <n v="81"/>
    <n v="45"/>
    <n v="57"/>
    <n v="102"/>
    <n v="0"/>
    <n v="0"/>
    <n v="0"/>
    <n v="0"/>
    <n v="0"/>
    <n v="0"/>
    <n v="0"/>
    <n v="0"/>
    <n v="0"/>
    <n v="97"/>
    <n v="106"/>
    <n v="203"/>
    <n v="0"/>
    <n v="2"/>
    <n v="3"/>
    <n v="0"/>
    <n v="0"/>
    <n v="0"/>
    <n v="2"/>
    <n v="7"/>
    <n v="0"/>
    <n v="1"/>
    <n v="0"/>
    <n v="0"/>
    <n v="0"/>
    <n v="0"/>
    <n v="0"/>
    <n v="0"/>
    <n v="0"/>
    <n v="6"/>
    <n v="0"/>
    <n v="0"/>
    <n v="0"/>
    <n v="1"/>
    <n v="0"/>
    <n v="1"/>
    <n v="0"/>
    <n v="0"/>
    <n v="0"/>
    <n v="0"/>
    <n v="1"/>
    <n v="1"/>
    <n v="0"/>
    <n v="11"/>
    <n v="0"/>
    <n v="7"/>
    <n v="0"/>
    <n v="2"/>
    <n v="3"/>
    <n v="0"/>
    <n v="0"/>
    <n v="0"/>
    <n v="2"/>
    <n v="7"/>
    <n v="7"/>
    <n v="7"/>
    <n v="1"/>
  </r>
  <r>
    <s v="08DJN2057N"/>
    <n v="1"/>
    <s v="MATUTINO"/>
    <s v="BINEAMI"/>
    <n v="8"/>
    <s v="CHIHUAHUA"/>
    <n v="8"/>
    <s v="CHIHUAHUA"/>
    <x v="5"/>
    <n v="37"/>
    <x v="6"/>
    <n v="1"/>
    <s v="JUĂREZ"/>
    <s v="CALLE PASEO"/>
    <n v="0"/>
    <s v="PÚBLICO"/>
    <x v="0"/>
    <n v="2"/>
    <s v="BĂSICA"/>
    <n v="1"/>
    <x v="2"/>
    <n v="1"/>
    <x v="0"/>
    <n v="0"/>
    <s v="NO APLICA"/>
    <n v="0"/>
    <s v="NO APLICA"/>
    <s v="08FZP0272N"/>
    <s v="08FJZ0004Y"/>
    <s v="08ADG0005C"/>
    <n v="0"/>
    <s v="I2020"/>
    <n v="52"/>
    <n v="51"/>
    <n v="103"/>
    <n v="52"/>
    <n v="51"/>
    <n v="103"/>
    <n v="20"/>
    <n v="16"/>
    <n v="36"/>
    <n v="0"/>
    <n v="0"/>
    <n v="0"/>
    <n v="7"/>
    <n v="4"/>
    <n v="11"/>
    <n v="21"/>
    <n v="21"/>
    <n v="42"/>
    <n v="29"/>
    <n v="28"/>
    <n v="57"/>
    <n v="0"/>
    <n v="0"/>
    <n v="0"/>
    <n v="0"/>
    <n v="0"/>
    <n v="0"/>
    <n v="0"/>
    <n v="0"/>
    <n v="0"/>
    <n v="57"/>
    <n v="53"/>
    <n v="11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2058M"/>
    <n v="1"/>
    <s v="MATUTINO"/>
    <s v="MACURAWE"/>
    <n v="8"/>
    <s v="CHIHUAHUA"/>
    <n v="8"/>
    <s v="CHIHUAHUA"/>
    <x v="5"/>
    <n v="37"/>
    <x v="6"/>
    <n v="1"/>
    <s v="JUĂREZ"/>
    <s v="CALLE PUERTO DE PALOS"/>
    <n v="0"/>
    <s v="PÚBLICO"/>
    <x v="0"/>
    <n v="2"/>
    <s v="BĂSICA"/>
    <n v="1"/>
    <x v="2"/>
    <n v="1"/>
    <x v="0"/>
    <n v="0"/>
    <s v="NO APLICA"/>
    <n v="0"/>
    <s v="NO APLICA"/>
    <s v="08FZP0022H"/>
    <s v="08FJZ0004Y"/>
    <s v="08ADG0005C"/>
    <n v="0"/>
    <s v="I2020"/>
    <n v="84"/>
    <n v="85"/>
    <n v="169"/>
    <n v="84"/>
    <n v="85"/>
    <n v="169"/>
    <n v="60"/>
    <n v="56"/>
    <n v="116"/>
    <n v="0"/>
    <n v="0"/>
    <n v="0"/>
    <n v="3"/>
    <n v="1"/>
    <n v="4"/>
    <n v="17"/>
    <n v="21"/>
    <n v="38"/>
    <n v="62"/>
    <n v="54"/>
    <n v="116"/>
    <n v="0"/>
    <n v="0"/>
    <n v="0"/>
    <n v="0"/>
    <n v="0"/>
    <n v="0"/>
    <n v="0"/>
    <n v="0"/>
    <n v="0"/>
    <n v="82"/>
    <n v="76"/>
    <n v="158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DJN2059L"/>
    <n v="1"/>
    <s v="MATUTINO"/>
    <s v="SIMONA BARBA"/>
    <n v="8"/>
    <s v="CHIHUAHUA"/>
    <n v="8"/>
    <s v="CHIHUAHUA"/>
    <x v="5"/>
    <n v="37"/>
    <x v="6"/>
    <n v="1"/>
    <s v="JUĂREZ"/>
    <s v="CALLE MARIA TERESA ROJAS"/>
    <n v="650"/>
    <s v="PÚBLICO"/>
    <x v="0"/>
    <n v="2"/>
    <s v="BĂSICA"/>
    <n v="1"/>
    <x v="2"/>
    <n v="1"/>
    <x v="0"/>
    <n v="0"/>
    <s v="NO APLICA"/>
    <n v="0"/>
    <s v="NO APLICA"/>
    <s v="08FZP0267B"/>
    <s v="08FJZ0112F"/>
    <s v="08ADG0005C"/>
    <n v="0"/>
    <s v="I2020"/>
    <n v="66"/>
    <n v="72"/>
    <n v="138"/>
    <n v="66"/>
    <n v="72"/>
    <n v="138"/>
    <n v="49"/>
    <n v="50"/>
    <n v="99"/>
    <n v="0"/>
    <n v="0"/>
    <n v="0"/>
    <n v="3"/>
    <n v="1"/>
    <n v="4"/>
    <n v="16"/>
    <n v="16"/>
    <n v="32"/>
    <n v="49"/>
    <n v="45"/>
    <n v="94"/>
    <n v="0"/>
    <n v="0"/>
    <n v="0"/>
    <n v="0"/>
    <n v="0"/>
    <n v="0"/>
    <n v="0"/>
    <n v="0"/>
    <n v="0"/>
    <n v="68"/>
    <n v="62"/>
    <n v="130"/>
    <n v="0"/>
    <n v="0"/>
    <n v="3"/>
    <n v="0"/>
    <n v="0"/>
    <n v="0"/>
    <n v="2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5"/>
    <n v="0"/>
    <n v="0"/>
    <n v="3"/>
    <n v="0"/>
    <n v="0"/>
    <n v="0"/>
    <n v="2"/>
    <n v="5"/>
    <n v="6"/>
    <n v="5"/>
    <n v="1"/>
  </r>
  <r>
    <s v="08DJN2060A"/>
    <n v="1"/>
    <s v="MATUTINO"/>
    <s v="MARGARITA VILLANUEVA AVILA"/>
    <n v="8"/>
    <s v="CHIHUAHUA"/>
    <n v="8"/>
    <s v="CHIHUAHUA"/>
    <x v="5"/>
    <n v="37"/>
    <x v="6"/>
    <n v="1"/>
    <s v="JUĂREZ"/>
    <s v="CALLE PLAYA DEL CONCHAL"/>
    <n v="0"/>
    <s v="PÚBLICO"/>
    <x v="0"/>
    <n v="2"/>
    <s v="BĂSICA"/>
    <n v="1"/>
    <x v="2"/>
    <n v="1"/>
    <x v="0"/>
    <n v="0"/>
    <s v="NO APLICA"/>
    <n v="0"/>
    <s v="NO APLICA"/>
    <s v="08FZP0266C"/>
    <s v="08FJZ0112F"/>
    <s v="08ADG0005C"/>
    <n v="0"/>
    <s v="I2020"/>
    <n v="91"/>
    <n v="79"/>
    <n v="170"/>
    <n v="91"/>
    <n v="79"/>
    <n v="170"/>
    <n v="44"/>
    <n v="44"/>
    <n v="88"/>
    <n v="0"/>
    <n v="0"/>
    <n v="0"/>
    <n v="0"/>
    <n v="0"/>
    <n v="0"/>
    <n v="32"/>
    <n v="40"/>
    <n v="72"/>
    <n v="49"/>
    <n v="37"/>
    <n v="86"/>
    <n v="0"/>
    <n v="0"/>
    <n v="0"/>
    <n v="0"/>
    <n v="0"/>
    <n v="0"/>
    <n v="0"/>
    <n v="0"/>
    <n v="0"/>
    <n v="81"/>
    <n v="77"/>
    <n v="158"/>
    <n v="0"/>
    <n v="3"/>
    <n v="3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6"/>
    <n v="0"/>
    <n v="3"/>
    <n v="3"/>
    <n v="0"/>
    <n v="0"/>
    <n v="0"/>
    <n v="0"/>
    <n v="6"/>
    <n v="6"/>
    <n v="6"/>
    <n v="1"/>
  </r>
  <r>
    <s v="08DJN2061Z"/>
    <n v="1"/>
    <s v="MATUTINO"/>
    <s v="VICTOR ALDRETE LUNA"/>
    <n v="8"/>
    <s v="CHIHUAHUA"/>
    <n v="8"/>
    <s v="CHIHUAHUA"/>
    <x v="5"/>
    <n v="37"/>
    <x v="6"/>
    <n v="1"/>
    <s v="JUĂREZ"/>
    <s v="CALLE ARQUITECTO ADAMO BOARI"/>
    <n v="2074"/>
    <s v="PÚBLICO"/>
    <x v="0"/>
    <n v="2"/>
    <s v="BĂSICA"/>
    <n v="1"/>
    <x v="2"/>
    <n v="1"/>
    <x v="0"/>
    <n v="0"/>
    <s v="NO APLICA"/>
    <n v="0"/>
    <s v="NO APLICA"/>
    <s v="08FZP0158V"/>
    <s v="08FJZ0004Y"/>
    <s v="08ADG0005C"/>
    <n v="0"/>
    <s v="I2020"/>
    <n v="108"/>
    <n v="85"/>
    <n v="193"/>
    <n v="108"/>
    <n v="85"/>
    <n v="193"/>
    <n v="62"/>
    <n v="53"/>
    <n v="115"/>
    <n v="0"/>
    <n v="0"/>
    <n v="0"/>
    <n v="9"/>
    <n v="6"/>
    <n v="15"/>
    <n v="31"/>
    <n v="39"/>
    <n v="70"/>
    <n v="77"/>
    <n v="41"/>
    <n v="118"/>
    <n v="0"/>
    <n v="0"/>
    <n v="0"/>
    <n v="0"/>
    <n v="0"/>
    <n v="0"/>
    <n v="0"/>
    <n v="0"/>
    <n v="0"/>
    <n v="117"/>
    <n v="86"/>
    <n v="203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0"/>
    <n v="10"/>
    <n v="0"/>
    <n v="7"/>
    <n v="0"/>
    <n v="2"/>
    <n v="4"/>
    <n v="0"/>
    <n v="0"/>
    <n v="0"/>
    <n v="1"/>
    <n v="7"/>
    <n v="7"/>
    <n v="7"/>
    <n v="1"/>
  </r>
  <r>
    <s v="08DJN2062Z"/>
    <n v="1"/>
    <s v="MATUTINO"/>
    <s v="ALFONSINA STORNI"/>
    <n v="8"/>
    <s v="CHIHUAHUA"/>
    <n v="8"/>
    <s v="CHIHUAHUA"/>
    <x v="5"/>
    <n v="37"/>
    <x v="6"/>
    <n v="1"/>
    <s v="JUĂREZ"/>
    <s v="CALLE PRADERAS DE MACAHUI"/>
    <n v="0"/>
    <s v="PÚBLICO"/>
    <x v="0"/>
    <n v="2"/>
    <s v="BĂSICA"/>
    <n v="1"/>
    <x v="2"/>
    <n v="1"/>
    <x v="0"/>
    <n v="0"/>
    <s v="NO APLICA"/>
    <n v="0"/>
    <s v="NO APLICA"/>
    <s v="08FZP0259T"/>
    <s v="08FJZ0101Z"/>
    <s v="08ADG0005C"/>
    <n v="0"/>
    <s v="I2020"/>
    <n v="90"/>
    <n v="88"/>
    <n v="178"/>
    <n v="90"/>
    <n v="88"/>
    <n v="178"/>
    <n v="63"/>
    <n v="56"/>
    <n v="119"/>
    <n v="0"/>
    <n v="0"/>
    <n v="0"/>
    <n v="4"/>
    <n v="1"/>
    <n v="5"/>
    <n v="27"/>
    <n v="30"/>
    <n v="57"/>
    <n v="57"/>
    <n v="68"/>
    <n v="125"/>
    <n v="0"/>
    <n v="0"/>
    <n v="0"/>
    <n v="0"/>
    <n v="0"/>
    <n v="0"/>
    <n v="0"/>
    <n v="0"/>
    <n v="0"/>
    <n v="88"/>
    <n v="99"/>
    <n v="187"/>
    <n v="0"/>
    <n v="1"/>
    <n v="4"/>
    <n v="0"/>
    <n v="0"/>
    <n v="0"/>
    <n v="2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1"/>
    <n v="0"/>
    <n v="11"/>
    <n v="0"/>
    <n v="7"/>
    <n v="0"/>
    <n v="1"/>
    <n v="4"/>
    <n v="0"/>
    <n v="0"/>
    <n v="0"/>
    <n v="2"/>
    <n v="7"/>
    <n v="7"/>
    <n v="7"/>
    <n v="1"/>
  </r>
  <r>
    <s v="08DJN2063Y"/>
    <n v="1"/>
    <s v="MATUTINO"/>
    <s v="VIVALDI"/>
    <n v="8"/>
    <s v="CHIHUAHUA"/>
    <n v="8"/>
    <s v="CHIHUAHUA"/>
    <x v="5"/>
    <n v="37"/>
    <x v="6"/>
    <n v="1"/>
    <s v="JUĂREZ"/>
    <s v="CALLE PASEOS DE LOS MIRLOS"/>
    <n v="8251"/>
    <s v="PÚBLICO"/>
    <x v="0"/>
    <n v="2"/>
    <s v="BĂSICA"/>
    <n v="1"/>
    <x v="2"/>
    <n v="1"/>
    <x v="0"/>
    <n v="0"/>
    <s v="NO APLICA"/>
    <n v="0"/>
    <s v="NO APLICA"/>
    <s v="08FZP0261H"/>
    <s v="08FJZ0101Z"/>
    <s v="08ADG0005C"/>
    <n v="0"/>
    <s v="I2020"/>
    <n v="102"/>
    <n v="84"/>
    <n v="186"/>
    <n v="102"/>
    <n v="84"/>
    <n v="186"/>
    <n v="61"/>
    <n v="53"/>
    <n v="114"/>
    <n v="0"/>
    <n v="0"/>
    <n v="0"/>
    <n v="3"/>
    <n v="11"/>
    <n v="14"/>
    <n v="24"/>
    <n v="36"/>
    <n v="60"/>
    <n v="65"/>
    <n v="53"/>
    <n v="118"/>
    <n v="0"/>
    <n v="0"/>
    <n v="0"/>
    <n v="0"/>
    <n v="0"/>
    <n v="0"/>
    <n v="0"/>
    <n v="0"/>
    <n v="0"/>
    <n v="92"/>
    <n v="100"/>
    <n v="192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0"/>
    <n v="11"/>
    <n v="0"/>
    <n v="7"/>
    <n v="0"/>
    <n v="2"/>
    <n v="4"/>
    <n v="0"/>
    <n v="0"/>
    <n v="0"/>
    <n v="1"/>
    <n v="7"/>
    <n v="7"/>
    <n v="7"/>
    <n v="1"/>
  </r>
  <r>
    <s v="08DJN2064X"/>
    <n v="1"/>
    <s v="MATUTINO"/>
    <s v="ESTANCIA DE BIENESTAR Y DESARROLLO INFANTIL NUM. 32"/>
    <n v="8"/>
    <s v="CHIHUAHUA"/>
    <n v="8"/>
    <s v="CHIHUAHUA"/>
    <x v="5"/>
    <n v="37"/>
    <x v="6"/>
    <n v="1"/>
    <s v="JUĂREZ"/>
    <s v="AVENIDA AMERICAS"/>
    <n v="1457"/>
    <s v="PÚBLICO"/>
    <x v="0"/>
    <n v="2"/>
    <s v="BĂSICA"/>
    <n v="1"/>
    <x v="2"/>
    <n v="1"/>
    <x v="0"/>
    <n v="0"/>
    <s v="NO APLICA"/>
    <n v="0"/>
    <s v="NO APLICA"/>
    <s v="08FZP0116W"/>
    <s v="08FJZ0104X"/>
    <s v="08ADG0005C"/>
    <n v="0"/>
    <s v="I2020"/>
    <n v="69"/>
    <n v="71"/>
    <n v="140"/>
    <n v="69"/>
    <n v="71"/>
    <n v="140"/>
    <n v="28"/>
    <n v="14"/>
    <n v="42"/>
    <n v="0"/>
    <n v="0"/>
    <n v="0"/>
    <n v="21"/>
    <n v="13"/>
    <n v="34"/>
    <n v="22"/>
    <n v="28"/>
    <n v="50"/>
    <n v="19"/>
    <n v="29"/>
    <n v="48"/>
    <n v="0"/>
    <n v="0"/>
    <n v="0"/>
    <n v="0"/>
    <n v="0"/>
    <n v="0"/>
    <n v="0"/>
    <n v="0"/>
    <n v="0"/>
    <n v="62"/>
    <n v="70"/>
    <n v="132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0"/>
    <n v="0"/>
    <n v="8"/>
    <n v="0"/>
    <n v="6"/>
    <n v="2"/>
    <n v="2"/>
    <n v="2"/>
    <n v="0"/>
    <n v="0"/>
    <n v="0"/>
    <n v="0"/>
    <n v="6"/>
    <n v="6"/>
    <n v="6"/>
    <n v="1"/>
  </r>
  <r>
    <s v="08DJN2065W"/>
    <n v="1"/>
    <s v="MATUTINO"/>
    <s v="MARIA SOLEDAD MOTA VAZQUEZ"/>
    <n v="8"/>
    <s v="CHIHUAHUA"/>
    <n v="8"/>
    <s v="CHIHUAHUA"/>
    <x v="5"/>
    <n v="37"/>
    <x v="6"/>
    <n v="1"/>
    <s v="JUĂREZ"/>
    <s v="CALLE RIVERA LERMA "/>
    <n v="0"/>
    <s v="PÚBLICO"/>
    <x v="0"/>
    <n v="2"/>
    <s v="BĂSICA"/>
    <n v="1"/>
    <x v="2"/>
    <n v="1"/>
    <x v="0"/>
    <n v="0"/>
    <s v="NO APLICA"/>
    <n v="0"/>
    <s v="NO APLICA"/>
    <s v="08FZP0264E"/>
    <s v="08FJZ0004Y"/>
    <s v="08ADG0005C"/>
    <n v="0"/>
    <s v="I2020"/>
    <n v="69"/>
    <n v="65"/>
    <n v="134"/>
    <n v="69"/>
    <n v="65"/>
    <n v="134"/>
    <n v="50"/>
    <n v="47"/>
    <n v="97"/>
    <n v="0"/>
    <n v="0"/>
    <n v="0"/>
    <n v="0"/>
    <n v="1"/>
    <n v="1"/>
    <n v="15"/>
    <n v="13"/>
    <n v="28"/>
    <n v="60"/>
    <n v="44"/>
    <n v="104"/>
    <n v="0"/>
    <n v="0"/>
    <n v="0"/>
    <n v="0"/>
    <n v="0"/>
    <n v="0"/>
    <n v="0"/>
    <n v="0"/>
    <n v="0"/>
    <n v="75"/>
    <n v="58"/>
    <n v="133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6"/>
    <n v="5"/>
    <n v="1"/>
  </r>
  <r>
    <s v="08DJN2068T"/>
    <n v="1"/>
    <s v="MATUTINO"/>
    <s v="OSCAR MARES"/>
    <n v="8"/>
    <s v="CHIHUAHUA"/>
    <n v="8"/>
    <s v="CHIHUAHUA"/>
    <x v="5"/>
    <n v="1"/>
    <x v="8"/>
    <n v="1"/>
    <s v="MIGUEL AHUMADA"/>
    <s v="CALLE SAN LUIS"/>
    <n v="0"/>
    <s v="PÚBLICO"/>
    <x v="0"/>
    <n v="2"/>
    <s v="BĂSICA"/>
    <n v="1"/>
    <x v="2"/>
    <n v="1"/>
    <x v="0"/>
    <n v="0"/>
    <s v="NO APLICA"/>
    <n v="0"/>
    <s v="NO APLICA"/>
    <s v="08FZP0265D"/>
    <s v="08FJZ0101Z"/>
    <s v="08ADG0005C"/>
    <n v="0"/>
    <s v="I2020"/>
    <n v="34"/>
    <n v="21"/>
    <n v="55"/>
    <n v="34"/>
    <n v="21"/>
    <n v="55"/>
    <n v="25"/>
    <n v="12"/>
    <n v="37"/>
    <n v="0"/>
    <n v="0"/>
    <n v="0"/>
    <n v="1"/>
    <n v="2"/>
    <n v="3"/>
    <n v="8"/>
    <n v="6"/>
    <n v="14"/>
    <n v="14"/>
    <n v="8"/>
    <n v="22"/>
    <n v="0"/>
    <n v="0"/>
    <n v="0"/>
    <n v="0"/>
    <n v="0"/>
    <n v="0"/>
    <n v="0"/>
    <n v="0"/>
    <n v="0"/>
    <n v="23"/>
    <n v="16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070H"/>
    <n v="2"/>
    <s v="VESPERTINO"/>
    <s v="DANIEL MUÑOZ LUMBIER"/>
    <n v="8"/>
    <s v="CHIHUAHUA"/>
    <n v="8"/>
    <s v="CHIHUAHUA"/>
    <x v="5"/>
    <n v="37"/>
    <x v="6"/>
    <n v="1"/>
    <s v="JUĂREZ"/>
    <s v="CALLE PRADERAS DE MACAHUI"/>
    <n v="0"/>
    <s v="PÚBLICO"/>
    <x v="0"/>
    <n v="2"/>
    <s v="BĂSICA"/>
    <n v="1"/>
    <x v="2"/>
    <n v="1"/>
    <x v="0"/>
    <n v="0"/>
    <s v="NO APLICA"/>
    <n v="0"/>
    <s v="NO APLICA"/>
    <s v="08FZP0259T"/>
    <s v="08FJZ0101Z"/>
    <s v="08ADG0005C"/>
    <n v="0"/>
    <s v="I2020"/>
    <n v="91"/>
    <n v="75"/>
    <n v="166"/>
    <n v="91"/>
    <n v="75"/>
    <n v="166"/>
    <n v="54"/>
    <n v="48"/>
    <n v="102"/>
    <n v="0"/>
    <n v="0"/>
    <n v="0"/>
    <n v="3"/>
    <n v="6"/>
    <n v="9"/>
    <n v="20"/>
    <n v="17"/>
    <n v="37"/>
    <n v="58"/>
    <n v="49"/>
    <n v="107"/>
    <n v="0"/>
    <n v="0"/>
    <n v="0"/>
    <n v="0"/>
    <n v="0"/>
    <n v="0"/>
    <n v="0"/>
    <n v="0"/>
    <n v="0"/>
    <n v="81"/>
    <n v="72"/>
    <n v="153"/>
    <n v="0"/>
    <n v="1"/>
    <n v="4"/>
    <n v="0"/>
    <n v="0"/>
    <n v="0"/>
    <n v="1"/>
    <n v="6"/>
    <n v="0"/>
    <n v="1"/>
    <n v="0"/>
    <n v="0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7"/>
    <n v="6"/>
    <n v="1"/>
  </r>
  <r>
    <s v="08DJN2072F"/>
    <n v="1"/>
    <s v="MATUTINO"/>
    <s v="ARTURO OROPEZA"/>
    <n v="8"/>
    <s v="CHIHUAHUA"/>
    <n v="8"/>
    <s v="CHIHUAHUA"/>
    <x v="5"/>
    <n v="37"/>
    <x v="6"/>
    <n v="1"/>
    <s v="JUĂREZ"/>
    <s v="CALLE DOMINGO GARCĂŤA RAMOS"/>
    <n v="2366"/>
    <s v="PÚBLICO"/>
    <x v="0"/>
    <n v="2"/>
    <s v="BĂSICA"/>
    <n v="1"/>
    <x v="2"/>
    <n v="1"/>
    <x v="0"/>
    <n v="0"/>
    <s v="NO APLICA"/>
    <n v="0"/>
    <s v="NO APLICA"/>
    <s v="08FZP0158V"/>
    <s v="08FJZ0004Y"/>
    <s v="08ADG0005C"/>
    <n v="0"/>
    <s v="I2020"/>
    <n v="86"/>
    <n v="80"/>
    <n v="166"/>
    <n v="86"/>
    <n v="80"/>
    <n v="166"/>
    <n v="53"/>
    <n v="58"/>
    <n v="111"/>
    <n v="0"/>
    <n v="0"/>
    <n v="0"/>
    <n v="0"/>
    <n v="0"/>
    <n v="0"/>
    <n v="40"/>
    <n v="14"/>
    <n v="54"/>
    <n v="64"/>
    <n v="45"/>
    <n v="109"/>
    <n v="0"/>
    <n v="0"/>
    <n v="0"/>
    <n v="0"/>
    <n v="0"/>
    <n v="0"/>
    <n v="0"/>
    <n v="0"/>
    <n v="0"/>
    <n v="104"/>
    <n v="59"/>
    <n v="163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0"/>
    <n v="2"/>
    <n v="4"/>
    <n v="0"/>
    <n v="0"/>
    <n v="0"/>
    <n v="0"/>
    <n v="6"/>
    <n v="7"/>
    <n v="6"/>
    <n v="1"/>
  </r>
  <r>
    <s v="08DJN2074D"/>
    <n v="1"/>
    <s v="MATUTINO"/>
    <s v="RAFAELA SUAREZ"/>
    <n v="8"/>
    <s v="CHIHUAHUA"/>
    <n v="8"/>
    <s v="CHIHUAHUA"/>
    <x v="9"/>
    <n v="21"/>
    <x v="61"/>
    <n v="1"/>
    <s v="DELICIAS"/>
    <s v="AVENIDA 13 1/2 ORIENTE"/>
    <n v="831"/>
    <s v="PÚBLICO"/>
    <x v="0"/>
    <n v="2"/>
    <s v="BĂSICA"/>
    <n v="1"/>
    <x v="2"/>
    <n v="1"/>
    <x v="0"/>
    <n v="0"/>
    <s v="NO APLICA"/>
    <n v="0"/>
    <s v="NO APLICA"/>
    <s v="08FZP0278H"/>
    <s v="08FJZ0108T"/>
    <s v="08ADG0057I"/>
    <n v="0"/>
    <s v="I2020"/>
    <n v="79"/>
    <n v="73"/>
    <n v="152"/>
    <n v="79"/>
    <n v="73"/>
    <n v="152"/>
    <n v="45"/>
    <n v="43"/>
    <n v="88"/>
    <n v="0"/>
    <n v="0"/>
    <n v="0"/>
    <n v="0"/>
    <n v="0"/>
    <n v="0"/>
    <n v="25"/>
    <n v="41"/>
    <n v="66"/>
    <n v="43"/>
    <n v="37"/>
    <n v="80"/>
    <n v="0"/>
    <n v="0"/>
    <n v="0"/>
    <n v="0"/>
    <n v="0"/>
    <n v="0"/>
    <n v="0"/>
    <n v="0"/>
    <n v="0"/>
    <n v="68"/>
    <n v="78"/>
    <n v="146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2"/>
    <n v="3"/>
    <n v="0"/>
    <n v="0"/>
    <n v="0"/>
    <n v="1"/>
    <n v="6"/>
    <n v="6"/>
    <n v="6"/>
    <n v="1"/>
  </r>
  <r>
    <s v="08DJN2076B"/>
    <n v="1"/>
    <s v="MATUTINO"/>
    <s v="PAULA ALEGRIA"/>
    <n v="8"/>
    <s v="CHIHUAHUA"/>
    <n v="8"/>
    <s v="CHIHUAHUA"/>
    <x v="7"/>
    <n v="19"/>
    <x v="21"/>
    <n v="1"/>
    <s v="CHIHUAHUA"/>
    <s v="CALLE 74A"/>
    <n v="0"/>
    <s v="PÚBLICO"/>
    <x v="0"/>
    <n v="2"/>
    <s v="BĂSICA"/>
    <n v="1"/>
    <x v="2"/>
    <n v="1"/>
    <x v="0"/>
    <n v="0"/>
    <s v="NO APLICA"/>
    <n v="0"/>
    <s v="NO APLICA"/>
    <s v="08FZP0102T"/>
    <s v="08FJZ0115C"/>
    <s v="08ADG0046C"/>
    <n v="0"/>
    <s v="I2020"/>
    <n v="91"/>
    <n v="106"/>
    <n v="197"/>
    <n v="91"/>
    <n v="106"/>
    <n v="197"/>
    <n v="42"/>
    <n v="48"/>
    <n v="90"/>
    <n v="0"/>
    <n v="0"/>
    <n v="0"/>
    <n v="8"/>
    <n v="13"/>
    <n v="21"/>
    <n v="40"/>
    <n v="48"/>
    <n v="88"/>
    <n v="58"/>
    <n v="49"/>
    <n v="107"/>
    <n v="0"/>
    <n v="0"/>
    <n v="0"/>
    <n v="0"/>
    <n v="0"/>
    <n v="0"/>
    <n v="0"/>
    <n v="0"/>
    <n v="0"/>
    <n v="106"/>
    <n v="110"/>
    <n v="216"/>
    <n v="1"/>
    <n v="3"/>
    <n v="4"/>
    <n v="0"/>
    <n v="0"/>
    <n v="0"/>
    <n v="0"/>
    <n v="8"/>
    <n v="0"/>
    <n v="0"/>
    <n v="0"/>
    <n v="1"/>
    <n v="0"/>
    <n v="0"/>
    <n v="0"/>
    <n v="0"/>
    <n v="1"/>
    <n v="7"/>
    <n v="0"/>
    <n v="0"/>
    <n v="0"/>
    <n v="1"/>
    <n v="0"/>
    <n v="1"/>
    <n v="0"/>
    <n v="0"/>
    <n v="0"/>
    <n v="0"/>
    <n v="0"/>
    <n v="2"/>
    <n v="0"/>
    <n v="13"/>
    <n v="1"/>
    <n v="7"/>
    <n v="1"/>
    <n v="3"/>
    <n v="4"/>
    <n v="0"/>
    <n v="0"/>
    <n v="0"/>
    <n v="0"/>
    <n v="8"/>
    <n v="8"/>
    <n v="8"/>
    <n v="1"/>
  </r>
  <r>
    <s v="08DJN2077A"/>
    <n v="1"/>
    <s v="MATUTINO"/>
    <s v="ERNESTINA HEVIA DEL PUERTO"/>
    <n v="8"/>
    <s v="CHIHUAHUA"/>
    <n v="8"/>
    <s v="CHIHUAHUA"/>
    <x v="5"/>
    <n v="37"/>
    <x v="6"/>
    <n v="1"/>
    <s v="JUĂREZ"/>
    <s v="CALLE IRMA FERRIZ DE REYES ESTRADA"/>
    <n v="0"/>
    <s v="PÚBLICO"/>
    <x v="0"/>
    <n v="2"/>
    <s v="BĂSICA"/>
    <n v="1"/>
    <x v="2"/>
    <n v="1"/>
    <x v="0"/>
    <n v="0"/>
    <s v="NO APLICA"/>
    <n v="0"/>
    <s v="NO APLICA"/>
    <s v="08FZP0258U"/>
    <s v="08FJZ0112F"/>
    <s v="08ADG0005C"/>
    <n v="0"/>
    <s v="I2020"/>
    <n v="102"/>
    <n v="139"/>
    <n v="241"/>
    <n v="102"/>
    <n v="139"/>
    <n v="241"/>
    <n v="73"/>
    <n v="98"/>
    <n v="171"/>
    <n v="0"/>
    <n v="0"/>
    <n v="0"/>
    <n v="6"/>
    <n v="4"/>
    <n v="10"/>
    <n v="35"/>
    <n v="30"/>
    <n v="65"/>
    <n v="81"/>
    <n v="84"/>
    <n v="165"/>
    <n v="0"/>
    <n v="0"/>
    <n v="0"/>
    <n v="0"/>
    <n v="0"/>
    <n v="0"/>
    <n v="0"/>
    <n v="0"/>
    <n v="0"/>
    <n v="122"/>
    <n v="118"/>
    <n v="240"/>
    <n v="0"/>
    <n v="2"/>
    <n v="6"/>
    <n v="0"/>
    <n v="0"/>
    <n v="0"/>
    <n v="1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2"/>
    <n v="0"/>
    <n v="0"/>
    <n v="13"/>
    <n v="0"/>
    <n v="9"/>
    <n v="0"/>
    <n v="2"/>
    <n v="6"/>
    <n v="0"/>
    <n v="0"/>
    <n v="0"/>
    <n v="1"/>
    <n v="9"/>
    <n v="9"/>
    <n v="9"/>
    <n v="1"/>
  </r>
  <r>
    <s v="08DJN2078Z"/>
    <n v="1"/>
    <s v="MATUTINO"/>
    <s v="CARMEN IRIGOYEN"/>
    <n v="8"/>
    <s v="CHIHUAHUA"/>
    <n v="8"/>
    <s v="CHIHUAHUA"/>
    <x v="7"/>
    <n v="19"/>
    <x v="21"/>
    <n v="1"/>
    <s v="CHIHUAHUA"/>
    <s v="CALLE MONTE CARMELO"/>
    <n v="0"/>
    <s v="PÚBLICO"/>
    <x v="0"/>
    <n v="2"/>
    <s v="BĂSICA"/>
    <n v="1"/>
    <x v="2"/>
    <n v="1"/>
    <x v="0"/>
    <n v="0"/>
    <s v="NO APLICA"/>
    <n v="0"/>
    <s v="NO APLICA"/>
    <s v="08FZP0144S"/>
    <s v="08FJZ0102Z"/>
    <s v="08ADG0046C"/>
    <n v="0"/>
    <s v="I2020"/>
    <n v="66"/>
    <n v="63"/>
    <n v="129"/>
    <n v="66"/>
    <n v="63"/>
    <n v="129"/>
    <n v="30"/>
    <n v="22"/>
    <n v="52"/>
    <n v="0"/>
    <n v="0"/>
    <n v="0"/>
    <n v="13"/>
    <n v="13"/>
    <n v="26"/>
    <n v="34"/>
    <n v="25"/>
    <n v="59"/>
    <n v="37"/>
    <n v="33"/>
    <n v="70"/>
    <n v="0"/>
    <n v="0"/>
    <n v="0"/>
    <n v="0"/>
    <n v="0"/>
    <n v="0"/>
    <n v="0"/>
    <n v="0"/>
    <n v="0"/>
    <n v="84"/>
    <n v="71"/>
    <n v="155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5"/>
    <n v="5"/>
    <n v="1"/>
  </r>
  <r>
    <s v="08DJN2079Z"/>
    <n v="1"/>
    <s v="MATUTINO"/>
    <s v="PEDRO ALVARADO TORRES"/>
    <n v="8"/>
    <s v="CHIHUAHUA"/>
    <n v="8"/>
    <s v="CHIHUAHUA"/>
    <x v="5"/>
    <n v="37"/>
    <x v="6"/>
    <n v="1"/>
    <s v="JUĂREZ"/>
    <s v="CALLE NOPAL SUR "/>
    <n v="0"/>
    <s v="PÚBLICO"/>
    <x v="0"/>
    <n v="2"/>
    <s v="BĂSICA"/>
    <n v="1"/>
    <x v="2"/>
    <n v="1"/>
    <x v="0"/>
    <n v="0"/>
    <s v="NO APLICA"/>
    <n v="0"/>
    <s v="NO APLICA"/>
    <s v="08FZP0140W"/>
    <s v="08FJZ0101Z"/>
    <s v="08ADG0005C"/>
    <n v="0"/>
    <s v="I2020"/>
    <n v="76"/>
    <n v="82"/>
    <n v="158"/>
    <n v="76"/>
    <n v="82"/>
    <n v="158"/>
    <n v="51"/>
    <n v="58"/>
    <n v="109"/>
    <n v="0"/>
    <n v="0"/>
    <n v="0"/>
    <n v="0"/>
    <n v="3"/>
    <n v="3"/>
    <n v="17"/>
    <n v="33"/>
    <n v="50"/>
    <n v="64"/>
    <n v="52"/>
    <n v="116"/>
    <n v="0"/>
    <n v="0"/>
    <n v="0"/>
    <n v="0"/>
    <n v="0"/>
    <n v="0"/>
    <n v="0"/>
    <n v="0"/>
    <n v="0"/>
    <n v="81"/>
    <n v="88"/>
    <n v="16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7"/>
    <n v="6"/>
    <n v="1"/>
  </r>
  <r>
    <s v="08DJN2080O"/>
    <n v="1"/>
    <s v="MATUTINO"/>
    <s v="HORTENCIA RAMOS TARANGO"/>
    <n v="8"/>
    <s v="CHIHUAHUA"/>
    <n v="8"/>
    <s v="CHIHUAHUA"/>
    <x v="5"/>
    <n v="37"/>
    <x v="6"/>
    <n v="1"/>
    <s v="JUĂREZ"/>
    <s v="CALLE OASIS DE AUSTRALIA"/>
    <n v="0"/>
    <s v="PÚBLICO"/>
    <x v="0"/>
    <n v="2"/>
    <s v="BĂSICA"/>
    <n v="1"/>
    <x v="2"/>
    <n v="1"/>
    <x v="0"/>
    <n v="0"/>
    <s v="NO APLICA"/>
    <n v="0"/>
    <s v="NO APLICA"/>
    <s v="08FZP0275K"/>
    <s v="08FJZ0101Z"/>
    <s v="08ADG0005C"/>
    <n v="0"/>
    <s v="I2020"/>
    <n v="122"/>
    <n v="91"/>
    <n v="213"/>
    <n v="122"/>
    <n v="91"/>
    <n v="213"/>
    <n v="81"/>
    <n v="58"/>
    <n v="139"/>
    <n v="0"/>
    <n v="0"/>
    <n v="0"/>
    <n v="3"/>
    <n v="6"/>
    <n v="9"/>
    <n v="18"/>
    <n v="28"/>
    <n v="46"/>
    <n v="74"/>
    <n v="66"/>
    <n v="140"/>
    <n v="0"/>
    <n v="0"/>
    <n v="0"/>
    <n v="0"/>
    <n v="0"/>
    <n v="0"/>
    <n v="0"/>
    <n v="0"/>
    <n v="0"/>
    <n v="95"/>
    <n v="100"/>
    <n v="195"/>
    <n v="0"/>
    <n v="1"/>
    <n v="5"/>
    <n v="0"/>
    <n v="0"/>
    <n v="0"/>
    <n v="1"/>
    <n v="7"/>
    <n v="0"/>
    <n v="0"/>
    <n v="0"/>
    <n v="1"/>
    <n v="0"/>
    <n v="0"/>
    <n v="0"/>
    <n v="0"/>
    <n v="1"/>
    <n v="6"/>
    <n v="0"/>
    <n v="0"/>
    <n v="1"/>
    <n v="0"/>
    <n v="1"/>
    <n v="0"/>
    <n v="0"/>
    <n v="0"/>
    <n v="0"/>
    <n v="0"/>
    <n v="1"/>
    <n v="1"/>
    <n v="0"/>
    <n v="12"/>
    <n v="1"/>
    <n v="6"/>
    <n v="0"/>
    <n v="1"/>
    <n v="5"/>
    <n v="0"/>
    <n v="0"/>
    <n v="0"/>
    <n v="1"/>
    <n v="7"/>
    <n v="7"/>
    <n v="7"/>
    <n v="1"/>
  </r>
  <r>
    <s v="08DJN2081N"/>
    <n v="1"/>
    <s v="MATUTINO"/>
    <s v="ELOISA GARCIA BURUEL"/>
    <n v="8"/>
    <s v="CHIHUAHUA"/>
    <n v="8"/>
    <s v="CHIHUAHUA"/>
    <x v="5"/>
    <n v="37"/>
    <x v="6"/>
    <n v="712"/>
    <s v="JESĂšS CARRANZA (LA COLORADA)"/>
    <s v="CALLE JESUS CARRANZA"/>
    <n v="0"/>
    <s v="PÚBLICO"/>
    <x v="0"/>
    <n v="2"/>
    <s v="BĂSICA"/>
    <n v="1"/>
    <x v="2"/>
    <n v="1"/>
    <x v="0"/>
    <n v="0"/>
    <s v="NO APLICA"/>
    <n v="0"/>
    <s v="NO APLICA"/>
    <s v="08FZP0149N"/>
    <s v="08FJZ0004Y"/>
    <s v="08ADG0005C"/>
    <n v="0"/>
    <s v="I2020"/>
    <n v="4"/>
    <n v="8"/>
    <n v="12"/>
    <n v="4"/>
    <n v="8"/>
    <n v="12"/>
    <n v="2"/>
    <n v="5"/>
    <n v="7"/>
    <n v="0"/>
    <n v="0"/>
    <n v="0"/>
    <n v="0"/>
    <n v="1"/>
    <n v="1"/>
    <n v="3"/>
    <n v="2"/>
    <n v="5"/>
    <n v="4"/>
    <n v="3"/>
    <n v="7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082M"/>
    <n v="1"/>
    <s v="MATUTINO"/>
    <s v="RUFINO TAMAYO"/>
    <n v="8"/>
    <s v="CHIHUAHUA"/>
    <n v="8"/>
    <s v="CHIHUAHUA"/>
    <x v="5"/>
    <n v="37"/>
    <x v="6"/>
    <n v="1"/>
    <s v="JUĂREZ"/>
    <s v="CALLE HUETZIN"/>
    <n v="0"/>
    <s v="PÚBLICO"/>
    <x v="0"/>
    <n v="2"/>
    <s v="BĂSICA"/>
    <n v="1"/>
    <x v="2"/>
    <n v="1"/>
    <x v="0"/>
    <n v="0"/>
    <s v="NO APLICA"/>
    <n v="0"/>
    <s v="NO APLICA"/>
    <s v="08FZP0264E"/>
    <s v="08FJZ0004Y"/>
    <s v="08ADG0005C"/>
    <n v="0"/>
    <s v="I2020"/>
    <n v="59"/>
    <n v="74"/>
    <n v="133"/>
    <n v="59"/>
    <n v="74"/>
    <n v="133"/>
    <n v="36"/>
    <n v="52"/>
    <n v="88"/>
    <n v="0"/>
    <n v="0"/>
    <n v="0"/>
    <n v="6"/>
    <n v="2"/>
    <n v="8"/>
    <n v="21"/>
    <n v="17"/>
    <n v="38"/>
    <n v="50"/>
    <n v="55"/>
    <n v="105"/>
    <n v="0"/>
    <n v="0"/>
    <n v="0"/>
    <n v="0"/>
    <n v="0"/>
    <n v="0"/>
    <n v="0"/>
    <n v="0"/>
    <n v="0"/>
    <n v="77"/>
    <n v="74"/>
    <n v="15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2083L"/>
    <n v="1"/>
    <s v="MATUTINO"/>
    <s v="RUFINO TAMAYO"/>
    <n v="8"/>
    <s v="CHIHUAHUA"/>
    <n v="8"/>
    <s v="CHIHUAHUA"/>
    <x v="7"/>
    <n v="19"/>
    <x v="21"/>
    <n v="1"/>
    <s v="CHIHUAHUA"/>
    <s v="CALLE MONTE PICO"/>
    <n v="0"/>
    <s v="PÚBLICO"/>
    <x v="0"/>
    <n v="2"/>
    <s v="BĂSICA"/>
    <n v="1"/>
    <x v="2"/>
    <n v="1"/>
    <x v="0"/>
    <n v="0"/>
    <s v="NO APLICA"/>
    <n v="0"/>
    <s v="NO APLICA"/>
    <s v="08FZP0124E"/>
    <s v="08FJZ0113E"/>
    <s v="08ADG0046C"/>
    <n v="0"/>
    <s v="I2020"/>
    <n v="52"/>
    <n v="53"/>
    <n v="105"/>
    <n v="52"/>
    <n v="53"/>
    <n v="105"/>
    <n v="14"/>
    <n v="22"/>
    <n v="36"/>
    <n v="0"/>
    <n v="0"/>
    <n v="0"/>
    <n v="1"/>
    <n v="12"/>
    <n v="13"/>
    <n v="15"/>
    <n v="20"/>
    <n v="35"/>
    <n v="24"/>
    <n v="21"/>
    <n v="45"/>
    <n v="0"/>
    <n v="0"/>
    <n v="0"/>
    <n v="0"/>
    <n v="0"/>
    <n v="0"/>
    <n v="0"/>
    <n v="0"/>
    <n v="0"/>
    <n v="40"/>
    <n v="53"/>
    <n v="9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JN2084K"/>
    <n v="1"/>
    <s v="MATUTINO"/>
    <s v="LUIS L. LEON"/>
    <n v="8"/>
    <s v="CHIHUAHUA"/>
    <n v="8"/>
    <s v="CHIHUAHUA"/>
    <x v="5"/>
    <n v="37"/>
    <x v="6"/>
    <n v="1"/>
    <s v="JUĂREZ"/>
    <s v="CALLE PUERTO TARENTO"/>
    <n v="0"/>
    <s v="PÚBLICO"/>
    <x v="0"/>
    <n v="2"/>
    <s v="BĂSICA"/>
    <n v="1"/>
    <x v="2"/>
    <n v="1"/>
    <x v="0"/>
    <n v="0"/>
    <s v="NO APLICA"/>
    <n v="0"/>
    <s v="NO APLICA"/>
    <s v="08FZP0022H"/>
    <s v="08FJZ0004Y"/>
    <s v="08ADG0005C"/>
    <n v="0"/>
    <s v="I2020"/>
    <n v="111"/>
    <n v="127"/>
    <n v="238"/>
    <n v="111"/>
    <n v="127"/>
    <n v="238"/>
    <n v="90"/>
    <n v="88"/>
    <n v="178"/>
    <n v="0"/>
    <n v="0"/>
    <n v="0"/>
    <n v="3"/>
    <n v="2"/>
    <n v="5"/>
    <n v="18"/>
    <n v="26"/>
    <n v="44"/>
    <n v="82"/>
    <n v="94"/>
    <n v="176"/>
    <n v="0"/>
    <n v="0"/>
    <n v="0"/>
    <n v="0"/>
    <n v="0"/>
    <n v="0"/>
    <n v="0"/>
    <n v="0"/>
    <n v="0"/>
    <n v="103"/>
    <n v="122"/>
    <n v="225"/>
    <n v="0"/>
    <n v="1"/>
    <n v="6"/>
    <n v="0"/>
    <n v="0"/>
    <n v="0"/>
    <n v="1"/>
    <n v="8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0"/>
    <n v="10"/>
    <n v="0"/>
    <n v="8"/>
    <n v="0"/>
    <n v="1"/>
    <n v="6"/>
    <n v="0"/>
    <n v="0"/>
    <n v="0"/>
    <n v="1"/>
    <n v="8"/>
    <n v="7"/>
    <n v="7"/>
    <n v="1"/>
  </r>
  <r>
    <s v="08DJN2086I"/>
    <n v="1"/>
    <s v="MATUTINO"/>
    <s v="HERMENEGILDO LUNA SAUCEDO"/>
    <n v="8"/>
    <s v="CHIHUAHUA"/>
    <n v="8"/>
    <s v="CHIHUAHUA"/>
    <x v="5"/>
    <n v="37"/>
    <x v="6"/>
    <n v="1"/>
    <s v="JUĂREZ"/>
    <s v="CALLE FRANCISCO JAVIER MINA"/>
    <n v="0"/>
    <s v="PÚBLICO"/>
    <x v="0"/>
    <n v="2"/>
    <s v="BĂSICA"/>
    <n v="1"/>
    <x v="2"/>
    <n v="1"/>
    <x v="0"/>
    <n v="0"/>
    <s v="NO APLICA"/>
    <n v="0"/>
    <s v="NO APLICA"/>
    <s v="08FZP0022H"/>
    <s v="08FJZ0004Y"/>
    <s v="08ADG0005C"/>
    <n v="0"/>
    <s v="I2020"/>
    <n v="65"/>
    <n v="70"/>
    <n v="135"/>
    <n v="65"/>
    <n v="70"/>
    <n v="135"/>
    <n v="39"/>
    <n v="48"/>
    <n v="87"/>
    <n v="0"/>
    <n v="0"/>
    <n v="0"/>
    <n v="3"/>
    <n v="1"/>
    <n v="4"/>
    <n v="18"/>
    <n v="22"/>
    <n v="40"/>
    <n v="50"/>
    <n v="32"/>
    <n v="82"/>
    <n v="0"/>
    <n v="0"/>
    <n v="0"/>
    <n v="0"/>
    <n v="0"/>
    <n v="0"/>
    <n v="0"/>
    <n v="0"/>
    <n v="0"/>
    <n v="71"/>
    <n v="55"/>
    <n v="126"/>
    <n v="0"/>
    <n v="1"/>
    <n v="3"/>
    <n v="0"/>
    <n v="0"/>
    <n v="0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1"/>
    <n v="3"/>
    <n v="0"/>
    <n v="0"/>
    <n v="0"/>
    <n v="1"/>
    <n v="5"/>
    <n v="5"/>
    <n v="5"/>
    <n v="1"/>
  </r>
  <r>
    <s v="08DJN2087H"/>
    <n v="1"/>
    <s v="MATUTINO"/>
    <s v="SIRIAME"/>
    <n v="8"/>
    <s v="CHIHUAHUA"/>
    <n v="8"/>
    <s v="CHIHUAHUA"/>
    <x v="8"/>
    <n v="36"/>
    <x v="30"/>
    <n v="1"/>
    <s v="JOSĂ‰ MARIANO JIMĂ‰NEZ"/>
    <s v="CALLE DOCTOR PABLO GOMEZ"/>
    <n v="0"/>
    <s v="PÚBLICO"/>
    <x v="0"/>
    <n v="2"/>
    <s v="BĂSICA"/>
    <n v="1"/>
    <x v="2"/>
    <n v="1"/>
    <x v="0"/>
    <n v="0"/>
    <s v="NO APLICA"/>
    <n v="0"/>
    <s v="NO APLICA"/>
    <s v="08FZP0129Z"/>
    <s v="08FJZ0109S"/>
    <s v="08ADG0004D"/>
    <n v="0"/>
    <s v="I2020"/>
    <n v="44"/>
    <n v="34"/>
    <n v="78"/>
    <n v="44"/>
    <n v="34"/>
    <n v="78"/>
    <n v="16"/>
    <n v="9"/>
    <n v="25"/>
    <n v="0"/>
    <n v="0"/>
    <n v="0"/>
    <n v="6"/>
    <n v="5"/>
    <n v="11"/>
    <n v="18"/>
    <n v="11"/>
    <n v="29"/>
    <n v="15"/>
    <n v="19"/>
    <n v="34"/>
    <n v="0"/>
    <n v="0"/>
    <n v="0"/>
    <n v="0"/>
    <n v="0"/>
    <n v="0"/>
    <n v="0"/>
    <n v="0"/>
    <n v="0"/>
    <n v="39"/>
    <n v="35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088G"/>
    <n v="2"/>
    <s v="VESPERTINO"/>
    <s v="JESUS MARTINEZ GONZALEZ"/>
    <n v="8"/>
    <s v="CHIHUAHUA"/>
    <n v="8"/>
    <s v="CHIHUAHUA"/>
    <x v="5"/>
    <n v="37"/>
    <x v="6"/>
    <n v="1"/>
    <s v="JUĂREZ"/>
    <s v="CALLE IRMA FERRIZ DE REYES ESTRADA"/>
    <n v="0"/>
    <s v="PÚBLICO"/>
    <x v="0"/>
    <n v="2"/>
    <s v="BĂSICA"/>
    <n v="1"/>
    <x v="2"/>
    <n v="1"/>
    <x v="0"/>
    <n v="0"/>
    <s v="NO APLICA"/>
    <n v="0"/>
    <s v="NO APLICA"/>
    <s v="08FZP0258U"/>
    <s v="08FJZ0112F"/>
    <s v="08ADG0005C"/>
    <n v="0"/>
    <s v="I2020"/>
    <n v="74"/>
    <n v="59"/>
    <n v="133"/>
    <n v="74"/>
    <n v="59"/>
    <n v="133"/>
    <n v="57"/>
    <n v="52"/>
    <n v="109"/>
    <n v="0"/>
    <n v="0"/>
    <n v="0"/>
    <n v="1"/>
    <n v="1"/>
    <n v="2"/>
    <n v="13"/>
    <n v="12"/>
    <n v="25"/>
    <n v="47"/>
    <n v="52"/>
    <n v="99"/>
    <n v="0"/>
    <n v="0"/>
    <n v="0"/>
    <n v="0"/>
    <n v="0"/>
    <n v="0"/>
    <n v="0"/>
    <n v="0"/>
    <n v="0"/>
    <n v="61"/>
    <n v="65"/>
    <n v="126"/>
    <n v="0"/>
    <n v="0"/>
    <n v="4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4"/>
    <n v="0"/>
    <n v="0"/>
    <n v="4"/>
    <n v="0"/>
    <n v="0"/>
    <n v="0"/>
    <n v="1"/>
    <n v="5"/>
    <n v="9"/>
    <n v="5"/>
    <n v="1"/>
  </r>
  <r>
    <s v="08DJN2089F"/>
    <n v="2"/>
    <s v="VESPERTINO"/>
    <s v="ERNESTO TALAVERA"/>
    <n v="8"/>
    <s v="CHIHUAHUA"/>
    <n v="8"/>
    <s v="CHIHUAHUA"/>
    <x v="5"/>
    <n v="37"/>
    <x v="6"/>
    <n v="1"/>
    <s v="JUĂREZ"/>
    <s v="CALLE 8 DE DICIEMBRE"/>
    <n v="0"/>
    <s v="PÚBLICO"/>
    <x v="0"/>
    <n v="2"/>
    <s v="BĂSICA"/>
    <n v="1"/>
    <x v="2"/>
    <n v="1"/>
    <x v="0"/>
    <n v="0"/>
    <s v="NO APLICA"/>
    <n v="0"/>
    <s v="NO APLICA"/>
    <s v="08FZP0258U"/>
    <s v="08FJZ0112F"/>
    <s v="08ADG0005C"/>
    <n v="0"/>
    <s v="I2020"/>
    <n v="69"/>
    <n v="65"/>
    <n v="134"/>
    <n v="69"/>
    <n v="65"/>
    <n v="134"/>
    <n v="53"/>
    <n v="40"/>
    <n v="93"/>
    <n v="0"/>
    <n v="0"/>
    <n v="0"/>
    <n v="1"/>
    <n v="7"/>
    <n v="8"/>
    <n v="18"/>
    <n v="11"/>
    <n v="29"/>
    <n v="50"/>
    <n v="45"/>
    <n v="95"/>
    <n v="0"/>
    <n v="0"/>
    <n v="0"/>
    <n v="0"/>
    <n v="0"/>
    <n v="0"/>
    <n v="0"/>
    <n v="0"/>
    <n v="0"/>
    <n v="69"/>
    <n v="63"/>
    <n v="132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7"/>
    <n v="5"/>
    <n v="1"/>
  </r>
  <r>
    <s v="08DJN2091U"/>
    <n v="1"/>
    <s v="MATUTINO"/>
    <s v="IGNACIO ASUNSOLO"/>
    <n v="8"/>
    <s v="CHIHUAHUA"/>
    <n v="8"/>
    <s v="CHIHUAHUA"/>
    <x v="5"/>
    <n v="37"/>
    <x v="6"/>
    <n v="1"/>
    <s v="JUĂREZ"/>
    <s v="CALLE PRADERAS DE TARAHUMARA "/>
    <n v="0"/>
    <s v="PÚBLICO"/>
    <x v="0"/>
    <n v="2"/>
    <s v="BĂSICA"/>
    <n v="1"/>
    <x v="2"/>
    <n v="1"/>
    <x v="0"/>
    <n v="0"/>
    <s v="NO APLICA"/>
    <n v="0"/>
    <s v="NO APLICA"/>
    <s v="08FZP0259T"/>
    <s v="08FJZ0101Z"/>
    <s v="08ADG0005C"/>
    <n v="0"/>
    <s v="I2020"/>
    <n v="82"/>
    <n v="87"/>
    <n v="169"/>
    <n v="82"/>
    <n v="87"/>
    <n v="169"/>
    <n v="63"/>
    <n v="54"/>
    <n v="117"/>
    <n v="0"/>
    <n v="0"/>
    <n v="0"/>
    <n v="3"/>
    <n v="6"/>
    <n v="9"/>
    <n v="27"/>
    <n v="25"/>
    <n v="52"/>
    <n v="46"/>
    <n v="56"/>
    <n v="102"/>
    <n v="0"/>
    <n v="0"/>
    <n v="0"/>
    <n v="0"/>
    <n v="0"/>
    <n v="0"/>
    <n v="0"/>
    <n v="0"/>
    <n v="0"/>
    <n v="76"/>
    <n v="87"/>
    <n v="16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0"/>
    <n v="1"/>
    <n v="4"/>
    <n v="0"/>
    <n v="0"/>
    <n v="0"/>
    <n v="1"/>
    <n v="6"/>
    <n v="7"/>
    <n v="6"/>
    <n v="1"/>
  </r>
  <r>
    <s v="08DJN2092T"/>
    <n v="1"/>
    <s v="MATUTINO"/>
    <s v="GUILLERMO PORRAS MUÑOZ"/>
    <n v="8"/>
    <s v="CHIHUAHUA"/>
    <n v="8"/>
    <s v="CHIHUAHUA"/>
    <x v="5"/>
    <n v="37"/>
    <x v="6"/>
    <n v="1"/>
    <s v="JUĂREZ"/>
    <s v="CALLE PASEO DE PATRIA"/>
    <n v="0"/>
    <s v="PÚBLICO"/>
    <x v="0"/>
    <n v="2"/>
    <s v="BĂSICA"/>
    <n v="1"/>
    <x v="2"/>
    <n v="1"/>
    <x v="0"/>
    <n v="0"/>
    <s v="NO APLICA"/>
    <n v="0"/>
    <s v="NO APLICA"/>
    <s v="08FZP0277I"/>
    <s v="08FJZ0112F"/>
    <s v="08ADG0005C"/>
    <n v="0"/>
    <s v="I2020"/>
    <n v="112"/>
    <n v="119"/>
    <n v="231"/>
    <n v="112"/>
    <n v="119"/>
    <n v="231"/>
    <n v="72"/>
    <n v="74"/>
    <n v="146"/>
    <n v="0"/>
    <n v="0"/>
    <n v="0"/>
    <n v="0"/>
    <n v="0"/>
    <n v="0"/>
    <n v="24"/>
    <n v="30"/>
    <n v="54"/>
    <n v="79"/>
    <n v="84"/>
    <n v="163"/>
    <n v="0"/>
    <n v="0"/>
    <n v="0"/>
    <n v="0"/>
    <n v="0"/>
    <n v="0"/>
    <n v="0"/>
    <n v="0"/>
    <n v="0"/>
    <n v="103"/>
    <n v="114"/>
    <n v="217"/>
    <n v="0"/>
    <n v="1"/>
    <n v="6"/>
    <n v="0"/>
    <n v="0"/>
    <n v="0"/>
    <n v="0"/>
    <n v="7"/>
    <n v="0"/>
    <n v="0"/>
    <n v="0"/>
    <n v="1"/>
    <n v="0"/>
    <n v="1"/>
    <n v="0"/>
    <n v="0"/>
    <n v="0"/>
    <n v="7"/>
    <n v="0"/>
    <n v="0"/>
    <n v="0"/>
    <n v="1"/>
    <n v="0"/>
    <n v="0"/>
    <n v="0"/>
    <n v="0"/>
    <n v="0"/>
    <n v="0"/>
    <n v="1"/>
    <n v="0"/>
    <n v="0"/>
    <n v="11"/>
    <n v="0"/>
    <n v="7"/>
    <n v="0"/>
    <n v="1"/>
    <n v="6"/>
    <n v="0"/>
    <n v="0"/>
    <n v="0"/>
    <n v="0"/>
    <n v="7"/>
    <n v="8"/>
    <n v="8"/>
    <n v="1"/>
  </r>
  <r>
    <s v="08DJN2094R"/>
    <n v="1"/>
    <s v="MATUTINO"/>
    <s v="CENTRO DE DESARROLLO INTEGRAL INFANTIL DE CHIHUAHUA S.C. ZONA SUR"/>
    <n v="8"/>
    <s v="CHIHUAHUA"/>
    <n v="8"/>
    <s v="CHIHUAHUA"/>
    <x v="7"/>
    <n v="19"/>
    <x v="21"/>
    <n v="1"/>
    <s v="CHIHUAHUA"/>
    <s v="AVENIDA CARLOS PACHECO"/>
    <n v="6000"/>
    <s v="PÚBLICO"/>
    <x v="0"/>
    <n v="2"/>
    <s v="BĂSICA"/>
    <n v="1"/>
    <x v="2"/>
    <n v="1"/>
    <x v="0"/>
    <n v="0"/>
    <s v="NO APLICA"/>
    <n v="0"/>
    <s v="NO APLICA"/>
    <s v="08FZP0125D"/>
    <s v="08FJZ0115C"/>
    <s v="08ADG0046C"/>
    <n v="0"/>
    <s v="I2020"/>
    <n v="55"/>
    <n v="65"/>
    <n v="120"/>
    <n v="55"/>
    <n v="65"/>
    <n v="120"/>
    <n v="26"/>
    <n v="22"/>
    <n v="48"/>
    <n v="0"/>
    <n v="0"/>
    <n v="0"/>
    <n v="6"/>
    <n v="2"/>
    <n v="8"/>
    <n v="16"/>
    <n v="22"/>
    <n v="38"/>
    <n v="18"/>
    <n v="24"/>
    <n v="42"/>
    <n v="0"/>
    <n v="0"/>
    <n v="0"/>
    <n v="0"/>
    <n v="0"/>
    <n v="0"/>
    <n v="0"/>
    <n v="0"/>
    <n v="0"/>
    <n v="40"/>
    <n v="48"/>
    <n v="88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6"/>
    <n v="0"/>
    <n v="5"/>
    <n v="1"/>
    <n v="2"/>
    <n v="2"/>
    <n v="0"/>
    <n v="0"/>
    <n v="0"/>
    <n v="0"/>
    <n v="5"/>
    <n v="5"/>
    <n v="5"/>
    <n v="1"/>
  </r>
  <r>
    <s v="08DJN2095Q"/>
    <n v="2"/>
    <s v="VESPERTINO"/>
    <s v="UN SIGLO DE SERVICIO CLUB ROTARIO"/>
    <n v="8"/>
    <s v="CHIHUAHUA"/>
    <n v="8"/>
    <s v="CHIHUAHUA"/>
    <x v="5"/>
    <n v="37"/>
    <x v="6"/>
    <n v="1"/>
    <s v="JUĂREZ"/>
    <s v="CALLE RIVERA DE PARAJES "/>
    <n v="0"/>
    <s v="PÚBLICO"/>
    <x v="0"/>
    <n v="2"/>
    <s v="BĂSICA"/>
    <n v="1"/>
    <x v="2"/>
    <n v="1"/>
    <x v="0"/>
    <n v="0"/>
    <s v="NO APLICA"/>
    <n v="0"/>
    <s v="NO APLICA"/>
    <s v="08FZP0264E"/>
    <s v="08FJZ0004Y"/>
    <s v="08ADG0005C"/>
    <n v="0"/>
    <s v="I2020"/>
    <n v="66"/>
    <n v="69"/>
    <n v="135"/>
    <n v="66"/>
    <n v="69"/>
    <n v="135"/>
    <n v="35"/>
    <n v="49"/>
    <n v="84"/>
    <n v="0"/>
    <n v="0"/>
    <n v="0"/>
    <n v="2"/>
    <n v="1"/>
    <n v="3"/>
    <n v="14"/>
    <n v="13"/>
    <n v="27"/>
    <n v="62"/>
    <n v="39"/>
    <n v="101"/>
    <n v="0"/>
    <n v="0"/>
    <n v="0"/>
    <n v="0"/>
    <n v="0"/>
    <n v="0"/>
    <n v="0"/>
    <n v="0"/>
    <n v="0"/>
    <n v="78"/>
    <n v="53"/>
    <n v="131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7"/>
    <n v="5"/>
    <n v="1"/>
  </r>
  <r>
    <s v="08DJN2096P"/>
    <n v="2"/>
    <s v="VESPERTINO"/>
    <s v="JOSE DIEGO LIZARRAGA CONTRERAS"/>
    <n v="8"/>
    <s v="CHIHUAHUA"/>
    <n v="8"/>
    <s v="CHIHUAHUA"/>
    <x v="5"/>
    <n v="37"/>
    <x v="6"/>
    <n v="1"/>
    <s v="JUĂREZ"/>
    <s v="CALLE RIVERA DE ZEMPOALA"/>
    <n v="0"/>
    <s v="PÚBLICO"/>
    <x v="0"/>
    <n v="2"/>
    <s v="BĂSICA"/>
    <n v="1"/>
    <x v="2"/>
    <n v="1"/>
    <x v="0"/>
    <n v="0"/>
    <s v="NO APLICA"/>
    <n v="0"/>
    <s v="NO APLICA"/>
    <s v="08FZP0264E"/>
    <s v="08FJZ0004Y"/>
    <s v="08ADG0005C"/>
    <n v="0"/>
    <s v="I2020"/>
    <n v="36"/>
    <n v="46"/>
    <n v="82"/>
    <n v="36"/>
    <n v="46"/>
    <n v="82"/>
    <n v="25"/>
    <n v="31"/>
    <n v="56"/>
    <n v="0"/>
    <n v="0"/>
    <n v="0"/>
    <n v="4"/>
    <n v="1"/>
    <n v="5"/>
    <n v="8"/>
    <n v="14"/>
    <n v="22"/>
    <n v="23"/>
    <n v="20"/>
    <n v="43"/>
    <n v="0"/>
    <n v="0"/>
    <n v="0"/>
    <n v="0"/>
    <n v="0"/>
    <n v="0"/>
    <n v="0"/>
    <n v="0"/>
    <n v="0"/>
    <n v="35"/>
    <n v="35"/>
    <n v="7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6"/>
    <n v="3"/>
    <n v="1"/>
  </r>
  <r>
    <s v="08DJN2097O"/>
    <n v="2"/>
    <s v="VESPERTINO"/>
    <s v="PAQUIME"/>
    <n v="8"/>
    <s v="CHIHUAHUA"/>
    <n v="8"/>
    <s v="CHIHUAHUA"/>
    <x v="5"/>
    <n v="37"/>
    <x v="6"/>
    <n v="1"/>
    <s v="JUĂREZ"/>
    <s v="CALLE PLAYA DEL CONCHAL"/>
    <n v="2998"/>
    <s v="PÚBLICO"/>
    <x v="0"/>
    <n v="2"/>
    <s v="BĂSICA"/>
    <n v="1"/>
    <x v="2"/>
    <n v="1"/>
    <x v="0"/>
    <n v="0"/>
    <s v="NO APLICA"/>
    <n v="0"/>
    <s v="NO APLICA"/>
    <s v="08FZP0266C"/>
    <s v="08FJZ0112F"/>
    <s v="08ADG0005C"/>
    <n v="0"/>
    <s v="I2020"/>
    <n v="84"/>
    <n v="78"/>
    <n v="162"/>
    <n v="84"/>
    <n v="78"/>
    <n v="162"/>
    <n v="56"/>
    <n v="48"/>
    <n v="104"/>
    <n v="0"/>
    <n v="0"/>
    <n v="0"/>
    <n v="4"/>
    <n v="9"/>
    <n v="13"/>
    <n v="21"/>
    <n v="23"/>
    <n v="44"/>
    <n v="36"/>
    <n v="49"/>
    <n v="85"/>
    <n v="0"/>
    <n v="0"/>
    <n v="0"/>
    <n v="0"/>
    <n v="0"/>
    <n v="0"/>
    <n v="0"/>
    <n v="0"/>
    <n v="0"/>
    <n v="61"/>
    <n v="81"/>
    <n v="142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0"/>
    <n v="1"/>
    <n v="3"/>
    <n v="0"/>
    <n v="0"/>
    <n v="0"/>
    <n v="2"/>
    <n v="6"/>
    <n v="6"/>
    <n v="6"/>
    <n v="1"/>
  </r>
  <r>
    <s v="08DJN2098N"/>
    <n v="2"/>
    <s v="VESPERTINO"/>
    <s v="EJERCITO MEXICANO"/>
    <n v="8"/>
    <s v="CHIHUAHUA"/>
    <n v="8"/>
    <s v="CHIHUAHUA"/>
    <x v="5"/>
    <n v="37"/>
    <x v="6"/>
    <n v="1"/>
    <s v="JUĂREZ"/>
    <s v="CALLE VERBENA"/>
    <n v="9950"/>
    <s v="PÚBLICO"/>
    <x v="0"/>
    <n v="2"/>
    <s v="BĂSICA"/>
    <n v="1"/>
    <x v="2"/>
    <n v="1"/>
    <x v="0"/>
    <n v="0"/>
    <s v="NO APLICA"/>
    <n v="0"/>
    <s v="NO APLICA"/>
    <s v="08FZP0267B"/>
    <s v="08FJZ0112F"/>
    <s v="08ADG0005C"/>
    <n v="0"/>
    <s v="I2020"/>
    <n v="63"/>
    <n v="53"/>
    <n v="116"/>
    <n v="63"/>
    <n v="53"/>
    <n v="116"/>
    <n v="42"/>
    <n v="35"/>
    <n v="77"/>
    <n v="0"/>
    <n v="0"/>
    <n v="0"/>
    <n v="4"/>
    <n v="1"/>
    <n v="5"/>
    <n v="14"/>
    <n v="10"/>
    <n v="24"/>
    <n v="39"/>
    <n v="34"/>
    <n v="73"/>
    <n v="0"/>
    <n v="0"/>
    <n v="0"/>
    <n v="0"/>
    <n v="0"/>
    <n v="0"/>
    <n v="0"/>
    <n v="0"/>
    <n v="0"/>
    <n v="57"/>
    <n v="45"/>
    <n v="102"/>
    <n v="0"/>
    <n v="0"/>
    <n v="3"/>
    <n v="0"/>
    <n v="0"/>
    <n v="0"/>
    <n v="1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6"/>
    <n v="4"/>
    <n v="1"/>
  </r>
  <r>
    <s v="08DJN2099M"/>
    <n v="2"/>
    <s v="VESPERTINO"/>
    <s v="JOSE SANTOS VALDES"/>
    <n v="8"/>
    <s v="CHIHUAHUA"/>
    <n v="8"/>
    <s v="CHIHUAHUA"/>
    <x v="5"/>
    <n v="37"/>
    <x v="6"/>
    <n v="1"/>
    <s v="JUĂREZ"/>
    <s v="CALLE AATZIN"/>
    <n v="1806"/>
    <s v="PÚBLICO"/>
    <x v="0"/>
    <n v="2"/>
    <s v="BĂSICA"/>
    <n v="1"/>
    <x v="2"/>
    <n v="1"/>
    <x v="0"/>
    <n v="0"/>
    <s v="NO APLICA"/>
    <n v="0"/>
    <s v="NO APLICA"/>
    <s v="08FZP0158V"/>
    <s v="08FJZ0004Y"/>
    <s v="08ADG0005C"/>
    <n v="0"/>
    <s v="I2020"/>
    <n v="50"/>
    <n v="46"/>
    <n v="96"/>
    <n v="50"/>
    <n v="46"/>
    <n v="96"/>
    <n v="36"/>
    <n v="35"/>
    <n v="71"/>
    <n v="0"/>
    <n v="0"/>
    <n v="0"/>
    <n v="0"/>
    <n v="0"/>
    <n v="0"/>
    <n v="9"/>
    <n v="11"/>
    <n v="20"/>
    <n v="25"/>
    <n v="28"/>
    <n v="53"/>
    <n v="0"/>
    <n v="0"/>
    <n v="0"/>
    <n v="0"/>
    <n v="0"/>
    <n v="0"/>
    <n v="0"/>
    <n v="0"/>
    <n v="0"/>
    <n v="34"/>
    <n v="39"/>
    <n v="73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1"/>
    <n v="3"/>
    <n v="0"/>
    <n v="0"/>
    <n v="0"/>
    <n v="0"/>
    <n v="4"/>
    <n v="7"/>
    <n v="4"/>
    <n v="1"/>
  </r>
  <r>
    <s v="08DJN2100L"/>
    <n v="2"/>
    <s v="VESPERTINO"/>
    <s v="BERTHA LUZ ESTRADA DOMINGUEZ"/>
    <n v="8"/>
    <s v="CHIHUAHUA"/>
    <n v="8"/>
    <s v="CHIHUAHUA"/>
    <x v="5"/>
    <n v="37"/>
    <x v="6"/>
    <n v="1"/>
    <s v="JUĂREZ"/>
    <s v="CALLE PASEO DE PATRIA"/>
    <n v="0"/>
    <s v="PÚBLICO"/>
    <x v="0"/>
    <n v="2"/>
    <s v="BĂSICA"/>
    <n v="1"/>
    <x v="2"/>
    <n v="1"/>
    <x v="0"/>
    <n v="0"/>
    <s v="NO APLICA"/>
    <n v="0"/>
    <s v="NO APLICA"/>
    <s v="08FZP0277I"/>
    <s v="08FJZ0112F"/>
    <s v="08ADG0005C"/>
    <n v="0"/>
    <s v="I2020"/>
    <n v="88"/>
    <n v="83"/>
    <n v="171"/>
    <n v="88"/>
    <n v="83"/>
    <n v="171"/>
    <n v="58"/>
    <n v="58"/>
    <n v="116"/>
    <n v="0"/>
    <n v="0"/>
    <n v="0"/>
    <n v="3"/>
    <n v="3"/>
    <n v="6"/>
    <n v="23"/>
    <n v="26"/>
    <n v="49"/>
    <n v="59"/>
    <n v="47"/>
    <n v="106"/>
    <n v="0"/>
    <n v="0"/>
    <n v="0"/>
    <n v="0"/>
    <n v="0"/>
    <n v="0"/>
    <n v="0"/>
    <n v="0"/>
    <n v="0"/>
    <n v="85"/>
    <n v="76"/>
    <n v="16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8"/>
    <n v="6"/>
    <n v="1"/>
  </r>
  <r>
    <s v="08DJN2101K"/>
    <n v="1"/>
    <s v="MATUTINO"/>
    <s v="JOSE MARIA SANCHEZ MEZA"/>
    <n v="8"/>
    <s v="CHIHUAHUA"/>
    <n v="8"/>
    <s v="CHIHUAHUA"/>
    <x v="5"/>
    <n v="37"/>
    <x v="6"/>
    <n v="1"/>
    <s v="JUĂREZ"/>
    <s v="CALLE RIVERA DE ZEMPOALA"/>
    <n v="0"/>
    <s v="PÚBLICO"/>
    <x v="0"/>
    <n v="2"/>
    <s v="BĂSICA"/>
    <n v="1"/>
    <x v="2"/>
    <n v="1"/>
    <x v="0"/>
    <n v="0"/>
    <s v="NO APLICA"/>
    <n v="0"/>
    <s v="NO APLICA"/>
    <s v="08FZP0264E"/>
    <s v="08FJZ0004Y"/>
    <s v="08ADG0005C"/>
    <n v="0"/>
    <s v="I2020"/>
    <n v="73"/>
    <n v="80"/>
    <n v="153"/>
    <n v="73"/>
    <n v="80"/>
    <n v="153"/>
    <n v="51"/>
    <n v="53"/>
    <n v="104"/>
    <n v="0"/>
    <n v="0"/>
    <n v="0"/>
    <n v="4"/>
    <n v="1"/>
    <n v="5"/>
    <n v="22"/>
    <n v="19"/>
    <n v="41"/>
    <n v="67"/>
    <n v="59"/>
    <n v="126"/>
    <n v="0"/>
    <n v="0"/>
    <n v="0"/>
    <n v="0"/>
    <n v="0"/>
    <n v="0"/>
    <n v="0"/>
    <n v="0"/>
    <n v="0"/>
    <n v="93"/>
    <n v="79"/>
    <n v="172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0"/>
    <n v="4"/>
    <n v="0"/>
    <n v="0"/>
    <n v="0"/>
    <n v="2"/>
    <n v="6"/>
    <n v="6"/>
    <n v="6"/>
    <n v="1"/>
  </r>
  <r>
    <s v="08DJN2102J"/>
    <n v="1"/>
    <s v="MATUTINO"/>
    <s v="FRANCISCO MUÑOZ LOPEZ"/>
    <n v="8"/>
    <s v="CHIHUAHUA"/>
    <n v="8"/>
    <s v="CHIHUAHUA"/>
    <x v="5"/>
    <n v="37"/>
    <x v="6"/>
    <n v="1"/>
    <s v="JUĂREZ"/>
    <s v="CALLE RIBERA PARAJES "/>
    <n v="0"/>
    <s v="PÚBLICO"/>
    <x v="0"/>
    <n v="2"/>
    <s v="BĂSICA"/>
    <n v="1"/>
    <x v="2"/>
    <n v="1"/>
    <x v="0"/>
    <n v="0"/>
    <s v="NO APLICA"/>
    <n v="0"/>
    <s v="NO APLICA"/>
    <s v="08FZP0264E"/>
    <s v="08FJZ0004Y"/>
    <s v="08ADG0005C"/>
    <n v="0"/>
    <s v="I2020"/>
    <n v="75"/>
    <n v="87"/>
    <n v="162"/>
    <n v="75"/>
    <n v="87"/>
    <n v="162"/>
    <n v="59"/>
    <n v="68"/>
    <n v="127"/>
    <n v="0"/>
    <n v="0"/>
    <n v="0"/>
    <n v="1"/>
    <n v="2"/>
    <n v="3"/>
    <n v="22"/>
    <n v="33"/>
    <n v="55"/>
    <n v="53"/>
    <n v="49"/>
    <n v="102"/>
    <n v="0"/>
    <n v="0"/>
    <n v="0"/>
    <n v="0"/>
    <n v="0"/>
    <n v="0"/>
    <n v="0"/>
    <n v="0"/>
    <n v="0"/>
    <n v="76"/>
    <n v="84"/>
    <n v="160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2103I"/>
    <n v="1"/>
    <s v="MATUTINO"/>
    <s v="HELEN ADAMS KELLER"/>
    <n v="8"/>
    <s v="CHIHUAHUA"/>
    <n v="8"/>
    <s v="CHIHUAHUA"/>
    <x v="5"/>
    <n v="37"/>
    <x v="6"/>
    <n v="1"/>
    <s v="JUĂREZ"/>
    <s v="CALLE CAĂ‘ON DE URIQUE"/>
    <n v="0"/>
    <s v="PÚBLICO"/>
    <x v="0"/>
    <n v="2"/>
    <s v="BĂSICA"/>
    <n v="1"/>
    <x v="2"/>
    <n v="1"/>
    <x v="0"/>
    <n v="0"/>
    <s v="NO APLICA"/>
    <n v="0"/>
    <s v="NO APLICA"/>
    <s v="08FZP0261H"/>
    <s v="08FJZ0101Z"/>
    <s v="08ADG0005C"/>
    <n v="0"/>
    <s v="I2020"/>
    <n v="90"/>
    <n v="107"/>
    <n v="197"/>
    <n v="90"/>
    <n v="107"/>
    <n v="197"/>
    <n v="51"/>
    <n v="64"/>
    <n v="115"/>
    <n v="0"/>
    <n v="0"/>
    <n v="0"/>
    <n v="2"/>
    <n v="2"/>
    <n v="4"/>
    <n v="32"/>
    <n v="22"/>
    <n v="54"/>
    <n v="60"/>
    <n v="61"/>
    <n v="121"/>
    <n v="0"/>
    <n v="0"/>
    <n v="0"/>
    <n v="0"/>
    <n v="0"/>
    <n v="0"/>
    <n v="0"/>
    <n v="0"/>
    <n v="0"/>
    <n v="94"/>
    <n v="85"/>
    <n v="179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1"/>
    <n v="0"/>
    <n v="0"/>
    <n v="10"/>
    <n v="0"/>
    <n v="7"/>
    <n v="0"/>
    <n v="1"/>
    <n v="5"/>
    <n v="0"/>
    <n v="0"/>
    <n v="0"/>
    <n v="1"/>
    <n v="7"/>
    <n v="7"/>
    <n v="7"/>
    <n v="1"/>
  </r>
  <r>
    <s v="08DJN2104H"/>
    <n v="1"/>
    <s v="MATUTINO"/>
    <s v="MARIA SALCIDO"/>
    <n v="8"/>
    <s v="CHIHUAHUA"/>
    <n v="8"/>
    <s v="CHIHUAHUA"/>
    <x v="5"/>
    <n v="37"/>
    <x v="6"/>
    <n v="1"/>
    <s v="JUĂREZ"/>
    <s v="CALLE LUCERO"/>
    <n v="0"/>
    <s v="PÚBLICO"/>
    <x v="0"/>
    <n v="2"/>
    <s v="BĂSICA"/>
    <n v="1"/>
    <x v="2"/>
    <n v="1"/>
    <x v="0"/>
    <n v="0"/>
    <s v="NO APLICA"/>
    <n v="0"/>
    <s v="NO APLICA"/>
    <s v="08FZP0265D"/>
    <s v="08FJZ0101Z"/>
    <s v="08ADG0005C"/>
    <n v="0"/>
    <s v="I2020"/>
    <n v="29"/>
    <n v="14"/>
    <n v="43"/>
    <n v="29"/>
    <n v="14"/>
    <n v="43"/>
    <n v="15"/>
    <n v="5"/>
    <n v="20"/>
    <n v="0"/>
    <n v="0"/>
    <n v="0"/>
    <n v="2"/>
    <n v="3"/>
    <n v="5"/>
    <n v="8"/>
    <n v="4"/>
    <n v="12"/>
    <n v="13"/>
    <n v="9"/>
    <n v="22"/>
    <n v="0"/>
    <n v="0"/>
    <n v="0"/>
    <n v="0"/>
    <n v="0"/>
    <n v="0"/>
    <n v="0"/>
    <n v="0"/>
    <n v="0"/>
    <n v="23"/>
    <n v="16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105G"/>
    <n v="1"/>
    <s v="MATUTINO"/>
    <s v="21 DE ABRIL"/>
    <n v="8"/>
    <s v="CHIHUAHUA"/>
    <n v="8"/>
    <s v="CHIHUAHUA"/>
    <x v="5"/>
    <n v="37"/>
    <x v="6"/>
    <n v="1"/>
    <s v="JUĂREZ"/>
    <s v="CALLE BASĂLTICA"/>
    <n v="0"/>
    <s v="PÚBLICO"/>
    <x v="0"/>
    <n v="2"/>
    <s v="BĂSICA"/>
    <n v="1"/>
    <x v="2"/>
    <n v="1"/>
    <x v="0"/>
    <n v="0"/>
    <s v="NO APLICA"/>
    <n v="0"/>
    <s v="NO APLICA"/>
    <s v="08FZP0265D"/>
    <s v="08FJZ0101Z"/>
    <s v="08ADG0005C"/>
    <n v="0"/>
    <s v="I2020"/>
    <n v="34"/>
    <n v="29"/>
    <n v="63"/>
    <n v="34"/>
    <n v="29"/>
    <n v="63"/>
    <n v="21"/>
    <n v="13"/>
    <n v="34"/>
    <n v="0"/>
    <n v="0"/>
    <n v="0"/>
    <n v="2"/>
    <n v="7"/>
    <n v="9"/>
    <n v="6"/>
    <n v="11"/>
    <n v="17"/>
    <n v="21"/>
    <n v="26"/>
    <n v="47"/>
    <n v="0"/>
    <n v="0"/>
    <n v="0"/>
    <n v="0"/>
    <n v="0"/>
    <n v="0"/>
    <n v="0"/>
    <n v="0"/>
    <n v="0"/>
    <n v="29"/>
    <n v="44"/>
    <n v="73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1"/>
    <n v="0"/>
    <n v="0"/>
    <n v="0"/>
    <n v="2"/>
    <n v="3"/>
    <n v="3"/>
    <n v="3"/>
    <n v="1"/>
  </r>
  <r>
    <s v="08DJN2106F"/>
    <n v="1"/>
    <s v="MATUTINO"/>
    <s v="PEDRO DE LILLE AIZPURU"/>
    <n v="8"/>
    <s v="CHIHUAHUA"/>
    <n v="8"/>
    <s v="CHIHUAHUA"/>
    <x v="5"/>
    <n v="37"/>
    <x v="6"/>
    <n v="1"/>
    <s v="JUĂREZ"/>
    <s v="CALLE BERRENDO"/>
    <n v="11623"/>
    <s v="PÚBLICO"/>
    <x v="0"/>
    <n v="2"/>
    <s v="BĂSICA"/>
    <n v="1"/>
    <x v="2"/>
    <n v="1"/>
    <x v="0"/>
    <n v="0"/>
    <s v="NO APLICA"/>
    <n v="0"/>
    <s v="NO APLICA"/>
    <s v="08FZP0265D"/>
    <s v="08FJZ0101Z"/>
    <s v="08ADG0005C"/>
    <n v="0"/>
    <s v="I2020"/>
    <n v="39"/>
    <n v="39"/>
    <n v="78"/>
    <n v="39"/>
    <n v="39"/>
    <n v="78"/>
    <n v="26"/>
    <n v="20"/>
    <n v="46"/>
    <n v="0"/>
    <n v="0"/>
    <n v="0"/>
    <n v="1"/>
    <n v="5"/>
    <n v="6"/>
    <n v="10"/>
    <n v="10"/>
    <n v="20"/>
    <n v="16"/>
    <n v="21"/>
    <n v="37"/>
    <n v="0"/>
    <n v="0"/>
    <n v="0"/>
    <n v="0"/>
    <n v="0"/>
    <n v="0"/>
    <n v="0"/>
    <n v="0"/>
    <n v="0"/>
    <n v="27"/>
    <n v="36"/>
    <n v="63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DJN2107E"/>
    <n v="1"/>
    <s v="MATUTINO"/>
    <s v="MARIA SAGRARIO GONZALEZ FLORES"/>
    <n v="8"/>
    <s v="CHIHUAHUA"/>
    <n v="8"/>
    <s v="CHIHUAHUA"/>
    <x v="5"/>
    <n v="37"/>
    <x v="6"/>
    <n v="1"/>
    <s v="JUĂREZ"/>
    <s v="CALLE DIVISION "/>
    <n v="11180"/>
    <s v="PÚBLICO"/>
    <x v="0"/>
    <n v="2"/>
    <s v="BĂSICA"/>
    <n v="1"/>
    <x v="2"/>
    <n v="1"/>
    <x v="0"/>
    <n v="0"/>
    <s v="NO APLICA"/>
    <n v="0"/>
    <s v="NO APLICA"/>
    <s v="08FZP0114Y"/>
    <s v="08FJZ0104X"/>
    <s v="08ADG0005C"/>
    <n v="0"/>
    <s v="I2020"/>
    <n v="62"/>
    <n v="71"/>
    <n v="133"/>
    <n v="62"/>
    <n v="71"/>
    <n v="133"/>
    <n v="46"/>
    <n v="59"/>
    <n v="105"/>
    <n v="0"/>
    <n v="0"/>
    <n v="0"/>
    <n v="0"/>
    <n v="0"/>
    <n v="0"/>
    <n v="13"/>
    <n v="15"/>
    <n v="28"/>
    <n v="64"/>
    <n v="48"/>
    <n v="112"/>
    <n v="0"/>
    <n v="0"/>
    <n v="0"/>
    <n v="0"/>
    <n v="0"/>
    <n v="0"/>
    <n v="0"/>
    <n v="0"/>
    <n v="0"/>
    <n v="77"/>
    <n v="63"/>
    <n v="140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1"/>
    <n v="4"/>
    <n v="0"/>
    <n v="0"/>
    <n v="0"/>
    <n v="0"/>
    <n v="5"/>
    <n v="5"/>
    <n v="5"/>
    <n v="1"/>
  </r>
  <r>
    <s v="08DJN2108D"/>
    <n v="1"/>
    <s v="MATUTINO"/>
    <s v="ELISA GRIENSEN"/>
    <n v="8"/>
    <s v="CHIHUAHUA"/>
    <n v="8"/>
    <s v="CHIHUAHUA"/>
    <x v="5"/>
    <n v="37"/>
    <x v="6"/>
    <n v="1"/>
    <s v="JUĂREZ"/>
    <s v="CALLE PASEO DE LA GLORIA"/>
    <n v="0"/>
    <s v="PÚBLICO"/>
    <x v="0"/>
    <n v="2"/>
    <s v="BĂSICA"/>
    <n v="1"/>
    <x v="2"/>
    <n v="1"/>
    <x v="0"/>
    <n v="0"/>
    <s v="NO APLICA"/>
    <n v="0"/>
    <s v="NO APLICA"/>
    <s v="08FZP0266C"/>
    <s v="08FJZ0112F"/>
    <s v="08ADG0005C"/>
    <n v="0"/>
    <s v="I2020"/>
    <n v="78"/>
    <n v="78"/>
    <n v="156"/>
    <n v="78"/>
    <n v="78"/>
    <n v="156"/>
    <n v="60"/>
    <n v="49"/>
    <n v="109"/>
    <n v="0"/>
    <n v="0"/>
    <n v="0"/>
    <n v="0"/>
    <n v="0"/>
    <n v="0"/>
    <n v="26"/>
    <n v="22"/>
    <n v="48"/>
    <n v="64"/>
    <n v="56"/>
    <n v="120"/>
    <n v="0"/>
    <n v="0"/>
    <n v="0"/>
    <n v="0"/>
    <n v="0"/>
    <n v="0"/>
    <n v="0"/>
    <n v="0"/>
    <n v="0"/>
    <n v="90"/>
    <n v="78"/>
    <n v="168"/>
    <n v="0"/>
    <n v="2"/>
    <n v="4"/>
    <n v="0"/>
    <n v="0"/>
    <n v="0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0"/>
    <n v="2"/>
    <n v="4"/>
    <n v="0"/>
    <n v="0"/>
    <n v="0"/>
    <n v="0"/>
    <n v="6"/>
    <n v="6"/>
    <n v="6"/>
    <n v="1"/>
  </r>
  <r>
    <s v="08DJN2109C"/>
    <n v="1"/>
    <s v="MATUTINO"/>
    <s v="ELENA GARRO"/>
    <n v="8"/>
    <s v="CHIHUAHUA"/>
    <n v="8"/>
    <s v="CHIHUAHUA"/>
    <x v="5"/>
    <n v="37"/>
    <x v="6"/>
    <n v="1"/>
    <s v="JUĂREZ"/>
    <s v="CALLE HACIENDAS DEL PARAISO"/>
    <n v="3233"/>
    <s v="PÚBLICO"/>
    <x v="0"/>
    <n v="2"/>
    <s v="BĂSICA"/>
    <n v="1"/>
    <x v="2"/>
    <n v="1"/>
    <x v="0"/>
    <n v="0"/>
    <s v="NO APLICA"/>
    <n v="0"/>
    <s v="NO APLICA"/>
    <s v="08FZP0267B"/>
    <s v="08FJZ0112F"/>
    <s v="08ADG0005C"/>
    <n v="0"/>
    <s v="I2020"/>
    <n v="94"/>
    <n v="91"/>
    <n v="185"/>
    <n v="94"/>
    <n v="91"/>
    <n v="185"/>
    <n v="61"/>
    <n v="50"/>
    <n v="111"/>
    <n v="0"/>
    <n v="0"/>
    <n v="0"/>
    <n v="0"/>
    <n v="0"/>
    <n v="0"/>
    <n v="29"/>
    <n v="24"/>
    <n v="53"/>
    <n v="72"/>
    <n v="69"/>
    <n v="141"/>
    <n v="0"/>
    <n v="0"/>
    <n v="0"/>
    <n v="0"/>
    <n v="0"/>
    <n v="0"/>
    <n v="0"/>
    <n v="0"/>
    <n v="0"/>
    <n v="101"/>
    <n v="93"/>
    <n v="194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9"/>
    <n v="0"/>
    <n v="7"/>
    <n v="0"/>
    <n v="2"/>
    <n v="5"/>
    <n v="0"/>
    <n v="0"/>
    <n v="0"/>
    <n v="0"/>
    <n v="7"/>
    <n v="8"/>
    <n v="7"/>
    <n v="1"/>
  </r>
  <r>
    <s v="08DJN2110S"/>
    <n v="1"/>
    <s v="MATUTINO"/>
    <s v="MARIA EDMEE ALVAREZ"/>
    <n v="8"/>
    <s v="CHIHUAHUA"/>
    <n v="8"/>
    <s v="CHIHUAHUA"/>
    <x v="5"/>
    <n v="37"/>
    <x v="6"/>
    <n v="1"/>
    <s v="JUĂREZ"/>
    <s v="CALLE CEREZOS"/>
    <n v="0"/>
    <s v="PÚBLICO"/>
    <x v="0"/>
    <n v="2"/>
    <s v="BĂSICA"/>
    <n v="1"/>
    <x v="2"/>
    <n v="1"/>
    <x v="0"/>
    <n v="0"/>
    <s v="NO APLICA"/>
    <n v="0"/>
    <s v="NO APLICA"/>
    <s v="08FZP0265D"/>
    <s v="08FJZ0101Z"/>
    <s v="08ADG0005C"/>
    <n v="0"/>
    <s v="I2020"/>
    <n v="26"/>
    <n v="18"/>
    <n v="44"/>
    <n v="26"/>
    <n v="18"/>
    <n v="44"/>
    <n v="19"/>
    <n v="9"/>
    <n v="28"/>
    <n v="0"/>
    <n v="0"/>
    <n v="0"/>
    <n v="1"/>
    <n v="0"/>
    <n v="1"/>
    <n v="4"/>
    <n v="7"/>
    <n v="11"/>
    <n v="6"/>
    <n v="10"/>
    <n v="16"/>
    <n v="0"/>
    <n v="0"/>
    <n v="0"/>
    <n v="0"/>
    <n v="0"/>
    <n v="0"/>
    <n v="0"/>
    <n v="0"/>
    <n v="0"/>
    <n v="11"/>
    <n v="17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111R"/>
    <n v="1"/>
    <s v="MATUTINO"/>
    <s v="FRIDA KAHLO"/>
    <n v="8"/>
    <s v="CHIHUAHUA"/>
    <n v="8"/>
    <s v="CHIHUAHUA"/>
    <x v="5"/>
    <n v="37"/>
    <x v="6"/>
    <n v="1"/>
    <s v="JUĂREZ"/>
    <s v="CALLE VISTA DEL PINO"/>
    <n v="7214"/>
    <s v="PÚBLICO"/>
    <x v="0"/>
    <n v="2"/>
    <s v="BĂSICA"/>
    <n v="1"/>
    <x v="2"/>
    <n v="1"/>
    <x v="0"/>
    <n v="0"/>
    <s v="NO APLICA"/>
    <n v="0"/>
    <s v="NO APLICA"/>
    <s v="08FZP0276J"/>
    <s v="08FJZ0101Z"/>
    <s v="08ADG0005C"/>
    <n v="0"/>
    <s v="I2020"/>
    <n v="28"/>
    <n v="11"/>
    <n v="39"/>
    <n v="28"/>
    <n v="11"/>
    <n v="39"/>
    <n v="16"/>
    <n v="7"/>
    <n v="23"/>
    <n v="0"/>
    <n v="0"/>
    <n v="0"/>
    <n v="2"/>
    <n v="1"/>
    <n v="3"/>
    <n v="6"/>
    <n v="2"/>
    <n v="8"/>
    <n v="15"/>
    <n v="4"/>
    <n v="19"/>
    <n v="0"/>
    <n v="0"/>
    <n v="0"/>
    <n v="0"/>
    <n v="0"/>
    <n v="0"/>
    <n v="0"/>
    <n v="0"/>
    <n v="0"/>
    <n v="23"/>
    <n v="7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2"/>
    <n v="1"/>
  </r>
  <r>
    <s v="08DJN2112Q"/>
    <n v="1"/>
    <s v="MATUTINO"/>
    <s v="ELENA GARRO"/>
    <n v="8"/>
    <s v="CHIHUAHUA"/>
    <n v="8"/>
    <s v="CHIHUAHUA"/>
    <x v="7"/>
    <n v="19"/>
    <x v="21"/>
    <n v="1"/>
    <s v="CHIHUAHUA"/>
    <s v="CALLE RĂŤO BENI"/>
    <n v="0"/>
    <s v="PÚBLICO"/>
    <x v="0"/>
    <n v="2"/>
    <s v="BĂSICA"/>
    <n v="1"/>
    <x v="2"/>
    <n v="1"/>
    <x v="0"/>
    <n v="0"/>
    <s v="NO APLICA"/>
    <n v="0"/>
    <s v="NO APLICA"/>
    <s v="08FZP0263F"/>
    <s v="08FJZ0102Z"/>
    <s v="08ADG0046C"/>
    <n v="0"/>
    <s v="I2020"/>
    <n v="73"/>
    <n v="76"/>
    <n v="149"/>
    <n v="73"/>
    <n v="76"/>
    <n v="149"/>
    <n v="45"/>
    <n v="41"/>
    <n v="86"/>
    <n v="0"/>
    <n v="0"/>
    <n v="0"/>
    <n v="8"/>
    <n v="13"/>
    <n v="21"/>
    <n v="25"/>
    <n v="32"/>
    <n v="57"/>
    <n v="27"/>
    <n v="34"/>
    <n v="61"/>
    <n v="0"/>
    <n v="0"/>
    <n v="0"/>
    <n v="0"/>
    <n v="0"/>
    <n v="0"/>
    <n v="0"/>
    <n v="0"/>
    <n v="0"/>
    <n v="60"/>
    <n v="79"/>
    <n v="13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1"/>
    <n v="0"/>
    <n v="11"/>
    <n v="0"/>
    <n v="6"/>
    <n v="1"/>
    <n v="2"/>
    <n v="3"/>
    <n v="0"/>
    <n v="0"/>
    <n v="0"/>
    <n v="0"/>
    <n v="6"/>
    <n v="6"/>
    <n v="6"/>
    <n v="1"/>
  </r>
  <r>
    <s v="08DJN2113P"/>
    <n v="1"/>
    <s v="MATUTINO"/>
    <s v="ELISA GRIENSEN"/>
    <n v="8"/>
    <s v="CHIHUAHUA"/>
    <n v="8"/>
    <s v="CHIHUAHUA"/>
    <x v="7"/>
    <n v="19"/>
    <x v="21"/>
    <n v="1"/>
    <s v="CHIHUAHUA"/>
    <s v="CALLE MINERAL LA COBRIZA"/>
    <n v="0"/>
    <s v="PÚBLICO"/>
    <x v="0"/>
    <n v="2"/>
    <s v="BĂSICA"/>
    <n v="1"/>
    <x v="2"/>
    <n v="1"/>
    <x v="0"/>
    <n v="0"/>
    <s v="NO APLICA"/>
    <n v="0"/>
    <s v="NO APLICA"/>
    <s v="08FZP0144S"/>
    <s v="08FJZ0102Z"/>
    <s v="08ADG0046C"/>
    <n v="0"/>
    <s v="I2020"/>
    <n v="55"/>
    <n v="63"/>
    <n v="118"/>
    <n v="55"/>
    <n v="63"/>
    <n v="118"/>
    <n v="27"/>
    <n v="26"/>
    <n v="53"/>
    <n v="0"/>
    <n v="0"/>
    <n v="0"/>
    <n v="9"/>
    <n v="9"/>
    <n v="18"/>
    <n v="22"/>
    <n v="22"/>
    <n v="44"/>
    <n v="24"/>
    <n v="25"/>
    <n v="49"/>
    <n v="0"/>
    <n v="0"/>
    <n v="0"/>
    <n v="0"/>
    <n v="0"/>
    <n v="0"/>
    <n v="0"/>
    <n v="0"/>
    <n v="0"/>
    <n v="55"/>
    <n v="56"/>
    <n v="11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1"/>
    <n v="0"/>
    <n v="0"/>
    <n v="0"/>
    <n v="0"/>
    <n v="0"/>
    <n v="1"/>
    <n v="1"/>
    <n v="0"/>
    <n v="11"/>
    <n v="0"/>
    <n v="5"/>
    <n v="1"/>
    <n v="2"/>
    <n v="2"/>
    <n v="0"/>
    <n v="0"/>
    <n v="0"/>
    <n v="0"/>
    <n v="5"/>
    <n v="5"/>
    <n v="5"/>
    <n v="1"/>
  </r>
  <r>
    <s v="08DJN2114O"/>
    <n v="2"/>
    <s v="VESPERTINO"/>
    <s v="LEV SEMENOVICH VIGOTSKY"/>
    <n v="8"/>
    <s v="CHIHUAHUA"/>
    <n v="8"/>
    <s v="CHIHUAHUA"/>
    <x v="7"/>
    <n v="19"/>
    <x v="21"/>
    <n v="1"/>
    <s v="CHIHUAHUA"/>
    <s v="CALLE MINERAL PINOS ALTOS"/>
    <n v="1706"/>
    <s v="PÚBLICO"/>
    <x v="0"/>
    <n v="2"/>
    <s v="BĂSICA"/>
    <n v="1"/>
    <x v="2"/>
    <n v="1"/>
    <x v="0"/>
    <n v="0"/>
    <s v="NO APLICA"/>
    <n v="0"/>
    <s v="NO APLICA"/>
    <s v="08FZP0153Z"/>
    <s v="08FJZ0102Z"/>
    <s v="08ADG0046C"/>
    <n v="0"/>
    <s v="I2020"/>
    <n v="65"/>
    <n v="60"/>
    <n v="125"/>
    <n v="65"/>
    <n v="60"/>
    <n v="125"/>
    <n v="38"/>
    <n v="34"/>
    <n v="72"/>
    <n v="0"/>
    <n v="0"/>
    <n v="0"/>
    <n v="8"/>
    <n v="4"/>
    <n v="12"/>
    <n v="24"/>
    <n v="14"/>
    <n v="38"/>
    <n v="30"/>
    <n v="21"/>
    <n v="51"/>
    <n v="0"/>
    <n v="0"/>
    <n v="0"/>
    <n v="0"/>
    <n v="0"/>
    <n v="0"/>
    <n v="0"/>
    <n v="0"/>
    <n v="0"/>
    <n v="62"/>
    <n v="39"/>
    <n v="10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2"/>
    <n v="1"/>
    <n v="0"/>
    <n v="0"/>
    <n v="0"/>
    <n v="0"/>
    <n v="0"/>
    <n v="0"/>
    <n v="1"/>
    <n v="0"/>
    <n v="10"/>
    <n v="0"/>
    <n v="4"/>
    <n v="0"/>
    <n v="1"/>
    <n v="2"/>
    <n v="0"/>
    <n v="0"/>
    <n v="0"/>
    <n v="1"/>
    <n v="4"/>
    <n v="5"/>
    <n v="4"/>
    <n v="1"/>
  </r>
  <r>
    <s v="08DJN2115N"/>
    <n v="1"/>
    <s v="MATUTINO"/>
    <s v="MARIA EDMEE ALVAREZ"/>
    <n v="8"/>
    <s v="CHIHUAHUA"/>
    <n v="8"/>
    <s v="CHIHUAHUA"/>
    <x v="7"/>
    <n v="19"/>
    <x v="21"/>
    <n v="1"/>
    <s v="CHIHUAHUA"/>
    <s v="CALLE ANTHONY QUINN"/>
    <n v="0"/>
    <s v="PÚBLICO"/>
    <x v="0"/>
    <n v="2"/>
    <s v="BĂSICA"/>
    <n v="1"/>
    <x v="2"/>
    <n v="1"/>
    <x v="0"/>
    <n v="0"/>
    <s v="NO APLICA"/>
    <n v="0"/>
    <s v="NO APLICA"/>
    <s v="08FZP0215W"/>
    <s v="08FJZ0102Z"/>
    <s v="08ADG0046C"/>
    <n v="0"/>
    <s v="I2020"/>
    <n v="85"/>
    <n v="73"/>
    <n v="158"/>
    <n v="85"/>
    <n v="73"/>
    <n v="158"/>
    <n v="30"/>
    <n v="28"/>
    <n v="58"/>
    <n v="0"/>
    <n v="0"/>
    <n v="0"/>
    <n v="9"/>
    <n v="6"/>
    <n v="15"/>
    <n v="30"/>
    <n v="33"/>
    <n v="63"/>
    <n v="46"/>
    <n v="32"/>
    <n v="78"/>
    <n v="0"/>
    <n v="0"/>
    <n v="0"/>
    <n v="0"/>
    <n v="0"/>
    <n v="0"/>
    <n v="0"/>
    <n v="0"/>
    <n v="0"/>
    <n v="85"/>
    <n v="71"/>
    <n v="156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2"/>
    <n v="0"/>
    <n v="1"/>
    <n v="0"/>
    <n v="0"/>
    <n v="0"/>
    <n v="0"/>
    <n v="1"/>
    <n v="1"/>
    <n v="0"/>
    <n v="12"/>
    <n v="0"/>
    <n v="6"/>
    <n v="0"/>
    <n v="2"/>
    <n v="3"/>
    <n v="0"/>
    <n v="0"/>
    <n v="0"/>
    <n v="1"/>
    <n v="6"/>
    <n v="6"/>
    <n v="6"/>
    <n v="1"/>
  </r>
  <r>
    <s v="08DJN2116M"/>
    <n v="1"/>
    <s v="MATUTINO"/>
    <s v="RITA ANCHONDO LECHUGA"/>
    <n v="8"/>
    <s v="CHIHUAHUA"/>
    <n v="8"/>
    <s v="CHIHUAHUA"/>
    <x v="7"/>
    <n v="4"/>
    <x v="64"/>
    <n v="4"/>
    <s v="SAN GUILLERMO (SANTA ELENA)"/>
    <s v="CALLE MINA PINOS ALTOS"/>
    <n v="0"/>
    <s v="PÚBLICO"/>
    <x v="0"/>
    <n v="2"/>
    <s v="BĂSICA"/>
    <n v="1"/>
    <x v="2"/>
    <n v="1"/>
    <x v="0"/>
    <n v="0"/>
    <s v="NO APLICA"/>
    <n v="0"/>
    <s v="NO APLICA"/>
    <s v="08FZP0268A"/>
    <s v="08FJZ0117A"/>
    <s v="08ADG0046C"/>
    <n v="0"/>
    <s v="I2020"/>
    <n v="109"/>
    <n v="86"/>
    <n v="195"/>
    <n v="109"/>
    <n v="86"/>
    <n v="195"/>
    <n v="47"/>
    <n v="42"/>
    <n v="89"/>
    <n v="0"/>
    <n v="0"/>
    <n v="0"/>
    <n v="0"/>
    <n v="0"/>
    <n v="0"/>
    <n v="38"/>
    <n v="41"/>
    <n v="79"/>
    <n v="57"/>
    <n v="50"/>
    <n v="107"/>
    <n v="0"/>
    <n v="0"/>
    <n v="0"/>
    <n v="0"/>
    <n v="0"/>
    <n v="0"/>
    <n v="0"/>
    <n v="0"/>
    <n v="0"/>
    <n v="95"/>
    <n v="91"/>
    <n v="186"/>
    <n v="0"/>
    <n v="3"/>
    <n v="4"/>
    <n v="0"/>
    <n v="0"/>
    <n v="0"/>
    <n v="0"/>
    <n v="7"/>
    <n v="0"/>
    <n v="0"/>
    <n v="0"/>
    <n v="1"/>
    <n v="0"/>
    <n v="0"/>
    <n v="0"/>
    <n v="0"/>
    <n v="1"/>
    <n v="6"/>
    <n v="0"/>
    <n v="0"/>
    <n v="0"/>
    <n v="1"/>
    <n v="0"/>
    <n v="1"/>
    <n v="0"/>
    <n v="0"/>
    <n v="0"/>
    <n v="0"/>
    <n v="1"/>
    <n v="1"/>
    <n v="0"/>
    <n v="12"/>
    <n v="1"/>
    <n v="6"/>
    <n v="0"/>
    <n v="3"/>
    <n v="4"/>
    <n v="0"/>
    <n v="0"/>
    <n v="0"/>
    <n v="0"/>
    <n v="7"/>
    <n v="7"/>
    <n v="7"/>
    <n v="1"/>
  </r>
  <r>
    <s v="08DJN2117L"/>
    <n v="2"/>
    <s v="VESPERTINO"/>
    <s v="ARTURO ROSENBLUETH"/>
    <n v="8"/>
    <s v="CHIHUAHUA"/>
    <n v="8"/>
    <s v="CHIHUAHUA"/>
    <x v="7"/>
    <n v="19"/>
    <x v="21"/>
    <n v="1"/>
    <s v="CHIHUAHUA"/>
    <s v="CALLE ANTHONY QUINN"/>
    <n v="0"/>
    <s v="PÚBLICO"/>
    <x v="0"/>
    <n v="2"/>
    <s v="BĂSICA"/>
    <n v="1"/>
    <x v="2"/>
    <n v="1"/>
    <x v="0"/>
    <n v="0"/>
    <s v="NO APLICA"/>
    <n v="0"/>
    <s v="NO APLICA"/>
    <s v="08FZP0215W"/>
    <s v="08FJZ0102Z"/>
    <s v="08ADG0046C"/>
    <n v="0"/>
    <s v="I2020"/>
    <n v="41"/>
    <n v="57"/>
    <n v="98"/>
    <n v="41"/>
    <n v="57"/>
    <n v="98"/>
    <n v="25"/>
    <n v="28"/>
    <n v="53"/>
    <n v="0"/>
    <n v="0"/>
    <n v="0"/>
    <n v="5"/>
    <n v="4"/>
    <n v="9"/>
    <n v="20"/>
    <n v="18"/>
    <n v="38"/>
    <n v="16"/>
    <n v="31"/>
    <n v="47"/>
    <n v="0"/>
    <n v="0"/>
    <n v="0"/>
    <n v="0"/>
    <n v="0"/>
    <n v="0"/>
    <n v="0"/>
    <n v="0"/>
    <n v="0"/>
    <n v="41"/>
    <n v="53"/>
    <n v="9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6"/>
    <n v="4"/>
    <n v="1"/>
  </r>
  <r>
    <s v="08DJN2118K"/>
    <n v="1"/>
    <s v="MATUTINO"/>
    <s v="GABRIEL TEPORACA"/>
    <n v="8"/>
    <s v="CHIHUAHUA"/>
    <n v="8"/>
    <s v="CHIHUAHUA"/>
    <x v="9"/>
    <n v="21"/>
    <x v="61"/>
    <n v="1"/>
    <s v="DELICIAS"/>
    <s v="CALLE 5A. ORIENTE"/>
    <n v="0"/>
    <s v="PÚBLICO"/>
    <x v="0"/>
    <n v="2"/>
    <s v="BĂSICA"/>
    <n v="1"/>
    <x v="2"/>
    <n v="1"/>
    <x v="0"/>
    <n v="0"/>
    <s v="NO APLICA"/>
    <n v="0"/>
    <s v="NO APLICA"/>
    <s v="08FZP0278H"/>
    <s v="08FJZ0108T"/>
    <s v="08ADG0057I"/>
    <n v="0"/>
    <s v="I2020"/>
    <n v="54"/>
    <n v="58"/>
    <n v="112"/>
    <n v="54"/>
    <n v="58"/>
    <n v="112"/>
    <n v="35"/>
    <n v="31"/>
    <n v="66"/>
    <n v="0"/>
    <n v="0"/>
    <n v="0"/>
    <n v="5"/>
    <n v="2"/>
    <n v="7"/>
    <n v="34"/>
    <n v="29"/>
    <n v="63"/>
    <n v="36"/>
    <n v="44"/>
    <n v="80"/>
    <n v="0"/>
    <n v="0"/>
    <n v="0"/>
    <n v="0"/>
    <n v="0"/>
    <n v="0"/>
    <n v="0"/>
    <n v="0"/>
    <n v="0"/>
    <n v="75"/>
    <n v="75"/>
    <n v="150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1"/>
    <n v="2"/>
    <n v="0"/>
    <n v="0"/>
    <n v="0"/>
    <n v="2"/>
    <n v="5"/>
    <n v="4"/>
    <n v="4"/>
    <n v="1"/>
  </r>
  <r>
    <s v="08DJN2119J"/>
    <n v="1"/>
    <s v="MATUTINO"/>
    <s v="REKONI"/>
    <n v="8"/>
    <s v="CHIHUAHUA"/>
    <n v="8"/>
    <s v="CHIHUAHUA"/>
    <x v="7"/>
    <n v="19"/>
    <x v="21"/>
    <n v="1"/>
    <s v="CHIHUAHUA"/>
    <s v="CALLE ARCADIA "/>
    <n v="0"/>
    <s v="PÚBLICO"/>
    <x v="0"/>
    <n v="2"/>
    <s v="BĂSICA"/>
    <n v="1"/>
    <x v="2"/>
    <n v="1"/>
    <x v="0"/>
    <n v="0"/>
    <s v="NO APLICA"/>
    <n v="0"/>
    <s v="NO APLICA"/>
    <s v="08FZP0154Z"/>
    <s v="08FJZ0115C"/>
    <s v="08ADG0046C"/>
    <n v="0"/>
    <s v="I2020"/>
    <n v="53"/>
    <n v="51"/>
    <n v="104"/>
    <n v="53"/>
    <n v="51"/>
    <n v="104"/>
    <n v="31"/>
    <n v="25"/>
    <n v="56"/>
    <n v="0"/>
    <n v="0"/>
    <n v="0"/>
    <n v="4"/>
    <n v="5"/>
    <n v="9"/>
    <n v="12"/>
    <n v="14"/>
    <n v="26"/>
    <n v="22"/>
    <n v="21"/>
    <n v="43"/>
    <n v="0"/>
    <n v="0"/>
    <n v="0"/>
    <n v="0"/>
    <n v="0"/>
    <n v="0"/>
    <n v="0"/>
    <n v="0"/>
    <n v="0"/>
    <n v="38"/>
    <n v="40"/>
    <n v="7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2"/>
    <n v="0"/>
    <n v="1"/>
    <n v="0"/>
    <n v="0"/>
    <n v="0"/>
    <n v="0"/>
    <n v="1"/>
    <n v="0"/>
    <n v="0"/>
    <n v="9"/>
    <n v="0"/>
    <n v="4"/>
    <n v="0"/>
    <n v="1"/>
    <n v="2"/>
    <n v="0"/>
    <n v="0"/>
    <n v="0"/>
    <n v="1"/>
    <n v="4"/>
    <n v="7"/>
    <n v="6"/>
    <n v="1"/>
  </r>
  <r>
    <s v="08DJN2120Z"/>
    <n v="1"/>
    <s v="MATUTINO"/>
    <s v="TOWI NORAWA"/>
    <n v="8"/>
    <s v="CHIHUAHUA"/>
    <n v="8"/>
    <s v="CHIHUAHUA"/>
    <x v="7"/>
    <n v="19"/>
    <x v="21"/>
    <n v="1"/>
    <s v="CHIHUAHUA"/>
    <s v="CALLE PASEOS DEL FRISON"/>
    <n v="0"/>
    <s v="PÚBLICO"/>
    <x v="0"/>
    <n v="2"/>
    <s v="BĂSICA"/>
    <n v="1"/>
    <x v="2"/>
    <n v="1"/>
    <x v="0"/>
    <n v="0"/>
    <s v="NO APLICA"/>
    <n v="0"/>
    <s v="NO APLICA"/>
    <s v="08FZP0262G"/>
    <s v="08FJZ0117A"/>
    <s v="08ADG0046C"/>
    <n v="0"/>
    <s v="I2020"/>
    <n v="82"/>
    <n v="87"/>
    <n v="169"/>
    <n v="82"/>
    <n v="87"/>
    <n v="169"/>
    <n v="39"/>
    <n v="34"/>
    <n v="73"/>
    <n v="0"/>
    <n v="0"/>
    <n v="0"/>
    <n v="6"/>
    <n v="20"/>
    <n v="26"/>
    <n v="36"/>
    <n v="35"/>
    <n v="71"/>
    <n v="38"/>
    <n v="39"/>
    <n v="77"/>
    <n v="0"/>
    <n v="0"/>
    <n v="0"/>
    <n v="0"/>
    <n v="0"/>
    <n v="0"/>
    <n v="0"/>
    <n v="0"/>
    <n v="0"/>
    <n v="80"/>
    <n v="94"/>
    <n v="174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7"/>
    <n v="7"/>
    <n v="1"/>
  </r>
  <r>
    <s v="08DJN2121Y"/>
    <n v="2"/>
    <s v="VESPERTINO"/>
    <s v="VIGOTSKY"/>
    <n v="8"/>
    <s v="CHIHUAHUA"/>
    <n v="8"/>
    <s v="CHIHUAHUA"/>
    <x v="1"/>
    <n v="17"/>
    <x v="43"/>
    <n v="1"/>
    <s v="CUAUHTĂ‰MOC"/>
    <s v="CALLE ESTADO DE GUERRERO"/>
    <n v="0"/>
    <s v="PÚBLICO"/>
    <x v="0"/>
    <n v="2"/>
    <s v="BĂSICA"/>
    <n v="1"/>
    <x v="2"/>
    <n v="1"/>
    <x v="0"/>
    <n v="0"/>
    <s v="NO APLICA"/>
    <n v="0"/>
    <s v="NO APLICA"/>
    <s v="08FZP0110B"/>
    <s v="08FJZ0105W"/>
    <s v="08ADG0010O"/>
    <n v="0"/>
    <s v="I2020"/>
    <n v="40"/>
    <n v="34"/>
    <n v="74"/>
    <n v="40"/>
    <n v="34"/>
    <n v="74"/>
    <n v="23"/>
    <n v="22"/>
    <n v="45"/>
    <n v="0"/>
    <n v="0"/>
    <n v="0"/>
    <n v="5"/>
    <n v="4"/>
    <n v="9"/>
    <n v="7"/>
    <n v="6"/>
    <n v="13"/>
    <n v="19"/>
    <n v="11"/>
    <n v="30"/>
    <n v="0"/>
    <n v="0"/>
    <n v="0"/>
    <n v="0"/>
    <n v="0"/>
    <n v="0"/>
    <n v="0"/>
    <n v="0"/>
    <n v="0"/>
    <n v="31"/>
    <n v="21"/>
    <n v="52"/>
    <n v="0"/>
    <n v="0"/>
    <n v="1"/>
    <n v="0"/>
    <n v="0"/>
    <n v="0"/>
    <n v="2"/>
    <n v="3"/>
    <n v="0"/>
    <n v="0"/>
    <n v="1"/>
    <n v="0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  <n v="1"/>
  </r>
  <r>
    <s v="08DJN2122X"/>
    <n v="2"/>
    <s v="VESPERTINO"/>
    <s v="MARIANO AZUELA"/>
    <n v="8"/>
    <s v="CHIHUAHUA"/>
    <n v="8"/>
    <s v="CHIHUAHUA"/>
    <x v="5"/>
    <n v="37"/>
    <x v="6"/>
    <n v="1"/>
    <s v="JUĂREZ"/>
    <s v="CALLE BAHIA DE MAGDALENA"/>
    <n v="0"/>
    <s v="PÚBLICO"/>
    <x v="0"/>
    <n v="2"/>
    <s v="BĂSICA"/>
    <n v="1"/>
    <x v="2"/>
    <n v="1"/>
    <x v="0"/>
    <n v="0"/>
    <s v="NO APLICA"/>
    <n v="0"/>
    <s v="NO APLICA"/>
    <s v="08FZP0142U"/>
    <s v="08FJZ0004Y"/>
    <s v="08ADG0005C"/>
    <n v="0"/>
    <s v="I2020"/>
    <n v="63"/>
    <n v="63"/>
    <n v="126"/>
    <n v="63"/>
    <n v="63"/>
    <n v="126"/>
    <n v="45"/>
    <n v="46"/>
    <n v="91"/>
    <n v="0"/>
    <n v="0"/>
    <n v="0"/>
    <n v="3"/>
    <n v="1"/>
    <n v="4"/>
    <n v="21"/>
    <n v="16"/>
    <n v="37"/>
    <n v="44"/>
    <n v="32"/>
    <n v="76"/>
    <n v="0"/>
    <n v="0"/>
    <n v="0"/>
    <n v="0"/>
    <n v="0"/>
    <n v="0"/>
    <n v="0"/>
    <n v="0"/>
    <n v="0"/>
    <n v="68"/>
    <n v="49"/>
    <n v="117"/>
    <n v="0"/>
    <n v="0"/>
    <n v="3"/>
    <n v="0"/>
    <n v="0"/>
    <n v="0"/>
    <n v="2"/>
    <n v="5"/>
    <n v="0"/>
    <n v="0"/>
    <n v="0"/>
    <n v="1"/>
    <n v="0"/>
    <n v="0"/>
    <n v="0"/>
    <n v="0"/>
    <n v="2"/>
    <n v="3"/>
    <n v="0"/>
    <n v="0"/>
    <n v="0"/>
    <n v="0"/>
    <n v="0"/>
    <n v="1"/>
    <n v="0"/>
    <n v="0"/>
    <n v="0"/>
    <n v="0"/>
    <n v="1"/>
    <n v="0"/>
    <n v="0"/>
    <n v="8"/>
    <n v="2"/>
    <n v="3"/>
    <n v="0"/>
    <n v="0"/>
    <n v="3"/>
    <n v="0"/>
    <n v="0"/>
    <n v="0"/>
    <n v="2"/>
    <n v="5"/>
    <n v="5"/>
    <n v="5"/>
    <n v="1"/>
  </r>
  <r>
    <s v="08DJN2123W"/>
    <n v="1"/>
    <s v="MATUTINO"/>
    <s v="DIONISIA RUIZ BURROLA"/>
    <n v="8"/>
    <s v="CHIHUAHUA"/>
    <n v="8"/>
    <s v="CHIHUAHUA"/>
    <x v="7"/>
    <n v="19"/>
    <x v="21"/>
    <n v="1"/>
    <s v="CHIHUAHUA"/>
    <s v="CALLE GRANJELES"/>
    <n v="0"/>
    <s v="PÚBLICO"/>
    <x v="0"/>
    <n v="2"/>
    <s v="BĂSICA"/>
    <n v="1"/>
    <x v="2"/>
    <n v="1"/>
    <x v="0"/>
    <n v="0"/>
    <s v="NO APLICA"/>
    <n v="0"/>
    <s v="NO APLICA"/>
    <s v="08FZP0102T"/>
    <s v="08FJZ0115C"/>
    <s v="08ADG0046C"/>
    <n v="0"/>
    <s v="I2020"/>
    <n v="10"/>
    <n v="14"/>
    <n v="24"/>
    <n v="10"/>
    <n v="14"/>
    <n v="24"/>
    <n v="8"/>
    <n v="9"/>
    <n v="17"/>
    <n v="0"/>
    <n v="0"/>
    <n v="0"/>
    <n v="4"/>
    <n v="3"/>
    <n v="7"/>
    <n v="6"/>
    <n v="8"/>
    <n v="14"/>
    <n v="4"/>
    <n v="13"/>
    <n v="17"/>
    <n v="0"/>
    <n v="0"/>
    <n v="0"/>
    <n v="0"/>
    <n v="0"/>
    <n v="0"/>
    <n v="0"/>
    <n v="0"/>
    <n v="0"/>
    <n v="14"/>
    <n v="24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124V"/>
    <n v="1"/>
    <s v="MATUTINO"/>
    <s v="RARAMURI"/>
    <n v="8"/>
    <s v="CHIHUAHUA"/>
    <n v="8"/>
    <s v="CHIHUAHUA"/>
    <x v="5"/>
    <n v="37"/>
    <x v="6"/>
    <n v="613"/>
    <s v="LOMA BLANCA"/>
    <s v="CALLE LOMA BLANCA"/>
    <n v="0"/>
    <s v="PÚBLICO"/>
    <x v="0"/>
    <n v="2"/>
    <s v="BĂSICA"/>
    <n v="1"/>
    <x v="2"/>
    <n v="1"/>
    <x v="0"/>
    <n v="0"/>
    <s v="NO APLICA"/>
    <n v="0"/>
    <s v="NO APLICA"/>
    <s v="08FZP0149N"/>
    <s v="08FJZ0004Y"/>
    <s v="08ADG0005C"/>
    <n v="0"/>
    <s v="I2020"/>
    <n v="17"/>
    <n v="11"/>
    <n v="28"/>
    <n v="17"/>
    <n v="11"/>
    <n v="28"/>
    <n v="14"/>
    <n v="8"/>
    <n v="22"/>
    <n v="0"/>
    <n v="0"/>
    <n v="0"/>
    <n v="0"/>
    <n v="0"/>
    <n v="0"/>
    <n v="3"/>
    <n v="2"/>
    <n v="5"/>
    <n v="10"/>
    <n v="14"/>
    <n v="24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125U"/>
    <n v="1"/>
    <s v="MATUTINO"/>
    <s v="RICARDO G. BOFIL"/>
    <n v="8"/>
    <s v="CHIHUAHUA"/>
    <n v="8"/>
    <s v="CHIHUAHUA"/>
    <x v="7"/>
    <n v="19"/>
    <x v="21"/>
    <n v="1"/>
    <s v="CHIHUAHUA"/>
    <s v="CALLE ARROYO DE LA PALMA "/>
    <n v="0"/>
    <s v="PÚBLICO"/>
    <x v="0"/>
    <n v="2"/>
    <s v="BĂSICA"/>
    <n v="1"/>
    <x v="2"/>
    <n v="1"/>
    <x v="0"/>
    <n v="0"/>
    <s v="NO APLICA"/>
    <n v="0"/>
    <s v="NO APLICA"/>
    <s v="08FZP0215W"/>
    <s v="08FJZ0102Z"/>
    <s v="08ADG0046C"/>
    <n v="0"/>
    <s v="I2020"/>
    <n v="24"/>
    <n v="30"/>
    <n v="54"/>
    <n v="24"/>
    <n v="30"/>
    <n v="54"/>
    <n v="14"/>
    <n v="16"/>
    <n v="30"/>
    <n v="0"/>
    <n v="0"/>
    <n v="0"/>
    <n v="3"/>
    <n v="6"/>
    <n v="9"/>
    <n v="9"/>
    <n v="16"/>
    <n v="25"/>
    <n v="11"/>
    <n v="7"/>
    <n v="18"/>
    <n v="0"/>
    <n v="0"/>
    <n v="0"/>
    <n v="0"/>
    <n v="0"/>
    <n v="0"/>
    <n v="0"/>
    <n v="0"/>
    <n v="0"/>
    <n v="23"/>
    <n v="29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DJN2126T"/>
    <n v="1"/>
    <s v="MATUTINO"/>
    <s v="CARMEN LEDEZMA LEDEZMA"/>
    <n v="8"/>
    <s v="CHIHUAHUA"/>
    <n v="8"/>
    <s v="CHIHUAHUA"/>
    <x v="7"/>
    <n v="19"/>
    <x v="21"/>
    <n v="1"/>
    <s v="CHIHUAHUA"/>
    <s v="CALLE LOS ENCINOS"/>
    <n v="0"/>
    <s v="PÚBLICO"/>
    <x v="0"/>
    <n v="2"/>
    <s v="BĂSICA"/>
    <n v="1"/>
    <x v="2"/>
    <n v="1"/>
    <x v="0"/>
    <n v="0"/>
    <s v="NO APLICA"/>
    <n v="0"/>
    <s v="NO APLICA"/>
    <s v="08FZP0102T"/>
    <s v="08FJZ0115C"/>
    <s v="08ADG0046C"/>
    <n v="0"/>
    <s v="I2020"/>
    <n v="71"/>
    <n v="77"/>
    <n v="148"/>
    <n v="71"/>
    <n v="77"/>
    <n v="148"/>
    <n v="42"/>
    <n v="46"/>
    <n v="88"/>
    <n v="0"/>
    <n v="0"/>
    <n v="0"/>
    <n v="0"/>
    <n v="0"/>
    <n v="0"/>
    <n v="19"/>
    <n v="27"/>
    <n v="46"/>
    <n v="41"/>
    <n v="36"/>
    <n v="77"/>
    <n v="0"/>
    <n v="0"/>
    <n v="0"/>
    <n v="0"/>
    <n v="0"/>
    <n v="0"/>
    <n v="0"/>
    <n v="0"/>
    <n v="0"/>
    <n v="60"/>
    <n v="63"/>
    <n v="123"/>
    <n v="0"/>
    <n v="2"/>
    <n v="3"/>
    <n v="0"/>
    <n v="0"/>
    <n v="0"/>
    <n v="0"/>
    <n v="5"/>
    <n v="0"/>
    <n v="1"/>
    <n v="0"/>
    <n v="0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5"/>
    <n v="0"/>
    <n v="2"/>
    <n v="3"/>
    <n v="0"/>
    <n v="0"/>
    <n v="0"/>
    <n v="0"/>
    <n v="5"/>
    <n v="5"/>
    <n v="5"/>
    <n v="1"/>
  </r>
  <r>
    <s v="08DJN2129Q"/>
    <n v="1"/>
    <s v="MATUTINO"/>
    <s v="PAULO FREIRE"/>
    <n v="8"/>
    <s v="CHIHUAHUA"/>
    <n v="8"/>
    <s v="CHIHUAHUA"/>
    <x v="7"/>
    <n v="19"/>
    <x v="21"/>
    <n v="1"/>
    <s v="CHIHUAHUA"/>
    <s v="CALLE TECATE"/>
    <n v="0"/>
    <s v="PÚBLICO"/>
    <x v="0"/>
    <n v="2"/>
    <s v="BĂSICA"/>
    <n v="1"/>
    <x v="2"/>
    <n v="1"/>
    <x v="0"/>
    <n v="0"/>
    <s v="NO APLICA"/>
    <n v="0"/>
    <s v="NO APLICA"/>
    <s v="08FZP0125D"/>
    <s v="08FJZ0115C"/>
    <s v="08ADG0046C"/>
    <n v="0"/>
    <s v="I2020"/>
    <n v="51"/>
    <n v="58"/>
    <n v="109"/>
    <n v="51"/>
    <n v="58"/>
    <n v="109"/>
    <n v="30"/>
    <n v="26"/>
    <n v="56"/>
    <n v="0"/>
    <n v="0"/>
    <n v="0"/>
    <n v="7"/>
    <n v="2"/>
    <n v="9"/>
    <n v="20"/>
    <n v="20"/>
    <n v="40"/>
    <n v="25"/>
    <n v="35"/>
    <n v="60"/>
    <n v="0"/>
    <n v="0"/>
    <n v="0"/>
    <n v="0"/>
    <n v="0"/>
    <n v="0"/>
    <n v="0"/>
    <n v="0"/>
    <n v="0"/>
    <n v="52"/>
    <n v="57"/>
    <n v="10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2130F"/>
    <n v="1"/>
    <s v="MATUTINO"/>
    <s v="TERESA DE CALCUTA"/>
    <n v="8"/>
    <s v="CHIHUAHUA"/>
    <n v="8"/>
    <s v="CHIHUAHUA"/>
    <x v="5"/>
    <n v="37"/>
    <x v="6"/>
    <n v="1"/>
    <s v="JUĂREZ"/>
    <s v="CALLE BATALLA DE ALBARRADA"/>
    <n v="0"/>
    <s v="PÚBLICO"/>
    <x v="0"/>
    <n v="2"/>
    <s v="BĂSICA"/>
    <n v="1"/>
    <x v="2"/>
    <n v="1"/>
    <x v="0"/>
    <n v="0"/>
    <s v="NO APLICA"/>
    <n v="0"/>
    <s v="NO APLICA"/>
    <s v="08FZP0265D"/>
    <s v="08FJZ0101Z"/>
    <s v="08ADG0005C"/>
    <n v="0"/>
    <s v="I2020"/>
    <n v="17"/>
    <n v="21"/>
    <n v="38"/>
    <n v="17"/>
    <n v="21"/>
    <n v="38"/>
    <n v="13"/>
    <n v="13"/>
    <n v="26"/>
    <n v="0"/>
    <n v="0"/>
    <n v="0"/>
    <n v="2"/>
    <n v="1"/>
    <n v="3"/>
    <n v="2"/>
    <n v="4"/>
    <n v="6"/>
    <n v="5"/>
    <n v="7"/>
    <n v="12"/>
    <n v="0"/>
    <n v="0"/>
    <n v="0"/>
    <n v="0"/>
    <n v="0"/>
    <n v="0"/>
    <n v="0"/>
    <n v="0"/>
    <n v="0"/>
    <n v="9"/>
    <n v="12"/>
    <n v="2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DJN2131E"/>
    <n v="1"/>
    <s v="MATUTINO"/>
    <s v="AMALIA GONZALEZ"/>
    <n v="8"/>
    <s v="CHIHUAHUA"/>
    <n v="8"/>
    <s v="CHIHUAHUA"/>
    <x v="7"/>
    <n v="19"/>
    <x v="21"/>
    <n v="1"/>
    <s v="CHIHUAHUA"/>
    <s v="CALLE EJIDO GUADALUPE"/>
    <n v="0"/>
    <s v="PÚBLICO"/>
    <x v="0"/>
    <n v="2"/>
    <s v="BĂSICA"/>
    <n v="1"/>
    <x v="2"/>
    <n v="1"/>
    <x v="0"/>
    <n v="0"/>
    <s v="NO APLICA"/>
    <n v="0"/>
    <s v="NO APLICA"/>
    <s v="08FZP0154Z"/>
    <s v="08FJZ0115C"/>
    <s v="08ADG0046C"/>
    <n v="0"/>
    <s v="I2020"/>
    <n v="17"/>
    <n v="20"/>
    <n v="37"/>
    <n v="17"/>
    <n v="20"/>
    <n v="37"/>
    <n v="12"/>
    <n v="13"/>
    <n v="25"/>
    <n v="0"/>
    <n v="0"/>
    <n v="0"/>
    <n v="3"/>
    <n v="2"/>
    <n v="5"/>
    <n v="8"/>
    <n v="7"/>
    <n v="15"/>
    <n v="5"/>
    <n v="7"/>
    <n v="12"/>
    <n v="0"/>
    <n v="0"/>
    <n v="0"/>
    <n v="0"/>
    <n v="0"/>
    <n v="0"/>
    <n v="0"/>
    <n v="0"/>
    <n v="0"/>
    <n v="16"/>
    <n v="16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133C"/>
    <n v="1"/>
    <s v="MATUTINO"/>
    <s v="ROSAURA ZAPATA"/>
    <n v="8"/>
    <s v="CHIHUAHUA"/>
    <n v="8"/>
    <s v="CHIHUAHUA"/>
    <x v="0"/>
    <n v="47"/>
    <x v="20"/>
    <n v="335"/>
    <s v="LA CIENEGUITA DE RODRĂŤGUEZ"/>
    <s v="CALLE LA CIENEGUITA DE RODRIGUEZ"/>
    <n v="0"/>
    <s v="PÚBLICO"/>
    <x v="0"/>
    <n v="2"/>
    <s v="BĂSICA"/>
    <n v="1"/>
    <x v="2"/>
    <n v="1"/>
    <x v="0"/>
    <n v="0"/>
    <s v="NO APLICA"/>
    <n v="0"/>
    <s v="NO APLICA"/>
    <s v="08FZP0155Y"/>
    <s v="08FJZ0106V"/>
    <s v="08ADG0003E"/>
    <n v="0"/>
    <s v="I2020"/>
    <n v="13"/>
    <n v="4"/>
    <n v="17"/>
    <n v="13"/>
    <n v="4"/>
    <n v="17"/>
    <n v="5"/>
    <n v="2"/>
    <n v="7"/>
    <n v="0"/>
    <n v="0"/>
    <n v="0"/>
    <n v="2"/>
    <n v="2"/>
    <n v="4"/>
    <n v="6"/>
    <n v="3"/>
    <n v="9"/>
    <n v="1"/>
    <n v="1"/>
    <n v="2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34B"/>
    <n v="1"/>
    <s v="MATUTINO"/>
    <s v="HELLEN KELLER"/>
    <n v="8"/>
    <s v="CHIHUAHUA"/>
    <n v="8"/>
    <s v="CHIHUAHUA"/>
    <x v="7"/>
    <n v="19"/>
    <x v="21"/>
    <n v="276"/>
    <s v="COLONIA NUEVO DELICIAS"/>
    <s v="CALLE BENITO JUAREZ"/>
    <n v="0"/>
    <s v="PÚBLICO"/>
    <x v="0"/>
    <n v="2"/>
    <s v="BĂSICA"/>
    <n v="1"/>
    <x v="2"/>
    <n v="1"/>
    <x v="0"/>
    <n v="0"/>
    <s v="NO APLICA"/>
    <n v="0"/>
    <s v="NO APLICA"/>
    <s v="08FZP0263F"/>
    <s v="08FJZ0102Z"/>
    <s v="08ADG0046C"/>
    <n v="0"/>
    <s v="I2020"/>
    <n v="30"/>
    <n v="32"/>
    <n v="62"/>
    <n v="30"/>
    <n v="32"/>
    <n v="62"/>
    <n v="14"/>
    <n v="12"/>
    <n v="26"/>
    <n v="0"/>
    <n v="0"/>
    <n v="0"/>
    <n v="4"/>
    <n v="5"/>
    <n v="9"/>
    <n v="5"/>
    <n v="8"/>
    <n v="13"/>
    <n v="17"/>
    <n v="21"/>
    <n v="38"/>
    <n v="0"/>
    <n v="0"/>
    <n v="0"/>
    <n v="0"/>
    <n v="0"/>
    <n v="0"/>
    <n v="0"/>
    <n v="0"/>
    <n v="0"/>
    <n v="26"/>
    <n v="34"/>
    <n v="60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2"/>
    <n v="0"/>
    <n v="0"/>
    <n v="0"/>
    <n v="1"/>
    <n v="3"/>
    <n v="4"/>
    <n v="3"/>
    <n v="1"/>
  </r>
  <r>
    <s v="08DJN2136Z"/>
    <n v="1"/>
    <s v="MATUTINO"/>
    <s v="MARTA ANDRADE DEL ROSAL"/>
    <n v="8"/>
    <s v="CHIHUAHUA"/>
    <n v="8"/>
    <s v="CHIHUAHUA"/>
    <x v="7"/>
    <n v="19"/>
    <x v="21"/>
    <n v="1"/>
    <s v="CHIHUAHUA"/>
    <s v="BOULEVARD DE LA SIERRA"/>
    <n v="0"/>
    <s v="PÚBLICO"/>
    <x v="0"/>
    <n v="2"/>
    <s v="BĂSICA"/>
    <n v="1"/>
    <x v="2"/>
    <n v="1"/>
    <x v="0"/>
    <n v="0"/>
    <s v="NO APLICA"/>
    <n v="0"/>
    <s v="NO APLICA"/>
    <s v="08FZP0125D"/>
    <s v="08FJZ0115C"/>
    <s v="08ADG0046C"/>
    <n v="0"/>
    <s v="I2020"/>
    <n v="51"/>
    <n v="50"/>
    <n v="101"/>
    <n v="51"/>
    <n v="50"/>
    <n v="101"/>
    <n v="25"/>
    <n v="20"/>
    <n v="45"/>
    <n v="0"/>
    <n v="0"/>
    <n v="0"/>
    <n v="9"/>
    <n v="10"/>
    <n v="19"/>
    <n v="7"/>
    <n v="22"/>
    <n v="29"/>
    <n v="30"/>
    <n v="23"/>
    <n v="53"/>
    <n v="0"/>
    <n v="0"/>
    <n v="0"/>
    <n v="0"/>
    <n v="0"/>
    <n v="0"/>
    <n v="0"/>
    <n v="0"/>
    <n v="0"/>
    <n v="46"/>
    <n v="55"/>
    <n v="10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2137Z"/>
    <n v="1"/>
    <s v="MATUTINO"/>
    <s v="ELISA GRIENSEN"/>
    <n v="8"/>
    <s v="CHIHUAHUA"/>
    <n v="8"/>
    <s v="CHIHUAHUA"/>
    <x v="7"/>
    <n v="19"/>
    <x v="21"/>
    <n v="1"/>
    <s v="CHIHUAHUA"/>
    <s v="AVENIDA IMPERIO"/>
    <n v="0"/>
    <s v="PÚBLICO"/>
    <x v="0"/>
    <n v="2"/>
    <s v="BĂSICA"/>
    <n v="1"/>
    <x v="2"/>
    <n v="1"/>
    <x v="0"/>
    <n v="0"/>
    <s v="NO APLICA"/>
    <n v="0"/>
    <s v="NO APLICA"/>
    <s v="08FZP0153Z"/>
    <s v="08FJZ0102Z"/>
    <s v="08ADG0046C"/>
    <n v="0"/>
    <s v="I2020"/>
    <n v="73"/>
    <n v="82"/>
    <n v="155"/>
    <n v="73"/>
    <n v="82"/>
    <n v="155"/>
    <n v="39"/>
    <n v="46"/>
    <n v="85"/>
    <n v="0"/>
    <n v="0"/>
    <n v="0"/>
    <n v="3"/>
    <n v="7"/>
    <n v="10"/>
    <n v="40"/>
    <n v="32"/>
    <n v="72"/>
    <n v="37"/>
    <n v="38"/>
    <n v="75"/>
    <n v="0"/>
    <n v="0"/>
    <n v="0"/>
    <n v="0"/>
    <n v="0"/>
    <n v="0"/>
    <n v="0"/>
    <n v="0"/>
    <n v="0"/>
    <n v="80"/>
    <n v="77"/>
    <n v="157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2"/>
    <n v="0"/>
    <n v="11"/>
    <n v="0"/>
    <n v="6"/>
    <n v="0"/>
    <n v="2"/>
    <n v="3"/>
    <n v="0"/>
    <n v="0"/>
    <n v="0"/>
    <n v="1"/>
    <n v="6"/>
    <n v="6"/>
    <n v="6"/>
    <n v="1"/>
  </r>
  <r>
    <s v="08DJN2138Y"/>
    <n v="1"/>
    <s v="MATUTINO"/>
    <s v="MAHATMA GANDI"/>
    <n v="8"/>
    <s v="CHIHUAHUA"/>
    <n v="8"/>
    <s v="CHIHUAHUA"/>
    <x v="5"/>
    <n v="37"/>
    <x v="6"/>
    <n v="1"/>
    <s v="JUĂREZ"/>
    <s v="CALLE RIVERA DEL MARFIL"/>
    <n v="0"/>
    <s v="PÚBLICO"/>
    <x v="0"/>
    <n v="2"/>
    <s v="BĂSICA"/>
    <n v="1"/>
    <x v="2"/>
    <n v="1"/>
    <x v="0"/>
    <n v="0"/>
    <s v="NO APLICA"/>
    <n v="0"/>
    <s v="NO APLICA"/>
    <s v="08FZP0022H"/>
    <s v="08FJZ0004Y"/>
    <s v="08ADG0005C"/>
    <n v="0"/>
    <s v="I2020"/>
    <n v="57"/>
    <n v="68"/>
    <n v="125"/>
    <n v="57"/>
    <n v="68"/>
    <n v="125"/>
    <n v="43"/>
    <n v="50"/>
    <n v="93"/>
    <n v="0"/>
    <n v="0"/>
    <n v="0"/>
    <n v="1"/>
    <n v="2"/>
    <n v="3"/>
    <n v="14"/>
    <n v="25"/>
    <n v="39"/>
    <n v="47"/>
    <n v="53"/>
    <n v="100"/>
    <n v="0"/>
    <n v="0"/>
    <n v="0"/>
    <n v="0"/>
    <n v="0"/>
    <n v="0"/>
    <n v="0"/>
    <n v="0"/>
    <n v="0"/>
    <n v="62"/>
    <n v="80"/>
    <n v="142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6"/>
    <n v="5"/>
    <n v="1"/>
  </r>
  <r>
    <s v="08DJN2139X"/>
    <n v="1"/>
    <s v="MATUTINO"/>
    <s v="DOS CULTURAS"/>
    <n v="8"/>
    <s v="CHIHUAHUA"/>
    <n v="8"/>
    <s v="CHIHUAHUA"/>
    <x v="5"/>
    <n v="37"/>
    <x v="6"/>
    <n v="1"/>
    <s v="JUĂREZ"/>
    <s v="CALLE RIVERAS DE LIMA "/>
    <n v="0"/>
    <s v="PÚBLICO"/>
    <x v="0"/>
    <n v="2"/>
    <s v="BĂSICA"/>
    <n v="1"/>
    <x v="2"/>
    <n v="1"/>
    <x v="0"/>
    <n v="0"/>
    <s v="NO APLICA"/>
    <n v="0"/>
    <s v="NO APLICA"/>
    <s v="08FZP0022H"/>
    <s v="08FJZ0004Y"/>
    <s v="08ADG0005C"/>
    <n v="0"/>
    <s v="I2020"/>
    <n v="77"/>
    <n v="66"/>
    <n v="143"/>
    <n v="77"/>
    <n v="66"/>
    <n v="143"/>
    <n v="59"/>
    <n v="49"/>
    <n v="108"/>
    <n v="0"/>
    <n v="0"/>
    <n v="0"/>
    <n v="0"/>
    <n v="0"/>
    <n v="0"/>
    <n v="17"/>
    <n v="11"/>
    <n v="28"/>
    <n v="62"/>
    <n v="63"/>
    <n v="125"/>
    <n v="0"/>
    <n v="0"/>
    <n v="0"/>
    <n v="0"/>
    <n v="0"/>
    <n v="0"/>
    <n v="0"/>
    <n v="0"/>
    <n v="0"/>
    <n v="79"/>
    <n v="74"/>
    <n v="153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1"/>
    <n v="0"/>
    <n v="0"/>
    <n v="0"/>
    <n v="0"/>
    <n v="0"/>
    <n v="1"/>
    <n v="0"/>
    <n v="9"/>
    <n v="0"/>
    <n v="6"/>
    <n v="0"/>
    <n v="1"/>
    <n v="5"/>
    <n v="0"/>
    <n v="0"/>
    <n v="0"/>
    <n v="0"/>
    <n v="6"/>
    <n v="7"/>
    <n v="6"/>
    <n v="1"/>
  </r>
  <r>
    <s v="08DJN2141L"/>
    <n v="1"/>
    <s v="MATUTINO"/>
    <s v="JULIA ROSA HOLGUIN POSADA"/>
    <n v="8"/>
    <s v="CHIHUAHUA"/>
    <n v="8"/>
    <s v="CHIHUAHUA"/>
    <x v="5"/>
    <n v="37"/>
    <x v="6"/>
    <n v="1"/>
    <s v="JUĂREZ"/>
    <s v="CALLE PASEO DEL SUR"/>
    <n v="1220"/>
    <s v="PÚBLICO"/>
    <x v="0"/>
    <n v="2"/>
    <s v="BĂSICA"/>
    <n v="1"/>
    <x v="2"/>
    <n v="1"/>
    <x v="0"/>
    <n v="0"/>
    <s v="NO APLICA"/>
    <n v="0"/>
    <s v="NO APLICA"/>
    <s v="08FZP0277I"/>
    <s v="08FJZ0112F"/>
    <s v="08ADG0005C"/>
    <n v="0"/>
    <s v="I2020"/>
    <n v="106"/>
    <n v="120"/>
    <n v="226"/>
    <n v="106"/>
    <n v="120"/>
    <n v="226"/>
    <n v="81"/>
    <n v="89"/>
    <n v="170"/>
    <n v="0"/>
    <n v="0"/>
    <n v="0"/>
    <n v="0"/>
    <n v="0"/>
    <n v="0"/>
    <n v="24"/>
    <n v="31"/>
    <n v="55"/>
    <n v="73"/>
    <n v="85"/>
    <n v="158"/>
    <n v="0"/>
    <n v="0"/>
    <n v="0"/>
    <n v="0"/>
    <n v="0"/>
    <n v="0"/>
    <n v="0"/>
    <n v="0"/>
    <n v="0"/>
    <n v="97"/>
    <n v="116"/>
    <n v="213"/>
    <n v="0"/>
    <n v="2"/>
    <n v="6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0"/>
    <n v="1"/>
    <n v="0"/>
    <n v="0"/>
    <n v="0"/>
    <n v="0"/>
    <n v="0"/>
    <n v="1"/>
    <n v="1"/>
    <n v="0"/>
    <n v="13"/>
    <n v="0"/>
    <n v="8"/>
    <n v="0"/>
    <n v="2"/>
    <n v="6"/>
    <n v="0"/>
    <n v="0"/>
    <n v="0"/>
    <n v="0"/>
    <n v="8"/>
    <n v="8"/>
    <n v="8"/>
    <n v="1"/>
  </r>
  <r>
    <s v="08DJN2142K"/>
    <n v="1"/>
    <s v="MATUTINO"/>
    <s v="MIGUEL HIDALGO 2002-2006"/>
    <n v="8"/>
    <s v="CHIHUAHUA"/>
    <n v="8"/>
    <s v="CHIHUAHUA"/>
    <x v="5"/>
    <n v="37"/>
    <x v="6"/>
    <n v="1"/>
    <s v="JUĂREZ"/>
    <s v="CALLE HACIENDA CASA DE JANOS"/>
    <n v="9505"/>
    <s v="PÚBLICO"/>
    <x v="0"/>
    <n v="2"/>
    <s v="BĂSICA"/>
    <n v="1"/>
    <x v="2"/>
    <n v="1"/>
    <x v="0"/>
    <n v="0"/>
    <s v="NO APLICA"/>
    <n v="0"/>
    <s v="NO APLICA"/>
    <s v="08FZP0023G"/>
    <s v="08FJZ0112F"/>
    <s v="08ADG0005C"/>
    <n v="0"/>
    <s v="I2020"/>
    <n v="75"/>
    <n v="91"/>
    <n v="166"/>
    <n v="75"/>
    <n v="91"/>
    <n v="166"/>
    <n v="53"/>
    <n v="58"/>
    <n v="111"/>
    <n v="0"/>
    <n v="0"/>
    <n v="0"/>
    <n v="2"/>
    <n v="3"/>
    <n v="5"/>
    <n v="22"/>
    <n v="18"/>
    <n v="40"/>
    <n v="50"/>
    <n v="45"/>
    <n v="95"/>
    <n v="0"/>
    <n v="0"/>
    <n v="0"/>
    <n v="0"/>
    <n v="0"/>
    <n v="0"/>
    <n v="0"/>
    <n v="0"/>
    <n v="0"/>
    <n v="74"/>
    <n v="66"/>
    <n v="140"/>
    <n v="0"/>
    <n v="1"/>
    <n v="4"/>
    <n v="0"/>
    <n v="0"/>
    <n v="0"/>
    <n v="1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2143J"/>
    <n v="1"/>
    <s v="MATUTINO"/>
    <s v="ARTURO ROSENBLUETH"/>
    <n v="8"/>
    <s v="CHIHUAHUA"/>
    <n v="8"/>
    <s v="CHIHUAHUA"/>
    <x v="5"/>
    <n v="37"/>
    <x v="6"/>
    <n v="1"/>
    <s v="JUĂREZ"/>
    <s v="CALLE DUNAS DE LIBIA NORTE "/>
    <n v="0"/>
    <s v="PÚBLICO"/>
    <x v="0"/>
    <n v="2"/>
    <s v="BĂSICA"/>
    <n v="1"/>
    <x v="2"/>
    <n v="1"/>
    <x v="0"/>
    <n v="0"/>
    <s v="NO APLICA"/>
    <n v="0"/>
    <s v="NO APLICA"/>
    <s v="08FZP0258U"/>
    <s v="08FJZ0112F"/>
    <s v="08ADG0005C"/>
    <n v="0"/>
    <s v="I2020"/>
    <n v="111"/>
    <n v="82"/>
    <n v="193"/>
    <n v="111"/>
    <n v="82"/>
    <n v="193"/>
    <n v="79"/>
    <n v="60"/>
    <n v="139"/>
    <n v="0"/>
    <n v="0"/>
    <n v="0"/>
    <n v="3"/>
    <n v="2"/>
    <n v="5"/>
    <n v="25"/>
    <n v="23"/>
    <n v="48"/>
    <n v="73"/>
    <n v="69"/>
    <n v="142"/>
    <n v="0"/>
    <n v="0"/>
    <n v="0"/>
    <n v="0"/>
    <n v="0"/>
    <n v="0"/>
    <n v="0"/>
    <n v="0"/>
    <n v="0"/>
    <n v="101"/>
    <n v="94"/>
    <n v="195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1"/>
    <n v="0"/>
    <n v="11"/>
    <n v="0"/>
    <n v="7"/>
    <n v="0"/>
    <n v="1"/>
    <n v="5"/>
    <n v="0"/>
    <n v="0"/>
    <n v="0"/>
    <n v="1"/>
    <n v="7"/>
    <n v="7"/>
    <n v="7"/>
    <n v="1"/>
  </r>
  <r>
    <s v="08DJN2144I"/>
    <n v="1"/>
    <s v="MATUTINO"/>
    <s v="EMILIANO ZAPATA"/>
    <n v="8"/>
    <s v="CHIHUAHUA"/>
    <n v="8"/>
    <s v="CHIHUAHUA"/>
    <x v="5"/>
    <n v="37"/>
    <x v="6"/>
    <n v="1"/>
    <s v="JUĂREZ"/>
    <s v="CALLE ISLAS FILIPINAS"/>
    <n v="0"/>
    <s v="PÚBLICO"/>
    <x v="0"/>
    <n v="2"/>
    <s v="BĂSICA"/>
    <n v="1"/>
    <x v="2"/>
    <n v="1"/>
    <x v="0"/>
    <n v="0"/>
    <s v="NO APLICA"/>
    <n v="0"/>
    <s v="NO APLICA"/>
    <s v="08FZP0115X"/>
    <s v="08FJZ0104X"/>
    <s v="08ADG0005C"/>
    <n v="0"/>
    <s v="I2020"/>
    <n v="34"/>
    <n v="37"/>
    <n v="71"/>
    <n v="34"/>
    <n v="37"/>
    <n v="71"/>
    <n v="28"/>
    <n v="27"/>
    <n v="55"/>
    <n v="0"/>
    <n v="0"/>
    <n v="0"/>
    <n v="3"/>
    <n v="1"/>
    <n v="4"/>
    <n v="11"/>
    <n v="11"/>
    <n v="22"/>
    <n v="25"/>
    <n v="28"/>
    <n v="53"/>
    <n v="0"/>
    <n v="0"/>
    <n v="0"/>
    <n v="0"/>
    <n v="0"/>
    <n v="0"/>
    <n v="0"/>
    <n v="0"/>
    <n v="0"/>
    <n v="39"/>
    <n v="40"/>
    <n v="79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2"/>
    <n v="0"/>
    <n v="0"/>
    <n v="0"/>
    <n v="1"/>
    <n v="3"/>
    <n v="3"/>
    <n v="3"/>
    <n v="1"/>
  </r>
  <r>
    <s v="08DJN2145H"/>
    <n v="1"/>
    <s v="MATUTINO"/>
    <s v="FELIPE ANGELES"/>
    <n v="8"/>
    <s v="CHIHUAHUA"/>
    <n v="8"/>
    <s v="CHIHUAHUA"/>
    <x v="5"/>
    <n v="37"/>
    <x v="6"/>
    <n v="1"/>
    <s v="JUĂREZ"/>
    <s v="CALLE RIO GRANDE"/>
    <n v="0"/>
    <s v="PÚBLICO"/>
    <x v="0"/>
    <n v="2"/>
    <s v="BĂSICA"/>
    <n v="1"/>
    <x v="2"/>
    <n v="1"/>
    <x v="0"/>
    <n v="0"/>
    <s v="NO APLICA"/>
    <n v="0"/>
    <s v="NO APLICA"/>
    <s v="08FZP0274L"/>
    <s v="08FJZ0104X"/>
    <s v="08ADG0005C"/>
    <n v="0"/>
    <s v="I2020"/>
    <n v="48"/>
    <n v="41"/>
    <n v="89"/>
    <n v="48"/>
    <n v="41"/>
    <n v="89"/>
    <n v="33"/>
    <n v="29"/>
    <n v="62"/>
    <n v="0"/>
    <n v="0"/>
    <n v="0"/>
    <n v="1"/>
    <n v="1"/>
    <n v="2"/>
    <n v="8"/>
    <n v="18"/>
    <n v="26"/>
    <n v="31"/>
    <n v="29"/>
    <n v="60"/>
    <n v="0"/>
    <n v="0"/>
    <n v="0"/>
    <n v="0"/>
    <n v="0"/>
    <n v="0"/>
    <n v="0"/>
    <n v="0"/>
    <n v="0"/>
    <n v="40"/>
    <n v="48"/>
    <n v="88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DJN2147F"/>
    <n v="1"/>
    <s v="MATUTINO"/>
    <s v="CASA CUNA"/>
    <n v="8"/>
    <s v="CHIHUAHUA"/>
    <n v="8"/>
    <s v="CHIHUAHUA"/>
    <x v="7"/>
    <n v="19"/>
    <x v="21"/>
    <n v="1"/>
    <s v="CHIHUAHUA"/>
    <s v="CALLE TAMBOREL"/>
    <n v="4800"/>
    <s v="PÚBLICO"/>
    <x v="0"/>
    <n v="2"/>
    <s v="BĂSICA"/>
    <n v="1"/>
    <x v="2"/>
    <n v="1"/>
    <x v="0"/>
    <n v="0"/>
    <s v="NO APLICA"/>
    <n v="0"/>
    <s v="NO APLICA"/>
    <s v="08FZP0104R"/>
    <s v="08FJZ0116B"/>
    <s v="08ADG0046C"/>
    <n v="0"/>
    <s v="I2020"/>
    <n v="6"/>
    <n v="6"/>
    <n v="12"/>
    <n v="6"/>
    <n v="6"/>
    <n v="12"/>
    <n v="1"/>
    <n v="3"/>
    <n v="4"/>
    <n v="0"/>
    <n v="0"/>
    <n v="0"/>
    <n v="1"/>
    <n v="0"/>
    <n v="1"/>
    <n v="1"/>
    <n v="1"/>
    <n v="2"/>
    <n v="3"/>
    <n v="4"/>
    <n v="7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148E"/>
    <n v="2"/>
    <s v="VESPERTINO"/>
    <s v="MARIA EDMEE ALVAREZ"/>
    <n v="8"/>
    <s v="CHIHUAHUA"/>
    <n v="8"/>
    <s v="CHIHUAHUA"/>
    <x v="7"/>
    <n v="19"/>
    <x v="21"/>
    <n v="1"/>
    <s v="CHIHUAHUA"/>
    <s v="CALLE PASEOS DE ANDALUZ "/>
    <n v="0"/>
    <s v="PÚBLICO"/>
    <x v="0"/>
    <n v="2"/>
    <s v="BĂSICA"/>
    <n v="1"/>
    <x v="2"/>
    <n v="1"/>
    <x v="0"/>
    <n v="0"/>
    <s v="NO APLICA"/>
    <n v="0"/>
    <s v="NO APLICA"/>
    <s v="08FZP0262G"/>
    <s v="08FJZ0117A"/>
    <s v="08ADG0046C"/>
    <n v="0"/>
    <s v="I2020"/>
    <n v="72"/>
    <n v="70"/>
    <n v="142"/>
    <n v="72"/>
    <n v="70"/>
    <n v="142"/>
    <n v="34"/>
    <n v="38"/>
    <n v="72"/>
    <n v="0"/>
    <n v="0"/>
    <n v="0"/>
    <n v="4"/>
    <n v="5"/>
    <n v="9"/>
    <n v="18"/>
    <n v="16"/>
    <n v="34"/>
    <n v="40"/>
    <n v="28"/>
    <n v="68"/>
    <n v="0"/>
    <n v="0"/>
    <n v="0"/>
    <n v="0"/>
    <n v="0"/>
    <n v="0"/>
    <n v="0"/>
    <n v="0"/>
    <n v="0"/>
    <n v="62"/>
    <n v="49"/>
    <n v="111"/>
    <n v="0"/>
    <n v="2"/>
    <n v="3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2"/>
    <n v="0"/>
    <n v="1"/>
    <n v="0"/>
    <n v="0"/>
    <n v="0"/>
    <n v="0"/>
    <n v="1"/>
    <n v="0"/>
    <n v="0"/>
    <n v="11"/>
    <n v="1"/>
    <n v="5"/>
    <n v="0"/>
    <n v="2"/>
    <n v="3"/>
    <n v="0"/>
    <n v="0"/>
    <n v="0"/>
    <n v="1"/>
    <n v="6"/>
    <n v="7"/>
    <n v="7"/>
    <n v="1"/>
  </r>
  <r>
    <s v="08DJN2149D"/>
    <n v="2"/>
    <s v="VESPERTINO"/>
    <s v="ANA MARIA BERLANGA DE MARTINEZ"/>
    <n v="8"/>
    <s v="CHIHUAHUA"/>
    <n v="8"/>
    <s v="CHIHUAHUA"/>
    <x v="5"/>
    <n v="37"/>
    <x v="6"/>
    <n v="1"/>
    <s v="JUĂREZ"/>
    <s v="CALLE BATALLA DE TORREON "/>
    <n v="0"/>
    <s v="PÚBLICO"/>
    <x v="0"/>
    <n v="2"/>
    <s v="BĂSICA"/>
    <n v="1"/>
    <x v="2"/>
    <n v="1"/>
    <x v="0"/>
    <n v="0"/>
    <s v="NO APLICA"/>
    <n v="0"/>
    <s v="NO APLICA"/>
    <s v="08FZP0140W"/>
    <s v="08FJZ0101Z"/>
    <s v="08ADG0005C"/>
    <n v="0"/>
    <s v="I2020"/>
    <n v="67"/>
    <n v="70"/>
    <n v="137"/>
    <n v="67"/>
    <n v="70"/>
    <n v="137"/>
    <n v="44"/>
    <n v="49"/>
    <n v="93"/>
    <n v="0"/>
    <n v="0"/>
    <n v="0"/>
    <n v="2"/>
    <n v="4"/>
    <n v="6"/>
    <n v="11"/>
    <n v="10"/>
    <n v="21"/>
    <n v="35"/>
    <n v="35"/>
    <n v="70"/>
    <n v="0"/>
    <n v="0"/>
    <n v="0"/>
    <n v="0"/>
    <n v="0"/>
    <n v="0"/>
    <n v="0"/>
    <n v="0"/>
    <n v="0"/>
    <n v="48"/>
    <n v="49"/>
    <n v="9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6"/>
    <n v="5"/>
    <n v="1"/>
  </r>
  <r>
    <s v="08DJN2153Q"/>
    <n v="2"/>
    <s v="VESPERTINO"/>
    <s v="JAIME SABINES"/>
    <n v="8"/>
    <s v="CHIHUAHUA"/>
    <n v="8"/>
    <s v="CHIHUAHUA"/>
    <x v="5"/>
    <n v="37"/>
    <x v="6"/>
    <n v="1"/>
    <s v="JUĂREZ"/>
    <s v="CALLE PASEO DEL SUR"/>
    <n v="1220"/>
    <s v="PÚBLICO"/>
    <x v="0"/>
    <n v="2"/>
    <s v="BĂSICA"/>
    <n v="1"/>
    <x v="2"/>
    <n v="1"/>
    <x v="0"/>
    <n v="0"/>
    <s v="NO APLICA"/>
    <n v="0"/>
    <s v="NO APLICA"/>
    <s v="08FZP0277I"/>
    <s v="08FJZ0112F"/>
    <s v="08ADG0005C"/>
    <n v="0"/>
    <s v="I2020"/>
    <n v="102"/>
    <n v="134"/>
    <n v="236"/>
    <n v="102"/>
    <n v="134"/>
    <n v="236"/>
    <n v="80"/>
    <n v="100"/>
    <n v="180"/>
    <n v="0"/>
    <n v="0"/>
    <n v="0"/>
    <n v="6"/>
    <n v="3"/>
    <n v="9"/>
    <n v="21"/>
    <n v="33"/>
    <n v="54"/>
    <n v="71"/>
    <n v="71"/>
    <n v="142"/>
    <n v="0"/>
    <n v="0"/>
    <n v="0"/>
    <n v="0"/>
    <n v="0"/>
    <n v="0"/>
    <n v="0"/>
    <n v="0"/>
    <n v="0"/>
    <n v="98"/>
    <n v="107"/>
    <n v="205"/>
    <n v="0"/>
    <n v="1"/>
    <n v="5"/>
    <n v="0"/>
    <n v="0"/>
    <n v="0"/>
    <n v="1"/>
    <n v="7"/>
    <n v="0"/>
    <n v="0"/>
    <n v="0"/>
    <n v="1"/>
    <n v="0"/>
    <n v="1"/>
    <n v="0"/>
    <n v="0"/>
    <n v="2"/>
    <n v="5"/>
    <n v="0"/>
    <n v="0"/>
    <n v="1"/>
    <n v="0"/>
    <n v="1"/>
    <n v="0"/>
    <n v="0"/>
    <n v="0"/>
    <n v="0"/>
    <n v="0"/>
    <n v="0"/>
    <n v="1"/>
    <n v="0"/>
    <n v="12"/>
    <n v="2"/>
    <n v="5"/>
    <n v="0"/>
    <n v="1"/>
    <n v="5"/>
    <n v="0"/>
    <n v="0"/>
    <n v="0"/>
    <n v="1"/>
    <n v="7"/>
    <n v="8"/>
    <n v="8"/>
    <n v="1"/>
  </r>
  <r>
    <s v="08DJN2154P"/>
    <n v="2"/>
    <s v="VESPERTINO"/>
    <s v="JUAN RULFO"/>
    <n v="8"/>
    <s v="CHIHUAHUA"/>
    <n v="8"/>
    <s v="CHIHUAHUA"/>
    <x v="7"/>
    <n v="19"/>
    <x v="21"/>
    <n v="1"/>
    <s v="CHIHUAHUA"/>
    <s v="CALLE RĂŤO BENI"/>
    <n v="0"/>
    <s v="PÚBLICO"/>
    <x v="0"/>
    <n v="2"/>
    <s v="BĂSICA"/>
    <n v="1"/>
    <x v="2"/>
    <n v="1"/>
    <x v="0"/>
    <n v="0"/>
    <s v="NO APLICA"/>
    <n v="0"/>
    <s v="NO APLICA"/>
    <s v="08FZP0263F"/>
    <s v="08FJZ0102Z"/>
    <s v="08ADG0046C"/>
    <n v="0"/>
    <s v="I2020"/>
    <n v="50"/>
    <n v="50"/>
    <n v="100"/>
    <n v="50"/>
    <n v="50"/>
    <n v="100"/>
    <n v="26"/>
    <n v="26"/>
    <n v="52"/>
    <n v="0"/>
    <n v="0"/>
    <n v="0"/>
    <n v="3"/>
    <n v="4"/>
    <n v="7"/>
    <n v="18"/>
    <n v="16"/>
    <n v="34"/>
    <n v="26"/>
    <n v="28"/>
    <n v="54"/>
    <n v="0"/>
    <n v="0"/>
    <n v="0"/>
    <n v="0"/>
    <n v="0"/>
    <n v="0"/>
    <n v="0"/>
    <n v="0"/>
    <n v="0"/>
    <n v="47"/>
    <n v="48"/>
    <n v="9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6"/>
    <n v="4"/>
    <n v="1"/>
  </r>
  <r>
    <s v="08DJN2155O"/>
    <n v="2"/>
    <s v="VESPERTINO"/>
    <s v="MARTIN LUTHER KING"/>
    <n v="8"/>
    <s v="CHIHUAHUA"/>
    <n v="8"/>
    <s v="CHIHUAHUA"/>
    <x v="5"/>
    <n v="37"/>
    <x v="6"/>
    <n v="1"/>
    <s v="JUĂREZ"/>
    <s v="CALLE RIVERA DEL MARFIL"/>
    <n v="0"/>
    <s v="PÚBLICO"/>
    <x v="0"/>
    <n v="2"/>
    <s v="BĂSICA"/>
    <n v="1"/>
    <x v="2"/>
    <n v="1"/>
    <x v="0"/>
    <n v="0"/>
    <s v="NO APLICA"/>
    <n v="0"/>
    <s v="NO APLICA"/>
    <s v="08FZP0022H"/>
    <s v="08FJZ0004Y"/>
    <s v="08ADG0005C"/>
    <n v="0"/>
    <s v="I2020"/>
    <n v="51"/>
    <n v="35"/>
    <n v="86"/>
    <n v="51"/>
    <n v="35"/>
    <n v="86"/>
    <n v="32"/>
    <n v="21"/>
    <n v="53"/>
    <n v="0"/>
    <n v="0"/>
    <n v="0"/>
    <n v="3"/>
    <n v="2"/>
    <n v="5"/>
    <n v="4"/>
    <n v="6"/>
    <n v="10"/>
    <n v="34"/>
    <n v="22"/>
    <n v="56"/>
    <n v="0"/>
    <n v="0"/>
    <n v="0"/>
    <n v="0"/>
    <n v="0"/>
    <n v="0"/>
    <n v="0"/>
    <n v="0"/>
    <n v="0"/>
    <n v="41"/>
    <n v="30"/>
    <n v="71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2"/>
    <n v="0"/>
    <n v="0"/>
    <n v="0"/>
    <n v="1"/>
    <n v="3"/>
    <n v="6"/>
    <n v="3"/>
    <n v="1"/>
  </r>
  <r>
    <s v="08DJN2157M"/>
    <n v="2"/>
    <s v="VESPERTINO"/>
    <s v="GILBERTO OWEN"/>
    <n v="8"/>
    <s v="CHIHUAHUA"/>
    <n v="8"/>
    <s v="CHIHUAHUA"/>
    <x v="5"/>
    <n v="37"/>
    <x v="6"/>
    <n v="1"/>
    <s v="JUĂREZ"/>
    <s v="CALLE HACIENDAS DEL PARAISO"/>
    <n v="3233"/>
    <s v="PÚBLICO"/>
    <x v="0"/>
    <n v="2"/>
    <s v="BĂSICA"/>
    <n v="1"/>
    <x v="2"/>
    <n v="1"/>
    <x v="0"/>
    <n v="0"/>
    <s v="NO APLICA"/>
    <n v="0"/>
    <s v="NO APLICA"/>
    <s v="08FZP0267B"/>
    <s v="08FJZ0112F"/>
    <s v="08ADG0005C"/>
    <n v="0"/>
    <s v="I2020"/>
    <n v="59"/>
    <n v="53"/>
    <n v="112"/>
    <n v="59"/>
    <n v="53"/>
    <n v="112"/>
    <n v="39"/>
    <n v="36"/>
    <n v="75"/>
    <n v="0"/>
    <n v="0"/>
    <n v="0"/>
    <n v="8"/>
    <n v="4"/>
    <n v="12"/>
    <n v="16"/>
    <n v="12"/>
    <n v="28"/>
    <n v="39"/>
    <n v="33"/>
    <n v="72"/>
    <n v="0"/>
    <n v="0"/>
    <n v="0"/>
    <n v="0"/>
    <n v="0"/>
    <n v="0"/>
    <n v="0"/>
    <n v="0"/>
    <n v="0"/>
    <n v="63"/>
    <n v="49"/>
    <n v="11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8"/>
    <n v="4"/>
    <n v="1"/>
  </r>
  <r>
    <s v="08DJN2159K"/>
    <n v="1"/>
    <s v="MATUTINO"/>
    <s v="MARGARITA MICHELENA"/>
    <n v="8"/>
    <s v="CHIHUAHUA"/>
    <n v="8"/>
    <s v="CHIHUAHUA"/>
    <x v="8"/>
    <n v="32"/>
    <x v="19"/>
    <n v="1"/>
    <s v="HIDALGO DEL PARRAL"/>
    <s v="CALLE LITERATOS MEXICANOS"/>
    <n v="0"/>
    <s v="PÚBLICO"/>
    <x v="0"/>
    <n v="2"/>
    <s v="BĂSICA"/>
    <n v="1"/>
    <x v="2"/>
    <n v="1"/>
    <x v="0"/>
    <n v="0"/>
    <s v="NO APLICA"/>
    <n v="0"/>
    <s v="NO APLICA"/>
    <s v="08FZP0138H"/>
    <s v="08FJZ0107U"/>
    <s v="08ADG0004D"/>
    <n v="0"/>
    <s v="I2020"/>
    <n v="37"/>
    <n v="30"/>
    <n v="67"/>
    <n v="37"/>
    <n v="30"/>
    <n v="67"/>
    <n v="23"/>
    <n v="12"/>
    <n v="35"/>
    <n v="0"/>
    <n v="0"/>
    <n v="0"/>
    <n v="1"/>
    <n v="1"/>
    <n v="2"/>
    <n v="16"/>
    <n v="8"/>
    <n v="24"/>
    <n v="13"/>
    <n v="20"/>
    <n v="33"/>
    <n v="0"/>
    <n v="0"/>
    <n v="0"/>
    <n v="0"/>
    <n v="0"/>
    <n v="0"/>
    <n v="0"/>
    <n v="0"/>
    <n v="0"/>
    <n v="30"/>
    <n v="29"/>
    <n v="59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160Z"/>
    <n v="1"/>
    <s v="MATUTINO"/>
    <s v="HERMANAS AGAZZI"/>
    <n v="8"/>
    <s v="CHIHUAHUA"/>
    <n v="8"/>
    <s v="CHIHUAHUA"/>
    <x v="7"/>
    <n v="19"/>
    <x v="21"/>
    <n v="1"/>
    <s v="CHIHUAHUA"/>
    <s v="CALLE RIO URUGUAY"/>
    <n v="0"/>
    <s v="PÚBLICO"/>
    <x v="0"/>
    <n v="2"/>
    <s v="BĂSICA"/>
    <n v="1"/>
    <x v="2"/>
    <n v="1"/>
    <x v="0"/>
    <n v="0"/>
    <s v="NO APLICA"/>
    <n v="0"/>
    <s v="NO APLICA"/>
    <s v="08FZP0263F"/>
    <s v="08FJZ0102Z"/>
    <s v="08ADG0046C"/>
    <n v="0"/>
    <s v="I2020"/>
    <n v="83"/>
    <n v="83"/>
    <n v="166"/>
    <n v="83"/>
    <n v="83"/>
    <n v="166"/>
    <n v="42"/>
    <n v="43"/>
    <n v="85"/>
    <n v="0"/>
    <n v="0"/>
    <n v="0"/>
    <n v="0"/>
    <n v="0"/>
    <n v="0"/>
    <n v="24"/>
    <n v="29"/>
    <n v="53"/>
    <n v="57"/>
    <n v="48"/>
    <n v="105"/>
    <n v="0"/>
    <n v="0"/>
    <n v="0"/>
    <n v="0"/>
    <n v="0"/>
    <n v="0"/>
    <n v="0"/>
    <n v="0"/>
    <n v="0"/>
    <n v="81"/>
    <n v="77"/>
    <n v="158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0"/>
    <n v="2"/>
    <n v="4"/>
    <n v="0"/>
    <n v="0"/>
    <n v="0"/>
    <n v="0"/>
    <n v="6"/>
    <n v="6"/>
    <n v="6"/>
    <n v="1"/>
  </r>
  <r>
    <s v="08DJN2161Z"/>
    <n v="1"/>
    <s v="MATUTINO"/>
    <s v="GISELA CHILTON"/>
    <n v="8"/>
    <s v="CHIHUAHUA"/>
    <n v="8"/>
    <s v="CHIHUAHUA"/>
    <x v="7"/>
    <n v="19"/>
    <x v="21"/>
    <n v="1"/>
    <s v="CHIHUAHUA"/>
    <s v="AVENIDA IMPERIO"/>
    <n v="0"/>
    <s v="PÚBLICO"/>
    <x v="0"/>
    <n v="2"/>
    <s v="BĂSICA"/>
    <n v="1"/>
    <x v="2"/>
    <n v="1"/>
    <x v="0"/>
    <n v="0"/>
    <s v="NO APLICA"/>
    <n v="0"/>
    <s v="NO APLICA"/>
    <s v="08FZP0153Z"/>
    <s v="08FJZ0102Z"/>
    <s v="08ADG0046C"/>
    <n v="0"/>
    <s v="I2020"/>
    <n v="77"/>
    <n v="74"/>
    <n v="151"/>
    <n v="77"/>
    <n v="74"/>
    <n v="151"/>
    <n v="41"/>
    <n v="34"/>
    <n v="75"/>
    <n v="0"/>
    <n v="0"/>
    <n v="0"/>
    <n v="7"/>
    <n v="16"/>
    <n v="23"/>
    <n v="31"/>
    <n v="35"/>
    <n v="66"/>
    <n v="33"/>
    <n v="35"/>
    <n v="68"/>
    <n v="0"/>
    <n v="0"/>
    <n v="0"/>
    <n v="0"/>
    <n v="0"/>
    <n v="0"/>
    <n v="0"/>
    <n v="0"/>
    <n v="0"/>
    <n v="71"/>
    <n v="86"/>
    <n v="157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2"/>
    <n v="0"/>
    <n v="0"/>
    <n v="11"/>
    <n v="0"/>
    <n v="6"/>
    <n v="1"/>
    <n v="2"/>
    <n v="3"/>
    <n v="0"/>
    <n v="0"/>
    <n v="0"/>
    <n v="0"/>
    <n v="6"/>
    <n v="6"/>
    <n v="6"/>
    <n v="1"/>
  </r>
  <r>
    <s v="08DJN2162Y"/>
    <n v="1"/>
    <s v="MATUTINO"/>
    <s v="MARIA SOLEDAD MOTA VAZQUEZ"/>
    <n v="8"/>
    <s v="CHIHUAHUA"/>
    <n v="8"/>
    <s v="CHIHUAHUA"/>
    <x v="7"/>
    <n v="19"/>
    <x v="21"/>
    <n v="1"/>
    <s v="CHIHUAHUA"/>
    <s v="CALLE SIERRA AZUL"/>
    <n v="0"/>
    <s v="PÚBLICO"/>
    <x v="0"/>
    <n v="2"/>
    <s v="BĂSICA"/>
    <n v="1"/>
    <x v="2"/>
    <n v="1"/>
    <x v="0"/>
    <n v="0"/>
    <s v="NO APLICA"/>
    <n v="0"/>
    <s v="NO APLICA"/>
    <s v="08FZP0268A"/>
    <s v="08FJZ0117A"/>
    <s v="08ADG0046C"/>
    <n v="0"/>
    <s v="I2020"/>
    <n v="81"/>
    <n v="87"/>
    <n v="168"/>
    <n v="81"/>
    <n v="87"/>
    <n v="168"/>
    <n v="39"/>
    <n v="43"/>
    <n v="82"/>
    <n v="0"/>
    <n v="0"/>
    <n v="0"/>
    <n v="14"/>
    <n v="10"/>
    <n v="24"/>
    <n v="23"/>
    <n v="30"/>
    <n v="53"/>
    <n v="35"/>
    <n v="38"/>
    <n v="73"/>
    <n v="0"/>
    <n v="0"/>
    <n v="0"/>
    <n v="0"/>
    <n v="0"/>
    <n v="0"/>
    <n v="0"/>
    <n v="0"/>
    <n v="0"/>
    <n v="72"/>
    <n v="78"/>
    <n v="150"/>
    <n v="1"/>
    <n v="2"/>
    <n v="3"/>
    <n v="0"/>
    <n v="0"/>
    <n v="0"/>
    <n v="0"/>
    <n v="6"/>
    <n v="0"/>
    <n v="0"/>
    <n v="0"/>
    <n v="1"/>
    <n v="0"/>
    <n v="0"/>
    <n v="0"/>
    <n v="0"/>
    <n v="1"/>
    <n v="5"/>
    <n v="0"/>
    <n v="0"/>
    <n v="1"/>
    <n v="0"/>
    <n v="0"/>
    <n v="1"/>
    <n v="0"/>
    <n v="0"/>
    <n v="0"/>
    <n v="0"/>
    <n v="1"/>
    <n v="0"/>
    <n v="0"/>
    <n v="10"/>
    <n v="1"/>
    <n v="5"/>
    <n v="1"/>
    <n v="2"/>
    <n v="3"/>
    <n v="0"/>
    <n v="0"/>
    <n v="0"/>
    <n v="0"/>
    <n v="6"/>
    <n v="7"/>
    <n v="6"/>
    <n v="1"/>
  </r>
  <r>
    <s v="08DJN2163X"/>
    <n v="1"/>
    <s v="MATUTINO"/>
    <s v="SURACI"/>
    <n v="8"/>
    <s v="CHIHUAHUA"/>
    <n v="8"/>
    <s v="CHIHUAHUA"/>
    <x v="7"/>
    <n v="19"/>
    <x v="21"/>
    <n v="1"/>
    <s v="CHIHUAHUA"/>
    <s v="CALLE PARQUE MATALEĂ‘AS "/>
    <n v="0"/>
    <s v="PÚBLICO"/>
    <x v="0"/>
    <n v="2"/>
    <s v="BĂSICA"/>
    <n v="1"/>
    <x v="2"/>
    <n v="1"/>
    <x v="0"/>
    <n v="0"/>
    <s v="NO APLICA"/>
    <n v="0"/>
    <s v="NO APLICA"/>
    <s v="08FZP0154Z"/>
    <s v="08FJZ0115C"/>
    <s v="08ADG0046C"/>
    <n v="0"/>
    <s v="I2020"/>
    <n v="124"/>
    <n v="128"/>
    <n v="252"/>
    <n v="124"/>
    <n v="128"/>
    <n v="252"/>
    <n v="59"/>
    <n v="55"/>
    <n v="114"/>
    <n v="0"/>
    <n v="0"/>
    <n v="0"/>
    <n v="9"/>
    <n v="18"/>
    <n v="27"/>
    <n v="50"/>
    <n v="51"/>
    <n v="101"/>
    <n v="59"/>
    <n v="52"/>
    <n v="111"/>
    <n v="0"/>
    <n v="0"/>
    <n v="0"/>
    <n v="0"/>
    <n v="0"/>
    <n v="0"/>
    <n v="0"/>
    <n v="0"/>
    <n v="0"/>
    <n v="118"/>
    <n v="121"/>
    <n v="239"/>
    <n v="1"/>
    <n v="4"/>
    <n v="4"/>
    <n v="0"/>
    <n v="0"/>
    <n v="0"/>
    <n v="0"/>
    <n v="9"/>
    <n v="0"/>
    <n v="0"/>
    <n v="0"/>
    <n v="1"/>
    <n v="0"/>
    <n v="0"/>
    <n v="0"/>
    <n v="0"/>
    <n v="1"/>
    <n v="8"/>
    <n v="0"/>
    <n v="0"/>
    <n v="0"/>
    <n v="1"/>
    <n v="1"/>
    <n v="0"/>
    <n v="0"/>
    <n v="0"/>
    <n v="0"/>
    <n v="0"/>
    <n v="1"/>
    <n v="1"/>
    <n v="0"/>
    <n v="14"/>
    <n v="1"/>
    <n v="8"/>
    <n v="1"/>
    <n v="4"/>
    <n v="4"/>
    <n v="0"/>
    <n v="0"/>
    <n v="0"/>
    <n v="0"/>
    <n v="9"/>
    <n v="9"/>
    <n v="9"/>
    <n v="1"/>
  </r>
  <r>
    <s v="08DJN2164W"/>
    <n v="1"/>
    <s v="MATUTINO"/>
    <s v="FELIX PARRA"/>
    <n v="8"/>
    <s v="CHIHUAHUA"/>
    <n v="8"/>
    <s v="CHIHUAHUA"/>
    <x v="5"/>
    <n v="37"/>
    <x v="6"/>
    <n v="1"/>
    <s v="JUĂREZ"/>
    <s v="BOULEVARD VILLAS DE ALCALA"/>
    <n v="0"/>
    <s v="PÚBLICO"/>
    <x v="0"/>
    <n v="2"/>
    <s v="BĂSICA"/>
    <n v="1"/>
    <x v="2"/>
    <n v="1"/>
    <x v="0"/>
    <n v="0"/>
    <s v="NO APLICA"/>
    <n v="0"/>
    <s v="NO APLICA"/>
    <s v="08FZP0023G"/>
    <s v="08FJZ0112F"/>
    <s v="08ADG0005C"/>
    <n v="0"/>
    <s v="I2020"/>
    <n v="55"/>
    <n v="58"/>
    <n v="113"/>
    <n v="55"/>
    <n v="58"/>
    <n v="113"/>
    <n v="35"/>
    <n v="39"/>
    <n v="74"/>
    <n v="0"/>
    <n v="0"/>
    <n v="0"/>
    <n v="1"/>
    <n v="4"/>
    <n v="5"/>
    <n v="13"/>
    <n v="15"/>
    <n v="28"/>
    <n v="47"/>
    <n v="40"/>
    <n v="87"/>
    <n v="0"/>
    <n v="0"/>
    <n v="0"/>
    <n v="0"/>
    <n v="0"/>
    <n v="0"/>
    <n v="0"/>
    <n v="0"/>
    <n v="0"/>
    <n v="61"/>
    <n v="59"/>
    <n v="12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4"/>
    <n v="4"/>
    <n v="1"/>
  </r>
  <r>
    <s v="08DJN2165V"/>
    <n v="1"/>
    <s v="MATUTINO"/>
    <s v="CARLOS OROZCO ROMERO"/>
    <n v="8"/>
    <s v="CHIHUAHUA"/>
    <n v="8"/>
    <s v="CHIHUAHUA"/>
    <x v="5"/>
    <n v="37"/>
    <x v="6"/>
    <n v="1"/>
    <s v="JUĂREZ"/>
    <s v="CALLE SENDEROS DE LACARA"/>
    <n v="2116"/>
    <s v="PÚBLICO"/>
    <x v="0"/>
    <n v="2"/>
    <s v="BĂSICA"/>
    <n v="1"/>
    <x v="2"/>
    <n v="1"/>
    <x v="0"/>
    <n v="0"/>
    <s v="NO APLICA"/>
    <n v="0"/>
    <s v="NO APLICA"/>
    <s v="08FZP0270P"/>
    <s v="08FJZ0112F"/>
    <s v="08ADG0005C"/>
    <n v="0"/>
    <s v="I2020"/>
    <n v="82"/>
    <n v="84"/>
    <n v="166"/>
    <n v="82"/>
    <n v="84"/>
    <n v="166"/>
    <n v="58"/>
    <n v="58"/>
    <n v="116"/>
    <n v="0"/>
    <n v="0"/>
    <n v="0"/>
    <n v="2"/>
    <n v="1"/>
    <n v="3"/>
    <n v="32"/>
    <n v="25"/>
    <n v="57"/>
    <n v="58"/>
    <n v="58"/>
    <n v="116"/>
    <n v="0"/>
    <n v="0"/>
    <n v="0"/>
    <n v="0"/>
    <n v="0"/>
    <n v="0"/>
    <n v="0"/>
    <n v="0"/>
    <n v="0"/>
    <n v="92"/>
    <n v="84"/>
    <n v="17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6"/>
    <n v="6"/>
    <n v="1"/>
  </r>
  <r>
    <s v="08DJN2166U"/>
    <n v="1"/>
    <s v="MATUTINO"/>
    <s v="CARMEN IRIGOYEN DE RIOS"/>
    <n v="8"/>
    <s v="CHIHUAHUA"/>
    <n v="8"/>
    <s v="CHIHUAHUA"/>
    <x v="5"/>
    <n v="37"/>
    <x v="6"/>
    <n v="1"/>
    <s v="JUĂREZ"/>
    <s v="CALLE PASEO DE LOS ALPES"/>
    <n v="0"/>
    <s v="PÚBLICO"/>
    <x v="0"/>
    <n v="2"/>
    <s v="BĂSICA"/>
    <n v="1"/>
    <x v="2"/>
    <n v="1"/>
    <x v="0"/>
    <n v="0"/>
    <s v="NO APLICA"/>
    <n v="0"/>
    <s v="NO APLICA"/>
    <s v="08FZP0270P"/>
    <s v="08FJZ0112F"/>
    <s v="08ADG0005C"/>
    <n v="0"/>
    <s v="I2020"/>
    <n v="69"/>
    <n v="73"/>
    <n v="142"/>
    <n v="69"/>
    <n v="73"/>
    <n v="142"/>
    <n v="56"/>
    <n v="59"/>
    <n v="115"/>
    <n v="0"/>
    <n v="0"/>
    <n v="0"/>
    <n v="0"/>
    <n v="0"/>
    <n v="0"/>
    <n v="15"/>
    <n v="13"/>
    <n v="28"/>
    <n v="54"/>
    <n v="65"/>
    <n v="119"/>
    <n v="0"/>
    <n v="0"/>
    <n v="0"/>
    <n v="0"/>
    <n v="0"/>
    <n v="0"/>
    <n v="0"/>
    <n v="0"/>
    <n v="0"/>
    <n v="69"/>
    <n v="78"/>
    <n v="147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4"/>
    <n v="0"/>
    <n v="0"/>
    <n v="0"/>
    <n v="0"/>
    <n v="5"/>
    <n v="6"/>
    <n v="5"/>
    <n v="1"/>
  </r>
  <r>
    <s v="08DJN2167T"/>
    <n v="1"/>
    <s v="MATUTINO"/>
    <s v="MARIA DEL REFUGIO HERMOSILLO ONTIVEROS"/>
    <n v="8"/>
    <s v="CHIHUAHUA"/>
    <n v="8"/>
    <s v="CHIHUAHUA"/>
    <x v="5"/>
    <n v="37"/>
    <x v="6"/>
    <n v="1"/>
    <s v="JUĂREZ"/>
    <s v="CALLE PASEO DE ORIENTE"/>
    <n v="0"/>
    <s v="PÚBLICO"/>
    <x v="0"/>
    <n v="2"/>
    <s v="BĂSICA"/>
    <n v="1"/>
    <x v="2"/>
    <n v="1"/>
    <x v="0"/>
    <n v="0"/>
    <s v="NO APLICA"/>
    <n v="0"/>
    <s v="NO APLICA"/>
    <s v="08FZP0271O"/>
    <s v="08FJZ0112F"/>
    <s v="08ADG0005C"/>
    <n v="0"/>
    <s v="I2020"/>
    <n v="76"/>
    <n v="65"/>
    <n v="141"/>
    <n v="76"/>
    <n v="65"/>
    <n v="141"/>
    <n v="46"/>
    <n v="42"/>
    <n v="88"/>
    <n v="0"/>
    <n v="0"/>
    <n v="0"/>
    <n v="4"/>
    <n v="5"/>
    <n v="9"/>
    <n v="14"/>
    <n v="26"/>
    <n v="40"/>
    <n v="46"/>
    <n v="44"/>
    <n v="90"/>
    <n v="0"/>
    <n v="0"/>
    <n v="0"/>
    <n v="0"/>
    <n v="0"/>
    <n v="0"/>
    <n v="0"/>
    <n v="0"/>
    <n v="0"/>
    <n v="64"/>
    <n v="75"/>
    <n v="13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6"/>
    <n v="5"/>
    <n v="1"/>
  </r>
  <r>
    <s v="08DJN2170G"/>
    <n v="1"/>
    <s v="MATUTINO"/>
    <s v="MARIA CRISTINA ZUÑIGA SANTIAGO"/>
    <n v="8"/>
    <s v="CHIHUAHUA"/>
    <n v="8"/>
    <s v="CHIHUAHUA"/>
    <x v="5"/>
    <n v="37"/>
    <x v="6"/>
    <n v="1"/>
    <s v="JUĂREZ"/>
    <s v="CALLE PUERTA DEL SOL"/>
    <n v="3250"/>
    <s v="PÚBLICO"/>
    <x v="0"/>
    <n v="2"/>
    <s v="BĂSICA"/>
    <n v="1"/>
    <x v="2"/>
    <n v="1"/>
    <x v="0"/>
    <n v="0"/>
    <s v="NO APLICA"/>
    <n v="0"/>
    <s v="NO APLICA"/>
    <s v="08FZP0266C"/>
    <s v="08FJZ0112F"/>
    <s v="08ADG0005C"/>
    <n v="0"/>
    <s v="I2020"/>
    <n v="117"/>
    <n v="105"/>
    <n v="222"/>
    <n v="117"/>
    <n v="105"/>
    <n v="222"/>
    <n v="90"/>
    <n v="77"/>
    <n v="167"/>
    <n v="0"/>
    <n v="0"/>
    <n v="0"/>
    <n v="0"/>
    <n v="0"/>
    <n v="0"/>
    <n v="26"/>
    <n v="41"/>
    <n v="67"/>
    <n v="83"/>
    <n v="63"/>
    <n v="146"/>
    <n v="0"/>
    <n v="0"/>
    <n v="0"/>
    <n v="0"/>
    <n v="0"/>
    <n v="0"/>
    <n v="0"/>
    <n v="0"/>
    <n v="0"/>
    <n v="109"/>
    <n v="104"/>
    <n v="213"/>
    <n v="0"/>
    <n v="3"/>
    <n v="5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1"/>
    <n v="0"/>
    <n v="0"/>
    <n v="0"/>
    <n v="0"/>
    <n v="0"/>
    <n v="0"/>
    <n v="1"/>
    <n v="1"/>
    <n v="0"/>
    <n v="13"/>
    <n v="0"/>
    <n v="8"/>
    <n v="0"/>
    <n v="3"/>
    <n v="5"/>
    <n v="0"/>
    <n v="0"/>
    <n v="0"/>
    <n v="0"/>
    <n v="8"/>
    <n v="8"/>
    <n v="8"/>
    <n v="1"/>
  </r>
  <r>
    <s v="08DJN2171F"/>
    <n v="2"/>
    <s v="VESPERTINO"/>
    <s v="LUCIANO PAVAROTTI"/>
    <n v="8"/>
    <s v="CHIHUAHUA"/>
    <n v="8"/>
    <s v="CHIHUAHUA"/>
    <x v="5"/>
    <n v="37"/>
    <x v="6"/>
    <n v="1"/>
    <s v="JUĂREZ"/>
    <s v="CALLE NOPAL SUR "/>
    <n v="0"/>
    <s v="PÚBLICO"/>
    <x v="0"/>
    <n v="2"/>
    <s v="BĂSICA"/>
    <n v="1"/>
    <x v="2"/>
    <n v="1"/>
    <x v="0"/>
    <n v="0"/>
    <s v="NO APLICA"/>
    <n v="0"/>
    <s v="NO APLICA"/>
    <s v="08FZP0140W"/>
    <s v="08FJZ0101Z"/>
    <s v="08ADG0005C"/>
    <n v="0"/>
    <s v="I2020"/>
    <n v="55"/>
    <n v="34"/>
    <n v="89"/>
    <n v="55"/>
    <n v="34"/>
    <n v="89"/>
    <n v="40"/>
    <n v="26"/>
    <n v="66"/>
    <n v="0"/>
    <n v="0"/>
    <n v="0"/>
    <n v="2"/>
    <n v="0"/>
    <n v="2"/>
    <n v="5"/>
    <n v="11"/>
    <n v="16"/>
    <n v="35"/>
    <n v="17"/>
    <n v="52"/>
    <n v="0"/>
    <n v="0"/>
    <n v="0"/>
    <n v="0"/>
    <n v="0"/>
    <n v="0"/>
    <n v="0"/>
    <n v="0"/>
    <n v="0"/>
    <n v="42"/>
    <n v="28"/>
    <n v="70"/>
    <n v="0"/>
    <n v="0"/>
    <n v="3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1"/>
    <n v="3"/>
    <n v="0"/>
    <n v="0"/>
    <n v="3"/>
    <n v="0"/>
    <n v="0"/>
    <n v="0"/>
    <n v="1"/>
    <n v="4"/>
    <n v="6"/>
    <n v="4"/>
    <n v="1"/>
  </r>
  <r>
    <s v="08DJN2172E"/>
    <n v="2"/>
    <s v="VESPERTINO"/>
    <s v="ANTONIO MAGUREGUI HERRERA"/>
    <n v="8"/>
    <s v="CHIHUAHUA"/>
    <n v="8"/>
    <s v="CHIHUAHUA"/>
    <x v="5"/>
    <n v="37"/>
    <x v="6"/>
    <n v="1"/>
    <s v="JUĂREZ"/>
    <s v="CALLE DEL DURAZNO"/>
    <n v="0"/>
    <s v="PÚBLICO"/>
    <x v="0"/>
    <n v="2"/>
    <s v="BĂSICA"/>
    <n v="1"/>
    <x v="2"/>
    <n v="1"/>
    <x v="0"/>
    <n v="0"/>
    <s v="NO APLICA"/>
    <n v="0"/>
    <s v="NO APLICA"/>
    <s v="08FZP0140W"/>
    <s v="08FJZ0101Z"/>
    <s v="08ADG0005C"/>
    <n v="0"/>
    <s v="I2020"/>
    <n v="26"/>
    <n v="15"/>
    <n v="41"/>
    <n v="26"/>
    <n v="15"/>
    <n v="41"/>
    <n v="7"/>
    <n v="7"/>
    <n v="14"/>
    <n v="0"/>
    <n v="0"/>
    <n v="0"/>
    <n v="2"/>
    <n v="1"/>
    <n v="3"/>
    <n v="8"/>
    <n v="4"/>
    <n v="12"/>
    <n v="12"/>
    <n v="11"/>
    <n v="23"/>
    <n v="0"/>
    <n v="0"/>
    <n v="0"/>
    <n v="0"/>
    <n v="0"/>
    <n v="0"/>
    <n v="0"/>
    <n v="0"/>
    <n v="0"/>
    <n v="22"/>
    <n v="16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8"/>
    <n v="2"/>
    <n v="1"/>
  </r>
  <r>
    <s v="08DJN2173D"/>
    <n v="1"/>
    <s v="MATUTINO"/>
    <s v="PATRIA"/>
    <n v="8"/>
    <s v="CHIHUAHUA"/>
    <n v="8"/>
    <s v="CHIHUAHUA"/>
    <x v="0"/>
    <n v="9"/>
    <x v="2"/>
    <n v="34"/>
    <s v="CREEL"/>
    <s v="CALLE TARAHUMARA 73"/>
    <n v="0"/>
    <s v="PÚBLICO"/>
    <x v="0"/>
    <n v="2"/>
    <s v="BĂSICA"/>
    <n v="1"/>
    <x v="2"/>
    <n v="1"/>
    <x v="0"/>
    <n v="0"/>
    <s v="NO APLICA"/>
    <n v="0"/>
    <s v="NO APLICA"/>
    <s v="08FZP0134L"/>
    <s v="08FJZ0106V"/>
    <s v="08ADG0003E"/>
    <n v="0"/>
    <s v="I2020"/>
    <n v="13"/>
    <n v="11"/>
    <n v="24"/>
    <n v="13"/>
    <n v="11"/>
    <n v="24"/>
    <n v="6"/>
    <n v="2"/>
    <n v="8"/>
    <n v="0"/>
    <n v="0"/>
    <n v="0"/>
    <n v="4"/>
    <n v="1"/>
    <n v="5"/>
    <n v="5"/>
    <n v="2"/>
    <n v="7"/>
    <n v="3"/>
    <n v="7"/>
    <n v="10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174C"/>
    <n v="2"/>
    <s v="VESPERTINO"/>
    <s v="SIMONE DE BEAUVOIR"/>
    <n v="8"/>
    <s v="CHIHUAHUA"/>
    <n v="8"/>
    <s v="CHIHUAHUA"/>
    <x v="5"/>
    <n v="37"/>
    <x v="6"/>
    <n v="1"/>
    <s v="JUĂREZ"/>
    <s v="CALLE PRADERAS DE TARAHUMARA "/>
    <n v="0"/>
    <s v="PÚBLICO"/>
    <x v="0"/>
    <n v="2"/>
    <s v="BĂSICA"/>
    <n v="1"/>
    <x v="2"/>
    <n v="1"/>
    <x v="0"/>
    <n v="0"/>
    <s v="NO APLICA"/>
    <n v="0"/>
    <s v="NO APLICA"/>
    <s v="08FZP0259T"/>
    <s v="08FJZ0101Z"/>
    <s v="08ADG0005C"/>
    <n v="0"/>
    <s v="I2020"/>
    <n v="76"/>
    <n v="91"/>
    <n v="167"/>
    <n v="76"/>
    <n v="91"/>
    <n v="167"/>
    <n v="41"/>
    <n v="49"/>
    <n v="90"/>
    <n v="0"/>
    <n v="0"/>
    <n v="0"/>
    <n v="1"/>
    <n v="4"/>
    <n v="5"/>
    <n v="22"/>
    <n v="14"/>
    <n v="36"/>
    <n v="51"/>
    <n v="44"/>
    <n v="95"/>
    <n v="0"/>
    <n v="0"/>
    <n v="0"/>
    <n v="0"/>
    <n v="0"/>
    <n v="0"/>
    <n v="0"/>
    <n v="0"/>
    <n v="0"/>
    <n v="74"/>
    <n v="62"/>
    <n v="136"/>
    <n v="0"/>
    <n v="1"/>
    <n v="3"/>
    <n v="0"/>
    <n v="0"/>
    <n v="0"/>
    <n v="2"/>
    <n v="6"/>
    <n v="0"/>
    <n v="1"/>
    <n v="0"/>
    <n v="0"/>
    <n v="0"/>
    <n v="0"/>
    <n v="0"/>
    <n v="0"/>
    <n v="1"/>
    <n v="4"/>
    <n v="0"/>
    <n v="0"/>
    <n v="0"/>
    <n v="1"/>
    <n v="0"/>
    <n v="1"/>
    <n v="0"/>
    <n v="0"/>
    <n v="0"/>
    <n v="0"/>
    <n v="0"/>
    <n v="1"/>
    <n v="0"/>
    <n v="9"/>
    <n v="1"/>
    <n v="5"/>
    <n v="0"/>
    <n v="1"/>
    <n v="3"/>
    <n v="0"/>
    <n v="0"/>
    <n v="0"/>
    <n v="2"/>
    <n v="6"/>
    <n v="8"/>
    <n v="6"/>
    <n v="1"/>
  </r>
  <r>
    <s v="08DJN2175B"/>
    <n v="2"/>
    <s v="VESPERTINO"/>
    <s v="DOLORES ROMERO DE REVILLA"/>
    <n v="8"/>
    <s v="CHIHUAHUA"/>
    <n v="8"/>
    <s v="CHIHUAHUA"/>
    <x v="5"/>
    <n v="37"/>
    <x v="6"/>
    <n v="1"/>
    <s v="JUĂREZ"/>
    <s v="CALLE CAĂ‘ON DE URIQUE"/>
    <n v="0"/>
    <s v="PÚBLICO"/>
    <x v="0"/>
    <n v="2"/>
    <s v="BĂSICA"/>
    <n v="1"/>
    <x v="2"/>
    <n v="1"/>
    <x v="0"/>
    <n v="0"/>
    <s v="NO APLICA"/>
    <n v="0"/>
    <s v="NO APLICA"/>
    <s v="08FZP0261H"/>
    <s v="08FJZ0101Z"/>
    <s v="08ADG0005C"/>
    <n v="0"/>
    <s v="I2020"/>
    <n v="27"/>
    <n v="31"/>
    <n v="58"/>
    <n v="27"/>
    <n v="31"/>
    <n v="58"/>
    <n v="21"/>
    <n v="22"/>
    <n v="43"/>
    <n v="0"/>
    <n v="0"/>
    <n v="0"/>
    <n v="0"/>
    <n v="0"/>
    <n v="0"/>
    <n v="4"/>
    <n v="2"/>
    <n v="6"/>
    <n v="22"/>
    <n v="24"/>
    <n v="46"/>
    <n v="0"/>
    <n v="0"/>
    <n v="0"/>
    <n v="0"/>
    <n v="0"/>
    <n v="0"/>
    <n v="0"/>
    <n v="0"/>
    <n v="0"/>
    <n v="26"/>
    <n v="26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7"/>
    <n v="2"/>
    <n v="1"/>
  </r>
  <r>
    <s v="08DJN2178Z"/>
    <n v="1"/>
    <s v="MATUTINO"/>
    <s v="JULIA VAZQUEZ"/>
    <n v="8"/>
    <s v="CHIHUAHUA"/>
    <n v="8"/>
    <s v="CHIHUAHUA"/>
    <x v="5"/>
    <n v="37"/>
    <x v="6"/>
    <n v="1"/>
    <s v="JUĂREZ"/>
    <s v="CALLE VISTA MANANTIAL DE LAS FLORES"/>
    <n v="0"/>
    <s v="PÚBLICO"/>
    <x v="0"/>
    <n v="2"/>
    <s v="BĂSICA"/>
    <n v="1"/>
    <x v="2"/>
    <n v="1"/>
    <x v="0"/>
    <n v="0"/>
    <s v="NO APLICA"/>
    <n v="0"/>
    <s v="NO APLICA"/>
    <s v="08FZP0276J"/>
    <s v="08FJZ0101Z"/>
    <s v="08ADG0005C"/>
    <n v="0"/>
    <s v="I2020"/>
    <n v="77"/>
    <n v="82"/>
    <n v="159"/>
    <n v="77"/>
    <n v="82"/>
    <n v="159"/>
    <n v="60"/>
    <n v="55"/>
    <n v="115"/>
    <n v="0"/>
    <n v="0"/>
    <n v="0"/>
    <n v="0"/>
    <n v="0"/>
    <n v="0"/>
    <n v="19"/>
    <n v="19"/>
    <n v="38"/>
    <n v="54"/>
    <n v="78"/>
    <n v="132"/>
    <n v="0"/>
    <n v="0"/>
    <n v="0"/>
    <n v="0"/>
    <n v="0"/>
    <n v="0"/>
    <n v="0"/>
    <n v="0"/>
    <n v="0"/>
    <n v="73"/>
    <n v="97"/>
    <n v="170"/>
    <n v="0"/>
    <n v="1"/>
    <n v="4"/>
    <n v="0"/>
    <n v="0"/>
    <n v="0"/>
    <n v="1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6"/>
    <n v="0"/>
    <n v="1"/>
    <n v="4"/>
    <n v="0"/>
    <n v="0"/>
    <n v="0"/>
    <n v="1"/>
    <n v="6"/>
    <n v="6"/>
    <n v="6"/>
    <n v="1"/>
  </r>
  <r>
    <s v="08DJN2179Y"/>
    <n v="2"/>
    <s v="VESPERTINO"/>
    <s v="GRACIELA HIERRO"/>
    <n v="8"/>
    <s v="CHIHUAHUA"/>
    <n v="8"/>
    <s v="CHIHUAHUA"/>
    <x v="5"/>
    <n v="37"/>
    <x v="6"/>
    <n v="1"/>
    <s v="JUĂREZ"/>
    <s v="CALLE DUNAS DE LIBIA NORTE "/>
    <n v="0"/>
    <s v="PÚBLICO"/>
    <x v="0"/>
    <n v="2"/>
    <s v="BĂSICA"/>
    <n v="1"/>
    <x v="2"/>
    <n v="1"/>
    <x v="0"/>
    <n v="0"/>
    <s v="NO APLICA"/>
    <n v="0"/>
    <s v="NO APLICA"/>
    <s v="08FZP0258U"/>
    <s v="08FJZ0112F"/>
    <s v="08ADG0005C"/>
    <n v="0"/>
    <s v="I2020"/>
    <n v="81"/>
    <n v="86"/>
    <n v="167"/>
    <n v="81"/>
    <n v="86"/>
    <n v="167"/>
    <n v="54"/>
    <n v="62"/>
    <n v="116"/>
    <n v="0"/>
    <n v="0"/>
    <n v="0"/>
    <n v="4"/>
    <n v="4"/>
    <n v="8"/>
    <n v="15"/>
    <n v="19"/>
    <n v="34"/>
    <n v="48"/>
    <n v="43"/>
    <n v="91"/>
    <n v="0"/>
    <n v="0"/>
    <n v="0"/>
    <n v="0"/>
    <n v="0"/>
    <n v="0"/>
    <n v="0"/>
    <n v="0"/>
    <n v="0"/>
    <n v="67"/>
    <n v="66"/>
    <n v="13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7"/>
    <n v="6"/>
    <n v="1"/>
  </r>
  <r>
    <s v="08DJN2181M"/>
    <n v="1"/>
    <s v="MATUTINO"/>
    <s v="PABLO PICASSO"/>
    <n v="8"/>
    <s v="CHIHUAHUA"/>
    <n v="8"/>
    <s v="CHIHUAHUA"/>
    <x v="5"/>
    <n v="53"/>
    <x v="29"/>
    <n v="2"/>
    <s v="COLONIA ESPERANZA"/>
    <s v="CALLE MIGUEL TRILLO"/>
    <n v="0"/>
    <s v="PÚBLICO"/>
    <x v="0"/>
    <n v="2"/>
    <s v="BĂSICA"/>
    <n v="1"/>
    <x v="2"/>
    <n v="1"/>
    <x v="0"/>
    <n v="0"/>
    <s v="NO APLICA"/>
    <n v="0"/>
    <s v="NO APLICA"/>
    <s v="08FZP0149N"/>
    <s v="08FJZ0004Y"/>
    <s v="08ADG0005C"/>
    <n v="0"/>
    <s v="I2020"/>
    <n v="13"/>
    <n v="9"/>
    <n v="22"/>
    <n v="13"/>
    <n v="9"/>
    <n v="22"/>
    <n v="6"/>
    <n v="6"/>
    <n v="12"/>
    <n v="0"/>
    <n v="0"/>
    <n v="0"/>
    <n v="0"/>
    <n v="0"/>
    <n v="0"/>
    <n v="2"/>
    <n v="1"/>
    <n v="3"/>
    <n v="10"/>
    <n v="7"/>
    <n v="17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2182L"/>
    <n v="1"/>
    <s v="MATUTINO"/>
    <s v="ROSARIO VERA PEÑALOZA"/>
    <n v="8"/>
    <s v="CHIHUAHUA"/>
    <n v="8"/>
    <s v="CHIHUAHUA"/>
    <x v="7"/>
    <n v="19"/>
    <x v="21"/>
    <n v="280"/>
    <s v="COLONIA OCAMPO (HACIENDA EL TORREĂ“N)"/>
    <s v="CALLE KILOMETRO 33 CARRETERA A CIUDAD JUAREZ"/>
    <n v="0"/>
    <s v="PÚBLICO"/>
    <x v="0"/>
    <n v="2"/>
    <s v="BĂSICA"/>
    <n v="1"/>
    <x v="2"/>
    <n v="1"/>
    <x v="0"/>
    <n v="0"/>
    <s v="NO APLICA"/>
    <n v="0"/>
    <s v="NO APLICA"/>
    <s v="08FZP0263F"/>
    <s v="08FJZ0102Z"/>
    <s v="08ADG0046C"/>
    <n v="0"/>
    <s v="I2020"/>
    <n v="40"/>
    <n v="40"/>
    <n v="80"/>
    <n v="40"/>
    <n v="40"/>
    <n v="80"/>
    <n v="20"/>
    <n v="12"/>
    <n v="32"/>
    <n v="0"/>
    <n v="0"/>
    <n v="0"/>
    <n v="9"/>
    <n v="9"/>
    <n v="18"/>
    <n v="11"/>
    <n v="16"/>
    <n v="27"/>
    <n v="20"/>
    <n v="23"/>
    <n v="43"/>
    <n v="0"/>
    <n v="0"/>
    <n v="0"/>
    <n v="0"/>
    <n v="0"/>
    <n v="0"/>
    <n v="0"/>
    <n v="0"/>
    <n v="0"/>
    <n v="40"/>
    <n v="48"/>
    <n v="88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1"/>
    <n v="3"/>
    <n v="0"/>
    <n v="1"/>
    <n v="2"/>
    <n v="0"/>
    <n v="0"/>
    <n v="0"/>
    <n v="1"/>
    <n v="4"/>
    <n v="4"/>
    <n v="3"/>
    <n v="1"/>
  </r>
  <r>
    <s v="08DJN2184J"/>
    <n v="1"/>
    <s v="MATUTINO"/>
    <s v="PEDRO ZARAGOZA VIZCARRA"/>
    <n v="8"/>
    <s v="CHIHUAHUA"/>
    <n v="8"/>
    <s v="CHIHUAHUA"/>
    <x v="5"/>
    <n v="37"/>
    <x v="6"/>
    <n v="1"/>
    <s v="JUĂREZ"/>
    <s v="CALLE HECTOR MURGUIA"/>
    <n v="0"/>
    <s v="PÚBLICO"/>
    <x v="0"/>
    <n v="2"/>
    <s v="BĂSICA"/>
    <n v="1"/>
    <x v="2"/>
    <n v="1"/>
    <x v="0"/>
    <n v="0"/>
    <s v="NO APLICA"/>
    <n v="0"/>
    <s v="NO APLICA"/>
    <s v="08FZP0114Y"/>
    <s v="08FJZ0104X"/>
    <s v="08ADG0005C"/>
    <n v="0"/>
    <s v="I2020"/>
    <n v="21"/>
    <n v="20"/>
    <n v="41"/>
    <n v="21"/>
    <n v="20"/>
    <n v="41"/>
    <n v="7"/>
    <n v="9"/>
    <n v="16"/>
    <n v="0"/>
    <n v="0"/>
    <n v="0"/>
    <n v="1"/>
    <n v="1"/>
    <n v="2"/>
    <n v="7"/>
    <n v="5"/>
    <n v="12"/>
    <n v="7"/>
    <n v="4"/>
    <n v="11"/>
    <n v="0"/>
    <n v="0"/>
    <n v="0"/>
    <n v="0"/>
    <n v="0"/>
    <n v="0"/>
    <n v="0"/>
    <n v="0"/>
    <n v="0"/>
    <n v="15"/>
    <n v="10"/>
    <n v="2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186H"/>
    <n v="1"/>
    <s v="MATUTINO"/>
    <s v="EBANI"/>
    <n v="8"/>
    <s v="CHIHUAHUA"/>
    <n v="8"/>
    <s v="CHIHUAHUA"/>
    <x v="7"/>
    <n v="19"/>
    <x v="21"/>
    <n v="1"/>
    <s v="CHIHUAHUA"/>
    <s v="CALLE PRADERA DEL ALTO VELD."/>
    <n v="13418"/>
    <s v="PÚBLICO"/>
    <x v="0"/>
    <n v="2"/>
    <s v="BĂSICA"/>
    <n v="1"/>
    <x v="2"/>
    <n v="1"/>
    <x v="0"/>
    <n v="0"/>
    <s v="NO APLICA"/>
    <n v="0"/>
    <s v="NO APLICA"/>
    <s v="08FZP0269Z"/>
    <s v="08FJZ0117A"/>
    <s v="08ADG0046C"/>
    <n v="0"/>
    <s v="I2020"/>
    <n v="116"/>
    <n v="107"/>
    <n v="223"/>
    <n v="116"/>
    <n v="107"/>
    <n v="223"/>
    <n v="57"/>
    <n v="58"/>
    <n v="115"/>
    <n v="0"/>
    <n v="0"/>
    <n v="0"/>
    <n v="13"/>
    <n v="16"/>
    <n v="29"/>
    <n v="49"/>
    <n v="40"/>
    <n v="89"/>
    <n v="70"/>
    <n v="48"/>
    <n v="118"/>
    <n v="0"/>
    <n v="0"/>
    <n v="0"/>
    <n v="0"/>
    <n v="0"/>
    <n v="0"/>
    <n v="0"/>
    <n v="0"/>
    <n v="0"/>
    <n v="132"/>
    <n v="104"/>
    <n v="236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1"/>
    <n v="0"/>
    <n v="1"/>
    <n v="0"/>
    <n v="0"/>
    <n v="0"/>
    <n v="0"/>
    <n v="0"/>
    <n v="2"/>
    <n v="0"/>
    <n v="0"/>
    <n v="14"/>
    <n v="0"/>
    <n v="8"/>
    <n v="1"/>
    <n v="3"/>
    <n v="4"/>
    <n v="0"/>
    <n v="0"/>
    <n v="0"/>
    <n v="0"/>
    <n v="8"/>
    <n v="9"/>
    <n v="8"/>
    <n v="1"/>
  </r>
  <r>
    <s v="08DJN2187G"/>
    <n v="1"/>
    <s v="MATUTINO"/>
    <s v="ENRIQUE LAUBSCHER"/>
    <n v="8"/>
    <s v="CHIHUAHUA"/>
    <n v="8"/>
    <s v="CHIHUAHUA"/>
    <x v="5"/>
    <n v="37"/>
    <x v="6"/>
    <n v="1"/>
    <s v="JUĂREZ"/>
    <s v="CALLE ROCINANTE"/>
    <n v="8407"/>
    <s v="PÚBLICO"/>
    <x v="0"/>
    <n v="2"/>
    <s v="BĂSICA"/>
    <n v="1"/>
    <x v="2"/>
    <n v="1"/>
    <x v="0"/>
    <n v="0"/>
    <s v="NO APLICA"/>
    <n v="0"/>
    <s v="NO APLICA"/>
    <s v="08FZP0274L"/>
    <s v="08FJZ0104X"/>
    <s v="08ADG0005C"/>
    <n v="0"/>
    <s v="I2020"/>
    <n v="27"/>
    <n v="29"/>
    <n v="56"/>
    <n v="27"/>
    <n v="29"/>
    <n v="56"/>
    <n v="17"/>
    <n v="24"/>
    <n v="41"/>
    <n v="0"/>
    <n v="0"/>
    <n v="0"/>
    <n v="2"/>
    <n v="1"/>
    <n v="3"/>
    <n v="7"/>
    <n v="3"/>
    <n v="10"/>
    <n v="16"/>
    <n v="17"/>
    <n v="33"/>
    <n v="0"/>
    <n v="0"/>
    <n v="0"/>
    <n v="0"/>
    <n v="0"/>
    <n v="0"/>
    <n v="0"/>
    <n v="0"/>
    <n v="0"/>
    <n v="25"/>
    <n v="21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2189E"/>
    <n v="1"/>
    <s v="MATUTINO"/>
    <s v="DON QUIJOTE DE LA MANCHA"/>
    <n v="8"/>
    <s v="CHIHUAHUA"/>
    <n v="8"/>
    <s v="CHIHUAHUA"/>
    <x v="5"/>
    <n v="37"/>
    <x v="6"/>
    <n v="1"/>
    <s v="JUĂREZ"/>
    <s v="CALLE PLAZA NOVANO "/>
    <n v="0"/>
    <s v="PÚBLICO"/>
    <x v="0"/>
    <n v="2"/>
    <s v="BĂSICA"/>
    <n v="1"/>
    <x v="2"/>
    <n v="1"/>
    <x v="0"/>
    <n v="0"/>
    <s v="NO APLICA"/>
    <n v="0"/>
    <s v="NO APLICA"/>
    <s v="08FZP0261H"/>
    <s v="08FJZ0101Z"/>
    <s v="08ADG0005C"/>
    <n v="0"/>
    <s v="I2020"/>
    <n v="55"/>
    <n v="52"/>
    <n v="107"/>
    <n v="55"/>
    <n v="52"/>
    <n v="107"/>
    <n v="40"/>
    <n v="34"/>
    <n v="74"/>
    <n v="0"/>
    <n v="0"/>
    <n v="0"/>
    <n v="3"/>
    <n v="7"/>
    <n v="10"/>
    <n v="9"/>
    <n v="17"/>
    <n v="26"/>
    <n v="43"/>
    <n v="33"/>
    <n v="76"/>
    <n v="0"/>
    <n v="0"/>
    <n v="0"/>
    <n v="0"/>
    <n v="0"/>
    <n v="0"/>
    <n v="0"/>
    <n v="0"/>
    <n v="0"/>
    <n v="55"/>
    <n v="57"/>
    <n v="11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6"/>
    <n v="4"/>
    <n v="1"/>
  </r>
  <r>
    <s v="08DJN2190U"/>
    <n v="1"/>
    <s v="MATUTINO"/>
    <s v="MARIO BENEDETTI"/>
    <n v="8"/>
    <s v="CHIHUAHUA"/>
    <n v="8"/>
    <s v="CHIHUAHUA"/>
    <x v="7"/>
    <n v="4"/>
    <x v="64"/>
    <n v="1"/>
    <s v="SANTA EULALIA"/>
    <s v="AVENIDA CENTRAL "/>
    <n v="0"/>
    <s v="PÚBLICO"/>
    <x v="0"/>
    <n v="2"/>
    <s v="BĂSICA"/>
    <n v="1"/>
    <x v="2"/>
    <n v="1"/>
    <x v="0"/>
    <n v="0"/>
    <s v="NO APLICA"/>
    <n v="0"/>
    <s v="NO APLICA"/>
    <s v="08FZP0268A"/>
    <s v="08FJZ0117A"/>
    <s v="08ADG0046C"/>
    <n v="0"/>
    <s v="I2020"/>
    <n v="101"/>
    <n v="80"/>
    <n v="181"/>
    <n v="101"/>
    <n v="80"/>
    <n v="181"/>
    <n v="59"/>
    <n v="35"/>
    <n v="94"/>
    <n v="0"/>
    <n v="0"/>
    <n v="0"/>
    <n v="10"/>
    <n v="12"/>
    <n v="22"/>
    <n v="23"/>
    <n v="25"/>
    <n v="48"/>
    <n v="47"/>
    <n v="36"/>
    <n v="83"/>
    <n v="0"/>
    <n v="0"/>
    <n v="0"/>
    <n v="0"/>
    <n v="0"/>
    <n v="0"/>
    <n v="0"/>
    <n v="0"/>
    <n v="0"/>
    <n v="80"/>
    <n v="73"/>
    <n v="153"/>
    <n v="1"/>
    <n v="2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2"/>
    <n v="0"/>
    <n v="0"/>
    <n v="11"/>
    <n v="0"/>
    <n v="7"/>
    <n v="1"/>
    <n v="2"/>
    <n v="4"/>
    <n v="0"/>
    <n v="0"/>
    <n v="0"/>
    <n v="0"/>
    <n v="7"/>
    <n v="8"/>
    <n v="7"/>
    <n v="1"/>
  </r>
  <r>
    <s v="08DJN2191T"/>
    <n v="1"/>
    <s v="MATUTINO"/>
    <s v="8 DE MARZO"/>
    <n v="8"/>
    <s v="CHIHUAHUA"/>
    <n v="8"/>
    <s v="CHIHUAHUA"/>
    <x v="1"/>
    <n v="17"/>
    <x v="43"/>
    <n v="1"/>
    <s v="CUAUHTĂ‰MOC"/>
    <s v="CALLE OLMOS "/>
    <n v="0"/>
    <s v="PÚBLICO"/>
    <x v="0"/>
    <n v="2"/>
    <s v="BĂSICA"/>
    <n v="1"/>
    <x v="2"/>
    <n v="1"/>
    <x v="0"/>
    <n v="0"/>
    <s v="NO APLICA"/>
    <n v="0"/>
    <s v="NO APLICA"/>
    <s v="08FZP0110B"/>
    <s v="08FJZ0105W"/>
    <s v="08ADG0010O"/>
    <n v="0"/>
    <s v="I2020"/>
    <n v="70"/>
    <n v="79"/>
    <n v="149"/>
    <n v="70"/>
    <n v="79"/>
    <n v="149"/>
    <n v="37"/>
    <n v="34"/>
    <n v="71"/>
    <n v="0"/>
    <n v="0"/>
    <n v="0"/>
    <n v="3"/>
    <n v="15"/>
    <n v="18"/>
    <n v="26"/>
    <n v="39"/>
    <n v="65"/>
    <n v="28"/>
    <n v="37"/>
    <n v="65"/>
    <n v="0"/>
    <n v="0"/>
    <n v="0"/>
    <n v="0"/>
    <n v="0"/>
    <n v="0"/>
    <n v="0"/>
    <n v="0"/>
    <n v="0"/>
    <n v="57"/>
    <n v="91"/>
    <n v="148"/>
    <n v="0"/>
    <n v="2"/>
    <n v="2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2"/>
    <n v="2"/>
    <n v="0"/>
    <n v="0"/>
    <n v="0"/>
    <n v="2"/>
    <n v="6"/>
    <n v="6"/>
    <n v="6"/>
    <n v="1"/>
  </r>
  <r>
    <s v="08DJN2192S"/>
    <n v="1"/>
    <s v="MATUTINO"/>
    <s v="OTILIA GARCIA NEIRA"/>
    <n v="8"/>
    <s v="CHIHUAHUA"/>
    <n v="8"/>
    <s v="CHIHUAHUA"/>
    <x v="7"/>
    <n v="19"/>
    <x v="21"/>
    <n v="1"/>
    <s v="CHIHUAHUA"/>
    <s v="CALLE MINA LA PAZ"/>
    <n v="0"/>
    <s v="PÚBLICO"/>
    <x v="0"/>
    <n v="2"/>
    <s v="BĂSICA"/>
    <n v="1"/>
    <x v="2"/>
    <n v="1"/>
    <x v="0"/>
    <n v="0"/>
    <s v="NO APLICA"/>
    <n v="0"/>
    <s v="NO APLICA"/>
    <s v="08FZP0144S"/>
    <s v="08FJZ0102Z"/>
    <s v="08ADG0046C"/>
    <n v="0"/>
    <s v="I2020"/>
    <n v="44"/>
    <n v="32"/>
    <n v="76"/>
    <n v="44"/>
    <n v="32"/>
    <n v="76"/>
    <n v="18"/>
    <n v="13"/>
    <n v="31"/>
    <n v="0"/>
    <n v="0"/>
    <n v="0"/>
    <n v="5"/>
    <n v="6"/>
    <n v="11"/>
    <n v="11"/>
    <n v="15"/>
    <n v="26"/>
    <n v="25"/>
    <n v="15"/>
    <n v="40"/>
    <n v="0"/>
    <n v="0"/>
    <n v="0"/>
    <n v="0"/>
    <n v="0"/>
    <n v="0"/>
    <n v="0"/>
    <n v="0"/>
    <n v="0"/>
    <n v="41"/>
    <n v="36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2193R"/>
    <n v="1"/>
    <s v="MATUTINO"/>
    <s v="GRACIELA GEORGINA SANTINI SOLTERO"/>
    <n v="8"/>
    <s v="CHIHUAHUA"/>
    <n v="8"/>
    <s v="CHIHUAHUA"/>
    <x v="7"/>
    <n v="19"/>
    <x v="21"/>
    <n v="1"/>
    <s v="CHIHUAHUA"/>
    <s v="CALLE MINA AGUA BLANCA"/>
    <n v="0"/>
    <s v="PÚBLICO"/>
    <x v="0"/>
    <n v="2"/>
    <s v="BĂSICA"/>
    <n v="1"/>
    <x v="2"/>
    <n v="1"/>
    <x v="0"/>
    <n v="0"/>
    <s v="NO APLICA"/>
    <n v="0"/>
    <s v="NO APLICA"/>
    <s v="08FZP0144S"/>
    <s v="08FJZ0102Z"/>
    <s v="08ADG0046C"/>
    <n v="0"/>
    <s v="I2020"/>
    <n v="56"/>
    <n v="47"/>
    <n v="103"/>
    <n v="56"/>
    <n v="47"/>
    <n v="103"/>
    <n v="28"/>
    <n v="29"/>
    <n v="57"/>
    <n v="0"/>
    <n v="0"/>
    <n v="0"/>
    <n v="3"/>
    <n v="3"/>
    <n v="6"/>
    <n v="21"/>
    <n v="23"/>
    <n v="44"/>
    <n v="32"/>
    <n v="21"/>
    <n v="53"/>
    <n v="0"/>
    <n v="0"/>
    <n v="0"/>
    <n v="0"/>
    <n v="0"/>
    <n v="0"/>
    <n v="0"/>
    <n v="0"/>
    <n v="0"/>
    <n v="56"/>
    <n v="47"/>
    <n v="10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2194Q"/>
    <n v="1"/>
    <s v="MATUTINO"/>
    <s v="ELISA GRIENSEN"/>
    <n v="8"/>
    <s v="CHIHUAHUA"/>
    <n v="8"/>
    <s v="CHIHUAHUA"/>
    <x v="7"/>
    <n v="19"/>
    <x v="21"/>
    <n v="1"/>
    <s v="CHIHUAHUA"/>
    <s v="AVENIDA CENTRAL"/>
    <n v="0"/>
    <s v="PÚBLICO"/>
    <x v="0"/>
    <n v="2"/>
    <s v="BĂSICA"/>
    <n v="1"/>
    <x v="2"/>
    <n v="1"/>
    <x v="0"/>
    <n v="0"/>
    <s v="NO APLICA"/>
    <n v="0"/>
    <s v="NO APLICA"/>
    <s v="08FZP0269Z"/>
    <s v="08FJZ0117A"/>
    <s v="08ADG0046C"/>
    <n v="0"/>
    <s v="I2020"/>
    <n v="120"/>
    <n v="106"/>
    <n v="226"/>
    <n v="120"/>
    <n v="106"/>
    <n v="226"/>
    <n v="61"/>
    <n v="52"/>
    <n v="113"/>
    <n v="0"/>
    <n v="0"/>
    <n v="0"/>
    <n v="16"/>
    <n v="12"/>
    <n v="28"/>
    <n v="51"/>
    <n v="59"/>
    <n v="110"/>
    <n v="61"/>
    <n v="49"/>
    <n v="110"/>
    <n v="0"/>
    <n v="0"/>
    <n v="0"/>
    <n v="0"/>
    <n v="0"/>
    <n v="0"/>
    <n v="0"/>
    <n v="0"/>
    <n v="0"/>
    <n v="128"/>
    <n v="120"/>
    <n v="248"/>
    <n v="1"/>
    <n v="4"/>
    <n v="4"/>
    <n v="0"/>
    <n v="0"/>
    <n v="0"/>
    <n v="0"/>
    <n v="9"/>
    <n v="0"/>
    <n v="0"/>
    <n v="0"/>
    <n v="1"/>
    <n v="0"/>
    <n v="1"/>
    <n v="0"/>
    <n v="0"/>
    <n v="0"/>
    <n v="9"/>
    <n v="0"/>
    <n v="0"/>
    <n v="0"/>
    <n v="2"/>
    <n v="1"/>
    <n v="0"/>
    <n v="0"/>
    <n v="0"/>
    <n v="0"/>
    <n v="0"/>
    <n v="2"/>
    <n v="0"/>
    <n v="0"/>
    <n v="16"/>
    <n v="0"/>
    <n v="9"/>
    <n v="1"/>
    <n v="4"/>
    <n v="4"/>
    <n v="0"/>
    <n v="0"/>
    <n v="0"/>
    <n v="0"/>
    <n v="9"/>
    <n v="9"/>
    <n v="8"/>
    <n v="1"/>
  </r>
  <r>
    <s v="08DJN2195P"/>
    <n v="1"/>
    <s v="MATUTINO"/>
    <s v="ANDREA RODRIGUEZ QUIROGA"/>
    <n v="8"/>
    <s v="CHIHUAHUA"/>
    <n v="8"/>
    <s v="CHIHUAHUA"/>
    <x v="7"/>
    <n v="4"/>
    <x v="64"/>
    <n v="1"/>
    <s v="SANTA EULALIA"/>
    <s v="CALLE ONIX"/>
    <n v="0"/>
    <s v="PÚBLICO"/>
    <x v="0"/>
    <n v="2"/>
    <s v="BĂSICA"/>
    <n v="1"/>
    <x v="2"/>
    <n v="1"/>
    <x v="0"/>
    <n v="0"/>
    <s v="NO APLICA"/>
    <n v="0"/>
    <s v="NO APLICA"/>
    <s v="08FZP0268A"/>
    <s v="08FJZ0117A"/>
    <s v="08ADG0046C"/>
    <n v="0"/>
    <s v="I2020"/>
    <n v="104"/>
    <n v="109"/>
    <n v="213"/>
    <n v="104"/>
    <n v="109"/>
    <n v="213"/>
    <n v="47"/>
    <n v="55"/>
    <n v="102"/>
    <n v="0"/>
    <n v="0"/>
    <n v="0"/>
    <n v="8"/>
    <n v="25"/>
    <n v="33"/>
    <n v="40"/>
    <n v="54"/>
    <n v="94"/>
    <n v="54"/>
    <n v="43"/>
    <n v="97"/>
    <n v="0"/>
    <n v="0"/>
    <n v="0"/>
    <n v="0"/>
    <n v="0"/>
    <n v="0"/>
    <n v="0"/>
    <n v="0"/>
    <n v="0"/>
    <n v="102"/>
    <n v="122"/>
    <n v="224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0"/>
    <n v="2"/>
    <n v="0"/>
    <n v="14"/>
    <n v="0"/>
    <n v="9"/>
    <n v="1"/>
    <n v="4"/>
    <n v="4"/>
    <n v="0"/>
    <n v="0"/>
    <n v="0"/>
    <n v="0"/>
    <n v="9"/>
    <n v="10"/>
    <n v="9"/>
    <n v="1"/>
  </r>
  <r>
    <s v="08DJN2196O"/>
    <n v="1"/>
    <s v="MATUTINO"/>
    <s v="VICTOR HUGO RASCON BANDA"/>
    <n v="8"/>
    <s v="CHIHUAHUA"/>
    <n v="8"/>
    <s v="CHIHUAHUA"/>
    <x v="7"/>
    <n v="19"/>
    <x v="21"/>
    <n v="1"/>
    <s v="CHIHUAHUA"/>
    <s v="CALLE PARQUE PILATOS "/>
    <n v="0"/>
    <s v="PÚBLICO"/>
    <x v="0"/>
    <n v="2"/>
    <s v="BĂSICA"/>
    <n v="1"/>
    <x v="2"/>
    <n v="1"/>
    <x v="0"/>
    <n v="0"/>
    <s v="NO APLICA"/>
    <n v="0"/>
    <s v="NO APLICA"/>
    <s v="08FZP0269Z"/>
    <s v="08FJZ0117A"/>
    <s v="08ADG0046C"/>
    <n v="0"/>
    <s v="I2020"/>
    <n v="131"/>
    <n v="107"/>
    <n v="238"/>
    <n v="131"/>
    <n v="107"/>
    <n v="238"/>
    <n v="55"/>
    <n v="49"/>
    <n v="104"/>
    <n v="0"/>
    <n v="0"/>
    <n v="0"/>
    <n v="8"/>
    <n v="16"/>
    <n v="24"/>
    <n v="46"/>
    <n v="30"/>
    <n v="76"/>
    <n v="64"/>
    <n v="54"/>
    <n v="118"/>
    <n v="0"/>
    <n v="0"/>
    <n v="0"/>
    <n v="0"/>
    <n v="0"/>
    <n v="0"/>
    <n v="0"/>
    <n v="0"/>
    <n v="0"/>
    <n v="118"/>
    <n v="100"/>
    <n v="218"/>
    <n v="1"/>
    <n v="3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1"/>
    <n v="1"/>
    <n v="0"/>
    <n v="0"/>
    <n v="0"/>
    <n v="0"/>
    <n v="0"/>
    <n v="1"/>
    <n v="2"/>
    <n v="0"/>
    <n v="15"/>
    <n v="0"/>
    <n v="9"/>
    <n v="1"/>
    <n v="3"/>
    <n v="5"/>
    <n v="0"/>
    <n v="0"/>
    <n v="0"/>
    <n v="0"/>
    <n v="9"/>
    <n v="9"/>
    <n v="9"/>
    <n v="1"/>
  </r>
  <r>
    <s v="08DJN2197N"/>
    <n v="1"/>
    <s v="MATUTINO"/>
    <s v="DAVID ALFARO SIQUEIROS"/>
    <n v="8"/>
    <s v="CHIHUAHUA"/>
    <n v="8"/>
    <s v="CHIHUAHUA"/>
    <x v="7"/>
    <n v="19"/>
    <x v="21"/>
    <n v="1"/>
    <s v="CHIHUAHUA"/>
    <s v="CALLE PUNTA EL ALAMILLO"/>
    <n v="0"/>
    <s v="PÚBLICO"/>
    <x v="0"/>
    <n v="2"/>
    <s v="BĂSICA"/>
    <n v="1"/>
    <x v="2"/>
    <n v="1"/>
    <x v="0"/>
    <n v="0"/>
    <s v="NO APLICA"/>
    <n v="0"/>
    <s v="NO APLICA"/>
    <s v="08FZP0269Z"/>
    <s v="08FJZ0117A"/>
    <s v="08ADG0046C"/>
    <n v="0"/>
    <s v="I2020"/>
    <n v="104"/>
    <n v="110"/>
    <n v="214"/>
    <n v="104"/>
    <n v="110"/>
    <n v="214"/>
    <n v="52"/>
    <n v="58"/>
    <n v="110"/>
    <n v="0"/>
    <n v="0"/>
    <n v="0"/>
    <n v="6"/>
    <n v="14"/>
    <n v="20"/>
    <n v="45"/>
    <n v="42"/>
    <n v="87"/>
    <n v="54"/>
    <n v="57"/>
    <n v="111"/>
    <n v="0"/>
    <n v="0"/>
    <n v="0"/>
    <n v="0"/>
    <n v="0"/>
    <n v="0"/>
    <n v="0"/>
    <n v="0"/>
    <n v="0"/>
    <n v="105"/>
    <n v="113"/>
    <n v="218"/>
    <n v="1"/>
    <n v="3"/>
    <n v="4"/>
    <n v="0"/>
    <n v="0"/>
    <n v="0"/>
    <n v="0"/>
    <n v="8"/>
    <n v="0"/>
    <n v="0"/>
    <n v="0"/>
    <n v="1"/>
    <n v="0"/>
    <n v="1"/>
    <n v="0"/>
    <n v="0"/>
    <n v="1"/>
    <n v="7"/>
    <n v="0"/>
    <n v="0"/>
    <n v="1"/>
    <n v="0"/>
    <n v="1"/>
    <n v="0"/>
    <n v="0"/>
    <n v="0"/>
    <n v="0"/>
    <n v="0"/>
    <n v="2"/>
    <n v="0"/>
    <n v="0"/>
    <n v="14"/>
    <n v="1"/>
    <n v="7"/>
    <n v="1"/>
    <n v="3"/>
    <n v="4"/>
    <n v="0"/>
    <n v="0"/>
    <n v="0"/>
    <n v="0"/>
    <n v="8"/>
    <n v="9"/>
    <n v="8"/>
    <n v="1"/>
  </r>
  <r>
    <s v="08DJN2198M"/>
    <n v="1"/>
    <s v="MATUTINO"/>
    <s v="HELLEN KELLER"/>
    <n v="8"/>
    <s v="CHIHUAHUA"/>
    <n v="8"/>
    <s v="CHIHUAHUA"/>
    <x v="9"/>
    <n v="21"/>
    <x v="61"/>
    <n v="1"/>
    <s v="DELICIAS"/>
    <s v="CALLE CEDRO DE LIBANO "/>
    <n v="0"/>
    <s v="PÚBLICO"/>
    <x v="0"/>
    <n v="2"/>
    <s v="BĂSICA"/>
    <n v="1"/>
    <x v="2"/>
    <n v="1"/>
    <x v="0"/>
    <n v="0"/>
    <s v="NO APLICA"/>
    <n v="0"/>
    <s v="NO APLICA"/>
    <s v="08FZP0137I"/>
    <s v="08FJZ0108T"/>
    <s v="08ADG0057I"/>
    <n v="0"/>
    <s v="I2020"/>
    <n v="49"/>
    <n v="56"/>
    <n v="105"/>
    <n v="49"/>
    <n v="56"/>
    <n v="105"/>
    <n v="25"/>
    <n v="25"/>
    <n v="50"/>
    <n v="0"/>
    <n v="0"/>
    <n v="0"/>
    <n v="0"/>
    <n v="0"/>
    <n v="0"/>
    <n v="23"/>
    <n v="18"/>
    <n v="41"/>
    <n v="32"/>
    <n v="38"/>
    <n v="70"/>
    <n v="0"/>
    <n v="0"/>
    <n v="0"/>
    <n v="0"/>
    <n v="0"/>
    <n v="0"/>
    <n v="0"/>
    <n v="0"/>
    <n v="0"/>
    <n v="55"/>
    <n v="56"/>
    <n v="11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DJN2199L"/>
    <n v="1"/>
    <s v="MATUTINO"/>
    <s v="VICTOR HUGO RASCON BANDA"/>
    <n v="8"/>
    <s v="CHIHUAHUA"/>
    <n v="8"/>
    <s v="CHIHUAHUA"/>
    <x v="5"/>
    <n v="37"/>
    <x v="6"/>
    <n v="1"/>
    <s v="JUĂREZ"/>
    <s v="CALLE PORTAL DEL PINO"/>
    <n v="0"/>
    <s v="PÚBLICO"/>
    <x v="0"/>
    <n v="2"/>
    <s v="BĂSICA"/>
    <n v="1"/>
    <x v="2"/>
    <n v="1"/>
    <x v="0"/>
    <n v="0"/>
    <s v="NO APLICA"/>
    <n v="0"/>
    <s v="NO APLICA"/>
    <s v="08FZP0142U"/>
    <s v="08FJZ0004Y"/>
    <s v="08ADG0005C"/>
    <n v="0"/>
    <s v="I2020"/>
    <n v="112"/>
    <n v="105"/>
    <n v="217"/>
    <n v="112"/>
    <n v="105"/>
    <n v="217"/>
    <n v="89"/>
    <n v="78"/>
    <n v="167"/>
    <n v="0"/>
    <n v="0"/>
    <n v="0"/>
    <n v="0"/>
    <n v="0"/>
    <n v="0"/>
    <n v="27"/>
    <n v="25"/>
    <n v="52"/>
    <n v="86"/>
    <n v="88"/>
    <n v="174"/>
    <n v="0"/>
    <n v="0"/>
    <n v="0"/>
    <n v="0"/>
    <n v="0"/>
    <n v="0"/>
    <n v="0"/>
    <n v="0"/>
    <n v="0"/>
    <n v="113"/>
    <n v="113"/>
    <n v="226"/>
    <n v="0"/>
    <n v="2"/>
    <n v="7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2"/>
    <n v="0"/>
    <n v="0"/>
    <n v="12"/>
    <n v="0"/>
    <n v="9"/>
    <n v="0"/>
    <n v="2"/>
    <n v="7"/>
    <n v="0"/>
    <n v="0"/>
    <n v="0"/>
    <n v="0"/>
    <n v="9"/>
    <n v="9"/>
    <n v="9"/>
    <n v="1"/>
  </r>
  <r>
    <s v="08DJN2200K"/>
    <n v="1"/>
    <s v="MATUTINO"/>
    <s v="LUCINA SAENZ HERRERA"/>
    <n v="8"/>
    <s v="CHIHUAHUA"/>
    <n v="8"/>
    <s v="CHIHUAHUA"/>
    <x v="5"/>
    <n v="37"/>
    <x v="6"/>
    <n v="1"/>
    <s v="JUĂREZ"/>
    <s v="CALLE COSTA BRAVA"/>
    <n v="0"/>
    <s v="PÚBLICO"/>
    <x v="0"/>
    <n v="2"/>
    <s v="BĂSICA"/>
    <n v="1"/>
    <x v="2"/>
    <n v="1"/>
    <x v="0"/>
    <n v="0"/>
    <s v="NO APLICA"/>
    <n v="0"/>
    <s v="NO APLICA"/>
    <s v="08FZP0270P"/>
    <s v="08FJZ0112F"/>
    <s v="08ADG0005C"/>
    <n v="0"/>
    <s v="I2020"/>
    <n v="72"/>
    <n v="68"/>
    <n v="140"/>
    <n v="72"/>
    <n v="68"/>
    <n v="140"/>
    <n v="57"/>
    <n v="54"/>
    <n v="111"/>
    <n v="0"/>
    <n v="0"/>
    <n v="0"/>
    <n v="0"/>
    <n v="0"/>
    <n v="0"/>
    <n v="8"/>
    <n v="18"/>
    <n v="26"/>
    <n v="48"/>
    <n v="56"/>
    <n v="104"/>
    <n v="0"/>
    <n v="0"/>
    <n v="0"/>
    <n v="0"/>
    <n v="0"/>
    <n v="0"/>
    <n v="0"/>
    <n v="0"/>
    <n v="0"/>
    <n v="56"/>
    <n v="74"/>
    <n v="130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1"/>
    <n v="4"/>
    <n v="0"/>
    <n v="0"/>
    <n v="0"/>
    <n v="0"/>
    <n v="5"/>
    <n v="6"/>
    <n v="5"/>
    <n v="1"/>
  </r>
  <r>
    <s v="08DJN2201J"/>
    <n v="1"/>
    <s v="MATUTINO"/>
    <s v="MARIA LAVALLE URBINA"/>
    <n v="8"/>
    <s v="CHIHUAHUA"/>
    <n v="8"/>
    <s v="CHIHUAHUA"/>
    <x v="7"/>
    <n v="19"/>
    <x v="21"/>
    <n v="1"/>
    <s v="CHIHUAHUA"/>
    <s v="CALLE OLIVAR DE MANZANILO "/>
    <n v="0"/>
    <s v="PÚBLICO"/>
    <x v="0"/>
    <n v="2"/>
    <s v="BĂSICA"/>
    <n v="1"/>
    <x v="2"/>
    <n v="1"/>
    <x v="0"/>
    <n v="0"/>
    <s v="NO APLICA"/>
    <n v="0"/>
    <s v="NO APLICA"/>
    <s v="08FZP0215W"/>
    <s v="08FJZ0102Z"/>
    <s v="08ADG0046C"/>
    <n v="0"/>
    <s v="I2020"/>
    <n v="85"/>
    <n v="78"/>
    <n v="163"/>
    <n v="85"/>
    <n v="78"/>
    <n v="163"/>
    <n v="43"/>
    <n v="30"/>
    <n v="73"/>
    <n v="0"/>
    <n v="0"/>
    <n v="0"/>
    <n v="9"/>
    <n v="9"/>
    <n v="18"/>
    <n v="36"/>
    <n v="25"/>
    <n v="61"/>
    <n v="35"/>
    <n v="42"/>
    <n v="77"/>
    <n v="0"/>
    <n v="0"/>
    <n v="0"/>
    <n v="0"/>
    <n v="0"/>
    <n v="0"/>
    <n v="0"/>
    <n v="0"/>
    <n v="0"/>
    <n v="80"/>
    <n v="76"/>
    <n v="156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7"/>
    <n v="7"/>
    <n v="1"/>
  </r>
  <r>
    <s v="08DJN2202I"/>
    <n v="1"/>
    <s v="MATUTINO"/>
    <s v="ANTHONY QUINN"/>
    <n v="8"/>
    <s v="CHIHUAHUA"/>
    <n v="8"/>
    <s v="CHIHUAHUA"/>
    <x v="7"/>
    <n v="19"/>
    <x v="21"/>
    <n v="1"/>
    <s v="CHIHUAHUA"/>
    <s v="CALLE ISLAS TIBURON"/>
    <n v="0"/>
    <s v="PÚBLICO"/>
    <x v="0"/>
    <n v="2"/>
    <s v="BĂSICA"/>
    <n v="1"/>
    <x v="2"/>
    <n v="1"/>
    <x v="0"/>
    <n v="0"/>
    <s v="NO APLICA"/>
    <n v="0"/>
    <s v="NO APLICA"/>
    <s v="08FZP0154Z"/>
    <s v="08FJZ0115C"/>
    <s v="08ADG0046C"/>
    <n v="0"/>
    <s v="I2020"/>
    <n v="35"/>
    <n v="40"/>
    <n v="75"/>
    <n v="35"/>
    <n v="40"/>
    <n v="75"/>
    <n v="24"/>
    <n v="26"/>
    <n v="50"/>
    <n v="0"/>
    <n v="0"/>
    <n v="0"/>
    <n v="8"/>
    <n v="6"/>
    <n v="14"/>
    <n v="8"/>
    <n v="8"/>
    <n v="16"/>
    <n v="12"/>
    <n v="14"/>
    <n v="26"/>
    <n v="0"/>
    <n v="0"/>
    <n v="0"/>
    <n v="0"/>
    <n v="0"/>
    <n v="0"/>
    <n v="0"/>
    <n v="0"/>
    <n v="0"/>
    <n v="28"/>
    <n v="28"/>
    <n v="56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0"/>
    <n v="1"/>
    <n v="0"/>
    <n v="0"/>
    <n v="0"/>
    <n v="1"/>
    <n v="3"/>
    <n v="3"/>
    <n v="3"/>
    <n v="1"/>
  </r>
  <r>
    <s v="08DJN2203H"/>
    <n v="1"/>
    <s v="MATUTINO"/>
    <s v="CARMEN SAENZ HERRERA"/>
    <n v="8"/>
    <s v="CHIHUAHUA"/>
    <n v="8"/>
    <s v="CHIHUAHUA"/>
    <x v="5"/>
    <n v="37"/>
    <x v="6"/>
    <n v="1"/>
    <s v="JUĂREZ"/>
    <s v="CALLE FORTIN DE LA SOLEDAD"/>
    <n v="0"/>
    <s v="PÚBLICO"/>
    <x v="0"/>
    <n v="2"/>
    <s v="BĂSICA"/>
    <n v="1"/>
    <x v="2"/>
    <n v="1"/>
    <x v="0"/>
    <n v="0"/>
    <s v="NO APLICA"/>
    <n v="0"/>
    <s v="NO APLICA"/>
    <s v="08FZP0271O"/>
    <s v="08FJZ0112F"/>
    <s v="08ADG0005C"/>
    <n v="0"/>
    <s v="I2020"/>
    <n v="82"/>
    <n v="90"/>
    <n v="172"/>
    <n v="82"/>
    <n v="90"/>
    <n v="172"/>
    <n v="57"/>
    <n v="61"/>
    <n v="118"/>
    <n v="0"/>
    <n v="0"/>
    <n v="0"/>
    <n v="1"/>
    <n v="3"/>
    <n v="4"/>
    <n v="28"/>
    <n v="24"/>
    <n v="52"/>
    <n v="54"/>
    <n v="58"/>
    <n v="112"/>
    <n v="0"/>
    <n v="0"/>
    <n v="0"/>
    <n v="0"/>
    <n v="0"/>
    <n v="0"/>
    <n v="0"/>
    <n v="0"/>
    <n v="0"/>
    <n v="83"/>
    <n v="85"/>
    <n v="168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2204G"/>
    <n v="1"/>
    <s v="MATUTINO"/>
    <s v="JESUS MACIAS DELGADO"/>
    <n v="8"/>
    <s v="CHIHUAHUA"/>
    <n v="8"/>
    <s v="CHIHUAHUA"/>
    <x v="5"/>
    <n v="37"/>
    <x v="6"/>
    <n v="1"/>
    <s v="JUĂREZ"/>
    <s v="CALLE DESIERTO DE KALAHARI"/>
    <n v="0"/>
    <s v="PÚBLICO"/>
    <x v="0"/>
    <n v="2"/>
    <s v="BĂSICA"/>
    <n v="1"/>
    <x v="2"/>
    <n v="1"/>
    <x v="0"/>
    <n v="0"/>
    <s v="NO APLICA"/>
    <n v="0"/>
    <s v="NO APLICA"/>
    <s v="08FZP0270P"/>
    <s v="08FJZ0112F"/>
    <s v="08ADG0005C"/>
    <n v="0"/>
    <s v="I2020"/>
    <n v="39"/>
    <n v="46"/>
    <n v="85"/>
    <n v="39"/>
    <n v="46"/>
    <n v="85"/>
    <n v="28"/>
    <n v="29"/>
    <n v="57"/>
    <n v="0"/>
    <n v="0"/>
    <n v="0"/>
    <n v="0"/>
    <n v="0"/>
    <n v="0"/>
    <n v="16"/>
    <n v="14"/>
    <n v="30"/>
    <n v="24"/>
    <n v="35"/>
    <n v="59"/>
    <n v="0"/>
    <n v="0"/>
    <n v="0"/>
    <n v="0"/>
    <n v="0"/>
    <n v="0"/>
    <n v="0"/>
    <n v="0"/>
    <n v="0"/>
    <n v="40"/>
    <n v="49"/>
    <n v="89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1"/>
    <n v="2"/>
    <n v="0"/>
    <n v="0"/>
    <n v="0"/>
    <n v="0"/>
    <n v="3"/>
    <n v="4"/>
    <n v="3"/>
    <n v="1"/>
  </r>
  <r>
    <s v="08DJN2205F"/>
    <n v="1"/>
    <s v="MATUTINO"/>
    <s v="JOAQUIN RAMIREZ GUZMAN"/>
    <n v="8"/>
    <s v="CHIHUAHUA"/>
    <n v="8"/>
    <s v="CHIHUAHUA"/>
    <x v="5"/>
    <n v="37"/>
    <x v="6"/>
    <n v="1"/>
    <s v="JUĂREZ"/>
    <s v="CALLE HACIENDA LOS FRESNOS"/>
    <n v="0"/>
    <s v="PÚBLICO"/>
    <x v="0"/>
    <n v="2"/>
    <s v="BĂSICA"/>
    <n v="1"/>
    <x v="2"/>
    <n v="1"/>
    <x v="0"/>
    <n v="0"/>
    <s v="NO APLICA"/>
    <n v="0"/>
    <s v="NO APLICA"/>
    <s v="08FZP0023G"/>
    <s v="08FJZ0112F"/>
    <s v="08ADG0005C"/>
    <n v="0"/>
    <s v="I2020"/>
    <n v="74"/>
    <n v="66"/>
    <n v="140"/>
    <n v="74"/>
    <n v="66"/>
    <n v="140"/>
    <n v="47"/>
    <n v="38"/>
    <n v="85"/>
    <n v="0"/>
    <n v="0"/>
    <n v="0"/>
    <n v="3"/>
    <n v="3"/>
    <n v="6"/>
    <n v="16"/>
    <n v="25"/>
    <n v="41"/>
    <n v="44"/>
    <n v="48"/>
    <n v="92"/>
    <n v="0"/>
    <n v="0"/>
    <n v="0"/>
    <n v="0"/>
    <n v="0"/>
    <n v="0"/>
    <n v="0"/>
    <n v="0"/>
    <n v="0"/>
    <n v="63"/>
    <n v="76"/>
    <n v="13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6"/>
    <n v="6"/>
    <n v="1"/>
  </r>
  <r>
    <s v="08DJN2206E"/>
    <n v="1"/>
    <s v="MATUTINO"/>
    <s v="RIO BRAVO"/>
    <n v="8"/>
    <s v="CHIHUAHUA"/>
    <n v="8"/>
    <s v="CHIHUAHUA"/>
    <x v="5"/>
    <n v="37"/>
    <x v="6"/>
    <n v="1"/>
    <s v="JUĂREZ"/>
    <s v="CALLE LICENCIADO REYES BAEZA"/>
    <n v="0"/>
    <s v="PÚBLICO"/>
    <x v="0"/>
    <n v="2"/>
    <s v="BĂSICA"/>
    <n v="1"/>
    <x v="2"/>
    <n v="1"/>
    <x v="0"/>
    <n v="0"/>
    <s v="NO APLICA"/>
    <n v="0"/>
    <s v="NO APLICA"/>
    <s v="08FZP0265D"/>
    <s v="08FJZ0101Z"/>
    <s v="08ADG0005C"/>
    <n v="0"/>
    <s v="I2020"/>
    <n v="26"/>
    <n v="22"/>
    <n v="48"/>
    <n v="26"/>
    <n v="22"/>
    <n v="48"/>
    <n v="16"/>
    <n v="8"/>
    <n v="24"/>
    <n v="0"/>
    <n v="0"/>
    <n v="0"/>
    <n v="1"/>
    <n v="2"/>
    <n v="3"/>
    <n v="4"/>
    <n v="5"/>
    <n v="9"/>
    <n v="10"/>
    <n v="18"/>
    <n v="28"/>
    <n v="0"/>
    <n v="0"/>
    <n v="0"/>
    <n v="0"/>
    <n v="0"/>
    <n v="0"/>
    <n v="0"/>
    <n v="0"/>
    <n v="0"/>
    <n v="15"/>
    <n v="25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2207D"/>
    <n v="1"/>
    <s v="MATUTINO"/>
    <s v="CATALINA MORENO TERRAZAS"/>
    <n v="8"/>
    <s v="CHIHUAHUA"/>
    <n v="8"/>
    <s v="CHIHUAHUA"/>
    <x v="5"/>
    <n v="37"/>
    <x v="6"/>
    <n v="1"/>
    <s v="JUĂREZ"/>
    <s v="CALLE SENDEROS DEL CALVARIO"/>
    <n v="0"/>
    <s v="PÚBLICO"/>
    <x v="0"/>
    <n v="2"/>
    <s v="BĂSICA"/>
    <n v="1"/>
    <x v="2"/>
    <n v="1"/>
    <x v="0"/>
    <n v="0"/>
    <s v="NO APLICA"/>
    <n v="0"/>
    <s v="NO APLICA"/>
    <s v="08FZP0270P"/>
    <s v="08FJZ0112F"/>
    <s v="08ADG0005C"/>
    <n v="0"/>
    <s v="I2020"/>
    <n v="57"/>
    <n v="72"/>
    <n v="129"/>
    <n v="57"/>
    <n v="72"/>
    <n v="129"/>
    <n v="40"/>
    <n v="50"/>
    <n v="90"/>
    <n v="0"/>
    <n v="0"/>
    <n v="0"/>
    <n v="7"/>
    <n v="1"/>
    <n v="8"/>
    <n v="16"/>
    <n v="14"/>
    <n v="30"/>
    <n v="43"/>
    <n v="43"/>
    <n v="86"/>
    <n v="0"/>
    <n v="0"/>
    <n v="0"/>
    <n v="0"/>
    <n v="0"/>
    <n v="0"/>
    <n v="0"/>
    <n v="0"/>
    <n v="0"/>
    <n v="66"/>
    <n v="58"/>
    <n v="124"/>
    <n v="0"/>
    <n v="0"/>
    <n v="3"/>
    <n v="0"/>
    <n v="0"/>
    <n v="0"/>
    <n v="2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5"/>
    <n v="0"/>
    <n v="0"/>
    <n v="3"/>
    <n v="0"/>
    <n v="0"/>
    <n v="0"/>
    <n v="2"/>
    <n v="5"/>
    <n v="6"/>
    <n v="5"/>
    <n v="1"/>
  </r>
  <r>
    <s v="08DJN2208C"/>
    <n v="1"/>
    <s v="MATUTINO"/>
    <s v="ESTEFANIA CASTAÑEDA"/>
    <n v="8"/>
    <s v="CHIHUAHUA"/>
    <n v="8"/>
    <s v="CHIHUAHUA"/>
    <x v="10"/>
    <n v="50"/>
    <x v="65"/>
    <n v="1"/>
    <s v="NUEVO CASAS GRANDES"/>
    <s v="CALLE PINO"/>
    <n v="1621"/>
    <s v="PÚBLICO"/>
    <x v="0"/>
    <n v="2"/>
    <s v="BĂSICA"/>
    <n v="1"/>
    <x v="2"/>
    <n v="1"/>
    <x v="0"/>
    <n v="0"/>
    <s v="NO APLICA"/>
    <n v="0"/>
    <s v="NO APLICA"/>
    <s v="08FZP0113Z"/>
    <s v="08FJZ0110H"/>
    <s v="08ADG0013L"/>
    <n v="0"/>
    <s v="I2020"/>
    <n v="43"/>
    <n v="33"/>
    <n v="76"/>
    <n v="43"/>
    <n v="33"/>
    <n v="76"/>
    <n v="22"/>
    <n v="11"/>
    <n v="33"/>
    <n v="0"/>
    <n v="0"/>
    <n v="0"/>
    <n v="2"/>
    <n v="1"/>
    <n v="3"/>
    <n v="13"/>
    <n v="15"/>
    <n v="28"/>
    <n v="20"/>
    <n v="23"/>
    <n v="43"/>
    <n v="0"/>
    <n v="0"/>
    <n v="0"/>
    <n v="0"/>
    <n v="0"/>
    <n v="0"/>
    <n v="0"/>
    <n v="0"/>
    <n v="0"/>
    <n v="35"/>
    <n v="39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209B"/>
    <n v="1"/>
    <s v="MATUTINO"/>
    <s v="MARIA SAENZ HERRERA"/>
    <n v="8"/>
    <s v="CHIHUAHUA"/>
    <n v="8"/>
    <s v="CHIHUAHUA"/>
    <x v="5"/>
    <n v="37"/>
    <x v="6"/>
    <n v="1"/>
    <s v="JUĂREZ"/>
    <s v="CALLE PICO KIBO"/>
    <n v="0"/>
    <s v="PÚBLICO"/>
    <x v="0"/>
    <n v="2"/>
    <s v="BĂSICA"/>
    <n v="1"/>
    <x v="2"/>
    <n v="1"/>
    <x v="0"/>
    <n v="0"/>
    <s v="NO APLICA"/>
    <n v="0"/>
    <s v="NO APLICA"/>
    <s v="08FZP0270P"/>
    <s v="08FJZ0112F"/>
    <s v="08ADG0005C"/>
    <n v="0"/>
    <s v="I2020"/>
    <n v="61"/>
    <n v="58"/>
    <n v="119"/>
    <n v="61"/>
    <n v="58"/>
    <n v="119"/>
    <n v="44"/>
    <n v="45"/>
    <n v="89"/>
    <n v="0"/>
    <n v="0"/>
    <n v="0"/>
    <n v="0"/>
    <n v="1"/>
    <n v="1"/>
    <n v="14"/>
    <n v="11"/>
    <n v="25"/>
    <n v="40"/>
    <n v="31"/>
    <n v="71"/>
    <n v="0"/>
    <n v="0"/>
    <n v="0"/>
    <n v="0"/>
    <n v="0"/>
    <n v="0"/>
    <n v="0"/>
    <n v="0"/>
    <n v="0"/>
    <n v="54"/>
    <n v="43"/>
    <n v="97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6"/>
    <n v="4"/>
    <n v="1"/>
  </r>
  <r>
    <s v="08DJN2210R"/>
    <n v="1"/>
    <s v="MATUTINO"/>
    <s v="BERTHA TARIN AMAYA"/>
    <n v="8"/>
    <s v="CHIHUAHUA"/>
    <n v="8"/>
    <s v="CHIHUAHUA"/>
    <x v="5"/>
    <n v="37"/>
    <x v="6"/>
    <n v="1"/>
    <s v="JUĂREZ"/>
    <s v="CALLE HACIENDA ESMERALDA"/>
    <n v="0"/>
    <s v="PÚBLICO"/>
    <x v="0"/>
    <n v="2"/>
    <s v="BĂSICA"/>
    <n v="1"/>
    <x v="2"/>
    <n v="1"/>
    <x v="0"/>
    <n v="0"/>
    <s v="NO APLICA"/>
    <n v="0"/>
    <s v="NO APLICA"/>
    <s v="08FZP0142U"/>
    <s v="08FJZ0004Y"/>
    <s v="08ADG0005C"/>
    <n v="0"/>
    <s v="I2020"/>
    <n v="96"/>
    <n v="107"/>
    <n v="203"/>
    <n v="96"/>
    <n v="107"/>
    <n v="203"/>
    <n v="66"/>
    <n v="80"/>
    <n v="146"/>
    <n v="0"/>
    <n v="0"/>
    <n v="0"/>
    <n v="1"/>
    <n v="3"/>
    <n v="4"/>
    <n v="30"/>
    <n v="24"/>
    <n v="54"/>
    <n v="74"/>
    <n v="76"/>
    <n v="150"/>
    <n v="0"/>
    <n v="0"/>
    <n v="0"/>
    <n v="0"/>
    <n v="0"/>
    <n v="0"/>
    <n v="0"/>
    <n v="0"/>
    <n v="0"/>
    <n v="105"/>
    <n v="103"/>
    <n v="208"/>
    <n v="0"/>
    <n v="1"/>
    <n v="5"/>
    <n v="0"/>
    <n v="0"/>
    <n v="0"/>
    <n v="1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0"/>
    <n v="10"/>
    <n v="1"/>
    <n v="6"/>
    <n v="0"/>
    <n v="1"/>
    <n v="5"/>
    <n v="0"/>
    <n v="0"/>
    <n v="0"/>
    <n v="1"/>
    <n v="7"/>
    <n v="7"/>
    <n v="7"/>
    <n v="1"/>
  </r>
  <r>
    <s v="08DJN2211Q"/>
    <n v="1"/>
    <s v="MATUTINO"/>
    <s v="CONCEPCION ARACELY AVILA PANDO"/>
    <n v="8"/>
    <s v="CHIHUAHUA"/>
    <n v="8"/>
    <s v="CHIHUAHUA"/>
    <x v="5"/>
    <n v="37"/>
    <x v="6"/>
    <n v="1"/>
    <s v="JUĂREZ"/>
    <s v="CALLE MONTES SANTA CATALINA"/>
    <n v="0"/>
    <s v="PÚBLICO"/>
    <x v="0"/>
    <n v="2"/>
    <s v="BĂSICA"/>
    <n v="1"/>
    <x v="2"/>
    <n v="1"/>
    <x v="0"/>
    <n v="0"/>
    <s v="NO APLICA"/>
    <n v="0"/>
    <s v="NO APLICA"/>
    <s v="08FZP0271O"/>
    <s v="08FJZ0112F"/>
    <s v="08ADG0005C"/>
    <n v="0"/>
    <s v="I2020"/>
    <n v="68"/>
    <n v="68"/>
    <n v="136"/>
    <n v="68"/>
    <n v="68"/>
    <n v="136"/>
    <n v="46"/>
    <n v="40"/>
    <n v="86"/>
    <n v="0"/>
    <n v="0"/>
    <n v="0"/>
    <n v="4"/>
    <n v="2"/>
    <n v="6"/>
    <n v="21"/>
    <n v="17"/>
    <n v="38"/>
    <n v="43"/>
    <n v="55"/>
    <n v="98"/>
    <n v="0"/>
    <n v="0"/>
    <n v="0"/>
    <n v="0"/>
    <n v="0"/>
    <n v="0"/>
    <n v="0"/>
    <n v="0"/>
    <n v="0"/>
    <n v="68"/>
    <n v="74"/>
    <n v="142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5"/>
    <n v="5"/>
    <n v="1"/>
  </r>
  <r>
    <s v="08DJN2213O"/>
    <n v="1"/>
    <s v="MATUTINO"/>
    <s v="TEOTIHUACAN"/>
    <n v="8"/>
    <s v="CHIHUAHUA"/>
    <n v="8"/>
    <s v="CHIHUAHUA"/>
    <x v="5"/>
    <n v="37"/>
    <x v="6"/>
    <n v="1"/>
    <s v="JUĂREZ"/>
    <s v="CALLE PUERTA DEL SOL"/>
    <n v="0"/>
    <s v="PÚBLICO"/>
    <x v="0"/>
    <n v="2"/>
    <s v="BĂSICA"/>
    <n v="1"/>
    <x v="2"/>
    <n v="1"/>
    <x v="0"/>
    <n v="0"/>
    <s v="NO APLICA"/>
    <n v="0"/>
    <s v="NO APLICA"/>
    <s v="08FZP0023G"/>
    <s v="08FJZ0112F"/>
    <s v="08ADG0005C"/>
    <n v="0"/>
    <s v="I2020"/>
    <n v="51"/>
    <n v="54"/>
    <n v="105"/>
    <n v="51"/>
    <n v="54"/>
    <n v="105"/>
    <n v="32"/>
    <n v="39"/>
    <n v="71"/>
    <n v="0"/>
    <n v="0"/>
    <n v="0"/>
    <n v="5"/>
    <n v="0"/>
    <n v="5"/>
    <n v="16"/>
    <n v="15"/>
    <n v="31"/>
    <n v="45"/>
    <n v="21"/>
    <n v="66"/>
    <n v="0"/>
    <n v="0"/>
    <n v="0"/>
    <n v="0"/>
    <n v="0"/>
    <n v="0"/>
    <n v="0"/>
    <n v="0"/>
    <n v="0"/>
    <n v="66"/>
    <n v="36"/>
    <n v="10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4"/>
    <n v="4"/>
    <n v="1"/>
  </r>
  <r>
    <s v="08DJN2214N"/>
    <n v="2"/>
    <s v="VESPERTINO"/>
    <s v="BEETHOVEN"/>
    <n v="8"/>
    <s v="CHIHUAHUA"/>
    <n v="8"/>
    <s v="CHIHUAHUA"/>
    <x v="5"/>
    <n v="37"/>
    <x v="6"/>
    <n v="1"/>
    <s v="JUĂREZ"/>
    <s v="CALLE DOMINGO GARCĂŤA RAMOS"/>
    <n v="2366"/>
    <s v="PÚBLICO"/>
    <x v="0"/>
    <n v="2"/>
    <s v="BĂSICA"/>
    <n v="1"/>
    <x v="2"/>
    <n v="1"/>
    <x v="0"/>
    <n v="0"/>
    <s v="NO APLICA"/>
    <n v="0"/>
    <s v="NO APLICA"/>
    <s v="08FZP0158V"/>
    <s v="08FJZ0004Y"/>
    <s v="08ADG0005C"/>
    <n v="0"/>
    <s v="I2020"/>
    <n v="70"/>
    <n v="46"/>
    <n v="116"/>
    <n v="70"/>
    <n v="46"/>
    <n v="116"/>
    <n v="41"/>
    <n v="28"/>
    <n v="69"/>
    <n v="0"/>
    <n v="0"/>
    <n v="0"/>
    <n v="3"/>
    <n v="2"/>
    <n v="5"/>
    <n v="7"/>
    <n v="11"/>
    <n v="18"/>
    <n v="34"/>
    <n v="24"/>
    <n v="58"/>
    <n v="0"/>
    <n v="0"/>
    <n v="0"/>
    <n v="0"/>
    <n v="0"/>
    <n v="0"/>
    <n v="0"/>
    <n v="0"/>
    <n v="0"/>
    <n v="44"/>
    <n v="37"/>
    <n v="81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7"/>
    <n v="4"/>
    <n v="1"/>
  </r>
  <r>
    <s v="08DJN2218J"/>
    <n v="2"/>
    <s v="VESPERTINO"/>
    <s v="MARIA CRISTINA ZUÑIGA SANTIAGO"/>
    <n v="8"/>
    <s v="CHIHUAHUA"/>
    <n v="8"/>
    <s v="CHIHUAHUA"/>
    <x v="5"/>
    <n v="37"/>
    <x v="6"/>
    <n v="1"/>
    <s v="JUĂREZ"/>
    <s v="CALLE PUERTA DEL SOL"/>
    <n v="3250"/>
    <s v="PÚBLICO"/>
    <x v="0"/>
    <n v="2"/>
    <s v="BĂSICA"/>
    <n v="1"/>
    <x v="2"/>
    <n v="1"/>
    <x v="0"/>
    <n v="0"/>
    <s v="NO APLICA"/>
    <n v="0"/>
    <s v="NO APLICA"/>
    <s v="08FZP0266C"/>
    <s v="08FJZ0112F"/>
    <s v="08ADG0005C"/>
    <n v="0"/>
    <s v="I2020"/>
    <n v="99"/>
    <n v="105"/>
    <n v="204"/>
    <n v="99"/>
    <n v="105"/>
    <n v="204"/>
    <n v="68"/>
    <n v="62"/>
    <n v="130"/>
    <n v="0"/>
    <n v="0"/>
    <n v="0"/>
    <n v="3"/>
    <n v="3"/>
    <n v="6"/>
    <n v="13"/>
    <n v="30"/>
    <n v="43"/>
    <n v="56"/>
    <n v="72"/>
    <n v="128"/>
    <n v="0"/>
    <n v="0"/>
    <n v="0"/>
    <n v="0"/>
    <n v="0"/>
    <n v="0"/>
    <n v="0"/>
    <n v="0"/>
    <n v="0"/>
    <n v="72"/>
    <n v="105"/>
    <n v="177"/>
    <n v="0"/>
    <n v="1"/>
    <n v="6"/>
    <n v="0"/>
    <n v="0"/>
    <n v="0"/>
    <n v="1"/>
    <n v="8"/>
    <n v="0"/>
    <n v="1"/>
    <n v="0"/>
    <n v="0"/>
    <n v="0"/>
    <n v="1"/>
    <n v="0"/>
    <n v="0"/>
    <n v="1"/>
    <n v="6"/>
    <n v="0"/>
    <n v="0"/>
    <n v="0"/>
    <n v="1"/>
    <n v="0"/>
    <n v="0"/>
    <n v="0"/>
    <n v="0"/>
    <n v="0"/>
    <n v="0"/>
    <n v="2"/>
    <n v="0"/>
    <n v="0"/>
    <n v="12"/>
    <n v="1"/>
    <n v="7"/>
    <n v="0"/>
    <n v="1"/>
    <n v="6"/>
    <n v="0"/>
    <n v="0"/>
    <n v="0"/>
    <n v="1"/>
    <n v="8"/>
    <n v="8"/>
    <n v="8"/>
    <n v="1"/>
  </r>
  <r>
    <s v="08DJN2219I"/>
    <n v="1"/>
    <s v="MATUTINO"/>
    <s v="FEDERICO FROEBEL"/>
    <n v="8"/>
    <s v="CHIHUAHUA"/>
    <n v="8"/>
    <s v="CHIHUAHUA"/>
    <x v="3"/>
    <n v="27"/>
    <x v="27"/>
    <n v="1"/>
    <s v="GUACHOCHI"/>
    <s v="CALLE PELICANO"/>
    <n v="24"/>
    <s v="PÚBLICO"/>
    <x v="0"/>
    <n v="2"/>
    <s v="BĂSICA"/>
    <n v="1"/>
    <x v="2"/>
    <n v="1"/>
    <x v="0"/>
    <n v="0"/>
    <s v="NO APLICA"/>
    <n v="0"/>
    <s v="NO APLICA"/>
    <s v="08FZP0021I"/>
    <s v="08FJZ0106V"/>
    <s v="08ADG0006B"/>
    <n v="0"/>
    <s v="I2020"/>
    <n v="31"/>
    <n v="29"/>
    <n v="60"/>
    <n v="31"/>
    <n v="29"/>
    <n v="60"/>
    <n v="13"/>
    <n v="11"/>
    <n v="24"/>
    <n v="0"/>
    <n v="0"/>
    <n v="0"/>
    <n v="9"/>
    <n v="6"/>
    <n v="15"/>
    <n v="11"/>
    <n v="5"/>
    <n v="16"/>
    <n v="6"/>
    <n v="15"/>
    <n v="21"/>
    <n v="0"/>
    <n v="0"/>
    <n v="0"/>
    <n v="0"/>
    <n v="0"/>
    <n v="0"/>
    <n v="0"/>
    <n v="0"/>
    <n v="0"/>
    <n v="26"/>
    <n v="26"/>
    <n v="5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DJN2220Y"/>
    <n v="2"/>
    <s v="VESPERTINO"/>
    <s v="BONAMPAK"/>
    <n v="8"/>
    <s v="CHIHUAHUA"/>
    <n v="8"/>
    <s v="CHIHUAHUA"/>
    <x v="5"/>
    <n v="37"/>
    <x v="6"/>
    <n v="1"/>
    <s v="JUĂREZ"/>
    <s v="CALLE HACIENDA CASA DE JANOS"/>
    <n v="9505"/>
    <s v="PÚBLICO"/>
    <x v="0"/>
    <n v="2"/>
    <s v="BĂSICA"/>
    <n v="1"/>
    <x v="2"/>
    <n v="1"/>
    <x v="0"/>
    <n v="0"/>
    <s v="NO APLICA"/>
    <n v="0"/>
    <s v="NO APLICA"/>
    <s v="08FZP0023G"/>
    <s v="08FJZ0112F"/>
    <s v="08ADG0005C"/>
    <n v="0"/>
    <s v="I2020"/>
    <n v="64"/>
    <n v="67"/>
    <n v="131"/>
    <n v="64"/>
    <n v="67"/>
    <n v="131"/>
    <n v="40"/>
    <n v="40"/>
    <n v="80"/>
    <n v="0"/>
    <n v="0"/>
    <n v="0"/>
    <n v="1"/>
    <n v="3"/>
    <n v="4"/>
    <n v="13"/>
    <n v="16"/>
    <n v="29"/>
    <n v="42"/>
    <n v="41"/>
    <n v="83"/>
    <n v="0"/>
    <n v="0"/>
    <n v="0"/>
    <n v="0"/>
    <n v="0"/>
    <n v="0"/>
    <n v="0"/>
    <n v="0"/>
    <n v="0"/>
    <n v="56"/>
    <n v="60"/>
    <n v="116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6"/>
    <n v="5"/>
    <n v="1"/>
  </r>
  <r>
    <s v="08DJN2223V"/>
    <n v="1"/>
    <s v="MATUTINO"/>
    <s v="MINERAL DE DOLORES"/>
    <n v="8"/>
    <s v="CHIHUAHUA"/>
    <n v="8"/>
    <s v="CHIHUAHUA"/>
    <x v="2"/>
    <n v="40"/>
    <x v="12"/>
    <n v="22"/>
    <s v="HUIZOPA"/>
    <s v="CALLE SALIDA A MADERA KILOMETRO 70"/>
    <n v="0"/>
    <s v="PÚBLICO"/>
    <x v="0"/>
    <n v="2"/>
    <s v="BĂSICA"/>
    <n v="1"/>
    <x v="2"/>
    <n v="1"/>
    <x v="0"/>
    <n v="0"/>
    <s v="NO APLICA"/>
    <n v="0"/>
    <s v="NO APLICA"/>
    <s v="08FZP0112Z"/>
    <s v="08FJZ0111G"/>
    <s v="08ADG0055K"/>
    <n v="0"/>
    <s v="I2020"/>
    <n v="11"/>
    <n v="13"/>
    <n v="24"/>
    <n v="11"/>
    <n v="13"/>
    <n v="24"/>
    <n v="5"/>
    <n v="8"/>
    <n v="13"/>
    <n v="0"/>
    <n v="0"/>
    <n v="0"/>
    <n v="0"/>
    <n v="1"/>
    <n v="1"/>
    <n v="1"/>
    <n v="1"/>
    <n v="2"/>
    <n v="9"/>
    <n v="6"/>
    <n v="15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24U"/>
    <n v="2"/>
    <s v="VESPERTINO"/>
    <s v="HILDA ORELIA ARIZPE RODRIGUEZ"/>
    <n v="8"/>
    <s v="CHIHUAHUA"/>
    <n v="8"/>
    <s v="CHIHUAHUA"/>
    <x v="9"/>
    <n v="21"/>
    <x v="61"/>
    <n v="1"/>
    <s v="DELICIAS"/>
    <s v="CALLE EMILIANO ZAPATA"/>
    <n v="410"/>
    <s v="PÚBLICO"/>
    <x v="0"/>
    <n v="2"/>
    <s v="BĂSICA"/>
    <n v="1"/>
    <x v="2"/>
    <n v="1"/>
    <x v="0"/>
    <n v="0"/>
    <s v="NO APLICA"/>
    <n v="0"/>
    <s v="NO APLICA"/>
    <s v="08FZP0137I"/>
    <s v="08FJZ0108T"/>
    <s v="08ADG0057I"/>
    <n v="0"/>
    <s v="I2020"/>
    <n v="21"/>
    <n v="28"/>
    <n v="49"/>
    <n v="21"/>
    <n v="28"/>
    <n v="49"/>
    <n v="6"/>
    <n v="13"/>
    <n v="19"/>
    <n v="0"/>
    <n v="0"/>
    <n v="0"/>
    <n v="0"/>
    <n v="0"/>
    <n v="0"/>
    <n v="7"/>
    <n v="9"/>
    <n v="16"/>
    <n v="12"/>
    <n v="9"/>
    <n v="21"/>
    <n v="0"/>
    <n v="0"/>
    <n v="0"/>
    <n v="0"/>
    <n v="0"/>
    <n v="0"/>
    <n v="0"/>
    <n v="0"/>
    <n v="0"/>
    <n v="19"/>
    <n v="18"/>
    <n v="37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1"/>
    <n v="1"/>
    <n v="0"/>
    <n v="0"/>
    <n v="0"/>
    <n v="0"/>
    <n v="2"/>
    <n v="5"/>
    <n v="2"/>
    <n v="1"/>
  </r>
  <r>
    <s v="08DJN2225T"/>
    <n v="1"/>
    <s v="MATUTINO"/>
    <s v="MICHAEL ENDE"/>
    <n v="8"/>
    <s v="CHIHUAHUA"/>
    <n v="8"/>
    <s v="CHIHUAHUA"/>
    <x v="7"/>
    <n v="2"/>
    <x v="24"/>
    <n v="1"/>
    <s v="JUAN ALDAMA"/>
    <s v="CALLE ALAMO DE ITALIA"/>
    <n v="0"/>
    <s v="PÚBLICO"/>
    <x v="0"/>
    <n v="2"/>
    <s v="BĂSICA"/>
    <n v="1"/>
    <x v="2"/>
    <n v="1"/>
    <x v="0"/>
    <n v="0"/>
    <s v="NO APLICA"/>
    <n v="0"/>
    <s v="NO APLICA"/>
    <s v="08FZP0262G"/>
    <s v="08FJZ0117A"/>
    <s v="08ADG0046C"/>
    <n v="0"/>
    <s v="I2020"/>
    <n v="86"/>
    <n v="74"/>
    <n v="160"/>
    <n v="86"/>
    <n v="74"/>
    <n v="160"/>
    <n v="38"/>
    <n v="32"/>
    <n v="70"/>
    <n v="0"/>
    <n v="0"/>
    <n v="0"/>
    <n v="19"/>
    <n v="11"/>
    <n v="30"/>
    <n v="31"/>
    <n v="20"/>
    <n v="51"/>
    <n v="31"/>
    <n v="31"/>
    <n v="62"/>
    <n v="0"/>
    <n v="0"/>
    <n v="0"/>
    <n v="0"/>
    <n v="0"/>
    <n v="0"/>
    <n v="0"/>
    <n v="0"/>
    <n v="0"/>
    <n v="81"/>
    <n v="62"/>
    <n v="143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1"/>
    <n v="0"/>
    <n v="1"/>
    <n v="0"/>
    <n v="0"/>
    <n v="0"/>
    <n v="0"/>
    <n v="1"/>
    <n v="0"/>
    <n v="0"/>
    <n v="12"/>
    <n v="0"/>
    <n v="7"/>
    <n v="1"/>
    <n v="2"/>
    <n v="3"/>
    <n v="0"/>
    <n v="0"/>
    <n v="0"/>
    <n v="1"/>
    <n v="7"/>
    <n v="7"/>
    <n v="6"/>
    <n v="1"/>
  </r>
  <r>
    <s v="08DJN2227R"/>
    <n v="1"/>
    <s v="MATUTINO"/>
    <s v="CHICHEN ITZA"/>
    <n v="8"/>
    <s v="CHIHUAHUA"/>
    <n v="8"/>
    <s v="CHIHUAHUA"/>
    <x v="5"/>
    <n v="37"/>
    <x v="6"/>
    <n v="1"/>
    <s v="JUĂREZ"/>
    <s v="CALLE FUNDADORES DE AMERICA"/>
    <n v="0"/>
    <s v="PÚBLICO"/>
    <x v="0"/>
    <n v="2"/>
    <s v="BĂSICA"/>
    <n v="1"/>
    <x v="2"/>
    <n v="1"/>
    <x v="0"/>
    <n v="0"/>
    <s v="NO APLICA"/>
    <n v="0"/>
    <s v="NO APLICA"/>
    <s v="08FZP0023G"/>
    <s v="08FJZ0112F"/>
    <s v="08ADG0005C"/>
    <n v="0"/>
    <s v="I2020"/>
    <n v="70"/>
    <n v="62"/>
    <n v="132"/>
    <n v="70"/>
    <n v="62"/>
    <n v="132"/>
    <n v="44"/>
    <n v="44"/>
    <n v="88"/>
    <n v="0"/>
    <n v="0"/>
    <n v="0"/>
    <n v="1"/>
    <n v="1"/>
    <n v="2"/>
    <n v="17"/>
    <n v="20"/>
    <n v="37"/>
    <n v="40"/>
    <n v="32"/>
    <n v="72"/>
    <n v="0"/>
    <n v="0"/>
    <n v="0"/>
    <n v="0"/>
    <n v="0"/>
    <n v="0"/>
    <n v="0"/>
    <n v="0"/>
    <n v="0"/>
    <n v="58"/>
    <n v="53"/>
    <n v="11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5"/>
    <n v="4"/>
    <n v="1"/>
  </r>
  <r>
    <s v="08DJN2228Q"/>
    <n v="1"/>
    <s v="MATUTINO"/>
    <s v="PASO DEL NORTE"/>
    <n v="8"/>
    <s v="CHIHUAHUA"/>
    <n v="8"/>
    <s v="CHIHUAHUA"/>
    <x v="5"/>
    <n v="37"/>
    <x v="6"/>
    <n v="1"/>
    <s v="JUĂREZ"/>
    <s v="CALLE TIERRA DEL SOL"/>
    <n v="0"/>
    <s v="PÚBLICO"/>
    <x v="0"/>
    <n v="2"/>
    <s v="BĂSICA"/>
    <n v="1"/>
    <x v="2"/>
    <n v="1"/>
    <x v="0"/>
    <n v="0"/>
    <s v="NO APLICA"/>
    <n v="0"/>
    <s v="NO APLICA"/>
    <s v="08FZP0266C"/>
    <s v="08FJZ0112F"/>
    <s v="08ADG0005C"/>
    <n v="0"/>
    <s v="I2020"/>
    <n v="92"/>
    <n v="98"/>
    <n v="190"/>
    <n v="92"/>
    <n v="98"/>
    <n v="190"/>
    <n v="67"/>
    <n v="71"/>
    <n v="138"/>
    <n v="0"/>
    <n v="0"/>
    <n v="0"/>
    <n v="3"/>
    <n v="4"/>
    <n v="7"/>
    <n v="19"/>
    <n v="14"/>
    <n v="33"/>
    <n v="56"/>
    <n v="54"/>
    <n v="110"/>
    <n v="0"/>
    <n v="0"/>
    <n v="0"/>
    <n v="0"/>
    <n v="0"/>
    <n v="0"/>
    <n v="0"/>
    <n v="0"/>
    <n v="0"/>
    <n v="78"/>
    <n v="72"/>
    <n v="150"/>
    <n v="0"/>
    <n v="1"/>
    <n v="5"/>
    <n v="0"/>
    <n v="0"/>
    <n v="0"/>
    <n v="1"/>
    <n v="7"/>
    <n v="0"/>
    <n v="1"/>
    <n v="0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7"/>
    <n v="0"/>
    <n v="1"/>
    <n v="5"/>
    <n v="0"/>
    <n v="0"/>
    <n v="0"/>
    <n v="1"/>
    <n v="7"/>
    <n v="7"/>
    <n v="7"/>
    <n v="1"/>
  </r>
  <r>
    <s v="08DJN2229P"/>
    <n v="1"/>
    <s v="MATUTINO"/>
    <s v="BARRANCAS DEL COBRE"/>
    <n v="8"/>
    <s v="CHIHUAHUA"/>
    <n v="8"/>
    <s v="CHIHUAHUA"/>
    <x v="5"/>
    <n v="37"/>
    <x v="6"/>
    <n v="1"/>
    <s v="JUĂREZ"/>
    <s v="CALLE LEONARDO SOLIS BARRAZA"/>
    <n v="0"/>
    <s v="PÚBLICO"/>
    <x v="0"/>
    <n v="2"/>
    <s v="BĂSICA"/>
    <n v="1"/>
    <x v="2"/>
    <n v="1"/>
    <x v="0"/>
    <n v="0"/>
    <s v="NO APLICA"/>
    <n v="0"/>
    <s v="NO APLICA"/>
    <s v="08FZP0270P"/>
    <s v="08FJZ0112F"/>
    <s v="08ADG0005C"/>
    <n v="0"/>
    <s v="I2020"/>
    <n v="65"/>
    <n v="42"/>
    <n v="107"/>
    <n v="65"/>
    <n v="42"/>
    <n v="107"/>
    <n v="55"/>
    <n v="30"/>
    <n v="85"/>
    <n v="0"/>
    <n v="0"/>
    <n v="0"/>
    <n v="1"/>
    <n v="3"/>
    <n v="4"/>
    <n v="8"/>
    <n v="12"/>
    <n v="20"/>
    <n v="35"/>
    <n v="47"/>
    <n v="82"/>
    <n v="0"/>
    <n v="0"/>
    <n v="0"/>
    <n v="0"/>
    <n v="0"/>
    <n v="0"/>
    <n v="0"/>
    <n v="0"/>
    <n v="0"/>
    <n v="44"/>
    <n v="62"/>
    <n v="106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4"/>
    <n v="4"/>
    <n v="1"/>
  </r>
  <r>
    <s v="08DJN2231D"/>
    <n v="1"/>
    <s v="MATUTINO"/>
    <s v="DAVID ALFARO SIQUEIROS"/>
    <n v="8"/>
    <s v="CHIHUAHUA"/>
    <n v="8"/>
    <s v="CHIHUAHUA"/>
    <x v="3"/>
    <n v="46"/>
    <x v="9"/>
    <n v="333"/>
    <s v="LAJITAS DE PALMIRA"/>
    <s v="CALLE LAJITAS DE PALMIRA"/>
    <n v="0"/>
    <s v="PÚBLICO"/>
    <x v="0"/>
    <n v="2"/>
    <s v="BĂSICA"/>
    <n v="1"/>
    <x v="2"/>
    <n v="1"/>
    <x v="0"/>
    <n v="0"/>
    <s v="NO APLICA"/>
    <n v="0"/>
    <s v="NO APLICA"/>
    <s v="08FZP0025E"/>
    <s v="08FJZ0106V"/>
    <s v="08ADG0006B"/>
    <n v="0"/>
    <s v="I2020"/>
    <n v="8"/>
    <n v="9"/>
    <n v="17"/>
    <n v="8"/>
    <n v="9"/>
    <n v="17"/>
    <n v="3"/>
    <n v="3"/>
    <n v="6"/>
    <n v="0"/>
    <n v="0"/>
    <n v="0"/>
    <n v="6"/>
    <n v="3"/>
    <n v="9"/>
    <n v="2"/>
    <n v="3"/>
    <n v="5"/>
    <n v="3"/>
    <n v="5"/>
    <n v="8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32C"/>
    <n v="1"/>
    <s v="MATUTINO"/>
    <s v="CHINIPAS"/>
    <n v="8"/>
    <s v="CHIHUAHUA"/>
    <n v="8"/>
    <s v="CHIHUAHUA"/>
    <x v="0"/>
    <n v="20"/>
    <x v="10"/>
    <n v="1"/>
    <s v="CHĂŤNIPAS DE ALMADA"/>
    <s v="CALLE LAS CASITAS "/>
    <n v="0"/>
    <s v="PÚBLICO"/>
    <x v="0"/>
    <n v="2"/>
    <s v="BĂSICA"/>
    <n v="1"/>
    <x v="2"/>
    <n v="1"/>
    <x v="0"/>
    <n v="0"/>
    <s v="NO APLICA"/>
    <n v="0"/>
    <s v="NO APLICA"/>
    <s v="08FZP0134L"/>
    <s v="08FJZ0106V"/>
    <s v="08ADG0003E"/>
    <n v="0"/>
    <s v="I2020"/>
    <n v="48"/>
    <n v="30"/>
    <n v="78"/>
    <n v="48"/>
    <n v="30"/>
    <n v="78"/>
    <n v="24"/>
    <n v="6"/>
    <n v="30"/>
    <n v="0"/>
    <n v="0"/>
    <n v="0"/>
    <n v="7"/>
    <n v="10"/>
    <n v="17"/>
    <n v="10"/>
    <n v="16"/>
    <n v="26"/>
    <n v="19"/>
    <n v="10"/>
    <n v="29"/>
    <n v="0"/>
    <n v="0"/>
    <n v="0"/>
    <n v="0"/>
    <n v="0"/>
    <n v="0"/>
    <n v="0"/>
    <n v="0"/>
    <n v="0"/>
    <n v="36"/>
    <n v="36"/>
    <n v="7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2"/>
    <n v="1"/>
    <n v="1"/>
    <n v="1"/>
    <n v="1"/>
    <n v="0"/>
    <n v="0"/>
    <n v="0"/>
    <n v="0"/>
    <n v="3"/>
    <n v="3"/>
    <n v="3"/>
    <n v="1"/>
  </r>
  <r>
    <s v="08DJN2233B"/>
    <n v="2"/>
    <s v="VESPERTINO"/>
    <s v="ROSARIO CASTELLANOS"/>
    <n v="8"/>
    <s v="CHIHUAHUA"/>
    <n v="8"/>
    <s v="CHIHUAHUA"/>
    <x v="5"/>
    <n v="37"/>
    <x v="6"/>
    <n v="1"/>
    <s v="JUĂREZ"/>
    <s v="CALLE CHINATU"/>
    <n v="9226"/>
    <s v="PÚBLICO"/>
    <x v="0"/>
    <n v="2"/>
    <s v="BĂSICA"/>
    <n v="1"/>
    <x v="2"/>
    <n v="1"/>
    <x v="0"/>
    <n v="0"/>
    <s v="NO APLICA"/>
    <n v="0"/>
    <s v="NO APLICA"/>
    <s v="08FZP0261H"/>
    <s v="08FJZ0101Z"/>
    <s v="08ADG0005C"/>
    <n v="0"/>
    <s v="I2020"/>
    <n v="54"/>
    <n v="41"/>
    <n v="95"/>
    <n v="54"/>
    <n v="41"/>
    <n v="95"/>
    <n v="35"/>
    <n v="20"/>
    <n v="55"/>
    <n v="0"/>
    <n v="0"/>
    <n v="0"/>
    <n v="4"/>
    <n v="4"/>
    <n v="8"/>
    <n v="14"/>
    <n v="8"/>
    <n v="22"/>
    <n v="29"/>
    <n v="17"/>
    <n v="46"/>
    <n v="0"/>
    <n v="0"/>
    <n v="0"/>
    <n v="0"/>
    <n v="0"/>
    <n v="0"/>
    <n v="0"/>
    <n v="0"/>
    <n v="0"/>
    <n v="47"/>
    <n v="29"/>
    <n v="76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0"/>
    <n v="2"/>
    <n v="1"/>
    <n v="0"/>
    <n v="0"/>
    <n v="0"/>
    <n v="0"/>
    <n v="0"/>
    <n v="0"/>
    <n v="1"/>
    <n v="0"/>
    <n v="8"/>
    <n v="1"/>
    <n v="2"/>
    <n v="0"/>
    <n v="0"/>
    <n v="2"/>
    <n v="0"/>
    <n v="0"/>
    <n v="0"/>
    <n v="1"/>
    <n v="3"/>
    <n v="7"/>
    <n v="3"/>
    <n v="1"/>
  </r>
  <r>
    <s v="08DJN2234A"/>
    <n v="2"/>
    <s v="VESPERTINO"/>
    <s v="LUCINA SAENZ HERRERA"/>
    <n v="8"/>
    <s v="CHIHUAHUA"/>
    <n v="8"/>
    <s v="CHIHUAHUA"/>
    <x v="5"/>
    <n v="37"/>
    <x v="6"/>
    <n v="1"/>
    <s v="JUĂREZ"/>
    <s v="CALLE COSTA BRAVA"/>
    <n v="0"/>
    <s v="PÚBLICO"/>
    <x v="0"/>
    <n v="2"/>
    <s v="BĂSICA"/>
    <n v="1"/>
    <x v="2"/>
    <n v="1"/>
    <x v="0"/>
    <n v="0"/>
    <s v="NO APLICA"/>
    <n v="0"/>
    <s v="NO APLICA"/>
    <s v="08FZP0270P"/>
    <s v="08FJZ0112F"/>
    <s v="08ADG0005C"/>
    <n v="0"/>
    <s v="I2020"/>
    <n v="67"/>
    <n v="73"/>
    <n v="140"/>
    <n v="67"/>
    <n v="73"/>
    <n v="140"/>
    <n v="45"/>
    <n v="40"/>
    <n v="85"/>
    <n v="0"/>
    <n v="0"/>
    <n v="0"/>
    <n v="5"/>
    <n v="2"/>
    <n v="7"/>
    <n v="11"/>
    <n v="13"/>
    <n v="24"/>
    <n v="41"/>
    <n v="49"/>
    <n v="90"/>
    <n v="0"/>
    <n v="0"/>
    <n v="0"/>
    <n v="0"/>
    <n v="0"/>
    <n v="0"/>
    <n v="0"/>
    <n v="0"/>
    <n v="0"/>
    <n v="57"/>
    <n v="64"/>
    <n v="12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5"/>
    <n v="5"/>
    <n v="1"/>
  </r>
  <r>
    <s v="08DJN2235Z"/>
    <n v="2"/>
    <s v="VESPERTINO"/>
    <s v="CARMEN SAENZ HERRERA"/>
    <n v="8"/>
    <s v="CHIHUAHUA"/>
    <n v="8"/>
    <s v="CHIHUAHUA"/>
    <x v="5"/>
    <n v="37"/>
    <x v="6"/>
    <n v="1"/>
    <s v="JUĂREZ"/>
    <s v="CALLE FORTIN DE LA SOLEDAD"/>
    <n v="0"/>
    <s v="PÚBLICO"/>
    <x v="0"/>
    <n v="2"/>
    <s v="BĂSICA"/>
    <n v="1"/>
    <x v="2"/>
    <n v="1"/>
    <x v="0"/>
    <n v="0"/>
    <s v="NO APLICA"/>
    <n v="0"/>
    <s v="NO APLICA"/>
    <s v="08FZP0271O"/>
    <s v="08FJZ0112F"/>
    <s v="08ADG0005C"/>
    <n v="0"/>
    <s v="I2020"/>
    <n v="85"/>
    <n v="81"/>
    <n v="166"/>
    <n v="85"/>
    <n v="81"/>
    <n v="166"/>
    <n v="66"/>
    <n v="61"/>
    <n v="127"/>
    <n v="0"/>
    <n v="0"/>
    <n v="0"/>
    <n v="1"/>
    <n v="2"/>
    <n v="3"/>
    <n v="9"/>
    <n v="28"/>
    <n v="37"/>
    <n v="64"/>
    <n v="44"/>
    <n v="108"/>
    <n v="0"/>
    <n v="0"/>
    <n v="0"/>
    <n v="0"/>
    <n v="0"/>
    <n v="0"/>
    <n v="0"/>
    <n v="0"/>
    <n v="0"/>
    <n v="74"/>
    <n v="74"/>
    <n v="148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0"/>
    <n v="4"/>
    <n v="0"/>
    <n v="0"/>
    <n v="0"/>
    <n v="2"/>
    <n v="6"/>
    <n v="6"/>
    <n v="6"/>
    <n v="1"/>
  </r>
  <r>
    <s v="08DJN2238X"/>
    <n v="1"/>
    <s v="MATUTINO"/>
    <s v="CARLOS MONTEMAYOR"/>
    <n v="8"/>
    <s v="CHIHUAHUA"/>
    <n v="8"/>
    <s v="CHIHUAHUA"/>
    <x v="7"/>
    <n v="4"/>
    <x v="64"/>
    <n v="1"/>
    <s v="SANTA EULALIA"/>
    <s v="CALLE DEL COBRE"/>
    <n v="0"/>
    <s v="PÚBLICO"/>
    <x v="0"/>
    <n v="2"/>
    <s v="BĂSICA"/>
    <n v="1"/>
    <x v="2"/>
    <n v="1"/>
    <x v="0"/>
    <n v="0"/>
    <s v="NO APLICA"/>
    <n v="0"/>
    <s v="NO APLICA"/>
    <s v="08FZP0268A"/>
    <s v="08FJZ0117A"/>
    <s v="08ADG0046C"/>
    <n v="0"/>
    <s v="I2020"/>
    <n v="92"/>
    <n v="75"/>
    <n v="167"/>
    <n v="92"/>
    <n v="75"/>
    <n v="167"/>
    <n v="43"/>
    <n v="39"/>
    <n v="82"/>
    <n v="0"/>
    <n v="0"/>
    <n v="0"/>
    <n v="12"/>
    <n v="8"/>
    <n v="20"/>
    <n v="26"/>
    <n v="30"/>
    <n v="56"/>
    <n v="27"/>
    <n v="23"/>
    <n v="50"/>
    <n v="0"/>
    <n v="0"/>
    <n v="0"/>
    <n v="0"/>
    <n v="0"/>
    <n v="0"/>
    <n v="0"/>
    <n v="0"/>
    <n v="0"/>
    <n v="65"/>
    <n v="61"/>
    <n v="126"/>
    <n v="1"/>
    <n v="2"/>
    <n v="3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6"/>
    <n v="1"/>
    <n v="2"/>
    <n v="3"/>
    <n v="0"/>
    <n v="0"/>
    <n v="0"/>
    <n v="0"/>
    <n v="6"/>
    <n v="9"/>
    <n v="6"/>
    <n v="1"/>
  </r>
  <r>
    <s v="08DJN2240L"/>
    <n v="1"/>
    <s v="MATUTINO"/>
    <s v="CENTENARIO DE LA REVOLUCION MEXICANA"/>
    <n v="8"/>
    <s v="CHIHUAHUA"/>
    <n v="8"/>
    <s v="CHIHUAHUA"/>
    <x v="1"/>
    <n v="17"/>
    <x v="43"/>
    <n v="1"/>
    <s v="CUAUHTĂ‰MOC"/>
    <s v="CALLE 110"/>
    <n v="0"/>
    <s v="PÚBLICO"/>
    <x v="0"/>
    <n v="2"/>
    <s v="BĂSICA"/>
    <n v="1"/>
    <x v="2"/>
    <n v="1"/>
    <x v="0"/>
    <n v="0"/>
    <s v="NO APLICA"/>
    <n v="0"/>
    <s v="NO APLICA"/>
    <s v="08FZP0145R"/>
    <s v="08FJZ0111G"/>
    <s v="08ADG0010O"/>
    <n v="0"/>
    <s v="I2020"/>
    <n v="69"/>
    <n v="65"/>
    <n v="134"/>
    <n v="69"/>
    <n v="65"/>
    <n v="134"/>
    <n v="45"/>
    <n v="37"/>
    <n v="82"/>
    <n v="0"/>
    <n v="0"/>
    <n v="0"/>
    <n v="3"/>
    <n v="0"/>
    <n v="3"/>
    <n v="9"/>
    <n v="8"/>
    <n v="17"/>
    <n v="36"/>
    <n v="44"/>
    <n v="80"/>
    <n v="0"/>
    <n v="0"/>
    <n v="0"/>
    <n v="0"/>
    <n v="0"/>
    <n v="0"/>
    <n v="0"/>
    <n v="0"/>
    <n v="0"/>
    <n v="48"/>
    <n v="52"/>
    <n v="100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5"/>
    <n v="5"/>
    <n v="1"/>
  </r>
  <r>
    <s v="08DJN2241K"/>
    <n v="1"/>
    <s v="MATUTINO"/>
    <s v="AARON PIÑA MORA"/>
    <n v="8"/>
    <s v="CHIHUAHUA"/>
    <n v="8"/>
    <s v="CHIHUAHUA"/>
    <x v="7"/>
    <n v="19"/>
    <x v="21"/>
    <n v="1"/>
    <s v="CHIHUAHUA"/>
    <s v="AVENIDA EQUUS"/>
    <n v="0"/>
    <s v="PÚBLICO"/>
    <x v="0"/>
    <n v="2"/>
    <s v="BĂSICA"/>
    <n v="1"/>
    <x v="2"/>
    <n v="1"/>
    <x v="0"/>
    <n v="0"/>
    <s v="NO APLICA"/>
    <n v="0"/>
    <s v="NO APLICA"/>
    <s v="08FZP0269Z"/>
    <s v="08FJZ0117A"/>
    <s v="08ADG0046C"/>
    <n v="0"/>
    <s v="I2020"/>
    <n v="43"/>
    <n v="39"/>
    <n v="82"/>
    <n v="43"/>
    <n v="39"/>
    <n v="82"/>
    <n v="23"/>
    <n v="25"/>
    <n v="48"/>
    <n v="0"/>
    <n v="0"/>
    <n v="0"/>
    <n v="4"/>
    <n v="1"/>
    <n v="5"/>
    <n v="12"/>
    <n v="8"/>
    <n v="20"/>
    <n v="14"/>
    <n v="10"/>
    <n v="24"/>
    <n v="0"/>
    <n v="0"/>
    <n v="0"/>
    <n v="0"/>
    <n v="0"/>
    <n v="0"/>
    <n v="0"/>
    <n v="0"/>
    <n v="0"/>
    <n v="30"/>
    <n v="19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6"/>
    <n v="2"/>
    <n v="1"/>
  </r>
  <r>
    <s v="08DJN2242J"/>
    <n v="1"/>
    <s v="MATUTINO"/>
    <s v="HAKERI JATZI"/>
    <n v="8"/>
    <s v="CHIHUAHUA"/>
    <n v="8"/>
    <s v="CHIHUAHUA"/>
    <x v="7"/>
    <n v="19"/>
    <x v="21"/>
    <n v="1"/>
    <s v="CHIHUAHUA"/>
    <s v="CALLE RIO MENDOZA"/>
    <n v="0"/>
    <s v="PÚBLICO"/>
    <x v="0"/>
    <n v="2"/>
    <s v="BĂSICA"/>
    <n v="1"/>
    <x v="2"/>
    <n v="1"/>
    <x v="0"/>
    <n v="0"/>
    <s v="NO APLICA"/>
    <n v="0"/>
    <s v="NO APLICA"/>
    <s v="08FZP0263F"/>
    <s v="08FJZ0102Z"/>
    <s v="08ADG0046C"/>
    <n v="0"/>
    <s v="I2020"/>
    <n v="96"/>
    <n v="104"/>
    <n v="200"/>
    <n v="96"/>
    <n v="104"/>
    <n v="200"/>
    <n v="50"/>
    <n v="51"/>
    <n v="101"/>
    <n v="0"/>
    <n v="0"/>
    <n v="0"/>
    <n v="8"/>
    <n v="11"/>
    <n v="19"/>
    <n v="42"/>
    <n v="50"/>
    <n v="92"/>
    <n v="54"/>
    <n v="54"/>
    <n v="108"/>
    <n v="0"/>
    <n v="0"/>
    <n v="0"/>
    <n v="0"/>
    <n v="0"/>
    <n v="0"/>
    <n v="0"/>
    <n v="0"/>
    <n v="0"/>
    <n v="104"/>
    <n v="115"/>
    <n v="219"/>
    <n v="0"/>
    <n v="3"/>
    <n v="4"/>
    <n v="0"/>
    <n v="0"/>
    <n v="0"/>
    <n v="1"/>
    <n v="8"/>
    <n v="0"/>
    <n v="0"/>
    <n v="0"/>
    <n v="1"/>
    <n v="0"/>
    <n v="0"/>
    <n v="0"/>
    <n v="0"/>
    <n v="0"/>
    <n v="8"/>
    <n v="0"/>
    <n v="0"/>
    <n v="0"/>
    <n v="2"/>
    <n v="0"/>
    <n v="1"/>
    <n v="0"/>
    <n v="0"/>
    <n v="0"/>
    <n v="0"/>
    <n v="1"/>
    <n v="1"/>
    <n v="0"/>
    <n v="14"/>
    <n v="0"/>
    <n v="8"/>
    <n v="0"/>
    <n v="3"/>
    <n v="4"/>
    <n v="0"/>
    <n v="0"/>
    <n v="0"/>
    <n v="1"/>
    <n v="8"/>
    <n v="8"/>
    <n v="8"/>
    <n v="1"/>
  </r>
  <r>
    <s v="08DJN2243I"/>
    <n v="1"/>
    <s v="MATUTINO"/>
    <s v="CARLOS MONSIVAIS"/>
    <n v="8"/>
    <s v="CHIHUAHUA"/>
    <n v="8"/>
    <s v="CHIHUAHUA"/>
    <x v="5"/>
    <n v="37"/>
    <x v="6"/>
    <n v="1"/>
    <s v="JUĂREZ"/>
    <s v="CALLE CUSTODIO DE LA REPUBLICA"/>
    <n v="0"/>
    <s v="PÚBLICO"/>
    <x v="0"/>
    <n v="2"/>
    <s v="BĂSICA"/>
    <n v="1"/>
    <x v="2"/>
    <n v="1"/>
    <x v="0"/>
    <n v="0"/>
    <s v="NO APLICA"/>
    <n v="0"/>
    <s v="NO APLICA"/>
    <s v="08FZP0271O"/>
    <s v="08FJZ0112F"/>
    <s v="08ADG0005C"/>
    <n v="0"/>
    <s v="I2020"/>
    <n v="93"/>
    <n v="75"/>
    <n v="168"/>
    <n v="93"/>
    <n v="75"/>
    <n v="168"/>
    <n v="61"/>
    <n v="53"/>
    <n v="114"/>
    <n v="0"/>
    <n v="0"/>
    <n v="0"/>
    <n v="0"/>
    <n v="0"/>
    <n v="0"/>
    <n v="22"/>
    <n v="29"/>
    <n v="51"/>
    <n v="64"/>
    <n v="47"/>
    <n v="111"/>
    <n v="0"/>
    <n v="0"/>
    <n v="0"/>
    <n v="0"/>
    <n v="0"/>
    <n v="0"/>
    <n v="0"/>
    <n v="0"/>
    <n v="0"/>
    <n v="86"/>
    <n v="76"/>
    <n v="162"/>
    <n v="0"/>
    <n v="2"/>
    <n v="4"/>
    <n v="0"/>
    <n v="0"/>
    <n v="0"/>
    <n v="0"/>
    <n v="6"/>
    <n v="0"/>
    <n v="1"/>
    <n v="0"/>
    <n v="0"/>
    <n v="0"/>
    <n v="0"/>
    <n v="0"/>
    <n v="0"/>
    <n v="1"/>
    <n v="4"/>
    <n v="0"/>
    <n v="0"/>
    <n v="0"/>
    <n v="1"/>
    <n v="0"/>
    <n v="0"/>
    <n v="0"/>
    <n v="0"/>
    <n v="0"/>
    <n v="0"/>
    <n v="1"/>
    <n v="0"/>
    <n v="0"/>
    <n v="8"/>
    <n v="1"/>
    <n v="5"/>
    <n v="0"/>
    <n v="2"/>
    <n v="4"/>
    <n v="0"/>
    <n v="0"/>
    <n v="0"/>
    <n v="0"/>
    <n v="6"/>
    <n v="6"/>
    <n v="6"/>
    <n v="1"/>
  </r>
  <r>
    <s v="08DJN2245G"/>
    <n v="1"/>
    <s v="MATUTINO"/>
    <s v="GENERACION BICENTENARIO 2010"/>
    <n v="8"/>
    <s v="CHIHUAHUA"/>
    <n v="8"/>
    <s v="CHIHUAHUA"/>
    <x v="5"/>
    <n v="37"/>
    <x v="6"/>
    <n v="1"/>
    <s v="JUĂREZ"/>
    <s v="AVENIDA EL BARREAL"/>
    <n v="0"/>
    <s v="PÚBLICO"/>
    <x v="0"/>
    <n v="2"/>
    <s v="BĂSICA"/>
    <n v="1"/>
    <x v="2"/>
    <n v="1"/>
    <x v="0"/>
    <n v="0"/>
    <s v="NO APLICA"/>
    <n v="0"/>
    <s v="NO APLICA"/>
    <s v="08FZP0023G"/>
    <s v="08FJZ0112F"/>
    <s v="08ADG0005C"/>
    <n v="0"/>
    <s v="I2020"/>
    <n v="110"/>
    <n v="113"/>
    <n v="223"/>
    <n v="110"/>
    <n v="113"/>
    <n v="223"/>
    <n v="85"/>
    <n v="87"/>
    <n v="172"/>
    <n v="0"/>
    <n v="0"/>
    <n v="0"/>
    <n v="2"/>
    <n v="10"/>
    <n v="12"/>
    <n v="27"/>
    <n v="18"/>
    <n v="45"/>
    <n v="86"/>
    <n v="69"/>
    <n v="155"/>
    <n v="0"/>
    <n v="0"/>
    <n v="0"/>
    <n v="0"/>
    <n v="0"/>
    <n v="0"/>
    <n v="0"/>
    <n v="0"/>
    <n v="0"/>
    <n v="115"/>
    <n v="97"/>
    <n v="212"/>
    <n v="0"/>
    <n v="1"/>
    <n v="5"/>
    <n v="0"/>
    <n v="0"/>
    <n v="0"/>
    <n v="2"/>
    <n v="8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0"/>
    <n v="10"/>
    <n v="0"/>
    <n v="8"/>
    <n v="0"/>
    <n v="1"/>
    <n v="5"/>
    <n v="0"/>
    <n v="0"/>
    <n v="0"/>
    <n v="2"/>
    <n v="8"/>
    <n v="8"/>
    <n v="8"/>
    <n v="1"/>
  </r>
  <r>
    <s v="08DJN2246F"/>
    <n v="1"/>
    <s v="MATUTINO"/>
    <s v="LEONA VICARIO"/>
    <n v="8"/>
    <s v="CHIHUAHUA"/>
    <n v="8"/>
    <s v="CHIHUAHUA"/>
    <x v="6"/>
    <n v="29"/>
    <x v="7"/>
    <n v="207"/>
    <s v="SAN JUAN NEPOMUCENO"/>
    <s v="CALLE SAN JUAN NEPOMUSENO"/>
    <n v="0"/>
    <s v="PÚBLICO"/>
    <x v="0"/>
    <n v="2"/>
    <s v="BĂSICA"/>
    <n v="1"/>
    <x v="2"/>
    <n v="1"/>
    <x v="0"/>
    <n v="0"/>
    <s v="NO APLICA"/>
    <n v="0"/>
    <s v="NO APLICA"/>
    <s v="08FZP0123F"/>
    <s v="08FJZ0107U"/>
    <s v="08ADG0007A"/>
    <n v="0"/>
    <s v="I2020"/>
    <n v="10"/>
    <n v="14"/>
    <n v="24"/>
    <n v="10"/>
    <n v="14"/>
    <n v="24"/>
    <n v="7"/>
    <n v="9"/>
    <n v="16"/>
    <n v="0"/>
    <n v="0"/>
    <n v="0"/>
    <n v="3"/>
    <n v="6"/>
    <n v="9"/>
    <n v="1"/>
    <n v="5"/>
    <n v="6"/>
    <n v="3"/>
    <n v="9"/>
    <n v="12"/>
    <n v="0"/>
    <n v="0"/>
    <n v="0"/>
    <n v="0"/>
    <n v="0"/>
    <n v="0"/>
    <n v="0"/>
    <n v="0"/>
    <n v="0"/>
    <n v="7"/>
    <n v="20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47E"/>
    <n v="1"/>
    <s v="MATUTINO"/>
    <s v="JOAQUIN BARANDA QUIJANO"/>
    <n v="8"/>
    <s v="CHIHUAHUA"/>
    <n v="8"/>
    <s v="CHIHUAHUA"/>
    <x v="3"/>
    <n v="27"/>
    <x v="27"/>
    <n v="759"/>
    <s v="AGUA AZUL"/>
    <s v="NINGUNO NINGUNO"/>
    <n v="0"/>
    <s v="PÚBLICO"/>
    <x v="0"/>
    <n v="2"/>
    <s v="BĂSICA"/>
    <n v="1"/>
    <x v="2"/>
    <n v="1"/>
    <x v="0"/>
    <n v="0"/>
    <s v="NO APLICA"/>
    <n v="0"/>
    <s v="NO APLICA"/>
    <s v="08FZP0121H"/>
    <s v="08FJZ0106V"/>
    <s v="08ADG0006B"/>
    <n v="0"/>
    <s v="I2020"/>
    <n v="5"/>
    <n v="10"/>
    <n v="15"/>
    <n v="5"/>
    <n v="10"/>
    <n v="15"/>
    <n v="1"/>
    <n v="4"/>
    <n v="5"/>
    <n v="0"/>
    <n v="0"/>
    <n v="0"/>
    <n v="3"/>
    <n v="0"/>
    <n v="3"/>
    <n v="2"/>
    <n v="2"/>
    <n v="4"/>
    <n v="2"/>
    <n v="4"/>
    <n v="6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JN2248D"/>
    <n v="1"/>
    <s v="MATUTINO"/>
    <s v="FRIDA KAHLO"/>
    <n v="8"/>
    <s v="CHIHUAHUA"/>
    <n v="8"/>
    <s v="CHIHUAHUA"/>
    <x v="3"/>
    <n v="27"/>
    <x v="27"/>
    <n v="913"/>
    <s v="LAGUNA DE ABOREACHI"/>
    <s v="NINGUNO NINGUNO"/>
    <n v="0"/>
    <s v="PÚBLICO"/>
    <x v="0"/>
    <n v="2"/>
    <s v="BĂSICA"/>
    <n v="1"/>
    <x v="2"/>
    <n v="1"/>
    <x v="0"/>
    <n v="0"/>
    <s v="NO APLICA"/>
    <n v="0"/>
    <s v="NO APLICA"/>
    <s v="08FZP0121H"/>
    <s v="08FJZ0106V"/>
    <s v="08ADG0006B"/>
    <n v="0"/>
    <s v="I2020"/>
    <n v="15"/>
    <n v="13"/>
    <n v="28"/>
    <n v="15"/>
    <n v="13"/>
    <n v="28"/>
    <n v="6"/>
    <n v="8"/>
    <n v="14"/>
    <n v="0"/>
    <n v="0"/>
    <n v="0"/>
    <n v="1"/>
    <n v="1"/>
    <n v="2"/>
    <n v="5"/>
    <n v="5"/>
    <n v="10"/>
    <n v="7"/>
    <n v="3"/>
    <n v="10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2249C"/>
    <n v="1"/>
    <s v="MATUTINO"/>
    <s v="BICENTENARIO"/>
    <n v="8"/>
    <s v="CHIHUAHUA"/>
    <n v="8"/>
    <s v="CHIHUAHUA"/>
    <x v="9"/>
    <n v="11"/>
    <x v="28"/>
    <n v="155"/>
    <s v="SAN IGNACIO"/>
    <s v="CALLE SAN IGNACIO"/>
    <n v="0"/>
    <s v="PÚBLICO"/>
    <x v="0"/>
    <n v="2"/>
    <s v="BĂSICA"/>
    <n v="1"/>
    <x v="2"/>
    <n v="1"/>
    <x v="0"/>
    <n v="0"/>
    <s v="NO APLICA"/>
    <n v="0"/>
    <s v="NO APLICA"/>
    <s v="08FZP0152A"/>
    <s v="08FJZ0109S"/>
    <s v="08ADG0057I"/>
    <n v="0"/>
    <s v="I2020"/>
    <n v="12"/>
    <n v="14"/>
    <n v="26"/>
    <n v="12"/>
    <n v="14"/>
    <n v="26"/>
    <n v="5"/>
    <n v="5"/>
    <n v="10"/>
    <n v="0"/>
    <n v="0"/>
    <n v="0"/>
    <n v="0"/>
    <n v="0"/>
    <n v="0"/>
    <n v="4"/>
    <n v="1"/>
    <n v="5"/>
    <n v="7"/>
    <n v="8"/>
    <n v="15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50S"/>
    <n v="1"/>
    <s v="MATUTINO"/>
    <s v="JEAN PIAGET"/>
    <n v="8"/>
    <s v="CHIHUAHUA"/>
    <n v="8"/>
    <s v="CHIHUAHUA"/>
    <x v="6"/>
    <n v="29"/>
    <x v="7"/>
    <n v="1"/>
    <s v="GUADALUPE Y CALVO"/>
    <s v="CALLE ROBERTO AGUILERA"/>
    <n v="0"/>
    <s v="PÚBLICO"/>
    <x v="0"/>
    <n v="2"/>
    <s v="BĂSICA"/>
    <n v="1"/>
    <x v="2"/>
    <n v="1"/>
    <x v="0"/>
    <n v="0"/>
    <s v="NO APLICA"/>
    <n v="0"/>
    <s v="NO APLICA"/>
    <s v="08FZP0123F"/>
    <s v="08FJZ0107U"/>
    <s v="08ADG0007A"/>
    <n v="0"/>
    <s v="I2020"/>
    <n v="14"/>
    <n v="14"/>
    <n v="28"/>
    <n v="14"/>
    <n v="14"/>
    <n v="28"/>
    <n v="6"/>
    <n v="9"/>
    <n v="15"/>
    <n v="0"/>
    <n v="0"/>
    <n v="0"/>
    <n v="0"/>
    <n v="2"/>
    <n v="2"/>
    <n v="2"/>
    <n v="5"/>
    <n v="7"/>
    <n v="10"/>
    <n v="5"/>
    <n v="15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51R"/>
    <n v="1"/>
    <s v="MATUTINO"/>
    <s v="BERTA VON GLUMER LEYVA"/>
    <n v="8"/>
    <s v="CHIHUAHUA"/>
    <n v="8"/>
    <s v="CHIHUAHUA"/>
    <x v="6"/>
    <n v="29"/>
    <x v="7"/>
    <n v="1150"/>
    <s v="TIERRA BLANCA"/>
    <s v="CALLE TIERRAS BLANCAS II"/>
    <n v="0"/>
    <s v="PÚBLICO"/>
    <x v="0"/>
    <n v="2"/>
    <s v="BĂSICA"/>
    <n v="1"/>
    <x v="2"/>
    <n v="1"/>
    <x v="0"/>
    <n v="0"/>
    <s v="NO APLICA"/>
    <n v="0"/>
    <s v="NO APLICA"/>
    <s v="08FZP0123F"/>
    <s v="08FJZ0107U"/>
    <s v="08ADG0007A"/>
    <n v="0"/>
    <s v="I2020"/>
    <n v="16"/>
    <n v="16"/>
    <n v="32"/>
    <n v="16"/>
    <n v="16"/>
    <n v="32"/>
    <n v="6"/>
    <n v="6"/>
    <n v="12"/>
    <n v="0"/>
    <n v="0"/>
    <n v="0"/>
    <n v="2"/>
    <n v="0"/>
    <n v="2"/>
    <n v="2"/>
    <n v="5"/>
    <n v="7"/>
    <n v="11"/>
    <n v="9"/>
    <n v="20"/>
    <n v="0"/>
    <n v="0"/>
    <n v="0"/>
    <n v="0"/>
    <n v="0"/>
    <n v="0"/>
    <n v="0"/>
    <n v="0"/>
    <n v="0"/>
    <n v="15"/>
    <n v="14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52Q"/>
    <n v="1"/>
    <s v="MATUTINO"/>
    <s v="JOHN DEWEY"/>
    <n v="8"/>
    <s v="CHIHUAHUA"/>
    <n v="8"/>
    <s v="CHIHUAHUA"/>
    <x v="6"/>
    <n v="29"/>
    <x v="7"/>
    <n v="30"/>
    <s v="BUENAVISTA DE REFORMA"/>
    <s v="CALLE BUENAVISTA"/>
    <n v="0"/>
    <s v="PÚBLICO"/>
    <x v="0"/>
    <n v="2"/>
    <s v="BĂSICA"/>
    <n v="1"/>
    <x v="2"/>
    <n v="1"/>
    <x v="0"/>
    <n v="0"/>
    <s v="NO APLICA"/>
    <n v="0"/>
    <s v="NO APLICA"/>
    <s v="08FZP0123F"/>
    <s v="08FJZ0107U"/>
    <s v="08ADG0007A"/>
    <n v="0"/>
    <s v="I2020"/>
    <n v="36"/>
    <n v="15"/>
    <n v="51"/>
    <n v="36"/>
    <n v="15"/>
    <n v="51"/>
    <n v="18"/>
    <n v="5"/>
    <n v="23"/>
    <n v="0"/>
    <n v="0"/>
    <n v="0"/>
    <n v="3"/>
    <n v="1"/>
    <n v="4"/>
    <n v="13"/>
    <n v="10"/>
    <n v="23"/>
    <n v="14"/>
    <n v="12"/>
    <n v="26"/>
    <n v="0"/>
    <n v="0"/>
    <n v="0"/>
    <n v="0"/>
    <n v="0"/>
    <n v="0"/>
    <n v="0"/>
    <n v="0"/>
    <n v="0"/>
    <n v="30"/>
    <n v="23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253P"/>
    <n v="1"/>
    <s v="MATUTINO"/>
    <s v="BICENTENARIO DE LA INDEPENDENCIA DE MEXICO"/>
    <n v="8"/>
    <s v="CHIHUAHUA"/>
    <n v="8"/>
    <s v="CHIHUAHUA"/>
    <x v="1"/>
    <n v="17"/>
    <x v="43"/>
    <n v="1"/>
    <s v="CUAUHTĂ‰MOC"/>
    <s v="CALLE MARTE"/>
    <n v="0"/>
    <s v="PÚBLICO"/>
    <x v="0"/>
    <n v="2"/>
    <s v="BĂSICA"/>
    <n v="1"/>
    <x v="2"/>
    <n v="1"/>
    <x v="0"/>
    <n v="0"/>
    <s v="NO APLICA"/>
    <n v="0"/>
    <s v="NO APLICA"/>
    <s v="08FZP0109M"/>
    <s v="08FJZ0105W"/>
    <s v="08ADG0010O"/>
    <n v="0"/>
    <s v="I2020"/>
    <n v="24"/>
    <n v="16"/>
    <n v="40"/>
    <n v="24"/>
    <n v="16"/>
    <n v="40"/>
    <n v="10"/>
    <n v="5"/>
    <n v="15"/>
    <n v="0"/>
    <n v="0"/>
    <n v="0"/>
    <n v="6"/>
    <n v="5"/>
    <n v="11"/>
    <n v="9"/>
    <n v="6"/>
    <n v="15"/>
    <n v="12"/>
    <n v="9"/>
    <n v="21"/>
    <n v="0"/>
    <n v="0"/>
    <n v="0"/>
    <n v="0"/>
    <n v="0"/>
    <n v="0"/>
    <n v="0"/>
    <n v="0"/>
    <n v="0"/>
    <n v="27"/>
    <n v="20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3"/>
    <n v="1"/>
  </r>
  <r>
    <s v="08DJN2254O"/>
    <n v="1"/>
    <s v="MATUTINO"/>
    <s v="SAN FELIPE DEL REAL"/>
    <n v="8"/>
    <s v="CHIHUAHUA"/>
    <n v="8"/>
    <s v="CHIHUAHUA"/>
    <x v="7"/>
    <n v="19"/>
    <x v="21"/>
    <n v="1"/>
    <s v="CHIHUAHUA"/>
    <s v="CALLE HIDROELECTRICA CHICOACEN "/>
    <n v="0"/>
    <s v="PÚBLICO"/>
    <x v="0"/>
    <n v="2"/>
    <s v="BĂSICA"/>
    <n v="1"/>
    <x v="2"/>
    <n v="1"/>
    <x v="0"/>
    <n v="0"/>
    <s v="NO APLICA"/>
    <n v="0"/>
    <s v="NO APLICA"/>
    <s v="08FZP0153Z"/>
    <s v="08FJZ0102Z"/>
    <s v="08ADG0046C"/>
    <n v="0"/>
    <s v="I2020"/>
    <n v="80"/>
    <n v="56"/>
    <n v="136"/>
    <n v="80"/>
    <n v="56"/>
    <n v="136"/>
    <n v="30"/>
    <n v="22"/>
    <n v="52"/>
    <n v="0"/>
    <n v="0"/>
    <n v="0"/>
    <n v="12"/>
    <n v="5"/>
    <n v="17"/>
    <n v="31"/>
    <n v="25"/>
    <n v="56"/>
    <n v="38"/>
    <n v="26"/>
    <n v="64"/>
    <n v="0"/>
    <n v="0"/>
    <n v="0"/>
    <n v="0"/>
    <n v="0"/>
    <n v="0"/>
    <n v="0"/>
    <n v="0"/>
    <n v="0"/>
    <n v="81"/>
    <n v="56"/>
    <n v="137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2"/>
    <n v="0"/>
    <n v="0"/>
    <n v="10"/>
    <n v="0"/>
    <n v="5"/>
    <n v="0"/>
    <n v="1"/>
    <n v="2"/>
    <n v="0"/>
    <n v="0"/>
    <n v="0"/>
    <n v="2"/>
    <n v="5"/>
    <n v="6"/>
    <n v="5"/>
    <n v="1"/>
  </r>
  <r>
    <s v="08DJN2255N"/>
    <n v="1"/>
    <s v="MATUTINO"/>
    <s v="ARGELIA ARIZPE DE VALENZUELA"/>
    <n v="8"/>
    <s v="CHIHUAHUA"/>
    <n v="8"/>
    <s v="CHIHUAHUA"/>
    <x v="9"/>
    <n v="21"/>
    <x v="61"/>
    <n v="1"/>
    <s v="DELICIAS"/>
    <s v="CALLE JUAN ELIAS"/>
    <n v="0"/>
    <s v="PÚBLICO"/>
    <x v="0"/>
    <n v="2"/>
    <s v="BĂSICA"/>
    <n v="1"/>
    <x v="2"/>
    <n v="1"/>
    <x v="0"/>
    <n v="0"/>
    <s v="NO APLICA"/>
    <n v="0"/>
    <s v="NO APLICA"/>
    <s v="08FZP0105Q"/>
    <s v="08FJZ0108T"/>
    <s v="08ADG0057I"/>
    <n v="0"/>
    <s v="I2020"/>
    <n v="83"/>
    <n v="81"/>
    <n v="164"/>
    <n v="83"/>
    <n v="81"/>
    <n v="164"/>
    <n v="50"/>
    <n v="45"/>
    <n v="95"/>
    <n v="0"/>
    <n v="0"/>
    <n v="0"/>
    <n v="0"/>
    <n v="0"/>
    <n v="0"/>
    <n v="30"/>
    <n v="45"/>
    <n v="75"/>
    <n v="53"/>
    <n v="48"/>
    <n v="101"/>
    <n v="0"/>
    <n v="0"/>
    <n v="0"/>
    <n v="0"/>
    <n v="0"/>
    <n v="0"/>
    <n v="0"/>
    <n v="0"/>
    <n v="0"/>
    <n v="83"/>
    <n v="93"/>
    <n v="176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1"/>
    <n v="0"/>
    <n v="12"/>
    <n v="0"/>
    <n v="7"/>
    <n v="0"/>
    <n v="3"/>
    <n v="4"/>
    <n v="0"/>
    <n v="0"/>
    <n v="0"/>
    <n v="0"/>
    <n v="7"/>
    <n v="8"/>
    <n v="7"/>
    <n v="1"/>
  </r>
  <r>
    <s v="08DJN2256M"/>
    <n v="1"/>
    <s v="MATUTINO"/>
    <s v="LUIS DONALDO COLOSIO MURRIETA"/>
    <n v="8"/>
    <s v="CHIHUAHUA"/>
    <n v="8"/>
    <s v="CHIHUAHUA"/>
    <x v="8"/>
    <n v="32"/>
    <x v="19"/>
    <n v="1"/>
    <s v="HIDALGO DEL PARRAL"/>
    <s v="AVENIDA PASEOS DE ALMACEĂ‘A"/>
    <n v="0"/>
    <s v="PÚBLICO"/>
    <x v="0"/>
    <n v="2"/>
    <s v="BĂSICA"/>
    <n v="1"/>
    <x v="2"/>
    <n v="1"/>
    <x v="0"/>
    <n v="0"/>
    <s v="NO APLICA"/>
    <n v="0"/>
    <s v="NO APLICA"/>
    <s v="08FZP0119T"/>
    <s v="08FJZ0107U"/>
    <s v="08ADG0004D"/>
    <n v="0"/>
    <s v="I2020"/>
    <n v="54"/>
    <n v="65"/>
    <n v="119"/>
    <n v="54"/>
    <n v="65"/>
    <n v="119"/>
    <n v="23"/>
    <n v="28"/>
    <n v="51"/>
    <n v="0"/>
    <n v="0"/>
    <n v="0"/>
    <n v="3"/>
    <n v="5"/>
    <n v="8"/>
    <n v="28"/>
    <n v="23"/>
    <n v="51"/>
    <n v="24"/>
    <n v="28"/>
    <n v="52"/>
    <n v="0"/>
    <n v="0"/>
    <n v="0"/>
    <n v="0"/>
    <n v="0"/>
    <n v="0"/>
    <n v="0"/>
    <n v="0"/>
    <n v="0"/>
    <n v="55"/>
    <n v="56"/>
    <n v="11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DJN2257L"/>
    <n v="1"/>
    <s v="MATUTINO"/>
    <s v="BASASEACHI"/>
    <n v="8"/>
    <s v="CHIHUAHUA"/>
    <n v="8"/>
    <s v="CHIHUAHUA"/>
    <x v="5"/>
    <n v="37"/>
    <x v="6"/>
    <n v="1"/>
    <s v="JUĂREZ"/>
    <s v="CALLE CAMPOS DE LA ESTEPA"/>
    <n v="0"/>
    <s v="PÚBLICO"/>
    <x v="0"/>
    <n v="2"/>
    <s v="BĂSICA"/>
    <n v="1"/>
    <x v="2"/>
    <n v="1"/>
    <x v="0"/>
    <n v="0"/>
    <s v="NO APLICA"/>
    <n v="0"/>
    <s v="NO APLICA"/>
    <s v="08FZP0271O"/>
    <s v="08FJZ0112F"/>
    <s v="08ADG0005C"/>
    <n v="0"/>
    <s v="I2020"/>
    <n v="75"/>
    <n v="94"/>
    <n v="169"/>
    <n v="75"/>
    <n v="94"/>
    <n v="169"/>
    <n v="49"/>
    <n v="62"/>
    <n v="111"/>
    <n v="0"/>
    <n v="0"/>
    <n v="0"/>
    <n v="5"/>
    <n v="4"/>
    <n v="9"/>
    <n v="19"/>
    <n v="20"/>
    <n v="39"/>
    <n v="53"/>
    <n v="58"/>
    <n v="111"/>
    <n v="0"/>
    <n v="0"/>
    <n v="0"/>
    <n v="0"/>
    <n v="0"/>
    <n v="0"/>
    <n v="0"/>
    <n v="0"/>
    <n v="0"/>
    <n v="77"/>
    <n v="82"/>
    <n v="15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2259J"/>
    <n v="1"/>
    <s v="MATUTINO"/>
    <s v="CUSARARE"/>
    <n v="8"/>
    <s v="CHIHUAHUA"/>
    <n v="8"/>
    <s v="CHIHUAHUA"/>
    <x v="5"/>
    <n v="37"/>
    <x v="6"/>
    <n v="1"/>
    <s v="JUĂREZ"/>
    <s v="BOULEVARD FUNDADORES"/>
    <n v="0"/>
    <s v="PÚBLICO"/>
    <x v="0"/>
    <n v="2"/>
    <s v="BĂSICA"/>
    <n v="1"/>
    <x v="2"/>
    <n v="1"/>
    <x v="0"/>
    <n v="0"/>
    <s v="NO APLICA"/>
    <n v="0"/>
    <s v="NO APLICA"/>
    <s v="08FZP0270P"/>
    <s v="08FJZ0112F"/>
    <s v="08ADG0005C"/>
    <n v="0"/>
    <s v="I2020"/>
    <n v="37"/>
    <n v="49"/>
    <n v="86"/>
    <n v="37"/>
    <n v="49"/>
    <n v="86"/>
    <n v="28"/>
    <n v="29"/>
    <n v="57"/>
    <n v="0"/>
    <n v="0"/>
    <n v="0"/>
    <n v="3"/>
    <n v="0"/>
    <n v="3"/>
    <n v="11"/>
    <n v="15"/>
    <n v="26"/>
    <n v="22"/>
    <n v="35"/>
    <n v="57"/>
    <n v="0"/>
    <n v="0"/>
    <n v="0"/>
    <n v="0"/>
    <n v="0"/>
    <n v="0"/>
    <n v="0"/>
    <n v="0"/>
    <n v="0"/>
    <n v="36"/>
    <n v="50"/>
    <n v="8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DJN2260Z"/>
    <n v="1"/>
    <s v="MATUTINO"/>
    <s v="PAULO FREIRE"/>
    <n v="8"/>
    <s v="CHIHUAHUA"/>
    <n v="8"/>
    <s v="CHIHUAHUA"/>
    <x v="7"/>
    <n v="19"/>
    <x v="21"/>
    <n v="1"/>
    <s v="CHIHUAHUA"/>
    <s v="CALLE PRADERAS DE MADAGASCAR"/>
    <n v="0"/>
    <s v="PÚBLICO"/>
    <x v="0"/>
    <n v="2"/>
    <s v="BĂSICA"/>
    <n v="1"/>
    <x v="2"/>
    <n v="1"/>
    <x v="0"/>
    <n v="0"/>
    <s v="NO APLICA"/>
    <n v="0"/>
    <s v="NO APLICA"/>
    <s v="08FZP0269Z"/>
    <s v="08FJZ0117A"/>
    <s v="08ADG0046C"/>
    <n v="0"/>
    <s v="I2020"/>
    <n v="113"/>
    <n v="122"/>
    <n v="235"/>
    <n v="113"/>
    <n v="122"/>
    <n v="235"/>
    <n v="46"/>
    <n v="63"/>
    <n v="109"/>
    <n v="0"/>
    <n v="0"/>
    <n v="0"/>
    <n v="14"/>
    <n v="8"/>
    <n v="22"/>
    <n v="48"/>
    <n v="41"/>
    <n v="89"/>
    <n v="60"/>
    <n v="51"/>
    <n v="111"/>
    <n v="0"/>
    <n v="0"/>
    <n v="0"/>
    <n v="0"/>
    <n v="0"/>
    <n v="0"/>
    <n v="0"/>
    <n v="0"/>
    <n v="0"/>
    <n v="122"/>
    <n v="100"/>
    <n v="222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2"/>
    <n v="0"/>
    <n v="0"/>
    <n v="12"/>
    <n v="0"/>
    <n v="8"/>
    <n v="1"/>
    <n v="3"/>
    <n v="4"/>
    <n v="0"/>
    <n v="0"/>
    <n v="0"/>
    <n v="0"/>
    <n v="8"/>
    <n v="8"/>
    <n v="7"/>
    <n v="1"/>
  </r>
  <r>
    <s v="08DJN2262X"/>
    <n v="1"/>
    <s v="MATUTINO"/>
    <s v="HELLEN KELLER"/>
    <n v="8"/>
    <s v="CHIHUAHUA"/>
    <n v="8"/>
    <s v="CHIHUAHUA"/>
    <x v="3"/>
    <n v="7"/>
    <x v="25"/>
    <n v="532"/>
    <s v="SAN JUAN"/>
    <s v="CALLE SAN JUAN"/>
    <n v="0"/>
    <s v="PÚBLICO"/>
    <x v="0"/>
    <n v="2"/>
    <s v="BĂSICA"/>
    <n v="1"/>
    <x v="2"/>
    <n v="1"/>
    <x v="0"/>
    <n v="0"/>
    <s v="NO APLICA"/>
    <n v="0"/>
    <s v="NO APLICA"/>
    <s v="08FZP0024F"/>
    <s v="08FJZ0107U"/>
    <s v="08ADG0004D"/>
    <n v="0"/>
    <s v="I2020"/>
    <n v="12"/>
    <n v="6"/>
    <n v="18"/>
    <n v="12"/>
    <n v="6"/>
    <n v="18"/>
    <n v="10"/>
    <n v="2"/>
    <n v="12"/>
    <n v="0"/>
    <n v="0"/>
    <n v="0"/>
    <n v="0"/>
    <n v="2"/>
    <n v="2"/>
    <n v="3"/>
    <n v="5"/>
    <n v="8"/>
    <n v="2"/>
    <n v="6"/>
    <n v="8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64V"/>
    <n v="1"/>
    <s v="MATUTINO"/>
    <s v="30 DE ABRIL"/>
    <n v="8"/>
    <s v="CHIHUAHUA"/>
    <n v="8"/>
    <s v="CHIHUAHUA"/>
    <x v="10"/>
    <n v="10"/>
    <x v="44"/>
    <n v="5"/>
    <s v="EJIDO BENITO JUĂREZ"/>
    <s v="CALLE EMILIANO ZAPATA"/>
    <n v="0"/>
    <s v="PÚBLICO"/>
    <x v="0"/>
    <n v="2"/>
    <s v="BĂSICA"/>
    <n v="1"/>
    <x v="2"/>
    <n v="1"/>
    <x v="0"/>
    <n v="0"/>
    <s v="NO APLICA"/>
    <n v="0"/>
    <s v="NO APLICA"/>
    <s v="08FZP0156X"/>
    <s v="08FJZ0110H"/>
    <s v="08ADG0013L"/>
    <n v="0"/>
    <s v="I2020"/>
    <n v="16"/>
    <n v="11"/>
    <n v="27"/>
    <n v="16"/>
    <n v="11"/>
    <n v="27"/>
    <n v="6"/>
    <n v="8"/>
    <n v="14"/>
    <n v="0"/>
    <n v="0"/>
    <n v="0"/>
    <n v="2"/>
    <n v="3"/>
    <n v="5"/>
    <n v="8"/>
    <n v="4"/>
    <n v="12"/>
    <n v="17"/>
    <n v="10"/>
    <n v="27"/>
    <n v="0"/>
    <n v="0"/>
    <n v="0"/>
    <n v="0"/>
    <n v="0"/>
    <n v="0"/>
    <n v="0"/>
    <n v="0"/>
    <n v="0"/>
    <n v="27"/>
    <n v="17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266T"/>
    <n v="1"/>
    <s v="MATUTINO"/>
    <s v="MOZART"/>
    <n v="8"/>
    <s v="CHIHUAHUA"/>
    <n v="8"/>
    <s v="CHIHUAHUA"/>
    <x v="7"/>
    <n v="19"/>
    <x v="21"/>
    <n v="1"/>
    <s v="CHIHUAHUA"/>
    <s v="BOULEVARD ROMANZA"/>
    <n v="0"/>
    <s v="PÚBLICO"/>
    <x v="0"/>
    <n v="2"/>
    <s v="BĂSICA"/>
    <n v="1"/>
    <x v="2"/>
    <n v="1"/>
    <x v="0"/>
    <n v="0"/>
    <s v="NO APLICA"/>
    <n v="0"/>
    <s v="NO APLICA"/>
    <s v="08FZP0154Z"/>
    <s v="08FJZ0115C"/>
    <s v="08ADG0046C"/>
    <n v="0"/>
    <s v="I2020"/>
    <n v="108"/>
    <n v="107"/>
    <n v="215"/>
    <n v="108"/>
    <n v="107"/>
    <n v="215"/>
    <n v="41"/>
    <n v="44"/>
    <n v="85"/>
    <n v="0"/>
    <n v="0"/>
    <n v="0"/>
    <n v="18"/>
    <n v="12"/>
    <n v="30"/>
    <n v="39"/>
    <n v="47"/>
    <n v="86"/>
    <n v="57"/>
    <n v="50"/>
    <n v="107"/>
    <n v="0"/>
    <n v="0"/>
    <n v="0"/>
    <n v="0"/>
    <n v="0"/>
    <n v="0"/>
    <n v="0"/>
    <n v="0"/>
    <n v="0"/>
    <n v="114"/>
    <n v="109"/>
    <n v="223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0"/>
    <n v="0"/>
    <n v="2"/>
    <n v="0"/>
    <n v="0"/>
    <n v="13"/>
    <n v="0"/>
    <n v="8"/>
    <n v="1"/>
    <n v="3"/>
    <n v="4"/>
    <n v="0"/>
    <n v="0"/>
    <n v="0"/>
    <n v="0"/>
    <n v="8"/>
    <n v="8"/>
    <n v="8"/>
    <n v="1"/>
  </r>
  <r>
    <s v="08DJN2267S"/>
    <n v="1"/>
    <s v="MATUTINO"/>
    <s v="EMMA GODOY"/>
    <n v="8"/>
    <s v="CHIHUAHUA"/>
    <n v="8"/>
    <s v="CHIHUAHUA"/>
    <x v="7"/>
    <n v="19"/>
    <x v="21"/>
    <n v="1"/>
    <s v="CHIHUAHUA"/>
    <s v="CALLE RIO MOLINO"/>
    <n v="0"/>
    <s v="PÚBLICO"/>
    <x v="0"/>
    <n v="2"/>
    <s v="BĂSICA"/>
    <n v="1"/>
    <x v="2"/>
    <n v="1"/>
    <x v="0"/>
    <n v="0"/>
    <s v="NO APLICA"/>
    <n v="0"/>
    <s v="NO APLICA"/>
    <s v="08FZP0263F"/>
    <s v="08FJZ0102Z"/>
    <s v="08ADG0046C"/>
    <n v="0"/>
    <s v="I2020"/>
    <n v="102"/>
    <n v="103"/>
    <n v="205"/>
    <n v="102"/>
    <n v="103"/>
    <n v="205"/>
    <n v="53"/>
    <n v="53"/>
    <n v="106"/>
    <n v="0"/>
    <n v="0"/>
    <n v="0"/>
    <n v="12"/>
    <n v="13"/>
    <n v="25"/>
    <n v="41"/>
    <n v="45"/>
    <n v="86"/>
    <n v="59"/>
    <n v="50"/>
    <n v="109"/>
    <n v="0"/>
    <n v="0"/>
    <n v="0"/>
    <n v="0"/>
    <n v="0"/>
    <n v="0"/>
    <n v="0"/>
    <n v="0"/>
    <n v="0"/>
    <n v="112"/>
    <n v="108"/>
    <n v="220"/>
    <n v="1"/>
    <n v="2"/>
    <n v="4"/>
    <n v="0"/>
    <n v="0"/>
    <n v="0"/>
    <n v="0"/>
    <n v="7"/>
    <n v="0"/>
    <n v="0"/>
    <n v="0"/>
    <n v="1"/>
    <n v="0"/>
    <n v="1"/>
    <n v="0"/>
    <n v="0"/>
    <n v="0"/>
    <n v="7"/>
    <n v="0"/>
    <n v="0"/>
    <n v="0"/>
    <n v="1"/>
    <n v="0"/>
    <n v="1"/>
    <n v="0"/>
    <n v="0"/>
    <n v="0"/>
    <n v="0"/>
    <n v="2"/>
    <n v="0"/>
    <n v="0"/>
    <n v="13"/>
    <n v="0"/>
    <n v="7"/>
    <n v="1"/>
    <n v="2"/>
    <n v="4"/>
    <n v="0"/>
    <n v="0"/>
    <n v="0"/>
    <n v="0"/>
    <n v="7"/>
    <n v="9"/>
    <n v="8"/>
    <n v="1"/>
  </r>
  <r>
    <s v="08DJN2268R"/>
    <n v="1"/>
    <s v="MATUTINO"/>
    <s v="ALONSO LUJAMBIO IRAZABAL"/>
    <n v="8"/>
    <s v="CHIHUAHUA"/>
    <n v="8"/>
    <s v="CHIHUAHUA"/>
    <x v="7"/>
    <n v="19"/>
    <x v="21"/>
    <n v="1"/>
    <s v="CHIHUAHUA"/>
    <s v="CALLE PUNTA LOS BRONCES"/>
    <n v="0"/>
    <s v="PÚBLICO"/>
    <x v="0"/>
    <n v="2"/>
    <s v="BĂSICA"/>
    <n v="1"/>
    <x v="2"/>
    <n v="1"/>
    <x v="0"/>
    <n v="0"/>
    <s v="NO APLICA"/>
    <n v="0"/>
    <s v="NO APLICA"/>
    <s v="08FZP0269Z"/>
    <s v="08FJZ0117A"/>
    <s v="08ADG0046C"/>
    <n v="0"/>
    <s v="I2020"/>
    <n v="84"/>
    <n v="77"/>
    <n v="161"/>
    <n v="84"/>
    <n v="77"/>
    <n v="161"/>
    <n v="49"/>
    <n v="37"/>
    <n v="86"/>
    <n v="0"/>
    <n v="0"/>
    <n v="0"/>
    <n v="11"/>
    <n v="7"/>
    <n v="18"/>
    <n v="34"/>
    <n v="32"/>
    <n v="66"/>
    <n v="38"/>
    <n v="35"/>
    <n v="73"/>
    <n v="0"/>
    <n v="0"/>
    <n v="0"/>
    <n v="0"/>
    <n v="0"/>
    <n v="0"/>
    <n v="0"/>
    <n v="0"/>
    <n v="0"/>
    <n v="83"/>
    <n v="74"/>
    <n v="157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2"/>
    <n v="3"/>
    <n v="0"/>
    <n v="0"/>
    <n v="0"/>
    <n v="1"/>
    <n v="6"/>
    <n v="6"/>
    <n v="5"/>
    <n v="1"/>
  </r>
  <r>
    <s v="08DJN2269Q"/>
    <n v="1"/>
    <s v="MATUTINO"/>
    <s v="GLORIA ARELLANO ROCHA"/>
    <n v="8"/>
    <s v="CHIHUAHUA"/>
    <n v="8"/>
    <s v="CHIHUAHUA"/>
    <x v="9"/>
    <n v="21"/>
    <x v="61"/>
    <n v="1"/>
    <s v="DELICIAS"/>
    <s v="CALLE TEHUANTEPEC"/>
    <n v="0"/>
    <s v="PÚBLICO"/>
    <x v="0"/>
    <n v="2"/>
    <s v="BĂSICA"/>
    <n v="1"/>
    <x v="2"/>
    <n v="1"/>
    <x v="0"/>
    <n v="0"/>
    <s v="NO APLICA"/>
    <n v="0"/>
    <s v="NO APLICA"/>
    <s v="08FZP0137I"/>
    <s v="08FJZ0108T"/>
    <s v="08ADG0057I"/>
    <n v="0"/>
    <s v="I2020"/>
    <n v="30"/>
    <n v="29"/>
    <n v="59"/>
    <n v="30"/>
    <n v="29"/>
    <n v="59"/>
    <n v="15"/>
    <n v="14"/>
    <n v="29"/>
    <n v="0"/>
    <n v="0"/>
    <n v="0"/>
    <n v="0"/>
    <n v="0"/>
    <n v="0"/>
    <n v="10"/>
    <n v="18"/>
    <n v="28"/>
    <n v="20"/>
    <n v="15"/>
    <n v="35"/>
    <n v="0"/>
    <n v="0"/>
    <n v="0"/>
    <n v="0"/>
    <n v="0"/>
    <n v="0"/>
    <n v="0"/>
    <n v="0"/>
    <n v="0"/>
    <n v="30"/>
    <n v="33"/>
    <n v="63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1"/>
    <n v="1"/>
    <n v="0"/>
    <n v="0"/>
    <n v="0"/>
    <n v="1"/>
    <n v="3"/>
    <n v="3"/>
    <n v="3"/>
    <n v="1"/>
  </r>
  <r>
    <s v="08DJN2270F"/>
    <n v="1"/>
    <s v="MATUTINO"/>
    <s v="JAIME SABINES GUTIERREZ"/>
    <n v="8"/>
    <s v="CHIHUAHUA"/>
    <n v="8"/>
    <s v="CHIHUAHUA"/>
    <x v="1"/>
    <n v="17"/>
    <x v="43"/>
    <n v="1"/>
    <s v="CUAUHTĂ‰MOC"/>
    <s v="CALLE HUMBERTO RAMOS"/>
    <n v="0"/>
    <s v="PÚBLICO"/>
    <x v="0"/>
    <n v="2"/>
    <s v="BĂSICA"/>
    <n v="1"/>
    <x v="2"/>
    <n v="1"/>
    <x v="0"/>
    <n v="0"/>
    <s v="NO APLICA"/>
    <n v="0"/>
    <s v="NO APLICA"/>
    <s v="08FZP0110B"/>
    <s v="08FJZ0105W"/>
    <s v="08ADG0010O"/>
    <n v="0"/>
    <s v="I2020"/>
    <n v="40"/>
    <n v="42"/>
    <n v="82"/>
    <n v="40"/>
    <n v="42"/>
    <n v="82"/>
    <n v="25"/>
    <n v="26"/>
    <n v="51"/>
    <n v="0"/>
    <n v="0"/>
    <n v="0"/>
    <n v="5"/>
    <n v="5"/>
    <n v="10"/>
    <n v="11"/>
    <n v="10"/>
    <n v="21"/>
    <n v="27"/>
    <n v="22"/>
    <n v="49"/>
    <n v="0"/>
    <n v="0"/>
    <n v="0"/>
    <n v="0"/>
    <n v="0"/>
    <n v="0"/>
    <n v="0"/>
    <n v="0"/>
    <n v="0"/>
    <n v="43"/>
    <n v="37"/>
    <n v="8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DJN2271E"/>
    <n v="1"/>
    <s v="MATUTINO"/>
    <s v="ALBERT EINSTEIN"/>
    <n v="8"/>
    <s v="CHIHUAHUA"/>
    <n v="8"/>
    <s v="CHIHUAHUA"/>
    <x v="10"/>
    <n v="50"/>
    <x v="65"/>
    <n v="1"/>
    <s v="NUEVO CASAS GRANDES"/>
    <s v="CALLE H"/>
    <n v="0"/>
    <s v="PÚBLICO"/>
    <x v="0"/>
    <n v="2"/>
    <s v="BĂSICA"/>
    <n v="1"/>
    <x v="2"/>
    <n v="1"/>
    <x v="0"/>
    <n v="0"/>
    <s v="NO APLICA"/>
    <n v="0"/>
    <s v="NO APLICA"/>
    <s v="08FZP0113Z"/>
    <s v="08FJZ0110H"/>
    <s v="08ADG0013L"/>
    <n v="0"/>
    <s v="I2020"/>
    <n v="41"/>
    <n v="45"/>
    <n v="86"/>
    <n v="41"/>
    <n v="45"/>
    <n v="86"/>
    <n v="15"/>
    <n v="23"/>
    <n v="38"/>
    <n v="0"/>
    <n v="0"/>
    <n v="0"/>
    <n v="2"/>
    <n v="6"/>
    <n v="8"/>
    <n v="12"/>
    <n v="9"/>
    <n v="21"/>
    <n v="21"/>
    <n v="18"/>
    <n v="39"/>
    <n v="0"/>
    <n v="0"/>
    <n v="0"/>
    <n v="0"/>
    <n v="0"/>
    <n v="0"/>
    <n v="0"/>
    <n v="0"/>
    <n v="0"/>
    <n v="35"/>
    <n v="33"/>
    <n v="68"/>
    <n v="0"/>
    <n v="0"/>
    <n v="1"/>
    <n v="0"/>
    <n v="0"/>
    <n v="0"/>
    <n v="2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1"/>
    <n v="2"/>
    <n v="0"/>
    <n v="0"/>
    <n v="1"/>
    <n v="0"/>
    <n v="0"/>
    <n v="0"/>
    <n v="2"/>
    <n v="3"/>
    <n v="4"/>
    <n v="3"/>
    <n v="1"/>
  </r>
  <r>
    <s v="08DJN2274B"/>
    <n v="2"/>
    <s v="VESPERTINO"/>
    <s v="MARIA IZQUIERDO"/>
    <n v="8"/>
    <s v="CHIHUAHUA"/>
    <n v="8"/>
    <s v="CHIHUAHUA"/>
    <x v="5"/>
    <n v="37"/>
    <x v="6"/>
    <n v="1"/>
    <s v="JUĂREZ"/>
    <s v="CALLE CUSTODIO DE LA REPUBLICA"/>
    <n v="0"/>
    <s v="PÚBLICO"/>
    <x v="0"/>
    <n v="2"/>
    <s v="BĂSICA"/>
    <n v="1"/>
    <x v="2"/>
    <n v="1"/>
    <x v="0"/>
    <n v="0"/>
    <s v="NO APLICA"/>
    <n v="0"/>
    <s v="NO APLICA"/>
    <s v="08FZP0271O"/>
    <s v="08FJZ0112F"/>
    <s v="08ADG0005C"/>
    <n v="0"/>
    <s v="I2020"/>
    <n v="98"/>
    <n v="76"/>
    <n v="174"/>
    <n v="98"/>
    <n v="76"/>
    <n v="174"/>
    <n v="74"/>
    <n v="58"/>
    <n v="132"/>
    <n v="0"/>
    <n v="0"/>
    <n v="0"/>
    <n v="0"/>
    <n v="0"/>
    <n v="0"/>
    <n v="19"/>
    <n v="9"/>
    <n v="28"/>
    <n v="57"/>
    <n v="51"/>
    <n v="108"/>
    <n v="0"/>
    <n v="0"/>
    <n v="0"/>
    <n v="0"/>
    <n v="0"/>
    <n v="0"/>
    <n v="0"/>
    <n v="0"/>
    <n v="0"/>
    <n v="76"/>
    <n v="60"/>
    <n v="136"/>
    <n v="0"/>
    <n v="1"/>
    <n v="4"/>
    <n v="0"/>
    <n v="0"/>
    <n v="0"/>
    <n v="1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0"/>
    <n v="1"/>
    <n v="4"/>
    <n v="0"/>
    <n v="0"/>
    <n v="0"/>
    <n v="1"/>
    <n v="6"/>
    <n v="6"/>
    <n v="6"/>
    <n v="1"/>
  </r>
  <r>
    <s v="08DJN2275A"/>
    <n v="1"/>
    <s v="MATUTINO"/>
    <s v="OFELIA CAZARES BARRON"/>
    <n v="8"/>
    <s v="CHIHUAHUA"/>
    <n v="8"/>
    <s v="CHIHUAHUA"/>
    <x v="0"/>
    <n v="20"/>
    <x v="10"/>
    <n v="15"/>
    <s v="BENJAMĂŤN M. CHAPARRO (SANTA ANA)"/>
    <s v="CALLE SANTA ANA"/>
    <n v="0"/>
    <s v="PÚBLICO"/>
    <x v="0"/>
    <n v="2"/>
    <s v="BĂSICA"/>
    <n v="1"/>
    <x v="2"/>
    <n v="1"/>
    <x v="0"/>
    <n v="0"/>
    <s v="NO APLICA"/>
    <n v="0"/>
    <s v="NO APLICA"/>
    <s v="08FZP0134L"/>
    <s v="08FJZ0106V"/>
    <s v="08ADG0003E"/>
    <n v="0"/>
    <s v="I2020"/>
    <n v="12"/>
    <n v="7"/>
    <n v="19"/>
    <n v="12"/>
    <n v="7"/>
    <n v="19"/>
    <n v="6"/>
    <n v="1"/>
    <n v="7"/>
    <n v="0"/>
    <n v="0"/>
    <n v="0"/>
    <n v="1"/>
    <n v="2"/>
    <n v="3"/>
    <n v="1"/>
    <n v="2"/>
    <n v="3"/>
    <n v="5"/>
    <n v="4"/>
    <n v="9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77Z"/>
    <n v="1"/>
    <s v="MATUTINO"/>
    <s v="GUADALUPE VICTORIA"/>
    <n v="8"/>
    <s v="CHIHUAHUA"/>
    <n v="8"/>
    <s v="CHIHUAHUA"/>
    <x v="5"/>
    <n v="28"/>
    <x v="57"/>
    <n v="1"/>
    <s v="GUADALUPE"/>
    <s v="CALLE RODOLFO FIERRO"/>
    <n v="0"/>
    <s v="PÚBLICO"/>
    <x v="0"/>
    <n v="2"/>
    <s v="BĂSICA"/>
    <n v="1"/>
    <x v="2"/>
    <n v="1"/>
    <x v="0"/>
    <n v="0"/>
    <s v="NO APLICA"/>
    <n v="0"/>
    <s v="NO APLICA"/>
    <s v="08FZP0149N"/>
    <s v="08FJZ0004Y"/>
    <s v="08ADG0005C"/>
    <n v="0"/>
    <s v="I2020"/>
    <n v="5"/>
    <n v="7"/>
    <n v="12"/>
    <n v="5"/>
    <n v="7"/>
    <n v="12"/>
    <n v="0"/>
    <n v="4"/>
    <n v="4"/>
    <n v="0"/>
    <n v="0"/>
    <n v="0"/>
    <n v="2"/>
    <n v="0"/>
    <n v="2"/>
    <n v="3"/>
    <n v="0"/>
    <n v="3"/>
    <n v="5"/>
    <n v="2"/>
    <n v="7"/>
    <n v="0"/>
    <n v="0"/>
    <n v="0"/>
    <n v="0"/>
    <n v="0"/>
    <n v="0"/>
    <n v="0"/>
    <n v="0"/>
    <n v="0"/>
    <n v="10"/>
    <n v="2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78Y"/>
    <n v="1"/>
    <s v="MATUTINO"/>
    <s v="ROSARIO VERA PEÑALOZA"/>
    <n v="8"/>
    <s v="CHIHUAHUA"/>
    <n v="8"/>
    <s v="CHIHUAHUA"/>
    <x v="0"/>
    <n v="65"/>
    <x v="11"/>
    <n v="14"/>
    <s v="CIENEGUITA LLUVIA DE ORO"/>
    <s v="CALLE CIENEGUITA DE TREJO"/>
    <n v="0"/>
    <s v="PÚBLICO"/>
    <x v="0"/>
    <n v="2"/>
    <s v="BĂSICA"/>
    <n v="1"/>
    <x v="2"/>
    <n v="1"/>
    <x v="0"/>
    <n v="0"/>
    <s v="NO APLICA"/>
    <n v="0"/>
    <s v="NO APLICA"/>
    <s v="08FZP0134L"/>
    <s v="08FJZ0106V"/>
    <s v="08ADG0003E"/>
    <n v="0"/>
    <s v="I2020"/>
    <n v="22"/>
    <n v="22"/>
    <n v="44"/>
    <n v="22"/>
    <n v="22"/>
    <n v="44"/>
    <n v="8"/>
    <n v="9"/>
    <n v="17"/>
    <n v="0"/>
    <n v="0"/>
    <n v="0"/>
    <n v="1"/>
    <n v="4"/>
    <n v="5"/>
    <n v="11"/>
    <n v="7"/>
    <n v="18"/>
    <n v="14"/>
    <n v="13"/>
    <n v="27"/>
    <n v="0"/>
    <n v="0"/>
    <n v="0"/>
    <n v="0"/>
    <n v="0"/>
    <n v="0"/>
    <n v="0"/>
    <n v="0"/>
    <n v="0"/>
    <n v="26"/>
    <n v="24"/>
    <n v="50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2279X"/>
    <n v="1"/>
    <s v="MATUTINO"/>
    <s v="FRANCISCO ZARCO"/>
    <n v="8"/>
    <s v="CHIHUAHUA"/>
    <n v="8"/>
    <s v="CHIHUAHUA"/>
    <x v="0"/>
    <n v="9"/>
    <x v="2"/>
    <n v="45"/>
    <s v="CHOGUITA"/>
    <s v="CALLE CONOCIDO"/>
    <n v="0"/>
    <s v="PÚBLICO"/>
    <x v="0"/>
    <n v="2"/>
    <s v="BĂSICA"/>
    <n v="1"/>
    <x v="2"/>
    <n v="1"/>
    <x v="0"/>
    <n v="0"/>
    <s v="NO APLICA"/>
    <n v="0"/>
    <s v="NO APLICA"/>
    <s v="08FZP0122G"/>
    <s v="08FJZ0106V"/>
    <s v="08ADG0003E"/>
    <n v="0"/>
    <s v="I2020"/>
    <n v="11"/>
    <n v="16"/>
    <n v="27"/>
    <n v="11"/>
    <n v="16"/>
    <n v="27"/>
    <n v="6"/>
    <n v="4"/>
    <n v="10"/>
    <n v="0"/>
    <n v="0"/>
    <n v="0"/>
    <n v="3"/>
    <n v="4"/>
    <n v="7"/>
    <n v="2"/>
    <n v="6"/>
    <n v="8"/>
    <n v="3"/>
    <n v="7"/>
    <n v="10"/>
    <n v="0"/>
    <n v="0"/>
    <n v="0"/>
    <n v="0"/>
    <n v="0"/>
    <n v="0"/>
    <n v="0"/>
    <n v="0"/>
    <n v="0"/>
    <n v="8"/>
    <n v="17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81L"/>
    <n v="1"/>
    <s v="MATUTINO"/>
    <s v="PEDRO ALVARADO TORRES"/>
    <n v="8"/>
    <s v="CHIHUAHUA"/>
    <n v="8"/>
    <s v="CHIHUAHUA"/>
    <x v="8"/>
    <n v="32"/>
    <x v="19"/>
    <n v="1"/>
    <s v="HIDALGO DEL PARRAL"/>
    <s v="CALLE EL CUTIVO"/>
    <n v="0"/>
    <s v="PÚBLICO"/>
    <x v="0"/>
    <n v="2"/>
    <s v="BĂSICA"/>
    <n v="1"/>
    <x v="2"/>
    <n v="1"/>
    <x v="0"/>
    <n v="0"/>
    <s v="NO APLICA"/>
    <n v="0"/>
    <s v="NO APLICA"/>
    <s v="08FZP0119T"/>
    <s v="08FJZ0107U"/>
    <s v="08ADG0004D"/>
    <n v="0"/>
    <s v="I2020"/>
    <n v="69"/>
    <n v="65"/>
    <n v="134"/>
    <n v="69"/>
    <n v="65"/>
    <n v="134"/>
    <n v="30"/>
    <n v="31"/>
    <n v="61"/>
    <n v="0"/>
    <n v="0"/>
    <n v="0"/>
    <n v="6"/>
    <n v="3"/>
    <n v="9"/>
    <n v="28"/>
    <n v="28"/>
    <n v="56"/>
    <n v="34"/>
    <n v="34"/>
    <n v="68"/>
    <n v="0"/>
    <n v="0"/>
    <n v="0"/>
    <n v="0"/>
    <n v="0"/>
    <n v="0"/>
    <n v="0"/>
    <n v="0"/>
    <n v="0"/>
    <n v="68"/>
    <n v="65"/>
    <n v="133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0"/>
    <n v="1"/>
    <n v="2"/>
    <n v="0"/>
    <n v="0"/>
    <n v="0"/>
    <n v="2"/>
    <n v="5"/>
    <n v="5"/>
    <n v="5"/>
    <n v="1"/>
  </r>
  <r>
    <s v="08DJN2282K"/>
    <n v="1"/>
    <s v="MATUTINO"/>
    <s v="LOUIS BRAILLE"/>
    <n v="8"/>
    <s v="CHIHUAHUA"/>
    <n v="8"/>
    <s v="CHIHUAHUA"/>
    <x v="1"/>
    <n v="48"/>
    <x v="31"/>
    <n v="61"/>
    <s v="EL TERRERO"/>
    <s v="CALLE TREINTA "/>
    <n v="0"/>
    <s v="PÚBLICO"/>
    <x v="0"/>
    <n v="2"/>
    <s v="BĂSICA"/>
    <n v="1"/>
    <x v="2"/>
    <n v="1"/>
    <x v="0"/>
    <n v="0"/>
    <s v="NO APLICA"/>
    <n v="0"/>
    <s v="NO APLICA"/>
    <s v="08FZP0126C"/>
    <s v="08FJZ0105W"/>
    <s v="08ADG0010O"/>
    <n v="0"/>
    <s v="I2020"/>
    <n v="10"/>
    <n v="13"/>
    <n v="23"/>
    <n v="10"/>
    <n v="13"/>
    <n v="23"/>
    <n v="8"/>
    <n v="6"/>
    <n v="14"/>
    <n v="0"/>
    <n v="0"/>
    <n v="0"/>
    <n v="1"/>
    <n v="0"/>
    <n v="1"/>
    <n v="1"/>
    <n v="6"/>
    <n v="7"/>
    <n v="1"/>
    <n v="5"/>
    <n v="6"/>
    <n v="0"/>
    <n v="0"/>
    <n v="0"/>
    <n v="0"/>
    <n v="0"/>
    <n v="0"/>
    <n v="0"/>
    <n v="0"/>
    <n v="0"/>
    <n v="3"/>
    <n v="11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285H"/>
    <n v="1"/>
    <s v="MATUTINO"/>
    <s v="ADOLFO LOPEZ MATEOS"/>
    <n v="8"/>
    <s v="CHIHUAHUA"/>
    <n v="8"/>
    <s v="CHIHUAHUA"/>
    <x v="9"/>
    <n v="55"/>
    <x v="46"/>
    <n v="3"/>
    <s v="BARRANCO BLANCO"/>
    <s v="CALLE BARRANCO BLANCO"/>
    <n v="0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13"/>
    <n v="8"/>
    <n v="21"/>
    <n v="13"/>
    <n v="8"/>
    <n v="21"/>
    <n v="7"/>
    <n v="7"/>
    <n v="14"/>
    <n v="0"/>
    <n v="0"/>
    <n v="0"/>
    <n v="0"/>
    <n v="0"/>
    <n v="0"/>
    <n v="7"/>
    <n v="4"/>
    <n v="11"/>
    <n v="7"/>
    <n v="3"/>
    <n v="10"/>
    <n v="0"/>
    <n v="0"/>
    <n v="0"/>
    <n v="0"/>
    <n v="0"/>
    <n v="0"/>
    <n v="0"/>
    <n v="0"/>
    <n v="0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286G"/>
    <n v="1"/>
    <s v="MATUTINO"/>
    <s v="MARIANO VALENZUELA CEBALLOS"/>
    <n v="8"/>
    <s v="CHIHUAHUA"/>
    <n v="8"/>
    <s v="CHIHUAHUA"/>
    <x v="7"/>
    <n v="2"/>
    <x v="24"/>
    <n v="47"/>
    <s v="MACLOVIO HERRERA (ESTACIĂ“N FALOMIR)"/>
    <s v="NINGUNO NINGUNO"/>
    <n v="0"/>
    <s v="PÚBLICO"/>
    <x v="0"/>
    <n v="2"/>
    <s v="BĂSICA"/>
    <n v="1"/>
    <x v="2"/>
    <n v="1"/>
    <x v="0"/>
    <n v="0"/>
    <s v="NO APLICA"/>
    <n v="0"/>
    <s v="NO APLICA"/>
    <s v="08FZP0262G"/>
    <s v="08FJZ0117A"/>
    <s v="08ADG0046C"/>
    <n v="0"/>
    <s v="I2020"/>
    <n v="10"/>
    <n v="11"/>
    <n v="21"/>
    <n v="10"/>
    <n v="11"/>
    <n v="21"/>
    <n v="3"/>
    <n v="5"/>
    <n v="8"/>
    <n v="0"/>
    <n v="0"/>
    <n v="0"/>
    <n v="0"/>
    <n v="1"/>
    <n v="1"/>
    <n v="2"/>
    <n v="2"/>
    <n v="4"/>
    <n v="7"/>
    <n v="5"/>
    <n v="12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87F"/>
    <n v="1"/>
    <s v="MATUTINO"/>
    <s v="ROBERTO FIERRO"/>
    <n v="8"/>
    <s v="CHIHUAHUA"/>
    <n v="8"/>
    <s v="CHIHUAHUA"/>
    <x v="7"/>
    <n v="19"/>
    <x v="21"/>
    <n v="256"/>
    <s v="RANCHO ENMEDIO (ESTACIĂ“N MĂśLLER)"/>
    <s v="CALLE RANCHO DE ENMEDIO (ESTACION MULLER)"/>
    <n v="0"/>
    <s v="PÚBLICO"/>
    <x v="0"/>
    <n v="2"/>
    <s v="BĂSICA"/>
    <n v="1"/>
    <x v="2"/>
    <n v="1"/>
    <x v="0"/>
    <n v="0"/>
    <s v="NO APLICA"/>
    <n v="0"/>
    <s v="NO APLICA"/>
    <s v="08FZP0154Z"/>
    <s v="08FJZ0115C"/>
    <s v="08ADG0046C"/>
    <n v="0"/>
    <s v="I2020"/>
    <n v="7"/>
    <n v="6"/>
    <n v="13"/>
    <n v="7"/>
    <n v="6"/>
    <n v="13"/>
    <n v="4"/>
    <n v="4"/>
    <n v="8"/>
    <n v="0"/>
    <n v="0"/>
    <n v="0"/>
    <n v="0"/>
    <n v="1"/>
    <n v="1"/>
    <n v="2"/>
    <n v="4"/>
    <n v="6"/>
    <n v="2"/>
    <n v="2"/>
    <n v="4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88E"/>
    <n v="1"/>
    <s v="MATUTINO"/>
    <s v="MEXICO"/>
    <n v="8"/>
    <s v="CHIHUAHUA"/>
    <n v="8"/>
    <s v="CHIHUAHUA"/>
    <x v="7"/>
    <n v="19"/>
    <x v="21"/>
    <n v="1"/>
    <s v="CHIHUAHUA"/>
    <s v="AVENIDA VENCEREMOS"/>
    <n v="0"/>
    <s v="PÚBLICO"/>
    <x v="0"/>
    <n v="2"/>
    <s v="BĂSICA"/>
    <n v="1"/>
    <x v="2"/>
    <n v="1"/>
    <x v="0"/>
    <n v="0"/>
    <s v="NO APLICA"/>
    <n v="0"/>
    <s v="NO APLICA"/>
    <s v="08FZP0153Z"/>
    <s v="08FJZ0102Z"/>
    <s v="08ADG0001G"/>
    <n v="0"/>
    <s v="I2020"/>
    <n v="14"/>
    <n v="17"/>
    <n v="31"/>
    <n v="14"/>
    <n v="17"/>
    <n v="31"/>
    <n v="7"/>
    <n v="9"/>
    <n v="16"/>
    <n v="0"/>
    <n v="0"/>
    <n v="0"/>
    <n v="0"/>
    <n v="0"/>
    <n v="0"/>
    <n v="2"/>
    <n v="5"/>
    <n v="7"/>
    <n v="6"/>
    <n v="8"/>
    <n v="14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89D"/>
    <n v="1"/>
    <s v="MATUTINO"/>
    <s v="MIGUEL HIDALGO Y COSTILLA"/>
    <n v="8"/>
    <s v="CHIHUAHUA"/>
    <n v="8"/>
    <s v="CHIHUAHUA"/>
    <x v="7"/>
    <n v="19"/>
    <x v="21"/>
    <n v="247"/>
    <s v="EJIDO ESTACIĂ“N TERRAZAS Y MINAS DEL COBRE"/>
    <s v="CALLE EJIDO ESTACION TERRAZAS "/>
    <n v="0"/>
    <s v="PÚBLICO"/>
    <x v="0"/>
    <n v="2"/>
    <s v="BĂSICA"/>
    <n v="1"/>
    <x v="2"/>
    <n v="1"/>
    <x v="0"/>
    <n v="0"/>
    <s v="NO APLICA"/>
    <n v="0"/>
    <s v="NO APLICA"/>
    <s v="08FZP0263F"/>
    <s v="08FJZ0102Z"/>
    <s v="08ADG0046C"/>
    <n v="0"/>
    <s v="I2020"/>
    <n v="19"/>
    <n v="18"/>
    <n v="37"/>
    <n v="19"/>
    <n v="18"/>
    <n v="37"/>
    <n v="10"/>
    <n v="6"/>
    <n v="16"/>
    <n v="0"/>
    <n v="0"/>
    <n v="0"/>
    <n v="1"/>
    <n v="2"/>
    <n v="3"/>
    <n v="5"/>
    <n v="2"/>
    <n v="7"/>
    <n v="6"/>
    <n v="12"/>
    <n v="18"/>
    <n v="0"/>
    <n v="0"/>
    <n v="0"/>
    <n v="0"/>
    <n v="0"/>
    <n v="0"/>
    <n v="0"/>
    <n v="0"/>
    <n v="0"/>
    <n v="12"/>
    <n v="16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290T"/>
    <n v="1"/>
    <s v="MATUTINO"/>
    <s v="ALFONSINA STORNI"/>
    <n v="8"/>
    <s v="CHIHUAHUA"/>
    <n v="8"/>
    <s v="CHIHUAHUA"/>
    <x v="7"/>
    <n v="19"/>
    <x v="21"/>
    <n v="499"/>
    <s v="EJIDO NUEVO SACRAMENTO"/>
    <s v="CALLE EJIDO NUEVO SACRAMENTO"/>
    <n v="0"/>
    <s v="PÚBLICO"/>
    <x v="0"/>
    <n v="2"/>
    <s v="BĂSICA"/>
    <n v="1"/>
    <x v="2"/>
    <n v="1"/>
    <x v="0"/>
    <n v="0"/>
    <s v="NO APLICA"/>
    <n v="0"/>
    <s v="NO APLICA"/>
    <s v="08FZP0263F"/>
    <s v="08FJZ0102Z"/>
    <s v="08ADG0046C"/>
    <n v="0"/>
    <s v="I2020"/>
    <n v="14"/>
    <n v="16"/>
    <n v="30"/>
    <n v="14"/>
    <n v="16"/>
    <n v="30"/>
    <n v="3"/>
    <n v="8"/>
    <n v="11"/>
    <n v="0"/>
    <n v="0"/>
    <n v="0"/>
    <n v="2"/>
    <n v="2"/>
    <n v="4"/>
    <n v="7"/>
    <n v="6"/>
    <n v="13"/>
    <n v="7"/>
    <n v="6"/>
    <n v="13"/>
    <n v="0"/>
    <n v="0"/>
    <n v="0"/>
    <n v="0"/>
    <n v="0"/>
    <n v="0"/>
    <n v="0"/>
    <n v="0"/>
    <n v="0"/>
    <n v="16"/>
    <n v="14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DJN2291S"/>
    <n v="1"/>
    <s v="MATUTINO"/>
    <s v="ROSARIO CASTELLANOS"/>
    <n v="8"/>
    <s v="CHIHUAHUA"/>
    <n v="8"/>
    <s v="CHIHUAHUA"/>
    <x v="9"/>
    <n v="38"/>
    <x v="63"/>
    <n v="95"/>
    <s v="COLONIA SAN JOSĂ‰"/>
    <s v="CALLE EL ENTRONQUE"/>
    <n v="0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46C"/>
    <n v="0"/>
    <s v="I2020"/>
    <n v="9"/>
    <n v="14"/>
    <n v="23"/>
    <n v="9"/>
    <n v="14"/>
    <n v="23"/>
    <n v="2"/>
    <n v="7"/>
    <n v="9"/>
    <n v="0"/>
    <n v="0"/>
    <n v="0"/>
    <n v="2"/>
    <n v="2"/>
    <n v="4"/>
    <n v="2"/>
    <n v="3"/>
    <n v="5"/>
    <n v="8"/>
    <n v="7"/>
    <n v="15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2R"/>
    <n v="1"/>
    <s v="MATUTINO"/>
    <s v="MELCHOR OCAMPO"/>
    <n v="8"/>
    <s v="CHIHUAHUA"/>
    <n v="8"/>
    <s v="CHIHUAHUA"/>
    <x v="9"/>
    <n v="45"/>
    <x v="36"/>
    <n v="16"/>
    <s v="LORETO"/>
    <s v="CALLE LORETO"/>
    <n v="0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8"/>
    <n v="8"/>
    <n v="16"/>
    <n v="8"/>
    <n v="8"/>
    <n v="16"/>
    <n v="5"/>
    <n v="3"/>
    <n v="8"/>
    <n v="0"/>
    <n v="0"/>
    <n v="0"/>
    <n v="0"/>
    <n v="0"/>
    <n v="0"/>
    <n v="3"/>
    <n v="5"/>
    <n v="8"/>
    <n v="2"/>
    <n v="3"/>
    <n v="5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3Q"/>
    <n v="1"/>
    <s v="MATUTINO"/>
    <s v="MARIA GUADALUPE BRENA PONCE"/>
    <n v="8"/>
    <s v="CHIHUAHUA"/>
    <n v="8"/>
    <s v="CHIHUAHUA"/>
    <x v="9"/>
    <n v="45"/>
    <x v="36"/>
    <n v="19"/>
    <s v="NUEVO SAN LUCAS"/>
    <s v="CALLE NUEVO SAN LUCAS"/>
    <n v="0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7"/>
    <n v="15"/>
    <n v="22"/>
    <n v="7"/>
    <n v="15"/>
    <n v="22"/>
    <n v="4"/>
    <n v="7"/>
    <n v="11"/>
    <n v="0"/>
    <n v="0"/>
    <n v="0"/>
    <n v="0"/>
    <n v="0"/>
    <n v="0"/>
    <n v="2"/>
    <n v="3"/>
    <n v="5"/>
    <n v="6"/>
    <n v="8"/>
    <n v="14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4P"/>
    <n v="1"/>
    <s v="MATUTINO"/>
    <s v="JESUS GARDEA"/>
    <n v="8"/>
    <s v="CHIHUAHUA"/>
    <n v="8"/>
    <s v="CHIHUAHUA"/>
    <x v="9"/>
    <n v="21"/>
    <x v="61"/>
    <n v="1073"/>
    <s v="COLONIA INDUSTRIAL SUR"/>
    <s v="CALLE COLONIA INDUSTRIAL SUR"/>
    <n v="0"/>
    <s v="PÚBLICO"/>
    <x v="0"/>
    <n v="2"/>
    <s v="BĂSICA"/>
    <n v="1"/>
    <x v="2"/>
    <n v="1"/>
    <x v="0"/>
    <n v="0"/>
    <s v="NO APLICA"/>
    <n v="0"/>
    <s v="NO APLICA"/>
    <s v="08FZP0278H"/>
    <s v="08FJZ0108T"/>
    <s v="08ADG0057I"/>
    <n v="0"/>
    <s v="I2020"/>
    <n v="11"/>
    <n v="7"/>
    <n v="18"/>
    <n v="11"/>
    <n v="7"/>
    <n v="18"/>
    <n v="5"/>
    <n v="5"/>
    <n v="10"/>
    <n v="0"/>
    <n v="0"/>
    <n v="0"/>
    <n v="1"/>
    <n v="0"/>
    <n v="1"/>
    <n v="5"/>
    <n v="7"/>
    <n v="12"/>
    <n v="5"/>
    <n v="5"/>
    <n v="10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5O"/>
    <n v="1"/>
    <s v="MATUTINO"/>
    <s v="FEDERICO FROEBEL"/>
    <n v="8"/>
    <s v="CHIHUAHUA"/>
    <n v="8"/>
    <s v="CHIHUAHUA"/>
    <x v="9"/>
    <n v="62"/>
    <x v="40"/>
    <n v="24"/>
    <s v="PARRITAS"/>
    <s v="CALLE PARRITAS"/>
    <n v="0"/>
    <s v="PÚBLICO"/>
    <x v="0"/>
    <n v="2"/>
    <s v="BĂSICA"/>
    <n v="1"/>
    <x v="2"/>
    <n v="1"/>
    <x v="0"/>
    <n v="0"/>
    <s v="NO APLICA"/>
    <n v="0"/>
    <s v="NO APLICA"/>
    <s v="08FZP0132N"/>
    <s v="08FJZ0109S"/>
    <s v="08ADG0057I"/>
    <n v="0"/>
    <s v="I2020"/>
    <n v="7"/>
    <n v="7"/>
    <n v="14"/>
    <n v="7"/>
    <n v="7"/>
    <n v="14"/>
    <n v="6"/>
    <n v="4"/>
    <n v="10"/>
    <n v="0"/>
    <n v="0"/>
    <n v="0"/>
    <n v="2"/>
    <n v="2"/>
    <n v="4"/>
    <n v="2"/>
    <n v="3"/>
    <n v="5"/>
    <n v="3"/>
    <n v="4"/>
    <n v="7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6N"/>
    <n v="1"/>
    <s v="MATUTINO"/>
    <s v="MACLOVIO HERRERA CANO"/>
    <n v="8"/>
    <s v="CHIHUAHUA"/>
    <n v="8"/>
    <s v="CHIHUAHUA"/>
    <x v="8"/>
    <n v="32"/>
    <x v="19"/>
    <n v="51"/>
    <s v="MACLOVIO HERRERA (SANTA ROSA)"/>
    <s v="CALLE MACLOVIO HERRERA (SANTA ROSA)"/>
    <n v="0"/>
    <s v="PÚBLICO"/>
    <x v="0"/>
    <n v="2"/>
    <s v="BĂSICA"/>
    <n v="1"/>
    <x v="2"/>
    <n v="1"/>
    <x v="0"/>
    <n v="0"/>
    <s v="NO APLICA"/>
    <n v="0"/>
    <s v="NO APLICA"/>
    <s v="08FZP0224D"/>
    <s v="08FJZ0107U"/>
    <s v="08ADG0004D"/>
    <n v="0"/>
    <s v="I2020"/>
    <n v="6"/>
    <n v="11"/>
    <n v="17"/>
    <n v="6"/>
    <n v="11"/>
    <n v="17"/>
    <n v="3"/>
    <n v="6"/>
    <n v="9"/>
    <n v="0"/>
    <n v="0"/>
    <n v="0"/>
    <n v="3"/>
    <n v="1"/>
    <n v="4"/>
    <n v="5"/>
    <n v="1"/>
    <n v="6"/>
    <n v="3"/>
    <n v="5"/>
    <n v="8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297M"/>
    <n v="1"/>
    <s v="MATUTINO"/>
    <s v="MARIA MONTESSORI"/>
    <n v="8"/>
    <s v="CHIHUAHUA"/>
    <n v="8"/>
    <s v="CHIHUAHUA"/>
    <x v="8"/>
    <n v="3"/>
    <x v="16"/>
    <n v="71"/>
    <s v="TALAMANTES"/>
    <s v="CALLE TALAMANTES DE ABAJO"/>
    <n v="0"/>
    <s v="PÚBLICO"/>
    <x v="0"/>
    <n v="2"/>
    <s v="BĂSICA"/>
    <n v="1"/>
    <x v="2"/>
    <n v="1"/>
    <x v="0"/>
    <n v="0"/>
    <s v="NO APLICA"/>
    <n v="0"/>
    <s v="NO APLICA"/>
    <s v="08FZP0224D"/>
    <s v="08FJZ0107U"/>
    <s v="08ADG0004D"/>
    <n v="0"/>
    <s v="I2020"/>
    <n v="8"/>
    <n v="11"/>
    <n v="19"/>
    <n v="8"/>
    <n v="11"/>
    <n v="19"/>
    <n v="3"/>
    <n v="3"/>
    <n v="6"/>
    <n v="0"/>
    <n v="0"/>
    <n v="0"/>
    <n v="4"/>
    <n v="0"/>
    <n v="4"/>
    <n v="3"/>
    <n v="3"/>
    <n v="6"/>
    <n v="2"/>
    <n v="6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99K"/>
    <n v="1"/>
    <s v="MATUTINO"/>
    <s v="PAQUIME"/>
    <n v="8"/>
    <s v="CHIHUAHUA"/>
    <n v="8"/>
    <s v="CHIHUAHUA"/>
    <x v="3"/>
    <n v="7"/>
    <x v="25"/>
    <n v="22"/>
    <s v="BAQUIRIACHI"/>
    <s v="CALLE BAQUIRIACHI"/>
    <n v="0"/>
    <s v="PÚBLICO"/>
    <x v="0"/>
    <n v="2"/>
    <s v="BĂSICA"/>
    <n v="1"/>
    <x v="2"/>
    <n v="1"/>
    <x v="0"/>
    <n v="0"/>
    <s v="NO APLICA"/>
    <n v="0"/>
    <s v="NO APLICA"/>
    <s v="08FZP0024F"/>
    <s v="08FJZ0107U"/>
    <s v="08ADG0004D"/>
    <n v="0"/>
    <s v="I2020"/>
    <n v="6"/>
    <n v="6"/>
    <n v="12"/>
    <n v="6"/>
    <n v="6"/>
    <n v="12"/>
    <n v="1"/>
    <n v="2"/>
    <n v="3"/>
    <n v="0"/>
    <n v="0"/>
    <n v="0"/>
    <n v="1"/>
    <n v="2"/>
    <n v="3"/>
    <n v="4"/>
    <n v="3"/>
    <n v="7"/>
    <n v="3"/>
    <n v="3"/>
    <n v="6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0J"/>
    <n v="1"/>
    <s v="MATUTINO"/>
    <s v="'CRI CRI' FRANCISCO GABILONDO SOLER"/>
    <n v="8"/>
    <s v="CHIHUAHUA"/>
    <n v="8"/>
    <s v="CHIHUAHUA"/>
    <x v="3"/>
    <n v="56"/>
    <x v="4"/>
    <n v="1"/>
    <s v="VALLE DEL ROSARIO"/>
    <s v="CALLE VALLE DEL ROSARIO"/>
    <n v="0"/>
    <s v="PÚBLICO"/>
    <x v="0"/>
    <n v="2"/>
    <s v="BĂSICA"/>
    <n v="1"/>
    <x v="2"/>
    <n v="1"/>
    <x v="0"/>
    <n v="0"/>
    <s v="NO APLICA"/>
    <n v="0"/>
    <s v="NO APLICA"/>
    <s v="08FZP0024F"/>
    <s v="08FJZ0107U"/>
    <s v="08ADG0004D"/>
    <n v="0"/>
    <s v="I2020"/>
    <n v="22"/>
    <n v="9"/>
    <n v="31"/>
    <n v="22"/>
    <n v="9"/>
    <n v="31"/>
    <n v="6"/>
    <n v="5"/>
    <n v="11"/>
    <n v="0"/>
    <n v="0"/>
    <n v="0"/>
    <n v="3"/>
    <n v="3"/>
    <n v="6"/>
    <n v="6"/>
    <n v="1"/>
    <n v="7"/>
    <n v="10"/>
    <n v="4"/>
    <n v="14"/>
    <n v="0"/>
    <n v="0"/>
    <n v="0"/>
    <n v="0"/>
    <n v="0"/>
    <n v="0"/>
    <n v="0"/>
    <n v="0"/>
    <n v="0"/>
    <n v="19"/>
    <n v="8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1I"/>
    <n v="1"/>
    <s v="MATUTINO"/>
    <s v="CARMEN BAEZ"/>
    <n v="8"/>
    <s v="CHIHUAHUA"/>
    <n v="8"/>
    <s v="CHIHUAHUA"/>
    <x v="3"/>
    <n v="64"/>
    <x v="22"/>
    <n v="6"/>
    <s v="VAQUETEROS (SAN JOSĂ‰ DE VAQUETEROS)"/>
    <s v="CALLE SAN JOSE DE BAQUETEROS"/>
    <n v="0"/>
    <s v="PÚBLICO"/>
    <x v="0"/>
    <n v="2"/>
    <s v="BĂSICA"/>
    <n v="1"/>
    <x v="2"/>
    <n v="1"/>
    <x v="0"/>
    <n v="0"/>
    <s v="NO APLICA"/>
    <n v="0"/>
    <s v="NO APLICA"/>
    <s v="08FZP0024F"/>
    <s v="08FJZ0107U"/>
    <s v="08ADG0004D"/>
    <n v="0"/>
    <s v="I2020"/>
    <n v="7"/>
    <n v="4"/>
    <n v="11"/>
    <n v="7"/>
    <n v="4"/>
    <n v="11"/>
    <n v="3"/>
    <n v="3"/>
    <n v="6"/>
    <n v="0"/>
    <n v="0"/>
    <n v="0"/>
    <n v="2"/>
    <n v="1"/>
    <n v="3"/>
    <n v="3"/>
    <n v="1"/>
    <n v="4"/>
    <n v="4"/>
    <n v="1"/>
    <n v="5"/>
    <n v="0"/>
    <n v="0"/>
    <n v="0"/>
    <n v="0"/>
    <n v="0"/>
    <n v="0"/>
    <n v="0"/>
    <n v="0"/>
    <n v="0"/>
    <n v="9"/>
    <n v="3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2H"/>
    <n v="1"/>
    <s v="MATUTINO"/>
    <s v="MARIA MONTESSORI"/>
    <n v="8"/>
    <s v="CHIHUAHUA"/>
    <n v="8"/>
    <s v="CHIHUAHUA"/>
    <x v="3"/>
    <n v="7"/>
    <x v="25"/>
    <n v="54"/>
    <s v="GENERAL CARLOS PACHECO (EL TERRERO)"/>
    <s v="CALLE GRAL. CARLOS PACHECO"/>
    <n v="0"/>
    <s v="PÚBLICO"/>
    <x v="0"/>
    <n v="2"/>
    <s v="BĂSICA"/>
    <n v="1"/>
    <x v="2"/>
    <n v="1"/>
    <x v="0"/>
    <n v="0"/>
    <s v="NO APLICA"/>
    <n v="0"/>
    <s v="NO APLICA"/>
    <s v="08FZP0024F"/>
    <s v="08FJZ0107U"/>
    <s v="08ADG0004D"/>
    <n v="0"/>
    <s v="I2020"/>
    <n v="8"/>
    <n v="12"/>
    <n v="20"/>
    <n v="8"/>
    <n v="12"/>
    <n v="20"/>
    <n v="5"/>
    <n v="6"/>
    <n v="11"/>
    <n v="0"/>
    <n v="0"/>
    <n v="0"/>
    <n v="3"/>
    <n v="2"/>
    <n v="5"/>
    <n v="1"/>
    <n v="1"/>
    <n v="2"/>
    <n v="1"/>
    <n v="7"/>
    <n v="8"/>
    <n v="0"/>
    <n v="0"/>
    <n v="0"/>
    <n v="0"/>
    <n v="0"/>
    <n v="0"/>
    <n v="0"/>
    <n v="0"/>
    <n v="0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3G"/>
    <n v="1"/>
    <s v="MATUTINO"/>
    <s v="GUADALUPE VICTORIA"/>
    <n v="8"/>
    <s v="CHIHUAHUA"/>
    <n v="8"/>
    <s v="CHIHUAHUA"/>
    <x v="6"/>
    <n v="29"/>
    <x v="7"/>
    <n v="163"/>
    <s v="EL PINITO"/>
    <s v="CALLE EL PINITO"/>
    <n v="0"/>
    <s v="PÚBLICO"/>
    <x v="0"/>
    <n v="2"/>
    <s v="BĂSICA"/>
    <n v="1"/>
    <x v="2"/>
    <n v="1"/>
    <x v="0"/>
    <n v="0"/>
    <s v="NO APLICA"/>
    <n v="0"/>
    <s v="NO APLICA"/>
    <s v="08FZP0123F"/>
    <s v="08FJZ0107U"/>
    <s v="08ADG0007A"/>
    <n v="0"/>
    <s v="I2020"/>
    <n v="9"/>
    <n v="6"/>
    <n v="15"/>
    <n v="9"/>
    <n v="6"/>
    <n v="15"/>
    <n v="5"/>
    <n v="5"/>
    <n v="10"/>
    <n v="0"/>
    <n v="0"/>
    <n v="0"/>
    <n v="3"/>
    <n v="1"/>
    <n v="4"/>
    <n v="2"/>
    <n v="0"/>
    <n v="2"/>
    <n v="6"/>
    <n v="2"/>
    <n v="8"/>
    <n v="0"/>
    <n v="0"/>
    <n v="0"/>
    <n v="0"/>
    <n v="0"/>
    <n v="0"/>
    <n v="0"/>
    <n v="0"/>
    <n v="0"/>
    <n v="11"/>
    <n v="3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4F"/>
    <n v="1"/>
    <s v="MATUTINO"/>
    <s v="VENUSTIANO CARRANZA"/>
    <n v="8"/>
    <s v="CHIHUAHUA"/>
    <n v="8"/>
    <s v="CHIHUAHUA"/>
    <x v="6"/>
    <n v="29"/>
    <x v="7"/>
    <n v="15"/>
    <s v="BABORIGAME"/>
    <s v="CALLE RINCON DEL TANQUE"/>
    <n v="0"/>
    <s v="PÚBLICO"/>
    <x v="0"/>
    <n v="2"/>
    <s v="BĂSICA"/>
    <n v="1"/>
    <x v="2"/>
    <n v="1"/>
    <x v="0"/>
    <n v="0"/>
    <s v="NO APLICA"/>
    <n v="0"/>
    <s v="NO APLICA"/>
    <s v="08FZP0123F"/>
    <s v="08FJZ0107U"/>
    <s v="08ADG0007A"/>
    <n v="0"/>
    <s v="I2020"/>
    <n v="11"/>
    <n v="11"/>
    <n v="22"/>
    <n v="11"/>
    <n v="11"/>
    <n v="22"/>
    <n v="7"/>
    <n v="8"/>
    <n v="15"/>
    <n v="0"/>
    <n v="0"/>
    <n v="0"/>
    <n v="3"/>
    <n v="3"/>
    <n v="6"/>
    <n v="2"/>
    <n v="2"/>
    <n v="4"/>
    <n v="3"/>
    <n v="4"/>
    <n v="7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5E"/>
    <n v="1"/>
    <s v="MATUTINO"/>
    <s v="MAKAWI"/>
    <n v="8"/>
    <s v="CHIHUAHUA"/>
    <n v="8"/>
    <s v="CHIHUAHUA"/>
    <x v="3"/>
    <n v="46"/>
    <x v="9"/>
    <n v="254"/>
    <s v="CIĂ‰NEGA PRIETA"/>
    <s v="CALLE CIENEGA PRIETA"/>
    <n v="0"/>
    <s v="PÚBLICO"/>
    <x v="0"/>
    <n v="2"/>
    <s v="BĂSICA"/>
    <n v="1"/>
    <x v="2"/>
    <n v="1"/>
    <x v="0"/>
    <n v="0"/>
    <s v="NO APLICA"/>
    <n v="0"/>
    <s v="NO APLICA"/>
    <s v="08FZP0025E"/>
    <s v="08FJZ0106V"/>
    <s v="08ADG0007A"/>
    <n v="0"/>
    <s v="I2020"/>
    <n v="20"/>
    <n v="22"/>
    <n v="42"/>
    <n v="20"/>
    <n v="22"/>
    <n v="42"/>
    <n v="6"/>
    <n v="7"/>
    <n v="13"/>
    <n v="0"/>
    <n v="0"/>
    <n v="0"/>
    <n v="1"/>
    <n v="6"/>
    <n v="7"/>
    <n v="7"/>
    <n v="12"/>
    <n v="19"/>
    <n v="6"/>
    <n v="5"/>
    <n v="11"/>
    <n v="0"/>
    <n v="0"/>
    <n v="0"/>
    <n v="0"/>
    <n v="0"/>
    <n v="0"/>
    <n v="0"/>
    <n v="0"/>
    <n v="0"/>
    <n v="14"/>
    <n v="23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JN2306D"/>
    <n v="1"/>
    <s v="MATUTINO"/>
    <s v="SUIMARI"/>
    <n v="8"/>
    <s v="CHIHUAHUA"/>
    <n v="8"/>
    <s v="CHIHUAHUA"/>
    <x v="6"/>
    <n v="29"/>
    <x v="7"/>
    <n v="952"/>
    <s v="LAS JUNTAS (TURUACHITO)"/>
    <s v="CALLE LAS JUNTAS DE ARRIBA"/>
    <n v="0"/>
    <s v="PÚBLICO"/>
    <x v="0"/>
    <n v="2"/>
    <s v="BĂSICA"/>
    <n v="1"/>
    <x v="2"/>
    <n v="1"/>
    <x v="0"/>
    <n v="0"/>
    <s v="NO APLICA"/>
    <n v="0"/>
    <s v="NO APLICA"/>
    <s v="08FZP0123F"/>
    <s v="08FJZ0107U"/>
    <s v="08ADG0007A"/>
    <n v="0"/>
    <s v="I2020"/>
    <n v="7"/>
    <n v="7"/>
    <n v="14"/>
    <n v="7"/>
    <n v="7"/>
    <n v="14"/>
    <n v="1"/>
    <n v="5"/>
    <n v="6"/>
    <n v="0"/>
    <n v="0"/>
    <n v="0"/>
    <n v="4"/>
    <n v="2"/>
    <n v="6"/>
    <n v="1"/>
    <n v="2"/>
    <n v="3"/>
    <n v="4"/>
    <n v="2"/>
    <n v="6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7C"/>
    <n v="1"/>
    <s v="MATUTINO"/>
    <s v="CHAPULTEPEC"/>
    <n v="8"/>
    <s v="CHIHUAHUA"/>
    <n v="8"/>
    <s v="CHIHUAHUA"/>
    <x v="6"/>
    <n v="29"/>
    <x v="7"/>
    <n v="541"/>
    <s v="EL BAJĂŤO LARGO DE ATASCADEROS"/>
    <s v="CALLE EL BAJIO LARGO DE ATASCADEROS"/>
    <n v="0"/>
    <s v="PÚBLICO"/>
    <x v="0"/>
    <n v="2"/>
    <s v="BĂSICA"/>
    <n v="1"/>
    <x v="2"/>
    <n v="1"/>
    <x v="0"/>
    <n v="0"/>
    <s v="NO APLICA"/>
    <n v="0"/>
    <s v="NO APLICA"/>
    <s v="08FZP0020J"/>
    <s v="08FJZ0107U"/>
    <s v="08ADG0007A"/>
    <n v="0"/>
    <s v="I2020"/>
    <n v="6"/>
    <n v="2"/>
    <n v="8"/>
    <n v="6"/>
    <n v="2"/>
    <n v="8"/>
    <n v="3"/>
    <n v="1"/>
    <n v="4"/>
    <n v="0"/>
    <n v="0"/>
    <n v="0"/>
    <n v="5"/>
    <n v="1"/>
    <n v="6"/>
    <n v="3"/>
    <n v="6"/>
    <n v="9"/>
    <n v="2"/>
    <n v="1"/>
    <n v="3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9A"/>
    <n v="1"/>
    <s v="MATUTINO"/>
    <s v="BAYGA"/>
    <n v="8"/>
    <s v="CHIHUAHUA"/>
    <n v="8"/>
    <s v="CHIHUAHUA"/>
    <x v="6"/>
    <n v="29"/>
    <x v="7"/>
    <n v="208"/>
    <s v="SAN JULIĂN"/>
    <s v="CALLE SAN JULIAN"/>
    <n v="0"/>
    <s v="PÚBLICO"/>
    <x v="0"/>
    <n v="2"/>
    <s v="BĂSICA"/>
    <n v="1"/>
    <x v="2"/>
    <n v="1"/>
    <x v="0"/>
    <n v="0"/>
    <s v="NO APLICA"/>
    <n v="0"/>
    <s v="NO APLICA"/>
    <s v="08FZP0020J"/>
    <s v="08FJZ0107U"/>
    <s v="08ADG0007A"/>
    <n v="0"/>
    <s v="I2020"/>
    <n v="13"/>
    <n v="4"/>
    <n v="17"/>
    <n v="13"/>
    <n v="4"/>
    <n v="17"/>
    <n v="7"/>
    <n v="2"/>
    <n v="9"/>
    <n v="0"/>
    <n v="0"/>
    <n v="0"/>
    <n v="0"/>
    <n v="3"/>
    <n v="3"/>
    <n v="4"/>
    <n v="1"/>
    <n v="5"/>
    <n v="7"/>
    <n v="1"/>
    <n v="8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0Q"/>
    <n v="1"/>
    <s v="MATUTINO"/>
    <s v="CUITLAHUAC"/>
    <n v="8"/>
    <s v="CHIHUAHUA"/>
    <n v="8"/>
    <s v="CHIHUAHUA"/>
    <x v="6"/>
    <n v="29"/>
    <x v="7"/>
    <n v="14"/>
    <s v="ATASCADEROS"/>
    <s v="NINGUNO NINGUNO"/>
    <n v="0"/>
    <s v="PÚBLICO"/>
    <x v="0"/>
    <n v="2"/>
    <s v="BĂSICA"/>
    <n v="1"/>
    <x v="2"/>
    <n v="1"/>
    <x v="0"/>
    <n v="0"/>
    <s v="NO APLICA"/>
    <n v="0"/>
    <s v="NO APLICA"/>
    <s v="08FZP0020J"/>
    <s v="08FJZ0107U"/>
    <s v="08ADG0007A"/>
    <n v="0"/>
    <s v="I2020"/>
    <n v="7"/>
    <n v="4"/>
    <n v="11"/>
    <n v="7"/>
    <n v="4"/>
    <n v="11"/>
    <n v="2"/>
    <n v="1"/>
    <n v="3"/>
    <n v="0"/>
    <n v="0"/>
    <n v="0"/>
    <n v="2"/>
    <n v="1"/>
    <n v="3"/>
    <n v="1"/>
    <n v="1"/>
    <n v="2"/>
    <n v="7"/>
    <n v="5"/>
    <n v="12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1P"/>
    <n v="1"/>
    <s v="MATUTINO"/>
    <s v="FRIDA KAHLO"/>
    <n v="8"/>
    <s v="CHIHUAHUA"/>
    <n v="8"/>
    <s v="CHIHUAHUA"/>
    <x v="1"/>
    <n v="48"/>
    <x v="31"/>
    <n v="74"/>
    <s v="NUEVO SANTA CLARA"/>
    <s v="CALLE NUEVO SANTA CLARA"/>
    <n v="0"/>
    <s v="PÚBLICO"/>
    <x v="0"/>
    <n v="2"/>
    <s v="BĂSICA"/>
    <n v="1"/>
    <x v="2"/>
    <n v="1"/>
    <x v="0"/>
    <n v="0"/>
    <s v="NO APLICA"/>
    <n v="0"/>
    <s v="NO APLICA"/>
    <s v="08FZP0126C"/>
    <s v="08FJZ0105W"/>
    <s v="08ADG0010O"/>
    <n v="0"/>
    <s v="I2020"/>
    <n v="10"/>
    <n v="5"/>
    <n v="15"/>
    <n v="10"/>
    <n v="5"/>
    <n v="15"/>
    <n v="2"/>
    <n v="2"/>
    <n v="4"/>
    <n v="0"/>
    <n v="0"/>
    <n v="0"/>
    <n v="2"/>
    <n v="4"/>
    <n v="6"/>
    <n v="4"/>
    <n v="3"/>
    <n v="7"/>
    <n v="5"/>
    <n v="2"/>
    <n v="7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3N"/>
    <n v="1"/>
    <s v="MATUTINO"/>
    <s v="JUAN ESCUTIA"/>
    <n v="8"/>
    <s v="CHIHUAHUA"/>
    <n v="8"/>
    <s v="CHIHUAHUA"/>
    <x v="1"/>
    <n v="48"/>
    <x v="31"/>
    <n v="48"/>
    <s v="EL PACĂŤFICO"/>
    <s v="CALLE EL PACIFICO"/>
    <n v="0"/>
    <s v="PÚBLICO"/>
    <x v="0"/>
    <n v="2"/>
    <s v="BĂSICA"/>
    <n v="1"/>
    <x v="2"/>
    <n v="1"/>
    <x v="0"/>
    <n v="0"/>
    <s v="NO APLICA"/>
    <n v="0"/>
    <s v="NO APLICA"/>
    <s v="08FZP0126C"/>
    <s v="08FJZ0105W"/>
    <s v="08ADG0010O"/>
    <n v="0"/>
    <s v="I2020"/>
    <n v="5"/>
    <n v="13"/>
    <n v="18"/>
    <n v="5"/>
    <n v="13"/>
    <n v="18"/>
    <n v="3"/>
    <n v="6"/>
    <n v="9"/>
    <n v="0"/>
    <n v="0"/>
    <n v="0"/>
    <n v="4"/>
    <n v="2"/>
    <n v="6"/>
    <n v="0"/>
    <n v="2"/>
    <n v="2"/>
    <n v="2"/>
    <n v="7"/>
    <n v="9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4M"/>
    <n v="1"/>
    <s v="MATUTINO"/>
    <s v="AURELIA AGUERO"/>
    <n v="8"/>
    <s v="CHIHUAHUA"/>
    <n v="8"/>
    <s v="CHIHUAHUA"/>
    <x v="1"/>
    <n v="18"/>
    <x v="53"/>
    <n v="76"/>
    <s v="SANTA RITA"/>
    <s v="CALLE SANTA RITA"/>
    <n v="0"/>
    <s v="PÚBLICO"/>
    <x v="0"/>
    <n v="2"/>
    <s v="BĂSICA"/>
    <n v="1"/>
    <x v="2"/>
    <n v="1"/>
    <x v="0"/>
    <n v="0"/>
    <s v="NO APLICA"/>
    <n v="0"/>
    <s v="NO APLICA"/>
    <s v="08FZP0145R"/>
    <s v="08FJZ0111G"/>
    <s v="08ADG0010O"/>
    <n v="0"/>
    <s v="I2020"/>
    <n v="8"/>
    <n v="9"/>
    <n v="17"/>
    <n v="8"/>
    <n v="9"/>
    <n v="17"/>
    <n v="3"/>
    <n v="2"/>
    <n v="5"/>
    <n v="0"/>
    <n v="0"/>
    <n v="0"/>
    <n v="1"/>
    <n v="3"/>
    <n v="4"/>
    <n v="2"/>
    <n v="3"/>
    <n v="5"/>
    <n v="3"/>
    <n v="2"/>
    <n v="5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5L"/>
    <n v="1"/>
    <s v="MATUTINO"/>
    <s v="FEDERICO GARCIA LORCA"/>
    <n v="8"/>
    <s v="CHIHUAHUA"/>
    <n v="8"/>
    <s v="CHIHUAHUA"/>
    <x v="1"/>
    <n v="31"/>
    <x v="1"/>
    <n v="97"/>
    <s v="SĂENZ"/>
    <s v="CALLE SAENZ"/>
    <n v="0"/>
    <s v="PÚBLICO"/>
    <x v="0"/>
    <n v="2"/>
    <s v="BĂSICA"/>
    <n v="1"/>
    <x v="2"/>
    <n v="1"/>
    <x v="0"/>
    <n v="0"/>
    <s v="NO APLICA"/>
    <n v="0"/>
    <s v="NO APLICA"/>
    <s v="08FZP0111A"/>
    <s v="08FJZ0111G"/>
    <s v="08ADG0010O"/>
    <n v="0"/>
    <s v="I2020"/>
    <n v="10"/>
    <n v="8"/>
    <n v="18"/>
    <n v="10"/>
    <n v="8"/>
    <n v="18"/>
    <n v="6"/>
    <n v="6"/>
    <n v="12"/>
    <n v="0"/>
    <n v="0"/>
    <n v="0"/>
    <n v="4"/>
    <n v="6"/>
    <n v="10"/>
    <n v="1"/>
    <n v="1"/>
    <n v="2"/>
    <n v="5"/>
    <n v="2"/>
    <n v="7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6K"/>
    <n v="1"/>
    <s v="MATUTINO"/>
    <s v="PRIMAVERA"/>
    <n v="8"/>
    <s v="CHIHUAHUA"/>
    <n v="8"/>
    <s v="CHIHUAHUA"/>
    <x v="1"/>
    <n v="31"/>
    <x v="1"/>
    <n v="66"/>
    <s v="MIĂ‘ACA"/>
    <s v="CALLE MIĂ‘ACA"/>
    <n v="0"/>
    <s v="PÚBLICO"/>
    <x v="0"/>
    <n v="2"/>
    <s v="BĂSICA"/>
    <n v="1"/>
    <x v="2"/>
    <n v="1"/>
    <x v="0"/>
    <n v="0"/>
    <s v="NO APLICA"/>
    <n v="0"/>
    <s v="NO APLICA"/>
    <s v="08FZP0111A"/>
    <s v="08FJZ0111G"/>
    <s v="08ADG0010O"/>
    <n v="0"/>
    <s v="I2020"/>
    <n v="9"/>
    <n v="5"/>
    <n v="14"/>
    <n v="9"/>
    <n v="5"/>
    <n v="14"/>
    <n v="5"/>
    <n v="4"/>
    <n v="9"/>
    <n v="0"/>
    <n v="0"/>
    <n v="0"/>
    <n v="5"/>
    <n v="4"/>
    <n v="9"/>
    <n v="1"/>
    <n v="2"/>
    <n v="3"/>
    <n v="6"/>
    <n v="1"/>
    <n v="7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19H"/>
    <n v="1"/>
    <s v="MATUTINO"/>
    <s v="ANTONIO DE DEZA Y ULLOA"/>
    <n v="8"/>
    <s v="CHIHUAHUA"/>
    <n v="8"/>
    <s v="CHIHUAHUA"/>
    <x v="0"/>
    <n v="51"/>
    <x v="15"/>
    <n v="16"/>
    <s v="CAHUISORI"/>
    <s v="CALLE CONOCIDO"/>
    <n v="0"/>
    <s v="PÚBLICO"/>
    <x v="0"/>
    <n v="2"/>
    <s v="BĂSICA"/>
    <n v="1"/>
    <x v="2"/>
    <n v="1"/>
    <x v="0"/>
    <n v="0"/>
    <s v="NO APLICA"/>
    <n v="0"/>
    <s v="NO APLICA"/>
    <s v="08FZP0155Y"/>
    <s v="08FJZ0106V"/>
    <s v="08ADG0003E"/>
    <n v="0"/>
    <s v="I2020"/>
    <n v="13"/>
    <n v="24"/>
    <n v="37"/>
    <n v="13"/>
    <n v="24"/>
    <n v="37"/>
    <n v="4"/>
    <n v="13"/>
    <n v="17"/>
    <n v="0"/>
    <n v="0"/>
    <n v="0"/>
    <n v="1"/>
    <n v="5"/>
    <n v="6"/>
    <n v="4"/>
    <n v="11"/>
    <n v="15"/>
    <n v="9"/>
    <n v="6"/>
    <n v="15"/>
    <n v="0"/>
    <n v="0"/>
    <n v="0"/>
    <n v="0"/>
    <n v="0"/>
    <n v="0"/>
    <n v="0"/>
    <n v="0"/>
    <n v="0"/>
    <n v="14"/>
    <n v="22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321W"/>
    <n v="1"/>
    <s v="MATUTINO"/>
    <s v="NORAWA"/>
    <n v="8"/>
    <s v="CHIHUAHUA"/>
    <n v="8"/>
    <s v="CHIHUAHUA"/>
    <x v="3"/>
    <n v="27"/>
    <x v="27"/>
    <n v="316"/>
    <s v="EL ĂLAMO"/>
    <s v="CALLE EL ALAMO"/>
    <n v="0"/>
    <s v="PÚBLICO"/>
    <x v="0"/>
    <n v="2"/>
    <s v="BĂSICA"/>
    <n v="1"/>
    <x v="2"/>
    <n v="1"/>
    <x v="0"/>
    <n v="0"/>
    <s v="NO APLICA"/>
    <n v="0"/>
    <s v="NO APLICA"/>
    <s v="08FZP0121H"/>
    <s v="08FJZ0106V"/>
    <s v="08ADG0006B"/>
    <n v="0"/>
    <s v="I2020"/>
    <n v="8"/>
    <n v="5"/>
    <n v="13"/>
    <n v="8"/>
    <n v="5"/>
    <n v="13"/>
    <n v="1"/>
    <n v="4"/>
    <n v="5"/>
    <n v="0"/>
    <n v="0"/>
    <n v="0"/>
    <n v="2"/>
    <n v="2"/>
    <n v="4"/>
    <n v="3"/>
    <n v="0"/>
    <n v="3"/>
    <n v="5"/>
    <n v="1"/>
    <n v="6"/>
    <n v="0"/>
    <n v="0"/>
    <n v="0"/>
    <n v="0"/>
    <n v="0"/>
    <n v="0"/>
    <n v="0"/>
    <n v="0"/>
    <n v="0"/>
    <n v="10"/>
    <n v="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22V"/>
    <n v="1"/>
    <s v="MATUTINO"/>
    <s v="GABRIEL GARCIA MARQUEZ"/>
    <n v="8"/>
    <s v="CHIHUAHUA"/>
    <n v="8"/>
    <s v="CHIHUAHUA"/>
    <x v="3"/>
    <n v="27"/>
    <x v="27"/>
    <n v="172"/>
    <s v="BASIGOCHI DE ABOREACHI"/>
    <s v="NINGUNO NINGUNO"/>
    <n v="0"/>
    <s v="PÚBLICO"/>
    <x v="0"/>
    <n v="2"/>
    <s v="BĂSICA"/>
    <n v="1"/>
    <x v="2"/>
    <n v="1"/>
    <x v="0"/>
    <n v="0"/>
    <s v="NO APLICA"/>
    <n v="0"/>
    <s v="NO APLICA"/>
    <s v="08FZP0121H"/>
    <s v="08FJZ0106V"/>
    <s v="08ADG0006B"/>
    <n v="0"/>
    <s v="I2020"/>
    <n v="9"/>
    <n v="9"/>
    <n v="18"/>
    <n v="9"/>
    <n v="9"/>
    <n v="18"/>
    <n v="4"/>
    <n v="4"/>
    <n v="8"/>
    <n v="0"/>
    <n v="0"/>
    <n v="0"/>
    <n v="2"/>
    <n v="2"/>
    <n v="4"/>
    <n v="5"/>
    <n v="2"/>
    <n v="7"/>
    <n v="2"/>
    <n v="3"/>
    <n v="5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3U"/>
    <n v="1"/>
    <s v="MATUTINO"/>
    <s v="OKORILI"/>
    <n v="8"/>
    <s v="CHIHUAHUA"/>
    <n v="8"/>
    <s v="CHIHUAHUA"/>
    <x v="3"/>
    <n v="27"/>
    <x v="27"/>
    <n v="976"/>
    <s v="NACACHI"/>
    <s v="NINGUNO NINGUNO"/>
    <n v="0"/>
    <s v="PÚBLICO"/>
    <x v="0"/>
    <n v="2"/>
    <s v="BĂSICA"/>
    <n v="1"/>
    <x v="2"/>
    <n v="1"/>
    <x v="0"/>
    <n v="0"/>
    <s v="NO APLICA"/>
    <n v="0"/>
    <s v="NO APLICA"/>
    <s v="08FZP0121H"/>
    <s v="08FJZ0106V"/>
    <s v="08ADG0006B"/>
    <n v="0"/>
    <s v="I2020"/>
    <n v="13"/>
    <n v="3"/>
    <n v="16"/>
    <n v="13"/>
    <n v="3"/>
    <n v="16"/>
    <n v="8"/>
    <n v="2"/>
    <n v="10"/>
    <n v="0"/>
    <n v="0"/>
    <n v="0"/>
    <n v="1"/>
    <n v="0"/>
    <n v="1"/>
    <n v="2"/>
    <n v="1"/>
    <n v="3"/>
    <n v="4"/>
    <n v="1"/>
    <n v="5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4T"/>
    <n v="1"/>
    <s v="MATUTINO"/>
    <s v="WOKANIRE"/>
    <n v="8"/>
    <s v="CHIHUAHUA"/>
    <n v="8"/>
    <s v="CHIHUAHUA"/>
    <x v="3"/>
    <n v="27"/>
    <x v="27"/>
    <n v="336"/>
    <s v="EL AGUAJE"/>
    <s v="NINGUNO NINGUNO"/>
    <n v="0"/>
    <s v="PÚBLICO"/>
    <x v="0"/>
    <n v="2"/>
    <s v="BĂSICA"/>
    <n v="1"/>
    <x v="2"/>
    <n v="1"/>
    <x v="0"/>
    <n v="0"/>
    <s v="NO APLICA"/>
    <n v="0"/>
    <s v="NO APLICA"/>
    <s v="08FZP0121H"/>
    <s v="08FJZ0106V"/>
    <s v="08ADG0006B"/>
    <n v="0"/>
    <s v="I2020"/>
    <n v="9"/>
    <n v="8"/>
    <n v="17"/>
    <n v="9"/>
    <n v="8"/>
    <n v="17"/>
    <n v="2"/>
    <n v="4"/>
    <n v="6"/>
    <n v="0"/>
    <n v="0"/>
    <n v="0"/>
    <n v="3"/>
    <n v="4"/>
    <n v="7"/>
    <n v="5"/>
    <n v="3"/>
    <n v="8"/>
    <n v="6"/>
    <n v="1"/>
    <n v="7"/>
    <n v="0"/>
    <n v="0"/>
    <n v="0"/>
    <n v="0"/>
    <n v="0"/>
    <n v="0"/>
    <n v="0"/>
    <n v="0"/>
    <n v="0"/>
    <n v="14"/>
    <n v="8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5S"/>
    <n v="1"/>
    <s v="MATUTINO"/>
    <s v="MIGUEL HIDALGO Y COSTILLA"/>
    <n v="8"/>
    <s v="CHIHUAHUA"/>
    <n v="8"/>
    <s v="CHIHUAHUA"/>
    <x v="10"/>
    <n v="50"/>
    <x v="65"/>
    <n v="11"/>
    <s v="EJIDO HIDALGO"/>
    <s v="CALLE HIDALGO"/>
    <n v="0"/>
    <s v="PÚBLICO"/>
    <x v="0"/>
    <n v="2"/>
    <s v="BĂSICA"/>
    <n v="1"/>
    <x v="2"/>
    <n v="1"/>
    <x v="0"/>
    <n v="0"/>
    <s v="NO APLICA"/>
    <n v="0"/>
    <s v="NO APLICA"/>
    <s v="08FZP0143T"/>
    <s v="08FJZ0110H"/>
    <s v="08ADG0013L"/>
    <n v="0"/>
    <s v="I2020"/>
    <n v="13"/>
    <n v="5"/>
    <n v="18"/>
    <n v="13"/>
    <n v="5"/>
    <n v="18"/>
    <n v="5"/>
    <n v="1"/>
    <n v="6"/>
    <n v="0"/>
    <n v="0"/>
    <n v="0"/>
    <n v="1"/>
    <n v="2"/>
    <n v="3"/>
    <n v="1"/>
    <n v="6"/>
    <n v="7"/>
    <n v="7"/>
    <n v="5"/>
    <n v="12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26R"/>
    <n v="1"/>
    <s v="MATUTINO"/>
    <s v="MELCHOR OCAMPO"/>
    <n v="8"/>
    <s v="CHIHUAHUA"/>
    <n v="8"/>
    <s v="CHIHUAHUA"/>
    <x v="10"/>
    <n v="10"/>
    <x v="44"/>
    <n v="7"/>
    <s v="CARVAJAL"/>
    <s v="CALLE OBREGON"/>
    <n v="0"/>
    <s v="PÚBLICO"/>
    <x v="0"/>
    <n v="2"/>
    <s v="BĂSICA"/>
    <n v="1"/>
    <x v="2"/>
    <n v="1"/>
    <x v="0"/>
    <n v="0"/>
    <s v="NO APLICA"/>
    <n v="0"/>
    <s v="NO APLICA"/>
    <s v="08FZP0156X"/>
    <s v="08FJZ0110H"/>
    <s v="08ADG0013L"/>
    <n v="0"/>
    <s v="I2020"/>
    <n v="8"/>
    <n v="6"/>
    <n v="14"/>
    <n v="8"/>
    <n v="6"/>
    <n v="14"/>
    <n v="2"/>
    <n v="2"/>
    <n v="4"/>
    <n v="0"/>
    <n v="0"/>
    <n v="0"/>
    <n v="1"/>
    <n v="0"/>
    <n v="1"/>
    <n v="5"/>
    <n v="2"/>
    <n v="7"/>
    <n v="1"/>
    <n v="2"/>
    <n v="3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8P"/>
    <n v="1"/>
    <s v="MATUTINO"/>
    <s v="RAFAEL FELIPE MUÑOZ"/>
    <n v="8"/>
    <s v="CHIHUAHUA"/>
    <n v="8"/>
    <s v="CHIHUAHUA"/>
    <x v="5"/>
    <n v="37"/>
    <x v="6"/>
    <n v="1"/>
    <s v="JUĂREZ"/>
    <s v="CALLE COLONIA 12 DE JULIO "/>
    <n v="0"/>
    <s v="PÚBLICO"/>
    <x v="0"/>
    <n v="2"/>
    <s v="BĂSICA"/>
    <n v="1"/>
    <x v="2"/>
    <n v="1"/>
    <x v="0"/>
    <n v="0"/>
    <s v="NO APLICA"/>
    <n v="0"/>
    <s v="NO APLICA"/>
    <s v="08FZP0140W"/>
    <s v="08FJZ0101Z"/>
    <s v="08ADG0005C"/>
    <n v="0"/>
    <s v="I2020"/>
    <n v="10"/>
    <n v="13"/>
    <n v="23"/>
    <n v="10"/>
    <n v="13"/>
    <n v="23"/>
    <n v="6"/>
    <n v="9"/>
    <n v="15"/>
    <n v="0"/>
    <n v="0"/>
    <n v="0"/>
    <n v="0"/>
    <n v="1"/>
    <n v="1"/>
    <n v="7"/>
    <n v="8"/>
    <n v="15"/>
    <n v="3"/>
    <n v="6"/>
    <n v="9"/>
    <n v="0"/>
    <n v="0"/>
    <n v="0"/>
    <n v="0"/>
    <n v="0"/>
    <n v="0"/>
    <n v="0"/>
    <n v="0"/>
    <n v="0"/>
    <n v="10"/>
    <n v="15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9O"/>
    <n v="1"/>
    <s v="MATUTINO"/>
    <s v="FERNANDO MONTES DE OCA"/>
    <n v="8"/>
    <s v="CHIHUAHUA"/>
    <n v="8"/>
    <s v="CHIHUAHUA"/>
    <x v="4"/>
    <n v="52"/>
    <x v="5"/>
    <n v="24"/>
    <s v="LA ESMERALDA"/>
    <s v="NINGUNO NINGUNO"/>
    <n v="0"/>
    <s v="PÚBLICO"/>
    <x v="0"/>
    <n v="2"/>
    <s v="BĂSICA"/>
    <n v="1"/>
    <x v="2"/>
    <n v="1"/>
    <x v="0"/>
    <n v="0"/>
    <s v="NO APLICA"/>
    <n v="0"/>
    <s v="NO APLICA"/>
    <s v="08FZP0108N"/>
    <s v="08FJZ0117A"/>
    <s v="08ADG0056J"/>
    <n v="0"/>
    <s v="I2020"/>
    <n v="8"/>
    <n v="10"/>
    <n v="18"/>
    <n v="8"/>
    <n v="10"/>
    <n v="18"/>
    <n v="2"/>
    <n v="2"/>
    <n v="4"/>
    <n v="0"/>
    <n v="0"/>
    <n v="0"/>
    <n v="0"/>
    <n v="0"/>
    <n v="0"/>
    <n v="2"/>
    <n v="5"/>
    <n v="7"/>
    <n v="6"/>
    <n v="6"/>
    <n v="12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0D"/>
    <n v="1"/>
    <s v="MATUTINO"/>
    <s v="MARIA MONTESSORI"/>
    <n v="8"/>
    <s v="CHIHUAHUA"/>
    <n v="8"/>
    <s v="CHIHUAHUA"/>
    <x v="4"/>
    <n v="52"/>
    <x v="5"/>
    <n v="1"/>
    <s v="MANUEL OJINAGA"/>
    <s v="CALLE CAĂ‘ADA ANCHA"/>
    <n v="0"/>
    <s v="PÚBLICO"/>
    <x v="0"/>
    <n v="2"/>
    <s v="BĂSICA"/>
    <n v="1"/>
    <x v="2"/>
    <n v="1"/>
    <x v="0"/>
    <n v="0"/>
    <s v="NO APLICA"/>
    <n v="0"/>
    <s v="NO APLICA"/>
    <s v="08FZP0108N"/>
    <s v="08FJZ0117A"/>
    <s v="08ADG0056J"/>
    <n v="0"/>
    <s v="I2020"/>
    <n v="12"/>
    <n v="15"/>
    <n v="27"/>
    <n v="12"/>
    <n v="15"/>
    <n v="27"/>
    <n v="9"/>
    <n v="6"/>
    <n v="15"/>
    <n v="0"/>
    <n v="0"/>
    <n v="0"/>
    <n v="0"/>
    <n v="3"/>
    <n v="3"/>
    <n v="4"/>
    <n v="5"/>
    <n v="9"/>
    <n v="4"/>
    <n v="2"/>
    <n v="6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31C"/>
    <n v="1"/>
    <s v="MATUTINO"/>
    <s v="SIMBAD"/>
    <n v="8"/>
    <s v="CHIHUAHUA"/>
    <n v="8"/>
    <s v="CHIHUAHUA"/>
    <x v="7"/>
    <n v="57"/>
    <x v="47"/>
    <n v="1"/>
    <s v="SAN FRANCISCO DE BORJA"/>
    <s v="CALLE EJIDO BELLAVISTA"/>
    <n v="0"/>
    <s v="PÚBLICO"/>
    <x v="0"/>
    <n v="2"/>
    <s v="BĂSICA"/>
    <n v="1"/>
    <x v="2"/>
    <n v="1"/>
    <x v="0"/>
    <n v="0"/>
    <s v="NO APLICA"/>
    <n v="0"/>
    <s v="NO APLICA"/>
    <s v="08FZP0273M"/>
    <s v="08FJZ0116B"/>
    <s v="08ADG0001G"/>
    <n v="0"/>
    <s v="I2020"/>
    <n v="6"/>
    <n v="5"/>
    <n v="11"/>
    <n v="6"/>
    <n v="5"/>
    <n v="11"/>
    <n v="1"/>
    <n v="2"/>
    <n v="3"/>
    <n v="0"/>
    <n v="0"/>
    <n v="0"/>
    <n v="3"/>
    <n v="1"/>
    <n v="4"/>
    <n v="2"/>
    <n v="3"/>
    <n v="5"/>
    <n v="6"/>
    <n v="5"/>
    <n v="11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JN2333A"/>
    <n v="1"/>
    <s v="MATUTINO"/>
    <s v="PRIMERO DE MAYO"/>
    <n v="8"/>
    <s v="CHIHUAHUA"/>
    <n v="8"/>
    <s v="CHIHUAHUA"/>
    <x v="7"/>
    <n v="22"/>
    <x v="49"/>
    <n v="1"/>
    <s v="SAN LORENZO"/>
    <s v="NINGUNO NINGUNO"/>
    <n v="0"/>
    <s v="PÚBLICO"/>
    <x v="0"/>
    <n v="2"/>
    <s v="BĂSICA"/>
    <n v="1"/>
    <x v="2"/>
    <n v="1"/>
    <x v="0"/>
    <n v="0"/>
    <s v="NO APLICA"/>
    <n v="0"/>
    <s v="NO APLICA"/>
    <s v="08FZP0273M"/>
    <s v="08FJZ0116B"/>
    <s v="08ADG0001G"/>
    <n v="0"/>
    <s v="I2020"/>
    <n v="9"/>
    <n v="8"/>
    <n v="17"/>
    <n v="9"/>
    <n v="8"/>
    <n v="17"/>
    <n v="3"/>
    <n v="3"/>
    <n v="6"/>
    <n v="0"/>
    <n v="0"/>
    <n v="0"/>
    <n v="2"/>
    <n v="0"/>
    <n v="2"/>
    <n v="3"/>
    <n v="3"/>
    <n v="6"/>
    <n v="5"/>
    <n v="5"/>
    <n v="10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5Z"/>
    <n v="1"/>
    <s v="MATUTINO"/>
    <s v="JOSEFA ORTIZ DE DOMINGUEZ"/>
    <n v="8"/>
    <s v="CHIHUAHUA"/>
    <n v="8"/>
    <s v="CHIHUAHUA"/>
    <x v="9"/>
    <n v="62"/>
    <x v="40"/>
    <n v="2"/>
    <s v="COLONIA ALTAMIRANO (LOMA GRANDE)"/>
    <s v="CALLE COLONIA ALTAMIRANO (LOMA GRANDE)"/>
    <n v="0"/>
    <s v="PÚBLICO"/>
    <x v="0"/>
    <n v="2"/>
    <s v="BĂSICA"/>
    <n v="1"/>
    <x v="2"/>
    <n v="1"/>
    <x v="0"/>
    <n v="0"/>
    <s v="NO APLICA"/>
    <n v="0"/>
    <s v="NO APLICA"/>
    <s v="08FZP0132N"/>
    <s v="08FJZ0109S"/>
    <s v="08ADG0057I"/>
    <n v="0"/>
    <s v="I2020"/>
    <n v="10"/>
    <n v="10"/>
    <n v="20"/>
    <n v="10"/>
    <n v="10"/>
    <n v="20"/>
    <n v="4"/>
    <n v="5"/>
    <n v="9"/>
    <n v="0"/>
    <n v="0"/>
    <n v="0"/>
    <n v="0"/>
    <n v="3"/>
    <n v="3"/>
    <n v="3"/>
    <n v="5"/>
    <n v="8"/>
    <n v="6"/>
    <n v="2"/>
    <n v="8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36Y"/>
    <n v="1"/>
    <s v="MATUTINO"/>
    <s v="ROSA AGAZZI"/>
    <n v="8"/>
    <s v="CHIHUAHUA"/>
    <n v="8"/>
    <s v="CHIHUAHUA"/>
    <x v="2"/>
    <n v="34"/>
    <x v="3"/>
    <n v="1"/>
    <s v="IGNACIO ZARAGOZA"/>
    <s v="CALLE IXTAPA "/>
    <n v="0"/>
    <s v="PÚBLICO"/>
    <x v="0"/>
    <n v="2"/>
    <s v="BĂSICA"/>
    <n v="1"/>
    <x v="2"/>
    <n v="1"/>
    <x v="0"/>
    <n v="0"/>
    <s v="NO APLICA"/>
    <n v="0"/>
    <s v="NO APLICA"/>
    <s v="08FZP0133M"/>
    <s v="08FJZ0111G"/>
    <s v="08ADG0055K"/>
    <n v="0"/>
    <s v="I2020"/>
    <n v="14"/>
    <n v="6"/>
    <n v="20"/>
    <n v="14"/>
    <n v="6"/>
    <n v="20"/>
    <n v="10"/>
    <n v="5"/>
    <n v="15"/>
    <n v="0"/>
    <n v="0"/>
    <n v="0"/>
    <n v="1"/>
    <n v="3"/>
    <n v="4"/>
    <n v="4"/>
    <n v="1"/>
    <n v="5"/>
    <n v="5"/>
    <n v="1"/>
    <n v="6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8W"/>
    <n v="1"/>
    <s v="MATUTINO"/>
    <s v="GENERACION 2000"/>
    <n v="8"/>
    <s v="CHIHUAHUA"/>
    <n v="8"/>
    <s v="CHIHUAHUA"/>
    <x v="5"/>
    <n v="37"/>
    <x v="6"/>
    <n v="1"/>
    <s v="JUĂREZ"/>
    <s v="CALLE KILOMETRO 19 1/2 CARRETERA A PORVENIR"/>
    <n v="0"/>
    <s v="PÚBLICO"/>
    <x v="0"/>
    <n v="2"/>
    <s v="BĂSICA"/>
    <n v="1"/>
    <x v="2"/>
    <n v="1"/>
    <x v="0"/>
    <n v="0"/>
    <s v="NO APLICA"/>
    <n v="0"/>
    <s v="NO APLICA"/>
    <s v="08FZP0022H"/>
    <s v="08FJZ0004Y"/>
    <s v="08ADG0005C"/>
    <n v="0"/>
    <s v="I2020"/>
    <n v="8"/>
    <n v="16"/>
    <n v="24"/>
    <n v="8"/>
    <n v="16"/>
    <n v="24"/>
    <n v="6"/>
    <n v="9"/>
    <n v="15"/>
    <n v="0"/>
    <n v="0"/>
    <n v="0"/>
    <n v="0"/>
    <n v="0"/>
    <n v="0"/>
    <n v="2"/>
    <n v="3"/>
    <n v="5"/>
    <n v="7"/>
    <n v="5"/>
    <n v="12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39V"/>
    <n v="1"/>
    <s v="MATUTINO"/>
    <s v="PEDRO CONTRERAS CRUZ"/>
    <n v="8"/>
    <s v="CHIHUAHUA"/>
    <n v="8"/>
    <s v="CHIHUAHUA"/>
    <x v="5"/>
    <n v="37"/>
    <x v="6"/>
    <n v="1"/>
    <s v="JUĂREZ"/>
    <s v="CALLE INDIO JERONIMO"/>
    <n v="0"/>
    <s v="PÚBLICO"/>
    <x v="0"/>
    <n v="2"/>
    <s v="BĂSICA"/>
    <n v="1"/>
    <x v="2"/>
    <n v="1"/>
    <x v="0"/>
    <n v="0"/>
    <s v="NO APLICA"/>
    <n v="0"/>
    <s v="NO APLICA"/>
    <s v="08FZP0265D"/>
    <s v="08FJZ0101Z"/>
    <s v="08ADG0005C"/>
    <n v="0"/>
    <s v="I2020"/>
    <n v="8"/>
    <n v="8"/>
    <n v="16"/>
    <n v="8"/>
    <n v="8"/>
    <n v="16"/>
    <n v="6"/>
    <n v="6"/>
    <n v="12"/>
    <n v="0"/>
    <n v="0"/>
    <n v="0"/>
    <n v="0"/>
    <n v="0"/>
    <n v="0"/>
    <n v="1"/>
    <n v="0"/>
    <n v="1"/>
    <n v="12"/>
    <n v="3"/>
    <n v="15"/>
    <n v="0"/>
    <n v="0"/>
    <n v="0"/>
    <n v="0"/>
    <n v="0"/>
    <n v="0"/>
    <n v="0"/>
    <n v="0"/>
    <n v="0"/>
    <n v="13"/>
    <n v="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0K"/>
    <n v="1"/>
    <s v="MATUTINO"/>
    <s v="TLALOC"/>
    <n v="8"/>
    <s v="CHIHUAHUA"/>
    <n v="8"/>
    <s v="CHIHUAHUA"/>
    <x v="5"/>
    <n v="37"/>
    <x v="6"/>
    <n v="1"/>
    <s v="JUĂREZ"/>
    <s v="CALLE PEDRO CHAPA"/>
    <n v="0"/>
    <s v="PÚBLICO"/>
    <x v="0"/>
    <n v="2"/>
    <s v="BĂSICA"/>
    <n v="1"/>
    <x v="2"/>
    <n v="1"/>
    <x v="0"/>
    <n v="0"/>
    <s v="NO APLICA"/>
    <n v="0"/>
    <s v="NO APLICA"/>
    <s v="08FZP0114Y"/>
    <s v="08FJZ0104X"/>
    <s v="08ADG0005C"/>
    <n v="0"/>
    <s v="I2020"/>
    <n v="8"/>
    <n v="9"/>
    <n v="17"/>
    <n v="8"/>
    <n v="9"/>
    <n v="17"/>
    <n v="7"/>
    <n v="9"/>
    <n v="16"/>
    <n v="0"/>
    <n v="0"/>
    <n v="0"/>
    <n v="0"/>
    <n v="0"/>
    <n v="0"/>
    <n v="3"/>
    <n v="1"/>
    <n v="4"/>
    <n v="5"/>
    <n v="5"/>
    <n v="1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2I"/>
    <n v="1"/>
    <s v="MATUTINO"/>
    <s v="JEAN PIAGET"/>
    <n v="8"/>
    <s v="CHIHUAHUA"/>
    <n v="8"/>
    <s v="CHIHUAHUA"/>
    <x v="9"/>
    <n v="38"/>
    <x v="63"/>
    <n v="1"/>
    <s v="JULIMES"/>
    <s v="CALLE JUAREZ "/>
    <n v="0"/>
    <s v="PÚBLICO"/>
    <x v="0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10"/>
    <n v="10"/>
    <n v="20"/>
    <n v="10"/>
    <n v="10"/>
    <n v="20"/>
    <n v="5"/>
    <n v="6"/>
    <n v="11"/>
    <n v="0"/>
    <n v="0"/>
    <n v="0"/>
    <n v="1"/>
    <n v="4"/>
    <n v="5"/>
    <n v="3"/>
    <n v="5"/>
    <n v="8"/>
    <n v="4"/>
    <n v="1"/>
    <n v="5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3H"/>
    <n v="2"/>
    <s v="VESPERTINO"/>
    <s v="ANTON MAKARENKO"/>
    <n v="8"/>
    <s v="CHIHUAHUA"/>
    <n v="8"/>
    <s v="CHIHUAHUA"/>
    <x v="7"/>
    <n v="19"/>
    <x v="21"/>
    <n v="1"/>
    <s v="CHIHUAHUA"/>
    <s v="CALLE RIO MENDOZA"/>
    <n v="0"/>
    <s v="PÚBLICO"/>
    <x v="0"/>
    <n v="2"/>
    <s v="BĂSICA"/>
    <n v="1"/>
    <x v="2"/>
    <n v="1"/>
    <x v="0"/>
    <n v="0"/>
    <s v="NO APLICA"/>
    <n v="0"/>
    <s v="NO APLICA"/>
    <s v="08FZP0263F"/>
    <s v="08FJZ0102Z"/>
    <s v="08ADG0046C"/>
    <n v="0"/>
    <s v="I2020"/>
    <n v="59"/>
    <n v="96"/>
    <n v="155"/>
    <n v="59"/>
    <n v="96"/>
    <n v="155"/>
    <n v="26"/>
    <n v="55"/>
    <n v="81"/>
    <n v="0"/>
    <n v="0"/>
    <n v="0"/>
    <n v="9"/>
    <n v="5"/>
    <n v="14"/>
    <n v="22"/>
    <n v="22"/>
    <n v="44"/>
    <n v="32"/>
    <n v="34"/>
    <n v="66"/>
    <n v="0"/>
    <n v="0"/>
    <n v="0"/>
    <n v="0"/>
    <n v="0"/>
    <n v="0"/>
    <n v="0"/>
    <n v="0"/>
    <n v="0"/>
    <n v="63"/>
    <n v="61"/>
    <n v="124"/>
    <n v="0"/>
    <n v="2"/>
    <n v="3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1"/>
    <n v="1"/>
    <n v="0"/>
    <n v="0"/>
    <n v="0"/>
    <n v="0"/>
    <n v="0"/>
    <n v="0"/>
    <n v="1"/>
    <n v="0"/>
    <n v="10"/>
    <n v="1"/>
    <n v="5"/>
    <n v="0"/>
    <n v="2"/>
    <n v="3"/>
    <n v="0"/>
    <n v="0"/>
    <n v="0"/>
    <n v="1"/>
    <n v="6"/>
    <n v="8"/>
    <n v="6"/>
    <n v="1"/>
  </r>
  <r>
    <s v="08DJN2344G"/>
    <n v="2"/>
    <s v="VESPERTINO"/>
    <s v="AREWA KUROWI"/>
    <n v="8"/>
    <s v="CHIHUAHUA"/>
    <n v="8"/>
    <s v="CHIHUAHUA"/>
    <x v="7"/>
    <n v="19"/>
    <x v="21"/>
    <n v="1"/>
    <s v="CHIHUAHUA"/>
    <s v="CALLE RIO MOLINO"/>
    <n v="0"/>
    <s v="PÚBLICO"/>
    <x v="0"/>
    <n v="2"/>
    <s v="BĂSICA"/>
    <n v="1"/>
    <x v="2"/>
    <n v="1"/>
    <x v="0"/>
    <n v="0"/>
    <s v="NO APLICA"/>
    <n v="0"/>
    <s v="NO APLICA"/>
    <s v="08FZP0263F"/>
    <s v="08FJZ0102Z"/>
    <s v="08ADG0046C"/>
    <n v="0"/>
    <s v="I2020"/>
    <n v="95"/>
    <n v="86"/>
    <n v="181"/>
    <n v="95"/>
    <n v="86"/>
    <n v="181"/>
    <n v="50"/>
    <n v="41"/>
    <n v="91"/>
    <n v="0"/>
    <n v="0"/>
    <n v="0"/>
    <n v="0"/>
    <n v="0"/>
    <n v="0"/>
    <n v="42"/>
    <n v="38"/>
    <n v="80"/>
    <n v="59"/>
    <n v="53"/>
    <n v="112"/>
    <n v="0"/>
    <n v="0"/>
    <n v="0"/>
    <n v="0"/>
    <n v="0"/>
    <n v="0"/>
    <n v="0"/>
    <n v="0"/>
    <n v="0"/>
    <n v="101"/>
    <n v="91"/>
    <n v="192"/>
    <n v="0"/>
    <n v="4"/>
    <n v="4"/>
    <n v="0"/>
    <n v="0"/>
    <n v="0"/>
    <n v="0"/>
    <n v="8"/>
    <n v="0"/>
    <n v="0"/>
    <n v="0"/>
    <n v="1"/>
    <n v="0"/>
    <n v="0"/>
    <n v="0"/>
    <n v="0"/>
    <n v="1"/>
    <n v="7"/>
    <n v="0"/>
    <n v="0"/>
    <n v="0"/>
    <n v="2"/>
    <n v="1"/>
    <n v="0"/>
    <n v="0"/>
    <n v="0"/>
    <n v="0"/>
    <n v="0"/>
    <n v="1"/>
    <n v="1"/>
    <n v="0"/>
    <n v="14"/>
    <n v="1"/>
    <n v="7"/>
    <n v="0"/>
    <n v="4"/>
    <n v="4"/>
    <n v="0"/>
    <n v="0"/>
    <n v="0"/>
    <n v="0"/>
    <n v="8"/>
    <n v="8"/>
    <n v="8"/>
    <n v="1"/>
  </r>
  <r>
    <s v="08DJN2346E"/>
    <n v="1"/>
    <s v="MATUTINO"/>
    <s v="AGUSTIN MELGAR"/>
    <n v="8"/>
    <s v="CHIHUAHUA"/>
    <n v="8"/>
    <s v="CHIHUAHUA"/>
    <x v="10"/>
    <n v="50"/>
    <x v="65"/>
    <n v="3"/>
    <s v="BUENA FE"/>
    <s v="CALLE MISION DE GUADALUPE"/>
    <n v="0"/>
    <s v="PÚBLICO"/>
    <x v="0"/>
    <n v="2"/>
    <s v="BĂSICA"/>
    <n v="1"/>
    <x v="2"/>
    <n v="1"/>
    <x v="0"/>
    <n v="0"/>
    <s v="NO APLICA"/>
    <n v="0"/>
    <s v="NO APLICA"/>
    <s v="08FZP0113Z"/>
    <s v="08FJZ0110H"/>
    <s v="08ADG0013L"/>
    <n v="0"/>
    <s v="I2020"/>
    <n v="13"/>
    <n v="17"/>
    <n v="30"/>
    <n v="13"/>
    <n v="17"/>
    <n v="30"/>
    <n v="4"/>
    <n v="5"/>
    <n v="9"/>
    <n v="0"/>
    <n v="0"/>
    <n v="0"/>
    <n v="1"/>
    <n v="0"/>
    <n v="1"/>
    <n v="4"/>
    <n v="7"/>
    <n v="11"/>
    <n v="8"/>
    <n v="9"/>
    <n v="17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48C"/>
    <n v="1"/>
    <s v="MATUTINO"/>
    <s v="FRANCISCO I. MADERO"/>
    <n v="8"/>
    <s v="CHIHUAHUA"/>
    <n v="8"/>
    <s v="CHIHUAHUA"/>
    <x v="10"/>
    <n v="50"/>
    <x v="65"/>
    <n v="12"/>
    <s v="FRANCISCO I. MADERO"/>
    <s v="CAMINO FRANCISCO I. MADERO"/>
    <n v="0"/>
    <s v="PÚBLICO"/>
    <x v="0"/>
    <n v="2"/>
    <s v="BĂSICA"/>
    <n v="1"/>
    <x v="2"/>
    <n v="1"/>
    <x v="0"/>
    <n v="0"/>
    <s v="NO APLICA"/>
    <n v="0"/>
    <s v="NO APLICA"/>
    <s v="08FZP0113Z"/>
    <s v="08FJZ0110H"/>
    <s v="08ADG0013L"/>
    <n v="0"/>
    <s v="I2020"/>
    <n v="8"/>
    <n v="11"/>
    <n v="19"/>
    <n v="8"/>
    <n v="11"/>
    <n v="19"/>
    <n v="2"/>
    <n v="1"/>
    <n v="3"/>
    <n v="0"/>
    <n v="0"/>
    <n v="0"/>
    <n v="2"/>
    <n v="0"/>
    <n v="2"/>
    <n v="3"/>
    <n v="4"/>
    <n v="7"/>
    <n v="6"/>
    <n v="6"/>
    <n v="12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9B"/>
    <n v="1"/>
    <s v="MATUTINO"/>
    <s v="JOSE ROSAS MORENO"/>
    <n v="8"/>
    <s v="CHIHUAHUA"/>
    <n v="8"/>
    <s v="CHIHUAHUA"/>
    <x v="1"/>
    <n v="17"/>
    <x v="43"/>
    <n v="32"/>
    <s v="CASA COLORADA"/>
    <s v="CAMINO CASA COLORADA"/>
    <n v="0"/>
    <s v="PÚBLICO"/>
    <x v="0"/>
    <n v="2"/>
    <s v="BĂSICA"/>
    <n v="1"/>
    <x v="2"/>
    <n v="1"/>
    <x v="0"/>
    <n v="0"/>
    <s v="NO APLICA"/>
    <n v="0"/>
    <s v="NO APLICA"/>
    <s v="08FZP0110B"/>
    <s v="08FJZ0105W"/>
    <s v="08ADG0010O"/>
    <n v="0"/>
    <s v="I2020"/>
    <n v="8"/>
    <n v="4"/>
    <n v="12"/>
    <n v="8"/>
    <n v="4"/>
    <n v="12"/>
    <n v="5"/>
    <n v="2"/>
    <n v="7"/>
    <n v="0"/>
    <n v="0"/>
    <n v="0"/>
    <n v="3"/>
    <n v="1"/>
    <n v="4"/>
    <n v="1"/>
    <n v="1"/>
    <n v="2"/>
    <n v="1"/>
    <n v="2"/>
    <n v="3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0R"/>
    <n v="1"/>
    <s v="MATUTINO"/>
    <s v="TRES CULTURAS"/>
    <n v="8"/>
    <s v="CHIHUAHUA"/>
    <n v="8"/>
    <s v="CHIHUAHUA"/>
    <x v="1"/>
    <n v="17"/>
    <x v="43"/>
    <n v="1"/>
    <s v="CUAUHTĂ‰MOC"/>
    <s v="CALLE ROSALIO HERNANDEZ"/>
    <n v="0"/>
    <s v="PÚBLICO"/>
    <x v="0"/>
    <n v="2"/>
    <s v="BĂSICA"/>
    <n v="1"/>
    <x v="2"/>
    <n v="1"/>
    <x v="0"/>
    <n v="0"/>
    <s v="NO APLICA"/>
    <n v="0"/>
    <s v="NO APLICA"/>
    <s v="08FZP0109M"/>
    <s v="08FJZ0105W"/>
    <s v="08ADG0010O"/>
    <n v="0"/>
    <s v="I2020"/>
    <n v="61"/>
    <n v="63"/>
    <n v="124"/>
    <n v="61"/>
    <n v="63"/>
    <n v="124"/>
    <n v="42"/>
    <n v="33"/>
    <n v="75"/>
    <n v="0"/>
    <n v="0"/>
    <n v="0"/>
    <n v="2"/>
    <n v="5"/>
    <n v="7"/>
    <n v="24"/>
    <n v="20"/>
    <n v="44"/>
    <n v="38"/>
    <n v="39"/>
    <n v="77"/>
    <n v="0"/>
    <n v="0"/>
    <n v="0"/>
    <n v="0"/>
    <n v="0"/>
    <n v="0"/>
    <n v="0"/>
    <n v="0"/>
    <n v="0"/>
    <n v="64"/>
    <n v="64"/>
    <n v="12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6"/>
    <n v="5"/>
    <n v="1"/>
  </r>
  <r>
    <s v="08DJN2351Q"/>
    <n v="1"/>
    <s v="MATUTINO"/>
    <s v="CHIHUAHUA"/>
    <n v="8"/>
    <s v="CHIHUAHUA"/>
    <n v="8"/>
    <s v="CHIHUAHUA"/>
    <x v="5"/>
    <n v="37"/>
    <x v="6"/>
    <n v="1"/>
    <s v="JUĂREZ"/>
    <s v="AVENIDA DEL DESIERTO"/>
    <n v="0"/>
    <s v="PÚBLICO"/>
    <x v="0"/>
    <n v="2"/>
    <s v="BĂSICA"/>
    <n v="1"/>
    <x v="2"/>
    <n v="1"/>
    <x v="0"/>
    <n v="0"/>
    <s v="NO APLICA"/>
    <n v="0"/>
    <s v="NO APLICA"/>
    <s v="08FZP0277I"/>
    <s v="08FJZ0112F"/>
    <s v="08ADG0005C"/>
    <n v="0"/>
    <s v="I2020"/>
    <n v="80"/>
    <n v="75"/>
    <n v="155"/>
    <n v="80"/>
    <n v="75"/>
    <n v="155"/>
    <n v="59"/>
    <n v="49"/>
    <n v="108"/>
    <n v="0"/>
    <n v="0"/>
    <n v="0"/>
    <n v="4"/>
    <n v="3"/>
    <n v="7"/>
    <n v="22"/>
    <n v="23"/>
    <n v="45"/>
    <n v="56"/>
    <n v="71"/>
    <n v="127"/>
    <n v="0"/>
    <n v="0"/>
    <n v="0"/>
    <n v="0"/>
    <n v="0"/>
    <n v="0"/>
    <n v="0"/>
    <n v="0"/>
    <n v="0"/>
    <n v="82"/>
    <n v="97"/>
    <n v="179"/>
    <n v="0"/>
    <n v="1"/>
    <n v="5"/>
    <n v="0"/>
    <n v="0"/>
    <n v="0"/>
    <n v="1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0"/>
    <n v="0"/>
    <n v="9"/>
    <n v="1"/>
    <n v="6"/>
    <n v="0"/>
    <n v="1"/>
    <n v="5"/>
    <n v="0"/>
    <n v="0"/>
    <n v="0"/>
    <n v="1"/>
    <n v="7"/>
    <n v="7"/>
    <n v="7"/>
    <n v="1"/>
  </r>
  <r>
    <s v="08DJN2352P"/>
    <n v="1"/>
    <s v="MATUTINO"/>
    <s v="MAHATMA GANDHI"/>
    <n v="8"/>
    <s v="CHIHUAHUA"/>
    <n v="8"/>
    <s v="CHIHUAHUA"/>
    <x v="3"/>
    <n v="46"/>
    <x v="9"/>
    <n v="100"/>
    <s v="RANCHO MESA LOS LEALES"/>
    <s v="CALLE MESA LOS LEALES"/>
    <n v="0"/>
    <s v="PÚBLICO"/>
    <x v="0"/>
    <n v="2"/>
    <s v="BĂSICA"/>
    <n v="1"/>
    <x v="2"/>
    <n v="1"/>
    <x v="0"/>
    <n v="0"/>
    <s v="NO APLICA"/>
    <n v="0"/>
    <s v="NO APLICA"/>
    <s v="08FZP0025E"/>
    <s v="08FJZ0106V"/>
    <s v="08ADG0006B"/>
    <n v="0"/>
    <s v="I2020"/>
    <n v="10"/>
    <n v="6"/>
    <n v="16"/>
    <n v="10"/>
    <n v="6"/>
    <n v="16"/>
    <n v="3"/>
    <n v="1"/>
    <n v="4"/>
    <n v="0"/>
    <n v="0"/>
    <n v="0"/>
    <n v="4"/>
    <n v="3"/>
    <n v="7"/>
    <n v="2"/>
    <n v="4"/>
    <n v="6"/>
    <n v="4"/>
    <n v="0"/>
    <n v="4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3O"/>
    <n v="1"/>
    <s v="MATUTINO"/>
    <s v="JOSEFINA SEAÑEZ DE AVITIA"/>
    <n v="8"/>
    <s v="CHIHUAHUA"/>
    <n v="8"/>
    <s v="CHIHUAHUA"/>
    <x v="0"/>
    <n v="30"/>
    <x v="34"/>
    <n v="47"/>
    <s v="GUAZAPARES"/>
    <s v="NINGUNO NINGUNO"/>
    <n v="0"/>
    <s v="PÚBLICO"/>
    <x v="0"/>
    <n v="2"/>
    <s v="BĂSICA"/>
    <n v="1"/>
    <x v="2"/>
    <n v="1"/>
    <x v="0"/>
    <n v="0"/>
    <s v="NO APLICA"/>
    <n v="0"/>
    <s v="NO APLICA"/>
    <s v="08FZP0134L"/>
    <s v="08FJZ0106V"/>
    <s v="08ADG0003E"/>
    <n v="0"/>
    <s v="I2020"/>
    <n v="11"/>
    <n v="11"/>
    <n v="22"/>
    <n v="11"/>
    <n v="11"/>
    <n v="22"/>
    <n v="5"/>
    <n v="8"/>
    <n v="13"/>
    <n v="0"/>
    <n v="0"/>
    <n v="0"/>
    <n v="2"/>
    <n v="6"/>
    <n v="8"/>
    <n v="6"/>
    <n v="3"/>
    <n v="9"/>
    <n v="3"/>
    <n v="1"/>
    <n v="4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4N"/>
    <n v="1"/>
    <s v="MATUTINO"/>
    <s v="MAHATMA GANDHI"/>
    <n v="8"/>
    <s v="CHIHUAHUA"/>
    <n v="8"/>
    <s v="CHIHUAHUA"/>
    <x v="4"/>
    <n v="52"/>
    <x v="5"/>
    <n v="63"/>
    <s v="VALVERDE"/>
    <s v="CALLE COLONIA VALVERDE"/>
    <n v="0"/>
    <s v="PÚBLICO"/>
    <x v="0"/>
    <n v="2"/>
    <s v="BĂSICA"/>
    <n v="1"/>
    <x v="2"/>
    <n v="1"/>
    <x v="0"/>
    <n v="0"/>
    <s v="NO APLICA"/>
    <n v="0"/>
    <s v="NO APLICA"/>
    <s v="08FZP0108N"/>
    <s v="08FJZ0117A"/>
    <s v="08ADG0056J"/>
    <n v="0"/>
    <s v="I2020"/>
    <n v="11"/>
    <n v="4"/>
    <n v="15"/>
    <n v="11"/>
    <n v="4"/>
    <n v="15"/>
    <n v="3"/>
    <n v="2"/>
    <n v="5"/>
    <n v="0"/>
    <n v="0"/>
    <n v="0"/>
    <n v="2"/>
    <n v="1"/>
    <n v="3"/>
    <n v="5"/>
    <n v="1"/>
    <n v="6"/>
    <n v="5"/>
    <n v="2"/>
    <n v="7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55M"/>
    <n v="1"/>
    <s v="MATUTINO"/>
    <s v="ANA MARIA BERLANGA DE MARTINEZ"/>
    <n v="8"/>
    <s v="CHIHUAHUA"/>
    <n v="8"/>
    <s v="CHIHUAHUA"/>
    <x v="3"/>
    <n v="27"/>
    <x v="27"/>
    <n v="1"/>
    <s v="GUACHOCHI"/>
    <s v="CALLE SANTA INES"/>
    <n v="0"/>
    <s v="PÚBLICO"/>
    <x v="0"/>
    <n v="2"/>
    <s v="BĂSICA"/>
    <n v="1"/>
    <x v="2"/>
    <n v="1"/>
    <x v="0"/>
    <n v="0"/>
    <s v="NO APLICA"/>
    <n v="0"/>
    <s v="NO APLICA"/>
    <s v="08FZP0021I"/>
    <s v="08FJZ0106V"/>
    <s v="08ADG0006B"/>
    <n v="0"/>
    <s v="I2020"/>
    <n v="9"/>
    <n v="5"/>
    <n v="14"/>
    <n v="9"/>
    <n v="5"/>
    <n v="14"/>
    <n v="5"/>
    <n v="3"/>
    <n v="8"/>
    <n v="0"/>
    <n v="0"/>
    <n v="0"/>
    <n v="3"/>
    <n v="4"/>
    <n v="7"/>
    <n v="4"/>
    <n v="2"/>
    <n v="6"/>
    <n v="3"/>
    <n v="1"/>
    <n v="4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6L"/>
    <n v="2"/>
    <s v="VESPERTINO"/>
    <s v="MATILDE PALMA PALMA"/>
    <n v="8"/>
    <s v="CHIHUAHUA"/>
    <n v="8"/>
    <s v="CHIHUAHUA"/>
    <x v="7"/>
    <n v="4"/>
    <x v="64"/>
    <n v="1"/>
    <s v="SANTA EULALIA"/>
    <s v="CALLE ONIX"/>
    <n v="0"/>
    <s v="PÚBLICO"/>
    <x v="0"/>
    <n v="2"/>
    <s v="BĂSICA"/>
    <n v="1"/>
    <x v="2"/>
    <n v="1"/>
    <x v="0"/>
    <n v="0"/>
    <s v="NO APLICA"/>
    <n v="0"/>
    <s v="NO APLICA"/>
    <s v="08FZP0268A"/>
    <s v="08FJZ0117A"/>
    <s v="08ADG0046C"/>
    <n v="0"/>
    <s v="I2020"/>
    <n v="75"/>
    <n v="67"/>
    <n v="142"/>
    <n v="75"/>
    <n v="67"/>
    <n v="142"/>
    <n v="45"/>
    <n v="29"/>
    <n v="74"/>
    <n v="0"/>
    <n v="0"/>
    <n v="0"/>
    <n v="9"/>
    <n v="8"/>
    <n v="17"/>
    <n v="24"/>
    <n v="30"/>
    <n v="54"/>
    <n v="26"/>
    <n v="26"/>
    <n v="52"/>
    <n v="0"/>
    <n v="0"/>
    <n v="0"/>
    <n v="0"/>
    <n v="0"/>
    <n v="0"/>
    <n v="0"/>
    <n v="0"/>
    <n v="0"/>
    <n v="59"/>
    <n v="64"/>
    <n v="12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7"/>
    <n v="7"/>
    <n v="1"/>
  </r>
  <r>
    <s v="08DJN2357K"/>
    <n v="1"/>
    <s v="MATUTINO"/>
    <s v="BENITO JUAREZ"/>
    <n v="8"/>
    <s v="CHIHUAHUA"/>
    <n v="8"/>
    <s v="CHIHUAHUA"/>
    <x v="9"/>
    <n v="62"/>
    <x v="40"/>
    <n v="453"/>
    <s v="COLONIA BELLAVISTA"/>
    <s v="CALLE COLONIA BELLAVISTA"/>
    <n v="0"/>
    <s v="PÚBLICO"/>
    <x v="0"/>
    <n v="2"/>
    <s v="BĂSICA"/>
    <n v="1"/>
    <x v="2"/>
    <n v="1"/>
    <x v="0"/>
    <n v="0"/>
    <s v="NO APLICA"/>
    <n v="0"/>
    <s v="NO APLICA"/>
    <s v="08FZP0132N"/>
    <s v="08FJZ0109S"/>
    <s v="08ADG0057I"/>
    <n v="0"/>
    <s v="I2020"/>
    <n v="6"/>
    <n v="7"/>
    <n v="13"/>
    <n v="6"/>
    <n v="7"/>
    <n v="13"/>
    <n v="0"/>
    <n v="3"/>
    <n v="3"/>
    <n v="0"/>
    <n v="0"/>
    <n v="0"/>
    <n v="1"/>
    <n v="1"/>
    <n v="2"/>
    <n v="2"/>
    <n v="3"/>
    <n v="5"/>
    <n v="7"/>
    <n v="4"/>
    <n v="11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9I"/>
    <n v="1"/>
    <s v="MATUTINO"/>
    <s v="TEMOSACHI"/>
    <n v="8"/>
    <s v="CHIHUAHUA"/>
    <n v="8"/>
    <s v="CHIHUAHUA"/>
    <x v="5"/>
    <n v="37"/>
    <x v="6"/>
    <n v="1"/>
    <s v="JUĂREZ"/>
    <s v="CALLE ARECAS"/>
    <n v="0"/>
    <s v="PÚBLICO"/>
    <x v="0"/>
    <n v="2"/>
    <s v="BĂSICA"/>
    <n v="1"/>
    <x v="2"/>
    <n v="1"/>
    <x v="0"/>
    <n v="0"/>
    <s v="NO APLICA"/>
    <n v="0"/>
    <s v="NO APLICA"/>
    <s v="08FZP0277I"/>
    <s v="08FJZ0112F"/>
    <s v="08ADG0005C"/>
    <n v="0"/>
    <s v="I2020"/>
    <n v="111"/>
    <n v="121"/>
    <n v="232"/>
    <n v="111"/>
    <n v="121"/>
    <n v="232"/>
    <n v="78"/>
    <n v="76"/>
    <n v="154"/>
    <n v="0"/>
    <n v="0"/>
    <n v="0"/>
    <n v="3"/>
    <n v="4"/>
    <n v="7"/>
    <n v="24"/>
    <n v="31"/>
    <n v="55"/>
    <n v="84"/>
    <n v="70"/>
    <n v="154"/>
    <n v="0"/>
    <n v="0"/>
    <n v="0"/>
    <n v="0"/>
    <n v="0"/>
    <n v="0"/>
    <n v="0"/>
    <n v="0"/>
    <n v="0"/>
    <n v="111"/>
    <n v="105"/>
    <n v="216"/>
    <n v="0"/>
    <n v="1"/>
    <n v="6"/>
    <n v="0"/>
    <n v="0"/>
    <n v="0"/>
    <n v="2"/>
    <n v="9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2"/>
    <n v="0"/>
    <n v="0"/>
    <n v="12"/>
    <n v="0"/>
    <n v="9"/>
    <n v="0"/>
    <n v="1"/>
    <n v="6"/>
    <n v="0"/>
    <n v="0"/>
    <n v="0"/>
    <n v="2"/>
    <n v="9"/>
    <n v="9"/>
    <n v="9"/>
    <n v="1"/>
  </r>
  <r>
    <s v="08DJN2361X"/>
    <n v="1"/>
    <s v="MATUTINO"/>
    <s v="GABRIEL GARCIA MARQUEZ"/>
    <n v="8"/>
    <s v="CHIHUAHUA"/>
    <n v="8"/>
    <s v="CHIHUAHUA"/>
    <x v="8"/>
    <n v="32"/>
    <x v="19"/>
    <n v="1"/>
    <s v="HIDALGO DEL PARRAL"/>
    <s v="CALLE MUNICIPIO DE JIMENEZ"/>
    <n v="0"/>
    <s v="PÚBLICO"/>
    <x v="0"/>
    <n v="2"/>
    <s v="BĂSICA"/>
    <n v="1"/>
    <x v="2"/>
    <n v="1"/>
    <x v="0"/>
    <n v="0"/>
    <s v="NO APLICA"/>
    <n v="0"/>
    <s v="NO APLICA"/>
    <s v="08FZP0138H"/>
    <s v="08FJZ0107U"/>
    <s v="08ADG0004D"/>
    <n v="0"/>
    <s v="I2020"/>
    <n v="32"/>
    <n v="33"/>
    <n v="65"/>
    <n v="32"/>
    <n v="33"/>
    <n v="65"/>
    <n v="20"/>
    <n v="17"/>
    <n v="37"/>
    <n v="0"/>
    <n v="0"/>
    <n v="0"/>
    <n v="4"/>
    <n v="4"/>
    <n v="8"/>
    <n v="12"/>
    <n v="13"/>
    <n v="25"/>
    <n v="16"/>
    <n v="20"/>
    <n v="36"/>
    <n v="0"/>
    <n v="0"/>
    <n v="0"/>
    <n v="0"/>
    <n v="0"/>
    <n v="0"/>
    <n v="0"/>
    <n v="0"/>
    <n v="0"/>
    <n v="32"/>
    <n v="37"/>
    <n v="69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4"/>
    <n v="3"/>
    <n v="1"/>
  </r>
  <r>
    <s v="08DJN2363V"/>
    <n v="1"/>
    <s v="MATUTINO"/>
    <s v="ELISA GRIENSEN"/>
    <n v="8"/>
    <s v="CHIHUAHUA"/>
    <n v="8"/>
    <s v="CHIHUAHUA"/>
    <x v="7"/>
    <n v="19"/>
    <x v="21"/>
    <n v="1"/>
    <s v="CHIHUAHUA"/>
    <s v="CALLE PUEBLO DE GUADALUPE"/>
    <n v="0"/>
    <s v="PÚBLICO"/>
    <x v="0"/>
    <n v="2"/>
    <s v="BĂSICA"/>
    <n v="1"/>
    <x v="2"/>
    <n v="1"/>
    <x v="0"/>
    <n v="0"/>
    <s v="NO APLICA"/>
    <n v="0"/>
    <s v="NO APLICA"/>
    <s v="08FZP0273M"/>
    <s v="08FJZ0116B"/>
    <s v="08ADG0046C"/>
    <n v="0"/>
    <s v="I2020"/>
    <n v="8"/>
    <n v="4"/>
    <n v="12"/>
    <n v="8"/>
    <n v="4"/>
    <n v="12"/>
    <n v="4"/>
    <n v="0"/>
    <n v="4"/>
    <n v="0"/>
    <n v="0"/>
    <n v="0"/>
    <n v="1"/>
    <n v="2"/>
    <n v="3"/>
    <n v="1"/>
    <n v="3"/>
    <n v="4"/>
    <n v="4"/>
    <n v="4"/>
    <n v="8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001X"/>
    <n v="1"/>
    <s v="MATUTINO"/>
    <s v="EVA SAMANO DE LOPEZ MATEOS 1073"/>
    <n v="8"/>
    <s v="CHIHUAHUA"/>
    <n v="8"/>
    <s v="CHIHUAHUA"/>
    <x v="7"/>
    <n v="19"/>
    <x v="21"/>
    <n v="1"/>
    <s v="CHIHUAHUA"/>
    <s v="CALLE 14 DE JULIO"/>
    <n v="2612"/>
    <s v="PÚBLICO"/>
    <x v="1"/>
    <n v="2"/>
    <s v="BĂSICA"/>
    <n v="1"/>
    <x v="2"/>
    <n v="1"/>
    <x v="0"/>
    <n v="0"/>
    <s v="NO APLICA"/>
    <n v="0"/>
    <s v="NO APLICA"/>
    <s v="08FZP0012A"/>
    <s v="08FJZ0002Z"/>
    <m/>
    <n v="0"/>
    <s v="I2020"/>
    <n v="48"/>
    <n v="58"/>
    <n v="106"/>
    <n v="48"/>
    <n v="58"/>
    <n v="106"/>
    <n v="16"/>
    <n v="18"/>
    <n v="34"/>
    <n v="0"/>
    <n v="0"/>
    <n v="0"/>
    <n v="15"/>
    <n v="11"/>
    <n v="26"/>
    <n v="28"/>
    <n v="28"/>
    <n v="56"/>
    <n v="19"/>
    <n v="24"/>
    <n v="43"/>
    <n v="0"/>
    <n v="0"/>
    <n v="0"/>
    <n v="0"/>
    <n v="0"/>
    <n v="0"/>
    <n v="0"/>
    <n v="0"/>
    <n v="0"/>
    <n v="62"/>
    <n v="63"/>
    <n v="125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1"/>
    <n v="0"/>
    <n v="11"/>
    <n v="0"/>
    <n v="6"/>
    <n v="1"/>
    <n v="3"/>
    <n v="2"/>
    <n v="0"/>
    <n v="0"/>
    <n v="0"/>
    <n v="0"/>
    <n v="6"/>
    <n v="6"/>
    <n v="6"/>
    <n v="1"/>
  </r>
  <r>
    <s v="08EJN0002W"/>
    <n v="1"/>
    <s v="MATUTINO"/>
    <s v="CLUB DE LEONES 1027"/>
    <n v="8"/>
    <s v="CHIHUAHUA"/>
    <n v="8"/>
    <s v="CHIHUAHUA"/>
    <x v="0"/>
    <n v="9"/>
    <x v="2"/>
    <n v="34"/>
    <s v="CREEL"/>
    <s v="CALLE BARRIO TERMINAL "/>
    <n v="0"/>
    <s v="PÚBLICO"/>
    <x v="1"/>
    <n v="2"/>
    <s v="BĂSICA"/>
    <n v="1"/>
    <x v="2"/>
    <n v="1"/>
    <x v="0"/>
    <n v="0"/>
    <s v="NO APLICA"/>
    <n v="0"/>
    <s v="NO APLICA"/>
    <s v="08FZP0019U"/>
    <s v="08FJZ0002Z"/>
    <m/>
    <n v="0"/>
    <s v="I2020"/>
    <n v="49"/>
    <n v="43"/>
    <n v="92"/>
    <n v="49"/>
    <n v="43"/>
    <n v="92"/>
    <n v="16"/>
    <n v="17"/>
    <n v="33"/>
    <n v="0"/>
    <n v="0"/>
    <n v="0"/>
    <n v="13"/>
    <n v="17"/>
    <n v="30"/>
    <n v="20"/>
    <n v="14"/>
    <n v="34"/>
    <n v="19"/>
    <n v="15"/>
    <n v="34"/>
    <n v="0"/>
    <n v="0"/>
    <n v="0"/>
    <n v="0"/>
    <n v="0"/>
    <n v="0"/>
    <n v="0"/>
    <n v="0"/>
    <n v="0"/>
    <n v="52"/>
    <n v="46"/>
    <n v="9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EJN0003V"/>
    <n v="1"/>
    <s v="MATUTINO"/>
    <s v="MARIA MONTESSORI 1100"/>
    <n v="8"/>
    <s v="CHIHUAHUA"/>
    <n v="8"/>
    <s v="CHIHUAHUA"/>
    <x v="0"/>
    <n v="30"/>
    <x v="34"/>
    <n v="1"/>
    <s v="TĂ‰MORIS"/>
    <s v="AVENIDA ADOLFO LOPEZ MATEOS"/>
    <n v="0"/>
    <s v="PÚBLICO"/>
    <x v="1"/>
    <n v="2"/>
    <s v="BĂSICA"/>
    <n v="1"/>
    <x v="2"/>
    <n v="1"/>
    <x v="0"/>
    <n v="0"/>
    <s v="NO APLICA"/>
    <n v="0"/>
    <s v="NO APLICA"/>
    <s v="08FZP0019U"/>
    <s v="08FJZ0002Z"/>
    <m/>
    <n v="0"/>
    <s v="I2020"/>
    <n v="85"/>
    <n v="94"/>
    <n v="179"/>
    <n v="85"/>
    <n v="94"/>
    <n v="179"/>
    <n v="29"/>
    <n v="36"/>
    <n v="65"/>
    <n v="0"/>
    <n v="0"/>
    <n v="0"/>
    <n v="28"/>
    <n v="37"/>
    <n v="65"/>
    <n v="25"/>
    <n v="24"/>
    <n v="49"/>
    <n v="38"/>
    <n v="43"/>
    <n v="81"/>
    <n v="0"/>
    <n v="0"/>
    <n v="0"/>
    <n v="0"/>
    <n v="0"/>
    <n v="0"/>
    <n v="0"/>
    <n v="0"/>
    <n v="0"/>
    <n v="91"/>
    <n v="104"/>
    <n v="195"/>
    <n v="1"/>
    <n v="3"/>
    <n v="4"/>
    <n v="0"/>
    <n v="0"/>
    <n v="0"/>
    <n v="1"/>
    <n v="9"/>
    <n v="0"/>
    <n v="0"/>
    <n v="0"/>
    <n v="1"/>
    <n v="0"/>
    <n v="0"/>
    <n v="0"/>
    <n v="0"/>
    <n v="0"/>
    <n v="9"/>
    <n v="0"/>
    <n v="0"/>
    <n v="0"/>
    <n v="1"/>
    <n v="0"/>
    <n v="1"/>
    <n v="0"/>
    <n v="0"/>
    <n v="0"/>
    <n v="0"/>
    <n v="0"/>
    <n v="2"/>
    <n v="0"/>
    <n v="14"/>
    <n v="0"/>
    <n v="9"/>
    <n v="1"/>
    <n v="3"/>
    <n v="4"/>
    <n v="0"/>
    <n v="0"/>
    <n v="0"/>
    <n v="1"/>
    <n v="9"/>
    <n v="9"/>
    <n v="9"/>
    <n v="1"/>
  </r>
  <r>
    <s v="08EJN0004U"/>
    <n v="1"/>
    <s v="MATUTINO"/>
    <s v="MARIANO IRIGOYEN 1126"/>
    <n v="8"/>
    <s v="CHIHUAHUA"/>
    <n v="8"/>
    <s v="CHIHUAHUA"/>
    <x v="7"/>
    <n v="19"/>
    <x v="21"/>
    <n v="1"/>
    <s v="CHIHUAHUA"/>
    <s v="CALLE OPALO"/>
    <n v="6000"/>
    <s v="PÚBLICO"/>
    <x v="1"/>
    <n v="2"/>
    <s v="BĂSICA"/>
    <n v="1"/>
    <x v="2"/>
    <n v="1"/>
    <x v="0"/>
    <n v="0"/>
    <s v="NO APLICA"/>
    <n v="0"/>
    <s v="NO APLICA"/>
    <s v="08FZP0008O"/>
    <s v="08FJZ0001A"/>
    <m/>
    <n v="0"/>
    <s v="I2020"/>
    <n v="31"/>
    <n v="32"/>
    <n v="63"/>
    <n v="31"/>
    <n v="32"/>
    <n v="63"/>
    <n v="14"/>
    <n v="12"/>
    <n v="26"/>
    <n v="0"/>
    <n v="0"/>
    <n v="0"/>
    <n v="1"/>
    <n v="4"/>
    <n v="5"/>
    <n v="10"/>
    <n v="8"/>
    <n v="18"/>
    <n v="7"/>
    <n v="10"/>
    <n v="17"/>
    <n v="0"/>
    <n v="0"/>
    <n v="0"/>
    <n v="0"/>
    <n v="0"/>
    <n v="0"/>
    <n v="0"/>
    <n v="0"/>
    <n v="0"/>
    <n v="18"/>
    <n v="22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5"/>
    <n v="5"/>
    <n v="1"/>
  </r>
  <r>
    <s v="08EJN0005T"/>
    <n v="1"/>
    <s v="MATUTINO"/>
    <s v="AURELIA AGUERO 1124"/>
    <n v="8"/>
    <s v="CHIHUAHUA"/>
    <n v="8"/>
    <s v="CHIHUAHUA"/>
    <x v="7"/>
    <n v="19"/>
    <x v="21"/>
    <n v="1"/>
    <s v="CHIHUAHUA"/>
    <s v="CALLE 38"/>
    <n v="0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63"/>
    <n v="61"/>
    <n v="124"/>
    <n v="63"/>
    <n v="61"/>
    <n v="124"/>
    <n v="25"/>
    <n v="29"/>
    <n v="54"/>
    <n v="0"/>
    <n v="0"/>
    <n v="0"/>
    <n v="4"/>
    <n v="8"/>
    <n v="12"/>
    <n v="24"/>
    <n v="22"/>
    <n v="46"/>
    <n v="33"/>
    <n v="24"/>
    <n v="57"/>
    <n v="0"/>
    <n v="0"/>
    <n v="0"/>
    <n v="0"/>
    <n v="0"/>
    <n v="0"/>
    <n v="0"/>
    <n v="0"/>
    <n v="0"/>
    <n v="61"/>
    <n v="54"/>
    <n v="11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EJN0006S"/>
    <n v="1"/>
    <s v="MATUTINO"/>
    <s v="NIÑEZ MEXICANA 1123"/>
    <n v="8"/>
    <s v="CHIHUAHUA"/>
    <n v="8"/>
    <s v="CHIHUAHUA"/>
    <x v="7"/>
    <n v="19"/>
    <x v="21"/>
    <n v="1"/>
    <s v="CHIHUAHUA"/>
    <s v="CALLE POPOCATEPETL"/>
    <n v="0"/>
    <s v="PÚBLICO"/>
    <x v="1"/>
    <n v="2"/>
    <s v="BĂSICA"/>
    <n v="1"/>
    <x v="2"/>
    <n v="1"/>
    <x v="0"/>
    <n v="0"/>
    <s v="NO APLICA"/>
    <n v="0"/>
    <s v="NO APLICA"/>
    <s v="08FZP0004S"/>
    <s v="08FJZ0001A"/>
    <m/>
    <n v="0"/>
    <s v="I2020"/>
    <n v="52"/>
    <n v="56"/>
    <n v="108"/>
    <n v="52"/>
    <n v="56"/>
    <n v="108"/>
    <n v="19"/>
    <n v="20"/>
    <n v="39"/>
    <n v="0"/>
    <n v="0"/>
    <n v="0"/>
    <n v="14"/>
    <n v="7"/>
    <n v="21"/>
    <n v="22"/>
    <n v="24"/>
    <n v="46"/>
    <n v="27"/>
    <n v="24"/>
    <n v="51"/>
    <n v="0"/>
    <n v="0"/>
    <n v="0"/>
    <n v="0"/>
    <n v="0"/>
    <n v="0"/>
    <n v="0"/>
    <n v="0"/>
    <n v="0"/>
    <n v="63"/>
    <n v="55"/>
    <n v="11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2"/>
    <n v="1"/>
    <n v="0"/>
    <n v="0"/>
    <n v="0"/>
    <n v="0"/>
    <n v="0"/>
    <n v="1"/>
    <n v="1"/>
    <n v="0"/>
    <n v="11"/>
    <n v="0"/>
    <n v="5"/>
    <n v="1"/>
    <n v="2"/>
    <n v="2"/>
    <n v="0"/>
    <n v="0"/>
    <n v="0"/>
    <n v="0"/>
    <n v="5"/>
    <n v="5"/>
    <n v="5"/>
    <n v="1"/>
  </r>
  <r>
    <s v="08EJN0007R"/>
    <n v="1"/>
    <s v="MATUTINO"/>
    <s v="JESUS LOZOYA SOLIS 1127"/>
    <n v="8"/>
    <s v="CHIHUAHUA"/>
    <n v="8"/>
    <s v="CHIHUAHUA"/>
    <x v="8"/>
    <n v="32"/>
    <x v="19"/>
    <n v="1"/>
    <s v="HIDALGO DEL PARRAL"/>
    <s v="CALLE RODRIGO M. QUEVEDO"/>
    <n v="0"/>
    <s v="PÚBLICO"/>
    <x v="1"/>
    <n v="2"/>
    <s v="BĂSICA"/>
    <n v="1"/>
    <x v="2"/>
    <n v="1"/>
    <x v="0"/>
    <n v="0"/>
    <s v="NO APLICA"/>
    <n v="0"/>
    <s v="NO APLICA"/>
    <s v="08FZP0011B"/>
    <m/>
    <m/>
    <n v="0"/>
    <s v="I2020"/>
    <n v="28"/>
    <n v="26"/>
    <n v="54"/>
    <n v="28"/>
    <n v="26"/>
    <n v="54"/>
    <n v="9"/>
    <n v="10"/>
    <n v="19"/>
    <n v="0"/>
    <n v="0"/>
    <n v="0"/>
    <n v="7"/>
    <n v="6"/>
    <n v="13"/>
    <n v="12"/>
    <n v="8"/>
    <n v="20"/>
    <n v="10"/>
    <n v="9"/>
    <n v="19"/>
    <n v="0"/>
    <n v="0"/>
    <n v="0"/>
    <n v="0"/>
    <n v="0"/>
    <n v="0"/>
    <n v="0"/>
    <n v="0"/>
    <n v="0"/>
    <n v="29"/>
    <n v="23"/>
    <n v="5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5"/>
    <n v="3"/>
    <n v="1"/>
  </r>
  <r>
    <s v="08EJN0008Q"/>
    <n v="1"/>
    <s v="MATUTINO"/>
    <s v="LUIS URIAS BELDERRAIN 1080"/>
    <n v="8"/>
    <s v="CHIHUAHUA"/>
    <n v="8"/>
    <s v="CHIHUAHUA"/>
    <x v="7"/>
    <n v="19"/>
    <x v="21"/>
    <n v="1"/>
    <s v="CHIHUAHUA"/>
    <s v="CALLE CLAUDIA"/>
    <n v="0"/>
    <s v="PÚBLICO"/>
    <x v="1"/>
    <n v="2"/>
    <s v="BĂSICA"/>
    <n v="1"/>
    <x v="2"/>
    <n v="1"/>
    <x v="0"/>
    <n v="0"/>
    <s v="NO APLICA"/>
    <n v="0"/>
    <s v="NO APLICA"/>
    <s v="08FZP0004S"/>
    <s v="08FJZ0001A"/>
    <m/>
    <n v="0"/>
    <s v="I2020"/>
    <n v="74"/>
    <n v="73"/>
    <n v="147"/>
    <n v="74"/>
    <n v="73"/>
    <n v="147"/>
    <n v="34"/>
    <n v="23"/>
    <n v="57"/>
    <n v="0"/>
    <n v="0"/>
    <n v="0"/>
    <n v="11"/>
    <n v="14"/>
    <n v="25"/>
    <n v="35"/>
    <n v="34"/>
    <n v="69"/>
    <n v="30"/>
    <n v="27"/>
    <n v="57"/>
    <n v="0"/>
    <n v="0"/>
    <n v="0"/>
    <n v="0"/>
    <n v="0"/>
    <n v="0"/>
    <n v="0"/>
    <n v="0"/>
    <n v="0"/>
    <n v="76"/>
    <n v="75"/>
    <n v="151"/>
    <n v="1"/>
    <n v="3"/>
    <n v="3"/>
    <n v="0"/>
    <n v="0"/>
    <n v="0"/>
    <n v="1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0"/>
    <n v="0"/>
    <n v="0"/>
    <n v="0"/>
    <n v="2"/>
    <n v="0"/>
    <n v="13"/>
    <n v="0"/>
    <n v="8"/>
    <n v="1"/>
    <n v="3"/>
    <n v="3"/>
    <n v="0"/>
    <n v="0"/>
    <n v="0"/>
    <n v="1"/>
    <n v="8"/>
    <n v="8"/>
    <n v="8"/>
    <n v="1"/>
  </r>
  <r>
    <s v="08EJN0009P"/>
    <n v="1"/>
    <s v="MATUTINO"/>
    <s v="CENTRO DIF SAN RAFAEL 1139"/>
    <n v="8"/>
    <s v="CHIHUAHUA"/>
    <n v="8"/>
    <s v="CHIHUAHUA"/>
    <x v="7"/>
    <n v="19"/>
    <x v="21"/>
    <n v="1"/>
    <s v="CHIHUAHUA"/>
    <s v="CALLE TAMBOREL"/>
    <n v="2104"/>
    <s v="PÚBLICO"/>
    <x v="1"/>
    <n v="2"/>
    <s v="BĂSICA"/>
    <n v="1"/>
    <x v="2"/>
    <n v="1"/>
    <x v="0"/>
    <n v="0"/>
    <s v="NO APLICA"/>
    <n v="0"/>
    <s v="NO APLICA"/>
    <s v="08FZP0008O"/>
    <s v="08FJZ0001A"/>
    <m/>
    <n v="0"/>
    <s v="I2020"/>
    <n v="62"/>
    <n v="58"/>
    <n v="120"/>
    <n v="62"/>
    <n v="58"/>
    <n v="120"/>
    <n v="23"/>
    <n v="22"/>
    <n v="45"/>
    <n v="0"/>
    <n v="0"/>
    <n v="0"/>
    <n v="5"/>
    <n v="11"/>
    <n v="16"/>
    <n v="27"/>
    <n v="21"/>
    <n v="48"/>
    <n v="25"/>
    <n v="23"/>
    <n v="48"/>
    <n v="0"/>
    <n v="0"/>
    <n v="0"/>
    <n v="0"/>
    <n v="0"/>
    <n v="0"/>
    <n v="0"/>
    <n v="0"/>
    <n v="0"/>
    <n v="57"/>
    <n v="55"/>
    <n v="11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010E"/>
    <n v="1"/>
    <s v="MATUTINO"/>
    <s v="NICOLAS BRAVO 1087"/>
    <n v="8"/>
    <s v="CHIHUAHUA"/>
    <n v="8"/>
    <s v="CHIHUAHUA"/>
    <x v="5"/>
    <n v="37"/>
    <x v="6"/>
    <n v="1"/>
    <s v="JUĂREZ"/>
    <s v="CALLE PEDRO ROSALES DE LEON"/>
    <n v="0"/>
    <s v="PÚBLICO"/>
    <x v="1"/>
    <n v="2"/>
    <s v="BĂSICA"/>
    <n v="1"/>
    <x v="2"/>
    <n v="1"/>
    <x v="0"/>
    <n v="0"/>
    <s v="NO APLICA"/>
    <n v="0"/>
    <s v="NO APLICA"/>
    <s v="08FZP0005R"/>
    <s v="08FJZ0003Z"/>
    <m/>
    <n v="0"/>
    <s v="I2020"/>
    <n v="94"/>
    <n v="90"/>
    <n v="184"/>
    <n v="94"/>
    <n v="90"/>
    <n v="184"/>
    <n v="46"/>
    <n v="43"/>
    <n v="89"/>
    <n v="0"/>
    <n v="0"/>
    <n v="0"/>
    <n v="7"/>
    <n v="5"/>
    <n v="12"/>
    <n v="39"/>
    <n v="41"/>
    <n v="80"/>
    <n v="56"/>
    <n v="48"/>
    <n v="104"/>
    <n v="0"/>
    <n v="0"/>
    <n v="0"/>
    <n v="0"/>
    <n v="0"/>
    <n v="0"/>
    <n v="0"/>
    <n v="0"/>
    <n v="0"/>
    <n v="102"/>
    <n v="94"/>
    <n v="196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0"/>
    <n v="0"/>
    <n v="11"/>
    <n v="0"/>
    <n v="7"/>
    <n v="0"/>
    <n v="2"/>
    <n v="4"/>
    <n v="0"/>
    <n v="0"/>
    <n v="0"/>
    <n v="1"/>
    <n v="7"/>
    <n v="7"/>
    <n v="5"/>
    <n v="1"/>
  </r>
  <r>
    <s v="08EJN0011D"/>
    <n v="1"/>
    <s v="MATUTINO"/>
    <s v="GABRIELA MISTRAL 1132"/>
    <n v="8"/>
    <s v="CHIHUAHUA"/>
    <n v="8"/>
    <s v="CHIHUAHUA"/>
    <x v="7"/>
    <n v="19"/>
    <x v="21"/>
    <n v="1"/>
    <s v="CHIHUAHUA"/>
    <s v="AVENIDA TEOFILO BORUNDA"/>
    <n v="3900"/>
    <s v="PÚBLICO"/>
    <x v="1"/>
    <n v="2"/>
    <s v="BĂSICA"/>
    <n v="1"/>
    <x v="2"/>
    <n v="1"/>
    <x v="0"/>
    <n v="0"/>
    <s v="NO APLICA"/>
    <n v="0"/>
    <s v="NO APLICA"/>
    <s v="08FZP0001V"/>
    <s v="08FJZ0001A"/>
    <m/>
    <n v="0"/>
    <s v="I2020"/>
    <n v="38"/>
    <n v="34"/>
    <n v="72"/>
    <n v="38"/>
    <n v="34"/>
    <n v="72"/>
    <n v="13"/>
    <n v="11"/>
    <n v="24"/>
    <n v="0"/>
    <n v="0"/>
    <n v="0"/>
    <n v="14"/>
    <n v="8"/>
    <n v="22"/>
    <n v="12"/>
    <n v="9"/>
    <n v="21"/>
    <n v="11"/>
    <n v="12"/>
    <n v="23"/>
    <n v="0"/>
    <n v="0"/>
    <n v="0"/>
    <n v="0"/>
    <n v="0"/>
    <n v="0"/>
    <n v="0"/>
    <n v="0"/>
    <n v="0"/>
    <n v="37"/>
    <n v="29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013B"/>
    <n v="1"/>
    <s v="MATUTINO"/>
    <s v="ALMAS INFANTILES 1129"/>
    <n v="8"/>
    <s v="CHIHUAHUA"/>
    <n v="8"/>
    <s v="CHIHUAHUA"/>
    <x v="5"/>
    <n v="37"/>
    <x v="6"/>
    <n v="1"/>
    <s v="JUĂREZ"/>
    <s v="CALLE LIBERTAD"/>
    <n v="45"/>
    <s v="PÚBLICO"/>
    <x v="1"/>
    <n v="2"/>
    <s v="BĂSICA"/>
    <n v="1"/>
    <x v="2"/>
    <n v="1"/>
    <x v="0"/>
    <n v="0"/>
    <s v="NO APLICA"/>
    <n v="0"/>
    <s v="NO APLICA"/>
    <s v="08FZP0005R"/>
    <s v="08FJZ0003Z"/>
    <m/>
    <n v="0"/>
    <s v="I2020"/>
    <n v="38"/>
    <n v="39"/>
    <n v="77"/>
    <n v="38"/>
    <n v="39"/>
    <n v="77"/>
    <n v="20"/>
    <n v="23"/>
    <n v="43"/>
    <n v="0"/>
    <n v="0"/>
    <n v="0"/>
    <n v="4"/>
    <n v="3"/>
    <n v="7"/>
    <n v="14"/>
    <n v="9"/>
    <n v="23"/>
    <n v="23"/>
    <n v="18"/>
    <n v="41"/>
    <n v="0"/>
    <n v="0"/>
    <n v="0"/>
    <n v="0"/>
    <n v="0"/>
    <n v="0"/>
    <n v="0"/>
    <n v="0"/>
    <n v="0"/>
    <n v="41"/>
    <n v="30"/>
    <n v="71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EJN0014A"/>
    <n v="1"/>
    <s v="MATUTINO"/>
    <s v="AMANECER 1128"/>
    <n v="8"/>
    <s v="CHIHUAHUA"/>
    <n v="8"/>
    <s v="CHIHUAHUA"/>
    <x v="5"/>
    <n v="37"/>
    <x v="6"/>
    <n v="1"/>
    <s v="JUĂREZ"/>
    <s v="CALLE TORCAZA"/>
    <n v="3255"/>
    <s v="PÚBLICO"/>
    <x v="1"/>
    <n v="2"/>
    <s v="BĂSICA"/>
    <n v="1"/>
    <x v="2"/>
    <n v="1"/>
    <x v="0"/>
    <n v="0"/>
    <s v="NO APLICA"/>
    <n v="0"/>
    <s v="NO APLICA"/>
    <s v="08FZP0005R"/>
    <s v="08FJZ0003Z"/>
    <m/>
    <n v="0"/>
    <s v="I2020"/>
    <n v="54"/>
    <n v="52"/>
    <n v="106"/>
    <n v="54"/>
    <n v="52"/>
    <n v="106"/>
    <n v="43"/>
    <n v="40"/>
    <n v="83"/>
    <n v="0"/>
    <n v="0"/>
    <n v="0"/>
    <n v="0"/>
    <n v="0"/>
    <n v="0"/>
    <n v="8"/>
    <n v="14"/>
    <n v="22"/>
    <n v="40"/>
    <n v="43"/>
    <n v="83"/>
    <n v="0"/>
    <n v="0"/>
    <n v="0"/>
    <n v="0"/>
    <n v="0"/>
    <n v="0"/>
    <n v="0"/>
    <n v="0"/>
    <n v="0"/>
    <n v="48"/>
    <n v="57"/>
    <n v="105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0"/>
    <n v="7"/>
    <n v="0"/>
    <n v="4"/>
    <n v="0"/>
    <n v="1"/>
    <n v="3"/>
    <n v="0"/>
    <n v="0"/>
    <n v="0"/>
    <n v="0"/>
    <n v="4"/>
    <n v="4"/>
    <n v="4"/>
    <n v="1"/>
  </r>
  <r>
    <s v="08EJN0015Z"/>
    <n v="1"/>
    <s v="MATUTINO"/>
    <s v="JOSEFA ORTIZ DE DOMINGUEZ 1036"/>
    <n v="8"/>
    <s v="CHIHUAHUA"/>
    <n v="8"/>
    <s v="CHIHUAHUA"/>
    <x v="8"/>
    <n v="32"/>
    <x v="19"/>
    <n v="1"/>
    <s v="HIDALGO DEL PARRAL"/>
    <s v="CALLE CARNERO"/>
    <n v="129"/>
    <s v="PÚBLICO"/>
    <x v="1"/>
    <n v="2"/>
    <s v="BĂSICA"/>
    <n v="1"/>
    <x v="2"/>
    <n v="1"/>
    <x v="0"/>
    <n v="0"/>
    <s v="NO APLICA"/>
    <n v="0"/>
    <s v="NO APLICA"/>
    <s v="08FZP0011B"/>
    <m/>
    <m/>
    <n v="0"/>
    <s v="I2020"/>
    <n v="42"/>
    <n v="42"/>
    <n v="84"/>
    <n v="42"/>
    <n v="42"/>
    <n v="84"/>
    <n v="18"/>
    <n v="20"/>
    <n v="38"/>
    <n v="0"/>
    <n v="0"/>
    <n v="0"/>
    <n v="9"/>
    <n v="3"/>
    <n v="12"/>
    <n v="19"/>
    <n v="14"/>
    <n v="33"/>
    <n v="19"/>
    <n v="13"/>
    <n v="32"/>
    <n v="0"/>
    <n v="0"/>
    <n v="0"/>
    <n v="0"/>
    <n v="0"/>
    <n v="0"/>
    <n v="0"/>
    <n v="0"/>
    <n v="0"/>
    <n v="47"/>
    <n v="30"/>
    <n v="77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2"/>
    <n v="0"/>
    <n v="0"/>
    <n v="0"/>
    <n v="0"/>
    <n v="4"/>
    <n v="4"/>
    <n v="4"/>
    <n v="1"/>
  </r>
  <r>
    <s v="08EJN0016Z"/>
    <n v="1"/>
    <s v="MATUTINO"/>
    <s v="IGNACIO ALLENDE 1125"/>
    <n v="8"/>
    <s v="CHIHUAHUA"/>
    <n v="8"/>
    <s v="CHIHUAHUA"/>
    <x v="8"/>
    <n v="32"/>
    <x v="19"/>
    <n v="1"/>
    <s v="HIDALGO DEL PARRAL"/>
    <s v="CALLE PEĂ‘A BLANCA "/>
    <n v="0"/>
    <s v="PÚBLICO"/>
    <x v="1"/>
    <n v="2"/>
    <s v="BĂSICA"/>
    <n v="1"/>
    <x v="2"/>
    <n v="1"/>
    <x v="0"/>
    <n v="0"/>
    <s v="NO APLICA"/>
    <n v="0"/>
    <s v="NO APLICA"/>
    <s v="08FZP0003T"/>
    <m/>
    <m/>
    <n v="0"/>
    <s v="I2020"/>
    <n v="26"/>
    <n v="33"/>
    <n v="59"/>
    <n v="26"/>
    <n v="33"/>
    <n v="59"/>
    <n v="11"/>
    <n v="15"/>
    <n v="26"/>
    <n v="0"/>
    <n v="0"/>
    <n v="0"/>
    <n v="9"/>
    <n v="6"/>
    <n v="15"/>
    <n v="10"/>
    <n v="14"/>
    <n v="24"/>
    <n v="15"/>
    <n v="8"/>
    <n v="23"/>
    <n v="0"/>
    <n v="0"/>
    <n v="0"/>
    <n v="0"/>
    <n v="0"/>
    <n v="0"/>
    <n v="0"/>
    <n v="0"/>
    <n v="0"/>
    <n v="34"/>
    <n v="28"/>
    <n v="6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017Y"/>
    <n v="2"/>
    <s v="VESPERTINO"/>
    <s v="NUEVA GENERACION 1155"/>
    <n v="8"/>
    <s v="CHIHUAHUA"/>
    <n v="8"/>
    <s v="CHIHUAHUA"/>
    <x v="5"/>
    <n v="37"/>
    <x v="6"/>
    <n v="1"/>
    <s v="JUĂREZ"/>
    <s v="CALLE 5 DE FEBRERO"/>
    <n v="0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34"/>
    <n v="39"/>
    <n v="73"/>
    <n v="34"/>
    <n v="39"/>
    <n v="73"/>
    <n v="26"/>
    <n v="22"/>
    <n v="48"/>
    <n v="0"/>
    <n v="0"/>
    <n v="0"/>
    <n v="8"/>
    <n v="6"/>
    <n v="14"/>
    <n v="7"/>
    <n v="10"/>
    <n v="17"/>
    <n v="14"/>
    <n v="19"/>
    <n v="33"/>
    <n v="0"/>
    <n v="0"/>
    <n v="0"/>
    <n v="0"/>
    <n v="0"/>
    <n v="0"/>
    <n v="0"/>
    <n v="0"/>
    <n v="0"/>
    <n v="29"/>
    <n v="35"/>
    <n v="64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EJN0019W"/>
    <n v="1"/>
    <s v="MATUTINO"/>
    <s v="MEXICO LEALTAD 1134"/>
    <n v="8"/>
    <s v="CHIHUAHUA"/>
    <n v="8"/>
    <s v="CHIHUAHUA"/>
    <x v="7"/>
    <n v="19"/>
    <x v="21"/>
    <n v="1"/>
    <s v="CHIHUAHUA"/>
    <s v="CALLE PABLO MEOQUI"/>
    <n v="5606"/>
    <s v="PÚBLICO"/>
    <x v="1"/>
    <n v="2"/>
    <s v="BĂSICA"/>
    <n v="1"/>
    <x v="2"/>
    <n v="1"/>
    <x v="0"/>
    <n v="0"/>
    <s v="NO APLICA"/>
    <n v="0"/>
    <s v="NO APLICA"/>
    <s v="08FZP0008O"/>
    <s v="08FJZ0001A"/>
    <m/>
    <n v="0"/>
    <s v="I2020"/>
    <n v="35"/>
    <n v="22"/>
    <n v="57"/>
    <n v="35"/>
    <n v="22"/>
    <n v="57"/>
    <n v="12"/>
    <n v="6"/>
    <n v="18"/>
    <n v="0"/>
    <n v="0"/>
    <n v="0"/>
    <n v="6"/>
    <n v="2"/>
    <n v="8"/>
    <n v="12"/>
    <n v="6"/>
    <n v="18"/>
    <n v="10"/>
    <n v="11"/>
    <n v="21"/>
    <n v="0"/>
    <n v="0"/>
    <n v="0"/>
    <n v="0"/>
    <n v="0"/>
    <n v="0"/>
    <n v="0"/>
    <n v="0"/>
    <n v="0"/>
    <n v="28"/>
    <n v="19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3"/>
    <n v="1"/>
  </r>
  <r>
    <s v="08EJN0020L"/>
    <n v="1"/>
    <s v="MATUTINO"/>
    <s v="TIERRA Y LIBERTAD 1102"/>
    <n v="8"/>
    <s v="CHIHUAHUA"/>
    <n v="8"/>
    <s v="CHIHUAHUA"/>
    <x v="7"/>
    <n v="2"/>
    <x v="24"/>
    <n v="1"/>
    <s v="JUAN ALDAMA"/>
    <s v="CALLE CARMEN SERDAN"/>
    <n v="0"/>
    <s v="PÚBLICO"/>
    <x v="1"/>
    <n v="2"/>
    <s v="BĂSICA"/>
    <n v="1"/>
    <x v="2"/>
    <n v="1"/>
    <x v="0"/>
    <n v="0"/>
    <s v="NO APLICA"/>
    <n v="0"/>
    <s v="NO APLICA"/>
    <s v="08FZP0008O"/>
    <s v="08FJZ0001A"/>
    <m/>
    <n v="0"/>
    <s v="I2020"/>
    <n v="72"/>
    <n v="84"/>
    <n v="156"/>
    <n v="72"/>
    <n v="84"/>
    <n v="156"/>
    <n v="34"/>
    <n v="38"/>
    <n v="72"/>
    <n v="0"/>
    <n v="0"/>
    <n v="0"/>
    <n v="7"/>
    <n v="8"/>
    <n v="15"/>
    <n v="29"/>
    <n v="36"/>
    <n v="65"/>
    <n v="32"/>
    <n v="41"/>
    <n v="73"/>
    <n v="0"/>
    <n v="0"/>
    <n v="0"/>
    <n v="0"/>
    <n v="0"/>
    <n v="0"/>
    <n v="0"/>
    <n v="0"/>
    <n v="0"/>
    <n v="68"/>
    <n v="85"/>
    <n v="153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1"/>
    <n v="1"/>
    <n v="0"/>
    <n v="0"/>
    <n v="0"/>
    <n v="0"/>
    <n v="0"/>
    <n v="1"/>
    <n v="0"/>
    <n v="0"/>
    <n v="12"/>
    <n v="0"/>
    <n v="7"/>
    <n v="1"/>
    <n v="3"/>
    <n v="3"/>
    <n v="0"/>
    <n v="0"/>
    <n v="0"/>
    <n v="0"/>
    <n v="7"/>
    <n v="9"/>
    <n v="7"/>
    <n v="1"/>
  </r>
  <r>
    <s v="08EJN0023I"/>
    <n v="1"/>
    <s v="MATUTINO"/>
    <s v="SOR JUANA INES DE LA CRUZ 1156"/>
    <n v="8"/>
    <s v="CHIHUAHUA"/>
    <n v="8"/>
    <s v="CHIHUAHUA"/>
    <x v="5"/>
    <n v="37"/>
    <x v="6"/>
    <n v="1"/>
    <s v="JUĂREZ"/>
    <s v="CALLE ARMANDO B. CHAVEZ "/>
    <n v="788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55"/>
    <n v="61"/>
    <n v="116"/>
    <n v="55"/>
    <n v="61"/>
    <n v="116"/>
    <n v="32"/>
    <n v="40"/>
    <n v="72"/>
    <n v="0"/>
    <n v="0"/>
    <n v="0"/>
    <n v="2"/>
    <n v="1"/>
    <n v="3"/>
    <n v="11"/>
    <n v="14"/>
    <n v="25"/>
    <n v="29"/>
    <n v="37"/>
    <n v="66"/>
    <n v="0"/>
    <n v="0"/>
    <n v="0"/>
    <n v="0"/>
    <n v="0"/>
    <n v="0"/>
    <n v="0"/>
    <n v="0"/>
    <n v="0"/>
    <n v="42"/>
    <n v="52"/>
    <n v="9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6"/>
    <n v="6"/>
    <n v="1"/>
  </r>
  <r>
    <s v="08EJN0024H"/>
    <n v="1"/>
    <s v="MATUTINO"/>
    <s v="MARIA LOPEZ VILLANUEVA 1113"/>
    <n v="8"/>
    <s v="CHIHUAHUA"/>
    <n v="8"/>
    <s v="CHIHUAHUA"/>
    <x v="10"/>
    <n v="5"/>
    <x v="54"/>
    <n v="1"/>
    <s v="ASCENSIĂ“N"/>
    <s v="AVENIDA ACACIAS"/>
    <n v="1113"/>
    <s v="PÚBLICO"/>
    <x v="1"/>
    <n v="2"/>
    <s v="BĂSICA"/>
    <n v="1"/>
    <x v="2"/>
    <n v="1"/>
    <x v="0"/>
    <n v="0"/>
    <s v="NO APLICA"/>
    <n v="0"/>
    <s v="NO APLICA"/>
    <s v="08FZP0017W"/>
    <s v="08FJZ0003Z"/>
    <m/>
    <n v="0"/>
    <s v="I2020"/>
    <n v="71"/>
    <n v="90"/>
    <n v="161"/>
    <n v="71"/>
    <n v="90"/>
    <n v="161"/>
    <n v="45"/>
    <n v="46"/>
    <n v="91"/>
    <n v="0"/>
    <n v="0"/>
    <n v="0"/>
    <n v="2"/>
    <n v="2"/>
    <n v="4"/>
    <n v="35"/>
    <n v="31"/>
    <n v="66"/>
    <n v="40"/>
    <n v="58"/>
    <n v="98"/>
    <n v="0"/>
    <n v="0"/>
    <n v="0"/>
    <n v="0"/>
    <n v="0"/>
    <n v="0"/>
    <n v="0"/>
    <n v="0"/>
    <n v="0"/>
    <n v="77"/>
    <n v="91"/>
    <n v="168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0"/>
    <n v="10"/>
    <n v="0"/>
    <n v="7"/>
    <n v="0"/>
    <n v="2"/>
    <n v="4"/>
    <n v="0"/>
    <n v="0"/>
    <n v="0"/>
    <n v="1"/>
    <n v="7"/>
    <n v="8"/>
    <n v="7"/>
    <n v="1"/>
  </r>
  <r>
    <s v="08EJN0025G"/>
    <n v="1"/>
    <s v="MATUTINO"/>
    <s v="FERNANDO MONTES DE OCA 1136"/>
    <n v="8"/>
    <s v="CHIHUAHUA"/>
    <n v="8"/>
    <s v="CHIHUAHUA"/>
    <x v="2"/>
    <n v="40"/>
    <x v="12"/>
    <n v="1"/>
    <s v="MADERA"/>
    <s v="AVENIDA INDEPENDENCIA"/>
    <n v="0"/>
    <s v="PÚBLICO"/>
    <x v="1"/>
    <n v="2"/>
    <s v="BĂSICA"/>
    <n v="1"/>
    <x v="2"/>
    <n v="1"/>
    <x v="0"/>
    <n v="0"/>
    <s v="NO APLICA"/>
    <n v="0"/>
    <s v="NO APLICA"/>
    <s v="08FZP0014Z"/>
    <s v="08FJZ0002Z"/>
    <m/>
    <n v="0"/>
    <s v="I2020"/>
    <n v="49"/>
    <n v="48"/>
    <n v="97"/>
    <n v="49"/>
    <n v="48"/>
    <n v="97"/>
    <n v="24"/>
    <n v="25"/>
    <n v="49"/>
    <n v="0"/>
    <n v="0"/>
    <n v="0"/>
    <n v="6"/>
    <n v="7"/>
    <n v="13"/>
    <n v="12"/>
    <n v="13"/>
    <n v="25"/>
    <n v="24"/>
    <n v="21"/>
    <n v="45"/>
    <n v="0"/>
    <n v="0"/>
    <n v="0"/>
    <n v="0"/>
    <n v="0"/>
    <n v="0"/>
    <n v="0"/>
    <n v="0"/>
    <n v="0"/>
    <n v="42"/>
    <n v="41"/>
    <n v="83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3"/>
    <n v="0"/>
    <n v="1"/>
    <n v="2"/>
    <n v="0"/>
    <n v="0"/>
    <n v="0"/>
    <n v="1"/>
    <n v="4"/>
    <n v="4"/>
    <n v="4"/>
    <n v="1"/>
  </r>
  <r>
    <s v="08EJN0026F"/>
    <n v="1"/>
    <s v="MATUTINO"/>
    <s v="DIF ESTATAL JUANA DE ASBAJE 1131"/>
    <n v="8"/>
    <s v="CHIHUAHUA"/>
    <n v="8"/>
    <s v="CHIHUAHUA"/>
    <x v="7"/>
    <n v="19"/>
    <x v="21"/>
    <n v="1"/>
    <s v="CHIHUAHUA"/>
    <s v="CALLE 40A"/>
    <n v="0"/>
    <s v="PÚBLICO"/>
    <x v="1"/>
    <n v="2"/>
    <s v="BĂSICA"/>
    <n v="1"/>
    <x v="2"/>
    <n v="1"/>
    <x v="0"/>
    <n v="0"/>
    <s v="NO APLICA"/>
    <n v="0"/>
    <s v="NO APLICA"/>
    <s v="08FZP0012A"/>
    <s v="08FJZ0002Z"/>
    <m/>
    <n v="0"/>
    <s v="I2020"/>
    <n v="41"/>
    <n v="31"/>
    <n v="72"/>
    <n v="41"/>
    <n v="31"/>
    <n v="72"/>
    <n v="15"/>
    <n v="13"/>
    <n v="28"/>
    <n v="0"/>
    <n v="0"/>
    <n v="0"/>
    <n v="3"/>
    <n v="10"/>
    <n v="13"/>
    <n v="15"/>
    <n v="11"/>
    <n v="26"/>
    <n v="15"/>
    <n v="15"/>
    <n v="30"/>
    <n v="0"/>
    <n v="0"/>
    <n v="0"/>
    <n v="0"/>
    <n v="0"/>
    <n v="0"/>
    <n v="0"/>
    <n v="0"/>
    <n v="0"/>
    <n v="33"/>
    <n v="36"/>
    <n v="69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4"/>
    <n v="3"/>
    <n v="1"/>
  </r>
  <r>
    <s v="08EJN0027E"/>
    <n v="1"/>
    <s v="MATUTINO"/>
    <s v="ROSAURA ZAPATA 1148"/>
    <n v="8"/>
    <s v="CHIHUAHUA"/>
    <n v="8"/>
    <s v="CHIHUAHUA"/>
    <x v="5"/>
    <n v="37"/>
    <x v="6"/>
    <n v="1"/>
    <s v="JUĂREZ"/>
    <s v="CALLE CIRCONIO"/>
    <n v="0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58"/>
    <n v="56"/>
    <n v="114"/>
    <n v="58"/>
    <n v="56"/>
    <n v="114"/>
    <n v="50"/>
    <n v="40"/>
    <n v="90"/>
    <n v="0"/>
    <n v="0"/>
    <n v="0"/>
    <n v="0"/>
    <n v="0"/>
    <n v="0"/>
    <n v="8"/>
    <n v="15"/>
    <n v="23"/>
    <n v="39"/>
    <n v="43"/>
    <n v="82"/>
    <n v="0"/>
    <n v="0"/>
    <n v="0"/>
    <n v="0"/>
    <n v="0"/>
    <n v="0"/>
    <n v="0"/>
    <n v="0"/>
    <n v="0"/>
    <n v="47"/>
    <n v="58"/>
    <n v="105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1"/>
    <n v="4"/>
    <n v="0"/>
    <n v="0"/>
    <n v="0"/>
    <n v="0"/>
    <n v="5"/>
    <n v="5"/>
    <n v="5"/>
    <n v="1"/>
  </r>
  <r>
    <s v="08EJN0028D"/>
    <n v="1"/>
    <s v="MATUTINO"/>
    <s v="ESTEFANIA CASTAÑEDA 1154"/>
    <n v="8"/>
    <s v="CHIHUAHUA"/>
    <n v="8"/>
    <s v="CHIHUAHUA"/>
    <x v="5"/>
    <n v="37"/>
    <x v="6"/>
    <n v="1"/>
    <s v="JUĂREZ"/>
    <s v="CALLE SECOYA"/>
    <n v="0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53"/>
    <n v="37"/>
    <n v="90"/>
    <n v="53"/>
    <n v="37"/>
    <n v="90"/>
    <n v="36"/>
    <n v="28"/>
    <n v="64"/>
    <n v="0"/>
    <n v="0"/>
    <n v="0"/>
    <n v="0"/>
    <n v="0"/>
    <n v="0"/>
    <n v="8"/>
    <n v="9"/>
    <n v="17"/>
    <n v="38"/>
    <n v="28"/>
    <n v="66"/>
    <n v="0"/>
    <n v="0"/>
    <n v="0"/>
    <n v="0"/>
    <n v="0"/>
    <n v="0"/>
    <n v="0"/>
    <n v="0"/>
    <n v="0"/>
    <n v="46"/>
    <n v="37"/>
    <n v="83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3"/>
    <n v="0"/>
    <n v="0"/>
    <n v="0"/>
    <n v="0"/>
    <n v="4"/>
    <n v="4"/>
    <n v="4"/>
    <n v="1"/>
  </r>
  <r>
    <s v="08EJN0029C"/>
    <n v="1"/>
    <s v="MATUTINO"/>
    <s v="CHIHUAHUA 1152"/>
    <n v="8"/>
    <s v="CHIHUAHUA"/>
    <n v="8"/>
    <s v="CHIHUAHUA"/>
    <x v="5"/>
    <n v="37"/>
    <x v="6"/>
    <n v="1"/>
    <s v="JUĂREZ"/>
    <s v="CALLE LIC. SOTO "/>
    <n v="3783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40"/>
    <n v="34"/>
    <n v="74"/>
    <n v="40"/>
    <n v="34"/>
    <n v="74"/>
    <n v="24"/>
    <n v="24"/>
    <n v="48"/>
    <n v="0"/>
    <n v="0"/>
    <n v="0"/>
    <n v="0"/>
    <n v="0"/>
    <n v="0"/>
    <n v="6"/>
    <n v="9"/>
    <n v="15"/>
    <n v="21"/>
    <n v="12"/>
    <n v="33"/>
    <n v="0"/>
    <n v="0"/>
    <n v="0"/>
    <n v="0"/>
    <n v="0"/>
    <n v="0"/>
    <n v="0"/>
    <n v="0"/>
    <n v="0"/>
    <n v="27"/>
    <n v="21"/>
    <n v="48"/>
    <n v="0"/>
    <n v="1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2"/>
    <n v="0"/>
    <n v="1"/>
    <n v="0"/>
    <n v="0"/>
    <n v="0"/>
    <n v="0"/>
    <n v="1"/>
    <n v="2"/>
    <n v="3"/>
    <n v="3"/>
    <n v="1"/>
  </r>
  <r>
    <s v="08EJN0030S"/>
    <n v="2"/>
    <s v="VESPERTINO"/>
    <s v="GABRIELA MISTRAL 1153"/>
    <n v="8"/>
    <s v="CHIHUAHUA"/>
    <n v="8"/>
    <s v="CHIHUAHUA"/>
    <x v="5"/>
    <n v="37"/>
    <x v="6"/>
    <n v="1"/>
    <s v="JUĂREZ"/>
    <s v="CALZADA 5 DE FEBRERO"/>
    <n v="1656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35"/>
    <n v="26"/>
    <n v="61"/>
    <n v="35"/>
    <n v="26"/>
    <n v="61"/>
    <n v="18"/>
    <n v="7"/>
    <n v="25"/>
    <n v="0"/>
    <n v="0"/>
    <n v="0"/>
    <n v="3"/>
    <n v="5"/>
    <n v="8"/>
    <n v="9"/>
    <n v="9"/>
    <n v="18"/>
    <n v="11"/>
    <n v="12"/>
    <n v="23"/>
    <n v="0"/>
    <n v="0"/>
    <n v="0"/>
    <n v="0"/>
    <n v="0"/>
    <n v="0"/>
    <n v="0"/>
    <n v="0"/>
    <n v="0"/>
    <n v="23"/>
    <n v="26"/>
    <n v="49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EJN0031R"/>
    <n v="1"/>
    <s v="MATUTINO"/>
    <s v="LEONA VICARIO 1151"/>
    <n v="8"/>
    <s v="CHIHUAHUA"/>
    <n v="8"/>
    <s v="CHIHUAHUA"/>
    <x v="5"/>
    <n v="37"/>
    <x v="6"/>
    <n v="1"/>
    <s v="JUĂREZ"/>
    <s v="CALLE PRESA DE LA AMISTAD"/>
    <n v="2216"/>
    <s v="PÚBLICO"/>
    <x v="1"/>
    <n v="2"/>
    <s v="BĂSICA"/>
    <n v="1"/>
    <x v="2"/>
    <n v="1"/>
    <x v="0"/>
    <n v="0"/>
    <s v="NO APLICA"/>
    <n v="0"/>
    <s v="NO APLICA"/>
    <s v="08FZP0005R"/>
    <s v="08FJZ0003Z"/>
    <m/>
    <n v="0"/>
    <s v="I2020"/>
    <n v="33"/>
    <n v="38"/>
    <n v="71"/>
    <n v="33"/>
    <n v="38"/>
    <n v="71"/>
    <n v="29"/>
    <n v="26"/>
    <n v="55"/>
    <n v="0"/>
    <n v="0"/>
    <n v="0"/>
    <n v="0"/>
    <n v="0"/>
    <n v="0"/>
    <n v="8"/>
    <n v="9"/>
    <n v="17"/>
    <n v="14"/>
    <n v="20"/>
    <n v="34"/>
    <n v="0"/>
    <n v="0"/>
    <n v="0"/>
    <n v="0"/>
    <n v="0"/>
    <n v="0"/>
    <n v="0"/>
    <n v="0"/>
    <n v="0"/>
    <n v="22"/>
    <n v="29"/>
    <n v="51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1"/>
    <n v="2"/>
    <n v="0"/>
    <n v="0"/>
    <n v="0"/>
    <n v="0"/>
    <n v="3"/>
    <n v="5"/>
    <n v="3"/>
    <n v="1"/>
  </r>
  <r>
    <s v="08EJN0032Q"/>
    <n v="1"/>
    <s v="MATUTINO"/>
    <s v="FEDERICO FROEBEL 1149"/>
    <n v="8"/>
    <s v="CHIHUAHUA"/>
    <n v="8"/>
    <s v="CHIHUAHUA"/>
    <x v="5"/>
    <n v="37"/>
    <x v="6"/>
    <n v="1"/>
    <s v="JUĂREZ"/>
    <s v="CALLE ARTICULO DEL 57"/>
    <n v="3537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25"/>
    <n v="27"/>
    <n v="52"/>
    <n v="25"/>
    <n v="27"/>
    <n v="52"/>
    <n v="11"/>
    <n v="17"/>
    <n v="28"/>
    <n v="0"/>
    <n v="0"/>
    <n v="0"/>
    <n v="0"/>
    <n v="2"/>
    <n v="2"/>
    <n v="5"/>
    <n v="6"/>
    <n v="11"/>
    <n v="18"/>
    <n v="12"/>
    <n v="30"/>
    <n v="0"/>
    <n v="0"/>
    <n v="0"/>
    <n v="0"/>
    <n v="0"/>
    <n v="0"/>
    <n v="0"/>
    <n v="0"/>
    <n v="0"/>
    <n v="23"/>
    <n v="20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EJN0033P"/>
    <n v="1"/>
    <s v="MATUTINO"/>
    <s v="VICENTE GUERRERO 1150"/>
    <n v="8"/>
    <s v="CHIHUAHUA"/>
    <n v="8"/>
    <s v="CHIHUAHUA"/>
    <x v="5"/>
    <n v="37"/>
    <x v="6"/>
    <n v="1"/>
    <s v="JUĂREZ"/>
    <s v="CALLE PLOMO"/>
    <n v="410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37"/>
    <n v="35"/>
    <n v="72"/>
    <n v="37"/>
    <n v="35"/>
    <n v="72"/>
    <n v="24"/>
    <n v="24"/>
    <n v="48"/>
    <n v="0"/>
    <n v="0"/>
    <n v="0"/>
    <n v="2"/>
    <n v="3"/>
    <n v="5"/>
    <n v="8"/>
    <n v="6"/>
    <n v="14"/>
    <n v="17"/>
    <n v="28"/>
    <n v="45"/>
    <n v="0"/>
    <n v="0"/>
    <n v="0"/>
    <n v="0"/>
    <n v="0"/>
    <n v="0"/>
    <n v="0"/>
    <n v="0"/>
    <n v="0"/>
    <n v="27"/>
    <n v="37"/>
    <n v="6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EJN0034O"/>
    <n v="1"/>
    <s v="MATUTINO"/>
    <s v="KURUWI 1405"/>
    <n v="8"/>
    <s v="CHIHUAHUA"/>
    <n v="8"/>
    <s v="CHIHUAHUA"/>
    <x v="10"/>
    <n v="5"/>
    <x v="54"/>
    <n v="1136"/>
    <s v="CASA VERDE"/>
    <s v="NINGUNO NINGUNO"/>
    <n v="0"/>
    <s v="PÚBLICO"/>
    <x v="1"/>
    <n v="2"/>
    <s v="BĂSICA"/>
    <n v="1"/>
    <x v="2"/>
    <n v="1"/>
    <x v="0"/>
    <n v="0"/>
    <s v="NO APLICA"/>
    <n v="0"/>
    <s v="NO APLICA"/>
    <s v="08FZP0017W"/>
    <m/>
    <m/>
    <n v="3"/>
    <s v="I2020"/>
    <n v="8"/>
    <n v="7"/>
    <n v="15"/>
    <n v="8"/>
    <n v="7"/>
    <n v="15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JN0035N"/>
    <n v="1"/>
    <s v="MATUTINO"/>
    <s v="XOCHIPILLI 1406"/>
    <n v="8"/>
    <s v="CHIHUAHUA"/>
    <n v="8"/>
    <s v="CHIHUAHUA"/>
    <x v="10"/>
    <n v="5"/>
    <x v="54"/>
    <n v="1"/>
    <s v="ASCENSIĂ“N"/>
    <s v="CALLE TRIGO"/>
    <n v="0"/>
    <s v="PÚBLICO"/>
    <x v="1"/>
    <n v="2"/>
    <s v="BĂSICA"/>
    <n v="1"/>
    <x v="2"/>
    <n v="1"/>
    <x v="0"/>
    <n v="0"/>
    <s v="NO APLICA"/>
    <n v="0"/>
    <s v="NO APLICA"/>
    <s v="08FZP0017W"/>
    <m/>
    <m/>
    <n v="0"/>
    <s v="I2020"/>
    <n v="36"/>
    <n v="16"/>
    <n v="52"/>
    <n v="36"/>
    <n v="16"/>
    <n v="52"/>
    <n v="20"/>
    <n v="9"/>
    <n v="29"/>
    <n v="0"/>
    <n v="0"/>
    <n v="0"/>
    <n v="0"/>
    <n v="1"/>
    <n v="1"/>
    <n v="8"/>
    <n v="7"/>
    <n v="15"/>
    <n v="8"/>
    <n v="7"/>
    <n v="15"/>
    <n v="0"/>
    <n v="0"/>
    <n v="0"/>
    <n v="0"/>
    <n v="0"/>
    <n v="0"/>
    <n v="0"/>
    <n v="0"/>
    <n v="0"/>
    <n v="16"/>
    <n v="15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036M"/>
    <n v="1"/>
    <s v="MATUTINO"/>
    <s v="ENRIQUE PESTALOZZI 1159"/>
    <n v="8"/>
    <s v="CHIHUAHUA"/>
    <n v="8"/>
    <s v="CHIHUAHUA"/>
    <x v="5"/>
    <n v="37"/>
    <x v="6"/>
    <n v="1"/>
    <s v="JUĂREZ"/>
    <s v="CALLE CAFETO"/>
    <n v="625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26"/>
    <n v="37"/>
    <n v="63"/>
    <n v="26"/>
    <n v="37"/>
    <n v="63"/>
    <n v="16"/>
    <n v="24"/>
    <n v="40"/>
    <n v="0"/>
    <n v="0"/>
    <n v="0"/>
    <n v="1"/>
    <n v="1"/>
    <n v="2"/>
    <n v="5"/>
    <n v="10"/>
    <n v="15"/>
    <n v="11"/>
    <n v="16"/>
    <n v="27"/>
    <n v="0"/>
    <n v="0"/>
    <n v="0"/>
    <n v="0"/>
    <n v="0"/>
    <n v="0"/>
    <n v="0"/>
    <n v="0"/>
    <n v="0"/>
    <n v="17"/>
    <n v="27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2"/>
    <n v="1"/>
  </r>
  <r>
    <s v="08EJN0038K"/>
    <n v="1"/>
    <s v="MATUTINO"/>
    <s v="CARMEN MEZA DE HERNANDEZ 1160"/>
    <n v="8"/>
    <s v="CHIHUAHUA"/>
    <n v="8"/>
    <s v="CHIHUAHUA"/>
    <x v="5"/>
    <n v="37"/>
    <x v="6"/>
    <n v="1"/>
    <s v="JUĂREZ"/>
    <s v="CALLE NOGALES"/>
    <n v="1020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55"/>
    <n v="60"/>
    <n v="115"/>
    <n v="55"/>
    <n v="60"/>
    <n v="115"/>
    <n v="36"/>
    <n v="38"/>
    <n v="74"/>
    <n v="0"/>
    <n v="0"/>
    <n v="0"/>
    <n v="0"/>
    <n v="0"/>
    <n v="0"/>
    <n v="10"/>
    <n v="12"/>
    <n v="22"/>
    <n v="32"/>
    <n v="47"/>
    <n v="79"/>
    <n v="0"/>
    <n v="0"/>
    <n v="0"/>
    <n v="0"/>
    <n v="0"/>
    <n v="0"/>
    <n v="0"/>
    <n v="0"/>
    <n v="0"/>
    <n v="42"/>
    <n v="59"/>
    <n v="101"/>
    <n v="0"/>
    <n v="1"/>
    <n v="5"/>
    <n v="0"/>
    <n v="0"/>
    <n v="0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8"/>
    <n v="1"/>
    <n v="5"/>
    <n v="0"/>
    <n v="1"/>
    <n v="5"/>
    <n v="0"/>
    <n v="0"/>
    <n v="0"/>
    <n v="0"/>
    <n v="6"/>
    <n v="6"/>
    <n v="6"/>
    <n v="1"/>
  </r>
  <r>
    <s v="08EJN0039J"/>
    <n v="1"/>
    <s v="MATUTINO"/>
    <s v="CONSUELO AGUILAR LOZANO 1161"/>
    <n v="8"/>
    <s v="CHIHUAHUA"/>
    <n v="8"/>
    <s v="CHIHUAHUA"/>
    <x v="5"/>
    <n v="37"/>
    <x v="6"/>
    <n v="1"/>
    <s v="JUĂREZ"/>
    <s v="CALLE ART-CULO 123 "/>
    <n v="0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31"/>
    <n v="33"/>
    <n v="64"/>
    <n v="31"/>
    <n v="33"/>
    <n v="64"/>
    <n v="11"/>
    <n v="15"/>
    <n v="26"/>
    <n v="0"/>
    <n v="0"/>
    <n v="0"/>
    <n v="9"/>
    <n v="3"/>
    <n v="12"/>
    <n v="7"/>
    <n v="5"/>
    <n v="12"/>
    <n v="19"/>
    <n v="20"/>
    <n v="39"/>
    <n v="0"/>
    <n v="0"/>
    <n v="0"/>
    <n v="0"/>
    <n v="0"/>
    <n v="0"/>
    <n v="0"/>
    <n v="0"/>
    <n v="0"/>
    <n v="35"/>
    <n v="28"/>
    <n v="6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041Y"/>
    <n v="1"/>
    <s v="MATUTINO"/>
    <s v="LUIS URIAS BELDERRAIN 1145"/>
    <n v="8"/>
    <s v="CHIHUAHUA"/>
    <n v="8"/>
    <s v="CHIHUAHUA"/>
    <x v="1"/>
    <n v="31"/>
    <x v="1"/>
    <n v="1"/>
    <s v="VICENTE GUERRERO"/>
    <s v="CALLE SAN RAFAEL"/>
    <n v="0"/>
    <s v="PÚBLICO"/>
    <x v="1"/>
    <n v="2"/>
    <s v="BĂSICA"/>
    <n v="1"/>
    <x v="2"/>
    <n v="1"/>
    <x v="0"/>
    <n v="0"/>
    <s v="NO APLICA"/>
    <n v="0"/>
    <s v="NO APLICA"/>
    <s v="08FZP0014Z"/>
    <s v="08FJZ0002Z"/>
    <m/>
    <n v="0"/>
    <s v="I2020"/>
    <n v="29"/>
    <n v="28"/>
    <n v="57"/>
    <n v="29"/>
    <n v="28"/>
    <n v="57"/>
    <n v="14"/>
    <n v="6"/>
    <n v="20"/>
    <n v="0"/>
    <n v="0"/>
    <n v="0"/>
    <n v="6"/>
    <n v="9"/>
    <n v="15"/>
    <n v="7"/>
    <n v="12"/>
    <n v="19"/>
    <n v="10"/>
    <n v="17"/>
    <n v="27"/>
    <n v="0"/>
    <n v="0"/>
    <n v="0"/>
    <n v="0"/>
    <n v="0"/>
    <n v="0"/>
    <n v="0"/>
    <n v="0"/>
    <n v="0"/>
    <n v="23"/>
    <n v="38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2"/>
    <n v="0"/>
    <n v="7"/>
    <n v="0"/>
    <n v="3"/>
    <n v="1"/>
    <n v="1"/>
    <n v="1"/>
    <n v="0"/>
    <n v="0"/>
    <n v="0"/>
    <n v="0"/>
    <n v="3"/>
    <n v="3"/>
    <n v="3"/>
    <n v="1"/>
  </r>
  <r>
    <s v="08EJN0042X"/>
    <n v="1"/>
    <s v="MATUTINO"/>
    <s v="ABRAHAM GONZALEZ 1144"/>
    <n v="8"/>
    <s v="CHIHUAHUA"/>
    <n v="8"/>
    <s v="CHIHUAHUA"/>
    <x v="1"/>
    <n v="31"/>
    <x v="1"/>
    <n v="1"/>
    <s v="VICENTE GUERRERO"/>
    <s v="CALLE 10 DE MAYO"/>
    <n v="0"/>
    <s v="PÚBLICO"/>
    <x v="1"/>
    <n v="2"/>
    <s v="BĂSICA"/>
    <n v="1"/>
    <x v="2"/>
    <n v="1"/>
    <x v="0"/>
    <n v="0"/>
    <s v="NO APLICA"/>
    <n v="0"/>
    <s v="NO APLICA"/>
    <s v="08FZP0014Z"/>
    <s v="08FJZ0002Z"/>
    <m/>
    <n v="0"/>
    <s v="I2020"/>
    <n v="32"/>
    <n v="39"/>
    <n v="71"/>
    <n v="32"/>
    <n v="39"/>
    <n v="71"/>
    <n v="6"/>
    <n v="11"/>
    <n v="17"/>
    <n v="0"/>
    <n v="0"/>
    <n v="0"/>
    <n v="7"/>
    <n v="5"/>
    <n v="12"/>
    <n v="8"/>
    <n v="17"/>
    <n v="25"/>
    <n v="18"/>
    <n v="18"/>
    <n v="36"/>
    <n v="0"/>
    <n v="0"/>
    <n v="0"/>
    <n v="0"/>
    <n v="0"/>
    <n v="0"/>
    <n v="0"/>
    <n v="0"/>
    <n v="0"/>
    <n v="33"/>
    <n v="40"/>
    <n v="73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4"/>
    <n v="4"/>
    <n v="1"/>
  </r>
  <r>
    <s v="08EJN0043W"/>
    <n v="1"/>
    <s v="MATUTINO"/>
    <s v="SEWARARE 1200"/>
    <n v="8"/>
    <s v="CHIHUAHUA"/>
    <n v="8"/>
    <s v="CHIHUAHUA"/>
    <x v="7"/>
    <n v="19"/>
    <x v="21"/>
    <n v="1"/>
    <s v="CHIHUAHUA"/>
    <s v="CALLE RIO MAGDALENA "/>
    <n v="0"/>
    <s v="PÚBLICO"/>
    <x v="1"/>
    <n v="2"/>
    <s v="BĂSICA"/>
    <n v="1"/>
    <x v="2"/>
    <n v="1"/>
    <x v="0"/>
    <n v="0"/>
    <s v="NO APLICA"/>
    <n v="0"/>
    <s v="NO APLICA"/>
    <s v="08FZP0010C"/>
    <s v="08FJZ0001A"/>
    <m/>
    <n v="0"/>
    <s v="I2020"/>
    <n v="128"/>
    <n v="113"/>
    <n v="241"/>
    <n v="128"/>
    <n v="113"/>
    <n v="241"/>
    <n v="69"/>
    <n v="61"/>
    <n v="130"/>
    <n v="0"/>
    <n v="0"/>
    <n v="0"/>
    <n v="10"/>
    <n v="14"/>
    <n v="24"/>
    <n v="42"/>
    <n v="40"/>
    <n v="82"/>
    <n v="57"/>
    <n v="48"/>
    <n v="105"/>
    <n v="0"/>
    <n v="0"/>
    <n v="0"/>
    <n v="0"/>
    <n v="0"/>
    <n v="0"/>
    <n v="0"/>
    <n v="0"/>
    <n v="0"/>
    <n v="109"/>
    <n v="102"/>
    <n v="211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2"/>
    <n v="0"/>
    <n v="1"/>
    <n v="0"/>
    <n v="0"/>
    <n v="0"/>
    <n v="0"/>
    <n v="1"/>
    <n v="1"/>
    <n v="0"/>
    <n v="15"/>
    <n v="0"/>
    <n v="9"/>
    <n v="1"/>
    <n v="4"/>
    <n v="4"/>
    <n v="0"/>
    <n v="0"/>
    <n v="0"/>
    <n v="0"/>
    <n v="9"/>
    <n v="8"/>
    <n v="8"/>
    <n v="1"/>
  </r>
  <r>
    <s v="08EJN0048R"/>
    <n v="1"/>
    <s v="MATUTINO"/>
    <s v="BELLAVISTA 1099"/>
    <n v="8"/>
    <s v="CHIHUAHUA"/>
    <n v="8"/>
    <s v="CHIHUAHUA"/>
    <x v="5"/>
    <n v="37"/>
    <x v="6"/>
    <n v="1"/>
    <s v="JUĂREZ"/>
    <s v="CALLE JOSĂ‰ MARĂŤA ARTEAGA"/>
    <n v="1001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30"/>
    <n v="33"/>
    <n v="63"/>
    <n v="30"/>
    <n v="33"/>
    <n v="63"/>
    <n v="17"/>
    <n v="15"/>
    <n v="32"/>
    <n v="0"/>
    <n v="0"/>
    <n v="0"/>
    <n v="1"/>
    <n v="0"/>
    <n v="1"/>
    <n v="3"/>
    <n v="8"/>
    <n v="11"/>
    <n v="15"/>
    <n v="16"/>
    <n v="31"/>
    <n v="0"/>
    <n v="0"/>
    <n v="0"/>
    <n v="0"/>
    <n v="0"/>
    <n v="0"/>
    <n v="0"/>
    <n v="0"/>
    <n v="0"/>
    <n v="19"/>
    <n v="24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0"/>
    <n v="0"/>
    <n v="0"/>
    <n v="0"/>
    <n v="2"/>
    <n v="2"/>
    <n v="3"/>
    <n v="2"/>
    <n v="1"/>
  </r>
  <r>
    <s v="08EJN0055A"/>
    <n v="1"/>
    <s v="MATUTINO"/>
    <s v="FEDERICO FROEBEL 1198"/>
    <n v="8"/>
    <s v="CHIHUAHUA"/>
    <n v="8"/>
    <s v="CHIHUAHUA"/>
    <x v="5"/>
    <n v="37"/>
    <x v="6"/>
    <n v="1"/>
    <s v="JUĂREZ"/>
    <s v="CALLE HEROES DEL CARRIZAL "/>
    <n v="2320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38"/>
    <n v="45"/>
    <n v="83"/>
    <n v="38"/>
    <n v="45"/>
    <n v="83"/>
    <n v="18"/>
    <n v="27"/>
    <n v="45"/>
    <n v="0"/>
    <n v="0"/>
    <n v="0"/>
    <n v="3"/>
    <n v="2"/>
    <n v="5"/>
    <n v="6"/>
    <n v="9"/>
    <n v="15"/>
    <n v="25"/>
    <n v="20"/>
    <n v="45"/>
    <n v="0"/>
    <n v="0"/>
    <n v="0"/>
    <n v="0"/>
    <n v="0"/>
    <n v="0"/>
    <n v="0"/>
    <n v="0"/>
    <n v="0"/>
    <n v="34"/>
    <n v="31"/>
    <n v="65"/>
    <n v="0"/>
    <n v="0"/>
    <n v="2"/>
    <n v="0"/>
    <n v="0"/>
    <n v="0"/>
    <n v="1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1"/>
    <n v="0"/>
    <n v="0"/>
    <n v="5"/>
    <n v="1"/>
    <n v="2"/>
    <n v="0"/>
    <n v="0"/>
    <n v="2"/>
    <n v="0"/>
    <n v="0"/>
    <n v="0"/>
    <n v="1"/>
    <n v="3"/>
    <n v="4"/>
    <n v="4"/>
    <n v="1"/>
  </r>
  <r>
    <s v="08EJN0057Z"/>
    <n v="1"/>
    <s v="MATUTINO"/>
    <s v="MEXICO PRIMERO 1201"/>
    <n v="8"/>
    <s v="CHIHUAHUA"/>
    <n v="8"/>
    <s v="CHIHUAHUA"/>
    <x v="5"/>
    <n v="37"/>
    <x v="6"/>
    <n v="1"/>
    <s v="JUĂREZ"/>
    <s v="CALLE FLAMINGO"/>
    <n v="1111"/>
    <s v="PÚBLICO"/>
    <x v="1"/>
    <n v="2"/>
    <s v="BĂSICA"/>
    <n v="1"/>
    <x v="2"/>
    <n v="1"/>
    <x v="0"/>
    <n v="0"/>
    <s v="NO APLICA"/>
    <n v="0"/>
    <s v="NO APLICA"/>
    <s v="08FZP0005R"/>
    <s v="08FJZ0003Z"/>
    <m/>
    <n v="0"/>
    <s v="I2020"/>
    <n v="52"/>
    <n v="64"/>
    <n v="116"/>
    <n v="52"/>
    <n v="64"/>
    <n v="116"/>
    <n v="41"/>
    <n v="51"/>
    <n v="92"/>
    <n v="0"/>
    <n v="0"/>
    <n v="0"/>
    <n v="0"/>
    <n v="0"/>
    <n v="0"/>
    <n v="14"/>
    <n v="11"/>
    <n v="25"/>
    <n v="34"/>
    <n v="43"/>
    <n v="77"/>
    <n v="0"/>
    <n v="0"/>
    <n v="0"/>
    <n v="0"/>
    <n v="0"/>
    <n v="0"/>
    <n v="0"/>
    <n v="0"/>
    <n v="0"/>
    <n v="48"/>
    <n v="54"/>
    <n v="102"/>
    <n v="0"/>
    <n v="1"/>
    <n v="4"/>
    <n v="0"/>
    <n v="0"/>
    <n v="0"/>
    <n v="0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0"/>
    <n v="9"/>
    <n v="1"/>
    <n v="4"/>
    <n v="0"/>
    <n v="1"/>
    <n v="4"/>
    <n v="0"/>
    <n v="0"/>
    <n v="0"/>
    <n v="0"/>
    <n v="5"/>
    <n v="6"/>
    <n v="5"/>
    <n v="1"/>
  </r>
  <r>
    <s v="08EJN0060M"/>
    <n v="1"/>
    <s v="MATUTINO"/>
    <s v="INDEPENDENCIA 1164"/>
    <n v="8"/>
    <s v="CHIHUAHUA"/>
    <n v="8"/>
    <s v="CHIHUAHUA"/>
    <x v="8"/>
    <n v="32"/>
    <x v="19"/>
    <n v="1"/>
    <s v="HIDALGO DEL PARRAL"/>
    <s v="PROLONGACIĂ“N OJINAGA "/>
    <n v="0"/>
    <s v="PÚBLICO"/>
    <x v="1"/>
    <n v="2"/>
    <s v="BĂSICA"/>
    <n v="1"/>
    <x v="2"/>
    <n v="1"/>
    <x v="0"/>
    <n v="0"/>
    <s v="NO APLICA"/>
    <n v="0"/>
    <s v="NO APLICA"/>
    <s v="08FZP0011B"/>
    <m/>
    <m/>
    <n v="0"/>
    <s v="I2020"/>
    <n v="35"/>
    <n v="32"/>
    <n v="67"/>
    <n v="35"/>
    <n v="32"/>
    <n v="67"/>
    <n v="11"/>
    <n v="11"/>
    <n v="22"/>
    <n v="0"/>
    <n v="0"/>
    <n v="0"/>
    <n v="9"/>
    <n v="5"/>
    <n v="14"/>
    <n v="13"/>
    <n v="10"/>
    <n v="23"/>
    <n v="11"/>
    <n v="16"/>
    <n v="27"/>
    <n v="0"/>
    <n v="0"/>
    <n v="0"/>
    <n v="0"/>
    <n v="0"/>
    <n v="0"/>
    <n v="0"/>
    <n v="0"/>
    <n v="0"/>
    <n v="33"/>
    <n v="31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061L"/>
    <n v="1"/>
    <s v="MATUTINO"/>
    <s v="FRANCISCO I. MADERO 1165"/>
    <n v="8"/>
    <s v="CHIHUAHUA"/>
    <n v="8"/>
    <s v="CHIHUAHUA"/>
    <x v="8"/>
    <n v="32"/>
    <x v="19"/>
    <n v="1"/>
    <s v="HIDALGO DEL PARRAL"/>
    <s v="CALLE BARTOLOME DE MEDINA"/>
    <n v="0"/>
    <s v="PÚBLICO"/>
    <x v="1"/>
    <n v="2"/>
    <s v="BĂSICA"/>
    <n v="1"/>
    <x v="2"/>
    <n v="1"/>
    <x v="0"/>
    <n v="0"/>
    <s v="NO APLICA"/>
    <n v="0"/>
    <s v="NO APLICA"/>
    <s v="08FZP0003T"/>
    <m/>
    <m/>
    <n v="0"/>
    <s v="I2020"/>
    <n v="31"/>
    <n v="35"/>
    <n v="66"/>
    <n v="31"/>
    <n v="35"/>
    <n v="66"/>
    <n v="8"/>
    <n v="17"/>
    <n v="25"/>
    <n v="0"/>
    <n v="0"/>
    <n v="0"/>
    <n v="11"/>
    <n v="3"/>
    <n v="14"/>
    <n v="10"/>
    <n v="9"/>
    <n v="19"/>
    <n v="15"/>
    <n v="15"/>
    <n v="30"/>
    <n v="0"/>
    <n v="0"/>
    <n v="0"/>
    <n v="0"/>
    <n v="0"/>
    <n v="0"/>
    <n v="0"/>
    <n v="0"/>
    <n v="0"/>
    <n v="36"/>
    <n v="27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075O"/>
    <n v="1"/>
    <s v="MATUTINO"/>
    <s v="AGUSTIN MELGAR 1106"/>
    <n v="8"/>
    <s v="CHIHUAHUA"/>
    <n v="8"/>
    <s v="CHIHUAHUA"/>
    <x v="5"/>
    <n v="37"/>
    <x v="6"/>
    <n v="1"/>
    <s v="JUĂREZ"/>
    <s v="CALLE GREGORIO M. SOLIS"/>
    <n v="0"/>
    <s v="PÚBLICO"/>
    <x v="1"/>
    <n v="2"/>
    <s v="BĂSICA"/>
    <n v="1"/>
    <x v="2"/>
    <n v="1"/>
    <x v="0"/>
    <n v="0"/>
    <s v="NO APLICA"/>
    <n v="0"/>
    <s v="NO APLICA"/>
    <s v="08FZP0005R"/>
    <s v="08FJZ0003Z"/>
    <m/>
    <n v="0"/>
    <s v="I2020"/>
    <n v="36"/>
    <n v="41"/>
    <n v="77"/>
    <n v="36"/>
    <n v="41"/>
    <n v="77"/>
    <n v="20"/>
    <n v="19"/>
    <n v="39"/>
    <n v="0"/>
    <n v="0"/>
    <n v="0"/>
    <n v="3"/>
    <n v="6"/>
    <n v="9"/>
    <n v="10"/>
    <n v="13"/>
    <n v="23"/>
    <n v="23"/>
    <n v="23"/>
    <n v="46"/>
    <n v="0"/>
    <n v="0"/>
    <n v="0"/>
    <n v="0"/>
    <n v="0"/>
    <n v="0"/>
    <n v="0"/>
    <n v="0"/>
    <n v="0"/>
    <n v="36"/>
    <n v="42"/>
    <n v="7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3"/>
    <n v="3"/>
    <n v="1"/>
  </r>
  <r>
    <s v="08EJN0089R"/>
    <n v="1"/>
    <s v="MATUTINO"/>
    <s v="MIGUEL HIDALGO 1103"/>
    <n v="8"/>
    <s v="CHIHUAHUA"/>
    <n v="8"/>
    <s v="CHIHUAHUA"/>
    <x v="7"/>
    <n v="19"/>
    <x v="21"/>
    <n v="1"/>
    <s v="CHIHUAHUA"/>
    <s v="CALLE TOPACIO"/>
    <n v="0"/>
    <s v="PÚBLICO"/>
    <x v="1"/>
    <n v="2"/>
    <s v="BĂSICA"/>
    <n v="1"/>
    <x v="2"/>
    <n v="1"/>
    <x v="0"/>
    <n v="0"/>
    <s v="NO APLICA"/>
    <n v="0"/>
    <s v="NO APLICA"/>
    <s v="08FZP0008O"/>
    <s v="08FJZ0001A"/>
    <m/>
    <n v="0"/>
    <s v="I2020"/>
    <n v="56"/>
    <n v="42"/>
    <n v="98"/>
    <n v="56"/>
    <n v="42"/>
    <n v="98"/>
    <n v="24"/>
    <n v="10"/>
    <n v="34"/>
    <n v="0"/>
    <n v="0"/>
    <n v="0"/>
    <n v="6"/>
    <n v="9"/>
    <n v="15"/>
    <n v="15"/>
    <n v="19"/>
    <n v="34"/>
    <n v="29"/>
    <n v="20"/>
    <n v="49"/>
    <n v="0"/>
    <n v="0"/>
    <n v="0"/>
    <n v="0"/>
    <n v="0"/>
    <n v="0"/>
    <n v="0"/>
    <n v="0"/>
    <n v="0"/>
    <n v="50"/>
    <n v="48"/>
    <n v="9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EJN0090G"/>
    <n v="1"/>
    <s v="MATUTINO"/>
    <s v="AGUSTIN MELGAR 1104"/>
    <n v="8"/>
    <s v="CHIHUAHUA"/>
    <n v="8"/>
    <s v="CHIHUAHUA"/>
    <x v="0"/>
    <n v="20"/>
    <x v="10"/>
    <n v="1"/>
    <s v="CHĂŤNIPAS DE ALMADA"/>
    <s v="CALLE HIDALGO"/>
    <n v="0"/>
    <s v="PÚBLICO"/>
    <x v="1"/>
    <n v="2"/>
    <s v="BĂSICA"/>
    <n v="1"/>
    <x v="2"/>
    <n v="1"/>
    <x v="0"/>
    <n v="0"/>
    <s v="NO APLICA"/>
    <n v="0"/>
    <s v="NO APLICA"/>
    <s v="08FZP0019U"/>
    <s v="08FJZ0002Z"/>
    <m/>
    <n v="0"/>
    <s v="I2020"/>
    <n v="50"/>
    <n v="47"/>
    <n v="97"/>
    <n v="50"/>
    <n v="47"/>
    <n v="97"/>
    <n v="18"/>
    <n v="19"/>
    <n v="37"/>
    <n v="0"/>
    <n v="0"/>
    <n v="0"/>
    <n v="13"/>
    <n v="11"/>
    <n v="24"/>
    <n v="13"/>
    <n v="13"/>
    <n v="26"/>
    <n v="20"/>
    <n v="16"/>
    <n v="36"/>
    <n v="0"/>
    <n v="0"/>
    <n v="0"/>
    <n v="0"/>
    <n v="0"/>
    <n v="0"/>
    <n v="0"/>
    <n v="0"/>
    <n v="0"/>
    <n v="46"/>
    <n v="40"/>
    <n v="86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0"/>
    <n v="1"/>
    <n v="0"/>
    <n v="7"/>
    <n v="1"/>
    <n v="3"/>
    <n v="1"/>
    <n v="1"/>
    <n v="2"/>
    <n v="0"/>
    <n v="0"/>
    <n v="0"/>
    <n v="0"/>
    <n v="4"/>
    <n v="5"/>
    <n v="5"/>
    <n v="1"/>
  </r>
  <r>
    <s v="08EJN0091F"/>
    <n v="1"/>
    <s v="MATUTINO"/>
    <s v="12 DE OCTUBRE 1105"/>
    <n v="8"/>
    <s v="CHIHUAHUA"/>
    <n v="8"/>
    <s v="CHIHUAHUA"/>
    <x v="4"/>
    <n v="52"/>
    <x v="5"/>
    <n v="1"/>
    <s v="MANUEL OJINAGA"/>
    <s v="CALLE TRASVINA "/>
    <n v="0"/>
    <s v="PÚBLICO"/>
    <x v="1"/>
    <n v="2"/>
    <s v="BĂSICA"/>
    <n v="1"/>
    <x v="2"/>
    <n v="1"/>
    <x v="0"/>
    <n v="0"/>
    <s v="NO APLICA"/>
    <n v="0"/>
    <s v="NO APLICA"/>
    <s v="08FZP0004S"/>
    <s v="08FJZ0001A"/>
    <m/>
    <n v="0"/>
    <s v="I2020"/>
    <n v="91"/>
    <n v="96"/>
    <n v="187"/>
    <n v="91"/>
    <n v="96"/>
    <n v="187"/>
    <n v="39"/>
    <n v="39"/>
    <n v="78"/>
    <n v="0"/>
    <n v="0"/>
    <n v="0"/>
    <n v="13"/>
    <n v="9"/>
    <n v="22"/>
    <n v="31"/>
    <n v="30"/>
    <n v="61"/>
    <n v="37"/>
    <n v="38"/>
    <n v="75"/>
    <n v="0"/>
    <n v="0"/>
    <n v="0"/>
    <n v="0"/>
    <n v="0"/>
    <n v="0"/>
    <n v="0"/>
    <n v="0"/>
    <n v="0"/>
    <n v="81"/>
    <n v="77"/>
    <n v="158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8"/>
    <n v="7"/>
    <n v="1"/>
  </r>
  <r>
    <s v="08EJN0103U"/>
    <n v="1"/>
    <s v="MATUTINO"/>
    <s v="MARGARITA MAZA DE JUAREZ 1107"/>
    <n v="8"/>
    <s v="CHIHUAHUA"/>
    <n v="8"/>
    <s v="CHIHUAHUA"/>
    <x v="0"/>
    <n v="66"/>
    <x v="32"/>
    <n v="1"/>
    <s v="URUACHI"/>
    <s v="CALLE URUACHI"/>
    <n v="0"/>
    <s v="PÚBLICO"/>
    <x v="1"/>
    <n v="2"/>
    <s v="BĂSICA"/>
    <n v="1"/>
    <x v="2"/>
    <n v="1"/>
    <x v="0"/>
    <n v="0"/>
    <s v="NO APLICA"/>
    <n v="0"/>
    <s v="NO APLICA"/>
    <s v="08FZP0019U"/>
    <s v="08FJZ0002Z"/>
    <m/>
    <n v="0"/>
    <s v="I2020"/>
    <n v="35"/>
    <n v="28"/>
    <n v="63"/>
    <n v="35"/>
    <n v="28"/>
    <n v="63"/>
    <n v="13"/>
    <n v="8"/>
    <n v="21"/>
    <n v="0"/>
    <n v="0"/>
    <n v="0"/>
    <n v="4"/>
    <n v="2"/>
    <n v="6"/>
    <n v="7"/>
    <n v="4"/>
    <n v="11"/>
    <n v="12"/>
    <n v="8"/>
    <n v="20"/>
    <n v="0"/>
    <n v="0"/>
    <n v="0"/>
    <n v="0"/>
    <n v="0"/>
    <n v="0"/>
    <n v="0"/>
    <n v="0"/>
    <n v="0"/>
    <n v="23"/>
    <n v="14"/>
    <n v="37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1"/>
    <n v="1"/>
    <n v="0"/>
    <n v="0"/>
    <n v="1"/>
    <n v="0"/>
    <n v="0"/>
    <n v="0"/>
    <n v="1"/>
    <n v="2"/>
    <n v="3"/>
    <n v="2"/>
    <n v="1"/>
  </r>
  <r>
    <s v="08EJN0104T"/>
    <n v="1"/>
    <s v="MATUTINO"/>
    <s v="CLUB DE LEONES 1108"/>
    <n v="8"/>
    <s v="CHIHUAHUA"/>
    <n v="8"/>
    <s v="CHIHUAHUA"/>
    <x v="10"/>
    <n v="50"/>
    <x v="65"/>
    <n v="1"/>
    <s v="NUEVO CASAS GRANDES"/>
    <s v="CALLE LIBERTAD"/>
    <n v="1911"/>
    <s v="PÚBLICO"/>
    <x v="1"/>
    <n v="2"/>
    <s v="BĂSICA"/>
    <n v="1"/>
    <x v="2"/>
    <n v="1"/>
    <x v="0"/>
    <n v="0"/>
    <s v="NO APLICA"/>
    <n v="0"/>
    <s v="NO APLICA"/>
    <s v="08FZP0017W"/>
    <s v="08FJZ0003Z"/>
    <m/>
    <n v="0"/>
    <s v="I2020"/>
    <n v="40"/>
    <n v="41"/>
    <n v="81"/>
    <n v="40"/>
    <n v="41"/>
    <n v="81"/>
    <n v="23"/>
    <n v="16"/>
    <n v="39"/>
    <n v="0"/>
    <n v="0"/>
    <n v="0"/>
    <n v="2"/>
    <n v="7"/>
    <n v="9"/>
    <n v="7"/>
    <n v="15"/>
    <n v="22"/>
    <n v="18"/>
    <n v="24"/>
    <n v="42"/>
    <n v="0"/>
    <n v="0"/>
    <n v="0"/>
    <n v="0"/>
    <n v="0"/>
    <n v="0"/>
    <n v="0"/>
    <n v="0"/>
    <n v="0"/>
    <n v="27"/>
    <n v="46"/>
    <n v="7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EJN0105S"/>
    <n v="1"/>
    <s v="MATUTINO"/>
    <s v="5 DE MAYO 1109"/>
    <n v="8"/>
    <s v="CHIHUAHUA"/>
    <n v="8"/>
    <s v="CHIHUAHUA"/>
    <x v="7"/>
    <n v="57"/>
    <x v="47"/>
    <n v="1"/>
    <s v="SAN FRANCISCO DE BORJA"/>
    <s v="CALLE FRANCISCO. I MADERO"/>
    <n v="0"/>
    <s v="PÚBLICO"/>
    <x v="1"/>
    <n v="2"/>
    <s v="BĂSICA"/>
    <n v="1"/>
    <x v="2"/>
    <n v="1"/>
    <x v="0"/>
    <n v="0"/>
    <s v="NO APLICA"/>
    <n v="0"/>
    <s v="NO APLICA"/>
    <s v="08FZP0012A"/>
    <s v="08FJZ0002Z"/>
    <m/>
    <n v="0"/>
    <s v="I2020"/>
    <n v="14"/>
    <n v="20"/>
    <n v="34"/>
    <n v="14"/>
    <n v="20"/>
    <n v="34"/>
    <n v="3"/>
    <n v="7"/>
    <n v="10"/>
    <n v="0"/>
    <n v="0"/>
    <n v="0"/>
    <n v="5"/>
    <n v="8"/>
    <n v="13"/>
    <n v="5"/>
    <n v="3"/>
    <n v="8"/>
    <n v="6"/>
    <n v="11"/>
    <n v="17"/>
    <n v="0"/>
    <n v="0"/>
    <n v="0"/>
    <n v="0"/>
    <n v="0"/>
    <n v="0"/>
    <n v="0"/>
    <n v="0"/>
    <n v="0"/>
    <n v="16"/>
    <n v="22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106R"/>
    <n v="1"/>
    <s v="MATUTINO"/>
    <s v="BENITO JUAREZ 1110"/>
    <n v="8"/>
    <s v="CHIHUAHUA"/>
    <n v="8"/>
    <s v="CHIHUAHUA"/>
    <x v="1"/>
    <n v="17"/>
    <x v="43"/>
    <n v="1"/>
    <s v="CUAUHTĂ‰MOC"/>
    <s v="CALLE OJINAGA"/>
    <n v="0"/>
    <s v="PÚBLICO"/>
    <x v="1"/>
    <n v="2"/>
    <s v="BĂSICA"/>
    <n v="1"/>
    <x v="2"/>
    <n v="1"/>
    <x v="0"/>
    <n v="0"/>
    <s v="NO APLICA"/>
    <n v="0"/>
    <s v="NO APLICA"/>
    <s v="08FZP0009N"/>
    <s v="08FJZ0002Z"/>
    <m/>
    <n v="0"/>
    <s v="I2020"/>
    <n v="109"/>
    <n v="89"/>
    <n v="198"/>
    <n v="109"/>
    <n v="89"/>
    <n v="198"/>
    <n v="47"/>
    <n v="45"/>
    <n v="92"/>
    <n v="0"/>
    <n v="0"/>
    <n v="0"/>
    <n v="14"/>
    <n v="16"/>
    <n v="30"/>
    <n v="43"/>
    <n v="36"/>
    <n v="79"/>
    <n v="60"/>
    <n v="37"/>
    <n v="97"/>
    <n v="0"/>
    <n v="0"/>
    <n v="0"/>
    <n v="0"/>
    <n v="0"/>
    <n v="0"/>
    <n v="0"/>
    <n v="0"/>
    <n v="0"/>
    <n v="117"/>
    <n v="89"/>
    <n v="206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2"/>
    <n v="0"/>
    <n v="0"/>
    <n v="13"/>
    <n v="0"/>
    <n v="9"/>
    <n v="1"/>
    <n v="4"/>
    <n v="4"/>
    <n v="0"/>
    <n v="0"/>
    <n v="0"/>
    <n v="0"/>
    <n v="9"/>
    <n v="10"/>
    <n v="9"/>
    <n v="1"/>
  </r>
  <r>
    <s v="08EJN0108P"/>
    <n v="1"/>
    <s v="MATUTINO"/>
    <s v="BENITO JUAREZ 1111"/>
    <n v="8"/>
    <s v="CHIHUAHUA"/>
    <n v="8"/>
    <s v="CHIHUAHUA"/>
    <x v="7"/>
    <n v="19"/>
    <x v="21"/>
    <n v="1"/>
    <s v="CHIHUAHUA"/>
    <s v="CALLE SECRETARIA DE EDUCACION PUBLICA"/>
    <n v="2008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67"/>
    <n v="60"/>
    <n v="127"/>
    <n v="67"/>
    <n v="60"/>
    <n v="127"/>
    <n v="32"/>
    <n v="34"/>
    <n v="66"/>
    <n v="0"/>
    <n v="0"/>
    <n v="0"/>
    <n v="5"/>
    <n v="7"/>
    <n v="12"/>
    <n v="29"/>
    <n v="18"/>
    <n v="47"/>
    <n v="33"/>
    <n v="19"/>
    <n v="52"/>
    <n v="0"/>
    <n v="0"/>
    <n v="0"/>
    <n v="0"/>
    <n v="0"/>
    <n v="0"/>
    <n v="0"/>
    <n v="0"/>
    <n v="0"/>
    <n v="67"/>
    <n v="44"/>
    <n v="111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5"/>
    <n v="5"/>
    <n v="1"/>
  </r>
  <r>
    <s v="08EJN0109O"/>
    <n v="1"/>
    <s v="MATUTINO"/>
    <s v="MARIA MONTESSORI 1115"/>
    <n v="8"/>
    <s v="CHIHUAHUA"/>
    <n v="8"/>
    <s v="CHIHUAHUA"/>
    <x v="2"/>
    <n v="25"/>
    <x v="14"/>
    <n v="1"/>
    <s v="VALENTĂŤN GĂ“MEZ FARĂŤAS"/>
    <s v="CALLE 4 DE OCTUBRE"/>
    <n v="0"/>
    <s v="PÚBLICO"/>
    <x v="1"/>
    <n v="2"/>
    <s v="BĂSICA"/>
    <n v="1"/>
    <x v="2"/>
    <n v="1"/>
    <x v="0"/>
    <n v="0"/>
    <s v="NO APLICA"/>
    <n v="0"/>
    <s v="NO APLICA"/>
    <s v="08FZP0009N"/>
    <s v="08FJZ0002Z"/>
    <m/>
    <n v="0"/>
    <s v="I2020"/>
    <n v="45"/>
    <n v="42"/>
    <n v="87"/>
    <n v="45"/>
    <n v="42"/>
    <n v="87"/>
    <n v="18"/>
    <n v="17"/>
    <n v="35"/>
    <n v="0"/>
    <n v="0"/>
    <n v="0"/>
    <n v="15"/>
    <n v="12"/>
    <n v="27"/>
    <n v="22"/>
    <n v="22"/>
    <n v="44"/>
    <n v="22"/>
    <n v="12"/>
    <n v="34"/>
    <n v="0"/>
    <n v="0"/>
    <n v="0"/>
    <n v="0"/>
    <n v="0"/>
    <n v="0"/>
    <n v="0"/>
    <n v="0"/>
    <n v="0"/>
    <n v="59"/>
    <n v="46"/>
    <n v="105"/>
    <n v="1"/>
    <n v="2"/>
    <n v="0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1"/>
    <n v="2"/>
    <n v="0"/>
    <n v="0"/>
    <n v="0"/>
    <n v="0"/>
    <n v="1"/>
    <n v="4"/>
    <n v="5"/>
    <n v="5"/>
    <n v="1"/>
  </r>
  <r>
    <s v="08EJN0110D"/>
    <n v="1"/>
    <s v="MATUTINO"/>
    <s v="EMILIANO ZAPATA 1116"/>
    <n v="8"/>
    <s v="CHIHUAHUA"/>
    <n v="8"/>
    <s v="CHIHUAHUA"/>
    <x v="7"/>
    <n v="19"/>
    <x v="21"/>
    <n v="1"/>
    <s v="CHIHUAHUA"/>
    <s v="CALLE NARCISOS"/>
    <n v="910"/>
    <s v="PÚBLICO"/>
    <x v="1"/>
    <n v="2"/>
    <s v="BĂSICA"/>
    <n v="1"/>
    <x v="2"/>
    <n v="1"/>
    <x v="0"/>
    <n v="0"/>
    <s v="NO APLICA"/>
    <n v="0"/>
    <s v="NO APLICA"/>
    <s v="08FZP0012A"/>
    <s v="08FJZ0002Z"/>
    <m/>
    <n v="0"/>
    <s v="I2020"/>
    <n v="46"/>
    <n v="34"/>
    <n v="80"/>
    <n v="46"/>
    <n v="34"/>
    <n v="80"/>
    <n v="17"/>
    <n v="9"/>
    <n v="26"/>
    <n v="0"/>
    <n v="0"/>
    <n v="0"/>
    <n v="1"/>
    <n v="9"/>
    <n v="10"/>
    <n v="19"/>
    <n v="16"/>
    <n v="35"/>
    <n v="21"/>
    <n v="17"/>
    <n v="38"/>
    <n v="0"/>
    <n v="0"/>
    <n v="0"/>
    <n v="0"/>
    <n v="0"/>
    <n v="0"/>
    <n v="0"/>
    <n v="0"/>
    <n v="0"/>
    <n v="41"/>
    <n v="42"/>
    <n v="8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7"/>
    <n v="5"/>
    <n v="1"/>
  </r>
  <r>
    <s v="08EJN0111C"/>
    <n v="1"/>
    <s v="MATUTINO"/>
    <s v="BENITO JUAREZ 1117"/>
    <n v="8"/>
    <s v="CHIHUAHUA"/>
    <n v="8"/>
    <s v="CHIHUAHUA"/>
    <x v="1"/>
    <n v="48"/>
    <x v="31"/>
    <n v="61"/>
    <s v="EL TERRERO"/>
    <s v="CALLE SEGUNDA"/>
    <n v="407"/>
    <s v="PÚBLICO"/>
    <x v="1"/>
    <n v="2"/>
    <s v="BĂSICA"/>
    <n v="1"/>
    <x v="2"/>
    <n v="1"/>
    <x v="0"/>
    <n v="0"/>
    <s v="NO APLICA"/>
    <n v="0"/>
    <s v="NO APLICA"/>
    <s v="08FZP0009N"/>
    <s v="08FJZ0002Z"/>
    <m/>
    <n v="0"/>
    <s v="I2020"/>
    <n v="31"/>
    <n v="41"/>
    <n v="72"/>
    <n v="31"/>
    <n v="41"/>
    <n v="72"/>
    <n v="17"/>
    <n v="13"/>
    <n v="30"/>
    <n v="0"/>
    <n v="0"/>
    <n v="0"/>
    <n v="6"/>
    <n v="4"/>
    <n v="10"/>
    <n v="7"/>
    <n v="20"/>
    <n v="27"/>
    <n v="17"/>
    <n v="12"/>
    <n v="29"/>
    <n v="0"/>
    <n v="0"/>
    <n v="0"/>
    <n v="0"/>
    <n v="0"/>
    <n v="0"/>
    <n v="0"/>
    <n v="0"/>
    <n v="0"/>
    <n v="30"/>
    <n v="36"/>
    <n v="66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1"/>
    <n v="2"/>
    <n v="1"/>
    <n v="1"/>
    <n v="1"/>
    <n v="0"/>
    <n v="0"/>
    <n v="0"/>
    <n v="0"/>
    <n v="3"/>
    <n v="3"/>
    <n v="3"/>
    <n v="1"/>
  </r>
  <r>
    <s v="08EJN0112B"/>
    <n v="1"/>
    <s v="MATUTINO"/>
    <s v="MARGARITA MAZA DE JUAREZ 1118"/>
    <n v="8"/>
    <s v="CHIHUAHUA"/>
    <n v="8"/>
    <s v="CHIHUAHUA"/>
    <x v="1"/>
    <n v="48"/>
    <x v="31"/>
    <n v="31"/>
    <s v="CRUCES"/>
    <s v="CALLE LOPEZ MATEOS"/>
    <n v="0"/>
    <s v="PÚBLICO"/>
    <x v="1"/>
    <n v="2"/>
    <s v="BĂSICA"/>
    <n v="1"/>
    <x v="2"/>
    <n v="1"/>
    <x v="0"/>
    <n v="0"/>
    <s v="NO APLICA"/>
    <n v="0"/>
    <s v="NO APLICA"/>
    <s v="08FZP0009N"/>
    <s v="08FJZ0002Z"/>
    <m/>
    <n v="0"/>
    <s v="I2020"/>
    <n v="19"/>
    <n v="18"/>
    <n v="37"/>
    <n v="19"/>
    <n v="18"/>
    <n v="37"/>
    <n v="4"/>
    <n v="12"/>
    <n v="16"/>
    <n v="0"/>
    <n v="0"/>
    <n v="0"/>
    <n v="4"/>
    <n v="2"/>
    <n v="6"/>
    <n v="12"/>
    <n v="6"/>
    <n v="18"/>
    <n v="10"/>
    <n v="6"/>
    <n v="16"/>
    <n v="0"/>
    <n v="0"/>
    <n v="0"/>
    <n v="0"/>
    <n v="0"/>
    <n v="0"/>
    <n v="0"/>
    <n v="0"/>
    <n v="0"/>
    <n v="26"/>
    <n v="14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2"/>
    <n v="2"/>
    <n v="1"/>
  </r>
  <r>
    <s v="08EJN0113A"/>
    <n v="1"/>
    <s v="MATUTINO"/>
    <s v="ADOLFO LOPEZ MATEOS 1119"/>
    <n v="8"/>
    <s v="CHIHUAHUA"/>
    <n v="8"/>
    <s v="CHIHUAHUA"/>
    <x v="7"/>
    <n v="19"/>
    <x v="21"/>
    <n v="1"/>
    <s v="CHIHUAHUA"/>
    <s v="PRIVADA DE MINA M. CARAVEO "/>
    <n v="8410"/>
    <s v="PÚBLICO"/>
    <x v="1"/>
    <n v="2"/>
    <s v="BĂSICA"/>
    <n v="1"/>
    <x v="2"/>
    <n v="1"/>
    <x v="0"/>
    <n v="0"/>
    <s v="NO APLICA"/>
    <n v="0"/>
    <s v="NO APLICA"/>
    <s v="08FZP0012A"/>
    <s v="08FJZ0002Z"/>
    <m/>
    <n v="0"/>
    <s v="I2020"/>
    <n v="85"/>
    <n v="82"/>
    <n v="167"/>
    <n v="85"/>
    <n v="82"/>
    <n v="167"/>
    <n v="40"/>
    <n v="35"/>
    <n v="75"/>
    <n v="0"/>
    <n v="0"/>
    <n v="0"/>
    <n v="9"/>
    <n v="19"/>
    <n v="28"/>
    <n v="28"/>
    <n v="24"/>
    <n v="52"/>
    <n v="43"/>
    <n v="42"/>
    <n v="85"/>
    <n v="0"/>
    <n v="0"/>
    <n v="0"/>
    <n v="0"/>
    <n v="0"/>
    <n v="0"/>
    <n v="0"/>
    <n v="0"/>
    <n v="0"/>
    <n v="80"/>
    <n v="85"/>
    <n v="165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0"/>
    <n v="0"/>
    <n v="1"/>
    <n v="2"/>
    <n v="0"/>
    <n v="14"/>
    <n v="0"/>
    <n v="8"/>
    <n v="1"/>
    <n v="3"/>
    <n v="4"/>
    <n v="0"/>
    <n v="0"/>
    <n v="0"/>
    <n v="0"/>
    <n v="8"/>
    <n v="8"/>
    <n v="8"/>
    <n v="1"/>
  </r>
  <r>
    <s v="08EJN0115Z"/>
    <n v="1"/>
    <s v="MATUTINO"/>
    <s v="ANA MARIA GALLAGA 1003"/>
    <n v="8"/>
    <s v="CHIHUAHUA"/>
    <n v="8"/>
    <s v="CHIHUAHUA"/>
    <x v="7"/>
    <n v="19"/>
    <x v="21"/>
    <n v="1"/>
    <s v="CHIHUAHUA"/>
    <s v="CALLE PLAZA DE LAS AMERICAS"/>
    <n v="0"/>
    <s v="PÚBLICO"/>
    <x v="1"/>
    <n v="2"/>
    <s v="BĂSICA"/>
    <n v="1"/>
    <x v="2"/>
    <n v="1"/>
    <x v="0"/>
    <n v="0"/>
    <s v="NO APLICA"/>
    <n v="0"/>
    <s v="NO APLICA"/>
    <s v="08FZP0001V"/>
    <s v="08FJZ0001A"/>
    <m/>
    <n v="0"/>
    <s v="I2020"/>
    <n v="34"/>
    <n v="36"/>
    <n v="70"/>
    <n v="34"/>
    <n v="36"/>
    <n v="70"/>
    <n v="17"/>
    <n v="11"/>
    <n v="28"/>
    <n v="0"/>
    <n v="0"/>
    <n v="0"/>
    <n v="7"/>
    <n v="12"/>
    <n v="19"/>
    <n v="15"/>
    <n v="12"/>
    <n v="27"/>
    <n v="16"/>
    <n v="23"/>
    <n v="39"/>
    <n v="0"/>
    <n v="0"/>
    <n v="0"/>
    <n v="0"/>
    <n v="0"/>
    <n v="0"/>
    <n v="0"/>
    <n v="0"/>
    <n v="0"/>
    <n v="38"/>
    <n v="47"/>
    <n v="85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0"/>
    <n v="0"/>
    <n v="1"/>
    <n v="0"/>
    <n v="0"/>
    <n v="0"/>
    <n v="0"/>
    <n v="1"/>
    <n v="0"/>
    <n v="0"/>
    <n v="7"/>
    <n v="1"/>
    <n v="3"/>
    <n v="1"/>
    <n v="1"/>
    <n v="2"/>
    <n v="0"/>
    <n v="0"/>
    <n v="0"/>
    <n v="0"/>
    <n v="4"/>
    <n v="4"/>
    <n v="4"/>
    <n v="1"/>
  </r>
  <r>
    <s v="08EJN0117X"/>
    <n v="1"/>
    <s v="MATUTINO"/>
    <s v="PORFIRIO PARRA 1005"/>
    <n v="8"/>
    <s v="CHIHUAHUA"/>
    <n v="8"/>
    <s v="CHIHUAHUA"/>
    <x v="7"/>
    <n v="19"/>
    <x v="21"/>
    <n v="1"/>
    <s v="CHIHUAHUA"/>
    <s v="CALLE 22"/>
    <n v="2007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19"/>
    <n v="22"/>
    <n v="41"/>
    <n v="19"/>
    <n v="22"/>
    <n v="41"/>
    <n v="6"/>
    <n v="9"/>
    <n v="15"/>
    <n v="0"/>
    <n v="0"/>
    <n v="0"/>
    <n v="4"/>
    <n v="6"/>
    <n v="10"/>
    <n v="8"/>
    <n v="9"/>
    <n v="17"/>
    <n v="8"/>
    <n v="8"/>
    <n v="16"/>
    <n v="0"/>
    <n v="0"/>
    <n v="0"/>
    <n v="0"/>
    <n v="0"/>
    <n v="0"/>
    <n v="0"/>
    <n v="0"/>
    <n v="0"/>
    <n v="20"/>
    <n v="23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4"/>
    <n v="2"/>
    <n v="1"/>
  </r>
  <r>
    <s v="08EJN0118W"/>
    <n v="1"/>
    <s v="MATUTINO"/>
    <s v="MARIA MONTESSORI 1007"/>
    <n v="8"/>
    <s v="CHIHUAHUA"/>
    <n v="8"/>
    <s v="CHIHUAHUA"/>
    <x v="7"/>
    <n v="19"/>
    <x v="21"/>
    <n v="1"/>
    <s v="CHIHUAHUA"/>
    <s v="CALLE JOSE ELIGIO MUNOZ "/>
    <n v="0"/>
    <s v="PÚBLICO"/>
    <x v="1"/>
    <n v="2"/>
    <s v="BĂSICA"/>
    <n v="1"/>
    <x v="2"/>
    <n v="1"/>
    <x v="0"/>
    <n v="0"/>
    <s v="NO APLICA"/>
    <n v="0"/>
    <s v="NO APLICA"/>
    <s v="08FZP0001V"/>
    <s v="08FJZ0001A"/>
    <m/>
    <n v="0"/>
    <s v="I2020"/>
    <n v="72"/>
    <n v="73"/>
    <n v="145"/>
    <n v="72"/>
    <n v="73"/>
    <n v="145"/>
    <n v="27"/>
    <n v="30"/>
    <n v="57"/>
    <n v="0"/>
    <n v="0"/>
    <n v="0"/>
    <n v="15"/>
    <n v="18"/>
    <n v="33"/>
    <n v="25"/>
    <n v="23"/>
    <n v="48"/>
    <n v="38"/>
    <n v="35"/>
    <n v="73"/>
    <n v="0"/>
    <n v="0"/>
    <n v="0"/>
    <n v="0"/>
    <n v="0"/>
    <n v="0"/>
    <n v="0"/>
    <n v="0"/>
    <n v="0"/>
    <n v="78"/>
    <n v="76"/>
    <n v="154"/>
    <n v="1"/>
    <n v="2"/>
    <n v="3"/>
    <n v="0"/>
    <n v="0"/>
    <n v="0"/>
    <n v="1"/>
    <n v="7"/>
    <n v="0"/>
    <n v="0"/>
    <n v="0"/>
    <n v="1"/>
    <n v="0"/>
    <n v="0"/>
    <n v="0"/>
    <n v="0"/>
    <n v="2"/>
    <n v="5"/>
    <n v="0"/>
    <n v="0"/>
    <n v="1"/>
    <n v="0"/>
    <n v="1"/>
    <n v="0"/>
    <n v="0"/>
    <n v="0"/>
    <n v="0"/>
    <n v="0"/>
    <n v="1"/>
    <n v="2"/>
    <n v="0"/>
    <n v="13"/>
    <n v="2"/>
    <n v="5"/>
    <n v="1"/>
    <n v="2"/>
    <n v="3"/>
    <n v="0"/>
    <n v="0"/>
    <n v="0"/>
    <n v="1"/>
    <n v="7"/>
    <n v="9"/>
    <n v="7"/>
    <n v="1"/>
  </r>
  <r>
    <s v="08EJN0119V"/>
    <n v="1"/>
    <s v="MATUTINO"/>
    <s v="ESTEFANIA CASTAÑEDA 1008"/>
    <n v="8"/>
    <s v="CHIHUAHUA"/>
    <n v="8"/>
    <s v="CHIHUAHUA"/>
    <x v="7"/>
    <n v="19"/>
    <x v="21"/>
    <n v="1"/>
    <s v="CHIHUAHUA"/>
    <s v="CALLE 29"/>
    <n v="1008"/>
    <s v="PÚBLICO"/>
    <x v="1"/>
    <n v="2"/>
    <s v="BĂSICA"/>
    <n v="1"/>
    <x v="2"/>
    <n v="1"/>
    <x v="0"/>
    <n v="0"/>
    <s v="NO APLICA"/>
    <n v="0"/>
    <s v="NO APLICA"/>
    <s v="08FZP0008O"/>
    <s v="08FJZ0001A"/>
    <m/>
    <n v="0"/>
    <s v="I2020"/>
    <n v="28"/>
    <n v="32"/>
    <n v="60"/>
    <n v="28"/>
    <n v="32"/>
    <n v="60"/>
    <n v="8"/>
    <n v="14"/>
    <n v="22"/>
    <n v="0"/>
    <n v="0"/>
    <n v="0"/>
    <n v="5"/>
    <n v="5"/>
    <n v="10"/>
    <n v="9"/>
    <n v="10"/>
    <n v="19"/>
    <n v="16"/>
    <n v="13"/>
    <n v="29"/>
    <n v="0"/>
    <n v="0"/>
    <n v="0"/>
    <n v="0"/>
    <n v="0"/>
    <n v="0"/>
    <n v="0"/>
    <n v="0"/>
    <n v="0"/>
    <n v="30"/>
    <n v="28"/>
    <n v="5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4"/>
    <n v="4"/>
    <n v="1"/>
  </r>
  <r>
    <s v="08EJN0120K"/>
    <n v="1"/>
    <s v="MATUTINO"/>
    <s v="AGUSTIN MELGAR 1009"/>
    <n v="8"/>
    <s v="CHIHUAHUA"/>
    <n v="8"/>
    <s v="CHIHUAHUA"/>
    <x v="7"/>
    <n v="19"/>
    <x v="21"/>
    <n v="1"/>
    <s v="CHIHUAHUA"/>
    <s v="CALLE LA JUNTA"/>
    <n v="1500"/>
    <s v="PÚBLICO"/>
    <x v="1"/>
    <n v="2"/>
    <s v="BĂSICA"/>
    <n v="1"/>
    <x v="2"/>
    <n v="1"/>
    <x v="0"/>
    <n v="0"/>
    <s v="NO APLICA"/>
    <n v="0"/>
    <s v="NO APLICA"/>
    <s v="08FZP0001V"/>
    <s v="08FJZ0001A"/>
    <m/>
    <n v="0"/>
    <s v="I2020"/>
    <n v="86"/>
    <n v="89"/>
    <n v="175"/>
    <n v="86"/>
    <n v="89"/>
    <n v="175"/>
    <n v="36"/>
    <n v="40"/>
    <n v="76"/>
    <n v="0"/>
    <n v="0"/>
    <n v="0"/>
    <n v="15"/>
    <n v="16"/>
    <n v="31"/>
    <n v="34"/>
    <n v="29"/>
    <n v="63"/>
    <n v="38"/>
    <n v="35"/>
    <n v="73"/>
    <n v="0"/>
    <n v="0"/>
    <n v="0"/>
    <n v="0"/>
    <n v="0"/>
    <n v="0"/>
    <n v="0"/>
    <n v="0"/>
    <n v="0"/>
    <n v="87"/>
    <n v="80"/>
    <n v="167"/>
    <n v="0"/>
    <n v="3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0"/>
    <n v="1"/>
    <n v="0"/>
    <n v="11"/>
    <n v="0"/>
    <n v="7"/>
    <n v="0"/>
    <n v="3"/>
    <n v="3"/>
    <n v="0"/>
    <n v="0"/>
    <n v="0"/>
    <n v="1"/>
    <n v="7"/>
    <n v="9"/>
    <n v="8"/>
    <n v="1"/>
  </r>
  <r>
    <s v="08EJN0121J"/>
    <n v="1"/>
    <s v="MATUTINO"/>
    <s v="CARMEN MEZA DE HERNANDEZ 1010"/>
    <n v="8"/>
    <s v="CHIHUAHUA"/>
    <n v="8"/>
    <s v="CHIHUAHUA"/>
    <x v="7"/>
    <n v="19"/>
    <x v="21"/>
    <n v="1"/>
    <s v="CHIHUAHUA"/>
    <s v="AVENIDA MELCHOR OCAMPO"/>
    <n v="1801"/>
    <s v="PÚBLICO"/>
    <x v="1"/>
    <n v="2"/>
    <s v="BĂSICA"/>
    <n v="1"/>
    <x v="2"/>
    <n v="1"/>
    <x v="0"/>
    <n v="0"/>
    <s v="NO APLICA"/>
    <n v="0"/>
    <s v="NO APLICA"/>
    <s v="08FZP0001V"/>
    <s v="08FJZ0001A"/>
    <m/>
    <n v="0"/>
    <s v="I2020"/>
    <n v="41"/>
    <n v="39"/>
    <n v="80"/>
    <n v="41"/>
    <n v="39"/>
    <n v="80"/>
    <n v="19"/>
    <n v="17"/>
    <n v="36"/>
    <n v="0"/>
    <n v="0"/>
    <n v="0"/>
    <n v="8"/>
    <n v="13"/>
    <n v="21"/>
    <n v="20"/>
    <n v="17"/>
    <n v="37"/>
    <n v="10"/>
    <n v="16"/>
    <n v="26"/>
    <n v="0"/>
    <n v="0"/>
    <n v="0"/>
    <n v="0"/>
    <n v="0"/>
    <n v="0"/>
    <n v="0"/>
    <n v="0"/>
    <n v="0"/>
    <n v="38"/>
    <n v="46"/>
    <n v="84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1"/>
    <n v="2"/>
    <n v="1"/>
    <n v="0"/>
    <n v="0"/>
    <n v="0"/>
    <n v="0"/>
    <n v="4"/>
    <n v="7"/>
    <n v="4"/>
    <n v="1"/>
  </r>
  <r>
    <s v="08EJN0122I"/>
    <n v="1"/>
    <s v="MATUTINO"/>
    <s v="ALBINO MIRELES 1011"/>
    <n v="8"/>
    <s v="CHIHUAHUA"/>
    <n v="8"/>
    <s v="CHIHUAHUA"/>
    <x v="7"/>
    <n v="19"/>
    <x v="21"/>
    <n v="1"/>
    <s v="CHIHUAHUA"/>
    <s v="AVENIDA CUAUHTEMOC"/>
    <n v="0"/>
    <s v="PÚBLICO"/>
    <x v="1"/>
    <n v="2"/>
    <s v="BĂSICA"/>
    <n v="1"/>
    <x v="2"/>
    <n v="1"/>
    <x v="0"/>
    <n v="0"/>
    <s v="NO APLICA"/>
    <n v="0"/>
    <s v="NO APLICA"/>
    <s v="08FZP0001V"/>
    <s v="08FJZ0001A"/>
    <m/>
    <n v="0"/>
    <s v="I2020"/>
    <n v="49"/>
    <n v="45"/>
    <n v="94"/>
    <n v="49"/>
    <n v="45"/>
    <n v="94"/>
    <n v="15"/>
    <n v="22"/>
    <n v="37"/>
    <n v="0"/>
    <n v="0"/>
    <n v="0"/>
    <n v="11"/>
    <n v="6"/>
    <n v="17"/>
    <n v="26"/>
    <n v="17"/>
    <n v="43"/>
    <n v="25"/>
    <n v="13"/>
    <n v="38"/>
    <n v="0"/>
    <n v="0"/>
    <n v="0"/>
    <n v="0"/>
    <n v="0"/>
    <n v="0"/>
    <n v="0"/>
    <n v="0"/>
    <n v="0"/>
    <n v="62"/>
    <n v="36"/>
    <n v="9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EJN0123H"/>
    <n v="1"/>
    <s v="MATUTINO"/>
    <s v="20 DE NOVIEMBRE 1012"/>
    <n v="8"/>
    <s v="CHIHUAHUA"/>
    <n v="8"/>
    <s v="CHIHUAHUA"/>
    <x v="7"/>
    <n v="19"/>
    <x v="21"/>
    <n v="1"/>
    <s v="CHIHUAHUA"/>
    <s v="CALLE 9A"/>
    <n v="3007"/>
    <s v="PÚBLICO"/>
    <x v="1"/>
    <n v="2"/>
    <s v="BĂSICA"/>
    <n v="1"/>
    <x v="2"/>
    <n v="1"/>
    <x v="0"/>
    <n v="0"/>
    <s v="NO APLICA"/>
    <n v="0"/>
    <s v="NO APLICA"/>
    <s v="08FZP0001V"/>
    <s v="08FJZ0001A"/>
    <m/>
    <n v="0"/>
    <s v="I2020"/>
    <n v="42"/>
    <n v="30"/>
    <n v="72"/>
    <n v="42"/>
    <n v="30"/>
    <n v="72"/>
    <n v="15"/>
    <n v="16"/>
    <n v="31"/>
    <n v="0"/>
    <n v="0"/>
    <n v="0"/>
    <n v="4"/>
    <n v="6"/>
    <n v="10"/>
    <n v="16"/>
    <n v="12"/>
    <n v="28"/>
    <n v="19"/>
    <n v="7"/>
    <n v="26"/>
    <n v="0"/>
    <n v="0"/>
    <n v="0"/>
    <n v="0"/>
    <n v="0"/>
    <n v="0"/>
    <n v="0"/>
    <n v="0"/>
    <n v="0"/>
    <n v="39"/>
    <n v="25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4"/>
    <n v="3"/>
    <n v="1"/>
  </r>
  <r>
    <s v="08EJN0125F"/>
    <n v="1"/>
    <s v="MATUTINO"/>
    <s v="GUADALUPE VICTORIA 1014"/>
    <n v="8"/>
    <s v="CHIHUAHUA"/>
    <n v="8"/>
    <s v="CHIHUAHUA"/>
    <x v="7"/>
    <n v="19"/>
    <x v="21"/>
    <n v="1"/>
    <s v="CHIHUAHUA"/>
    <s v="CALLE JIMENEZ"/>
    <n v="3000"/>
    <s v="PÚBLICO"/>
    <x v="1"/>
    <n v="2"/>
    <s v="BĂSICA"/>
    <n v="1"/>
    <x v="2"/>
    <n v="1"/>
    <x v="0"/>
    <n v="0"/>
    <s v="NO APLICA"/>
    <n v="0"/>
    <s v="NO APLICA"/>
    <s v="08FZP0008O"/>
    <s v="08FJZ0001A"/>
    <m/>
    <n v="0"/>
    <s v="I2020"/>
    <n v="32"/>
    <n v="50"/>
    <n v="82"/>
    <n v="32"/>
    <n v="50"/>
    <n v="82"/>
    <n v="12"/>
    <n v="27"/>
    <n v="39"/>
    <n v="0"/>
    <n v="0"/>
    <n v="0"/>
    <n v="8"/>
    <n v="5"/>
    <n v="13"/>
    <n v="15"/>
    <n v="15"/>
    <n v="30"/>
    <n v="13"/>
    <n v="14"/>
    <n v="27"/>
    <n v="0"/>
    <n v="0"/>
    <n v="0"/>
    <n v="0"/>
    <n v="0"/>
    <n v="0"/>
    <n v="0"/>
    <n v="0"/>
    <n v="0"/>
    <n v="36"/>
    <n v="34"/>
    <n v="70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1"/>
    <n v="0"/>
    <n v="7"/>
    <n v="0"/>
    <n v="3"/>
    <n v="0"/>
    <n v="1"/>
    <n v="1"/>
    <n v="0"/>
    <n v="0"/>
    <n v="0"/>
    <n v="1"/>
    <n v="3"/>
    <n v="4"/>
    <n v="3"/>
    <n v="1"/>
  </r>
  <r>
    <s v="08EJN0126E"/>
    <n v="1"/>
    <s v="MATUTINO"/>
    <s v="PRAXEDIS G. GUERRERO 1015"/>
    <n v="8"/>
    <s v="CHIHUAHUA"/>
    <n v="8"/>
    <s v="CHIHUAHUA"/>
    <x v="7"/>
    <n v="19"/>
    <x v="21"/>
    <n v="1"/>
    <s v="CHIHUAHUA"/>
    <s v="CALLE NICOLAS BRAVO"/>
    <n v="2501"/>
    <s v="PÚBLICO"/>
    <x v="1"/>
    <n v="2"/>
    <s v="BĂSICA"/>
    <n v="1"/>
    <x v="2"/>
    <n v="1"/>
    <x v="0"/>
    <n v="0"/>
    <s v="NO APLICA"/>
    <n v="0"/>
    <s v="NO APLICA"/>
    <s v="08FZP0008O"/>
    <s v="08FJZ0001A"/>
    <m/>
    <n v="0"/>
    <s v="I2020"/>
    <n v="114"/>
    <n v="92"/>
    <n v="206"/>
    <n v="114"/>
    <n v="92"/>
    <n v="206"/>
    <n v="52"/>
    <n v="33"/>
    <n v="85"/>
    <n v="0"/>
    <n v="0"/>
    <n v="0"/>
    <n v="17"/>
    <n v="19"/>
    <n v="36"/>
    <n v="35"/>
    <n v="34"/>
    <n v="69"/>
    <n v="39"/>
    <n v="36"/>
    <n v="75"/>
    <n v="0"/>
    <n v="0"/>
    <n v="0"/>
    <n v="0"/>
    <n v="0"/>
    <n v="0"/>
    <n v="0"/>
    <n v="0"/>
    <n v="0"/>
    <n v="91"/>
    <n v="89"/>
    <n v="180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0"/>
    <n v="0"/>
    <n v="1"/>
    <n v="0"/>
    <n v="0"/>
    <n v="0"/>
    <n v="0"/>
    <n v="1"/>
    <n v="1"/>
    <n v="0"/>
    <n v="12"/>
    <n v="0"/>
    <n v="8"/>
    <n v="2"/>
    <n v="3"/>
    <n v="3"/>
    <n v="0"/>
    <n v="0"/>
    <n v="0"/>
    <n v="0"/>
    <n v="8"/>
    <n v="11"/>
    <n v="8"/>
    <n v="1"/>
  </r>
  <r>
    <s v="08EJN0127D"/>
    <n v="1"/>
    <s v="MATUTINO"/>
    <s v="AMADO NERVO 1018"/>
    <n v="8"/>
    <s v="CHIHUAHUA"/>
    <n v="8"/>
    <s v="CHIHUAHUA"/>
    <x v="7"/>
    <n v="19"/>
    <x v="21"/>
    <n v="1"/>
    <s v="CHIHUAHUA"/>
    <s v="CALLE COLONIA AVALOS"/>
    <n v="0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70"/>
    <n v="68"/>
    <n v="138"/>
    <n v="70"/>
    <n v="68"/>
    <n v="138"/>
    <n v="29"/>
    <n v="29"/>
    <n v="58"/>
    <n v="0"/>
    <n v="0"/>
    <n v="0"/>
    <n v="12"/>
    <n v="14"/>
    <n v="26"/>
    <n v="20"/>
    <n v="18"/>
    <n v="38"/>
    <n v="31"/>
    <n v="30"/>
    <n v="61"/>
    <n v="0"/>
    <n v="0"/>
    <n v="0"/>
    <n v="0"/>
    <n v="0"/>
    <n v="0"/>
    <n v="0"/>
    <n v="0"/>
    <n v="0"/>
    <n v="63"/>
    <n v="62"/>
    <n v="125"/>
    <n v="1"/>
    <n v="1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1"/>
    <n v="3"/>
    <n v="0"/>
    <n v="0"/>
    <n v="0"/>
    <n v="1"/>
    <n v="6"/>
    <n v="7"/>
    <n v="7"/>
    <n v="1"/>
  </r>
  <r>
    <s v="08EJN0128C"/>
    <n v="1"/>
    <s v="MATUTINO"/>
    <s v="RODOLFO SANCHEZ TABOADA 1033"/>
    <n v="8"/>
    <s v="CHIHUAHUA"/>
    <n v="8"/>
    <s v="CHIHUAHUA"/>
    <x v="7"/>
    <n v="19"/>
    <x v="21"/>
    <n v="1"/>
    <s v="CHIHUAHUA"/>
    <s v="CALLE DOLORES PALOMINO E INDEPENDENCIA"/>
    <n v="0"/>
    <s v="PÚBLICO"/>
    <x v="1"/>
    <n v="2"/>
    <s v="BĂSICA"/>
    <n v="1"/>
    <x v="2"/>
    <n v="1"/>
    <x v="0"/>
    <n v="0"/>
    <s v="NO APLICA"/>
    <n v="0"/>
    <s v="NO APLICA"/>
    <s v="08FZP0001V"/>
    <s v="08FJZ0001A"/>
    <m/>
    <n v="0"/>
    <s v="I2020"/>
    <n v="27"/>
    <n v="37"/>
    <n v="64"/>
    <n v="27"/>
    <n v="37"/>
    <n v="64"/>
    <n v="10"/>
    <n v="11"/>
    <n v="21"/>
    <n v="0"/>
    <n v="0"/>
    <n v="0"/>
    <n v="4"/>
    <n v="7"/>
    <n v="11"/>
    <n v="11"/>
    <n v="15"/>
    <n v="26"/>
    <n v="9"/>
    <n v="16"/>
    <n v="25"/>
    <n v="0"/>
    <n v="0"/>
    <n v="0"/>
    <n v="0"/>
    <n v="0"/>
    <n v="0"/>
    <n v="0"/>
    <n v="0"/>
    <n v="0"/>
    <n v="24"/>
    <n v="38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EJN0129B"/>
    <n v="1"/>
    <s v="MATUTINO"/>
    <s v="PENSIONES CIVILES DEL ESTADO 1044"/>
    <n v="8"/>
    <s v="CHIHUAHUA"/>
    <n v="8"/>
    <s v="CHIHUAHUA"/>
    <x v="7"/>
    <n v="19"/>
    <x v="21"/>
    <n v="1"/>
    <s v="CHIHUAHUA"/>
    <s v="CALLE LOPEZ PORTILLO"/>
    <n v="0"/>
    <s v="PÚBLICO"/>
    <x v="1"/>
    <n v="2"/>
    <s v="BĂSICA"/>
    <n v="1"/>
    <x v="2"/>
    <n v="1"/>
    <x v="0"/>
    <n v="0"/>
    <s v="NO APLICA"/>
    <n v="0"/>
    <s v="NO APLICA"/>
    <s v="08FZP0004S"/>
    <s v="08FJZ0001A"/>
    <m/>
    <n v="0"/>
    <s v="I2020"/>
    <n v="74"/>
    <n v="56"/>
    <n v="130"/>
    <n v="74"/>
    <n v="56"/>
    <n v="130"/>
    <n v="32"/>
    <n v="26"/>
    <n v="58"/>
    <n v="0"/>
    <n v="0"/>
    <n v="0"/>
    <n v="13"/>
    <n v="8"/>
    <n v="21"/>
    <n v="20"/>
    <n v="20"/>
    <n v="40"/>
    <n v="49"/>
    <n v="29"/>
    <n v="78"/>
    <n v="0"/>
    <n v="0"/>
    <n v="0"/>
    <n v="0"/>
    <n v="0"/>
    <n v="0"/>
    <n v="0"/>
    <n v="0"/>
    <n v="0"/>
    <n v="82"/>
    <n v="57"/>
    <n v="13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2"/>
    <n v="1"/>
    <n v="0"/>
    <n v="12"/>
    <n v="0"/>
    <n v="6"/>
    <n v="1"/>
    <n v="2"/>
    <n v="3"/>
    <n v="0"/>
    <n v="0"/>
    <n v="0"/>
    <n v="0"/>
    <n v="6"/>
    <n v="6"/>
    <n v="6"/>
    <n v="1"/>
  </r>
  <r>
    <s v="08EJN0130R"/>
    <n v="1"/>
    <s v="MATUTINO"/>
    <s v="FEDERICO FROEBEL 1048"/>
    <n v="8"/>
    <s v="CHIHUAHUA"/>
    <n v="8"/>
    <s v="CHIHUAHUA"/>
    <x v="7"/>
    <n v="19"/>
    <x v="21"/>
    <n v="1"/>
    <s v="CHIHUAHUA"/>
    <s v="CALLE 49"/>
    <n v="2209"/>
    <s v="PÚBLICO"/>
    <x v="1"/>
    <n v="2"/>
    <s v="BĂSICA"/>
    <n v="1"/>
    <x v="2"/>
    <n v="1"/>
    <x v="0"/>
    <n v="0"/>
    <s v="NO APLICA"/>
    <n v="0"/>
    <s v="NO APLICA"/>
    <s v="08FZP0001V"/>
    <s v="08FJZ0001A"/>
    <m/>
    <n v="0"/>
    <s v="I2020"/>
    <n v="72"/>
    <n v="72"/>
    <n v="144"/>
    <n v="72"/>
    <n v="72"/>
    <n v="144"/>
    <n v="36"/>
    <n v="27"/>
    <n v="63"/>
    <n v="0"/>
    <n v="0"/>
    <n v="0"/>
    <n v="7"/>
    <n v="21"/>
    <n v="28"/>
    <n v="24"/>
    <n v="28"/>
    <n v="52"/>
    <n v="31"/>
    <n v="34"/>
    <n v="65"/>
    <n v="0"/>
    <n v="0"/>
    <n v="0"/>
    <n v="0"/>
    <n v="0"/>
    <n v="0"/>
    <n v="0"/>
    <n v="0"/>
    <n v="0"/>
    <n v="62"/>
    <n v="83"/>
    <n v="145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0"/>
    <n v="11"/>
    <n v="0"/>
    <n v="7"/>
    <n v="1"/>
    <n v="3"/>
    <n v="3"/>
    <n v="0"/>
    <n v="0"/>
    <n v="0"/>
    <n v="0"/>
    <n v="7"/>
    <n v="7"/>
    <n v="7"/>
    <n v="1"/>
  </r>
  <r>
    <s v="08EJN0131Q"/>
    <n v="1"/>
    <s v="MATUTINO"/>
    <s v="ANGEL TRIAS 1050"/>
    <n v="8"/>
    <s v="CHIHUAHUA"/>
    <n v="8"/>
    <s v="CHIHUAHUA"/>
    <x v="7"/>
    <n v="19"/>
    <x v="21"/>
    <n v="1"/>
    <s v="CHIHUAHUA"/>
    <s v="CALLE HEROICO COLEGIO MILITAR"/>
    <n v="7106"/>
    <s v="PÚBLICO"/>
    <x v="1"/>
    <n v="2"/>
    <s v="BĂSICA"/>
    <n v="1"/>
    <x v="2"/>
    <n v="1"/>
    <x v="0"/>
    <n v="0"/>
    <s v="NO APLICA"/>
    <n v="0"/>
    <s v="NO APLICA"/>
    <s v="08FZP0004S"/>
    <s v="08FJZ0001A"/>
    <m/>
    <n v="0"/>
    <s v="I2020"/>
    <n v="31"/>
    <n v="30"/>
    <n v="61"/>
    <n v="31"/>
    <n v="30"/>
    <n v="61"/>
    <n v="9"/>
    <n v="9"/>
    <n v="18"/>
    <n v="0"/>
    <n v="0"/>
    <n v="0"/>
    <n v="5"/>
    <n v="10"/>
    <n v="15"/>
    <n v="15"/>
    <n v="6"/>
    <n v="21"/>
    <n v="7"/>
    <n v="20"/>
    <n v="27"/>
    <n v="0"/>
    <n v="0"/>
    <n v="0"/>
    <n v="0"/>
    <n v="0"/>
    <n v="0"/>
    <n v="0"/>
    <n v="0"/>
    <n v="0"/>
    <n v="27"/>
    <n v="36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  <n v="1"/>
  </r>
  <r>
    <s v="08EJN0132P"/>
    <n v="1"/>
    <s v="MATUTINO"/>
    <s v="IGNACIO ZARAGOZA 1052"/>
    <n v="8"/>
    <s v="CHIHUAHUA"/>
    <n v="8"/>
    <s v="CHIHUAHUA"/>
    <x v="7"/>
    <n v="19"/>
    <x v="21"/>
    <n v="1"/>
    <s v="CHIHUAHUA"/>
    <s v="CALLE 24"/>
    <n v="4601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36"/>
    <n v="31"/>
    <n v="67"/>
    <n v="36"/>
    <n v="31"/>
    <n v="67"/>
    <n v="20"/>
    <n v="12"/>
    <n v="32"/>
    <n v="0"/>
    <n v="0"/>
    <n v="0"/>
    <n v="8"/>
    <n v="3"/>
    <n v="11"/>
    <n v="11"/>
    <n v="14"/>
    <n v="25"/>
    <n v="10"/>
    <n v="13"/>
    <n v="23"/>
    <n v="0"/>
    <n v="0"/>
    <n v="0"/>
    <n v="0"/>
    <n v="0"/>
    <n v="0"/>
    <n v="0"/>
    <n v="0"/>
    <n v="0"/>
    <n v="29"/>
    <n v="30"/>
    <n v="5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5"/>
    <n v="3"/>
    <n v="1"/>
  </r>
  <r>
    <s v="08EJN0133O"/>
    <n v="1"/>
    <s v="MATUTINO"/>
    <s v="ROSAURA ZAPATA 1054"/>
    <n v="8"/>
    <s v="CHIHUAHUA"/>
    <n v="8"/>
    <s v="CHIHUAHUA"/>
    <x v="7"/>
    <n v="19"/>
    <x v="21"/>
    <n v="1"/>
    <s v="CHIHUAHUA"/>
    <s v="CALLE 46"/>
    <n v="4610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41"/>
    <n v="62"/>
    <n v="103"/>
    <n v="41"/>
    <n v="62"/>
    <n v="103"/>
    <n v="16"/>
    <n v="31"/>
    <n v="47"/>
    <n v="0"/>
    <n v="0"/>
    <n v="0"/>
    <n v="7"/>
    <n v="8"/>
    <n v="15"/>
    <n v="17"/>
    <n v="16"/>
    <n v="33"/>
    <n v="18"/>
    <n v="21"/>
    <n v="39"/>
    <n v="0"/>
    <n v="0"/>
    <n v="0"/>
    <n v="0"/>
    <n v="0"/>
    <n v="0"/>
    <n v="0"/>
    <n v="0"/>
    <n v="0"/>
    <n v="42"/>
    <n v="45"/>
    <n v="8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5"/>
    <n v="1"/>
  </r>
  <r>
    <s v="08EJN0134N"/>
    <n v="1"/>
    <s v="MATUTINO"/>
    <s v="SOR JUANA INES DE LA CRUZ 1055"/>
    <n v="8"/>
    <s v="CHIHUAHUA"/>
    <n v="8"/>
    <s v="CHIHUAHUA"/>
    <x v="7"/>
    <n v="19"/>
    <x v="21"/>
    <n v="1"/>
    <s v="CHIHUAHUA"/>
    <s v="CALLE DECIMA"/>
    <n v="0"/>
    <s v="PÚBLICO"/>
    <x v="1"/>
    <n v="2"/>
    <s v="BĂSICA"/>
    <n v="1"/>
    <x v="2"/>
    <n v="1"/>
    <x v="0"/>
    <n v="0"/>
    <s v="NO APLICA"/>
    <n v="0"/>
    <s v="NO APLICA"/>
    <s v="08FZP0001V"/>
    <s v="08FJZ0001A"/>
    <m/>
    <n v="0"/>
    <s v="I2020"/>
    <n v="67"/>
    <n v="67"/>
    <n v="134"/>
    <n v="67"/>
    <n v="67"/>
    <n v="134"/>
    <n v="21"/>
    <n v="33"/>
    <n v="54"/>
    <n v="0"/>
    <n v="0"/>
    <n v="0"/>
    <n v="8"/>
    <n v="11"/>
    <n v="19"/>
    <n v="18"/>
    <n v="23"/>
    <n v="41"/>
    <n v="38"/>
    <n v="23"/>
    <n v="61"/>
    <n v="0"/>
    <n v="0"/>
    <n v="0"/>
    <n v="0"/>
    <n v="0"/>
    <n v="0"/>
    <n v="0"/>
    <n v="0"/>
    <n v="0"/>
    <n v="64"/>
    <n v="57"/>
    <n v="121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EJN0135M"/>
    <n v="1"/>
    <s v="MATUTINO"/>
    <s v="FRANCISCO I. MADERO 1061"/>
    <n v="8"/>
    <s v="CHIHUAHUA"/>
    <n v="8"/>
    <s v="CHIHUAHUA"/>
    <x v="7"/>
    <n v="19"/>
    <x v="21"/>
    <n v="1"/>
    <s v="CHIHUAHUA"/>
    <s v="CALLE SANTOS FIERRO"/>
    <n v="5802"/>
    <s v="PÚBLICO"/>
    <x v="1"/>
    <n v="2"/>
    <s v="BĂSICA"/>
    <n v="1"/>
    <x v="2"/>
    <n v="1"/>
    <x v="0"/>
    <n v="0"/>
    <s v="NO APLICA"/>
    <n v="0"/>
    <s v="NO APLICA"/>
    <s v="08FZP0012A"/>
    <s v="08FJZ0002Z"/>
    <m/>
    <n v="0"/>
    <s v="I2020"/>
    <n v="57"/>
    <n v="55"/>
    <n v="112"/>
    <n v="57"/>
    <n v="55"/>
    <n v="112"/>
    <n v="20"/>
    <n v="33"/>
    <n v="53"/>
    <n v="0"/>
    <n v="0"/>
    <n v="0"/>
    <n v="11"/>
    <n v="5"/>
    <n v="16"/>
    <n v="19"/>
    <n v="19"/>
    <n v="38"/>
    <n v="32"/>
    <n v="16"/>
    <n v="48"/>
    <n v="0"/>
    <n v="0"/>
    <n v="0"/>
    <n v="0"/>
    <n v="0"/>
    <n v="0"/>
    <n v="0"/>
    <n v="0"/>
    <n v="0"/>
    <n v="62"/>
    <n v="40"/>
    <n v="10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9"/>
    <n v="9"/>
    <n v="1"/>
  </r>
  <r>
    <s v="08EJN0136L"/>
    <n v="1"/>
    <s v="MATUTINO"/>
    <s v="10 DE MAYO 1062"/>
    <n v="8"/>
    <s v="CHIHUAHUA"/>
    <n v="8"/>
    <s v="CHIHUAHUA"/>
    <x v="7"/>
    <n v="19"/>
    <x v="21"/>
    <n v="1"/>
    <s v="CHIHUAHUA"/>
    <s v="AVENIDA TECNOLOGICO"/>
    <n v="0"/>
    <s v="PÚBLICO"/>
    <x v="1"/>
    <n v="2"/>
    <s v="BĂSICA"/>
    <n v="1"/>
    <x v="2"/>
    <n v="1"/>
    <x v="0"/>
    <n v="0"/>
    <s v="NO APLICA"/>
    <n v="0"/>
    <s v="NO APLICA"/>
    <s v="08FZP0001V"/>
    <s v="08FJZ0001A"/>
    <m/>
    <n v="0"/>
    <s v="I2020"/>
    <n v="46"/>
    <n v="40"/>
    <n v="86"/>
    <n v="46"/>
    <n v="40"/>
    <n v="86"/>
    <n v="19"/>
    <n v="18"/>
    <n v="37"/>
    <n v="0"/>
    <n v="0"/>
    <n v="0"/>
    <n v="7"/>
    <n v="13"/>
    <n v="20"/>
    <n v="10"/>
    <n v="18"/>
    <n v="28"/>
    <n v="23"/>
    <n v="12"/>
    <n v="35"/>
    <n v="0"/>
    <n v="0"/>
    <n v="0"/>
    <n v="0"/>
    <n v="0"/>
    <n v="0"/>
    <n v="0"/>
    <n v="0"/>
    <n v="0"/>
    <n v="40"/>
    <n v="43"/>
    <n v="83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1"/>
    <n v="1"/>
    <n v="2"/>
    <n v="0"/>
    <n v="0"/>
    <n v="0"/>
    <n v="0"/>
    <n v="4"/>
    <n v="5"/>
    <n v="4"/>
    <n v="1"/>
  </r>
  <r>
    <s v="08EJN0137K"/>
    <n v="1"/>
    <s v="MATUTINO"/>
    <s v="MAURO ALVAREZ 1070"/>
    <n v="8"/>
    <s v="CHIHUAHUA"/>
    <n v="8"/>
    <s v="CHIHUAHUA"/>
    <x v="7"/>
    <n v="19"/>
    <x v="21"/>
    <n v="1"/>
    <s v="CHIHUAHUA"/>
    <s v="CALLE 21"/>
    <n v="0"/>
    <s v="PÚBLICO"/>
    <x v="1"/>
    <n v="2"/>
    <s v="BĂSICA"/>
    <n v="1"/>
    <x v="2"/>
    <n v="1"/>
    <x v="0"/>
    <n v="0"/>
    <s v="NO APLICA"/>
    <n v="0"/>
    <s v="NO APLICA"/>
    <s v="08FZP0008O"/>
    <s v="08FJZ0001A"/>
    <m/>
    <n v="0"/>
    <s v="I2020"/>
    <n v="37"/>
    <n v="40"/>
    <n v="77"/>
    <n v="37"/>
    <n v="40"/>
    <n v="77"/>
    <n v="16"/>
    <n v="13"/>
    <n v="29"/>
    <n v="0"/>
    <n v="0"/>
    <n v="0"/>
    <n v="2"/>
    <n v="3"/>
    <n v="5"/>
    <n v="18"/>
    <n v="12"/>
    <n v="30"/>
    <n v="12"/>
    <n v="19"/>
    <n v="31"/>
    <n v="0"/>
    <n v="0"/>
    <n v="0"/>
    <n v="0"/>
    <n v="0"/>
    <n v="0"/>
    <n v="0"/>
    <n v="0"/>
    <n v="0"/>
    <n v="32"/>
    <n v="34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2"/>
    <n v="0"/>
    <n v="0"/>
    <n v="8"/>
    <n v="0"/>
    <n v="3"/>
    <n v="1"/>
    <n v="1"/>
    <n v="1"/>
    <n v="0"/>
    <n v="0"/>
    <n v="0"/>
    <n v="0"/>
    <n v="3"/>
    <n v="7"/>
    <n v="3"/>
    <n v="1"/>
  </r>
  <r>
    <s v="08EJN0138J"/>
    <n v="1"/>
    <s v="MATUTINO"/>
    <s v="JOSEFA ORTIZ DE DOMINGUEZ 1075"/>
    <n v="8"/>
    <s v="CHIHUAHUA"/>
    <n v="8"/>
    <s v="CHIHUAHUA"/>
    <x v="7"/>
    <n v="19"/>
    <x v="21"/>
    <n v="1"/>
    <s v="CHIHUAHUA"/>
    <s v="PRIVADA DE CARLOS FUERO"/>
    <n v="5803"/>
    <s v="PÚBLICO"/>
    <x v="1"/>
    <n v="2"/>
    <s v="BĂSICA"/>
    <n v="1"/>
    <x v="2"/>
    <n v="1"/>
    <x v="0"/>
    <n v="0"/>
    <s v="NO APLICA"/>
    <n v="0"/>
    <s v="NO APLICA"/>
    <s v="08FZP0012A"/>
    <s v="08FJZ0002Z"/>
    <m/>
    <n v="0"/>
    <s v="I2020"/>
    <n v="42"/>
    <n v="43"/>
    <n v="85"/>
    <n v="42"/>
    <n v="43"/>
    <n v="85"/>
    <n v="16"/>
    <n v="11"/>
    <n v="27"/>
    <n v="0"/>
    <n v="0"/>
    <n v="0"/>
    <n v="10"/>
    <n v="8"/>
    <n v="18"/>
    <n v="11"/>
    <n v="14"/>
    <n v="25"/>
    <n v="11"/>
    <n v="23"/>
    <n v="34"/>
    <n v="0"/>
    <n v="0"/>
    <n v="0"/>
    <n v="0"/>
    <n v="0"/>
    <n v="0"/>
    <n v="0"/>
    <n v="0"/>
    <n v="0"/>
    <n v="32"/>
    <n v="45"/>
    <n v="77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7"/>
    <n v="4"/>
    <n v="1"/>
  </r>
  <r>
    <s v="08EJN0139I"/>
    <n v="1"/>
    <s v="MATUTINO"/>
    <s v="AMALIA E ORTIZ 1082"/>
    <n v="8"/>
    <s v="CHIHUAHUA"/>
    <n v="8"/>
    <s v="CHIHUAHUA"/>
    <x v="7"/>
    <n v="19"/>
    <x v="21"/>
    <n v="1"/>
    <s v="CHIHUAHUA"/>
    <s v="CALLE 2A"/>
    <n v="4807"/>
    <s v="PÚBLICO"/>
    <x v="1"/>
    <n v="2"/>
    <s v="BĂSICA"/>
    <n v="1"/>
    <x v="2"/>
    <n v="1"/>
    <x v="0"/>
    <n v="0"/>
    <s v="NO APLICA"/>
    <n v="0"/>
    <s v="NO APLICA"/>
    <s v="08FZP0008O"/>
    <s v="08FJZ0001A"/>
    <m/>
    <n v="0"/>
    <s v="I2020"/>
    <n v="42"/>
    <n v="60"/>
    <n v="102"/>
    <n v="42"/>
    <n v="60"/>
    <n v="102"/>
    <n v="20"/>
    <n v="26"/>
    <n v="46"/>
    <n v="0"/>
    <n v="0"/>
    <n v="0"/>
    <n v="9"/>
    <n v="11"/>
    <n v="20"/>
    <n v="18"/>
    <n v="23"/>
    <n v="41"/>
    <n v="20"/>
    <n v="21"/>
    <n v="41"/>
    <n v="0"/>
    <n v="0"/>
    <n v="0"/>
    <n v="0"/>
    <n v="0"/>
    <n v="0"/>
    <n v="0"/>
    <n v="0"/>
    <n v="0"/>
    <n v="47"/>
    <n v="55"/>
    <n v="10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1"/>
    <n v="2"/>
    <n v="2"/>
    <n v="0"/>
    <n v="0"/>
    <n v="0"/>
    <n v="0"/>
    <n v="5"/>
    <n v="5"/>
    <n v="5"/>
    <n v="1"/>
  </r>
  <r>
    <s v="08EJN0142W"/>
    <n v="1"/>
    <s v="MATUTINO"/>
    <s v="REVOLUCION 1022"/>
    <n v="8"/>
    <s v="CHIHUAHUA"/>
    <n v="8"/>
    <s v="CHIHUAHUA"/>
    <x v="5"/>
    <n v="37"/>
    <x v="6"/>
    <n v="1"/>
    <s v="JUĂREZ"/>
    <s v="CALLE JOAQUIN TERRAZAS"/>
    <n v="0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75"/>
    <n v="55"/>
    <n v="130"/>
    <n v="75"/>
    <n v="55"/>
    <n v="130"/>
    <n v="42"/>
    <n v="31"/>
    <n v="73"/>
    <n v="0"/>
    <n v="0"/>
    <n v="0"/>
    <n v="2"/>
    <n v="6"/>
    <n v="8"/>
    <n v="11"/>
    <n v="17"/>
    <n v="28"/>
    <n v="45"/>
    <n v="32"/>
    <n v="77"/>
    <n v="0"/>
    <n v="0"/>
    <n v="0"/>
    <n v="0"/>
    <n v="0"/>
    <n v="0"/>
    <n v="0"/>
    <n v="0"/>
    <n v="0"/>
    <n v="58"/>
    <n v="55"/>
    <n v="11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EJN0143V"/>
    <n v="1"/>
    <s v="MATUTINO"/>
    <s v="MI PATRIA ES PRIMERO 1023"/>
    <n v="8"/>
    <s v="CHIHUAHUA"/>
    <n v="8"/>
    <s v="CHIHUAHUA"/>
    <x v="5"/>
    <n v="37"/>
    <x v="6"/>
    <n v="1"/>
    <s v="JUĂREZ"/>
    <s v="CALLE LIBERTAD"/>
    <n v="911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50"/>
    <n v="46"/>
    <n v="96"/>
    <n v="50"/>
    <n v="46"/>
    <n v="96"/>
    <n v="25"/>
    <n v="27"/>
    <n v="52"/>
    <n v="0"/>
    <n v="0"/>
    <n v="0"/>
    <n v="4"/>
    <n v="5"/>
    <n v="9"/>
    <n v="14"/>
    <n v="22"/>
    <n v="36"/>
    <n v="23"/>
    <n v="18"/>
    <n v="41"/>
    <n v="0"/>
    <n v="0"/>
    <n v="0"/>
    <n v="0"/>
    <n v="0"/>
    <n v="0"/>
    <n v="0"/>
    <n v="0"/>
    <n v="0"/>
    <n v="41"/>
    <n v="45"/>
    <n v="8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0"/>
    <n v="4"/>
    <n v="0"/>
    <n v="1"/>
    <n v="2"/>
    <n v="0"/>
    <n v="0"/>
    <n v="0"/>
    <n v="1"/>
    <n v="4"/>
    <n v="4"/>
    <n v="4"/>
    <n v="1"/>
  </r>
  <r>
    <s v="08EJN0144U"/>
    <n v="1"/>
    <s v="MATUTINO"/>
    <s v="BENITO JUAREZ 1026"/>
    <n v="8"/>
    <s v="CHIHUAHUA"/>
    <n v="8"/>
    <s v="CHIHUAHUA"/>
    <x v="5"/>
    <n v="37"/>
    <x v="6"/>
    <n v="1"/>
    <s v="JUĂREZ"/>
    <s v="CALLE IGNACIO MEJIA"/>
    <n v="0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40"/>
    <n v="54"/>
    <n v="94"/>
    <n v="40"/>
    <n v="54"/>
    <n v="94"/>
    <n v="24"/>
    <n v="32"/>
    <n v="56"/>
    <n v="0"/>
    <n v="0"/>
    <n v="0"/>
    <n v="5"/>
    <n v="1"/>
    <n v="6"/>
    <n v="9"/>
    <n v="19"/>
    <n v="28"/>
    <n v="27"/>
    <n v="23"/>
    <n v="50"/>
    <n v="0"/>
    <n v="0"/>
    <n v="0"/>
    <n v="0"/>
    <n v="0"/>
    <n v="0"/>
    <n v="0"/>
    <n v="0"/>
    <n v="0"/>
    <n v="41"/>
    <n v="43"/>
    <n v="84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4"/>
    <n v="0"/>
    <n v="1"/>
    <n v="2"/>
    <n v="0"/>
    <n v="0"/>
    <n v="0"/>
    <n v="1"/>
    <n v="4"/>
    <n v="4"/>
    <n v="4"/>
    <n v="1"/>
  </r>
  <r>
    <s v="08EJN0145T"/>
    <n v="1"/>
    <s v="MATUTINO"/>
    <s v="GREGORIO M SOLIS 1028"/>
    <n v="8"/>
    <s v="CHIHUAHUA"/>
    <n v="8"/>
    <s v="CHIHUAHUA"/>
    <x v="5"/>
    <n v="37"/>
    <x v="6"/>
    <n v="1"/>
    <s v="JUĂREZ"/>
    <s v="CALLE PALMAR"/>
    <n v="0"/>
    <s v="PÚBLICO"/>
    <x v="1"/>
    <n v="2"/>
    <s v="BĂSICA"/>
    <n v="1"/>
    <x v="2"/>
    <n v="1"/>
    <x v="0"/>
    <n v="0"/>
    <s v="NO APLICA"/>
    <n v="0"/>
    <s v="NO APLICA"/>
    <s v="08FZP0005R"/>
    <s v="08FJZ0003Z"/>
    <m/>
    <n v="0"/>
    <s v="I2020"/>
    <n v="51"/>
    <n v="31"/>
    <n v="82"/>
    <n v="51"/>
    <n v="31"/>
    <n v="82"/>
    <n v="20"/>
    <n v="12"/>
    <n v="32"/>
    <n v="0"/>
    <n v="0"/>
    <n v="0"/>
    <n v="2"/>
    <n v="8"/>
    <n v="10"/>
    <n v="19"/>
    <n v="15"/>
    <n v="34"/>
    <n v="22"/>
    <n v="14"/>
    <n v="36"/>
    <n v="0"/>
    <n v="0"/>
    <n v="0"/>
    <n v="0"/>
    <n v="0"/>
    <n v="0"/>
    <n v="0"/>
    <n v="0"/>
    <n v="0"/>
    <n v="43"/>
    <n v="37"/>
    <n v="80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5"/>
    <n v="5"/>
    <n v="1"/>
  </r>
  <r>
    <s v="08EJN0147R"/>
    <n v="1"/>
    <s v="MATUTINO"/>
    <s v="OVIDIO DECROLY 1058"/>
    <n v="8"/>
    <s v="CHIHUAHUA"/>
    <n v="8"/>
    <s v="CHIHUAHUA"/>
    <x v="5"/>
    <n v="37"/>
    <x v="6"/>
    <n v="1"/>
    <s v="JUĂREZ"/>
    <s v="CALLE FRANCISCO SARABIA PONIENTE"/>
    <n v="564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30"/>
    <n v="58"/>
    <n v="88"/>
    <n v="30"/>
    <n v="58"/>
    <n v="88"/>
    <n v="15"/>
    <n v="31"/>
    <n v="46"/>
    <n v="0"/>
    <n v="0"/>
    <n v="0"/>
    <n v="1"/>
    <n v="4"/>
    <n v="5"/>
    <n v="17"/>
    <n v="16"/>
    <n v="33"/>
    <n v="22"/>
    <n v="27"/>
    <n v="49"/>
    <n v="0"/>
    <n v="0"/>
    <n v="0"/>
    <n v="0"/>
    <n v="0"/>
    <n v="0"/>
    <n v="0"/>
    <n v="0"/>
    <n v="0"/>
    <n v="40"/>
    <n v="47"/>
    <n v="8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EJN0148Q"/>
    <n v="1"/>
    <s v="MATUTINO"/>
    <s v="AURELIA A DE PEREZ 1074"/>
    <n v="8"/>
    <s v="CHIHUAHUA"/>
    <n v="8"/>
    <s v="CHIHUAHUA"/>
    <x v="5"/>
    <n v="37"/>
    <x v="6"/>
    <n v="1"/>
    <s v="JUĂREZ"/>
    <s v="CALLE PERU"/>
    <n v="0"/>
    <s v="PÚBLICO"/>
    <x v="1"/>
    <n v="2"/>
    <s v="BĂSICA"/>
    <n v="1"/>
    <x v="2"/>
    <n v="1"/>
    <x v="0"/>
    <n v="0"/>
    <s v="NO APLICA"/>
    <n v="0"/>
    <s v="NO APLICA"/>
    <s v="08FZP0005R"/>
    <s v="08FJZ0003Z"/>
    <m/>
    <n v="0"/>
    <s v="I2020"/>
    <n v="47"/>
    <n v="42"/>
    <n v="89"/>
    <n v="47"/>
    <n v="42"/>
    <n v="89"/>
    <n v="21"/>
    <n v="25"/>
    <n v="46"/>
    <n v="0"/>
    <n v="0"/>
    <n v="0"/>
    <n v="1"/>
    <n v="2"/>
    <n v="3"/>
    <n v="7"/>
    <n v="7"/>
    <n v="14"/>
    <n v="24"/>
    <n v="24"/>
    <n v="48"/>
    <n v="0"/>
    <n v="0"/>
    <n v="0"/>
    <n v="0"/>
    <n v="0"/>
    <n v="0"/>
    <n v="0"/>
    <n v="0"/>
    <n v="0"/>
    <n v="32"/>
    <n v="33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4"/>
    <n v="3"/>
    <n v="1"/>
  </r>
  <r>
    <s v="08EJN0149P"/>
    <n v="1"/>
    <s v="MATUTINO"/>
    <s v="ESPERANZA P DE ROSALES 1079"/>
    <n v="8"/>
    <s v="CHIHUAHUA"/>
    <n v="8"/>
    <s v="CHIHUAHUA"/>
    <x v="5"/>
    <n v="37"/>
    <x v="6"/>
    <n v="1"/>
    <s v="JUĂREZ"/>
    <s v="CALLE CASTULO HERRERA"/>
    <n v="2820"/>
    <s v="PÚBLICO"/>
    <x v="1"/>
    <n v="2"/>
    <s v="BĂSICA"/>
    <n v="1"/>
    <x v="2"/>
    <n v="1"/>
    <x v="0"/>
    <n v="0"/>
    <s v="NO APLICA"/>
    <n v="0"/>
    <s v="NO APLICA"/>
    <s v="08FZP0005R"/>
    <s v="08FJZ0003Z"/>
    <m/>
    <n v="0"/>
    <s v="I2020"/>
    <n v="36"/>
    <n v="29"/>
    <n v="65"/>
    <n v="36"/>
    <n v="29"/>
    <n v="65"/>
    <n v="26"/>
    <n v="15"/>
    <n v="41"/>
    <n v="0"/>
    <n v="0"/>
    <n v="0"/>
    <n v="3"/>
    <n v="5"/>
    <n v="8"/>
    <n v="12"/>
    <n v="7"/>
    <n v="19"/>
    <n v="23"/>
    <n v="16"/>
    <n v="39"/>
    <n v="0"/>
    <n v="0"/>
    <n v="0"/>
    <n v="0"/>
    <n v="0"/>
    <n v="0"/>
    <n v="0"/>
    <n v="0"/>
    <n v="0"/>
    <n v="38"/>
    <n v="28"/>
    <n v="66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6"/>
    <n v="3"/>
    <n v="1"/>
  </r>
  <r>
    <s v="08EJN0150E"/>
    <n v="1"/>
    <s v="MATUTINO"/>
    <s v="MIGUEL AHUMADA 1081"/>
    <n v="8"/>
    <s v="CHIHUAHUA"/>
    <n v="8"/>
    <s v="CHIHUAHUA"/>
    <x v="5"/>
    <n v="37"/>
    <x v="6"/>
    <n v="1"/>
    <s v="JUĂREZ"/>
    <s v="CALLE PIPILA SUR"/>
    <n v="675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24"/>
    <n v="18"/>
    <n v="42"/>
    <n v="24"/>
    <n v="18"/>
    <n v="42"/>
    <n v="16"/>
    <n v="9"/>
    <n v="25"/>
    <n v="0"/>
    <n v="0"/>
    <n v="0"/>
    <n v="3"/>
    <n v="3"/>
    <n v="6"/>
    <n v="3"/>
    <n v="5"/>
    <n v="8"/>
    <n v="9"/>
    <n v="8"/>
    <n v="17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3"/>
    <n v="2"/>
    <n v="1"/>
  </r>
  <r>
    <s v="08EJN0151D"/>
    <n v="1"/>
    <s v="MATUTINO"/>
    <s v="MARIA MONTESSORI 1016"/>
    <n v="8"/>
    <s v="CHIHUAHUA"/>
    <n v="8"/>
    <s v="CHIHUAHUA"/>
    <x v="8"/>
    <n v="32"/>
    <x v="19"/>
    <n v="1"/>
    <s v="HIDALGO DEL PARRAL"/>
    <s v="AVENIDA ORTIZ MENA "/>
    <n v="0"/>
    <s v="PÚBLICO"/>
    <x v="1"/>
    <n v="2"/>
    <s v="BĂSICA"/>
    <n v="1"/>
    <x v="2"/>
    <n v="1"/>
    <x v="0"/>
    <n v="0"/>
    <s v="NO APLICA"/>
    <n v="0"/>
    <s v="NO APLICA"/>
    <s v="08FZP0011B"/>
    <m/>
    <m/>
    <n v="0"/>
    <s v="I2020"/>
    <n v="62"/>
    <n v="46"/>
    <n v="108"/>
    <n v="62"/>
    <n v="46"/>
    <n v="108"/>
    <n v="25"/>
    <n v="24"/>
    <n v="49"/>
    <n v="0"/>
    <n v="0"/>
    <n v="0"/>
    <n v="11"/>
    <n v="8"/>
    <n v="19"/>
    <n v="22"/>
    <n v="22"/>
    <n v="44"/>
    <n v="23"/>
    <n v="15"/>
    <n v="38"/>
    <n v="0"/>
    <n v="0"/>
    <n v="0"/>
    <n v="0"/>
    <n v="0"/>
    <n v="0"/>
    <n v="0"/>
    <n v="0"/>
    <n v="0"/>
    <n v="56"/>
    <n v="45"/>
    <n v="10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152C"/>
    <n v="1"/>
    <s v="MATUTINO"/>
    <s v="OVIDIO DECROLY 1035"/>
    <n v="8"/>
    <s v="CHIHUAHUA"/>
    <n v="8"/>
    <s v="CHIHUAHUA"/>
    <x v="8"/>
    <n v="32"/>
    <x v="19"/>
    <n v="1"/>
    <s v="HIDALGO DEL PARRAL"/>
    <s v="AVENIDA ORTIZ MENA "/>
    <n v="0"/>
    <s v="PÚBLICO"/>
    <x v="1"/>
    <n v="2"/>
    <s v="BĂSICA"/>
    <n v="1"/>
    <x v="2"/>
    <n v="1"/>
    <x v="0"/>
    <n v="0"/>
    <s v="NO APLICA"/>
    <n v="0"/>
    <s v="NO APLICA"/>
    <s v="08FZP0011B"/>
    <m/>
    <m/>
    <n v="0"/>
    <s v="I2020"/>
    <n v="49"/>
    <n v="49"/>
    <n v="98"/>
    <n v="49"/>
    <n v="49"/>
    <n v="98"/>
    <n v="23"/>
    <n v="16"/>
    <n v="39"/>
    <n v="0"/>
    <n v="0"/>
    <n v="0"/>
    <n v="16"/>
    <n v="13"/>
    <n v="29"/>
    <n v="14"/>
    <n v="18"/>
    <n v="32"/>
    <n v="19"/>
    <n v="22"/>
    <n v="41"/>
    <n v="0"/>
    <n v="0"/>
    <n v="0"/>
    <n v="0"/>
    <n v="0"/>
    <n v="0"/>
    <n v="0"/>
    <n v="0"/>
    <n v="0"/>
    <n v="49"/>
    <n v="53"/>
    <n v="10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153B"/>
    <n v="1"/>
    <s v="MATUTINO"/>
    <s v="MIGUEL HIDALGO 1046"/>
    <n v="8"/>
    <s v="CHIHUAHUA"/>
    <n v="8"/>
    <s v="CHIHUAHUA"/>
    <x v="8"/>
    <n v="32"/>
    <x v="19"/>
    <n v="1"/>
    <s v="HIDALGO DEL PARRAL"/>
    <s v="CALLE MANUEL SANTINI "/>
    <n v="0"/>
    <s v="PÚBLICO"/>
    <x v="1"/>
    <n v="2"/>
    <s v="BĂSICA"/>
    <n v="1"/>
    <x v="2"/>
    <n v="1"/>
    <x v="0"/>
    <n v="0"/>
    <s v="NO APLICA"/>
    <n v="0"/>
    <s v="NO APLICA"/>
    <s v="08FZP0011B"/>
    <m/>
    <m/>
    <n v="0"/>
    <s v="I2020"/>
    <n v="40"/>
    <n v="58"/>
    <n v="98"/>
    <n v="40"/>
    <n v="58"/>
    <n v="98"/>
    <n v="19"/>
    <n v="28"/>
    <n v="47"/>
    <n v="0"/>
    <n v="0"/>
    <n v="0"/>
    <n v="3"/>
    <n v="6"/>
    <n v="9"/>
    <n v="26"/>
    <n v="15"/>
    <n v="41"/>
    <n v="20"/>
    <n v="28"/>
    <n v="48"/>
    <n v="0"/>
    <n v="0"/>
    <n v="0"/>
    <n v="0"/>
    <n v="0"/>
    <n v="0"/>
    <n v="0"/>
    <n v="0"/>
    <n v="0"/>
    <n v="49"/>
    <n v="49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EJN0154A"/>
    <n v="1"/>
    <s v="MATUTINO"/>
    <s v="SUSANA T DE LOZOYA 1057"/>
    <n v="8"/>
    <s v="CHIHUAHUA"/>
    <n v="8"/>
    <s v="CHIHUAHUA"/>
    <x v="8"/>
    <n v="32"/>
    <x v="19"/>
    <n v="1"/>
    <s v="HIDALGO DEL PARRAL"/>
    <s v="CALLE LUCAS BALDERAS"/>
    <n v="0"/>
    <s v="PÚBLICO"/>
    <x v="1"/>
    <n v="2"/>
    <s v="BĂSICA"/>
    <n v="1"/>
    <x v="2"/>
    <n v="1"/>
    <x v="0"/>
    <n v="0"/>
    <s v="NO APLICA"/>
    <n v="0"/>
    <s v="NO APLICA"/>
    <s v="08FZP0011B"/>
    <m/>
    <m/>
    <n v="0"/>
    <s v="I2020"/>
    <n v="124"/>
    <n v="108"/>
    <n v="232"/>
    <n v="124"/>
    <n v="108"/>
    <n v="232"/>
    <n v="46"/>
    <n v="45"/>
    <n v="91"/>
    <n v="0"/>
    <n v="0"/>
    <n v="0"/>
    <n v="27"/>
    <n v="26"/>
    <n v="53"/>
    <n v="39"/>
    <n v="35"/>
    <n v="74"/>
    <n v="47"/>
    <n v="48"/>
    <n v="95"/>
    <n v="0"/>
    <n v="0"/>
    <n v="0"/>
    <n v="0"/>
    <n v="0"/>
    <n v="0"/>
    <n v="0"/>
    <n v="0"/>
    <n v="0"/>
    <n v="113"/>
    <n v="109"/>
    <n v="222"/>
    <n v="2"/>
    <n v="3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1"/>
    <n v="1"/>
    <n v="0"/>
    <n v="0"/>
    <n v="0"/>
    <n v="0"/>
    <n v="0"/>
    <n v="1"/>
    <n v="1"/>
    <n v="0"/>
    <n v="15"/>
    <n v="0"/>
    <n v="9"/>
    <n v="2"/>
    <n v="3"/>
    <n v="4"/>
    <n v="0"/>
    <n v="0"/>
    <n v="0"/>
    <n v="0"/>
    <n v="9"/>
    <n v="9"/>
    <n v="9"/>
    <n v="1"/>
  </r>
  <r>
    <s v="08EJN0155Z"/>
    <n v="1"/>
    <s v="MATUTINO"/>
    <s v="AGUSTIN MELGAR 1072"/>
    <n v="8"/>
    <s v="CHIHUAHUA"/>
    <n v="8"/>
    <s v="CHIHUAHUA"/>
    <x v="8"/>
    <n v="32"/>
    <x v="19"/>
    <n v="1"/>
    <s v="HIDALGO DEL PARRAL"/>
    <s v="CALLE 4 DE JULIO"/>
    <n v="35"/>
    <s v="PÚBLICO"/>
    <x v="1"/>
    <n v="2"/>
    <s v="BĂSICA"/>
    <n v="1"/>
    <x v="2"/>
    <n v="1"/>
    <x v="0"/>
    <n v="0"/>
    <s v="NO APLICA"/>
    <n v="0"/>
    <s v="NO APLICA"/>
    <s v="08FZP0003T"/>
    <m/>
    <m/>
    <n v="0"/>
    <s v="I2020"/>
    <n v="57"/>
    <n v="57"/>
    <n v="114"/>
    <n v="57"/>
    <n v="57"/>
    <n v="114"/>
    <n v="25"/>
    <n v="23"/>
    <n v="48"/>
    <n v="0"/>
    <n v="0"/>
    <n v="0"/>
    <n v="8"/>
    <n v="13"/>
    <n v="21"/>
    <n v="29"/>
    <n v="21"/>
    <n v="50"/>
    <n v="21"/>
    <n v="22"/>
    <n v="43"/>
    <n v="0"/>
    <n v="0"/>
    <n v="0"/>
    <n v="0"/>
    <n v="0"/>
    <n v="0"/>
    <n v="0"/>
    <n v="0"/>
    <n v="0"/>
    <n v="58"/>
    <n v="56"/>
    <n v="11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7"/>
    <n v="5"/>
    <n v="1"/>
  </r>
  <r>
    <s v="08EJN0156Z"/>
    <n v="1"/>
    <s v="MATUTINO"/>
    <s v="20 DE NOVIEMBRE 1024"/>
    <n v="8"/>
    <s v="CHIHUAHUA"/>
    <n v="8"/>
    <s v="CHIHUAHUA"/>
    <x v="8"/>
    <n v="60"/>
    <x v="56"/>
    <n v="1"/>
    <s v="SANTA BĂRBARA"/>
    <s v="CALLE MANUEL DOBLADO"/>
    <n v="15"/>
    <s v="PÚBLICO"/>
    <x v="1"/>
    <n v="2"/>
    <s v="BĂSICA"/>
    <n v="1"/>
    <x v="2"/>
    <n v="1"/>
    <x v="0"/>
    <n v="0"/>
    <s v="NO APLICA"/>
    <n v="0"/>
    <s v="NO APLICA"/>
    <s v="08FZP0003T"/>
    <m/>
    <m/>
    <n v="0"/>
    <s v="I2020"/>
    <n v="36"/>
    <n v="39"/>
    <n v="75"/>
    <n v="36"/>
    <n v="39"/>
    <n v="75"/>
    <n v="10"/>
    <n v="13"/>
    <n v="23"/>
    <n v="0"/>
    <n v="0"/>
    <n v="0"/>
    <n v="9"/>
    <n v="6"/>
    <n v="15"/>
    <n v="14"/>
    <n v="13"/>
    <n v="27"/>
    <n v="16"/>
    <n v="17"/>
    <n v="33"/>
    <n v="0"/>
    <n v="0"/>
    <n v="0"/>
    <n v="0"/>
    <n v="0"/>
    <n v="0"/>
    <n v="0"/>
    <n v="0"/>
    <n v="0"/>
    <n v="39"/>
    <n v="36"/>
    <n v="7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157Y"/>
    <n v="1"/>
    <s v="MATUTINO"/>
    <s v="MARIA DE LA CRUZ REYES 1056"/>
    <n v="8"/>
    <s v="CHIHUAHUA"/>
    <n v="8"/>
    <s v="CHIHUAHUA"/>
    <x v="8"/>
    <n v="60"/>
    <x v="56"/>
    <n v="1"/>
    <s v="SANTA BĂRBARA"/>
    <s v="CALLE GĂ“MEZ FARĂŤAS"/>
    <n v="0"/>
    <s v="PÚBLICO"/>
    <x v="1"/>
    <n v="2"/>
    <s v="BĂSICA"/>
    <n v="1"/>
    <x v="2"/>
    <n v="1"/>
    <x v="0"/>
    <n v="0"/>
    <s v="NO APLICA"/>
    <n v="0"/>
    <s v="NO APLICA"/>
    <s v="08FZP0003T"/>
    <m/>
    <m/>
    <n v="0"/>
    <s v="I2020"/>
    <n v="35"/>
    <n v="29"/>
    <n v="64"/>
    <n v="35"/>
    <n v="29"/>
    <n v="64"/>
    <n v="16"/>
    <n v="7"/>
    <n v="23"/>
    <n v="0"/>
    <n v="0"/>
    <n v="0"/>
    <n v="9"/>
    <n v="7"/>
    <n v="16"/>
    <n v="15"/>
    <n v="9"/>
    <n v="24"/>
    <n v="10"/>
    <n v="14"/>
    <n v="24"/>
    <n v="0"/>
    <n v="0"/>
    <n v="0"/>
    <n v="0"/>
    <n v="0"/>
    <n v="0"/>
    <n v="0"/>
    <n v="0"/>
    <n v="0"/>
    <n v="34"/>
    <n v="30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5"/>
    <n v="5"/>
    <n v="1"/>
  </r>
  <r>
    <s v="08EJN0158X"/>
    <n v="1"/>
    <s v="MATUTINO"/>
    <s v="MARIA DEL REFUGIO HERMOSILLO 1002"/>
    <n v="8"/>
    <s v="CHIHUAHUA"/>
    <n v="8"/>
    <s v="CHIHUAHUA"/>
    <x v="9"/>
    <n v="11"/>
    <x v="28"/>
    <n v="1"/>
    <s v="SANTA ROSALĂŤA DE CAMARGO"/>
    <s v="CALLE RAYON"/>
    <n v="103"/>
    <s v="PÚBLICO"/>
    <x v="1"/>
    <n v="2"/>
    <s v="BĂSICA"/>
    <n v="1"/>
    <x v="2"/>
    <n v="1"/>
    <x v="0"/>
    <n v="0"/>
    <s v="NO APLICA"/>
    <n v="0"/>
    <s v="NO APLICA"/>
    <s v="08FZP0015Y"/>
    <m/>
    <m/>
    <n v="0"/>
    <s v="I2020"/>
    <n v="65"/>
    <n v="63"/>
    <n v="128"/>
    <n v="65"/>
    <n v="63"/>
    <n v="128"/>
    <n v="34"/>
    <n v="24"/>
    <n v="58"/>
    <n v="0"/>
    <n v="0"/>
    <n v="0"/>
    <n v="12"/>
    <n v="11"/>
    <n v="23"/>
    <n v="27"/>
    <n v="29"/>
    <n v="56"/>
    <n v="24"/>
    <n v="23"/>
    <n v="47"/>
    <n v="0"/>
    <n v="0"/>
    <n v="0"/>
    <n v="0"/>
    <n v="0"/>
    <n v="0"/>
    <n v="0"/>
    <n v="0"/>
    <n v="0"/>
    <n v="63"/>
    <n v="63"/>
    <n v="126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3"/>
    <n v="2"/>
    <n v="0"/>
    <n v="0"/>
    <n v="0"/>
    <n v="0"/>
    <n v="6"/>
    <n v="8"/>
    <n v="6"/>
    <n v="1"/>
  </r>
  <r>
    <s v="08EJN0159W"/>
    <n v="1"/>
    <s v="MATUTINO"/>
    <s v="CLUB 20-30 1043"/>
    <n v="8"/>
    <s v="CHIHUAHUA"/>
    <n v="8"/>
    <s v="CHIHUAHUA"/>
    <x v="9"/>
    <n v="11"/>
    <x v="28"/>
    <n v="1"/>
    <s v="SANTA ROSALĂŤA DE CAMARGO"/>
    <s v="AVENIDA COLON"/>
    <n v="6"/>
    <s v="PÚBLICO"/>
    <x v="1"/>
    <n v="2"/>
    <s v="BĂSICA"/>
    <n v="1"/>
    <x v="2"/>
    <n v="1"/>
    <x v="0"/>
    <n v="0"/>
    <s v="NO APLICA"/>
    <n v="0"/>
    <s v="NO APLICA"/>
    <s v="08FZP0015Y"/>
    <m/>
    <m/>
    <n v="0"/>
    <s v="I2020"/>
    <n v="111"/>
    <n v="94"/>
    <n v="205"/>
    <n v="111"/>
    <n v="94"/>
    <n v="205"/>
    <n v="43"/>
    <n v="33"/>
    <n v="76"/>
    <n v="0"/>
    <n v="0"/>
    <n v="0"/>
    <n v="14"/>
    <n v="20"/>
    <n v="34"/>
    <n v="45"/>
    <n v="36"/>
    <n v="81"/>
    <n v="47"/>
    <n v="37"/>
    <n v="84"/>
    <n v="0"/>
    <n v="0"/>
    <n v="0"/>
    <n v="0"/>
    <n v="0"/>
    <n v="0"/>
    <n v="0"/>
    <n v="0"/>
    <n v="0"/>
    <n v="106"/>
    <n v="93"/>
    <n v="199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0"/>
    <n v="1"/>
    <n v="0"/>
    <n v="0"/>
    <n v="0"/>
    <n v="0"/>
    <n v="0"/>
    <n v="2"/>
    <n v="0"/>
    <n v="0"/>
    <n v="15"/>
    <n v="0"/>
    <n v="10"/>
    <n v="2"/>
    <n v="4"/>
    <n v="4"/>
    <n v="0"/>
    <n v="0"/>
    <n v="0"/>
    <n v="0"/>
    <n v="10"/>
    <n v="10"/>
    <n v="10"/>
    <n v="1"/>
  </r>
  <r>
    <s v="08EJN0160L"/>
    <n v="1"/>
    <s v="MATUTINO"/>
    <s v="10 DE MAYO 1037"/>
    <n v="8"/>
    <s v="CHIHUAHUA"/>
    <n v="8"/>
    <s v="CHIHUAHUA"/>
    <x v="1"/>
    <n v="17"/>
    <x v="43"/>
    <n v="1"/>
    <s v="CUAUHTĂ‰MOC"/>
    <s v="CALLE MANUEL OJINAGA"/>
    <n v="876"/>
    <s v="PÚBLICO"/>
    <x v="1"/>
    <n v="2"/>
    <s v="BĂSICA"/>
    <n v="1"/>
    <x v="2"/>
    <n v="1"/>
    <x v="0"/>
    <n v="0"/>
    <s v="NO APLICA"/>
    <n v="0"/>
    <s v="NO APLICA"/>
    <s v="08FZP0009N"/>
    <s v="08FJZ0002Z"/>
    <m/>
    <n v="0"/>
    <s v="I2020"/>
    <n v="93"/>
    <n v="105"/>
    <n v="198"/>
    <n v="93"/>
    <n v="105"/>
    <n v="198"/>
    <n v="37"/>
    <n v="51"/>
    <n v="88"/>
    <n v="0"/>
    <n v="0"/>
    <n v="0"/>
    <n v="11"/>
    <n v="14"/>
    <n v="25"/>
    <n v="45"/>
    <n v="45"/>
    <n v="90"/>
    <n v="56"/>
    <n v="49"/>
    <n v="105"/>
    <n v="0"/>
    <n v="0"/>
    <n v="0"/>
    <n v="0"/>
    <n v="0"/>
    <n v="0"/>
    <n v="0"/>
    <n v="0"/>
    <n v="0"/>
    <n v="112"/>
    <n v="108"/>
    <n v="220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2"/>
    <n v="0"/>
    <n v="1"/>
    <n v="0"/>
    <n v="0"/>
    <n v="0"/>
    <n v="0"/>
    <n v="0"/>
    <n v="1"/>
    <n v="1"/>
    <n v="0"/>
    <n v="15"/>
    <n v="0"/>
    <n v="9"/>
    <n v="1"/>
    <n v="4"/>
    <n v="4"/>
    <n v="0"/>
    <n v="0"/>
    <n v="0"/>
    <n v="0"/>
    <n v="9"/>
    <n v="9"/>
    <n v="9"/>
    <n v="1"/>
  </r>
  <r>
    <s v="08EJN0161K"/>
    <n v="1"/>
    <s v="MATUTINO"/>
    <s v="EMILIANO ZAPATA 1076"/>
    <n v="8"/>
    <s v="CHIHUAHUA"/>
    <n v="8"/>
    <s v="CHIHUAHUA"/>
    <x v="1"/>
    <n v="17"/>
    <x v="43"/>
    <n v="1"/>
    <s v="CUAUHTĂ‰MOC"/>
    <s v="CALLE 4A"/>
    <n v="0"/>
    <s v="PÚBLICO"/>
    <x v="1"/>
    <n v="2"/>
    <s v="BĂSICA"/>
    <n v="1"/>
    <x v="2"/>
    <n v="1"/>
    <x v="0"/>
    <n v="0"/>
    <s v="NO APLICA"/>
    <n v="0"/>
    <s v="NO APLICA"/>
    <s v="08FZP0009N"/>
    <s v="08FJZ0002Z"/>
    <m/>
    <n v="0"/>
    <s v="I2020"/>
    <n v="58"/>
    <n v="48"/>
    <n v="106"/>
    <n v="58"/>
    <n v="48"/>
    <n v="106"/>
    <n v="24"/>
    <n v="19"/>
    <n v="43"/>
    <n v="0"/>
    <n v="0"/>
    <n v="0"/>
    <n v="10"/>
    <n v="10"/>
    <n v="20"/>
    <n v="14"/>
    <n v="16"/>
    <n v="30"/>
    <n v="29"/>
    <n v="18"/>
    <n v="47"/>
    <n v="0"/>
    <n v="0"/>
    <n v="0"/>
    <n v="0"/>
    <n v="0"/>
    <n v="0"/>
    <n v="0"/>
    <n v="0"/>
    <n v="0"/>
    <n v="53"/>
    <n v="44"/>
    <n v="9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162J"/>
    <n v="1"/>
    <s v="MATUTINO"/>
    <s v="FEDERICO FROEBEL 1019"/>
    <n v="8"/>
    <s v="CHIHUAHUA"/>
    <n v="8"/>
    <s v="CHIHUAHUA"/>
    <x v="8"/>
    <n v="36"/>
    <x v="30"/>
    <n v="1"/>
    <s v="JOSĂ‰ MARIANO JIMĂ‰NEZ"/>
    <s v="CALLE SOR JUANA INES DE LA CRUZ"/>
    <n v="0"/>
    <s v="PÚBLICO"/>
    <x v="1"/>
    <n v="2"/>
    <s v="BĂSICA"/>
    <n v="1"/>
    <x v="2"/>
    <n v="1"/>
    <x v="0"/>
    <n v="0"/>
    <s v="NO APLICA"/>
    <n v="0"/>
    <s v="NO APLICA"/>
    <s v="08FZP0011B"/>
    <m/>
    <m/>
    <n v="0"/>
    <s v="I2020"/>
    <n v="93"/>
    <n v="100"/>
    <n v="193"/>
    <n v="93"/>
    <n v="100"/>
    <n v="193"/>
    <n v="38"/>
    <n v="39"/>
    <n v="77"/>
    <n v="0"/>
    <n v="0"/>
    <n v="0"/>
    <n v="21"/>
    <n v="13"/>
    <n v="34"/>
    <n v="30"/>
    <n v="42"/>
    <n v="72"/>
    <n v="39"/>
    <n v="39"/>
    <n v="78"/>
    <n v="0"/>
    <n v="0"/>
    <n v="0"/>
    <n v="0"/>
    <n v="0"/>
    <n v="0"/>
    <n v="0"/>
    <n v="0"/>
    <n v="0"/>
    <n v="90"/>
    <n v="94"/>
    <n v="184"/>
    <n v="2"/>
    <n v="3"/>
    <n v="3"/>
    <n v="0"/>
    <n v="0"/>
    <n v="0"/>
    <n v="0"/>
    <n v="8"/>
    <n v="0"/>
    <n v="0"/>
    <n v="0"/>
    <n v="1"/>
    <n v="0"/>
    <n v="0"/>
    <n v="0"/>
    <n v="0"/>
    <n v="1"/>
    <n v="7"/>
    <n v="0"/>
    <n v="0"/>
    <n v="2"/>
    <n v="0"/>
    <n v="0"/>
    <n v="0"/>
    <n v="0"/>
    <n v="0"/>
    <n v="0"/>
    <n v="1"/>
    <n v="1"/>
    <n v="0"/>
    <n v="0"/>
    <n v="13"/>
    <n v="1"/>
    <n v="7"/>
    <n v="2"/>
    <n v="3"/>
    <n v="3"/>
    <n v="0"/>
    <n v="0"/>
    <n v="0"/>
    <n v="0"/>
    <n v="8"/>
    <n v="8"/>
    <n v="8"/>
    <n v="1"/>
  </r>
  <r>
    <s v="08EJN0163I"/>
    <n v="1"/>
    <s v="MATUTINO"/>
    <s v="MARIANO JIMENEZ 1039"/>
    <n v="8"/>
    <s v="CHIHUAHUA"/>
    <n v="8"/>
    <s v="CHIHUAHUA"/>
    <x v="8"/>
    <n v="36"/>
    <x v="30"/>
    <n v="1"/>
    <s v="JOSĂ‰ MARIANO JIMĂ‰NEZ"/>
    <s v="CALLE LOPEZ PORTILLO "/>
    <n v="0"/>
    <s v="PÚBLICO"/>
    <x v="1"/>
    <n v="2"/>
    <s v="BĂSICA"/>
    <n v="1"/>
    <x v="2"/>
    <n v="1"/>
    <x v="0"/>
    <n v="0"/>
    <s v="NO APLICA"/>
    <n v="0"/>
    <s v="NO APLICA"/>
    <s v="08FZP0011B"/>
    <m/>
    <m/>
    <n v="0"/>
    <s v="I2020"/>
    <n v="78"/>
    <n v="83"/>
    <n v="161"/>
    <n v="78"/>
    <n v="83"/>
    <n v="161"/>
    <n v="31"/>
    <n v="42"/>
    <n v="73"/>
    <n v="0"/>
    <n v="0"/>
    <n v="0"/>
    <n v="8"/>
    <n v="12"/>
    <n v="20"/>
    <n v="31"/>
    <n v="35"/>
    <n v="66"/>
    <n v="32"/>
    <n v="33"/>
    <n v="65"/>
    <n v="0"/>
    <n v="0"/>
    <n v="0"/>
    <n v="0"/>
    <n v="0"/>
    <n v="0"/>
    <n v="0"/>
    <n v="0"/>
    <n v="0"/>
    <n v="71"/>
    <n v="80"/>
    <n v="151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0"/>
    <n v="0"/>
    <n v="11"/>
    <n v="0"/>
    <n v="7"/>
    <n v="1"/>
    <n v="3"/>
    <n v="3"/>
    <n v="0"/>
    <n v="0"/>
    <n v="0"/>
    <n v="0"/>
    <n v="7"/>
    <n v="7"/>
    <n v="7"/>
    <n v="1"/>
  </r>
  <r>
    <s v="08EJN0164H"/>
    <n v="1"/>
    <s v="MATUTINO"/>
    <s v="MARIA MONTESSORI 1017"/>
    <n v="8"/>
    <s v="CHIHUAHUA"/>
    <n v="8"/>
    <s v="CHIHUAHUA"/>
    <x v="9"/>
    <n v="21"/>
    <x v="61"/>
    <n v="1"/>
    <s v="DELICIAS"/>
    <s v="AVENIDA RIO SAN PEDRO"/>
    <n v="501"/>
    <s v="PÚBLICO"/>
    <x v="1"/>
    <n v="2"/>
    <s v="BĂSICA"/>
    <n v="1"/>
    <x v="2"/>
    <n v="1"/>
    <x v="0"/>
    <n v="0"/>
    <s v="NO APLICA"/>
    <n v="0"/>
    <s v="NO APLICA"/>
    <s v="08FZP0006Q"/>
    <m/>
    <m/>
    <n v="0"/>
    <s v="I2020"/>
    <n v="117"/>
    <n v="134"/>
    <n v="251"/>
    <n v="117"/>
    <n v="134"/>
    <n v="251"/>
    <n v="62"/>
    <n v="73"/>
    <n v="135"/>
    <n v="0"/>
    <n v="0"/>
    <n v="0"/>
    <n v="0"/>
    <n v="0"/>
    <n v="0"/>
    <n v="69"/>
    <n v="63"/>
    <n v="132"/>
    <n v="56"/>
    <n v="62"/>
    <n v="118"/>
    <n v="0"/>
    <n v="0"/>
    <n v="0"/>
    <n v="0"/>
    <n v="0"/>
    <n v="0"/>
    <n v="0"/>
    <n v="0"/>
    <n v="0"/>
    <n v="125"/>
    <n v="125"/>
    <n v="250"/>
    <n v="0"/>
    <n v="5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1"/>
    <n v="1"/>
    <n v="0"/>
    <n v="0"/>
    <n v="0"/>
    <n v="0"/>
    <n v="0"/>
    <n v="2"/>
    <n v="0"/>
    <n v="0"/>
    <n v="14"/>
    <n v="0"/>
    <n v="9"/>
    <n v="0"/>
    <n v="5"/>
    <n v="4"/>
    <n v="0"/>
    <n v="0"/>
    <n v="0"/>
    <n v="0"/>
    <n v="9"/>
    <n v="9"/>
    <n v="9"/>
    <n v="1"/>
  </r>
  <r>
    <s v="08EJN0165G"/>
    <n v="1"/>
    <s v="MATUTINO"/>
    <s v="JOSEFA ORTIZ DE DOMINGUEZ 1060"/>
    <n v="8"/>
    <s v="CHIHUAHUA"/>
    <n v="8"/>
    <s v="CHIHUAHUA"/>
    <x v="9"/>
    <n v="21"/>
    <x v="61"/>
    <n v="1"/>
    <s v="DELICIAS"/>
    <s v="AVENIDA RIO FLORIDO"/>
    <n v="0"/>
    <s v="PÚBLICO"/>
    <x v="1"/>
    <n v="2"/>
    <s v="BĂSICA"/>
    <n v="1"/>
    <x v="2"/>
    <n v="1"/>
    <x v="0"/>
    <n v="0"/>
    <s v="NO APLICA"/>
    <n v="0"/>
    <s v="NO APLICA"/>
    <s v="08FZP0015Y"/>
    <m/>
    <m/>
    <n v="0"/>
    <s v="I2020"/>
    <n v="33"/>
    <n v="31"/>
    <n v="64"/>
    <n v="33"/>
    <n v="31"/>
    <n v="64"/>
    <n v="20"/>
    <n v="6"/>
    <n v="26"/>
    <n v="0"/>
    <n v="0"/>
    <n v="0"/>
    <n v="3"/>
    <n v="3"/>
    <n v="6"/>
    <n v="8"/>
    <n v="16"/>
    <n v="24"/>
    <n v="11"/>
    <n v="17"/>
    <n v="28"/>
    <n v="0"/>
    <n v="0"/>
    <n v="0"/>
    <n v="0"/>
    <n v="0"/>
    <n v="0"/>
    <n v="0"/>
    <n v="0"/>
    <n v="0"/>
    <n v="22"/>
    <n v="36"/>
    <n v="5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4"/>
    <n v="1"/>
  </r>
  <r>
    <s v="08EJN0166F"/>
    <n v="1"/>
    <s v="MATUTINO"/>
    <s v="RODRIGO M QUEVEDO 1031"/>
    <n v="8"/>
    <s v="CHIHUAHUA"/>
    <n v="8"/>
    <s v="CHIHUAHUA"/>
    <x v="10"/>
    <n v="10"/>
    <x v="44"/>
    <n v="1"/>
    <s v="SAN BUENAVENTURA"/>
    <s v="CALLE FRANCISCO I MADERO"/>
    <n v="0"/>
    <s v="PÚBLICO"/>
    <x v="1"/>
    <n v="2"/>
    <s v="BĂSICA"/>
    <n v="1"/>
    <x v="2"/>
    <n v="1"/>
    <x v="0"/>
    <n v="0"/>
    <s v="NO APLICA"/>
    <n v="0"/>
    <s v="NO APLICA"/>
    <s v="08FZP0017W"/>
    <s v="08FJZ0003Z"/>
    <m/>
    <n v="0"/>
    <s v="I2020"/>
    <n v="34"/>
    <n v="48"/>
    <n v="82"/>
    <n v="34"/>
    <n v="48"/>
    <n v="82"/>
    <n v="19"/>
    <n v="27"/>
    <n v="46"/>
    <n v="0"/>
    <n v="0"/>
    <n v="0"/>
    <n v="1"/>
    <n v="1"/>
    <n v="2"/>
    <n v="10"/>
    <n v="10"/>
    <n v="20"/>
    <n v="16"/>
    <n v="22"/>
    <n v="38"/>
    <n v="0"/>
    <n v="0"/>
    <n v="0"/>
    <n v="0"/>
    <n v="0"/>
    <n v="0"/>
    <n v="0"/>
    <n v="0"/>
    <n v="0"/>
    <n v="27"/>
    <n v="33"/>
    <n v="6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5"/>
    <n v="4"/>
    <n v="1"/>
  </r>
  <r>
    <s v="08EJN0167E"/>
    <n v="1"/>
    <s v="MATUTINO"/>
    <s v="FAUSTO L SANCHEZ BLANCO 1077"/>
    <n v="8"/>
    <s v="CHIHUAHUA"/>
    <n v="8"/>
    <s v="CHIHUAHUA"/>
    <x v="10"/>
    <n v="10"/>
    <x v="44"/>
    <n v="1"/>
    <s v="SAN BUENAVENTURA"/>
    <s v="CALLE FRANCISCO I MADERO"/>
    <n v="0"/>
    <s v="PÚBLICO"/>
    <x v="1"/>
    <n v="2"/>
    <s v="BĂSICA"/>
    <n v="1"/>
    <x v="2"/>
    <n v="1"/>
    <x v="0"/>
    <n v="0"/>
    <s v="NO APLICA"/>
    <n v="0"/>
    <s v="NO APLICA"/>
    <s v="08FZP0017W"/>
    <s v="08FJZ0003Z"/>
    <m/>
    <n v="0"/>
    <s v="I2020"/>
    <n v="18"/>
    <n v="20"/>
    <n v="38"/>
    <n v="18"/>
    <n v="20"/>
    <n v="38"/>
    <n v="4"/>
    <n v="13"/>
    <n v="17"/>
    <n v="0"/>
    <n v="0"/>
    <n v="0"/>
    <n v="1"/>
    <n v="1"/>
    <n v="2"/>
    <n v="4"/>
    <n v="5"/>
    <n v="9"/>
    <n v="16"/>
    <n v="10"/>
    <n v="26"/>
    <n v="0"/>
    <n v="0"/>
    <n v="0"/>
    <n v="0"/>
    <n v="0"/>
    <n v="0"/>
    <n v="0"/>
    <n v="0"/>
    <n v="0"/>
    <n v="21"/>
    <n v="16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EJN0168D"/>
    <n v="1"/>
    <s v="MATUTINO"/>
    <s v="FEDERICO FROEBEL 1025"/>
    <n v="8"/>
    <s v="CHIHUAHUA"/>
    <n v="8"/>
    <s v="CHIHUAHUA"/>
    <x v="1"/>
    <n v="31"/>
    <x v="1"/>
    <n v="1"/>
    <s v="VICENTE GUERRERO"/>
    <s v="CALLE BENITO JUAREZ"/>
    <n v="601"/>
    <s v="PÚBLICO"/>
    <x v="1"/>
    <n v="2"/>
    <s v="BĂSICA"/>
    <n v="1"/>
    <x v="2"/>
    <n v="1"/>
    <x v="0"/>
    <n v="0"/>
    <s v="NO APLICA"/>
    <n v="0"/>
    <s v="NO APLICA"/>
    <s v="08FZP0014Z"/>
    <s v="08FJZ0002Z"/>
    <m/>
    <n v="0"/>
    <s v="I2020"/>
    <n v="58"/>
    <n v="66"/>
    <n v="124"/>
    <n v="58"/>
    <n v="66"/>
    <n v="124"/>
    <n v="25"/>
    <n v="33"/>
    <n v="58"/>
    <n v="0"/>
    <n v="0"/>
    <n v="0"/>
    <n v="14"/>
    <n v="9"/>
    <n v="23"/>
    <n v="14"/>
    <n v="19"/>
    <n v="33"/>
    <n v="22"/>
    <n v="21"/>
    <n v="43"/>
    <n v="0"/>
    <n v="0"/>
    <n v="0"/>
    <n v="0"/>
    <n v="0"/>
    <n v="0"/>
    <n v="0"/>
    <n v="0"/>
    <n v="0"/>
    <n v="50"/>
    <n v="49"/>
    <n v="9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6"/>
    <n v="6"/>
    <n v="1"/>
  </r>
  <r>
    <s v="08EJN0169C"/>
    <n v="1"/>
    <s v="MATUTINO"/>
    <s v="ABRAHAM GONZALEZ 1041"/>
    <n v="8"/>
    <s v="CHIHUAHUA"/>
    <n v="8"/>
    <s v="CHIHUAHUA"/>
    <x v="1"/>
    <n v="31"/>
    <x v="1"/>
    <n v="3"/>
    <s v="LA JUNTA"/>
    <s v="CALLE JESUS GARCIA "/>
    <n v="0"/>
    <s v="PÚBLICO"/>
    <x v="1"/>
    <n v="2"/>
    <s v="BĂSICA"/>
    <n v="1"/>
    <x v="2"/>
    <n v="1"/>
    <x v="0"/>
    <n v="0"/>
    <s v="NO APLICA"/>
    <n v="0"/>
    <s v="NO APLICA"/>
    <s v="08FZP0014Z"/>
    <s v="08FJZ0002Z"/>
    <m/>
    <n v="0"/>
    <s v="I2020"/>
    <n v="55"/>
    <n v="57"/>
    <n v="112"/>
    <n v="55"/>
    <n v="57"/>
    <n v="112"/>
    <n v="24"/>
    <n v="23"/>
    <n v="47"/>
    <n v="0"/>
    <n v="0"/>
    <n v="0"/>
    <n v="7"/>
    <n v="3"/>
    <n v="10"/>
    <n v="18"/>
    <n v="14"/>
    <n v="32"/>
    <n v="23"/>
    <n v="31"/>
    <n v="54"/>
    <n v="0"/>
    <n v="0"/>
    <n v="0"/>
    <n v="0"/>
    <n v="0"/>
    <n v="0"/>
    <n v="0"/>
    <n v="0"/>
    <n v="0"/>
    <n v="48"/>
    <n v="48"/>
    <n v="96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2"/>
    <n v="3"/>
    <n v="0"/>
    <n v="0"/>
    <n v="0"/>
    <n v="0"/>
    <n v="6"/>
    <n v="6"/>
    <n v="6"/>
    <n v="1"/>
  </r>
  <r>
    <s v="08EJN0170S"/>
    <n v="1"/>
    <s v="MATUTINO"/>
    <s v="CUAUHTEMOC 1038"/>
    <n v="8"/>
    <s v="CHIHUAHUA"/>
    <n v="8"/>
    <s v="CHIHUAHUA"/>
    <x v="9"/>
    <n v="45"/>
    <x v="36"/>
    <n v="1"/>
    <s v="PEDRO MEOQUI"/>
    <s v="CALLE NIĂ‘OS HEROES"/>
    <n v="0"/>
    <s v="PÚBLICO"/>
    <x v="1"/>
    <n v="2"/>
    <s v="BĂSICA"/>
    <n v="1"/>
    <x v="2"/>
    <n v="1"/>
    <x v="0"/>
    <n v="0"/>
    <s v="NO APLICA"/>
    <n v="0"/>
    <s v="NO APLICA"/>
    <s v="08FZP0006Q"/>
    <m/>
    <m/>
    <n v="0"/>
    <s v="I2020"/>
    <n v="71"/>
    <n v="61"/>
    <n v="132"/>
    <n v="71"/>
    <n v="61"/>
    <n v="132"/>
    <n v="24"/>
    <n v="26"/>
    <n v="50"/>
    <n v="0"/>
    <n v="0"/>
    <n v="0"/>
    <n v="6"/>
    <n v="10"/>
    <n v="16"/>
    <n v="22"/>
    <n v="32"/>
    <n v="54"/>
    <n v="37"/>
    <n v="25"/>
    <n v="62"/>
    <n v="0"/>
    <n v="0"/>
    <n v="0"/>
    <n v="0"/>
    <n v="0"/>
    <n v="0"/>
    <n v="0"/>
    <n v="0"/>
    <n v="0"/>
    <n v="65"/>
    <n v="67"/>
    <n v="132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0"/>
    <n v="2"/>
    <n v="0"/>
    <n v="0"/>
    <n v="0"/>
    <n v="0"/>
    <n v="0"/>
    <n v="1"/>
    <n v="0"/>
    <n v="0"/>
    <n v="11"/>
    <n v="0"/>
    <n v="7"/>
    <n v="1"/>
    <n v="3"/>
    <n v="3"/>
    <n v="0"/>
    <n v="0"/>
    <n v="0"/>
    <n v="0"/>
    <n v="7"/>
    <n v="7"/>
    <n v="7"/>
    <n v="1"/>
  </r>
  <r>
    <s v="08EJN0171R"/>
    <n v="1"/>
    <s v="MATUTINO"/>
    <s v="MANUEL AVILA CAMACHO 1049"/>
    <n v="8"/>
    <s v="CHIHUAHUA"/>
    <n v="8"/>
    <s v="CHIHUAHUA"/>
    <x v="9"/>
    <n v="45"/>
    <x v="36"/>
    <n v="15"/>
    <s v="LĂZARO CĂRDENAS"/>
    <s v="CALLE FRANCISCO I. MADERO"/>
    <n v="0"/>
    <s v="PÚBLICO"/>
    <x v="1"/>
    <n v="2"/>
    <s v="BĂSICA"/>
    <n v="1"/>
    <x v="2"/>
    <n v="1"/>
    <x v="0"/>
    <n v="0"/>
    <s v="NO APLICA"/>
    <n v="0"/>
    <s v="NO APLICA"/>
    <s v="08FZP0006Q"/>
    <m/>
    <m/>
    <n v="0"/>
    <s v="I2020"/>
    <n v="48"/>
    <n v="36"/>
    <n v="84"/>
    <n v="48"/>
    <n v="36"/>
    <n v="84"/>
    <n v="28"/>
    <n v="18"/>
    <n v="46"/>
    <n v="0"/>
    <n v="0"/>
    <n v="0"/>
    <n v="2"/>
    <n v="2"/>
    <n v="4"/>
    <n v="15"/>
    <n v="20"/>
    <n v="35"/>
    <n v="23"/>
    <n v="25"/>
    <n v="48"/>
    <n v="0"/>
    <n v="0"/>
    <n v="0"/>
    <n v="0"/>
    <n v="0"/>
    <n v="0"/>
    <n v="0"/>
    <n v="0"/>
    <n v="0"/>
    <n v="40"/>
    <n v="47"/>
    <n v="87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172Q"/>
    <n v="1"/>
    <s v="MATUTINO"/>
    <s v="ADOLFO LOPEZ MATEOS 1083"/>
    <n v="8"/>
    <s v="CHIHUAHUA"/>
    <n v="8"/>
    <s v="CHIHUAHUA"/>
    <x v="9"/>
    <n v="45"/>
    <x v="36"/>
    <n v="1"/>
    <s v="PEDRO MEOQUI"/>
    <s v="CALLE NIĂ‘OS HEROES"/>
    <n v="0"/>
    <s v="PÚBLICO"/>
    <x v="1"/>
    <n v="2"/>
    <s v="BĂSICA"/>
    <n v="1"/>
    <x v="2"/>
    <n v="1"/>
    <x v="0"/>
    <n v="0"/>
    <s v="NO APLICA"/>
    <n v="0"/>
    <s v="NO APLICA"/>
    <s v="08FZP0006Q"/>
    <m/>
    <m/>
    <n v="0"/>
    <s v="I2020"/>
    <n v="56"/>
    <n v="51"/>
    <n v="107"/>
    <n v="56"/>
    <n v="51"/>
    <n v="107"/>
    <n v="37"/>
    <n v="25"/>
    <n v="62"/>
    <n v="0"/>
    <n v="0"/>
    <n v="0"/>
    <n v="2"/>
    <n v="7"/>
    <n v="9"/>
    <n v="18"/>
    <n v="11"/>
    <n v="29"/>
    <n v="15"/>
    <n v="20"/>
    <n v="35"/>
    <n v="0"/>
    <n v="0"/>
    <n v="0"/>
    <n v="0"/>
    <n v="0"/>
    <n v="0"/>
    <n v="0"/>
    <n v="0"/>
    <n v="0"/>
    <n v="35"/>
    <n v="38"/>
    <n v="7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5"/>
    <n v="1"/>
  </r>
  <r>
    <s v="08EJN0173P"/>
    <n v="1"/>
    <s v="MATUTINO"/>
    <s v="OSCAR SOTO MAYNEZ 1032"/>
    <n v="8"/>
    <s v="CHIHUAHUA"/>
    <n v="8"/>
    <s v="CHIHUAHUA"/>
    <x v="8"/>
    <n v="3"/>
    <x v="16"/>
    <n v="1"/>
    <s v="VALLE DE IGNACIO ALLENDE"/>
    <s v="CALLE VICENTE GUERRERO"/>
    <n v="0"/>
    <s v="PÚBLICO"/>
    <x v="1"/>
    <n v="2"/>
    <s v="BĂSICA"/>
    <n v="1"/>
    <x v="2"/>
    <n v="1"/>
    <x v="0"/>
    <n v="0"/>
    <s v="NO APLICA"/>
    <n v="0"/>
    <s v="NO APLICA"/>
    <s v="08FZP0011B"/>
    <m/>
    <m/>
    <n v="0"/>
    <s v="I2020"/>
    <n v="47"/>
    <n v="63"/>
    <n v="110"/>
    <n v="47"/>
    <n v="63"/>
    <n v="110"/>
    <n v="17"/>
    <n v="19"/>
    <n v="36"/>
    <n v="0"/>
    <n v="0"/>
    <n v="0"/>
    <n v="17"/>
    <n v="16"/>
    <n v="33"/>
    <n v="14"/>
    <n v="26"/>
    <n v="40"/>
    <n v="16"/>
    <n v="18"/>
    <n v="34"/>
    <n v="0"/>
    <n v="0"/>
    <n v="0"/>
    <n v="0"/>
    <n v="0"/>
    <n v="0"/>
    <n v="0"/>
    <n v="0"/>
    <n v="0"/>
    <n v="47"/>
    <n v="60"/>
    <n v="107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2"/>
    <n v="2"/>
    <n v="2"/>
    <n v="0"/>
    <n v="0"/>
    <n v="0"/>
    <n v="0"/>
    <n v="6"/>
    <n v="6"/>
    <n v="6"/>
    <n v="1"/>
  </r>
  <r>
    <s v="08EJN0174O"/>
    <n v="1"/>
    <s v="MATUTINO"/>
    <s v="HORTENSIA FLORES DE BORUNDA 1034"/>
    <n v="8"/>
    <s v="CHIHUAHUA"/>
    <n v="8"/>
    <s v="CHIHUAHUA"/>
    <x v="8"/>
    <n v="44"/>
    <x v="35"/>
    <n v="1"/>
    <s v="MARIANO MATAMOROS"/>
    <s v="CALLE OCAMPO"/>
    <n v="0"/>
    <s v="PÚBLICO"/>
    <x v="1"/>
    <n v="2"/>
    <s v="BĂSICA"/>
    <n v="1"/>
    <x v="2"/>
    <n v="1"/>
    <x v="0"/>
    <n v="0"/>
    <s v="NO APLICA"/>
    <n v="0"/>
    <s v="NO APLICA"/>
    <s v="08FZP0003T"/>
    <m/>
    <m/>
    <n v="0"/>
    <s v="I2020"/>
    <n v="30"/>
    <n v="47"/>
    <n v="77"/>
    <n v="30"/>
    <n v="47"/>
    <n v="77"/>
    <n v="11"/>
    <n v="10"/>
    <n v="21"/>
    <n v="0"/>
    <n v="0"/>
    <n v="0"/>
    <n v="6"/>
    <n v="12"/>
    <n v="18"/>
    <n v="10"/>
    <n v="28"/>
    <n v="38"/>
    <n v="13"/>
    <n v="22"/>
    <n v="35"/>
    <n v="0"/>
    <n v="0"/>
    <n v="0"/>
    <n v="0"/>
    <n v="0"/>
    <n v="0"/>
    <n v="0"/>
    <n v="0"/>
    <n v="0"/>
    <n v="29"/>
    <n v="62"/>
    <n v="91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1"/>
    <n v="2"/>
    <n v="1"/>
    <n v="0"/>
    <n v="0"/>
    <n v="0"/>
    <n v="0"/>
    <n v="4"/>
    <n v="5"/>
    <n v="5"/>
    <n v="1"/>
  </r>
  <r>
    <s v="08EJN0175N"/>
    <n v="1"/>
    <s v="MATUTINO"/>
    <s v="JUAN ENRIQUE PESTALOZZI 1067"/>
    <n v="8"/>
    <s v="CHIHUAHUA"/>
    <n v="8"/>
    <s v="CHIHUAHUA"/>
    <x v="8"/>
    <n v="59"/>
    <x v="60"/>
    <n v="1"/>
    <s v="SAN FRANCISCO DEL ORO"/>
    <s v="CALLE VICENTE GUERRERO"/>
    <n v="3"/>
    <s v="PÚBLICO"/>
    <x v="1"/>
    <n v="2"/>
    <s v="BĂSICA"/>
    <n v="1"/>
    <x v="2"/>
    <n v="1"/>
    <x v="0"/>
    <n v="0"/>
    <s v="NO APLICA"/>
    <n v="0"/>
    <s v="NO APLICA"/>
    <s v="08FZP0003T"/>
    <m/>
    <m/>
    <n v="0"/>
    <s v="I2020"/>
    <n v="40"/>
    <n v="57"/>
    <n v="97"/>
    <n v="40"/>
    <n v="57"/>
    <n v="97"/>
    <n v="20"/>
    <n v="19"/>
    <n v="39"/>
    <n v="0"/>
    <n v="0"/>
    <n v="0"/>
    <n v="15"/>
    <n v="10"/>
    <n v="25"/>
    <n v="11"/>
    <n v="23"/>
    <n v="34"/>
    <n v="13"/>
    <n v="18"/>
    <n v="31"/>
    <n v="0"/>
    <n v="0"/>
    <n v="0"/>
    <n v="0"/>
    <n v="0"/>
    <n v="0"/>
    <n v="0"/>
    <n v="0"/>
    <n v="0"/>
    <n v="39"/>
    <n v="51"/>
    <n v="9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2"/>
    <n v="0"/>
    <n v="10"/>
    <n v="0"/>
    <n v="5"/>
    <n v="1"/>
    <n v="2"/>
    <n v="2"/>
    <n v="0"/>
    <n v="0"/>
    <n v="0"/>
    <n v="0"/>
    <n v="5"/>
    <n v="5"/>
    <n v="5"/>
    <n v="1"/>
  </r>
  <r>
    <s v="08EJN0176M"/>
    <n v="1"/>
    <s v="MATUTINO"/>
    <s v="ACTIVO 20-30 1065"/>
    <n v="8"/>
    <s v="CHIHUAHUA"/>
    <n v="8"/>
    <s v="CHIHUAHUA"/>
    <x v="9"/>
    <n v="62"/>
    <x v="40"/>
    <n v="1"/>
    <s v="SAUCILLO"/>
    <s v="CALLE FELIPE ANGELES"/>
    <n v="0"/>
    <s v="PÚBLICO"/>
    <x v="1"/>
    <n v="2"/>
    <s v="BĂSICA"/>
    <n v="1"/>
    <x v="2"/>
    <n v="1"/>
    <x v="0"/>
    <n v="0"/>
    <s v="NO APLICA"/>
    <n v="0"/>
    <s v="NO APLICA"/>
    <s v="08FZP0015Y"/>
    <m/>
    <m/>
    <n v="0"/>
    <s v="I2020"/>
    <n v="66"/>
    <n v="62"/>
    <n v="128"/>
    <n v="66"/>
    <n v="62"/>
    <n v="128"/>
    <n v="34"/>
    <n v="22"/>
    <n v="56"/>
    <n v="0"/>
    <n v="0"/>
    <n v="0"/>
    <n v="9"/>
    <n v="9"/>
    <n v="18"/>
    <n v="24"/>
    <n v="23"/>
    <n v="47"/>
    <n v="26"/>
    <n v="30"/>
    <n v="56"/>
    <n v="0"/>
    <n v="0"/>
    <n v="0"/>
    <n v="0"/>
    <n v="0"/>
    <n v="0"/>
    <n v="0"/>
    <n v="0"/>
    <n v="0"/>
    <n v="59"/>
    <n v="62"/>
    <n v="121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1"/>
    <n v="0"/>
    <n v="0"/>
    <n v="0"/>
    <n v="0"/>
    <n v="0"/>
    <n v="1"/>
    <n v="0"/>
    <n v="0"/>
    <n v="11"/>
    <n v="0"/>
    <n v="6"/>
    <n v="1"/>
    <n v="2"/>
    <n v="3"/>
    <n v="0"/>
    <n v="0"/>
    <n v="0"/>
    <n v="0"/>
    <n v="6"/>
    <n v="8"/>
    <n v="6"/>
    <n v="1"/>
  </r>
  <r>
    <s v="08EJN0177L"/>
    <n v="1"/>
    <s v="MATUTINO"/>
    <s v="MIGUEL HIDALGO 1053"/>
    <n v="8"/>
    <s v="CHIHUAHUA"/>
    <n v="8"/>
    <s v="CHIHUAHUA"/>
    <x v="7"/>
    <n v="2"/>
    <x v="24"/>
    <n v="1"/>
    <s v="JUAN ALDAMA"/>
    <s v="CALLE CONSTITUCIĂ“N"/>
    <n v="0"/>
    <s v="PÚBLICO"/>
    <x v="1"/>
    <n v="2"/>
    <s v="BĂSICA"/>
    <n v="1"/>
    <x v="2"/>
    <n v="1"/>
    <x v="0"/>
    <n v="0"/>
    <s v="NO APLICA"/>
    <n v="0"/>
    <s v="NO APLICA"/>
    <s v="08FZP0008O"/>
    <s v="08FJZ0001A"/>
    <m/>
    <n v="0"/>
    <s v="I2020"/>
    <n v="137"/>
    <n v="110"/>
    <n v="247"/>
    <n v="137"/>
    <n v="110"/>
    <n v="247"/>
    <n v="59"/>
    <n v="40"/>
    <n v="99"/>
    <n v="0"/>
    <n v="0"/>
    <n v="0"/>
    <n v="26"/>
    <n v="30"/>
    <n v="56"/>
    <n v="60"/>
    <n v="47"/>
    <n v="107"/>
    <n v="45"/>
    <n v="49"/>
    <n v="94"/>
    <n v="0"/>
    <n v="0"/>
    <n v="0"/>
    <n v="0"/>
    <n v="0"/>
    <n v="0"/>
    <n v="0"/>
    <n v="0"/>
    <n v="0"/>
    <n v="131"/>
    <n v="126"/>
    <n v="257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0"/>
    <n v="1"/>
    <n v="0"/>
    <n v="0"/>
    <n v="0"/>
    <n v="0"/>
    <n v="0"/>
    <n v="2"/>
    <n v="0"/>
    <n v="0"/>
    <n v="15"/>
    <n v="0"/>
    <n v="10"/>
    <n v="2"/>
    <n v="4"/>
    <n v="4"/>
    <n v="0"/>
    <n v="0"/>
    <n v="0"/>
    <n v="0"/>
    <n v="10"/>
    <n v="9"/>
    <n v="9"/>
    <n v="1"/>
  </r>
  <r>
    <s v="08EJN0178K"/>
    <n v="1"/>
    <s v="MATUTINO"/>
    <s v="COMISION FEDERAL DE ELECTRICIDAD 1042"/>
    <n v="8"/>
    <s v="CHIHUAHUA"/>
    <n v="8"/>
    <s v="CHIHUAHUA"/>
    <x v="9"/>
    <n v="58"/>
    <x v="42"/>
    <n v="8"/>
    <s v="BOQUILLA DE BABISAS (LA BOQUILLA DE CONCHOS)"/>
    <s v="CALLE LAZARO CARDENAS "/>
    <n v="0"/>
    <s v="PÚBLICO"/>
    <x v="1"/>
    <n v="2"/>
    <s v="BĂSICA"/>
    <n v="1"/>
    <x v="2"/>
    <n v="1"/>
    <x v="0"/>
    <n v="0"/>
    <s v="NO APLICA"/>
    <n v="0"/>
    <s v="NO APLICA"/>
    <s v="08FZP0015Y"/>
    <m/>
    <m/>
    <n v="0"/>
    <s v="I2020"/>
    <n v="37"/>
    <n v="24"/>
    <n v="61"/>
    <n v="37"/>
    <n v="24"/>
    <n v="61"/>
    <n v="8"/>
    <n v="8"/>
    <n v="16"/>
    <n v="0"/>
    <n v="0"/>
    <n v="0"/>
    <n v="10"/>
    <n v="8"/>
    <n v="18"/>
    <n v="14"/>
    <n v="10"/>
    <n v="24"/>
    <n v="16"/>
    <n v="6"/>
    <n v="22"/>
    <n v="0"/>
    <n v="0"/>
    <n v="0"/>
    <n v="0"/>
    <n v="0"/>
    <n v="0"/>
    <n v="0"/>
    <n v="0"/>
    <n v="0"/>
    <n v="40"/>
    <n v="24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3"/>
    <n v="1"/>
    <n v="1"/>
    <n v="1"/>
    <n v="0"/>
    <n v="0"/>
    <n v="0"/>
    <n v="0"/>
    <n v="3"/>
    <n v="3"/>
    <n v="3"/>
    <n v="1"/>
  </r>
  <r>
    <s v="08EJN0179J"/>
    <n v="1"/>
    <s v="MATUTINO"/>
    <s v="CARLOS PACHECO 1059"/>
    <n v="8"/>
    <s v="CHIHUAHUA"/>
    <n v="8"/>
    <s v="CHIHUAHUA"/>
    <x v="3"/>
    <n v="7"/>
    <x v="25"/>
    <n v="1"/>
    <s v="MARIANO BALLEZA"/>
    <s v="CALLE PLAZA JUAREZ "/>
    <n v="3"/>
    <s v="PÚBLICO"/>
    <x v="1"/>
    <n v="2"/>
    <s v="BĂSICA"/>
    <n v="1"/>
    <x v="2"/>
    <n v="1"/>
    <x v="0"/>
    <n v="0"/>
    <s v="NO APLICA"/>
    <n v="0"/>
    <s v="NO APLICA"/>
    <s v="08FZP0003T"/>
    <m/>
    <m/>
    <n v="0"/>
    <s v="I2020"/>
    <n v="43"/>
    <n v="35"/>
    <n v="78"/>
    <n v="43"/>
    <n v="35"/>
    <n v="78"/>
    <n v="15"/>
    <n v="16"/>
    <n v="31"/>
    <n v="0"/>
    <n v="0"/>
    <n v="0"/>
    <n v="3"/>
    <n v="8"/>
    <n v="11"/>
    <n v="8"/>
    <n v="11"/>
    <n v="19"/>
    <n v="23"/>
    <n v="11"/>
    <n v="34"/>
    <n v="0"/>
    <n v="0"/>
    <n v="0"/>
    <n v="0"/>
    <n v="0"/>
    <n v="0"/>
    <n v="0"/>
    <n v="0"/>
    <n v="0"/>
    <n v="34"/>
    <n v="30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180Z"/>
    <n v="2"/>
    <s v="VESPERTINO"/>
    <s v="PASCUAL OROZCO 1063"/>
    <n v="8"/>
    <s v="CHIHUAHUA"/>
    <n v="8"/>
    <s v="CHIHUAHUA"/>
    <x v="1"/>
    <n v="31"/>
    <x v="1"/>
    <n v="71"/>
    <s v="OROZCO (SAN ISIDRO PASCUAL OROZCO)"/>
    <s v="CALLE PASCUAL OROZCO"/>
    <n v="0"/>
    <s v="PÚBLICO"/>
    <x v="1"/>
    <n v="2"/>
    <s v="BĂSICA"/>
    <n v="1"/>
    <x v="2"/>
    <n v="1"/>
    <x v="0"/>
    <n v="0"/>
    <s v="NO APLICA"/>
    <n v="0"/>
    <s v="NO APLICA"/>
    <s v="08FZP0014Z"/>
    <s v="08FJZ0002Z"/>
    <m/>
    <n v="0"/>
    <s v="I2020"/>
    <n v="37"/>
    <n v="23"/>
    <n v="60"/>
    <n v="37"/>
    <n v="23"/>
    <n v="60"/>
    <n v="14"/>
    <n v="9"/>
    <n v="23"/>
    <n v="0"/>
    <n v="0"/>
    <n v="0"/>
    <n v="10"/>
    <n v="11"/>
    <n v="21"/>
    <n v="16"/>
    <n v="4"/>
    <n v="20"/>
    <n v="13"/>
    <n v="9"/>
    <n v="22"/>
    <n v="0"/>
    <n v="0"/>
    <n v="0"/>
    <n v="0"/>
    <n v="0"/>
    <n v="0"/>
    <n v="0"/>
    <n v="0"/>
    <n v="0"/>
    <n v="39"/>
    <n v="24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  <n v="1"/>
  </r>
  <r>
    <s v="08EJN0181Y"/>
    <n v="1"/>
    <s v="MATUTINO"/>
    <s v="JUAN ESCUTIA 1029"/>
    <n v="8"/>
    <s v="CHIHUAHUA"/>
    <n v="8"/>
    <s v="CHIHUAHUA"/>
    <x v="10"/>
    <n v="13"/>
    <x v="41"/>
    <n v="1"/>
    <s v="CASAS GRANDES"/>
    <s v="CALLE CONSTITUCION "/>
    <n v="45"/>
    <s v="PÚBLICO"/>
    <x v="1"/>
    <n v="2"/>
    <s v="BĂSICA"/>
    <n v="1"/>
    <x v="2"/>
    <n v="1"/>
    <x v="0"/>
    <n v="0"/>
    <s v="NO APLICA"/>
    <n v="0"/>
    <s v="NO APLICA"/>
    <s v="08FZP0017W"/>
    <s v="08FJZ0003Z"/>
    <m/>
    <n v="0"/>
    <s v="I2020"/>
    <n v="44"/>
    <n v="33"/>
    <n v="77"/>
    <n v="44"/>
    <n v="33"/>
    <n v="77"/>
    <n v="31"/>
    <n v="22"/>
    <n v="53"/>
    <n v="0"/>
    <n v="0"/>
    <n v="0"/>
    <n v="2"/>
    <n v="2"/>
    <n v="4"/>
    <n v="11"/>
    <n v="6"/>
    <n v="17"/>
    <n v="27"/>
    <n v="28"/>
    <n v="55"/>
    <n v="0"/>
    <n v="0"/>
    <n v="0"/>
    <n v="0"/>
    <n v="0"/>
    <n v="0"/>
    <n v="0"/>
    <n v="0"/>
    <n v="0"/>
    <n v="40"/>
    <n v="36"/>
    <n v="7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182X"/>
    <n v="1"/>
    <s v="MATUTINO"/>
    <s v="NIÑOS HEROES 1030"/>
    <n v="8"/>
    <s v="CHIHUAHUA"/>
    <n v="8"/>
    <s v="CHIHUAHUA"/>
    <x v="10"/>
    <n v="50"/>
    <x v="65"/>
    <n v="1"/>
    <s v="NUEVO CASAS GRANDES"/>
    <s v="AVENIDA OCHOA "/>
    <n v="0"/>
    <s v="PÚBLICO"/>
    <x v="1"/>
    <n v="2"/>
    <s v="BĂSICA"/>
    <n v="1"/>
    <x v="2"/>
    <n v="1"/>
    <x v="0"/>
    <n v="0"/>
    <s v="NO APLICA"/>
    <n v="0"/>
    <s v="NO APLICA"/>
    <s v="08FZP0017W"/>
    <s v="08FJZ0003Z"/>
    <m/>
    <n v="0"/>
    <s v="I2020"/>
    <n v="48"/>
    <n v="56"/>
    <n v="104"/>
    <n v="48"/>
    <n v="56"/>
    <n v="104"/>
    <n v="31"/>
    <n v="35"/>
    <n v="66"/>
    <n v="0"/>
    <n v="0"/>
    <n v="0"/>
    <n v="0"/>
    <n v="0"/>
    <n v="0"/>
    <n v="24"/>
    <n v="25"/>
    <n v="49"/>
    <n v="27"/>
    <n v="31"/>
    <n v="58"/>
    <n v="0"/>
    <n v="0"/>
    <n v="0"/>
    <n v="0"/>
    <n v="0"/>
    <n v="0"/>
    <n v="0"/>
    <n v="0"/>
    <n v="0"/>
    <n v="51"/>
    <n v="56"/>
    <n v="107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2"/>
    <n v="3"/>
    <n v="0"/>
    <n v="0"/>
    <n v="0"/>
    <n v="0"/>
    <n v="5"/>
    <n v="5"/>
    <n v="5"/>
    <n v="1"/>
  </r>
  <r>
    <s v="08EJN0183W"/>
    <n v="1"/>
    <s v="MATUTINO"/>
    <s v="NIÑOS HEROES 1047"/>
    <n v="8"/>
    <s v="CHIHUAHUA"/>
    <n v="8"/>
    <s v="CHIHUAHUA"/>
    <x v="0"/>
    <n v="9"/>
    <x v="2"/>
    <n v="169"/>
    <s v="SAN JUANITO"/>
    <s v="AVENIDA DIVISION DEL NORTE "/>
    <n v="0"/>
    <s v="PÚBLICO"/>
    <x v="1"/>
    <n v="2"/>
    <s v="BĂSICA"/>
    <n v="1"/>
    <x v="2"/>
    <n v="1"/>
    <x v="0"/>
    <n v="0"/>
    <s v="NO APLICA"/>
    <n v="0"/>
    <s v="NO APLICA"/>
    <s v="08FZP0019U"/>
    <s v="08FJZ0002Z"/>
    <m/>
    <n v="0"/>
    <s v="I2020"/>
    <n v="53"/>
    <n v="57"/>
    <n v="110"/>
    <n v="53"/>
    <n v="57"/>
    <n v="110"/>
    <n v="23"/>
    <n v="24"/>
    <n v="47"/>
    <n v="0"/>
    <n v="0"/>
    <n v="0"/>
    <n v="10"/>
    <n v="9"/>
    <n v="19"/>
    <n v="17"/>
    <n v="17"/>
    <n v="34"/>
    <n v="22"/>
    <n v="16"/>
    <n v="38"/>
    <n v="0"/>
    <n v="0"/>
    <n v="0"/>
    <n v="0"/>
    <n v="0"/>
    <n v="0"/>
    <n v="0"/>
    <n v="0"/>
    <n v="0"/>
    <n v="49"/>
    <n v="42"/>
    <n v="9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2"/>
    <n v="0"/>
    <n v="0"/>
    <n v="1"/>
    <n v="0"/>
    <n v="0"/>
    <n v="0"/>
    <n v="0"/>
    <n v="1"/>
    <n v="0"/>
    <n v="0"/>
    <n v="10"/>
    <n v="0"/>
    <n v="5"/>
    <n v="1"/>
    <n v="2"/>
    <n v="2"/>
    <n v="0"/>
    <n v="0"/>
    <n v="0"/>
    <n v="0"/>
    <n v="5"/>
    <n v="6"/>
    <n v="5"/>
    <n v="1"/>
  </r>
  <r>
    <s v="08EJN0184V"/>
    <n v="1"/>
    <s v="MATUTINO"/>
    <s v="GUACHOCHI 1069"/>
    <n v="8"/>
    <s v="CHIHUAHUA"/>
    <n v="8"/>
    <s v="CHIHUAHUA"/>
    <x v="3"/>
    <n v="27"/>
    <x v="27"/>
    <n v="1"/>
    <s v="GUACHOCHI"/>
    <s v="CALLE PAZCUAL OROZCO "/>
    <n v="135"/>
    <s v="PÚBLICO"/>
    <x v="1"/>
    <n v="2"/>
    <s v="BĂSICA"/>
    <n v="1"/>
    <x v="2"/>
    <n v="1"/>
    <x v="0"/>
    <n v="0"/>
    <s v="NO APLICA"/>
    <n v="0"/>
    <s v="NO APLICA"/>
    <s v="08FZP0003T"/>
    <m/>
    <m/>
    <n v="0"/>
    <s v="I2020"/>
    <n v="46"/>
    <n v="66"/>
    <n v="112"/>
    <n v="46"/>
    <n v="66"/>
    <n v="112"/>
    <n v="21"/>
    <n v="26"/>
    <n v="47"/>
    <n v="0"/>
    <n v="0"/>
    <n v="0"/>
    <n v="14"/>
    <n v="11"/>
    <n v="25"/>
    <n v="13"/>
    <n v="26"/>
    <n v="39"/>
    <n v="16"/>
    <n v="21"/>
    <n v="37"/>
    <n v="0"/>
    <n v="0"/>
    <n v="0"/>
    <n v="0"/>
    <n v="0"/>
    <n v="0"/>
    <n v="0"/>
    <n v="0"/>
    <n v="0"/>
    <n v="43"/>
    <n v="58"/>
    <n v="10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1"/>
    <n v="2"/>
    <n v="2"/>
    <n v="0"/>
    <n v="0"/>
    <n v="0"/>
    <n v="0"/>
    <n v="5"/>
    <n v="5"/>
    <n v="5"/>
    <n v="1"/>
  </r>
  <r>
    <s v="08EJN0185U"/>
    <n v="1"/>
    <s v="MATUTINO"/>
    <s v="JAIME NUNO 1051"/>
    <n v="8"/>
    <s v="CHIHUAHUA"/>
    <n v="8"/>
    <s v="CHIHUAHUA"/>
    <x v="7"/>
    <n v="24"/>
    <x v="18"/>
    <n v="1"/>
    <s v="SANTA ISABEL"/>
    <s v="PRIVADA DE GUADALUPE VICTORIA"/>
    <n v="0"/>
    <s v="PÚBLICO"/>
    <x v="1"/>
    <n v="2"/>
    <s v="BĂSICA"/>
    <n v="1"/>
    <x v="2"/>
    <n v="1"/>
    <x v="0"/>
    <n v="0"/>
    <s v="NO APLICA"/>
    <n v="0"/>
    <s v="NO APLICA"/>
    <s v="08FZP0012A"/>
    <s v="08FJZ0002Z"/>
    <m/>
    <n v="0"/>
    <s v="I2020"/>
    <n v="27"/>
    <n v="39"/>
    <n v="66"/>
    <n v="27"/>
    <n v="39"/>
    <n v="66"/>
    <n v="11"/>
    <n v="18"/>
    <n v="29"/>
    <n v="0"/>
    <n v="0"/>
    <n v="0"/>
    <n v="5"/>
    <n v="3"/>
    <n v="8"/>
    <n v="10"/>
    <n v="14"/>
    <n v="24"/>
    <n v="15"/>
    <n v="14"/>
    <n v="29"/>
    <n v="0"/>
    <n v="0"/>
    <n v="0"/>
    <n v="0"/>
    <n v="0"/>
    <n v="0"/>
    <n v="0"/>
    <n v="0"/>
    <n v="0"/>
    <n v="30"/>
    <n v="31"/>
    <n v="6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3"/>
    <n v="3"/>
    <n v="1"/>
  </r>
  <r>
    <s v="08EJN0186T"/>
    <n v="1"/>
    <s v="MATUTINO"/>
    <s v="FRANCISCO PORTILLO 1068"/>
    <n v="8"/>
    <s v="CHIHUAHUA"/>
    <n v="8"/>
    <s v="CHIHUAHUA"/>
    <x v="7"/>
    <n v="4"/>
    <x v="64"/>
    <n v="2"/>
    <s v="SANTO DOMINGO (FRANCISCO PORTILLO)"/>
    <s v="CALLE FRANCISCO PORTILLO"/>
    <n v="0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17"/>
    <n v="13"/>
    <n v="30"/>
    <n v="17"/>
    <n v="13"/>
    <n v="30"/>
    <n v="9"/>
    <n v="4"/>
    <n v="13"/>
    <n v="0"/>
    <n v="0"/>
    <n v="0"/>
    <n v="4"/>
    <n v="6"/>
    <n v="10"/>
    <n v="3"/>
    <n v="3"/>
    <n v="6"/>
    <n v="6"/>
    <n v="6"/>
    <n v="12"/>
    <n v="0"/>
    <n v="0"/>
    <n v="0"/>
    <n v="0"/>
    <n v="0"/>
    <n v="0"/>
    <n v="0"/>
    <n v="0"/>
    <n v="0"/>
    <n v="13"/>
    <n v="15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JN0187S"/>
    <n v="1"/>
    <s v="MATUTINO"/>
    <s v="MARIA MONTES 1045"/>
    <n v="8"/>
    <s v="CHIHUAHUA"/>
    <n v="8"/>
    <s v="CHIHUAHUA"/>
    <x v="4"/>
    <n v="15"/>
    <x v="39"/>
    <n v="1"/>
    <s v="SANTIAGO DE COYAME"/>
    <s v="CALLE CENTENARIO"/>
    <n v="0"/>
    <s v="PÚBLICO"/>
    <x v="1"/>
    <n v="2"/>
    <s v="BĂSICA"/>
    <n v="1"/>
    <x v="2"/>
    <n v="1"/>
    <x v="0"/>
    <n v="0"/>
    <s v="NO APLICA"/>
    <n v="0"/>
    <s v="NO APLICA"/>
    <s v="08FZP0004S"/>
    <s v="08FJZ0001A"/>
    <m/>
    <n v="0"/>
    <s v="I2020"/>
    <n v="19"/>
    <n v="23"/>
    <n v="42"/>
    <n v="19"/>
    <n v="23"/>
    <n v="42"/>
    <n v="10"/>
    <n v="3"/>
    <n v="13"/>
    <n v="0"/>
    <n v="0"/>
    <n v="0"/>
    <n v="3"/>
    <n v="13"/>
    <n v="16"/>
    <n v="8"/>
    <n v="10"/>
    <n v="18"/>
    <n v="7"/>
    <n v="14"/>
    <n v="21"/>
    <n v="0"/>
    <n v="0"/>
    <n v="0"/>
    <n v="0"/>
    <n v="0"/>
    <n v="0"/>
    <n v="0"/>
    <n v="0"/>
    <n v="0"/>
    <n v="18"/>
    <n v="37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188R"/>
    <n v="1"/>
    <s v="MATUTINO"/>
    <s v="NARCISO MENDOZA 1066"/>
    <n v="8"/>
    <s v="CHIHUAHUA"/>
    <n v="8"/>
    <s v="CHIHUAHUA"/>
    <x v="1"/>
    <n v="6"/>
    <x v="58"/>
    <n v="1"/>
    <s v="BACHĂŤNIVA"/>
    <s v="AVENIDA ZARAGOZA"/>
    <n v="2"/>
    <s v="PÚBLICO"/>
    <x v="1"/>
    <n v="2"/>
    <s v="BĂSICA"/>
    <n v="1"/>
    <x v="2"/>
    <n v="1"/>
    <x v="0"/>
    <n v="0"/>
    <s v="NO APLICA"/>
    <n v="0"/>
    <s v="NO APLICA"/>
    <s v="08FZP0009N"/>
    <s v="08FJZ0002Z"/>
    <m/>
    <n v="0"/>
    <s v="I2020"/>
    <n v="34"/>
    <n v="40"/>
    <n v="74"/>
    <n v="34"/>
    <n v="40"/>
    <n v="74"/>
    <n v="18"/>
    <n v="22"/>
    <n v="40"/>
    <n v="0"/>
    <n v="0"/>
    <n v="0"/>
    <n v="10"/>
    <n v="10"/>
    <n v="20"/>
    <n v="10"/>
    <n v="18"/>
    <n v="28"/>
    <n v="10"/>
    <n v="12"/>
    <n v="22"/>
    <n v="0"/>
    <n v="0"/>
    <n v="0"/>
    <n v="0"/>
    <n v="0"/>
    <n v="0"/>
    <n v="0"/>
    <n v="0"/>
    <n v="0"/>
    <n v="30"/>
    <n v="40"/>
    <n v="70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4"/>
    <n v="0"/>
    <n v="2"/>
    <n v="1"/>
    <n v="0"/>
    <n v="0"/>
    <n v="0"/>
    <n v="0"/>
    <n v="0"/>
    <n v="1"/>
    <n v="2"/>
    <n v="4"/>
    <n v="4"/>
    <n v="1"/>
  </r>
  <r>
    <s v="08EJN0189Q"/>
    <n v="1"/>
    <s v="MATUTINO"/>
    <s v="CUAUHTEMOC 1040"/>
    <n v="8"/>
    <s v="CHIHUAHUA"/>
    <n v="8"/>
    <s v="CHIHUAHUA"/>
    <x v="9"/>
    <n v="38"/>
    <x v="63"/>
    <n v="1"/>
    <s v="JULIMES"/>
    <s v="CALLE JUĂREZ"/>
    <n v="0"/>
    <s v="PÚBLICO"/>
    <x v="1"/>
    <n v="2"/>
    <s v="BĂSICA"/>
    <n v="1"/>
    <x v="2"/>
    <n v="1"/>
    <x v="0"/>
    <n v="0"/>
    <s v="NO APLICA"/>
    <n v="0"/>
    <s v="NO APLICA"/>
    <s v="08FZP0006Q"/>
    <m/>
    <m/>
    <n v="0"/>
    <s v="I2020"/>
    <n v="38"/>
    <n v="42"/>
    <n v="80"/>
    <n v="38"/>
    <n v="42"/>
    <n v="80"/>
    <n v="24"/>
    <n v="20"/>
    <n v="44"/>
    <n v="0"/>
    <n v="0"/>
    <n v="0"/>
    <n v="0"/>
    <n v="1"/>
    <n v="1"/>
    <n v="12"/>
    <n v="11"/>
    <n v="23"/>
    <n v="20"/>
    <n v="24"/>
    <n v="44"/>
    <n v="0"/>
    <n v="0"/>
    <n v="0"/>
    <n v="0"/>
    <n v="0"/>
    <n v="0"/>
    <n v="0"/>
    <n v="0"/>
    <n v="0"/>
    <n v="32"/>
    <n v="36"/>
    <n v="6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EJN0190F"/>
    <n v="1"/>
    <s v="MATUTINO"/>
    <s v="ENRIQUETA SURAY 1078"/>
    <n v="8"/>
    <s v="CHIHUAHUA"/>
    <n v="8"/>
    <s v="CHIHUAHUA"/>
    <x v="5"/>
    <n v="1"/>
    <x v="8"/>
    <n v="1"/>
    <s v="MIGUEL AHUMADA"/>
    <s v="CALLE BOLIVIA"/>
    <n v="501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42"/>
    <n v="29"/>
    <n v="71"/>
    <n v="42"/>
    <n v="29"/>
    <n v="71"/>
    <n v="30"/>
    <n v="21"/>
    <n v="51"/>
    <n v="0"/>
    <n v="0"/>
    <n v="0"/>
    <n v="0"/>
    <n v="0"/>
    <n v="0"/>
    <n v="8"/>
    <n v="13"/>
    <n v="21"/>
    <n v="24"/>
    <n v="21"/>
    <n v="45"/>
    <n v="0"/>
    <n v="0"/>
    <n v="0"/>
    <n v="0"/>
    <n v="0"/>
    <n v="0"/>
    <n v="0"/>
    <n v="0"/>
    <n v="0"/>
    <n v="32"/>
    <n v="34"/>
    <n v="66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1"/>
    <n v="2"/>
    <n v="0"/>
    <n v="0"/>
    <n v="0"/>
    <n v="0"/>
    <n v="3"/>
    <n v="3"/>
    <n v="3"/>
    <n v="1"/>
  </r>
  <r>
    <s v="08EJN0191E"/>
    <n v="1"/>
    <s v="MATUTINO"/>
    <s v="ADOLFO LOPEZ MATEOS 1001"/>
    <n v="8"/>
    <s v="CHIHUAHUA"/>
    <n v="8"/>
    <s v="CHIHUAHUA"/>
    <x v="10"/>
    <n v="10"/>
    <x v="44"/>
    <n v="26"/>
    <s v="FLORES MAGĂ“N"/>
    <s v="CALLE FLORES MAGON (EL CARMEN)"/>
    <n v="0"/>
    <s v="PÚBLICO"/>
    <x v="1"/>
    <n v="2"/>
    <s v="BĂSICA"/>
    <n v="1"/>
    <x v="2"/>
    <n v="1"/>
    <x v="0"/>
    <n v="0"/>
    <s v="NO APLICA"/>
    <n v="0"/>
    <s v="NO APLICA"/>
    <s v="08FZP0017W"/>
    <s v="08FJZ0003Z"/>
    <m/>
    <n v="0"/>
    <s v="I2020"/>
    <n v="43"/>
    <n v="51"/>
    <n v="94"/>
    <n v="43"/>
    <n v="51"/>
    <n v="94"/>
    <n v="20"/>
    <n v="23"/>
    <n v="43"/>
    <n v="0"/>
    <n v="0"/>
    <n v="0"/>
    <n v="10"/>
    <n v="6"/>
    <n v="16"/>
    <n v="16"/>
    <n v="11"/>
    <n v="27"/>
    <n v="12"/>
    <n v="16"/>
    <n v="28"/>
    <n v="0"/>
    <n v="0"/>
    <n v="0"/>
    <n v="0"/>
    <n v="0"/>
    <n v="0"/>
    <n v="0"/>
    <n v="0"/>
    <n v="0"/>
    <n v="38"/>
    <n v="33"/>
    <n v="7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4"/>
    <n v="4"/>
    <n v="1"/>
  </r>
  <r>
    <s v="08EJN0192D"/>
    <n v="1"/>
    <s v="MATUTINO"/>
    <s v="NARCISO MENDOZA 1071"/>
    <n v="8"/>
    <s v="CHIHUAHUA"/>
    <n v="8"/>
    <s v="CHIHUAHUA"/>
    <x v="8"/>
    <n v="39"/>
    <x v="26"/>
    <n v="1"/>
    <s v="OCTAVIANO LĂ“PEZ"/>
    <s v="CALLE 5 DE MAYO"/>
    <n v="1"/>
    <s v="PÚBLICO"/>
    <x v="1"/>
    <n v="2"/>
    <s v="BĂSICA"/>
    <n v="1"/>
    <x v="2"/>
    <n v="1"/>
    <x v="0"/>
    <n v="0"/>
    <s v="NO APLICA"/>
    <n v="0"/>
    <s v="NO APLICA"/>
    <s v="08FZP0011B"/>
    <m/>
    <m/>
    <n v="0"/>
    <s v="I2020"/>
    <n v="60"/>
    <n v="52"/>
    <n v="112"/>
    <n v="60"/>
    <n v="52"/>
    <n v="112"/>
    <n v="28"/>
    <n v="21"/>
    <n v="49"/>
    <n v="0"/>
    <n v="0"/>
    <n v="0"/>
    <n v="14"/>
    <n v="11"/>
    <n v="25"/>
    <n v="19"/>
    <n v="17"/>
    <n v="36"/>
    <n v="19"/>
    <n v="21"/>
    <n v="40"/>
    <n v="0"/>
    <n v="0"/>
    <n v="0"/>
    <n v="0"/>
    <n v="0"/>
    <n v="0"/>
    <n v="0"/>
    <n v="0"/>
    <n v="0"/>
    <n v="52"/>
    <n v="49"/>
    <n v="10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1"/>
    <n v="2"/>
    <n v="2"/>
    <n v="0"/>
    <n v="0"/>
    <n v="0"/>
    <n v="0"/>
    <n v="5"/>
    <n v="5"/>
    <n v="5"/>
    <n v="1"/>
  </r>
  <r>
    <s v="08EJN0193C"/>
    <n v="1"/>
    <s v="MATUTINO"/>
    <s v="BENITO JUAREZ 1086"/>
    <n v="8"/>
    <s v="CHIHUAHUA"/>
    <n v="8"/>
    <s v="CHIHUAHUA"/>
    <x v="10"/>
    <n v="10"/>
    <x v="44"/>
    <n v="5"/>
    <s v="EJIDO BENITO JUĂREZ"/>
    <s v="CALLE FRANCISCO I "/>
    <n v="0"/>
    <s v="PÚBLICO"/>
    <x v="1"/>
    <n v="2"/>
    <s v="BĂSICA"/>
    <n v="1"/>
    <x v="2"/>
    <n v="1"/>
    <x v="0"/>
    <n v="0"/>
    <s v="NO APLICA"/>
    <n v="0"/>
    <s v="NO APLICA"/>
    <s v="08FZP0017W"/>
    <s v="08FJZ0003Z"/>
    <m/>
    <n v="0"/>
    <s v="I2020"/>
    <n v="56"/>
    <n v="34"/>
    <n v="90"/>
    <n v="56"/>
    <n v="34"/>
    <n v="90"/>
    <n v="28"/>
    <n v="14"/>
    <n v="42"/>
    <n v="0"/>
    <n v="0"/>
    <n v="0"/>
    <n v="2"/>
    <n v="7"/>
    <n v="9"/>
    <n v="24"/>
    <n v="19"/>
    <n v="43"/>
    <n v="23"/>
    <n v="17"/>
    <n v="40"/>
    <n v="0"/>
    <n v="0"/>
    <n v="0"/>
    <n v="0"/>
    <n v="0"/>
    <n v="0"/>
    <n v="0"/>
    <n v="0"/>
    <n v="0"/>
    <n v="49"/>
    <n v="43"/>
    <n v="92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0"/>
    <n v="1"/>
    <n v="2"/>
    <n v="0"/>
    <n v="0"/>
    <n v="0"/>
    <n v="1"/>
    <n v="4"/>
    <n v="4"/>
    <n v="4"/>
    <n v="1"/>
  </r>
  <r>
    <s v="08EJN0194B"/>
    <n v="1"/>
    <s v="MATUTINO"/>
    <s v="ALVARO OBREGON 1088"/>
    <n v="8"/>
    <s v="CHIHUAHUA"/>
    <n v="8"/>
    <s v="CHIHUAHUA"/>
    <x v="1"/>
    <n v="17"/>
    <x v="43"/>
    <n v="106"/>
    <s v="COLONIA OBREGĂ“N (RUBIO)"/>
    <s v="AVENIDA ALLENDE"/>
    <n v="302"/>
    <s v="PÚBLICO"/>
    <x v="1"/>
    <n v="2"/>
    <s v="BĂSICA"/>
    <n v="1"/>
    <x v="2"/>
    <n v="1"/>
    <x v="0"/>
    <n v="0"/>
    <s v="NO APLICA"/>
    <n v="0"/>
    <s v="NO APLICA"/>
    <s v="08FZP0009N"/>
    <s v="08FJZ0002Z"/>
    <m/>
    <n v="0"/>
    <s v="I2020"/>
    <n v="45"/>
    <n v="38"/>
    <n v="83"/>
    <n v="45"/>
    <n v="38"/>
    <n v="83"/>
    <n v="24"/>
    <n v="24"/>
    <n v="48"/>
    <n v="0"/>
    <n v="0"/>
    <n v="0"/>
    <n v="1"/>
    <n v="4"/>
    <n v="5"/>
    <n v="12"/>
    <n v="20"/>
    <n v="32"/>
    <n v="30"/>
    <n v="16"/>
    <n v="46"/>
    <n v="0"/>
    <n v="0"/>
    <n v="0"/>
    <n v="0"/>
    <n v="0"/>
    <n v="0"/>
    <n v="0"/>
    <n v="0"/>
    <n v="0"/>
    <n v="43"/>
    <n v="40"/>
    <n v="8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195A"/>
    <n v="1"/>
    <s v="MATUTINO"/>
    <s v="BENITO JUAREZ 1064"/>
    <n v="8"/>
    <s v="CHIHUAHUA"/>
    <n v="8"/>
    <s v="CHIHUAHUA"/>
    <x v="7"/>
    <n v="19"/>
    <x v="21"/>
    <n v="300"/>
    <s v="EL SAUZ"/>
    <s v="CALLE VENEZUELA"/>
    <n v="0"/>
    <s v="PÚBLICO"/>
    <x v="1"/>
    <n v="2"/>
    <s v="BĂSICA"/>
    <n v="1"/>
    <x v="2"/>
    <n v="1"/>
    <x v="0"/>
    <n v="0"/>
    <s v="NO APLICA"/>
    <n v="0"/>
    <s v="NO APLICA"/>
    <s v="08FZP0004S"/>
    <s v="08FJZ0001A"/>
    <s v="08ACE0001J"/>
    <n v="0"/>
    <s v="I2020"/>
    <n v="35"/>
    <n v="30"/>
    <n v="65"/>
    <n v="35"/>
    <n v="30"/>
    <n v="65"/>
    <n v="16"/>
    <n v="7"/>
    <n v="23"/>
    <n v="0"/>
    <n v="0"/>
    <n v="0"/>
    <n v="9"/>
    <n v="5"/>
    <n v="14"/>
    <n v="17"/>
    <n v="7"/>
    <n v="24"/>
    <n v="9"/>
    <n v="14"/>
    <n v="23"/>
    <n v="0"/>
    <n v="0"/>
    <n v="0"/>
    <n v="0"/>
    <n v="0"/>
    <n v="0"/>
    <n v="0"/>
    <n v="0"/>
    <n v="0"/>
    <n v="35"/>
    <n v="26"/>
    <n v="6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  <n v="1"/>
  </r>
  <r>
    <s v="08EJN0196Z"/>
    <n v="1"/>
    <s v="MATUTINO"/>
    <s v="ADOLFO LOPEZ MATEOS 1085"/>
    <n v="8"/>
    <s v="CHIHUAHUA"/>
    <n v="8"/>
    <s v="CHIHUAHUA"/>
    <x v="9"/>
    <n v="62"/>
    <x v="40"/>
    <n v="23"/>
    <s v="ORRANTEĂ‘O"/>
    <s v="CALLE EL ORRANTEĂ‘O"/>
    <n v="0"/>
    <s v="PÚBLICO"/>
    <x v="1"/>
    <n v="2"/>
    <s v="BĂSICA"/>
    <n v="1"/>
    <x v="2"/>
    <n v="1"/>
    <x v="0"/>
    <n v="0"/>
    <s v="NO APLICA"/>
    <n v="0"/>
    <s v="NO APLICA"/>
    <s v="08FZP0015Y"/>
    <m/>
    <m/>
    <n v="0"/>
    <s v="I2020"/>
    <n v="31"/>
    <n v="32"/>
    <n v="63"/>
    <n v="31"/>
    <n v="32"/>
    <n v="63"/>
    <n v="11"/>
    <n v="12"/>
    <n v="23"/>
    <n v="0"/>
    <n v="0"/>
    <n v="0"/>
    <n v="8"/>
    <n v="5"/>
    <n v="13"/>
    <n v="9"/>
    <n v="6"/>
    <n v="15"/>
    <n v="17"/>
    <n v="15"/>
    <n v="32"/>
    <n v="0"/>
    <n v="0"/>
    <n v="0"/>
    <n v="0"/>
    <n v="0"/>
    <n v="0"/>
    <n v="0"/>
    <n v="0"/>
    <n v="0"/>
    <n v="34"/>
    <n v="26"/>
    <n v="6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4"/>
    <n v="3"/>
    <n v="1"/>
  </r>
  <r>
    <s v="08EJN0197Z"/>
    <n v="1"/>
    <s v="MATUTINO"/>
    <s v="15 DE MAYO 1089"/>
    <n v="8"/>
    <s v="CHIHUAHUA"/>
    <n v="8"/>
    <s v="CHIHUAHUA"/>
    <x v="7"/>
    <n v="19"/>
    <x v="21"/>
    <n v="1"/>
    <s v="CHIHUAHUA"/>
    <s v="CALLE JUAREZ"/>
    <n v="0"/>
    <s v="PÚBLICO"/>
    <x v="1"/>
    <n v="2"/>
    <s v="BĂSICA"/>
    <n v="1"/>
    <x v="2"/>
    <n v="1"/>
    <x v="0"/>
    <n v="0"/>
    <s v="NO APLICA"/>
    <n v="0"/>
    <s v="NO APLICA"/>
    <s v="08FZP0008O"/>
    <s v="08FJZ0001A"/>
    <m/>
    <n v="0"/>
    <s v="I2020"/>
    <n v="89"/>
    <n v="74"/>
    <n v="163"/>
    <n v="89"/>
    <n v="74"/>
    <n v="163"/>
    <n v="35"/>
    <n v="36"/>
    <n v="71"/>
    <n v="0"/>
    <n v="0"/>
    <n v="0"/>
    <n v="6"/>
    <n v="9"/>
    <n v="15"/>
    <n v="37"/>
    <n v="15"/>
    <n v="52"/>
    <n v="31"/>
    <n v="23"/>
    <n v="54"/>
    <n v="0"/>
    <n v="0"/>
    <n v="0"/>
    <n v="0"/>
    <n v="0"/>
    <n v="0"/>
    <n v="0"/>
    <n v="0"/>
    <n v="0"/>
    <n v="74"/>
    <n v="47"/>
    <n v="121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8"/>
    <n v="6"/>
    <n v="1"/>
  </r>
  <r>
    <s v="08EJN0198Y"/>
    <n v="1"/>
    <s v="MATUTINO"/>
    <s v="21 DE ABRIL 1090"/>
    <n v="8"/>
    <s v="CHIHUAHUA"/>
    <n v="8"/>
    <s v="CHIHUAHUA"/>
    <x v="7"/>
    <n v="19"/>
    <x v="21"/>
    <n v="1"/>
    <s v="CHIHUAHUA"/>
    <s v="CALLE FRANCISCO VILLA"/>
    <n v="6304"/>
    <s v="PÚBLICO"/>
    <x v="1"/>
    <n v="2"/>
    <s v="BĂSICA"/>
    <n v="1"/>
    <x v="2"/>
    <n v="1"/>
    <x v="0"/>
    <n v="0"/>
    <s v="NO APLICA"/>
    <n v="0"/>
    <s v="NO APLICA"/>
    <s v="08FZP0004S"/>
    <s v="08FJZ0001A"/>
    <m/>
    <n v="0"/>
    <s v="I2020"/>
    <n v="88"/>
    <n v="77"/>
    <n v="165"/>
    <n v="88"/>
    <n v="77"/>
    <n v="165"/>
    <n v="30"/>
    <n v="30"/>
    <n v="60"/>
    <n v="0"/>
    <n v="0"/>
    <n v="0"/>
    <n v="17"/>
    <n v="19"/>
    <n v="36"/>
    <n v="36"/>
    <n v="36"/>
    <n v="72"/>
    <n v="42"/>
    <n v="32"/>
    <n v="74"/>
    <n v="0"/>
    <n v="0"/>
    <n v="0"/>
    <n v="0"/>
    <n v="0"/>
    <n v="0"/>
    <n v="0"/>
    <n v="0"/>
    <n v="0"/>
    <n v="95"/>
    <n v="87"/>
    <n v="182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0"/>
    <n v="0"/>
    <n v="1"/>
    <n v="1"/>
    <n v="0"/>
    <n v="13"/>
    <n v="0"/>
    <n v="8"/>
    <n v="2"/>
    <n v="3"/>
    <n v="3"/>
    <n v="0"/>
    <n v="0"/>
    <n v="0"/>
    <n v="0"/>
    <n v="8"/>
    <n v="8"/>
    <n v="8"/>
    <n v="1"/>
  </r>
  <r>
    <s v="08EJN0199X"/>
    <n v="1"/>
    <s v="MATUTINO"/>
    <s v="NARCISO MENDOZA 1091"/>
    <n v="8"/>
    <s v="CHIHUAHUA"/>
    <n v="8"/>
    <s v="CHIHUAHUA"/>
    <x v="7"/>
    <n v="19"/>
    <x v="21"/>
    <n v="1"/>
    <s v="CHIHUAHUA"/>
    <s v="CALLE 20 DE NOVIEMBRE"/>
    <n v="2615"/>
    <s v="PÚBLICO"/>
    <x v="1"/>
    <n v="2"/>
    <s v="BĂSICA"/>
    <n v="1"/>
    <x v="2"/>
    <n v="1"/>
    <x v="0"/>
    <n v="0"/>
    <s v="NO APLICA"/>
    <n v="0"/>
    <s v="NO APLICA"/>
    <s v="08FZP0008O"/>
    <s v="08FJZ0001A"/>
    <m/>
    <n v="0"/>
    <s v="I2020"/>
    <n v="40"/>
    <n v="42"/>
    <n v="82"/>
    <n v="40"/>
    <n v="42"/>
    <n v="82"/>
    <n v="22"/>
    <n v="14"/>
    <n v="36"/>
    <n v="0"/>
    <n v="0"/>
    <n v="0"/>
    <n v="2"/>
    <n v="3"/>
    <n v="5"/>
    <n v="11"/>
    <n v="20"/>
    <n v="31"/>
    <n v="15"/>
    <n v="18"/>
    <n v="33"/>
    <n v="0"/>
    <n v="0"/>
    <n v="0"/>
    <n v="0"/>
    <n v="0"/>
    <n v="0"/>
    <n v="0"/>
    <n v="0"/>
    <n v="0"/>
    <n v="28"/>
    <n v="41"/>
    <n v="69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4"/>
    <n v="4"/>
    <n v="1"/>
  </r>
  <r>
    <s v="08EJN0200W"/>
    <n v="1"/>
    <s v="MATUTINO"/>
    <s v="LUZ MARIA SERRADEL 1092"/>
    <n v="8"/>
    <s v="CHIHUAHUA"/>
    <n v="8"/>
    <s v="CHIHUAHUA"/>
    <x v="1"/>
    <n v="31"/>
    <x v="1"/>
    <n v="23"/>
    <s v="BASĂšCHIL"/>
    <s v="CALLE COLONIA CENTRO"/>
    <n v="0"/>
    <s v="PÚBLICO"/>
    <x v="1"/>
    <n v="2"/>
    <s v="BĂSICA"/>
    <n v="1"/>
    <x v="2"/>
    <n v="1"/>
    <x v="0"/>
    <n v="0"/>
    <s v="NO APLICA"/>
    <n v="0"/>
    <s v="NO APLICA"/>
    <s v="08FZP0014Z"/>
    <s v="08FJZ0002Z"/>
    <m/>
    <n v="0"/>
    <s v="I2020"/>
    <n v="30"/>
    <n v="25"/>
    <n v="55"/>
    <n v="30"/>
    <n v="25"/>
    <n v="55"/>
    <n v="11"/>
    <n v="10"/>
    <n v="21"/>
    <n v="0"/>
    <n v="0"/>
    <n v="0"/>
    <n v="5"/>
    <n v="13"/>
    <n v="18"/>
    <n v="11"/>
    <n v="14"/>
    <n v="25"/>
    <n v="8"/>
    <n v="13"/>
    <n v="21"/>
    <n v="0"/>
    <n v="0"/>
    <n v="0"/>
    <n v="0"/>
    <n v="0"/>
    <n v="0"/>
    <n v="0"/>
    <n v="0"/>
    <n v="0"/>
    <n v="24"/>
    <n v="40"/>
    <n v="6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1"/>
    <n v="1"/>
    <n v="1"/>
    <n v="0"/>
    <n v="0"/>
    <n v="0"/>
    <n v="0"/>
    <n v="3"/>
    <n v="3"/>
    <n v="3"/>
    <n v="1"/>
  </r>
  <r>
    <s v="08EJN0201V"/>
    <n v="1"/>
    <s v="MATUTINO"/>
    <s v="JUAN ESCUTIA 1093"/>
    <n v="8"/>
    <s v="CHIHUAHUA"/>
    <n v="8"/>
    <s v="CHIHUAHUA"/>
    <x v="9"/>
    <n v="62"/>
    <x v="40"/>
    <n v="41"/>
    <s v="LAS VARAS"/>
    <s v="CALLE LAS VARAS"/>
    <n v="0"/>
    <s v="PÚBLICO"/>
    <x v="1"/>
    <n v="2"/>
    <s v="BĂSICA"/>
    <n v="1"/>
    <x v="2"/>
    <n v="1"/>
    <x v="0"/>
    <n v="0"/>
    <s v="NO APLICA"/>
    <n v="0"/>
    <s v="NO APLICA"/>
    <s v="08FZP0015Y"/>
    <m/>
    <m/>
    <n v="0"/>
    <s v="I2020"/>
    <n v="36"/>
    <n v="30"/>
    <n v="66"/>
    <n v="36"/>
    <n v="30"/>
    <n v="66"/>
    <n v="9"/>
    <n v="12"/>
    <n v="21"/>
    <n v="0"/>
    <n v="0"/>
    <n v="0"/>
    <n v="4"/>
    <n v="5"/>
    <n v="9"/>
    <n v="15"/>
    <n v="10"/>
    <n v="25"/>
    <n v="14"/>
    <n v="12"/>
    <n v="26"/>
    <n v="0"/>
    <n v="0"/>
    <n v="0"/>
    <n v="0"/>
    <n v="0"/>
    <n v="0"/>
    <n v="0"/>
    <n v="0"/>
    <n v="0"/>
    <n v="33"/>
    <n v="27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EJN0202U"/>
    <n v="1"/>
    <s v="MATUTINO"/>
    <s v="DOMINGA GANDARA C 1094"/>
    <n v="8"/>
    <s v="CHIHUAHUA"/>
    <n v="8"/>
    <s v="CHIHUAHUA"/>
    <x v="9"/>
    <n v="55"/>
    <x v="46"/>
    <n v="1"/>
    <s v="SANTA CRUZ DE ROSALES"/>
    <s v="CALLE 5 DE MAYO"/>
    <n v="10"/>
    <s v="PÚBLICO"/>
    <x v="1"/>
    <n v="2"/>
    <s v="BĂSICA"/>
    <n v="1"/>
    <x v="2"/>
    <n v="1"/>
    <x v="0"/>
    <n v="0"/>
    <s v="NO APLICA"/>
    <n v="0"/>
    <s v="NO APLICA"/>
    <s v="08FZP0006Q"/>
    <m/>
    <m/>
    <n v="0"/>
    <s v="I2020"/>
    <n v="43"/>
    <n v="41"/>
    <n v="84"/>
    <n v="43"/>
    <n v="41"/>
    <n v="84"/>
    <n v="26"/>
    <n v="22"/>
    <n v="48"/>
    <n v="0"/>
    <n v="0"/>
    <n v="0"/>
    <n v="5"/>
    <n v="10"/>
    <n v="15"/>
    <n v="24"/>
    <n v="18"/>
    <n v="42"/>
    <n v="22"/>
    <n v="21"/>
    <n v="43"/>
    <n v="0"/>
    <n v="0"/>
    <n v="0"/>
    <n v="0"/>
    <n v="0"/>
    <n v="0"/>
    <n v="0"/>
    <n v="0"/>
    <n v="0"/>
    <n v="51"/>
    <n v="49"/>
    <n v="100"/>
    <n v="0"/>
    <n v="2"/>
    <n v="2"/>
    <n v="0"/>
    <n v="0"/>
    <n v="0"/>
    <n v="1"/>
    <n v="5"/>
    <n v="0"/>
    <n v="1"/>
    <n v="0"/>
    <n v="0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5"/>
    <n v="0"/>
    <n v="2"/>
    <n v="2"/>
    <n v="0"/>
    <n v="0"/>
    <n v="0"/>
    <n v="1"/>
    <n v="5"/>
    <n v="5"/>
    <n v="5"/>
    <n v="1"/>
  </r>
  <r>
    <s v="08EJN0203T"/>
    <n v="1"/>
    <s v="MATUTINO"/>
    <s v="TERESA DE LA ROSA 1095"/>
    <n v="8"/>
    <s v="CHIHUAHUA"/>
    <n v="8"/>
    <s v="CHIHUAHUA"/>
    <x v="2"/>
    <n v="63"/>
    <x v="17"/>
    <n v="1"/>
    <s v="TEMĂ“SACHIC"/>
    <s v="CALLE HIDALGO"/>
    <n v="0"/>
    <s v="PÚBLICO"/>
    <x v="1"/>
    <n v="2"/>
    <s v="BĂSICA"/>
    <n v="1"/>
    <x v="2"/>
    <n v="1"/>
    <x v="0"/>
    <n v="0"/>
    <s v="NO APLICA"/>
    <n v="0"/>
    <s v="NO APLICA"/>
    <s v="08FZP0014Z"/>
    <s v="08FJZ0002Z"/>
    <m/>
    <n v="0"/>
    <s v="I2020"/>
    <n v="33"/>
    <n v="37"/>
    <n v="70"/>
    <n v="33"/>
    <n v="37"/>
    <n v="70"/>
    <n v="11"/>
    <n v="8"/>
    <n v="19"/>
    <n v="0"/>
    <n v="0"/>
    <n v="0"/>
    <n v="8"/>
    <n v="12"/>
    <n v="20"/>
    <n v="12"/>
    <n v="14"/>
    <n v="26"/>
    <n v="12"/>
    <n v="17"/>
    <n v="29"/>
    <n v="0"/>
    <n v="0"/>
    <n v="0"/>
    <n v="0"/>
    <n v="0"/>
    <n v="0"/>
    <n v="0"/>
    <n v="0"/>
    <n v="0"/>
    <n v="32"/>
    <n v="43"/>
    <n v="7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EJN0204S"/>
    <n v="1"/>
    <s v="MATUTINO"/>
    <s v="AURELIA CALDERON DE ESCOBAR 1096"/>
    <n v="8"/>
    <s v="CHIHUAHUA"/>
    <n v="8"/>
    <s v="CHIHUAHUA"/>
    <x v="5"/>
    <n v="37"/>
    <x v="6"/>
    <n v="1"/>
    <s v="JUĂREZ"/>
    <s v="CALLE FRANCIA"/>
    <n v="268"/>
    <s v="PÚBLICO"/>
    <x v="1"/>
    <n v="2"/>
    <s v="BĂSICA"/>
    <n v="1"/>
    <x v="2"/>
    <n v="1"/>
    <x v="0"/>
    <n v="0"/>
    <s v="NO APLICA"/>
    <n v="0"/>
    <s v="NO APLICA"/>
    <s v="08FZP0005R"/>
    <s v="08FJZ0003Z"/>
    <m/>
    <n v="0"/>
    <s v="I2020"/>
    <n v="35"/>
    <n v="28"/>
    <n v="63"/>
    <n v="35"/>
    <n v="28"/>
    <n v="63"/>
    <n v="26"/>
    <n v="17"/>
    <n v="43"/>
    <n v="0"/>
    <n v="0"/>
    <n v="0"/>
    <n v="3"/>
    <n v="2"/>
    <n v="5"/>
    <n v="4"/>
    <n v="15"/>
    <n v="19"/>
    <n v="19"/>
    <n v="19"/>
    <n v="38"/>
    <n v="0"/>
    <n v="0"/>
    <n v="0"/>
    <n v="0"/>
    <n v="0"/>
    <n v="0"/>
    <n v="0"/>
    <n v="0"/>
    <n v="0"/>
    <n v="26"/>
    <n v="36"/>
    <n v="62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205R"/>
    <n v="1"/>
    <s v="MATUTINO"/>
    <s v="ACTIVO 20-30 1097"/>
    <n v="8"/>
    <s v="CHIHUAHUA"/>
    <n v="8"/>
    <s v="CHIHUAHUA"/>
    <x v="9"/>
    <n v="21"/>
    <x v="61"/>
    <n v="1"/>
    <s v="DELICIAS"/>
    <s v="AVENIDA 23 "/>
    <n v="0"/>
    <s v="PÚBLICO"/>
    <x v="1"/>
    <n v="2"/>
    <s v="BĂSICA"/>
    <n v="1"/>
    <x v="2"/>
    <n v="1"/>
    <x v="0"/>
    <n v="0"/>
    <s v="NO APLICA"/>
    <n v="0"/>
    <s v="NO APLICA"/>
    <s v="08FZP0015Y"/>
    <m/>
    <m/>
    <n v="0"/>
    <s v="I2020"/>
    <n v="49"/>
    <n v="44"/>
    <n v="93"/>
    <n v="49"/>
    <n v="44"/>
    <n v="93"/>
    <n v="16"/>
    <n v="16"/>
    <n v="32"/>
    <n v="0"/>
    <n v="0"/>
    <n v="0"/>
    <n v="3"/>
    <n v="6"/>
    <n v="9"/>
    <n v="16"/>
    <n v="15"/>
    <n v="31"/>
    <n v="20"/>
    <n v="23"/>
    <n v="43"/>
    <n v="0"/>
    <n v="0"/>
    <n v="0"/>
    <n v="0"/>
    <n v="0"/>
    <n v="0"/>
    <n v="0"/>
    <n v="0"/>
    <n v="0"/>
    <n v="39"/>
    <n v="44"/>
    <n v="8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EJN0206Q"/>
    <n v="1"/>
    <s v="MATUTINO"/>
    <s v="JUAN JACOBO ROUSSEAU 1098"/>
    <n v="8"/>
    <s v="CHIHUAHUA"/>
    <n v="8"/>
    <s v="CHIHUAHUA"/>
    <x v="7"/>
    <n v="19"/>
    <x v="21"/>
    <n v="1"/>
    <s v="CHIHUAHUA"/>
    <s v="CALLE DONATO GUERRA"/>
    <n v="3404"/>
    <s v="PÚBLICO"/>
    <x v="1"/>
    <n v="2"/>
    <s v="BĂSICA"/>
    <n v="1"/>
    <x v="2"/>
    <n v="1"/>
    <x v="0"/>
    <n v="0"/>
    <s v="NO APLICA"/>
    <n v="0"/>
    <s v="NO APLICA"/>
    <s v="08FZP0001V"/>
    <s v="08FJZ0001A"/>
    <m/>
    <n v="0"/>
    <s v="I2020"/>
    <n v="32"/>
    <n v="36"/>
    <n v="68"/>
    <n v="32"/>
    <n v="36"/>
    <n v="68"/>
    <n v="14"/>
    <n v="14"/>
    <n v="28"/>
    <n v="0"/>
    <n v="0"/>
    <n v="0"/>
    <n v="2"/>
    <n v="10"/>
    <n v="12"/>
    <n v="9"/>
    <n v="13"/>
    <n v="22"/>
    <n v="15"/>
    <n v="15"/>
    <n v="30"/>
    <n v="0"/>
    <n v="0"/>
    <n v="0"/>
    <n v="0"/>
    <n v="0"/>
    <n v="0"/>
    <n v="0"/>
    <n v="0"/>
    <n v="0"/>
    <n v="26"/>
    <n v="38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214Z"/>
    <n v="1"/>
    <s v="MATUTINO"/>
    <s v="FRED H GUFFY 1121"/>
    <n v="8"/>
    <s v="CHIHUAHUA"/>
    <n v="8"/>
    <s v="CHIHUAHUA"/>
    <x v="7"/>
    <n v="19"/>
    <x v="21"/>
    <n v="1"/>
    <s v="CHIHUAHUA"/>
    <s v="CALLE BETECHI"/>
    <n v="705"/>
    <s v="PÚBLICO"/>
    <x v="1"/>
    <n v="2"/>
    <s v="BĂSICA"/>
    <n v="1"/>
    <x v="2"/>
    <n v="1"/>
    <x v="0"/>
    <n v="0"/>
    <s v="NO APLICA"/>
    <n v="0"/>
    <s v="NO APLICA"/>
    <s v="08FZP0004S"/>
    <s v="08FJZ0001A"/>
    <m/>
    <n v="0"/>
    <s v="I2020"/>
    <n v="28"/>
    <n v="36"/>
    <n v="64"/>
    <n v="28"/>
    <n v="36"/>
    <n v="64"/>
    <n v="11"/>
    <n v="16"/>
    <n v="27"/>
    <n v="0"/>
    <n v="0"/>
    <n v="0"/>
    <n v="3"/>
    <n v="2"/>
    <n v="5"/>
    <n v="7"/>
    <n v="6"/>
    <n v="13"/>
    <n v="9"/>
    <n v="14"/>
    <n v="23"/>
    <n v="0"/>
    <n v="0"/>
    <n v="0"/>
    <n v="0"/>
    <n v="0"/>
    <n v="0"/>
    <n v="0"/>
    <n v="0"/>
    <n v="0"/>
    <n v="19"/>
    <n v="22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7"/>
    <n v="2"/>
    <n v="1"/>
  </r>
  <r>
    <s v="08EJN0223G"/>
    <n v="1"/>
    <s v="MATUTINO"/>
    <s v="SEHUAMACHI 1142"/>
    <n v="8"/>
    <s v="CHIHUAHUA"/>
    <n v="8"/>
    <s v="CHIHUAHUA"/>
    <x v="7"/>
    <n v="19"/>
    <x v="21"/>
    <n v="1"/>
    <s v="CHIHUAHUA"/>
    <s v="CALLE ENCINO"/>
    <n v="304"/>
    <s v="PÚBLICO"/>
    <x v="1"/>
    <n v="2"/>
    <s v="BĂSICA"/>
    <n v="1"/>
    <x v="2"/>
    <n v="1"/>
    <x v="0"/>
    <n v="0"/>
    <s v="NO APLICA"/>
    <n v="0"/>
    <s v="NO APLICA"/>
    <s v="08FZP0004S"/>
    <s v="08FJZ0001A"/>
    <m/>
    <n v="0"/>
    <s v="I2020"/>
    <n v="43"/>
    <n v="40"/>
    <n v="83"/>
    <n v="43"/>
    <n v="40"/>
    <n v="83"/>
    <n v="22"/>
    <n v="17"/>
    <n v="39"/>
    <n v="0"/>
    <n v="0"/>
    <n v="0"/>
    <n v="6"/>
    <n v="10"/>
    <n v="16"/>
    <n v="19"/>
    <n v="17"/>
    <n v="36"/>
    <n v="16"/>
    <n v="23"/>
    <n v="39"/>
    <n v="0"/>
    <n v="0"/>
    <n v="0"/>
    <n v="0"/>
    <n v="0"/>
    <n v="0"/>
    <n v="0"/>
    <n v="0"/>
    <n v="0"/>
    <n v="41"/>
    <n v="50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5"/>
    <n v="1"/>
  </r>
  <r>
    <s v="08EJN0224F"/>
    <n v="1"/>
    <s v="MATUTINO"/>
    <s v="JEAN PIAGET 1143"/>
    <n v="8"/>
    <s v="CHIHUAHUA"/>
    <n v="8"/>
    <s v="CHIHUAHUA"/>
    <x v="7"/>
    <n v="19"/>
    <x v="21"/>
    <n v="1"/>
    <s v="CHIHUAHUA"/>
    <s v="CALLE ATENAS"/>
    <n v="1012"/>
    <s v="PÚBLICO"/>
    <x v="1"/>
    <n v="2"/>
    <s v="BĂSICA"/>
    <n v="1"/>
    <x v="2"/>
    <n v="1"/>
    <x v="0"/>
    <n v="0"/>
    <s v="NO APLICA"/>
    <n v="0"/>
    <s v="NO APLICA"/>
    <s v="08FZP0001V"/>
    <s v="08FJZ0001A"/>
    <m/>
    <n v="0"/>
    <s v="I2020"/>
    <n v="18"/>
    <n v="19"/>
    <n v="37"/>
    <n v="18"/>
    <n v="19"/>
    <n v="37"/>
    <n v="9"/>
    <n v="6"/>
    <n v="15"/>
    <n v="0"/>
    <n v="0"/>
    <n v="0"/>
    <n v="6"/>
    <n v="1"/>
    <n v="7"/>
    <n v="8"/>
    <n v="5"/>
    <n v="13"/>
    <n v="6"/>
    <n v="11"/>
    <n v="17"/>
    <n v="0"/>
    <n v="0"/>
    <n v="0"/>
    <n v="0"/>
    <n v="0"/>
    <n v="0"/>
    <n v="0"/>
    <n v="0"/>
    <n v="0"/>
    <n v="20"/>
    <n v="17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2"/>
    <n v="1"/>
  </r>
  <r>
    <s v="08EJN0233N"/>
    <n v="1"/>
    <s v="MATUTINO"/>
    <s v="MARGARITA H. DE CAMPOS 1122"/>
    <n v="8"/>
    <s v="CHIHUAHUA"/>
    <n v="8"/>
    <s v="CHIHUAHUA"/>
    <x v="7"/>
    <n v="19"/>
    <x v="21"/>
    <n v="1"/>
    <s v="CHIHUAHUA"/>
    <s v="CALLE GUADALUPE VICTORIA"/>
    <n v="1005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67"/>
    <n v="55"/>
    <n v="122"/>
    <n v="67"/>
    <n v="55"/>
    <n v="122"/>
    <n v="36"/>
    <n v="22"/>
    <n v="58"/>
    <n v="0"/>
    <n v="0"/>
    <n v="0"/>
    <n v="7"/>
    <n v="4"/>
    <n v="11"/>
    <n v="32"/>
    <n v="31"/>
    <n v="63"/>
    <n v="23"/>
    <n v="28"/>
    <n v="51"/>
    <n v="0"/>
    <n v="0"/>
    <n v="0"/>
    <n v="0"/>
    <n v="0"/>
    <n v="0"/>
    <n v="0"/>
    <n v="0"/>
    <n v="0"/>
    <n v="62"/>
    <n v="63"/>
    <n v="125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3"/>
    <n v="2"/>
    <n v="0"/>
    <n v="0"/>
    <n v="0"/>
    <n v="0"/>
    <n v="6"/>
    <n v="6"/>
    <n v="6"/>
    <n v="1"/>
  </r>
  <r>
    <s v="08EJN0236K"/>
    <n v="1"/>
    <s v="MATUTINO"/>
    <s v="ROSAURA ZAPATA 1006"/>
    <n v="8"/>
    <s v="CHIHUAHUA"/>
    <n v="8"/>
    <s v="CHIHUAHUA"/>
    <x v="8"/>
    <n v="32"/>
    <x v="19"/>
    <n v="1"/>
    <s v="HIDALGO DEL PARRAL"/>
    <s v="CALLE PLAZA JUAREZ"/>
    <n v="16"/>
    <s v="PÚBLICO"/>
    <x v="1"/>
    <n v="2"/>
    <s v="BĂSICA"/>
    <n v="1"/>
    <x v="2"/>
    <n v="1"/>
    <x v="0"/>
    <n v="0"/>
    <s v="NO APLICA"/>
    <n v="0"/>
    <s v="NO APLICA"/>
    <s v="08FZP0003T"/>
    <m/>
    <m/>
    <n v="0"/>
    <s v="I2020"/>
    <n v="79"/>
    <n v="91"/>
    <n v="170"/>
    <n v="79"/>
    <n v="91"/>
    <n v="170"/>
    <n v="34"/>
    <n v="37"/>
    <n v="71"/>
    <n v="0"/>
    <n v="0"/>
    <n v="0"/>
    <n v="11"/>
    <n v="18"/>
    <n v="29"/>
    <n v="32"/>
    <n v="33"/>
    <n v="65"/>
    <n v="34"/>
    <n v="30"/>
    <n v="64"/>
    <n v="0"/>
    <n v="0"/>
    <n v="0"/>
    <n v="0"/>
    <n v="0"/>
    <n v="0"/>
    <n v="0"/>
    <n v="0"/>
    <n v="0"/>
    <n v="77"/>
    <n v="81"/>
    <n v="158"/>
    <n v="2"/>
    <n v="3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2"/>
    <n v="0"/>
    <n v="0"/>
    <n v="13"/>
    <n v="0"/>
    <n v="9"/>
    <n v="2"/>
    <n v="3"/>
    <n v="4"/>
    <n v="0"/>
    <n v="0"/>
    <n v="0"/>
    <n v="0"/>
    <n v="9"/>
    <n v="9"/>
    <n v="9"/>
    <n v="1"/>
  </r>
  <r>
    <s v="08EJN0237J"/>
    <n v="1"/>
    <s v="MATUTINO"/>
    <s v="DAVID ALFARO SIQUEIROS 1112"/>
    <n v="8"/>
    <s v="CHIHUAHUA"/>
    <n v="8"/>
    <s v="CHIHUAHUA"/>
    <x v="9"/>
    <n v="45"/>
    <x v="36"/>
    <n v="13"/>
    <s v="GUADALUPE VICTORIA"/>
    <s v="NINGUNO NINGUNO"/>
    <n v="0"/>
    <s v="PÚBLICO"/>
    <x v="1"/>
    <n v="2"/>
    <s v="BĂSICA"/>
    <n v="1"/>
    <x v="2"/>
    <n v="1"/>
    <x v="0"/>
    <n v="0"/>
    <s v="NO APLICA"/>
    <n v="0"/>
    <s v="NO APLICA"/>
    <s v="08FZP0006Q"/>
    <m/>
    <m/>
    <n v="0"/>
    <s v="I2020"/>
    <n v="15"/>
    <n v="21"/>
    <n v="36"/>
    <n v="15"/>
    <n v="21"/>
    <n v="36"/>
    <n v="3"/>
    <n v="8"/>
    <n v="11"/>
    <n v="0"/>
    <n v="0"/>
    <n v="0"/>
    <n v="0"/>
    <n v="1"/>
    <n v="1"/>
    <n v="3"/>
    <n v="6"/>
    <n v="9"/>
    <n v="9"/>
    <n v="4"/>
    <n v="13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JN0243U"/>
    <n v="1"/>
    <s v="MATUTINO"/>
    <s v="18 DE MARZO 1084"/>
    <n v="8"/>
    <s v="CHIHUAHUA"/>
    <n v="8"/>
    <s v="CHIHUAHUA"/>
    <x v="7"/>
    <n v="19"/>
    <x v="21"/>
    <n v="1"/>
    <s v="CHIHUAHUA"/>
    <s v="CALLE CARACAS"/>
    <n v="0"/>
    <s v="PÚBLICO"/>
    <x v="1"/>
    <n v="2"/>
    <s v="BĂSICA"/>
    <n v="1"/>
    <x v="2"/>
    <n v="1"/>
    <x v="0"/>
    <n v="0"/>
    <s v="NO APLICA"/>
    <n v="0"/>
    <s v="NO APLICA"/>
    <s v="08FZP0004S"/>
    <s v="08FJZ0001A"/>
    <m/>
    <n v="0"/>
    <s v="I2020"/>
    <n v="107"/>
    <n v="85"/>
    <n v="192"/>
    <n v="107"/>
    <n v="85"/>
    <n v="192"/>
    <n v="40"/>
    <n v="32"/>
    <n v="72"/>
    <n v="0"/>
    <n v="0"/>
    <n v="0"/>
    <n v="14"/>
    <n v="12"/>
    <n v="26"/>
    <n v="38"/>
    <n v="32"/>
    <n v="70"/>
    <n v="42"/>
    <n v="40"/>
    <n v="82"/>
    <n v="0"/>
    <n v="0"/>
    <n v="0"/>
    <n v="0"/>
    <n v="0"/>
    <n v="0"/>
    <n v="0"/>
    <n v="0"/>
    <n v="0"/>
    <n v="94"/>
    <n v="84"/>
    <n v="178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1"/>
    <n v="1"/>
    <n v="0"/>
    <n v="0"/>
    <n v="0"/>
    <n v="0"/>
    <n v="1"/>
    <n v="1"/>
    <n v="0"/>
    <n v="14"/>
    <n v="0"/>
    <n v="8"/>
    <n v="1"/>
    <n v="3"/>
    <n v="4"/>
    <n v="0"/>
    <n v="0"/>
    <n v="0"/>
    <n v="0"/>
    <n v="8"/>
    <n v="9"/>
    <n v="8"/>
    <n v="1"/>
  </r>
  <r>
    <s v="08EJN0245S"/>
    <n v="1"/>
    <s v="MATUTINO"/>
    <s v="MA ESTHER ZUNO DE ECHEVERRIA 1120"/>
    <n v="8"/>
    <s v="CHIHUAHUA"/>
    <n v="8"/>
    <s v="CHIHUAHUA"/>
    <x v="7"/>
    <n v="19"/>
    <x v="21"/>
    <n v="1"/>
    <s v="CHIHUAHUA"/>
    <s v="CALLE 56"/>
    <n v="2814"/>
    <s v="PÚBLICO"/>
    <x v="1"/>
    <n v="2"/>
    <s v="BĂSICA"/>
    <n v="1"/>
    <x v="2"/>
    <n v="1"/>
    <x v="0"/>
    <n v="0"/>
    <s v="NO APLICA"/>
    <n v="0"/>
    <s v="NO APLICA"/>
    <s v="08FZP0012A"/>
    <s v="08FJZ0002Z"/>
    <m/>
    <n v="0"/>
    <s v="I2020"/>
    <n v="48"/>
    <n v="55"/>
    <n v="103"/>
    <n v="48"/>
    <n v="55"/>
    <n v="103"/>
    <n v="19"/>
    <n v="25"/>
    <n v="44"/>
    <n v="0"/>
    <n v="0"/>
    <n v="0"/>
    <n v="9"/>
    <n v="9"/>
    <n v="18"/>
    <n v="18"/>
    <n v="16"/>
    <n v="34"/>
    <n v="26"/>
    <n v="22"/>
    <n v="48"/>
    <n v="0"/>
    <n v="0"/>
    <n v="0"/>
    <n v="0"/>
    <n v="0"/>
    <n v="0"/>
    <n v="0"/>
    <n v="0"/>
    <n v="0"/>
    <n v="53"/>
    <n v="47"/>
    <n v="100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1"/>
    <n v="2"/>
    <n v="1"/>
    <n v="0"/>
    <n v="0"/>
    <n v="0"/>
    <n v="0"/>
    <n v="4"/>
    <n v="6"/>
    <n v="5"/>
    <n v="1"/>
  </r>
  <r>
    <s v="08EJN0248P"/>
    <n v="1"/>
    <s v="MATUTINO"/>
    <s v="NIÑOS HEROES 1167"/>
    <n v="8"/>
    <s v="CHIHUAHUA"/>
    <n v="8"/>
    <s v="CHIHUAHUA"/>
    <x v="7"/>
    <n v="19"/>
    <x v="21"/>
    <n v="1"/>
    <s v="CHIHUAHUA"/>
    <s v="CALLE PERICOS"/>
    <n v="0"/>
    <s v="PÚBLICO"/>
    <x v="1"/>
    <n v="2"/>
    <s v="BĂSICA"/>
    <n v="1"/>
    <x v="2"/>
    <n v="1"/>
    <x v="0"/>
    <n v="0"/>
    <s v="NO APLICA"/>
    <n v="0"/>
    <s v="NO APLICA"/>
    <s v="08FZP0004S"/>
    <s v="08FJZ0001A"/>
    <m/>
    <n v="0"/>
    <s v="I2020"/>
    <n v="64"/>
    <n v="50"/>
    <n v="114"/>
    <n v="64"/>
    <n v="50"/>
    <n v="114"/>
    <n v="24"/>
    <n v="13"/>
    <n v="37"/>
    <n v="0"/>
    <n v="0"/>
    <n v="0"/>
    <n v="5"/>
    <n v="13"/>
    <n v="18"/>
    <n v="20"/>
    <n v="23"/>
    <n v="43"/>
    <n v="24"/>
    <n v="24"/>
    <n v="48"/>
    <n v="0"/>
    <n v="0"/>
    <n v="0"/>
    <n v="0"/>
    <n v="0"/>
    <n v="0"/>
    <n v="0"/>
    <n v="0"/>
    <n v="0"/>
    <n v="49"/>
    <n v="60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8"/>
    <n v="5"/>
    <n v="1"/>
  </r>
  <r>
    <s v="08EJN0249O"/>
    <n v="1"/>
    <s v="MATUTINO"/>
    <s v="JUGANDO APRENDEMOS 1141"/>
    <n v="8"/>
    <s v="CHIHUAHUA"/>
    <n v="8"/>
    <s v="CHIHUAHUA"/>
    <x v="7"/>
    <n v="19"/>
    <x v="21"/>
    <n v="1"/>
    <s v="CHIHUAHUA"/>
    <s v="CALLE PENSAMIENTOS"/>
    <n v="4007"/>
    <s v="PÚBLICO"/>
    <x v="1"/>
    <n v="2"/>
    <s v="BĂSICA"/>
    <n v="1"/>
    <x v="2"/>
    <n v="1"/>
    <x v="0"/>
    <n v="0"/>
    <s v="NO APLICA"/>
    <n v="0"/>
    <s v="NO APLICA"/>
    <s v="08FZP0012A"/>
    <s v="08FJZ0002Z"/>
    <m/>
    <n v="0"/>
    <s v="I2020"/>
    <n v="80"/>
    <n v="84"/>
    <n v="164"/>
    <n v="80"/>
    <n v="84"/>
    <n v="164"/>
    <n v="37"/>
    <n v="36"/>
    <n v="73"/>
    <n v="0"/>
    <n v="0"/>
    <n v="0"/>
    <n v="21"/>
    <n v="8"/>
    <n v="29"/>
    <n v="29"/>
    <n v="36"/>
    <n v="65"/>
    <n v="28"/>
    <n v="28"/>
    <n v="56"/>
    <n v="0"/>
    <n v="0"/>
    <n v="0"/>
    <n v="0"/>
    <n v="0"/>
    <n v="0"/>
    <n v="0"/>
    <n v="0"/>
    <n v="0"/>
    <n v="78"/>
    <n v="72"/>
    <n v="150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8"/>
    <n v="7"/>
    <n v="1"/>
  </r>
  <r>
    <s v="08EJN0250D"/>
    <n v="1"/>
    <s v="MATUTINO"/>
    <s v="22 DE SEPTIEMBRE 1206"/>
    <n v="8"/>
    <s v="CHIHUAHUA"/>
    <n v="8"/>
    <s v="CHIHUAHUA"/>
    <x v="7"/>
    <n v="19"/>
    <x v="21"/>
    <n v="1"/>
    <s v="CHIHUAHUA"/>
    <s v="CALLE CHICHIMECA"/>
    <n v="2005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38"/>
    <n v="54"/>
    <n v="92"/>
    <n v="38"/>
    <n v="54"/>
    <n v="92"/>
    <n v="10"/>
    <n v="18"/>
    <n v="28"/>
    <n v="0"/>
    <n v="0"/>
    <n v="0"/>
    <n v="4"/>
    <n v="3"/>
    <n v="7"/>
    <n v="13"/>
    <n v="12"/>
    <n v="25"/>
    <n v="16"/>
    <n v="24"/>
    <n v="40"/>
    <n v="0"/>
    <n v="0"/>
    <n v="0"/>
    <n v="0"/>
    <n v="0"/>
    <n v="0"/>
    <n v="0"/>
    <n v="0"/>
    <n v="0"/>
    <n v="33"/>
    <n v="39"/>
    <n v="72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3"/>
    <n v="3"/>
    <n v="1"/>
  </r>
  <r>
    <s v="08EJN0252B"/>
    <n v="1"/>
    <s v="MATUTINO"/>
    <s v="JUAN ENRIQUE PESTALOZZI 1214"/>
    <n v="8"/>
    <s v="CHIHUAHUA"/>
    <n v="8"/>
    <s v="CHIHUAHUA"/>
    <x v="7"/>
    <n v="19"/>
    <x v="21"/>
    <n v="1"/>
    <s v="CHIHUAHUA"/>
    <s v="PRIVADA DE PORVENIR"/>
    <n v="9010"/>
    <s v="PÚBLICO"/>
    <x v="1"/>
    <n v="2"/>
    <s v="BĂSICA"/>
    <n v="1"/>
    <x v="2"/>
    <n v="1"/>
    <x v="0"/>
    <n v="0"/>
    <s v="NO APLICA"/>
    <n v="0"/>
    <s v="NO APLICA"/>
    <s v="08FZP0012A"/>
    <s v="08FJZ0002Z"/>
    <m/>
    <n v="0"/>
    <s v="I2020"/>
    <n v="55"/>
    <n v="63"/>
    <n v="118"/>
    <n v="55"/>
    <n v="63"/>
    <n v="118"/>
    <n v="21"/>
    <n v="25"/>
    <n v="46"/>
    <n v="0"/>
    <n v="0"/>
    <n v="0"/>
    <n v="13"/>
    <n v="11"/>
    <n v="24"/>
    <n v="29"/>
    <n v="36"/>
    <n v="65"/>
    <n v="25"/>
    <n v="21"/>
    <n v="46"/>
    <n v="0"/>
    <n v="0"/>
    <n v="0"/>
    <n v="0"/>
    <n v="0"/>
    <n v="0"/>
    <n v="0"/>
    <n v="0"/>
    <n v="0"/>
    <n v="67"/>
    <n v="68"/>
    <n v="135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3"/>
    <n v="2"/>
    <n v="0"/>
    <n v="0"/>
    <n v="0"/>
    <n v="0"/>
    <n v="6"/>
    <n v="6"/>
    <n v="6"/>
    <n v="1"/>
  </r>
  <r>
    <s v="08EJN0253A"/>
    <n v="1"/>
    <s v="MATUTINO"/>
    <s v="16 DE SEPTIEMBRE 1215"/>
    <n v="8"/>
    <s v="CHIHUAHUA"/>
    <n v="8"/>
    <s v="CHIHUAHUA"/>
    <x v="9"/>
    <n v="45"/>
    <x v="36"/>
    <n v="15"/>
    <s v="LĂZARO CĂRDENAS"/>
    <s v="CALLE BACHIMBA"/>
    <n v="0"/>
    <s v="PÚBLICO"/>
    <x v="1"/>
    <n v="2"/>
    <s v="BĂSICA"/>
    <n v="1"/>
    <x v="2"/>
    <n v="1"/>
    <x v="0"/>
    <n v="0"/>
    <s v="NO APLICA"/>
    <n v="0"/>
    <s v="NO APLICA"/>
    <s v="08FZP0006Q"/>
    <m/>
    <m/>
    <n v="0"/>
    <s v="I2020"/>
    <n v="17"/>
    <n v="20"/>
    <n v="37"/>
    <n v="17"/>
    <n v="20"/>
    <n v="37"/>
    <n v="7"/>
    <n v="12"/>
    <n v="19"/>
    <n v="0"/>
    <n v="0"/>
    <n v="0"/>
    <n v="4"/>
    <n v="0"/>
    <n v="4"/>
    <n v="3"/>
    <n v="10"/>
    <n v="13"/>
    <n v="10"/>
    <n v="5"/>
    <n v="15"/>
    <n v="0"/>
    <n v="0"/>
    <n v="0"/>
    <n v="0"/>
    <n v="0"/>
    <n v="0"/>
    <n v="0"/>
    <n v="0"/>
    <n v="0"/>
    <n v="17"/>
    <n v="15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2"/>
    <n v="1"/>
  </r>
  <r>
    <s v="08EJN0254Z"/>
    <n v="1"/>
    <s v="MATUTINO"/>
    <s v="AMALIA C DE CASTILLO LEDON 1207"/>
    <n v="8"/>
    <s v="CHIHUAHUA"/>
    <n v="8"/>
    <s v="CHIHUAHUA"/>
    <x v="5"/>
    <n v="37"/>
    <x v="6"/>
    <n v="1"/>
    <s v="JUĂREZ"/>
    <s v="PRIVADA DE ALMENDRA ESPANOLA"/>
    <n v="0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70"/>
    <n v="74"/>
    <n v="144"/>
    <n v="70"/>
    <n v="74"/>
    <n v="144"/>
    <n v="45"/>
    <n v="52"/>
    <n v="97"/>
    <n v="0"/>
    <n v="0"/>
    <n v="0"/>
    <n v="0"/>
    <n v="1"/>
    <n v="1"/>
    <n v="21"/>
    <n v="21"/>
    <n v="42"/>
    <n v="49"/>
    <n v="43"/>
    <n v="92"/>
    <n v="0"/>
    <n v="0"/>
    <n v="0"/>
    <n v="0"/>
    <n v="0"/>
    <n v="0"/>
    <n v="0"/>
    <n v="0"/>
    <n v="0"/>
    <n v="70"/>
    <n v="65"/>
    <n v="135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EJN0255Z"/>
    <n v="1"/>
    <s v="MATUTINO"/>
    <s v="JEAN PIAGET 1208"/>
    <n v="8"/>
    <s v="CHIHUAHUA"/>
    <n v="8"/>
    <s v="CHIHUAHUA"/>
    <x v="5"/>
    <n v="37"/>
    <x v="6"/>
    <n v="1"/>
    <s v="JUĂREZ"/>
    <s v="CALLE NARDOS"/>
    <n v="0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37"/>
    <n v="32"/>
    <n v="69"/>
    <n v="37"/>
    <n v="32"/>
    <n v="69"/>
    <n v="13"/>
    <n v="12"/>
    <n v="25"/>
    <n v="0"/>
    <n v="0"/>
    <n v="0"/>
    <n v="2"/>
    <n v="3"/>
    <n v="5"/>
    <n v="22"/>
    <n v="18"/>
    <n v="40"/>
    <n v="14"/>
    <n v="12"/>
    <n v="26"/>
    <n v="0"/>
    <n v="0"/>
    <n v="0"/>
    <n v="0"/>
    <n v="0"/>
    <n v="0"/>
    <n v="0"/>
    <n v="0"/>
    <n v="0"/>
    <n v="38"/>
    <n v="33"/>
    <n v="71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1"/>
    <n v="1"/>
    <n v="0"/>
    <n v="0"/>
    <n v="0"/>
    <n v="1"/>
    <n v="3"/>
    <n v="3"/>
    <n v="3"/>
    <n v="1"/>
  </r>
  <r>
    <s v="08EJN0257X"/>
    <n v="1"/>
    <s v="MATUTINO"/>
    <s v="20 DE NOVIEMBRE 1217"/>
    <n v="8"/>
    <s v="CHIHUAHUA"/>
    <n v="8"/>
    <s v="CHIHUAHUA"/>
    <x v="5"/>
    <n v="37"/>
    <x v="6"/>
    <n v="1"/>
    <s v="JUĂREZ"/>
    <s v="CALLE ALAMO GORDO "/>
    <n v="530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70"/>
    <n v="74"/>
    <n v="144"/>
    <n v="70"/>
    <n v="74"/>
    <n v="144"/>
    <n v="48"/>
    <n v="51"/>
    <n v="99"/>
    <n v="0"/>
    <n v="0"/>
    <n v="0"/>
    <n v="7"/>
    <n v="5"/>
    <n v="12"/>
    <n v="21"/>
    <n v="16"/>
    <n v="37"/>
    <n v="46"/>
    <n v="46"/>
    <n v="92"/>
    <n v="0"/>
    <n v="0"/>
    <n v="0"/>
    <n v="0"/>
    <n v="0"/>
    <n v="0"/>
    <n v="0"/>
    <n v="0"/>
    <n v="0"/>
    <n v="74"/>
    <n v="67"/>
    <n v="14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2"/>
    <n v="0"/>
    <n v="0"/>
    <n v="1"/>
    <n v="0"/>
    <n v="0"/>
    <n v="0"/>
    <n v="0"/>
    <n v="0"/>
    <n v="1"/>
    <n v="0"/>
    <n v="11"/>
    <n v="0"/>
    <n v="6"/>
    <n v="0"/>
    <n v="1"/>
    <n v="4"/>
    <n v="0"/>
    <n v="0"/>
    <n v="0"/>
    <n v="1"/>
    <n v="6"/>
    <n v="6"/>
    <n v="6"/>
    <n v="1"/>
  </r>
  <r>
    <s v="08EJN0259V"/>
    <n v="1"/>
    <s v="MATUTINO"/>
    <s v="GABRIELA MISTRAL 1209"/>
    <n v="8"/>
    <s v="CHIHUAHUA"/>
    <n v="8"/>
    <s v="CHIHUAHUA"/>
    <x v="8"/>
    <n v="32"/>
    <x v="19"/>
    <n v="1"/>
    <s v="HIDALGO DEL PARRAL"/>
    <s v="AVENIDA PLUTARCO ELIAS CALLES"/>
    <n v="0"/>
    <s v="PÚBLICO"/>
    <x v="1"/>
    <n v="2"/>
    <s v="BĂSICA"/>
    <n v="1"/>
    <x v="2"/>
    <n v="1"/>
    <x v="0"/>
    <n v="0"/>
    <s v="NO APLICA"/>
    <n v="0"/>
    <s v="NO APLICA"/>
    <s v="08FZP0003T"/>
    <m/>
    <m/>
    <n v="0"/>
    <s v="I2020"/>
    <n v="74"/>
    <n v="65"/>
    <n v="139"/>
    <n v="74"/>
    <n v="65"/>
    <n v="139"/>
    <n v="37"/>
    <n v="25"/>
    <n v="62"/>
    <n v="0"/>
    <n v="0"/>
    <n v="0"/>
    <n v="11"/>
    <n v="6"/>
    <n v="17"/>
    <n v="17"/>
    <n v="22"/>
    <n v="39"/>
    <n v="24"/>
    <n v="30"/>
    <n v="54"/>
    <n v="0"/>
    <n v="0"/>
    <n v="0"/>
    <n v="0"/>
    <n v="0"/>
    <n v="0"/>
    <n v="0"/>
    <n v="0"/>
    <n v="0"/>
    <n v="52"/>
    <n v="58"/>
    <n v="110"/>
    <n v="1"/>
    <n v="2"/>
    <n v="3"/>
    <n v="0"/>
    <n v="0"/>
    <n v="0"/>
    <n v="0"/>
    <n v="6"/>
    <n v="0"/>
    <n v="0"/>
    <n v="1"/>
    <n v="0"/>
    <n v="0"/>
    <n v="0"/>
    <n v="0"/>
    <n v="0"/>
    <n v="0"/>
    <n v="6"/>
    <n v="0"/>
    <n v="0"/>
    <n v="2"/>
    <n v="0"/>
    <n v="1"/>
    <n v="0"/>
    <n v="0"/>
    <n v="0"/>
    <n v="0"/>
    <n v="0"/>
    <n v="1"/>
    <n v="1"/>
    <n v="0"/>
    <n v="12"/>
    <n v="0"/>
    <n v="6"/>
    <n v="1"/>
    <n v="2"/>
    <n v="3"/>
    <n v="0"/>
    <n v="0"/>
    <n v="0"/>
    <n v="0"/>
    <n v="6"/>
    <n v="6"/>
    <n v="6"/>
    <n v="1"/>
  </r>
  <r>
    <s v="08EJN0260K"/>
    <n v="1"/>
    <s v="MATUTINO"/>
    <s v="SOR JUANA INES DE LA CRUZ 1210"/>
    <n v="8"/>
    <s v="CHIHUAHUA"/>
    <n v="8"/>
    <s v="CHIHUAHUA"/>
    <x v="8"/>
    <n v="32"/>
    <x v="19"/>
    <n v="1"/>
    <s v="HIDALGO DEL PARRAL"/>
    <s v="CALLE FUENTE DE VERSALLES"/>
    <n v="0"/>
    <s v="PÚBLICO"/>
    <x v="1"/>
    <n v="2"/>
    <s v="BĂSICA"/>
    <n v="1"/>
    <x v="2"/>
    <n v="1"/>
    <x v="0"/>
    <n v="0"/>
    <s v="NO APLICA"/>
    <n v="0"/>
    <s v="NO APLICA"/>
    <s v="08FZP0011B"/>
    <m/>
    <m/>
    <n v="0"/>
    <s v="I2020"/>
    <n v="37"/>
    <n v="34"/>
    <n v="71"/>
    <n v="37"/>
    <n v="34"/>
    <n v="71"/>
    <n v="15"/>
    <n v="12"/>
    <n v="27"/>
    <n v="0"/>
    <n v="0"/>
    <n v="0"/>
    <n v="9"/>
    <n v="7"/>
    <n v="16"/>
    <n v="14"/>
    <n v="17"/>
    <n v="31"/>
    <n v="12"/>
    <n v="10"/>
    <n v="22"/>
    <n v="0"/>
    <n v="0"/>
    <n v="0"/>
    <n v="0"/>
    <n v="0"/>
    <n v="0"/>
    <n v="0"/>
    <n v="0"/>
    <n v="0"/>
    <n v="35"/>
    <n v="34"/>
    <n v="69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0"/>
    <n v="6"/>
    <n v="0"/>
    <n v="3"/>
    <n v="1"/>
    <n v="0"/>
    <n v="1"/>
    <n v="0"/>
    <n v="0"/>
    <n v="0"/>
    <n v="1"/>
    <n v="3"/>
    <n v="3"/>
    <n v="3"/>
    <n v="1"/>
  </r>
  <r>
    <s v="08EJN0261J"/>
    <n v="1"/>
    <s v="MATUTINO"/>
    <s v="ROSARIO CASTELLANOS 1211"/>
    <n v="8"/>
    <s v="CHIHUAHUA"/>
    <n v="8"/>
    <s v="CHIHUAHUA"/>
    <x v="8"/>
    <n v="3"/>
    <x v="16"/>
    <n v="86"/>
    <s v="PUEBLITO DE ALLENDE"/>
    <s v="CALLE PUEBLITO DE ALLENDE"/>
    <n v="0"/>
    <s v="PÚBLICO"/>
    <x v="1"/>
    <n v="2"/>
    <s v="BĂSICA"/>
    <n v="1"/>
    <x v="2"/>
    <n v="1"/>
    <x v="0"/>
    <n v="0"/>
    <s v="NO APLICA"/>
    <n v="0"/>
    <s v="NO APLICA"/>
    <s v="08FZP0011B"/>
    <m/>
    <m/>
    <n v="0"/>
    <s v="I2020"/>
    <n v="41"/>
    <n v="39"/>
    <n v="80"/>
    <n v="41"/>
    <n v="39"/>
    <n v="80"/>
    <n v="17"/>
    <n v="12"/>
    <n v="29"/>
    <n v="0"/>
    <n v="0"/>
    <n v="0"/>
    <n v="9"/>
    <n v="10"/>
    <n v="19"/>
    <n v="10"/>
    <n v="16"/>
    <n v="26"/>
    <n v="15"/>
    <n v="13"/>
    <n v="28"/>
    <n v="0"/>
    <n v="0"/>
    <n v="0"/>
    <n v="0"/>
    <n v="0"/>
    <n v="0"/>
    <n v="0"/>
    <n v="0"/>
    <n v="0"/>
    <n v="34"/>
    <n v="39"/>
    <n v="7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EJN0262I"/>
    <n v="1"/>
    <s v="MATUTINO"/>
    <s v="PASO DEL NORTE 1218"/>
    <n v="8"/>
    <s v="CHIHUAHUA"/>
    <n v="8"/>
    <s v="CHIHUAHUA"/>
    <x v="5"/>
    <n v="37"/>
    <x v="6"/>
    <n v="1"/>
    <s v="JUĂREZ"/>
    <s v="CALLE JOSE MARIA MORELOS"/>
    <n v="0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34"/>
    <n v="34"/>
    <n v="68"/>
    <n v="34"/>
    <n v="34"/>
    <n v="68"/>
    <n v="25"/>
    <n v="21"/>
    <n v="46"/>
    <n v="0"/>
    <n v="0"/>
    <n v="0"/>
    <n v="3"/>
    <n v="3"/>
    <n v="6"/>
    <n v="10"/>
    <n v="9"/>
    <n v="19"/>
    <n v="23"/>
    <n v="23"/>
    <n v="46"/>
    <n v="0"/>
    <n v="0"/>
    <n v="0"/>
    <n v="0"/>
    <n v="0"/>
    <n v="0"/>
    <n v="0"/>
    <n v="0"/>
    <n v="0"/>
    <n v="36"/>
    <n v="35"/>
    <n v="7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2"/>
    <n v="0"/>
    <n v="0"/>
    <n v="0"/>
    <n v="1"/>
    <n v="3"/>
    <n v="3"/>
    <n v="3"/>
    <n v="1"/>
  </r>
  <r>
    <s v="08EJN0264G"/>
    <n v="1"/>
    <s v="MATUTINO"/>
    <s v="ANTONIO QUEVEDO CARO 1228"/>
    <n v="8"/>
    <s v="CHIHUAHUA"/>
    <n v="8"/>
    <s v="CHIHUAHUA"/>
    <x v="7"/>
    <n v="19"/>
    <x v="21"/>
    <n v="1"/>
    <s v="CHIHUAHUA"/>
    <s v="CALLE RIO SACRAMENTO"/>
    <n v="0"/>
    <s v="PÚBLICO"/>
    <x v="1"/>
    <n v="2"/>
    <s v="BĂSICA"/>
    <n v="1"/>
    <x v="2"/>
    <n v="1"/>
    <x v="0"/>
    <n v="0"/>
    <s v="NO APLICA"/>
    <n v="0"/>
    <s v="NO APLICA"/>
    <s v="08FZP0004S"/>
    <s v="08FJZ0001A"/>
    <m/>
    <n v="0"/>
    <s v="I2020"/>
    <n v="70"/>
    <n v="67"/>
    <n v="137"/>
    <n v="70"/>
    <n v="67"/>
    <n v="137"/>
    <n v="27"/>
    <n v="22"/>
    <n v="49"/>
    <n v="0"/>
    <n v="0"/>
    <n v="0"/>
    <n v="15"/>
    <n v="12"/>
    <n v="27"/>
    <n v="25"/>
    <n v="28"/>
    <n v="53"/>
    <n v="40"/>
    <n v="31"/>
    <n v="71"/>
    <n v="0"/>
    <n v="0"/>
    <n v="0"/>
    <n v="0"/>
    <n v="0"/>
    <n v="0"/>
    <n v="0"/>
    <n v="0"/>
    <n v="0"/>
    <n v="80"/>
    <n v="71"/>
    <n v="151"/>
    <n v="1"/>
    <n v="2"/>
    <n v="3"/>
    <n v="0"/>
    <n v="0"/>
    <n v="0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8"/>
    <n v="8"/>
    <n v="1"/>
  </r>
  <r>
    <s v="08EJN0266E"/>
    <n v="1"/>
    <s v="MATUTINO"/>
    <s v="JAIME TORRES BODET 1224"/>
    <n v="8"/>
    <s v="CHIHUAHUA"/>
    <n v="8"/>
    <s v="CHIHUAHUA"/>
    <x v="0"/>
    <n v="9"/>
    <x v="2"/>
    <n v="169"/>
    <s v="SAN JUANITO"/>
    <s v="CALLE MAURICIO CORREDOR"/>
    <n v="0"/>
    <s v="PÚBLICO"/>
    <x v="1"/>
    <n v="2"/>
    <s v="BĂSICA"/>
    <n v="1"/>
    <x v="2"/>
    <n v="1"/>
    <x v="0"/>
    <n v="0"/>
    <s v="NO APLICA"/>
    <n v="0"/>
    <s v="NO APLICA"/>
    <s v="08FZP0019U"/>
    <s v="08FJZ0002Z"/>
    <m/>
    <n v="0"/>
    <s v="I2020"/>
    <n v="43"/>
    <n v="31"/>
    <n v="74"/>
    <n v="43"/>
    <n v="31"/>
    <n v="74"/>
    <n v="11"/>
    <n v="11"/>
    <n v="22"/>
    <n v="0"/>
    <n v="0"/>
    <n v="0"/>
    <n v="13"/>
    <n v="4"/>
    <n v="17"/>
    <n v="10"/>
    <n v="5"/>
    <n v="15"/>
    <n v="14"/>
    <n v="16"/>
    <n v="30"/>
    <n v="0"/>
    <n v="0"/>
    <n v="0"/>
    <n v="0"/>
    <n v="0"/>
    <n v="0"/>
    <n v="0"/>
    <n v="0"/>
    <n v="0"/>
    <n v="37"/>
    <n v="25"/>
    <n v="62"/>
    <n v="1"/>
    <n v="1"/>
    <n v="0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0"/>
    <n v="1"/>
    <n v="1"/>
    <n v="0"/>
    <n v="7"/>
    <n v="0"/>
    <n v="3"/>
    <n v="1"/>
    <n v="1"/>
    <n v="0"/>
    <n v="0"/>
    <n v="0"/>
    <n v="0"/>
    <n v="1"/>
    <n v="3"/>
    <n v="4"/>
    <n v="4"/>
    <n v="1"/>
  </r>
  <r>
    <s v="08EJN0267D"/>
    <n v="1"/>
    <s v="MATUTINO"/>
    <s v="ROSAURA ZAPATA CANO 1223"/>
    <n v="8"/>
    <s v="CHIHUAHUA"/>
    <n v="8"/>
    <s v="CHIHUAHUA"/>
    <x v="2"/>
    <n v="43"/>
    <x v="38"/>
    <n v="1"/>
    <s v="MATACHĂŤ"/>
    <s v="CALLE MORELOS "/>
    <n v="0"/>
    <s v="PÚBLICO"/>
    <x v="1"/>
    <n v="2"/>
    <s v="BĂSICA"/>
    <n v="1"/>
    <x v="2"/>
    <n v="1"/>
    <x v="0"/>
    <n v="0"/>
    <s v="NO APLICA"/>
    <n v="0"/>
    <s v="NO APLICA"/>
    <s v="08FZP0014Z"/>
    <s v="08FJZ0002Z"/>
    <m/>
    <n v="0"/>
    <s v="I2020"/>
    <n v="32"/>
    <n v="23"/>
    <n v="55"/>
    <n v="32"/>
    <n v="23"/>
    <n v="55"/>
    <n v="8"/>
    <n v="7"/>
    <n v="15"/>
    <n v="0"/>
    <n v="0"/>
    <n v="0"/>
    <n v="7"/>
    <n v="10"/>
    <n v="17"/>
    <n v="16"/>
    <n v="9"/>
    <n v="25"/>
    <n v="13"/>
    <n v="13"/>
    <n v="26"/>
    <n v="0"/>
    <n v="0"/>
    <n v="0"/>
    <n v="0"/>
    <n v="0"/>
    <n v="0"/>
    <n v="0"/>
    <n v="0"/>
    <n v="0"/>
    <n v="36"/>
    <n v="32"/>
    <n v="6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EJN0269B"/>
    <n v="1"/>
    <s v="MATUTINO"/>
    <s v="CARLOS JONGITUD BARRIOS 1222"/>
    <n v="8"/>
    <s v="CHIHUAHUA"/>
    <n v="8"/>
    <s v="CHIHUAHUA"/>
    <x v="7"/>
    <n v="19"/>
    <x v="21"/>
    <n v="1"/>
    <s v="CHIHUAHUA"/>
    <s v="CALLE 22"/>
    <n v="0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69"/>
    <n v="59"/>
    <n v="128"/>
    <n v="69"/>
    <n v="59"/>
    <n v="128"/>
    <n v="27"/>
    <n v="31"/>
    <n v="58"/>
    <n v="0"/>
    <n v="0"/>
    <n v="0"/>
    <n v="14"/>
    <n v="4"/>
    <n v="18"/>
    <n v="23"/>
    <n v="15"/>
    <n v="38"/>
    <n v="34"/>
    <n v="20"/>
    <n v="54"/>
    <n v="0"/>
    <n v="0"/>
    <n v="0"/>
    <n v="0"/>
    <n v="0"/>
    <n v="0"/>
    <n v="0"/>
    <n v="0"/>
    <n v="0"/>
    <n v="71"/>
    <n v="39"/>
    <n v="11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1"/>
    <n v="0"/>
    <n v="0"/>
    <n v="0"/>
    <n v="0"/>
    <n v="1"/>
    <n v="0"/>
    <n v="0"/>
    <n v="9"/>
    <n v="0"/>
    <n v="6"/>
    <n v="1"/>
    <n v="2"/>
    <n v="3"/>
    <n v="0"/>
    <n v="0"/>
    <n v="0"/>
    <n v="0"/>
    <n v="6"/>
    <n v="6"/>
    <n v="6"/>
    <n v="1"/>
  </r>
  <r>
    <s v="08EJN0270R"/>
    <n v="1"/>
    <s v="MATUTINO"/>
    <s v="FRANCISCO R. ALMADA 1221"/>
    <n v="8"/>
    <s v="CHIHUAHUA"/>
    <n v="8"/>
    <s v="CHIHUAHUA"/>
    <x v="7"/>
    <n v="19"/>
    <x v="21"/>
    <n v="1"/>
    <s v="CHIHUAHUA"/>
    <s v="CALLE BERN.VAZQUEZ DE TAPIA"/>
    <n v="8206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77"/>
    <n v="65"/>
    <n v="142"/>
    <n v="77"/>
    <n v="65"/>
    <n v="142"/>
    <n v="38"/>
    <n v="27"/>
    <n v="65"/>
    <n v="0"/>
    <n v="0"/>
    <n v="0"/>
    <n v="11"/>
    <n v="11"/>
    <n v="22"/>
    <n v="28"/>
    <n v="24"/>
    <n v="52"/>
    <n v="23"/>
    <n v="29"/>
    <n v="52"/>
    <n v="0"/>
    <n v="0"/>
    <n v="0"/>
    <n v="0"/>
    <n v="0"/>
    <n v="0"/>
    <n v="0"/>
    <n v="0"/>
    <n v="0"/>
    <n v="62"/>
    <n v="64"/>
    <n v="126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7"/>
    <n v="7"/>
    <n v="1"/>
  </r>
  <r>
    <s v="08EJN0271Q"/>
    <n v="1"/>
    <s v="MATUTINO"/>
    <s v="YUMARE 1225"/>
    <n v="8"/>
    <s v="CHIHUAHUA"/>
    <n v="8"/>
    <s v="CHIHUAHUA"/>
    <x v="5"/>
    <n v="37"/>
    <x v="6"/>
    <n v="1"/>
    <s v="JUĂREZ"/>
    <s v="CALLE ISLAS BARBADOS"/>
    <n v="0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47"/>
    <n v="41"/>
    <n v="88"/>
    <n v="47"/>
    <n v="41"/>
    <n v="88"/>
    <n v="37"/>
    <n v="30"/>
    <n v="67"/>
    <n v="0"/>
    <n v="0"/>
    <n v="0"/>
    <n v="4"/>
    <n v="2"/>
    <n v="6"/>
    <n v="5"/>
    <n v="3"/>
    <n v="8"/>
    <n v="31"/>
    <n v="33"/>
    <n v="64"/>
    <n v="0"/>
    <n v="0"/>
    <n v="0"/>
    <n v="0"/>
    <n v="0"/>
    <n v="0"/>
    <n v="0"/>
    <n v="0"/>
    <n v="0"/>
    <n v="40"/>
    <n v="38"/>
    <n v="78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4"/>
    <n v="4"/>
    <n v="1"/>
  </r>
  <r>
    <s v="08EJN0272P"/>
    <n v="1"/>
    <s v="MATUTINO"/>
    <s v="GABRIELA MISTRAL 1230"/>
    <n v="8"/>
    <s v="CHIHUAHUA"/>
    <n v="8"/>
    <s v="CHIHUAHUA"/>
    <x v="7"/>
    <n v="24"/>
    <x v="18"/>
    <n v="31"/>
    <s v="SAN MIGUEL DE LOS ANCHONDO"/>
    <s v="CALLE SAN MIGUEL DE LOS ANCHONDO"/>
    <n v="0"/>
    <s v="PÚBLICO"/>
    <x v="1"/>
    <n v="2"/>
    <s v="BĂSICA"/>
    <n v="1"/>
    <x v="2"/>
    <n v="1"/>
    <x v="0"/>
    <n v="0"/>
    <s v="NO APLICA"/>
    <n v="0"/>
    <s v="NO APLICA"/>
    <s v="08FZP0012A"/>
    <s v="08FJZ0002Z"/>
    <m/>
    <n v="0"/>
    <s v="I2020"/>
    <n v="10"/>
    <n v="7"/>
    <n v="17"/>
    <n v="10"/>
    <n v="7"/>
    <n v="17"/>
    <n v="4"/>
    <n v="1"/>
    <n v="5"/>
    <n v="0"/>
    <n v="0"/>
    <n v="0"/>
    <n v="0"/>
    <n v="0"/>
    <n v="0"/>
    <n v="2"/>
    <n v="3"/>
    <n v="5"/>
    <n v="4"/>
    <n v="3"/>
    <n v="7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74N"/>
    <n v="1"/>
    <s v="MATUTINO"/>
    <s v="MELCHOR OCAMPO 1232"/>
    <n v="8"/>
    <s v="CHIHUAHUA"/>
    <n v="8"/>
    <s v="CHIHUAHUA"/>
    <x v="7"/>
    <n v="19"/>
    <x v="21"/>
    <n v="1"/>
    <s v="CHIHUAHUA"/>
    <s v="CALLE M. CARRERA "/>
    <n v="0"/>
    <s v="PÚBLICO"/>
    <x v="1"/>
    <n v="2"/>
    <s v="BĂSICA"/>
    <n v="1"/>
    <x v="2"/>
    <n v="1"/>
    <x v="0"/>
    <n v="0"/>
    <s v="NO APLICA"/>
    <n v="0"/>
    <s v="NO APLICA"/>
    <s v="08FZP0008O"/>
    <s v="08FJZ0001A"/>
    <m/>
    <n v="0"/>
    <s v="I2020"/>
    <n v="60"/>
    <n v="87"/>
    <n v="147"/>
    <n v="60"/>
    <n v="87"/>
    <n v="147"/>
    <n v="32"/>
    <n v="31"/>
    <n v="63"/>
    <n v="0"/>
    <n v="0"/>
    <n v="0"/>
    <n v="12"/>
    <n v="13"/>
    <n v="25"/>
    <n v="13"/>
    <n v="27"/>
    <n v="40"/>
    <n v="19"/>
    <n v="42"/>
    <n v="61"/>
    <n v="0"/>
    <n v="0"/>
    <n v="0"/>
    <n v="0"/>
    <n v="0"/>
    <n v="0"/>
    <n v="0"/>
    <n v="0"/>
    <n v="0"/>
    <n v="44"/>
    <n v="82"/>
    <n v="126"/>
    <n v="1"/>
    <n v="1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1"/>
    <n v="3"/>
    <n v="0"/>
    <n v="0"/>
    <n v="0"/>
    <n v="0"/>
    <n v="5"/>
    <n v="7"/>
    <n v="6"/>
    <n v="1"/>
  </r>
  <r>
    <s v="08EJN0276L"/>
    <n v="1"/>
    <s v="MATUTINO"/>
    <s v="JOSE MARIA MORELOS Y PAVON 1234"/>
    <n v="8"/>
    <s v="CHIHUAHUA"/>
    <n v="8"/>
    <s v="CHIHUAHUA"/>
    <x v="9"/>
    <n v="21"/>
    <x v="61"/>
    <n v="1"/>
    <s v="DELICIAS"/>
    <s v="AVENIDA 16 "/>
    <n v="0"/>
    <s v="PÚBLICO"/>
    <x v="1"/>
    <n v="2"/>
    <s v="BĂSICA"/>
    <n v="1"/>
    <x v="2"/>
    <n v="1"/>
    <x v="0"/>
    <n v="0"/>
    <s v="NO APLICA"/>
    <n v="0"/>
    <s v="NO APLICA"/>
    <s v="08FZP0015Y"/>
    <m/>
    <m/>
    <n v="0"/>
    <s v="I2020"/>
    <n v="54"/>
    <n v="38"/>
    <n v="92"/>
    <n v="54"/>
    <n v="38"/>
    <n v="92"/>
    <n v="30"/>
    <n v="26"/>
    <n v="56"/>
    <n v="0"/>
    <n v="0"/>
    <n v="0"/>
    <n v="3"/>
    <n v="2"/>
    <n v="5"/>
    <n v="16"/>
    <n v="14"/>
    <n v="30"/>
    <n v="25"/>
    <n v="16"/>
    <n v="41"/>
    <n v="0"/>
    <n v="0"/>
    <n v="0"/>
    <n v="0"/>
    <n v="0"/>
    <n v="0"/>
    <n v="0"/>
    <n v="0"/>
    <n v="0"/>
    <n v="44"/>
    <n v="32"/>
    <n v="7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2"/>
    <n v="0"/>
    <n v="0"/>
    <n v="9"/>
    <n v="0"/>
    <n v="4"/>
    <n v="0"/>
    <n v="1"/>
    <n v="2"/>
    <n v="0"/>
    <n v="0"/>
    <n v="0"/>
    <n v="1"/>
    <n v="4"/>
    <n v="5"/>
    <n v="5"/>
    <n v="1"/>
  </r>
  <r>
    <s v="08EJN0278J"/>
    <n v="1"/>
    <s v="MATUTINO"/>
    <s v="FRANCISCO I. MADERO 1236"/>
    <n v="8"/>
    <s v="CHIHUAHUA"/>
    <n v="8"/>
    <s v="CHIHUAHUA"/>
    <x v="9"/>
    <n v="45"/>
    <x v="36"/>
    <n v="24"/>
    <s v="EL TORREĂ“N"/>
    <s v="CALLE EL TORREON"/>
    <n v="0"/>
    <s v="PÚBLICO"/>
    <x v="1"/>
    <n v="2"/>
    <s v="BĂSICA"/>
    <n v="1"/>
    <x v="2"/>
    <n v="1"/>
    <x v="0"/>
    <n v="0"/>
    <s v="NO APLICA"/>
    <n v="0"/>
    <s v="NO APLICA"/>
    <s v="08FZP0006Q"/>
    <m/>
    <m/>
    <n v="0"/>
    <s v="I2020"/>
    <n v="13"/>
    <n v="6"/>
    <n v="19"/>
    <n v="13"/>
    <n v="6"/>
    <n v="19"/>
    <n v="8"/>
    <n v="4"/>
    <n v="12"/>
    <n v="0"/>
    <n v="0"/>
    <n v="0"/>
    <n v="0"/>
    <n v="1"/>
    <n v="1"/>
    <n v="1"/>
    <n v="3"/>
    <n v="4"/>
    <n v="5"/>
    <n v="6"/>
    <n v="11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79I"/>
    <n v="1"/>
    <s v="MATUTINO"/>
    <s v="LUZ CID DE OROZCO 1238"/>
    <n v="8"/>
    <s v="CHIHUAHUA"/>
    <n v="8"/>
    <s v="CHIHUAHUA"/>
    <x v="8"/>
    <n v="32"/>
    <x v="19"/>
    <n v="1"/>
    <s v="HIDALGO DEL PARRAL"/>
    <s v="CALLE ESTACION CREEL "/>
    <n v="0"/>
    <s v="PÚBLICO"/>
    <x v="1"/>
    <n v="2"/>
    <s v="BĂSICA"/>
    <n v="1"/>
    <x v="2"/>
    <n v="1"/>
    <x v="0"/>
    <n v="0"/>
    <s v="NO APLICA"/>
    <n v="0"/>
    <s v="NO APLICA"/>
    <s v="08FZP0003T"/>
    <m/>
    <m/>
    <n v="0"/>
    <s v="I2020"/>
    <n v="54"/>
    <n v="48"/>
    <n v="102"/>
    <n v="54"/>
    <n v="48"/>
    <n v="102"/>
    <n v="26"/>
    <n v="17"/>
    <n v="43"/>
    <n v="0"/>
    <n v="0"/>
    <n v="0"/>
    <n v="10"/>
    <n v="4"/>
    <n v="14"/>
    <n v="16"/>
    <n v="19"/>
    <n v="35"/>
    <n v="21"/>
    <n v="22"/>
    <n v="43"/>
    <n v="0"/>
    <n v="0"/>
    <n v="0"/>
    <n v="0"/>
    <n v="0"/>
    <n v="0"/>
    <n v="0"/>
    <n v="0"/>
    <n v="0"/>
    <n v="47"/>
    <n v="45"/>
    <n v="9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280Y"/>
    <n v="1"/>
    <s v="MATUTINO"/>
    <s v="JUAN DE LA BARRERA 1241"/>
    <n v="8"/>
    <s v="CHIHUAHUA"/>
    <n v="8"/>
    <s v="CHIHUAHUA"/>
    <x v="2"/>
    <n v="40"/>
    <x v="12"/>
    <n v="1"/>
    <s v="MADERA"/>
    <s v="CALLE SEPTIMA"/>
    <n v="0"/>
    <s v="PÚBLICO"/>
    <x v="1"/>
    <n v="2"/>
    <s v="BĂSICA"/>
    <n v="1"/>
    <x v="2"/>
    <n v="1"/>
    <x v="0"/>
    <n v="0"/>
    <s v="NO APLICA"/>
    <n v="0"/>
    <s v="NO APLICA"/>
    <s v="08FZP0014Z"/>
    <s v="08FJZ0002Z"/>
    <m/>
    <n v="0"/>
    <s v="I2020"/>
    <n v="52"/>
    <n v="83"/>
    <n v="135"/>
    <n v="52"/>
    <n v="83"/>
    <n v="135"/>
    <n v="22"/>
    <n v="33"/>
    <n v="55"/>
    <n v="0"/>
    <n v="0"/>
    <n v="0"/>
    <n v="21"/>
    <n v="14"/>
    <n v="35"/>
    <n v="16"/>
    <n v="27"/>
    <n v="43"/>
    <n v="21"/>
    <n v="27"/>
    <n v="48"/>
    <n v="0"/>
    <n v="0"/>
    <n v="0"/>
    <n v="0"/>
    <n v="0"/>
    <n v="0"/>
    <n v="0"/>
    <n v="0"/>
    <n v="0"/>
    <n v="58"/>
    <n v="68"/>
    <n v="126"/>
    <n v="1"/>
    <n v="2"/>
    <n v="2"/>
    <n v="0"/>
    <n v="0"/>
    <n v="0"/>
    <n v="0"/>
    <n v="5"/>
    <n v="0"/>
    <n v="0"/>
    <n v="0"/>
    <n v="1"/>
    <n v="0"/>
    <n v="0"/>
    <n v="0"/>
    <n v="0"/>
    <n v="1"/>
    <n v="4"/>
    <n v="0"/>
    <n v="0"/>
    <n v="1"/>
    <n v="0"/>
    <n v="0"/>
    <n v="0"/>
    <n v="0"/>
    <n v="0"/>
    <n v="0"/>
    <n v="0"/>
    <n v="0"/>
    <n v="1"/>
    <n v="0"/>
    <n v="8"/>
    <n v="1"/>
    <n v="4"/>
    <n v="1"/>
    <n v="2"/>
    <n v="2"/>
    <n v="0"/>
    <n v="0"/>
    <n v="0"/>
    <n v="0"/>
    <n v="5"/>
    <n v="5"/>
    <n v="5"/>
    <n v="1"/>
  </r>
  <r>
    <s v="08EJN0282W"/>
    <n v="1"/>
    <s v="MATUTINO"/>
    <s v="JUSTO SIERRA 1244"/>
    <n v="8"/>
    <s v="CHIHUAHUA"/>
    <n v="8"/>
    <s v="CHIHUAHUA"/>
    <x v="1"/>
    <n v="17"/>
    <x v="43"/>
    <n v="5"/>
    <s v="COLONIA ANĂHUAC"/>
    <s v="CALLE ARISIACHI"/>
    <n v="8"/>
    <s v="PÚBLICO"/>
    <x v="1"/>
    <n v="2"/>
    <s v="BĂSICA"/>
    <n v="1"/>
    <x v="2"/>
    <n v="1"/>
    <x v="0"/>
    <n v="0"/>
    <s v="NO APLICA"/>
    <n v="0"/>
    <s v="NO APLICA"/>
    <s v="08FZP0009N"/>
    <s v="08FJZ0002Z"/>
    <m/>
    <n v="0"/>
    <s v="I2020"/>
    <n v="25"/>
    <n v="41"/>
    <n v="66"/>
    <n v="25"/>
    <n v="41"/>
    <n v="66"/>
    <n v="11"/>
    <n v="22"/>
    <n v="33"/>
    <n v="0"/>
    <n v="0"/>
    <n v="0"/>
    <n v="5"/>
    <n v="3"/>
    <n v="8"/>
    <n v="15"/>
    <n v="11"/>
    <n v="26"/>
    <n v="15"/>
    <n v="21"/>
    <n v="36"/>
    <n v="0"/>
    <n v="0"/>
    <n v="0"/>
    <n v="0"/>
    <n v="0"/>
    <n v="0"/>
    <n v="0"/>
    <n v="0"/>
    <n v="0"/>
    <n v="35"/>
    <n v="35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4"/>
    <n v="3"/>
    <n v="1"/>
  </r>
  <r>
    <s v="08EJN0284U"/>
    <n v="1"/>
    <s v="MATUTINO"/>
    <s v="AGUSTIN MELGAR 1245"/>
    <n v="8"/>
    <s v="CHIHUAHUA"/>
    <n v="8"/>
    <s v="CHIHUAHUA"/>
    <x v="1"/>
    <n v="48"/>
    <x v="31"/>
    <n v="2"/>
    <s v="ADOLFO RUIZ CORTĂŤNEZ (PROVIDENCIA)"/>
    <s v="CALLE ADOLFO RUIZ CORTINES"/>
    <n v="0"/>
    <s v="PÚBLICO"/>
    <x v="1"/>
    <n v="2"/>
    <s v="BĂSICA"/>
    <n v="1"/>
    <x v="2"/>
    <n v="1"/>
    <x v="0"/>
    <n v="0"/>
    <s v="NO APLICA"/>
    <n v="0"/>
    <s v="NO APLICA"/>
    <s v="08FZP0009N"/>
    <s v="08FJZ0002Z"/>
    <m/>
    <n v="0"/>
    <s v="I2020"/>
    <n v="6"/>
    <n v="12"/>
    <n v="18"/>
    <n v="6"/>
    <n v="12"/>
    <n v="18"/>
    <n v="4"/>
    <n v="3"/>
    <n v="7"/>
    <n v="0"/>
    <n v="0"/>
    <n v="0"/>
    <n v="1"/>
    <n v="2"/>
    <n v="3"/>
    <n v="3"/>
    <n v="4"/>
    <n v="7"/>
    <n v="4"/>
    <n v="7"/>
    <n v="11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87R"/>
    <n v="1"/>
    <s v="MATUTINO"/>
    <s v="REVOLUCION MEXICANA 1261"/>
    <n v="8"/>
    <s v="CHIHUAHUA"/>
    <n v="8"/>
    <s v="CHIHUAHUA"/>
    <x v="0"/>
    <n v="9"/>
    <x v="2"/>
    <n v="34"/>
    <s v="CREEL"/>
    <s v="CALLE BARRIO TERMINAL "/>
    <n v="0"/>
    <s v="PÚBLICO"/>
    <x v="1"/>
    <n v="2"/>
    <s v="BĂSICA"/>
    <n v="1"/>
    <x v="2"/>
    <n v="1"/>
    <x v="0"/>
    <n v="0"/>
    <s v="NO APLICA"/>
    <n v="0"/>
    <s v="NO APLICA"/>
    <s v="08FZP0019U"/>
    <s v="08FJZ0002Z"/>
    <m/>
    <n v="0"/>
    <s v="I2020"/>
    <n v="59"/>
    <n v="48"/>
    <n v="107"/>
    <n v="59"/>
    <n v="48"/>
    <n v="107"/>
    <n v="23"/>
    <n v="17"/>
    <n v="40"/>
    <n v="0"/>
    <n v="0"/>
    <n v="0"/>
    <n v="17"/>
    <n v="16"/>
    <n v="33"/>
    <n v="17"/>
    <n v="23"/>
    <n v="40"/>
    <n v="23"/>
    <n v="14"/>
    <n v="37"/>
    <n v="0"/>
    <n v="0"/>
    <n v="0"/>
    <n v="0"/>
    <n v="0"/>
    <n v="0"/>
    <n v="0"/>
    <n v="0"/>
    <n v="0"/>
    <n v="57"/>
    <n v="53"/>
    <n v="11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  <n v="1"/>
  </r>
  <r>
    <s v="08EJN0290E"/>
    <n v="1"/>
    <s v="MATUTINO"/>
    <s v="SUAVE PATRIA 1249"/>
    <n v="8"/>
    <s v="CHIHUAHUA"/>
    <n v="8"/>
    <s v="CHIHUAHUA"/>
    <x v="7"/>
    <n v="19"/>
    <x v="21"/>
    <n v="1"/>
    <s v="CHIHUAHUA"/>
    <s v="PRIVADA DE TONALA"/>
    <n v="3218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53"/>
    <n v="77"/>
    <n v="130"/>
    <n v="53"/>
    <n v="77"/>
    <n v="130"/>
    <n v="23"/>
    <n v="32"/>
    <n v="55"/>
    <n v="0"/>
    <n v="0"/>
    <n v="0"/>
    <n v="7"/>
    <n v="4"/>
    <n v="11"/>
    <n v="15"/>
    <n v="23"/>
    <n v="38"/>
    <n v="22"/>
    <n v="32"/>
    <n v="54"/>
    <n v="0"/>
    <n v="0"/>
    <n v="0"/>
    <n v="0"/>
    <n v="0"/>
    <n v="0"/>
    <n v="0"/>
    <n v="0"/>
    <n v="0"/>
    <n v="44"/>
    <n v="59"/>
    <n v="10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291D"/>
    <n v="1"/>
    <s v="MATUTINO"/>
    <s v="TOWI 1248"/>
    <n v="8"/>
    <s v="CHIHUAHUA"/>
    <n v="8"/>
    <s v="CHIHUAHUA"/>
    <x v="7"/>
    <n v="19"/>
    <x v="21"/>
    <n v="1"/>
    <s v="CHIHUAHUA"/>
    <s v="CALLE CLAUDINA ROMERO"/>
    <n v="0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33"/>
    <n v="34"/>
    <n v="67"/>
    <n v="33"/>
    <n v="34"/>
    <n v="67"/>
    <n v="14"/>
    <n v="13"/>
    <n v="27"/>
    <n v="0"/>
    <n v="0"/>
    <n v="0"/>
    <n v="6"/>
    <n v="3"/>
    <n v="9"/>
    <n v="6"/>
    <n v="9"/>
    <n v="15"/>
    <n v="14"/>
    <n v="16"/>
    <n v="30"/>
    <n v="0"/>
    <n v="0"/>
    <n v="0"/>
    <n v="0"/>
    <n v="0"/>
    <n v="0"/>
    <n v="0"/>
    <n v="0"/>
    <n v="0"/>
    <n v="26"/>
    <n v="28"/>
    <n v="54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4"/>
    <n v="3"/>
    <n v="1"/>
  </r>
  <r>
    <s v="08EJN0292C"/>
    <n v="1"/>
    <s v="MATUTINO"/>
    <s v="CLUB DE LEONES 1250"/>
    <n v="8"/>
    <s v="CHIHUAHUA"/>
    <n v="8"/>
    <s v="CHIHUAHUA"/>
    <x v="7"/>
    <n v="19"/>
    <x v="21"/>
    <n v="1"/>
    <s v="CHIHUAHUA"/>
    <s v="CALLE AVICULTURA"/>
    <n v="12214"/>
    <s v="PÚBLICO"/>
    <x v="1"/>
    <n v="2"/>
    <s v="BĂSICA"/>
    <n v="1"/>
    <x v="2"/>
    <n v="1"/>
    <x v="0"/>
    <n v="0"/>
    <s v="NO APLICA"/>
    <n v="0"/>
    <s v="NO APLICA"/>
    <s v="08FZP0012A"/>
    <s v="08FJZ0002Z"/>
    <m/>
    <n v="0"/>
    <s v="I2020"/>
    <n v="53"/>
    <n v="63"/>
    <n v="116"/>
    <n v="53"/>
    <n v="63"/>
    <n v="116"/>
    <n v="29"/>
    <n v="30"/>
    <n v="59"/>
    <n v="0"/>
    <n v="0"/>
    <n v="0"/>
    <n v="4"/>
    <n v="5"/>
    <n v="9"/>
    <n v="17"/>
    <n v="18"/>
    <n v="35"/>
    <n v="21"/>
    <n v="29"/>
    <n v="50"/>
    <n v="0"/>
    <n v="0"/>
    <n v="0"/>
    <n v="0"/>
    <n v="0"/>
    <n v="0"/>
    <n v="0"/>
    <n v="0"/>
    <n v="0"/>
    <n v="42"/>
    <n v="52"/>
    <n v="9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7"/>
    <n v="7"/>
    <n v="1"/>
  </r>
  <r>
    <s v="08EJN0293B"/>
    <n v="1"/>
    <s v="MATUTINO"/>
    <s v="AMOR 1254"/>
    <n v="8"/>
    <s v="CHIHUAHUA"/>
    <n v="8"/>
    <s v="CHIHUAHUA"/>
    <x v="0"/>
    <n v="65"/>
    <x v="11"/>
    <n v="42"/>
    <s v="SAN RAFAEL"/>
    <s v="CALLE SECTOR MAGISTERIAL"/>
    <n v="0"/>
    <s v="PÚBLICO"/>
    <x v="1"/>
    <n v="2"/>
    <s v="BĂSICA"/>
    <n v="1"/>
    <x v="2"/>
    <n v="1"/>
    <x v="0"/>
    <n v="0"/>
    <s v="NO APLICA"/>
    <n v="0"/>
    <s v="NO APLICA"/>
    <s v="08FZP0019U"/>
    <s v="08FJZ0002Z"/>
    <m/>
    <n v="0"/>
    <s v="I2020"/>
    <n v="32"/>
    <n v="34"/>
    <n v="66"/>
    <n v="32"/>
    <n v="34"/>
    <n v="66"/>
    <n v="15"/>
    <n v="9"/>
    <n v="24"/>
    <n v="0"/>
    <n v="0"/>
    <n v="0"/>
    <n v="15"/>
    <n v="9"/>
    <n v="24"/>
    <n v="10"/>
    <n v="8"/>
    <n v="18"/>
    <n v="9"/>
    <n v="19"/>
    <n v="28"/>
    <n v="0"/>
    <n v="0"/>
    <n v="0"/>
    <n v="0"/>
    <n v="0"/>
    <n v="0"/>
    <n v="0"/>
    <n v="0"/>
    <n v="0"/>
    <n v="34"/>
    <n v="36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  <n v="1"/>
  </r>
  <r>
    <s v="08EJN0294A"/>
    <n v="1"/>
    <s v="MATUTINO"/>
    <s v="PAQUIME 1258"/>
    <n v="8"/>
    <s v="CHIHUAHUA"/>
    <n v="8"/>
    <s v="CHIHUAHUA"/>
    <x v="10"/>
    <n v="50"/>
    <x v="65"/>
    <n v="1"/>
    <s v="NUEVO CASAS GRANDES"/>
    <s v="CALLE RIO OTEROS "/>
    <n v="0"/>
    <s v="PÚBLICO"/>
    <x v="1"/>
    <n v="2"/>
    <s v="BĂSICA"/>
    <n v="1"/>
    <x v="2"/>
    <n v="1"/>
    <x v="0"/>
    <n v="0"/>
    <s v="NO APLICA"/>
    <n v="0"/>
    <s v="NO APLICA"/>
    <s v="08FZP0017W"/>
    <s v="08FJZ0003Z"/>
    <m/>
    <n v="0"/>
    <s v="I2020"/>
    <n v="37"/>
    <n v="31"/>
    <n v="68"/>
    <n v="37"/>
    <n v="31"/>
    <n v="68"/>
    <n v="23"/>
    <n v="20"/>
    <n v="43"/>
    <n v="0"/>
    <n v="0"/>
    <n v="0"/>
    <n v="0"/>
    <n v="0"/>
    <n v="0"/>
    <n v="13"/>
    <n v="15"/>
    <n v="28"/>
    <n v="19"/>
    <n v="27"/>
    <n v="46"/>
    <n v="0"/>
    <n v="0"/>
    <n v="0"/>
    <n v="0"/>
    <n v="0"/>
    <n v="0"/>
    <n v="0"/>
    <n v="0"/>
    <n v="0"/>
    <n v="32"/>
    <n v="42"/>
    <n v="74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1"/>
    <n v="2"/>
    <n v="0"/>
    <n v="0"/>
    <n v="0"/>
    <n v="0"/>
    <n v="3"/>
    <n v="5"/>
    <n v="3"/>
    <n v="1"/>
  </r>
  <r>
    <s v="08EJN0295Z"/>
    <n v="1"/>
    <s v="MATUTINO"/>
    <s v="CAROLINA AGAZZI 1251"/>
    <n v="8"/>
    <s v="CHIHUAHUA"/>
    <n v="8"/>
    <s v="CHIHUAHUA"/>
    <x v="5"/>
    <n v="37"/>
    <x v="6"/>
    <n v="1"/>
    <s v="JUĂREZ"/>
    <s v="CALLE MANUEL ANGUIANO"/>
    <n v="0"/>
    <s v="PÚBLICO"/>
    <x v="1"/>
    <n v="2"/>
    <s v="BĂSICA"/>
    <n v="1"/>
    <x v="2"/>
    <n v="1"/>
    <x v="0"/>
    <n v="0"/>
    <s v="NO APLICA"/>
    <n v="0"/>
    <s v="NO APLICA"/>
    <s v="08FZP0005R"/>
    <s v="08FJZ0003Z"/>
    <m/>
    <n v="0"/>
    <s v="I2020"/>
    <n v="28"/>
    <n v="38"/>
    <n v="66"/>
    <n v="28"/>
    <n v="38"/>
    <n v="66"/>
    <n v="12"/>
    <n v="18"/>
    <n v="30"/>
    <n v="0"/>
    <n v="0"/>
    <n v="0"/>
    <n v="0"/>
    <n v="5"/>
    <n v="5"/>
    <n v="13"/>
    <n v="9"/>
    <n v="22"/>
    <n v="12"/>
    <n v="19"/>
    <n v="31"/>
    <n v="0"/>
    <n v="0"/>
    <n v="0"/>
    <n v="0"/>
    <n v="0"/>
    <n v="0"/>
    <n v="0"/>
    <n v="0"/>
    <n v="0"/>
    <n v="25"/>
    <n v="33"/>
    <n v="5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EJN0296Z"/>
    <n v="1"/>
    <s v="MATUTINO"/>
    <s v="HERMANAS AGAZZI 1257"/>
    <n v="8"/>
    <s v="CHIHUAHUA"/>
    <n v="8"/>
    <s v="CHIHUAHUA"/>
    <x v="1"/>
    <n v="6"/>
    <x v="58"/>
    <n v="1"/>
    <s v="BACHĂŤNIVA"/>
    <s v="CALLE 35"/>
    <n v="0"/>
    <s v="PÚBLICO"/>
    <x v="1"/>
    <n v="2"/>
    <s v="BĂSICA"/>
    <n v="1"/>
    <x v="2"/>
    <n v="1"/>
    <x v="0"/>
    <n v="0"/>
    <s v="NO APLICA"/>
    <n v="0"/>
    <s v="NO APLICA"/>
    <s v="08FZP0009N"/>
    <s v="08FJZ0002Z"/>
    <m/>
    <n v="0"/>
    <s v="I2020"/>
    <n v="12"/>
    <n v="10"/>
    <n v="22"/>
    <n v="12"/>
    <n v="10"/>
    <n v="22"/>
    <n v="8"/>
    <n v="6"/>
    <n v="14"/>
    <n v="0"/>
    <n v="0"/>
    <n v="0"/>
    <n v="2"/>
    <n v="2"/>
    <n v="4"/>
    <n v="4"/>
    <n v="4"/>
    <n v="8"/>
    <n v="4"/>
    <n v="5"/>
    <n v="9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JN0298X"/>
    <n v="1"/>
    <s v="MATUTINO"/>
    <s v="TARAHUMARA 1264"/>
    <n v="8"/>
    <s v="CHIHUAHUA"/>
    <n v="8"/>
    <s v="CHIHUAHUA"/>
    <x v="5"/>
    <n v="37"/>
    <x v="6"/>
    <n v="1"/>
    <s v="JUĂREZ"/>
    <s v="CALLE ZIROSTO"/>
    <n v="0"/>
    <s v="PÚBLICO"/>
    <x v="1"/>
    <n v="2"/>
    <s v="BĂSICA"/>
    <n v="1"/>
    <x v="2"/>
    <n v="1"/>
    <x v="0"/>
    <n v="0"/>
    <s v="NO APLICA"/>
    <n v="0"/>
    <s v="NO APLICA"/>
    <s v="08FZP0005R"/>
    <s v="08FJZ0003Z"/>
    <m/>
    <n v="0"/>
    <s v="I2020"/>
    <n v="69"/>
    <n v="55"/>
    <n v="124"/>
    <n v="69"/>
    <n v="55"/>
    <n v="124"/>
    <n v="43"/>
    <n v="32"/>
    <n v="75"/>
    <n v="0"/>
    <n v="0"/>
    <n v="0"/>
    <n v="2"/>
    <n v="1"/>
    <n v="3"/>
    <n v="21"/>
    <n v="19"/>
    <n v="40"/>
    <n v="39"/>
    <n v="43"/>
    <n v="82"/>
    <n v="0"/>
    <n v="0"/>
    <n v="0"/>
    <n v="0"/>
    <n v="0"/>
    <n v="0"/>
    <n v="0"/>
    <n v="0"/>
    <n v="0"/>
    <n v="62"/>
    <n v="63"/>
    <n v="12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EJN0299W"/>
    <n v="1"/>
    <s v="MATUTINO"/>
    <s v="MA. ENRIQUETA CAMARILLO 1265"/>
    <n v="8"/>
    <s v="CHIHUAHUA"/>
    <n v="8"/>
    <s v="CHIHUAHUA"/>
    <x v="5"/>
    <n v="37"/>
    <x v="6"/>
    <n v="1"/>
    <s v="JUĂREZ"/>
    <s v="CALLE MIGUEL DE LA MADRID"/>
    <n v="0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89"/>
    <n v="75"/>
    <n v="164"/>
    <n v="89"/>
    <n v="75"/>
    <n v="164"/>
    <n v="63"/>
    <n v="54"/>
    <n v="117"/>
    <n v="0"/>
    <n v="0"/>
    <n v="0"/>
    <n v="0"/>
    <n v="0"/>
    <n v="0"/>
    <n v="23"/>
    <n v="23"/>
    <n v="46"/>
    <n v="73"/>
    <n v="48"/>
    <n v="121"/>
    <n v="0"/>
    <n v="0"/>
    <n v="0"/>
    <n v="0"/>
    <n v="0"/>
    <n v="0"/>
    <n v="0"/>
    <n v="0"/>
    <n v="0"/>
    <n v="96"/>
    <n v="71"/>
    <n v="167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0"/>
    <n v="1"/>
    <n v="0"/>
    <n v="10"/>
    <n v="0"/>
    <n v="7"/>
    <n v="0"/>
    <n v="2"/>
    <n v="5"/>
    <n v="0"/>
    <n v="0"/>
    <n v="0"/>
    <n v="0"/>
    <n v="7"/>
    <n v="7"/>
    <n v="7"/>
    <n v="1"/>
  </r>
  <r>
    <s v="08EJN0300V"/>
    <n v="1"/>
    <s v="MATUTINO"/>
    <s v="ADELINA OLIVAS DE CAZARES 1256"/>
    <n v="8"/>
    <s v="CHIHUAHUA"/>
    <n v="8"/>
    <s v="CHIHUAHUA"/>
    <x v="9"/>
    <n v="21"/>
    <x v="61"/>
    <n v="1"/>
    <s v="DELICIAS"/>
    <s v="CALLE LUIS BRIBIESCAS"/>
    <n v="0"/>
    <s v="PÚBLICO"/>
    <x v="1"/>
    <n v="2"/>
    <s v="BĂSICA"/>
    <n v="1"/>
    <x v="2"/>
    <n v="1"/>
    <x v="0"/>
    <n v="0"/>
    <s v="NO APLICA"/>
    <n v="0"/>
    <s v="NO APLICA"/>
    <s v="08FZP0006Q"/>
    <m/>
    <m/>
    <n v="0"/>
    <s v="I2020"/>
    <n v="33"/>
    <n v="42"/>
    <n v="75"/>
    <n v="33"/>
    <n v="42"/>
    <n v="75"/>
    <n v="14"/>
    <n v="19"/>
    <n v="33"/>
    <n v="0"/>
    <n v="0"/>
    <n v="0"/>
    <n v="2"/>
    <n v="3"/>
    <n v="5"/>
    <n v="15"/>
    <n v="10"/>
    <n v="25"/>
    <n v="13"/>
    <n v="21"/>
    <n v="34"/>
    <n v="0"/>
    <n v="0"/>
    <n v="0"/>
    <n v="0"/>
    <n v="0"/>
    <n v="0"/>
    <n v="0"/>
    <n v="0"/>
    <n v="0"/>
    <n v="30"/>
    <n v="34"/>
    <n v="64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1"/>
    <n v="1"/>
    <n v="0"/>
    <n v="0"/>
    <n v="8"/>
    <n v="0"/>
    <n v="4"/>
    <n v="1"/>
    <n v="1"/>
    <n v="2"/>
    <n v="0"/>
    <n v="0"/>
    <n v="0"/>
    <n v="0"/>
    <n v="4"/>
    <n v="6"/>
    <n v="4"/>
    <n v="1"/>
  </r>
  <r>
    <s v="08EJN0301U"/>
    <n v="1"/>
    <s v="MATUTINO"/>
    <s v="LAZARO CARDENAS DEL RIO 1267"/>
    <n v="8"/>
    <s v="CHIHUAHUA"/>
    <n v="8"/>
    <s v="CHIHUAHUA"/>
    <x v="8"/>
    <n v="60"/>
    <x v="56"/>
    <n v="1"/>
    <s v="SANTA BĂRBARA"/>
    <s v="CALLE GĂ“MEZ FARĂŤAS"/>
    <n v="0"/>
    <s v="PÚBLICO"/>
    <x v="1"/>
    <n v="2"/>
    <s v="BĂSICA"/>
    <n v="1"/>
    <x v="2"/>
    <n v="1"/>
    <x v="0"/>
    <n v="0"/>
    <s v="NO APLICA"/>
    <n v="0"/>
    <s v="NO APLICA"/>
    <s v="08FZP0003T"/>
    <m/>
    <m/>
    <n v="0"/>
    <s v="I2020"/>
    <n v="31"/>
    <n v="33"/>
    <n v="64"/>
    <n v="31"/>
    <n v="33"/>
    <n v="64"/>
    <n v="13"/>
    <n v="12"/>
    <n v="25"/>
    <n v="0"/>
    <n v="0"/>
    <n v="0"/>
    <n v="10"/>
    <n v="6"/>
    <n v="16"/>
    <n v="15"/>
    <n v="9"/>
    <n v="24"/>
    <n v="8"/>
    <n v="14"/>
    <n v="22"/>
    <n v="0"/>
    <n v="0"/>
    <n v="0"/>
    <n v="0"/>
    <n v="0"/>
    <n v="0"/>
    <n v="0"/>
    <n v="0"/>
    <n v="0"/>
    <n v="33"/>
    <n v="29"/>
    <n v="6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4"/>
    <n v="3"/>
    <n v="1"/>
  </r>
  <r>
    <s v="08EJN0302T"/>
    <n v="1"/>
    <s v="MATUTINO"/>
    <s v="NIÑEZ FELIZ 1266"/>
    <n v="8"/>
    <s v="CHIHUAHUA"/>
    <n v="8"/>
    <s v="CHIHUAHUA"/>
    <x v="5"/>
    <n v="37"/>
    <x v="6"/>
    <n v="1"/>
    <s v="JUĂREZ"/>
    <s v="CALLE APAXTLA"/>
    <n v="4244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55"/>
    <n v="52"/>
    <n v="107"/>
    <n v="55"/>
    <n v="52"/>
    <n v="107"/>
    <n v="43"/>
    <n v="36"/>
    <n v="79"/>
    <n v="0"/>
    <n v="0"/>
    <n v="0"/>
    <n v="4"/>
    <n v="3"/>
    <n v="7"/>
    <n v="6"/>
    <n v="12"/>
    <n v="18"/>
    <n v="38"/>
    <n v="28"/>
    <n v="66"/>
    <n v="0"/>
    <n v="0"/>
    <n v="0"/>
    <n v="0"/>
    <n v="0"/>
    <n v="0"/>
    <n v="0"/>
    <n v="0"/>
    <n v="0"/>
    <n v="48"/>
    <n v="43"/>
    <n v="91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5"/>
    <n v="5"/>
    <n v="1"/>
  </r>
  <r>
    <s v="08EJN0303S"/>
    <n v="1"/>
    <s v="MATUTINO"/>
    <s v="SECCION XLII 1205"/>
    <n v="8"/>
    <s v="CHIHUAHUA"/>
    <n v="8"/>
    <s v="CHIHUAHUA"/>
    <x v="7"/>
    <n v="19"/>
    <x v="21"/>
    <n v="1"/>
    <s v="CHIHUAHUA"/>
    <s v="CALLE JOSE MARIA IGLESIAS"/>
    <n v="6300"/>
    <s v="PÚBLICO"/>
    <x v="1"/>
    <n v="2"/>
    <s v="BĂSICA"/>
    <n v="1"/>
    <x v="2"/>
    <n v="1"/>
    <x v="0"/>
    <n v="0"/>
    <s v="NO APLICA"/>
    <n v="0"/>
    <s v="NO APLICA"/>
    <s v="08FZP0004S"/>
    <s v="08FJZ0001A"/>
    <m/>
    <n v="0"/>
    <s v="I2020"/>
    <n v="71"/>
    <n v="72"/>
    <n v="143"/>
    <n v="71"/>
    <n v="72"/>
    <n v="143"/>
    <n v="26"/>
    <n v="24"/>
    <n v="50"/>
    <n v="0"/>
    <n v="0"/>
    <n v="0"/>
    <n v="21"/>
    <n v="19"/>
    <n v="40"/>
    <n v="25"/>
    <n v="22"/>
    <n v="47"/>
    <n v="20"/>
    <n v="25"/>
    <n v="45"/>
    <n v="0"/>
    <n v="0"/>
    <n v="0"/>
    <n v="0"/>
    <n v="0"/>
    <n v="0"/>
    <n v="0"/>
    <n v="0"/>
    <n v="0"/>
    <n v="66"/>
    <n v="66"/>
    <n v="132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0"/>
    <n v="1"/>
    <n v="0"/>
    <n v="1"/>
    <n v="0"/>
    <n v="0"/>
    <n v="0"/>
    <n v="0"/>
    <n v="0"/>
    <n v="2"/>
    <n v="0"/>
    <n v="10"/>
    <n v="0"/>
    <n v="6"/>
    <n v="2"/>
    <n v="2"/>
    <n v="2"/>
    <n v="0"/>
    <n v="0"/>
    <n v="0"/>
    <n v="0"/>
    <n v="6"/>
    <n v="6"/>
    <n v="6"/>
    <n v="1"/>
  </r>
  <r>
    <s v="08EJN0306P"/>
    <n v="1"/>
    <s v="MATUTINO"/>
    <s v="AGUSTIN MELGAR 1278"/>
    <n v="8"/>
    <s v="CHIHUAHUA"/>
    <n v="8"/>
    <s v="CHIHUAHUA"/>
    <x v="9"/>
    <n v="21"/>
    <x v="61"/>
    <n v="1"/>
    <s v="DELICIAS"/>
    <s v="AVENIDA JORGE DE LA VEGA DOMINGUEZ"/>
    <n v="0"/>
    <s v="PÚBLICO"/>
    <x v="1"/>
    <n v="2"/>
    <s v="BĂSICA"/>
    <n v="1"/>
    <x v="2"/>
    <n v="1"/>
    <x v="0"/>
    <n v="0"/>
    <s v="NO APLICA"/>
    <n v="0"/>
    <s v="NO APLICA"/>
    <s v="08FZP0015Y"/>
    <m/>
    <m/>
    <n v="0"/>
    <s v="I2020"/>
    <n v="61"/>
    <n v="44"/>
    <n v="105"/>
    <n v="61"/>
    <n v="44"/>
    <n v="105"/>
    <n v="37"/>
    <n v="26"/>
    <n v="63"/>
    <n v="0"/>
    <n v="0"/>
    <n v="0"/>
    <n v="0"/>
    <n v="0"/>
    <n v="0"/>
    <n v="18"/>
    <n v="20"/>
    <n v="38"/>
    <n v="29"/>
    <n v="29"/>
    <n v="58"/>
    <n v="0"/>
    <n v="0"/>
    <n v="0"/>
    <n v="0"/>
    <n v="0"/>
    <n v="0"/>
    <n v="0"/>
    <n v="0"/>
    <n v="0"/>
    <n v="47"/>
    <n v="49"/>
    <n v="96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5"/>
    <n v="5"/>
    <n v="1"/>
  </r>
  <r>
    <s v="08EJN0307O"/>
    <n v="1"/>
    <s v="MATUTINO"/>
    <s v="ESTANCIA FELIZ 1277"/>
    <n v="8"/>
    <s v="CHIHUAHUA"/>
    <n v="8"/>
    <s v="CHIHUAHUA"/>
    <x v="7"/>
    <n v="19"/>
    <x v="21"/>
    <n v="1"/>
    <s v="CHIHUAHUA"/>
    <s v="CALLE SANDINISTAS"/>
    <n v="179"/>
    <s v="PÚBLICO"/>
    <x v="1"/>
    <n v="2"/>
    <s v="BĂSICA"/>
    <n v="1"/>
    <x v="2"/>
    <n v="1"/>
    <x v="0"/>
    <n v="0"/>
    <s v="NO APLICA"/>
    <n v="0"/>
    <s v="NO APLICA"/>
    <s v="08FZP0010C"/>
    <s v="08FJZ0001A"/>
    <m/>
    <n v="0"/>
    <s v="I2020"/>
    <n v="27"/>
    <n v="38"/>
    <n v="65"/>
    <n v="27"/>
    <n v="38"/>
    <n v="65"/>
    <n v="9"/>
    <n v="18"/>
    <n v="27"/>
    <n v="0"/>
    <n v="0"/>
    <n v="0"/>
    <n v="6"/>
    <n v="6"/>
    <n v="12"/>
    <n v="10"/>
    <n v="14"/>
    <n v="24"/>
    <n v="16"/>
    <n v="13"/>
    <n v="29"/>
    <n v="0"/>
    <n v="0"/>
    <n v="0"/>
    <n v="0"/>
    <n v="0"/>
    <n v="0"/>
    <n v="0"/>
    <n v="0"/>
    <n v="0"/>
    <n v="32"/>
    <n v="33"/>
    <n v="65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5"/>
    <n v="3"/>
    <n v="1"/>
  </r>
  <r>
    <s v="08EJN0308N"/>
    <n v="1"/>
    <s v="MATUTINO"/>
    <s v="MARIANO ABASOLO 1274"/>
    <n v="8"/>
    <s v="CHIHUAHUA"/>
    <n v="8"/>
    <s v="CHIHUAHUA"/>
    <x v="7"/>
    <n v="49"/>
    <x v="50"/>
    <n v="1"/>
    <s v="NONOAVA"/>
    <s v="CALLE NONOAVA"/>
    <n v="0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8"/>
    <n v="9"/>
    <n v="17"/>
    <n v="8"/>
    <n v="9"/>
    <n v="17"/>
    <n v="4"/>
    <n v="5"/>
    <n v="9"/>
    <n v="0"/>
    <n v="0"/>
    <n v="0"/>
    <n v="2"/>
    <n v="2"/>
    <n v="4"/>
    <n v="3"/>
    <n v="4"/>
    <n v="7"/>
    <n v="7"/>
    <n v="3"/>
    <n v="10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JN0309M"/>
    <n v="1"/>
    <s v="MATUTINO"/>
    <s v="GUILLERMO CARRASCO BARRENDEY 1263"/>
    <n v="8"/>
    <s v="CHIHUAHUA"/>
    <n v="8"/>
    <s v="CHIHUAHUA"/>
    <x v="8"/>
    <n v="32"/>
    <x v="19"/>
    <n v="1"/>
    <s v="HIDALGO DEL PARRAL"/>
    <s v="CALLE SERAPIO RENDON"/>
    <n v="0"/>
    <s v="PÚBLICO"/>
    <x v="1"/>
    <n v="2"/>
    <s v="BĂSICA"/>
    <n v="1"/>
    <x v="2"/>
    <n v="1"/>
    <x v="0"/>
    <n v="0"/>
    <s v="NO APLICA"/>
    <n v="0"/>
    <s v="NO APLICA"/>
    <s v="08FZP0003T"/>
    <m/>
    <m/>
    <n v="0"/>
    <s v="I2020"/>
    <n v="62"/>
    <n v="65"/>
    <n v="127"/>
    <n v="62"/>
    <n v="65"/>
    <n v="127"/>
    <n v="25"/>
    <n v="32"/>
    <n v="57"/>
    <n v="0"/>
    <n v="0"/>
    <n v="0"/>
    <n v="7"/>
    <n v="12"/>
    <n v="19"/>
    <n v="29"/>
    <n v="23"/>
    <n v="52"/>
    <n v="33"/>
    <n v="23"/>
    <n v="56"/>
    <n v="0"/>
    <n v="0"/>
    <n v="0"/>
    <n v="0"/>
    <n v="0"/>
    <n v="0"/>
    <n v="0"/>
    <n v="0"/>
    <n v="0"/>
    <n v="69"/>
    <n v="58"/>
    <n v="127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1"/>
    <n v="0"/>
    <n v="0"/>
    <n v="0"/>
    <n v="0"/>
    <n v="0"/>
    <n v="0"/>
    <n v="1"/>
    <n v="0"/>
    <n v="11"/>
    <n v="0"/>
    <n v="6"/>
    <n v="1"/>
    <n v="2"/>
    <n v="3"/>
    <n v="0"/>
    <n v="0"/>
    <n v="0"/>
    <n v="0"/>
    <n v="6"/>
    <n v="6"/>
    <n v="6"/>
    <n v="1"/>
  </r>
  <r>
    <s v="08EJN0310B"/>
    <n v="2"/>
    <s v="VESPERTINO"/>
    <s v="FERNANDO MONTES DE OCA 1295"/>
    <n v="8"/>
    <s v="CHIHUAHUA"/>
    <n v="8"/>
    <s v="CHIHUAHUA"/>
    <x v="5"/>
    <n v="37"/>
    <x v="6"/>
    <n v="1"/>
    <s v="JUĂREZ"/>
    <s v="CALLE EDUWIGES REY DE QUEZADA"/>
    <n v="0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57"/>
    <n v="56"/>
    <n v="113"/>
    <n v="57"/>
    <n v="56"/>
    <n v="113"/>
    <n v="35"/>
    <n v="30"/>
    <n v="65"/>
    <n v="0"/>
    <n v="0"/>
    <n v="0"/>
    <n v="5"/>
    <n v="5"/>
    <n v="10"/>
    <n v="18"/>
    <n v="15"/>
    <n v="33"/>
    <n v="34"/>
    <n v="31"/>
    <n v="65"/>
    <n v="0"/>
    <n v="0"/>
    <n v="0"/>
    <n v="0"/>
    <n v="0"/>
    <n v="0"/>
    <n v="0"/>
    <n v="0"/>
    <n v="0"/>
    <n v="57"/>
    <n v="51"/>
    <n v="10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1"/>
    <n v="0"/>
    <n v="1"/>
    <n v="0"/>
    <n v="0"/>
    <n v="0"/>
    <n v="0"/>
    <n v="1"/>
    <n v="0"/>
    <n v="0"/>
    <n v="10"/>
    <n v="0"/>
    <n v="5"/>
    <n v="0"/>
    <n v="1"/>
    <n v="3"/>
    <n v="0"/>
    <n v="0"/>
    <n v="0"/>
    <n v="1"/>
    <n v="5"/>
    <n v="9"/>
    <n v="5"/>
    <n v="1"/>
  </r>
  <r>
    <s v="08EJN0312Z"/>
    <n v="1"/>
    <s v="MATUTINO"/>
    <s v="ADOLFO LOPEZ MATEOS 1287"/>
    <n v="8"/>
    <s v="CHIHUAHUA"/>
    <n v="8"/>
    <s v="CHIHUAHUA"/>
    <x v="5"/>
    <n v="37"/>
    <x v="6"/>
    <n v="1"/>
    <s v="JUĂREZ"/>
    <s v="CALLE LUIS DE VELAZCO"/>
    <n v="7109"/>
    <s v="PÚBLICO"/>
    <x v="1"/>
    <n v="2"/>
    <s v="BĂSICA"/>
    <n v="1"/>
    <x v="2"/>
    <n v="1"/>
    <x v="0"/>
    <n v="0"/>
    <s v="NO APLICA"/>
    <n v="0"/>
    <s v="NO APLICA"/>
    <s v="08FZP0005R"/>
    <s v="08FJZ0003Z"/>
    <m/>
    <n v="0"/>
    <s v="I2020"/>
    <n v="59"/>
    <n v="66"/>
    <n v="125"/>
    <n v="59"/>
    <n v="66"/>
    <n v="125"/>
    <n v="41"/>
    <n v="40"/>
    <n v="81"/>
    <n v="0"/>
    <n v="0"/>
    <n v="0"/>
    <n v="2"/>
    <n v="3"/>
    <n v="5"/>
    <n v="9"/>
    <n v="10"/>
    <n v="19"/>
    <n v="42"/>
    <n v="49"/>
    <n v="91"/>
    <n v="0"/>
    <n v="0"/>
    <n v="0"/>
    <n v="0"/>
    <n v="0"/>
    <n v="0"/>
    <n v="0"/>
    <n v="0"/>
    <n v="0"/>
    <n v="53"/>
    <n v="62"/>
    <n v="115"/>
    <n v="0"/>
    <n v="0"/>
    <n v="4"/>
    <n v="0"/>
    <n v="0"/>
    <n v="0"/>
    <n v="1"/>
    <n v="5"/>
    <n v="0"/>
    <n v="0"/>
    <n v="0"/>
    <n v="1"/>
    <n v="0"/>
    <n v="0"/>
    <n v="0"/>
    <n v="0"/>
    <n v="1"/>
    <n v="4"/>
    <n v="0"/>
    <n v="0"/>
    <n v="1"/>
    <n v="0"/>
    <n v="0"/>
    <n v="1"/>
    <n v="0"/>
    <n v="0"/>
    <n v="0"/>
    <n v="0"/>
    <n v="0"/>
    <n v="1"/>
    <n v="0"/>
    <n v="9"/>
    <n v="1"/>
    <n v="4"/>
    <n v="0"/>
    <n v="0"/>
    <n v="4"/>
    <n v="0"/>
    <n v="0"/>
    <n v="0"/>
    <n v="1"/>
    <n v="5"/>
    <n v="5"/>
    <n v="5"/>
    <n v="1"/>
  </r>
  <r>
    <s v="08EJN0313Z"/>
    <n v="1"/>
    <s v="MATUTINO"/>
    <s v="FRANCISCO MARQUEZ 1286"/>
    <n v="8"/>
    <s v="CHIHUAHUA"/>
    <n v="8"/>
    <s v="CHIHUAHUA"/>
    <x v="5"/>
    <n v="37"/>
    <x v="6"/>
    <n v="1"/>
    <s v="JUĂREZ"/>
    <s v="CALLE BERNARDO NORZAGARAI"/>
    <n v="9515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95"/>
    <n v="78"/>
    <n v="173"/>
    <n v="95"/>
    <n v="78"/>
    <n v="173"/>
    <n v="62"/>
    <n v="48"/>
    <n v="110"/>
    <n v="0"/>
    <n v="0"/>
    <n v="0"/>
    <n v="4"/>
    <n v="2"/>
    <n v="6"/>
    <n v="27"/>
    <n v="22"/>
    <n v="49"/>
    <n v="64"/>
    <n v="53"/>
    <n v="117"/>
    <n v="0"/>
    <n v="0"/>
    <n v="0"/>
    <n v="0"/>
    <n v="0"/>
    <n v="0"/>
    <n v="0"/>
    <n v="0"/>
    <n v="0"/>
    <n v="95"/>
    <n v="77"/>
    <n v="172"/>
    <n v="0"/>
    <n v="2"/>
    <n v="5"/>
    <n v="0"/>
    <n v="0"/>
    <n v="0"/>
    <n v="1"/>
    <n v="8"/>
    <n v="0"/>
    <n v="0"/>
    <n v="0"/>
    <n v="1"/>
    <n v="0"/>
    <n v="0"/>
    <n v="0"/>
    <n v="0"/>
    <n v="1"/>
    <n v="7"/>
    <n v="0"/>
    <n v="0"/>
    <n v="2"/>
    <n v="0"/>
    <n v="0"/>
    <n v="0"/>
    <n v="0"/>
    <n v="0"/>
    <n v="0"/>
    <n v="0"/>
    <n v="1"/>
    <n v="0"/>
    <n v="0"/>
    <n v="12"/>
    <n v="1"/>
    <n v="7"/>
    <n v="0"/>
    <n v="2"/>
    <n v="5"/>
    <n v="0"/>
    <n v="0"/>
    <n v="0"/>
    <n v="1"/>
    <n v="8"/>
    <n v="8"/>
    <n v="8"/>
    <n v="1"/>
  </r>
  <r>
    <s v="08EJN0314Y"/>
    <n v="1"/>
    <s v="MATUTINO"/>
    <s v="30 DE ABRIL 1285"/>
    <n v="8"/>
    <s v="CHIHUAHUA"/>
    <n v="8"/>
    <s v="CHIHUAHUA"/>
    <x v="5"/>
    <n v="37"/>
    <x v="6"/>
    <n v="1"/>
    <s v="JUĂREZ"/>
    <s v="CALLE JARUDO ORIENTE"/>
    <n v="0"/>
    <s v="PÚBLICO"/>
    <x v="1"/>
    <n v="2"/>
    <s v="BĂSICA"/>
    <n v="1"/>
    <x v="2"/>
    <n v="1"/>
    <x v="0"/>
    <n v="0"/>
    <s v="NO APLICA"/>
    <n v="0"/>
    <s v="NO APLICA"/>
    <s v="08FZP0005R"/>
    <s v="08FJZ0003Z"/>
    <m/>
    <n v="0"/>
    <s v="I2020"/>
    <n v="44"/>
    <n v="47"/>
    <n v="91"/>
    <n v="44"/>
    <n v="47"/>
    <n v="91"/>
    <n v="26"/>
    <n v="24"/>
    <n v="50"/>
    <n v="0"/>
    <n v="0"/>
    <n v="0"/>
    <n v="0"/>
    <n v="0"/>
    <n v="0"/>
    <n v="10"/>
    <n v="14"/>
    <n v="24"/>
    <n v="25"/>
    <n v="27"/>
    <n v="52"/>
    <n v="0"/>
    <n v="0"/>
    <n v="0"/>
    <n v="0"/>
    <n v="0"/>
    <n v="0"/>
    <n v="0"/>
    <n v="0"/>
    <n v="0"/>
    <n v="35"/>
    <n v="41"/>
    <n v="76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3"/>
    <n v="0"/>
    <n v="0"/>
    <n v="0"/>
    <n v="0"/>
    <n v="4"/>
    <n v="5"/>
    <n v="4"/>
    <n v="1"/>
  </r>
  <r>
    <s v="08EJN0315X"/>
    <n v="1"/>
    <s v="MATUTINO"/>
    <s v="SOLEDAD ANTONIA HERRERA AVILA 1279"/>
    <n v="8"/>
    <s v="CHIHUAHUA"/>
    <n v="8"/>
    <s v="CHIHUAHUA"/>
    <x v="5"/>
    <n v="37"/>
    <x v="6"/>
    <n v="1"/>
    <s v="JUĂREZ"/>
    <s v="CALLE FAUSTINO ROMERO"/>
    <n v="0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11"/>
    <n v="17"/>
    <n v="28"/>
    <n v="11"/>
    <n v="17"/>
    <n v="28"/>
    <n v="10"/>
    <n v="12"/>
    <n v="22"/>
    <n v="0"/>
    <n v="0"/>
    <n v="0"/>
    <n v="3"/>
    <n v="0"/>
    <n v="3"/>
    <n v="2"/>
    <n v="6"/>
    <n v="8"/>
    <n v="10"/>
    <n v="11"/>
    <n v="21"/>
    <n v="0"/>
    <n v="0"/>
    <n v="0"/>
    <n v="0"/>
    <n v="0"/>
    <n v="0"/>
    <n v="0"/>
    <n v="0"/>
    <n v="0"/>
    <n v="15"/>
    <n v="17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4"/>
    <n v="1"/>
    <n v="1"/>
  </r>
  <r>
    <s v="08EJN0316W"/>
    <n v="1"/>
    <s v="MATUTINO"/>
    <s v="FLOR DE ABRIL 1284"/>
    <n v="8"/>
    <s v="CHIHUAHUA"/>
    <n v="8"/>
    <s v="CHIHUAHUA"/>
    <x v="5"/>
    <n v="37"/>
    <x v="6"/>
    <n v="1"/>
    <s v="JUĂREZ"/>
    <s v="CALLE SAN CRISTOBAL ECATEPEC"/>
    <n v="1103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98"/>
    <n v="89"/>
    <n v="187"/>
    <n v="98"/>
    <n v="89"/>
    <n v="187"/>
    <n v="65"/>
    <n v="53"/>
    <n v="118"/>
    <n v="0"/>
    <n v="0"/>
    <n v="0"/>
    <n v="0"/>
    <n v="0"/>
    <n v="0"/>
    <n v="32"/>
    <n v="35"/>
    <n v="67"/>
    <n v="55"/>
    <n v="62"/>
    <n v="117"/>
    <n v="0"/>
    <n v="0"/>
    <n v="0"/>
    <n v="0"/>
    <n v="0"/>
    <n v="0"/>
    <n v="0"/>
    <n v="0"/>
    <n v="0"/>
    <n v="87"/>
    <n v="97"/>
    <n v="184"/>
    <n v="0"/>
    <n v="3"/>
    <n v="5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1"/>
    <n v="0"/>
    <n v="0"/>
    <n v="0"/>
    <n v="0"/>
    <n v="0"/>
    <n v="0"/>
    <n v="1"/>
    <n v="0"/>
    <n v="0"/>
    <n v="12"/>
    <n v="0"/>
    <n v="8"/>
    <n v="0"/>
    <n v="3"/>
    <n v="5"/>
    <n v="0"/>
    <n v="0"/>
    <n v="0"/>
    <n v="0"/>
    <n v="8"/>
    <n v="8"/>
    <n v="8"/>
    <n v="1"/>
  </r>
  <r>
    <s v="08EJN0317V"/>
    <n v="1"/>
    <s v="MATUTINO"/>
    <s v="MIGUEL HIDALGO Y COSTILLA 1275"/>
    <n v="8"/>
    <s v="CHIHUAHUA"/>
    <n v="8"/>
    <s v="CHIHUAHUA"/>
    <x v="5"/>
    <n v="37"/>
    <x v="6"/>
    <n v="1"/>
    <s v="JUĂREZ"/>
    <s v="CALLE EDUWIGES REY DE QUEZADA"/>
    <n v="0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122"/>
    <n v="115"/>
    <n v="237"/>
    <n v="122"/>
    <n v="115"/>
    <n v="237"/>
    <n v="73"/>
    <n v="59"/>
    <n v="132"/>
    <n v="0"/>
    <n v="0"/>
    <n v="0"/>
    <n v="4"/>
    <n v="3"/>
    <n v="7"/>
    <n v="32"/>
    <n v="44"/>
    <n v="76"/>
    <n v="58"/>
    <n v="68"/>
    <n v="126"/>
    <n v="0"/>
    <n v="0"/>
    <n v="0"/>
    <n v="0"/>
    <n v="0"/>
    <n v="0"/>
    <n v="0"/>
    <n v="0"/>
    <n v="0"/>
    <n v="94"/>
    <n v="115"/>
    <n v="209"/>
    <n v="0"/>
    <n v="3"/>
    <n v="5"/>
    <n v="0"/>
    <n v="0"/>
    <n v="0"/>
    <n v="1"/>
    <n v="9"/>
    <n v="0"/>
    <n v="0"/>
    <n v="0"/>
    <n v="1"/>
    <n v="0"/>
    <n v="0"/>
    <n v="0"/>
    <n v="0"/>
    <n v="0"/>
    <n v="9"/>
    <n v="0"/>
    <n v="0"/>
    <n v="2"/>
    <n v="0"/>
    <n v="0"/>
    <n v="1"/>
    <n v="0"/>
    <n v="0"/>
    <n v="0"/>
    <n v="0"/>
    <n v="1"/>
    <n v="1"/>
    <n v="0"/>
    <n v="15"/>
    <n v="0"/>
    <n v="9"/>
    <n v="0"/>
    <n v="3"/>
    <n v="5"/>
    <n v="0"/>
    <n v="0"/>
    <n v="0"/>
    <n v="1"/>
    <n v="9"/>
    <n v="8"/>
    <n v="8"/>
    <n v="1"/>
  </r>
  <r>
    <s v="08EJN0318U"/>
    <n v="1"/>
    <s v="MATUTINO"/>
    <s v="HEROES DE LA REVOLUCION 1297"/>
    <n v="8"/>
    <s v="CHIHUAHUA"/>
    <n v="8"/>
    <s v="CHIHUAHUA"/>
    <x v="5"/>
    <n v="37"/>
    <x v="6"/>
    <n v="1"/>
    <s v="JUĂREZ"/>
    <s v="CALLE GRADMA"/>
    <n v="7605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35"/>
    <n v="32"/>
    <n v="67"/>
    <n v="35"/>
    <n v="32"/>
    <n v="67"/>
    <n v="23"/>
    <n v="27"/>
    <n v="50"/>
    <n v="0"/>
    <n v="0"/>
    <n v="0"/>
    <n v="0"/>
    <n v="2"/>
    <n v="2"/>
    <n v="8"/>
    <n v="12"/>
    <n v="20"/>
    <n v="32"/>
    <n v="13"/>
    <n v="45"/>
    <n v="0"/>
    <n v="0"/>
    <n v="0"/>
    <n v="0"/>
    <n v="0"/>
    <n v="0"/>
    <n v="0"/>
    <n v="0"/>
    <n v="0"/>
    <n v="40"/>
    <n v="27"/>
    <n v="67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4"/>
    <n v="3"/>
    <n v="1"/>
  </r>
  <r>
    <s v="08EJN0319T"/>
    <n v="1"/>
    <s v="MATUTINO"/>
    <s v="MARCELINA GALLEGOS DE ROJERO 1281"/>
    <n v="8"/>
    <s v="CHIHUAHUA"/>
    <n v="8"/>
    <s v="CHIHUAHUA"/>
    <x v="7"/>
    <n v="2"/>
    <x v="24"/>
    <n v="1"/>
    <s v="JUAN ALDAMA"/>
    <s v="CALLE JUAN ALDAMA"/>
    <n v="2703"/>
    <s v="PÚBLICO"/>
    <x v="1"/>
    <n v="2"/>
    <s v="BĂSICA"/>
    <n v="1"/>
    <x v="2"/>
    <n v="1"/>
    <x v="0"/>
    <n v="0"/>
    <s v="NO APLICA"/>
    <n v="0"/>
    <s v="NO APLICA"/>
    <s v="08FZP0008O"/>
    <s v="08FJZ0001A"/>
    <m/>
    <n v="0"/>
    <s v="I2020"/>
    <n v="53"/>
    <n v="43"/>
    <n v="96"/>
    <n v="53"/>
    <n v="43"/>
    <n v="96"/>
    <n v="33"/>
    <n v="26"/>
    <n v="59"/>
    <n v="0"/>
    <n v="0"/>
    <n v="0"/>
    <n v="4"/>
    <n v="3"/>
    <n v="7"/>
    <n v="9"/>
    <n v="13"/>
    <n v="22"/>
    <n v="22"/>
    <n v="19"/>
    <n v="41"/>
    <n v="0"/>
    <n v="0"/>
    <n v="0"/>
    <n v="0"/>
    <n v="0"/>
    <n v="0"/>
    <n v="0"/>
    <n v="0"/>
    <n v="0"/>
    <n v="35"/>
    <n v="35"/>
    <n v="7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EJN0323F"/>
    <n v="1"/>
    <s v="MATUTINO"/>
    <s v="PRIMERAS LUCES 1292"/>
    <n v="8"/>
    <s v="CHIHUAHUA"/>
    <n v="8"/>
    <s v="CHIHUAHUA"/>
    <x v="7"/>
    <n v="19"/>
    <x v="21"/>
    <n v="1"/>
    <s v="CHIHUAHUA"/>
    <s v="CALLE ALAMO ROJO "/>
    <n v="2645"/>
    <s v="PÚBLICO"/>
    <x v="1"/>
    <n v="2"/>
    <s v="BĂSICA"/>
    <n v="1"/>
    <x v="2"/>
    <n v="1"/>
    <x v="0"/>
    <n v="0"/>
    <s v="NO APLICA"/>
    <n v="0"/>
    <s v="NO APLICA"/>
    <s v="08FZP0010C"/>
    <s v="08FJZ0001A"/>
    <m/>
    <n v="0"/>
    <s v="I2020"/>
    <n v="60"/>
    <n v="65"/>
    <n v="125"/>
    <n v="60"/>
    <n v="65"/>
    <n v="125"/>
    <n v="24"/>
    <n v="26"/>
    <n v="50"/>
    <n v="0"/>
    <n v="0"/>
    <n v="0"/>
    <n v="9"/>
    <n v="7"/>
    <n v="16"/>
    <n v="25"/>
    <n v="29"/>
    <n v="54"/>
    <n v="23"/>
    <n v="23"/>
    <n v="46"/>
    <n v="0"/>
    <n v="0"/>
    <n v="0"/>
    <n v="0"/>
    <n v="0"/>
    <n v="0"/>
    <n v="0"/>
    <n v="0"/>
    <n v="0"/>
    <n v="57"/>
    <n v="59"/>
    <n v="11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7"/>
    <n v="5"/>
    <n v="1"/>
  </r>
  <r>
    <s v="08EJN0325D"/>
    <n v="1"/>
    <s v="MATUTINO"/>
    <s v="ELISA GRIENSEN VDA. DE MARTINEZ 1288"/>
    <n v="8"/>
    <s v="CHIHUAHUA"/>
    <n v="8"/>
    <s v="CHIHUAHUA"/>
    <x v="9"/>
    <n v="21"/>
    <x v="61"/>
    <n v="1"/>
    <s v="DELICIAS"/>
    <s v="AVENIDA 8A"/>
    <n v="0"/>
    <s v="PÚBLICO"/>
    <x v="1"/>
    <n v="2"/>
    <s v="BĂSICA"/>
    <n v="1"/>
    <x v="2"/>
    <n v="1"/>
    <x v="0"/>
    <n v="0"/>
    <s v="NO APLICA"/>
    <n v="0"/>
    <s v="NO APLICA"/>
    <s v="08FZP0006Q"/>
    <m/>
    <m/>
    <n v="0"/>
    <s v="I2020"/>
    <n v="85"/>
    <n v="66"/>
    <n v="151"/>
    <n v="85"/>
    <n v="66"/>
    <n v="151"/>
    <n v="41"/>
    <n v="31"/>
    <n v="72"/>
    <n v="0"/>
    <n v="0"/>
    <n v="0"/>
    <n v="8"/>
    <n v="9"/>
    <n v="17"/>
    <n v="28"/>
    <n v="20"/>
    <n v="48"/>
    <n v="44"/>
    <n v="36"/>
    <n v="80"/>
    <n v="0"/>
    <n v="0"/>
    <n v="0"/>
    <n v="0"/>
    <n v="0"/>
    <n v="0"/>
    <n v="0"/>
    <n v="0"/>
    <n v="0"/>
    <n v="80"/>
    <n v="65"/>
    <n v="145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1"/>
    <n v="2"/>
    <n v="0"/>
    <n v="0"/>
    <n v="0"/>
    <n v="0"/>
    <n v="0"/>
    <n v="1"/>
    <n v="1"/>
    <n v="0"/>
    <n v="15"/>
    <n v="0"/>
    <n v="8"/>
    <n v="1"/>
    <n v="3"/>
    <n v="4"/>
    <n v="0"/>
    <n v="0"/>
    <n v="0"/>
    <n v="0"/>
    <n v="8"/>
    <n v="8"/>
    <n v="8"/>
    <n v="1"/>
  </r>
  <r>
    <s v="08EJN0326C"/>
    <n v="1"/>
    <s v="MATUTINO"/>
    <s v="NIÑOS HEROES 1290"/>
    <n v="8"/>
    <s v="CHIHUAHUA"/>
    <n v="8"/>
    <s v="CHIHUAHUA"/>
    <x v="1"/>
    <n v="17"/>
    <x v="43"/>
    <n v="1"/>
    <s v="CUAUHTĂ‰MOC"/>
    <s v="CALLE CHAPULTEPEC "/>
    <n v="0"/>
    <s v="PÚBLICO"/>
    <x v="1"/>
    <n v="2"/>
    <s v="BĂSICA"/>
    <n v="1"/>
    <x v="2"/>
    <n v="1"/>
    <x v="0"/>
    <n v="0"/>
    <s v="NO APLICA"/>
    <n v="0"/>
    <s v="NO APLICA"/>
    <s v="08FZP0009N"/>
    <s v="08FJZ0002Z"/>
    <m/>
    <n v="0"/>
    <s v="I2020"/>
    <n v="41"/>
    <n v="44"/>
    <n v="85"/>
    <n v="41"/>
    <n v="44"/>
    <n v="85"/>
    <n v="25"/>
    <n v="19"/>
    <n v="44"/>
    <n v="0"/>
    <n v="0"/>
    <n v="0"/>
    <n v="1"/>
    <n v="8"/>
    <n v="9"/>
    <n v="14"/>
    <n v="17"/>
    <n v="31"/>
    <n v="19"/>
    <n v="28"/>
    <n v="47"/>
    <n v="0"/>
    <n v="0"/>
    <n v="0"/>
    <n v="0"/>
    <n v="0"/>
    <n v="0"/>
    <n v="0"/>
    <n v="0"/>
    <n v="0"/>
    <n v="34"/>
    <n v="53"/>
    <n v="8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EJN0328A"/>
    <n v="1"/>
    <s v="MATUTINO"/>
    <s v="JUAN DE LA BARRERA 1298"/>
    <n v="8"/>
    <s v="CHIHUAHUA"/>
    <n v="8"/>
    <s v="CHIHUAHUA"/>
    <x v="5"/>
    <n v="37"/>
    <x v="6"/>
    <n v="1"/>
    <s v="JUĂREZ"/>
    <s v="CALLE JULIO HERNANDEZ "/>
    <n v="0"/>
    <s v="PÚBLICO"/>
    <x v="1"/>
    <n v="2"/>
    <s v="BĂSICA"/>
    <n v="1"/>
    <x v="2"/>
    <n v="1"/>
    <x v="0"/>
    <n v="0"/>
    <s v="NO APLICA"/>
    <n v="0"/>
    <s v="NO APLICA"/>
    <s v="08FZP0005R"/>
    <s v="08FJZ0003Z"/>
    <m/>
    <n v="0"/>
    <s v="I2020"/>
    <n v="29"/>
    <n v="38"/>
    <n v="67"/>
    <n v="29"/>
    <n v="38"/>
    <n v="67"/>
    <n v="19"/>
    <n v="31"/>
    <n v="50"/>
    <n v="0"/>
    <n v="0"/>
    <n v="0"/>
    <n v="2"/>
    <n v="0"/>
    <n v="2"/>
    <n v="7"/>
    <n v="7"/>
    <n v="14"/>
    <n v="19"/>
    <n v="21"/>
    <n v="40"/>
    <n v="0"/>
    <n v="0"/>
    <n v="0"/>
    <n v="0"/>
    <n v="0"/>
    <n v="0"/>
    <n v="0"/>
    <n v="0"/>
    <n v="0"/>
    <n v="28"/>
    <n v="28"/>
    <n v="5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5"/>
    <n v="3"/>
    <n v="1"/>
  </r>
  <r>
    <s v="08EJN0329Z"/>
    <n v="1"/>
    <s v="MATUTINO"/>
    <s v="ENRIQUE LAUBSCHER 1321"/>
    <n v="8"/>
    <s v="CHIHUAHUA"/>
    <n v="8"/>
    <s v="CHIHUAHUA"/>
    <x v="9"/>
    <n v="11"/>
    <x v="28"/>
    <n v="1"/>
    <s v="SANTA ROSALĂŤA DE CAMARGO"/>
    <s v="CALLE JUAN ESCUTIA"/>
    <n v="0"/>
    <s v="PÚBLICO"/>
    <x v="1"/>
    <n v="2"/>
    <s v="BĂSICA"/>
    <n v="1"/>
    <x v="2"/>
    <n v="1"/>
    <x v="0"/>
    <n v="0"/>
    <s v="NO APLICA"/>
    <n v="0"/>
    <s v="NO APLICA"/>
    <s v="08FZP0015Y"/>
    <m/>
    <m/>
    <n v="0"/>
    <s v="I2020"/>
    <n v="43"/>
    <n v="50"/>
    <n v="93"/>
    <n v="43"/>
    <n v="50"/>
    <n v="93"/>
    <n v="12"/>
    <n v="13"/>
    <n v="25"/>
    <n v="0"/>
    <n v="0"/>
    <n v="0"/>
    <n v="13"/>
    <n v="8"/>
    <n v="21"/>
    <n v="13"/>
    <n v="16"/>
    <n v="29"/>
    <n v="21"/>
    <n v="28"/>
    <n v="49"/>
    <n v="0"/>
    <n v="0"/>
    <n v="0"/>
    <n v="0"/>
    <n v="0"/>
    <n v="0"/>
    <n v="0"/>
    <n v="0"/>
    <n v="0"/>
    <n v="47"/>
    <n v="52"/>
    <n v="99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2"/>
    <n v="0"/>
    <n v="0"/>
    <n v="0"/>
    <n v="0"/>
    <n v="4"/>
    <n v="4"/>
    <n v="4"/>
    <n v="1"/>
  </r>
  <r>
    <s v="08EJN0331O"/>
    <n v="1"/>
    <s v="MATUTINO"/>
    <s v="CARRUSEL 1313"/>
    <n v="8"/>
    <s v="CHIHUAHUA"/>
    <n v="8"/>
    <s v="CHIHUAHUA"/>
    <x v="7"/>
    <n v="19"/>
    <x v="21"/>
    <n v="1"/>
    <s v="CHIHUAHUA"/>
    <s v="CALLE MARTIRES DE CHICAGO"/>
    <n v="39"/>
    <s v="PÚBLICO"/>
    <x v="1"/>
    <n v="2"/>
    <s v="BĂSICA"/>
    <n v="1"/>
    <x v="2"/>
    <n v="1"/>
    <x v="0"/>
    <n v="0"/>
    <s v="NO APLICA"/>
    <n v="0"/>
    <s v="NO APLICA"/>
    <s v="08FZP0004S"/>
    <s v="08FJZ0001A"/>
    <m/>
    <n v="0"/>
    <s v="I2020"/>
    <n v="38"/>
    <n v="46"/>
    <n v="84"/>
    <n v="38"/>
    <n v="46"/>
    <n v="84"/>
    <n v="21"/>
    <n v="21"/>
    <n v="42"/>
    <n v="0"/>
    <n v="0"/>
    <n v="0"/>
    <n v="4"/>
    <n v="3"/>
    <n v="7"/>
    <n v="14"/>
    <n v="10"/>
    <n v="24"/>
    <n v="14"/>
    <n v="20"/>
    <n v="34"/>
    <n v="0"/>
    <n v="0"/>
    <n v="0"/>
    <n v="0"/>
    <n v="0"/>
    <n v="0"/>
    <n v="0"/>
    <n v="0"/>
    <n v="0"/>
    <n v="32"/>
    <n v="33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5"/>
    <n v="4"/>
    <n v="1"/>
  </r>
  <r>
    <s v="08EJN0332N"/>
    <n v="1"/>
    <s v="MATUTINO"/>
    <s v="FRANCISCO GABILONDO SOLER CRI-CRI 1311"/>
    <n v="8"/>
    <s v="CHIHUAHUA"/>
    <n v="8"/>
    <s v="CHIHUAHUA"/>
    <x v="9"/>
    <n v="21"/>
    <x v="61"/>
    <n v="1"/>
    <s v="DELICIAS"/>
    <s v="PRIVADA 1ERA ORIENTE"/>
    <n v="8"/>
    <s v="PÚBLICO"/>
    <x v="1"/>
    <n v="2"/>
    <s v="BĂSICA"/>
    <n v="1"/>
    <x v="2"/>
    <n v="1"/>
    <x v="0"/>
    <n v="0"/>
    <s v="NO APLICA"/>
    <n v="0"/>
    <s v="NO APLICA"/>
    <s v="08FZP0006Q"/>
    <m/>
    <m/>
    <n v="0"/>
    <s v="I2020"/>
    <n v="58"/>
    <n v="55"/>
    <n v="113"/>
    <n v="58"/>
    <n v="55"/>
    <n v="113"/>
    <n v="37"/>
    <n v="32"/>
    <n v="69"/>
    <n v="0"/>
    <n v="0"/>
    <n v="0"/>
    <n v="0"/>
    <n v="0"/>
    <n v="0"/>
    <n v="25"/>
    <n v="21"/>
    <n v="46"/>
    <n v="31"/>
    <n v="24"/>
    <n v="55"/>
    <n v="0"/>
    <n v="0"/>
    <n v="0"/>
    <n v="0"/>
    <n v="0"/>
    <n v="0"/>
    <n v="0"/>
    <n v="0"/>
    <n v="0"/>
    <n v="56"/>
    <n v="45"/>
    <n v="101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5"/>
    <n v="5"/>
    <n v="1"/>
  </r>
  <r>
    <s v="08EJN0334L"/>
    <n v="1"/>
    <s v="MATUTINO"/>
    <s v="FREINET 1302"/>
    <n v="8"/>
    <s v="CHIHUAHUA"/>
    <n v="8"/>
    <s v="CHIHUAHUA"/>
    <x v="7"/>
    <n v="19"/>
    <x v="21"/>
    <n v="1"/>
    <s v="CHIHUAHUA"/>
    <s v="CALLE UNIDAD CAMPESINA"/>
    <n v="10500"/>
    <s v="PÚBLICO"/>
    <x v="1"/>
    <n v="2"/>
    <s v="BĂSICA"/>
    <n v="1"/>
    <x v="2"/>
    <n v="1"/>
    <x v="0"/>
    <n v="0"/>
    <s v="NO APLICA"/>
    <n v="0"/>
    <s v="NO APLICA"/>
    <s v="08FZP0004S"/>
    <s v="08FJZ0001A"/>
    <m/>
    <n v="0"/>
    <s v="I2020"/>
    <n v="44"/>
    <n v="41"/>
    <n v="85"/>
    <n v="44"/>
    <n v="41"/>
    <n v="85"/>
    <n v="17"/>
    <n v="19"/>
    <n v="36"/>
    <n v="0"/>
    <n v="0"/>
    <n v="0"/>
    <n v="4"/>
    <n v="4"/>
    <n v="8"/>
    <n v="12"/>
    <n v="8"/>
    <n v="20"/>
    <n v="22"/>
    <n v="15"/>
    <n v="37"/>
    <n v="0"/>
    <n v="0"/>
    <n v="0"/>
    <n v="0"/>
    <n v="0"/>
    <n v="0"/>
    <n v="0"/>
    <n v="0"/>
    <n v="0"/>
    <n v="38"/>
    <n v="27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1"/>
    <n v="0"/>
    <n v="8"/>
    <n v="0"/>
    <n v="3"/>
    <n v="0"/>
    <n v="0"/>
    <n v="2"/>
    <n v="0"/>
    <n v="0"/>
    <n v="0"/>
    <n v="1"/>
    <n v="3"/>
    <n v="6"/>
    <n v="3"/>
    <n v="1"/>
  </r>
  <r>
    <s v="08EJN0335K"/>
    <n v="1"/>
    <s v="MATUTINO"/>
    <s v="LEONOR HERNANDEZ DE ORNELAS 1301"/>
    <n v="8"/>
    <s v="CHIHUAHUA"/>
    <n v="8"/>
    <s v="CHIHUAHUA"/>
    <x v="7"/>
    <n v="19"/>
    <x v="21"/>
    <n v="1"/>
    <s v="CHIHUAHUA"/>
    <s v="CALLE JOSE GARDUEL"/>
    <n v="3709"/>
    <s v="PÚBLICO"/>
    <x v="1"/>
    <n v="2"/>
    <s v="BĂSICA"/>
    <n v="1"/>
    <x v="2"/>
    <n v="1"/>
    <x v="0"/>
    <n v="0"/>
    <s v="NO APLICA"/>
    <n v="0"/>
    <s v="NO APLICA"/>
    <s v="08FZP0010C"/>
    <s v="08FJZ0001A"/>
    <m/>
    <n v="0"/>
    <s v="I2020"/>
    <n v="75"/>
    <n v="86"/>
    <n v="161"/>
    <n v="75"/>
    <n v="86"/>
    <n v="161"/>
    <n v="34"/>
    <n v="30"/>
    <n v="64"/>
    <n v="0"/>
    <n v="0"/>
    <n v="0"/>
    <n v="3"/>
    <n v="4"/>
    <n v="7"/>
    <n v="26"/>
    <n v="20"/>
    <n v="46"/>
    <n v="34"/>
    <n v="46"/>
    <n v="80"/>
    <n v="0"/>
    <n v="0"/>
    <n v="0"/>
    <n v="0"/>
    <n v="0"/>
    <n v="0"/>
    <n v="0"/>
    <n v="0"/>
    <n v="0"/>
    <n v="63"/>
    <n v="70"/>
    <n v="13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1"/>
    <n v="0"/>
    <n v="11"/>
    <n v="0"/>
    <n v="6"/>
    <n v="1"/>
    <n v="2"/>
    <n v="3"/>
    <n v="0"/>
    <n v="0"/>
    <n v="0"/>
    <n v="0"/>
    <n v="6"/>
    <n v="6"/>
    <n v="6"/>
    <n v="1"/>
  </r>
  <r>
    <s v="08EJN0336J"/>
    <n v="1"/>
    <s v="MATUTINO"/>
    <s v="UNIDAD 1300"/>
    <n v="8"/>
    <s v="CHIHUAHUA"/>
    <n v="8"/>
    <s v="CHIHUAHUA"/>
    <x v="7"/>
    <n v="19"/>
    <x v="21"/>
    <n v="1"/>
    <s v="CHIHUAHUA"/>
    <s v="CALLE FAMILIARIDAD"/>
    <n v="4000"/>
    <s v="PÚBLICO"/>
    <x v="1"/>
    <n v="2"/>
    <s v="BĂSICA"/>
    <n v="1"/>
    <x v="2"/>
    <n v="1"/>
    <x v="0"/>
    <n v="0"/>
    <s v="NO APLICA"/>
    <n v="0"/>
    <s v="NO APLICA"/>
    <s v="08FZP0010C"/>
    <s v="08FJZ0001A"/>
    <m/>
    <n v="0"/>
    <s v="I2020"/>
    <n v="54"/>
    <n v="50"/>
    <n v="104"/>
    <n v="54"/>
    <n v="50"/>
    <n v="104"/>
    <n v="23"/>
    <n v="20"/>
    <n v="43"/>
    <n v="0"/>
    <n v="0"/>
    <n v="0"/>
    <n v="2"/>
    <n v="2"/>
    <n v="4"/>
    <n v="20"/>
    <n v="12"/>
    <n v="32"/>
    <n v="19"/>
    <n v="21"/>
    <n v="40"/>
    <n v="0"/>
    <n v="0"/>
    <n v="0"/>
    <n v="0"/>
    <n v="0"/>
    <n v="0"/>
    <n v="0"/>
    <n v="0"/>
    <n v="0"/>
    <n v="41"/>
    <n v="35"/>
    <n v="76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6"/>
    <n v="5"/>
    <n v="1"/>
  </r>
  <r>
    <s v="08EJN0337I"/>
    <n v="1"/>
    <s v="MATUTINO"/>
    <s v="VICENTE SUAREZ 1304"/>
    <n v="8"/>
    <s v="CHIHUAHUA"/>
    <n v="8"/>
    <s v="CHIHUAHUA"/>
    <x v="5"/>
    <n v="37"/>
    <x v="6"/>
    <n v="1"/>
    <s v="JUĂREZ"/>
    <s v="CALLE CUARTA"/>
    <n v="1406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62"/>
    <n v="76"/>
    <n v="138"/>
    <n v="62"/>
    <n v="76"/>
    <n v="138"/>
    <n v="37"/>
    <n v="38"/>
    <n v="75"/>
    <n v="0"/>
    <n v="0"/>
    <n v="0"/>
    <n v="5"/>
    <n v="7"/>
    <n v="12"/>
    <n v="15"/>
    <n v="18"/>
    <n v="33"/>
    <n v="42"/>
    <n v="47"/>
    <n v="89"/>
    <n v="0"/>
    <n v="0"/>
    <n v="0"/>
    <n v="0"/>
    <n v="0"/>
    <n v="0"/>
    <n v="0"/>
    <n v="0"/>
    <n v="0"/>
    <n v="62"/>
    <n v="72"/>
    <n v="134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EJN0338H"/>
    <n v="1"/>
    <s v="MATUTINO"/>
    <s v="NORBERTO DOMINGUEZ SALAZAR 1314"/>
    <n v="8"/>
    <s v="CHIHUAHUA"/>
    <n v="8"/>
    <s v="CHIHUAHUA"/>
    <x v="8"/>
    <n v="32"/>
    <x v="19"/>
    <n v="1"/>
    <s v="HIDALGO DEL PARRAL"/>
    <s v="CALLE TOWI"/>
    <n v="0"/>
    <s v="PÚBLICO"/>
    <x v="1"/>
    <n v="2"/>
    <s v="BĂSICA"/>
    <n v="1"/>
    <x v="2"/>
    <n v="1"/>
    <x v="0"/>
    <n v="0"/>
    <s v="NO APLICA"/>
    <n v="0"/>
    <s v="NO APLICA"/>
    <s v="08FZP0003T"/>
    <m/>
    <m/>
    <n v="0"/>
    <s v="I2020"/>
    <n v="37"/>
    <n v="45"/>
    <n v="82"/>
    <n v="37"/>
    <n v="45"/>
    <n v="82"/>
    <n v="13"/>
    <n v="20"/>
    <n v="33"/>
    <n v="0"/>
    <n v="0"/>
    <n v="0"/>
    <n v="2"/>
    <n v="8"/>
    <n v="10"/>
    <n v="20"/>
    <n v="20"/>
    <n v="40"/>
    <n v="12"/>
    <n v="11"/>
    <n v="23"/>
    <n v="0"/>
    <n v="0"/>
    <n v="0"/>
    <n v="0"/>
    <n v="0"/>
    <n v="0"/>
    <n v="0"/>
    <n v="0"/>
    <n v="0"/>
    <n v="34"/>
    <n v="39"/>
    <n v="73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2"/>
    <n v="1"/>
    <n v="0"/>
    <n v="0"/>
    <n v="0"/>
    <n v="0"/>
    <n v="4"/>
    <n v="5"/>
    <n v="4"/>
    <n v="1"/>
  </r>
  <r>
    <s v="08EJN0341V"/>
    <n v="1"/>
    <s v="MATUTINO"/>
    <s v="ALFONSO GARCIA ROBLES 1303"/>
    <n v="8"/>
    <s v="CHIHUAHUA"/>
    <n v="8"/>
    <s v="CHIHUAHUA"/>
    <x v="5"/>
    <n v="37"/>
    <x v="6"/>
    <n v="1"/>
    <s v="JUĂREZ"/>
    <s v="CALLE RUMOROSA"/>
    <n v="0"/>
    <s v="PÚBLICO"/>
    <x v="1"/>
    <n v="2"/>
    <s v="BĂSICA"/>
    <n v="1"/>
    <x v="2"/>
    <n v="1"/>
    <x v="0"/>
    <n v="0"/>
    <s v="NO APLICA"/>
    <n v="0"/>
    <s v="NO APLICA"/>
    <s v="08FZP0002U"/>
    <s v="08FJZ0003Z"/>
    <m/>
    <n v="0"/>
    <s v="I2020"/>
    <n v="46"/>
    <n v="39"/>
    <n v="85"/>
    <n v="46"/>
    <n v="39"/>
    <n v="85"/>
    <n v="31"/>
    <n v="29"/>
    <n v="60"/>
    <n v="0"/>
    <n v="0"/>
    <n v="0"/>
    <n v="0"/>
    <n v="0"/>
    <n v="0"/>
    <n v="5"/>
    <n v="9"/>
    <n v="14"/>
    <n v="26"/>
    <n v="25"/>
    <n v="51"/>
    <n v="0"/>
    <n v="0"/>
    <n v="0"/>
    <n v="0"/>
    <n v="0"/>
    <n v="0"/>
    <n v="0"/>
    <n v="0"/>
    <n v="0"/>
    <n v="31"/>
    <n v="34"/>
    <n v="65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1"/>
    <n v="2"/>
    <n v="0"/>
    <n v="0"/>
    <n v="0"/>
    <n v="0"/>
    <n v="3"/>
    <n v="4"/>
    <n v="3"/>
    <n v="1"/>
  </r>
  <r>
    <s v="08EJN0342U"/>
    <n v="1"/>
    <s v="MATUTINO"/>
    <s v="AQUILES SERDAN 1320"/>
    <n v="8"/>
    <s v="CHIHUAHUA"/>
    <n v="8"/>
    <s v="CHIHUAHUA"/>
    <x v="7"/>
    <n v="19"/>
    <x v="21"/>
    <n v="1"/>
    <s v="CHIHUAHUA"/>
    <s v="CALLE J. J. CALVO"/>
    <n v="0"/>
    <s v="PÚBLICO"/>
    <x v="1"/>
    <n v="2"/>
    <s v="BĂSICA"/>
    <n v="1"/>
    <x v="2"/>
    <n v="1"/>
    <x v="0"/>
    <n v="0"/>
    <s v="NO APLICA"/>
    <n v="0"/>
    <s v="NO APLICA"/>
    <s v="08FZP0012A"/>
    <s v="08FJZ0002Z"/>
    <m/>
    <n v="0"/>
    <s v="I2020"/>
    <n v="92"/>
    <n v="76"/>
    <n v="168"/>
    <n v="92"/>
    <n v="76"/>
    <n v="168"/>
    <n v="43"/>
    <n v="30"/>
    <n v="73"/>
    <n v="0"/>
    <n v="0"/>
    <n v="0"/>
    <n v="9"/>
    <n v="2"/>
    <n v="11"/>
    <n v="32"/>
    <n v="17"/>
    <n v="49"/>
    <n v="40"/>
    <n v="43"/>
    <n v="83"/>
    <n v="0"/>
    <n v="0"/>
    <n v="0"/>
    <n v="0"/>
    <n v="0"/>
    <n v="0"/>
    <n v="0"/>
    <n v="0"/>
    <n v="0"/>
    <n v="81"/>
    <n v="62"/>
    <n v="143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  <n v="1"/>
  </r>
  <r>
    <s v="08EJN0343T"/>
    <n v="1"/>
    <s v="MATUTINO"/>
    <s v="MEXICO 91 1310"/>
    <n v="8"/>
    <s v="CHIHUAHUA"/>
    <n v="8"/>
    <s v="CHIHUAHUA"/>
    <x v="7"/>
    <n v="19"/>
    <x v="21"/>
    <n v="1"/>
    <s v="CHIHUAHUA"/>
    <s v="CALLE ABRAHAM GONZALEZ"/>
    <n v="1501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71"/>
    <n v="91"/>
    <n v="162"/>
    <n v="71"/>
    <n v="91"/>
    <n v="162"/>
    <n v="30"/>
    <n v="44"/>
    <n v="74"/>
    <n v="0"/>
    <n v="0"/>
    <n v="0"/>
    <n v="16"/>
    <n v="13"/>
    <n v="29"/>
    <n v="44"/>
    <n v="50"/>
    <n v="94"/>
    <n v="36"/>
    <n v="39"/>
    <n v="75"/>
    <n v="0"/>
    <n v="0"/>
    <n v="0"/>
    <n v="0"/>
    <n v="0"/>
    <n v="0"/>
    <n v="0"/>
    <n v="0"/>
    <n v="0"/>
    <n v="96"/>
    <n v="102"/>
    <n v="198"/>
    <n v="1"/>
    <n v="3"/>
    <n v="3"/>
    <n v="0"/>
    <n v="0"/>
    <n v="0"/>
    <n v="1"/>
    <n v="8"/>
    <n v="0"/>
    <n v="0"/>
    <n v="0"/>
    <n v="1"/>
    <n v="0"/>
    <n v="0"/>
    <n v="0"/>
    <n v="0"/>
    <n v="0"/>
    <n v="8"/>
    <n v="0"/>
    <n v="0"/>
    <n v="1"/>
    <n v="0"/>
    <n v="0"/>
    <n v="1"/>
    <n v="0"/>
    <n v="0"/>
    <n v="0"/>
    <n v="0"/>
    <n v="0"/>
    <n v="0"/>
    <n v="0"/>
    <n v="11"/>
    <n v="0"/>
    <n v="8"/>
    <n v="1"/>
    <n v="3"/>
    <n v="3"/>
    <n v="0"/>
    <n v="0"/>
    <n v="0"/>
    <n v="1"/>
    <n v="8"/>
    <n v="8"/>
    <n v="8"/>
    <n v="1"/>
  </r>
  <r>
    <s v="08EJN0347P"/>
    <n v="1"/>
    <s v="MATUTINO"/>
    <s v="RAMON RODRIGUEZ RAMOS 1322"/>
    <n v="8"/>
    <s v="CHIHUAHUA"/>
    <n v="8"/>
    <s v="CHIHUAHUA"/>
    <x v="0"/>
    <n v="66"/>
    <x v="32"/>
    <n v="494"/>
    <s v="CALAVERAS"/>
    <s v="CALLE CALAVERAS"/>
    <n v="0"/>
    <s v="PÚBLICO"/>
    <x v="1"/>
    <n v="2"/>
    <s v="BĂSICA"/>
    <n v="1"/>
    <x v="2"/>
    <n v="1"/>
    <x v="0"/>
    <n v="0"/>
    <s v="NO APLICA"/>
    <n v="0"/>
    <s v="NO APLICA"/>
    <s v="08FZP0019U"/>
    <s v="08FJZ0002Z"/>
    <m/>
    <n v="0"/>
    <s v="I2020"/>
    <n v="14"/>
    <n v="13"/>
    <n v="27"/>
    <n v="14"/>
    <n v="13"/>
    <n v="27"/>
    <n v="4"/>
    <n v="3"/>
    <n v="7"/>
    <n v="0"/>
    <n v="0"/>
    <n v="0"/>
    <n v="1"/>
    <n v="2"/>
    <n v="3"/>
    <n v="2"/>
    <n v="4"/>
    <n v="6"/>
    <n v="8"/>
    <n v="7"/>
    <n v="15"/>
    <n v="0"/>
    <n v="0"/>
    <n v="0"/>
    <n v="0"/>
    <n v="0"/>
    <n v="0"/>
    <n v="0"/>
    <n v="0"/>
    <n v="0"/>
    <n v="11"/>
    <n v="13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JN0348O"/>
    <n v="1"/>
    <s v="MATUTINO"/>
    <s v="CARMEN AMAYA DE SCHULTZ 1323"/>
    <n v="8"/>
    <s v="CHIHUAHUA"/>
    <n v="8"/>
    <s v="CHIHUAHUA"/>
    <x v="0"/>
    <n v="20"/>
    <x v="10"/>
    <n v="80"/>
    <s v="COLONIA MONTENEGRO (SAN ANTONIO)"/>
    <s v="CALLE MONTE NEGRO"/>
    <n v="0"/>
    <s v="PÚBLICO"/>
    <x v="1"/>
    <n v="2"/>
    <s v="BĂSICA"/>
    <n v="1"/>
    <x v="2"/>
    <n v="1"/>
    <x v="0"/>
    <n v="0"/>
    <s v="NO APLICA"/>
    <n v="0"/>
    <s v="NO APLICA"/>
    <s v="08FZP0019U"/>
    <s v="08FJZ0002Z"/>
    <m/>
    <n v="2"/>
    <s v="I2020"/>
    <n v="10"/>
    <n v="6"/>
    <n v="16"/>
    <n v="10"/>
    <n v="6"/>
    <n v="16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JN0350C"/>
    <n v="1"/>
    <s v="MATUTINO"/>
    <s v="PRIMAVERA 1342"/>
    <n v="8"/>
    <s v="CHIHUAHUA"/>
    <n v="8"/>
    <s v="CHIHUAHUA"/>
    <x v="5"/>
    <n v="37"/>
    <x v="6"/>
    <n v="1"/>
    <s v="JUĂREZ"/>
    <s v="CALLE CUTZAMALA"/>
    <n v="1120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55"/>
    <n v="67"/>
    <n v="122"/>
    <n v="55"/>
    <n v="67"/>
    <n v="122"/>
    <n v="24"/>
    <n v="32"/>
    <n v="56"/>
    <n v="0"/>
    <n v="0"/>
    <n v="0"/>
    <n v="14"/>
    <n v="11"/>
    <n v="25"/>
    <n v="23"/>
    <n v="20"/>
    <n v="43"/>
    <n v="36"/>
    <n v="37"/>
    <n v="73"/>
    <n v="0"/>
    <n v="0"/>
    <n v="0"/>
    <n v="0"/>
    <n v="0"/>
    <n v="0"/>
    <n v="0"/>
    <n v="0"/>
    <n v="0"/>
    <n v="73"/>
    <n v="68"/>
    <n v="141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2"/>
    <n v="3"/>
    <n v="0"/>
    <n v="0"/>
    <n v="0"/>
    <n v="0"/>
    <n v="6"/>
    <n v="6"/>
    <n v="6"/>
    <n v="1"/>
  </r>
  <r>
    <s v="08EJN0351B"/>
    <n v="1"/>
    <s v="MATUTINO"/>
    <s v="VALLE DORADO 1337"/>
    <n v="8"/>
    <s v="CHIHUAHUA"/>
    <n v="8"/>
    <s v="CHIHUAHUA"/>
    <x v="5"/>
    <n v="37"/>
    <x v="6"/>
    <n v="1"/>
    <s v="JUĂREZ"/>
    <s v="CALLE VALLE DEL CEDRO"/>
    <n v="512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66"/>
    <n v="59"/>
    <n v="125"/>
    <n v="66"/>
    <n v="59"/>
    <n v="125"/>
    <n v="37"/>
    <n v="35"/>
    <n v="72"/>
    <n v="0"/>
    <n v="0"/>
    <n v="0"/>
    <n v="2"/>
    <n v="2"/>
    <n v="4"/>
    <n v="32"/>
    <n v="13"/>
    <n v="45"/>
    <n v="29"/>
    <n v="35"/>
    <n v="64"/>
    <n v="0"/>
    <n v="0"/>
    <n v="0"/>
    <n v="0"/>
    <n v="0"/>
    <n v="0"/>
    <n v="0"/>
    <n v="0"/>
    <n v="0"/>
    <n v="63"/>
    <n v="50"/>
    <n v="113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1"/>
    <n v="0"/>
    <n v="10"/>
    <n v="0"/>
    <n v="5"/>
    <n v="0"/>
    <n v="1"/>
    <n v="3"/>
    <n v="0"/>
    <n v="0"/>
    <n v="0"/>
    <n v="1"/>
    <n v="5"/>
    <n v="5"/>
    <n v="5"/>
    <n v="1"/>
  </r>
  <r>
    <s v="08EJN0352A"/>
    <n v="1"/>
    <s v="MATUTINO"/>
    <s v="HELLEN KELLER 1336"/>
    <n v="8"/>
    <s v="CHIHUAHUA"/>
    <n v="8"/>
    <s v="CHIHUAHUA"/>
    <x v="7"/>
    <n v="19"/>
    <x v="21"/>
    <n v="1"/>
    <s v="CHIHUAHUA"/>
    <s v="CALLE PAQUIME"/>
    <n v="1404"/>
    <s v="PÚBLICO"/>
    <x v="1"/>
    <n v="2"/>
    <s v="BĂSICA"/>
    <n v="1"/>
    <x v="2"/>
    <n v="1"/>
    <x v="0"/>
    <n v="0"/>
    <s v="NO APLICA"/>
    <n v="0"/>
    <s v="NO APLICA"/>
    <s v="08FZP0004S"/>
    <s v="08FJZ0001A"/>
    <m/>
    <n v="0"/>
    <s v="I2020"/>
    <n v="20"/>
    <n v="19"/>
    <n v="39"/>
    <n v="20"/>
    <n v="19"/>
    <n v="39"/>
    <n v="7"/>
    <n v="8"/>
    <n v="15"/>
    <n v="0"/>
    <n v="0"/>
    <n v="0"/>
    <n v="4"/>
    <n v="3"/>
    <n v="7"/>
    <n v="8"/>
    <n v="7"/>
    <n v="15"/>
    <n v="8"/>
    <n v="6"/>
    <n v="14"/>
    <n v="0"/>
    <n v="0"/>
    <n v="0"/>
    <n v="0"/>
    <n v="0"/>
    <n v="0"/>
    <n v="0"/>
    <n v="0"/>
    <n v="0"/>
    <n v="20"/>
    <n v="16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2"/>
    <n v="1"/>
  </r>
  <r>
    <s v="08EJN0353Z"/>
    <n v="1"/>
    <s v="MATUTINO"/>
    <s v="MARIA ESTUARDO 1335"/>
    <n v="8"/>
    <s v="CHIHUAHUA"/>
    <n v="8"/>
    <s v="CHIHUAHUA"/>
    <x v="9"/>
    <n v="45"/>
    <x v="36"/>
    <n v="7"/>
    <s v="ESTACIĂ“N CONSUELO"/>
    <s v="CALLE ENCINO"/>
    <n v="0"/>
    <s v="PÚBLICO"/>
    <x v="1"/>
    <n v="2"/>
    <s v="BĂSICA"/>
    <n v="1"/>
    <x v="2"/>
    <n v="1"/>
    <x v="0"/>
    <n v="0"/>
    <s v="NO APLICA"/>
    <n v="0"/>
    <s v="NO APLICA"/>
    <s v="08FZP0006Q"/>
    <m/>
    <m/>
    <n v="0"/>
    <s v="I2020"/>
    <n v="11"/>
    <n v="24"/>
    <n v="35"/>
    <n v="11"/>
    <n v="24"/>
    <n v="35"/>
    <n v="5"/>
    <n v="9"/>
    <n v="14"/>
    <n v="0"/>
    <n v="0"/>
    <n v="0"/>
    <n v="3"/>
    <n v="4"/>
    <n v="7"/>
    <n v="6"/>
    <n v="3"/>
    <n v="9"/>
    <n v="5"/>
    <n v="15"/>
    <n v="20"/>
    <n v="0"/>
    <n v="0"/>
    <n v="0"/>
    <n v="0"/>
    <n v="0"/>
    <n v="0"/>
    <n v="0"/>
    <n v="0"/>
    <n v="0"/>
    <n v="14"/>
    <n v="22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354Z"/>
    <n v="1"/>
    <s v="MATUTINO"/>
    <s v="JULIO VERNE 1341"/>
    <n v="8"/>
    <s v="CHIHUAHUA"/>
    <n v="8"/>
    <s v="CHIHUAHUA"/>
    <x v="7"/>
    <n v="19"/>
    <x v="21"/>
    <n v="1"/>
    <s v="CHIHUAHUA"/>
    <s v="CALLE 52"/>
    <n v="5210"/>
    <s v="PÚBLICO"/>
    <x v="1"/>
    <n v="2"/>
    <s v="BĂSICA"/>
    <n v="1"/>
    <x v="2"/>
    <n v="1"/>
    <x v="0"/>
    <n v="0"/>
    <s v="NO APLICA"/>
    <n v="0"/>
    <s v="NO APLICA"/>
    <s v="08FZP0012A"/>
    <s v="08FJZ0002Z"/>
    <m/>
    <n v="0"/>
    <s v="I2020"/>
    <n v="50"/>
    <n v="50"/>
    <n v="100"/>
    <n v="50"/>
    <n v="50"/>
    <n v="100"/>
    <n v="19"/>
    <n v="20"/>
    <n v="39"/>
    <n v="0"/>
    <n v="0"/>
    <n v="0"/>
    <n v="7"/>
    <n v="5"/>
    <n v="12"/>
    <n v="15"/>
    <n v="21"/>
    <n v="36"/>
    <n v="21"/>
    <n v="22"/>
    <n v="43"/>
    <n v="0"/>
    <n v="0"/>
    <n v="0"/>
    <n v="0"/>
    <n v="0"/>
    <n v="0"/>
    <n v="0"/>
    <n v="0"/>
    <n v="0"/>
    <n v="43"/>
    <n v="48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355Y"/>
    <n v="1"/>
    <s v="MATUTINO"/>
    <s v="SALVADOR MARTINEZ PRIETO 1330"/>
    <n v="8"/>
    <s v="CHIHUAHUA"/>
    <n v="8"/>
    <s v="CHIHUAHUA"/>
    <x v="9"/>
    <n v="11"/>
    <x v="28"/>
    <n v="1"/>
    <s v="SANTA ROSALĂŤA DE CAMARGO"/>
    <s v="CALLE 2 DE ABRIL"/>
    <n v="2310"/>
    <s v="PÚBLICO"/>
    <x v="1"/>
    <n v="2"/>
    <s v="BĂSICA"/>
    <n v="1"/>
    <x v="2"/>
    <n v="1"/>
    <x v="0"/>
    <n v="0"/>
    <s v="NO APLICA"/>
    <n v="0"/>
    <s v="NO APLICA"/>
    <s v="08FZP0015Y"/>
    <m/>
    <m/>
    <n v="0"/>
    <s v="I2020"/>
    <n v="46"/>
    <n v="64"/>
    <n v="110"/>
    <n v="46"/>
    <n v="64"/>
    <n v="110"/>
    <n v="24"/>
    <n v="25"/>
    <n v="49"/>
    <n v="0"/>
    <n v="0"/>
    <n v="0"/>
    <n v="4"/>
    <n v="4"/>
    <n v="8"/>
    <n v="23"/>
    <n v="25"/>
    <n v="48"/>
    <n v="21"/>
    <n v="29"/>
    <n v="50"/>
    <n v="0"/>
    <n v="0"/>
    <n v="0"/>
    <n v="0"/>
    <n v="0"/>
    <n v="0"/>
    <n v="0"/>
    <n v="0"/>
    <n v="0"/>
    <n v="48"/>
    <n v="58"/>
    <n v="10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EJN0356X"/>
    <n v="1"/>
    <s v="MATUTINO"/>
    <s v="MARIA CURIE 1329"/>
    <n v="8"/>
    <s v="CHIHUAHUA"/>
    <n v="8"/>
    <s v="CHIHUAHUA"/>
    <x v="9"/>
    <n v="21"/>
    <x v="61"/>
    <n v="1453"/>
    <s v="GRANJA SANTO NIĂ‘O"/>
    <s v="CALLE 25 SUR"/>
    <n v="1806"/>
    <s v="PÚBLICO"/>
    <x v="1"/>
    <n v="2"/>
    <s v="BĂSICA"/>
    <n v="1"/>
    <x v="2"/>
    <n v="1"/>
    <x v="0"/>
    <n v="0"/>
    <s v="NO APLICA"/>
    <n v="0"/>
    <s v="NO APLICA"/>
    <s v="08FZP0015Y"/>
    <m/>
    <m/>
    <n v="0"/>
    <s v="I2020"/>
    <n v="40"/>
    <n v="35"/>
    <n v="75"/>
    <n v="40"/>
    <n v="35"/>
    <n v="75"/>
    <n v="15"/>
    <n v="19"/>
    <n v="34"/>
    <n v="0"/>
    <n v="0"/>
    <n v="0"/>
    <n v="5"/>
    <n v="4"/>
    <n v="9"/>
    <n v="15"/>
    <n v="12"/>
    <n v="27"/>
    <n v="19"/>
    <n v="9"/>
    <n v="28"/>
    <n v="0"/>
    <n v="0"/>
    <n v="0"/>
    <n v="0"/>
    <n v="0"/>
    <n v="0"/>
    <n v="0"/>
    <n v="0"/>
    <n v="0"/>
    <n v="39"/>
    <n v="25"/>
    <n v="6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EJN0357W"/>
    <n v="1"/>
    <s v="MATUTINO"/>
    <s v="5 DE FEBRERO 1328"/>
    <n v="8"/>
    <s v="CHIHUAHUA"/>
    <n v="8"/>
    <s v="CHIHUAHUA"/>
    <x v="10"/>
    <n v="10"/>
    <x v="44"/>
    <n v="82"/>
    <s v="CONSTITUCIĂ“N"/>
    <s v="CALLE BENITO JUAREZ"/>
    <n v="0"/>
    <s v="PÚBLICO"/>
    <x v="1"/>
    <n v="2"/>
    <s v="BĂSICA"/>
    <n v="1"/>
    <x v="2"/>
    <n v="1"/>
    <x v="0"/>
    <n v="0"/>
    <s v="NO APLICA"/>
    <n v="0"/>
    <s v="NO APLICA"/>
    <s v="08FZP0017W"/>
    <s v="08FJZ0003Z"/>
    <m/>
    <n v="0"/>
    <s v="I2020"/>
    <n v="27"/>
    <n v="18"/>
    <n v="45"/>
    <n v="27"/>
    <n v="18"/>
    <n v="45"/>
    <n v="15"/>
    <n v="8"/>
    <n v="23"/>
    <n v="0"/>
    <n v="0"/>
    <n v="0"/>
    <n v="1"/>
    <n v="4"/>
    <n v="5"/>
    <n v="5"/>
    <n v="5"/>
    <n v="10"/>
    <n v="10"/>
    <n v="6"/>
    <n v="16"/>
    <n v="0"/>
    <n v="0"/>
    <n v="0"/>
    <n v="0"/>
    <n v="0"/>
    <n v="0"/>
    <n v="0"/>
    <n v="0"/>
    <n v="0"/>
    <n v="16"/>
    <n v="15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358V"/>
    <n v="1"/>
    <s v="MATUTINO"/>
    <s v="LEONA VICARIO 1327"/>
    <n v="8"/>
    <s v="CHIHUAHUA"/>
    <n v="8"/>
    <s v="CHIHUAHUA"/>
    <x v="9"/>
    <n v="21"/>
    <x v="61"/>
    <n v="1"/>
    <s v="DELICIAS"/>
    <s v="PRIVADA AVENIDA JUANA DE ARCO"/>
    <n v="700"/>
    <s v="PÚBLICO"/>
    <x v="1"/>
    <n v="2"/>
    <s v="BĂSICA"/>
    <n v="1"/>
    <x v="2"/>
    <n v="1"/>
    <x v="0"/>
    <n v="0"/>
    <s v="NO APLICA"/>
    <n v="0"/>
    <s v="NO APLICA"/>
    <s v="08FZP0006Q"/>
    <m/>
    <m/>
    <n v="0"/>
    <s v="I2020"/>
    <n v="65"/>
    <n v="61"/>
    <n v="126"/>
    <n v="65"/>
    <n v="61"/>
    <n v="126"/>
    <n v="28"/>
    <n v="26"/>
    <n v="54"/>
    <n v="0"/>
    <n v="0"/>
    <n v="0"/>
    <n v="0"/>
    <n v="0"/>
    <n v="0"/>
    <n v="26"/>
    <n v="24"/>
    <n v="50"/>
    <n v="34"/>
    <n v="30"/>
    <n v="64"/>
    <n v="0"/>
    <n v="0"/>
    <n v="0"/>
    <n v="0"/>
    <n v="0"/>
    <n v="0"/>
    <n v="0"/>
    <n v="0"/>
    <n v="0"/>
    <n v="60"/>
    <n v="54"/>
    <n v="114"/>
    <n v="0"/>
    <n v="2"/>
    <n v="3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5"/>
    <n v="0"/>
    <n v="2"/>
    <n v="3"/>
    <n v="0"/>
    <n v="0"/>
    <n v="0"/>
    <n v="0"/>
    <n v="5"/>
    <n v="5"/>
    <n v="5"/>
    <n v="1"/>
  </r>
  <r>
    <s v="08EJN0359U"/>
    <n v="1"/>
    <s v="MATUTINO"/>
    <s v="TIZOC 1326"/>
    <n v="8"/>
    <s v="CHIHUAHUA"/>
    <n v="8"/>
    <s v="CHIHUAHUA"/>
    <x v="0"/>
    <n v="51"/>
    <x v="15"/>
    <n v="244"/>
    <s v="YOQUIVO (SAN FRANCISCO DE YOQUIVO)"/>
    <s v="CALLE YOQUIVO"/>
    <n v="0"/>
    <s v="PÚBLICO"/>
    <x v="1"/>
    <n v="2"/>
    <s v="BĂSICA"/>
    <n v="1"/>
    <x v="2"/>
    <n v="1"/>
    <x v="0"/>
    <n v="0"/>
    <s v="NO APLICA"/>
    <n v="0"/>
    <s v="NO APLICA"/>
    <s v="08FZP0019U"/>
    <s v="08FJZ0002Z"/>
    <m/>
    <n v="0"/>
    <s v="I2020"/>
    <n v="8"/>
    <n v="7"/>
    <n v="15"/>
    <n v="8"/>
    <n v="7"/>
    <n v="15"/>
    <n v="1"/>
    <n v="3"/>
    <n v="4"/>
    <n v="0"/>
    <n v="0"/>
    <n v="0"/>
    <n v="4"/>
    <n v="3"/>
    <n v="7"/>
    <n v="4"/>
    <n v="2"/>
    <n v="6"/>
    <n v="1"/>
    <n v="3"/>
    <n v="4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EJN0361I"/>
    <n v="1"/>
    <s v="MATUTINO"/>
    <s v="GABRIELA MISTRAL 1324"/>
    <n v="8"/>
    <s v="CHIHUAHUA"/>
    <n v="8"/>
    <s v="CHIHUAHUA"/>
    <x v="7"/>
    <n v="19"/>
    <x v="21"/>
    <n v="1"/>
    <s v="CHIHUAHUA"/>
    <s v="CALLE 94"/>
    <n v="0"/>
    <s v="PÚBLICO"/>
    <x v="1"/>
    <n v="2"/>
    <s v="BĂSICA"/>
    <n v="1"/>
    <x v="2"/>
    <n v="1"/>
    <x v="0"/>
    <n v="0"/>
    <s v="NO APLICA"/>
    <n v="0"/>
    <s v="NO APLICA"/>
    <s v="08FZP0012A"/>
    <s v="08FJZ0002Z"/>
    <m/>
    <n v="0"/>
    <s v="I2020"/>
    <n v="30"/>
    <n v="37"/>
    <n v="67"/>
    <n v="30"/>
    <n v="37"/>
    <n v="67"/>
    <n v="14"/>
    <n v="16"/>
    <n v="30"/>
    <n v="0"/>
    <n v="0"/>
    <n v="0"/>
    <n v="4"/>
    <n v="8"/>
    <n v="12"/>
    <n v="11"/>
    <n v="15"/>
    <n v="26"/>
    <n v="10"/>
    <n v="17"/>
    <n v="27"/>
    <n v="0"/>
    <n v="0"/>
    <n v="0"/>
    <n v="0"/>
    <n v="0"/>
    <n v="0"/>
    <n v="0"/>
    <n v="0"/>
    <n v="0"/>
    <n v="25"/>
    <n v="40"/>
    <n v="65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0"/>
    <n v="0"/>
    <n v="5"/>
    <n v="0"/>
    <n v="3"/>
    <n v="1"/>
    <n v="1"/>
    <n v="1"/>
    <n v="0"/>
    <n v="0"/>
    <n v="0"/>
    <n v="0"/>
    <n v="3"/>
    <n v="3"/>
    <n v="3"/>
    <n v="1"/>
  </r>
  <r>
    <s v="08EJN0362H"/>
    <n v="1"/>
    <s v="MATUTINO"/>
    <s v="JOSEFA ORTIZ DE DOMINGUEZ 1343"/>
    <n v="8"/>
    <s v="CHIHUAHUA"/>
    <n v="8"/>
    <s v="CHIHUAHUA"/>
    <x v="0"/>
    <n v="20"/>
    <x v="10"/>
    <n v="49"/>
    <s v="GOROGACHI"/>
    <s v="CALLE GOROGACHI"/>
    <n v="0"/>
    <s v="PÚBLICO"/>
    <x v="1"/>
    <n v="2"/>
    <s v="BĂSICA"/>
    <n v="1"/>
    <x v="2"/>
    <n v="1"/>
    <x v="0"/>
    <n v="0"/>
    <s v="NO APLICA"/>
    <n v="0"/>
    <s v="NO APLICA"/>
    <s v="08FZP0019U"/>
    <s v="08FJZ0002Z"/>
    <m/>
    <n v="2"/>
    <s v="I2020"/>
    <n v="6"/>
    <n v="7"/>
    <n v="13"/>
    <n v="6"/>
    <n v="7"/>
    <n v="13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JN0363G"/>
    <n v="1"/>
    <s v="MATUTINO"/>
    <s v="18 DE MAYO 1344"/>
    <n v="8"/>
    <s v="CHIHUAHUA"/>
    <n v="8"/>
    <s v="CHIHUAHUA"/>
    <x v="7"/>
    <n v="19"/>
    <x v="21"/>
    <n v="1"/>
    <s v="CHIHUAHUA"/>
    <s v="CALLE CLORITA"/>
    <n v="19325"/>
    <s v="PÚBLICO"/>
    <x v="1"/>
    <n v="2"/>
    <s v="BĂSICA"/>
    <n v="1"/>
    <x v="2"/>
    <n v="1"/>
    <x v="0"/>
    <n v="0"/>
    <s v="NO APLICA"/>
    <n v="0"/>
    <s v="NO APLICA"/>
    <s v="08FZP0010C"/>
    <s v="08FJZ0001A"/>
    <m/>
    <n v="0"/>
    <s v="I2020"/>
    <n v="58"/>
    <n v="59"/>
    <n v="117"/>
    <n v="58"/>
    <n v="59"/>
    <n v="117"/>
    <n v="25"/>
    <n v="27"/>
    <n v="52"/>
    <n v="0"/>
    <n v="0"/>
    <n v="0"/>
    <n v="9"/>
    <n v="8"/>
    <n v="17"/>
    <n v="16"/>
    <n v="16"/>
    <n v="32"/>
    <n v="27"/>
    <n v="32"/>
    <n v="59"/>
    <n v="0"/>
    <n v="0"/>
    <n v="0"/>
    <n v="0"/>
    <n v="0"/>
    <n v="0"/>
    <n v="0"/>
    <n v="0"/>
    <n v="0"/>
    <n v="52"/>
    <n v="56"/>
    <n v="108"/>
    <n v="1"/>
    <n v="1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1"/>
    <n v="1"/>
    <n v="2"/>
    <n v="0"/>
    <n v="0"/>
    <n v="0"/>
    <n v="1"/>
    <n v="5"/>
    <n v="7"/>
    <n v="6"/>
    <n v="1"/>
  </r>
  <r>
    <s v="08EJN0365E"/>
    <n v="1"/>
    <s v="MATUTINO"/>
    <s v="MAGISTERIAL SOLIDARIDAD 1331"/>
    <n v="8"/>
    <s v="CHIHUAHUA"/>
    <n v="8"/>
    <s v="CHIHUAHUA"/>
    <x v="7"/>
    <n v="19"/>
    <x v="21"/>
    <n v="1"/>
    <s v="CHIHUAHUA"/>
    <s v="CALLE FERNANDO BAEZA"/>
    <n v="0"/>
    <s v="PÚBLICO"/>
    <x v="1"/>
    <n v="2"/>
    <s v="BĂSICA"/>
    <n v="1"/>
    <x v="2"/>
    <n v="1"/>
    <x v="0"/>
    <n v="0"/>
    <s v="NO APLICA"/>
    <n v="0"/>
    <s v="NO APLICA"/>
    <s v="08FZP0010C"/>
    <s v="08FJZ0001A"/>
    <m/>
    <n v="0"/>
    <s v="I2020"/>
    <n v="109"/>
    <n v="93"/>
    <n v="202"/>
    <n v="109"/>
    <n v="93"/>
    <n v="202"/>
    <n v="38"/>
    <n v="41"/>
    <n v="79"/>
    <n v="0"/>
    <n v="0"/>
    <n v="0"/>
    <n v="13"/>
    <n v="17"/>
    <n v="30"/>
    <n v="47"/>
    <n v="36"/>
    <n v="83"/>
    <n v="55"/>
    <n v="35"/>
    <n v="90"/>
    <n v="0"/>
    <n v="0"/>
    <n v="0"/>
    <n v="0"/>
    <n v="0"/>
    <n v="0"/>
    <n v="0"/>
    <n v="0"/>
    <n v="0"/>
    <n v="115"/>
    <n v="88"/>
    <n v="203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1"/>
    <n v="0"/>
    <n v="0"/>
    <n v="0"/>
    <n v="0"/>
    <n v="1"/>
    <n v="0"/>
    <n v="0"/>
    <n v="12"/>
    <n v="0"/>
    <n v="8"/>
    <n v="2"/>
    <n v="3"/>
    <n v="3"/>
    <n v="0"/>
    <n v="0"/>
    <n v="0"/>
    <n v="0"/>
    <n v="8"/>
    <n v="8"/>
    <n v="8"/>
    <n v="1"/>
  </r>
  <r>
    <s v="08EJN0366D"/>
    <n v="1"/>
    <s v="MATUTINO"/>
    <s v="ISAURA ESPINOZA 1332"/>
    <n v="8"/>
    <s v="CHIHUAHUA"/>
    <n v="8"/>
    <s v="CHIHUAHUA"/>
    <x v="7"/>
    <n v="19"/>
    <x v="21"/>
    <n v="1"/>
    <s v="CHIHUAHUA"/>
    <s v="CALLE VAZQUEZ DE TAPIA"/>
    <n v="8648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49"/>
    <n v="52"/>
    <n v="101"/>
    <n v="49"/>
    <n v="52"/>
    <n v="101"/>
    <n v="18"/>
    <n v="21"/>
    <n v="39"/>
    <n v="0"/>
    <n v="0"/>
    <n v="0"/>
    <n v="8"/>
    <n v="10"/>
    <n v="18"/>
    <n v="21"/>
    <n v="18"/>
    <n v="39"/>
    <n v="20"/>
    <n v="22"/>
    <n v="42"/>
    <n v="0"/>
    <n v="0"/>
    <n v="0"/>
    <n v="0"/>
    <n v="0"/>
    <n v="0"/>
    <n v="0"/>
    <n v="0"/>
    <n v="0"/>
    <n v="49"/>
    <n v="50"/>
    <n v="99"/>
    <n v="1"/>
    <n v="0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1"/>
    <n v="0"/>
    <n v="2"/>
    <n v="0"/>
    <n v="0"/>
    <n v="0"/>
    <n v="1"/>
    <n v="4"/>
    <n v="5"/>
    <n v="5"/>
    <n v="1"/>
  </r>
  <r>
    <s v="08EJN0367C"/>
    <n v="1"/>
    <s v="MATUTINO"/>
    <s v="JAIME TORRES BODET 1338"/>
    <n v="8"/>
    <s v="CHIHUAHUA"/>
    <n v="8"/>
    <s v="CHIHUAHUA"/>
    <x v="5"/>
    <n v="37"/>
    <x v="6"/>
    <n v="1"/>
    <s v="JUĂREZ"/>
    <s v="CALLE FERNANDO PACHECO PARRA"/>
    <n v="9907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51"/>
    <n v="73"/>
    <n v="124"/>
    <n v="51"/>
    <n v="73"/>
    <n v="124"/>
    <n v="37"/>
    <n v="38"/>
    <n v="75"/>
    <n v="0"/>
    <n v="0"/>
    <n v="0"/>
    <n v="5"/>
    <n v="5"/>
    <n v="10"/>
    <n v="14"/>
    <n v="21"/>
    <n v="35"/>
    <n v="39"/>
    <n v="47"/>
    <n v="86"/>
    <n v="0"/>
    <n v="0"/>
    <n v="0"/>
    <n v="0"/>
    <n v="0"/>
    <n v="0"/>
    <n v="0"/>
    <n v="0"/>
    <n v="0"/>
    <n v="58"/>
    <n v="73"/>
    <n v="13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1"/>
    <n v="0"/>
    <n v="11"/>
    <n v="0"/>
    <n v="6"/>
    <n v="0"/>
    <n v="1"/>
    <n v="4"/>
    <n v="0"/>
    <n v="0"/>
    <n v="0"/>
    <n v="1"/>
    <n v="6"/>
    <n v="6"/>
    <n v="6"/>
    <n v="1"/>
  </r>
  <r>
    <s v="08EJN0368B"/>
    <n v="1"/>
    <s v="MATUTINO"/>
    <s v="VICENTE GUERRERO 1345"/>
    <n v="8"/>
    <s v="CHIHUAHUA"/>
    <n v="8"/>
    <s v="CHIHUAHUA"/>
    <x v="7"/>
    <n v="2"/>
    <x v="24"/>
    <n v="66"/>
    <s v="EL PORVENIR"/>
    <s v="CALLE EL PORVENIR"/>
    <n v="0"/>
    <s v="PÚBLICO"/>
    <x v="1"/>
    <n v="2"/>
    <s v="BĂSICA"/>
    <n v="1"/>
    <x v="2"/>
    <n v="1"/>
    <x v="0"/>
    <n v="0"/>
    <s v="NO APLICA"/>
    <n v="0"/>
    <s v="NO APLICA"/>
    <s v="08FZP0008O"/>
    <s v="08FJZ0001A"/>
    <m/>
    <n v="0"/>
    <s v="I2020"/>
    <n v="21"/>
    <n v="22"/>
    <n v="43"/>
    <n v="21"/>
    <n v="22"/>
    <n v="43"/>
    <n v="7"/>
    <n v="8"/>
    <n v="15"/>
    <n v="0"/>
    <n v="0"/>
    <n v="0"/>
    <n v="18"/>
    <n v="12"/>
    <n v="30"/>
    <n v="11"/>
    <n v="13"/>
    <n v="24"/>
    <n v="9"/>
    <n v="6"/>
    <n v="15"/>
    <n v="0"/>
    <n v="0"/>
    <n v="0"/>
    <n v="0"/>
    <n v="0"/>
    <n v="0"/>
    <n v="0"/>
    <n v="0"/>
    <n v="0"/>
    <n v="38"/>
    <n v="31"/>
    <n v="69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1"/>
    <n v="1"/>
    <n v="1"/>
    <n v="0"/>
    <n v="0"/>
    <n v="0"/>
    <n v="0"/>
    <n v="3"/>
    <n v="3"/>
    <n v="3"/>
    <n v="1"/>
  </r>
  <r>
    <s v="08EJN0369A"/>
    <n v="1"/>
    <s v="MATUTINO"/>
    <s v="HENRY WALLON 1346"/>
    <n v="8"/>
    <s v="CHIHUAHUA"/>
    <n v="8"/>
    <s v="CHIHUAHUA"/>
    <x v="7"/>
    <n v="19"/>
    <x v="21"/>
    <n v="1"/>
    <s v="CHIHUAHUA"/>
    <s v="CALLE PROFESOR PEDRO GOMEZ"/>
    <n v="0"/>
    <s v="PÚBLICO"/>
    <x v="1"/>
    <n v="2"/>
    <s v="BĂSICA"/>
    <n v="1"/>
    <x v="2"/>
    <n v="1"/>
    <x v="0"/>
    <n v="0"/>
    <s v="NO APLICA"/>
    <n v="0"/>
    <s v="NO APLICA"/>
    <s v="08FZP0010C"/>
    <s v="08FJZ0001A"/>
    <m/>
    <n v="0"/>
    <s v="I2020"/>
    <n v="117"/>
    <n v="108"/>
    <n v="225"/>
    <n v="117"/>
    <n v="108"/>
    <n v="225"/>
    <n v="52"/>
    <n v="40"/>
    <n v="92"/>
    <n v="0"/>
    <n v="0"/>
    <n v="0"/>
    <n v="19"/>
    <n v="19"/>
    <n v="38"/>
    <n v="57"/>
    <n v="46"/>
    <n v="103"/>
    <n v="48"/>
    <n v="47"/>
    <n v="95"/>
    <n v="0"/>
    <n v="0"/>
    <n v="0"/>
    <n v="0"/>
    <n v="0"/>
    <n v="0"/>
    <n v="0"/>
    <n v="0"/>
    <n v="0"/>
    <n v="124"/>
    <n v="112"/>
    <n v="236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0"/>
    <n v="1"/>
    <n v="0"/>
    <n v="1"/>
    <n v="0"/>
    <n v="0"/>
    <n v="0"/>
    <n v="0"/>
    <n v="0"/>
    <n v="2"/>
    <n v="0"/>
    <n v="15"/>
    <n v="0"/>
    <n v="10"/>
    <n v="2"/>
    <n v="4"/>
    <n v="4"/>
    <n v="0"/>
    <n v="0"/>
    <n v="0"/>
    <n v="0"/>
    <n v="10"/>
    <n v="10"/>
    <n v="10"/>
    <n v="1"/>
  </r>
  <r>
    <s v="08EJN0370Q"/>
    <n v="1"/>
    <s v="MATUTINO"/>
    <s v="MARIO ALFREDO MACIAS SALDAÑA 1347"/>
    <n v="8"/>
    <s v="CHIHUAHUA"/>
    <n v="8"/>
    <s v="CHIHUAHUA"/>
    <x v="7"/>
    <n v="19"/>
    <x v="21"/>
    <n v="1"/>
    <s v="CHIHUAHUA"/>
    <s v="CALLE 72"/>
    <n v="4804"/>
    <s v="PÚBLICO"/>
    <x v="1"/>
    <n v="2"/>
    <s v="BĂSICA"/>
    <n v="1"/>
    <x v="2"/>
    <n v="1"/>
    <x v="0"/>
    <n v="0"/>
    <s v="NO APLICA"/>
    <n v="0"/>
    <s v="NO APLICA"/>
    <s v="08FZP0012A"/>
    <s v="08FJZ0002Z"/>
    <m/>
    <n v="0"/>
    <s v="I2020"/>
    <n v="30"/>
    <n v="35"/>
    <n v="65"/>
    <n v="30"/>
    <n v="35"/>
    <n v="65"/>
    <n v="19"/>
    <n v="21"/>
    <n v="40"/>
    <n v="0"/>
    <n v="0"/>
    <n v="0"/>
    <n v="4"/>
    <n v="6"/>
    <n v="10"/>
    <n v="11"/>
    <n v="7"/>
    <n v="18"/>
    <n v="16"/>
    <n v="21"/>
    <n v="37"/>
    <n v="0"/>
    <n v="0"/>
    <n v="0"/>
    <n v="0"/>
    <n v="0"/>
    <n v="0"/>
    <n v="0"/>
    <n v="0"/>
    <n v="0"/>
    <n v="31"/>
    <n v="34"/>
    <n v="6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4"/>
    <n v="1"/>
  </r>
  <r>
    <s v="08EJN0372O"/>
    <n v="1"/>
    <s v="MATUTINO"/>
    <s v="LUIS URIAS BELDERRAIN 1348"/>
    <n v="8"/>
    <s v="CHIHUAHUA"/>
    <n v="8"/>
    <s v="CHIHUAHUA"/>
    <x v="7"/>
    <n v="19"/>
    <x v="21"/>
    <n v="1"/>
    <s v="CHIHUAHUA"/>
    <s v="CALLE JOSE R. ALMADA"/>
    <n v="5413"/>
    <s v="PÚBLICO"/>
    <x v="1"/>
    <n v="2"/>
    <s v="BĂSICA"/>
    <n v="1"/>
    <x v="2"/>
    <n v="1"/>
    <x v="0"/>
    <n v="0"/>
    <s v="NO APLICA"/>
    <n v="0"/>
    <s v="NO APLICA"/>
    <s v="08FZP0012A"/>
    <s v="08FJZ0002Z"/>
    <m/>
    <n v="0"/>
    <s v="I2020"/>
    <n v="68"/>
    <n v="84"/>
    <n v="152"/>
    <n v="68"/>
    <n v="84"/>
    <n v="152"/>
    <n v="31"/>
    <n v="38"/>
    <n v="69"/>
    <n v="0"/>
    <n v="0"/>
    <n v="0"/>
    <n v="6"/>
    <n v="9"/>
    <n v="15"/>
    <n v="28"/>
    <n v="30"/>
    <n v="58"/>
    <n v="26"/>
    <n v="25"/>
    <n v="51"/>
    <n v="0"/>
    <n v="0"/>
    <n v="0"/>
    <n v="0"/>
    <n v="0"/>
    <n v="0"/>
    <n v="0"/>
    <n v="0"/>
    <n v="0"/>
    <n v="60"/>
    <n v="64"/>
    <n v="124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1"/>
    <n v="0"/>
    <n v="11"/>
    <n v="0"/>
    <n v="7"/>
    <n v="1"/>
    <n v="3"/>
    <n v="3"/>
    <n v="0"/>
    <n v="0"/>
    <n v="0"/>
    <n v="0"/>
    <n v="7"/>
    <n v="7"/>
    <n v="7"/>
    <n v="1"/>
  </r>
  <r>
    <s v="08EJN0373N"/>
    <n v="2"/>
    <s v="VESPERTINO"/>
    <s v="PRIMERO DE MAYO 8108"/>
    <n v="8"/>
    <s v="CHIHUAHUA"/>
    <n v="8"/>
    <s v="CHIHUAHUA"/>
    <x v="5"/>
    <n v="37"/>
    <x v="6"/>
    <n v="1"/>
    <s v="JUĂREZ"/>
    <s v="CALLE BATALLA DE ZACATECAS"/>
    <n v="9321"/>
    <s v="PÚBLICO"/>
    <x v="1"/>
    <n v="2"/>
    <s v="BĂSICA"/>
    <n v="1"/>
    <x v="2"/>
    <n v="1"/>
    <x v="0"/>
    <n v="0"/>
    <s v="NO APLICA"/>
    <n v="0"/>
    <s v="NO APLICA"/>
    <s v="08FZP0005R"/>
    <s v="08FJZ0003Z"/>
    <m/>
    <n v="0"/>
    <s v="I2020"/>
    <n v="49"/>
    <n v="52"/>
    <n v="101"/>
    <n v="49"/>
    <n v="52"/>
    <n v="101"/>
    <n v="37"/>
    <n v="39"/>
    <n v="76"/>
    <n v="0"/>
    <n v="0"/>
    <n v="0"/>
    <n v="2"/>
    <n v="2"/>
    <n v="4"/>
    <n v="10"/>
    <n v="6"/>
    <n v="16"/>
    <n v="41"/>
    <n v="28"/>
    <n v="69"/>
    <n v="0"/>
    <n v="0"/>
    <n v="0"/>
    <n v="0"/>
    <n v="0"/>
    <n v="0"/>
    <n v="0"/>
    <n v="0"/>
    <n v="0"/>
    <n v="53"/>
    <n v="36"/>
    <n v="89"/>
    <n v="0"/>
    <n v="0"/>
    <n v="3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3"/>
    <n v="3"/>
    <n v="1"/>
  </r>
  <r>
    <s v="08EJN0374M"/>
    <n v="1"/>
    <s v="MATUTINO"/>
    <s v="13 DE SEPTIEMBRE 8107"/>
    <n v="8"/>
    <s v="CHIHUAHUA"/>
    <n v="8"/>
    <s v="CHIHUAHUA"/>
    <x v="7"/>
    <n v="19"/>
    <x v="21"/>
    <n v="1"/>
    <s v="CHIHUAHUA"/>
    <s v="CALLE FLORES MAGON"/>
    <n v="342"/>
    <s v="PÚBLICO"/>
    <x v="1"/>
    <n v="2"/>
    <s v="BĂSICA"/>
    <n v="1"/>
    <x v="2"/>
    <n v="1"/>
    <x v="0"/>
    <n v="0"/>
    <s v="NO APLICA"/>
    <n v="0"/>
    <s v="NO APLICA"/>
    <s v="08FZP0010C"/>
    <s v="08FJZ0001A"/>
    <m/>
    <n v="0"/>
    <s v="I2020"/>
    <n v="29"/>
    <n v="34"/>
    <n v="63"/>
    <n v="29"/>
    <n v="34"/>
    <n v="63"/>
    <n v="16"/>
    <n v="14"/>
    <n v="30"/>
    <n v="0"/>
    <n v="0"/>
    <n v="0"/>
    <n v="3"/>
    <n v="3"/>
    <n v="6"/>
    <n v="8"/>
    <n v="11"/>
    <n v="19"/>
    <n v="12"/>
    <n v="12"/>
    <n v="24"/>
    <n v="0"/>
    <n v="0"/>
    <n v="0"/>
    <n v="0"/>
    <n v="0"/>
    <n v="0"/>
    <n v="0"/>
    <n v="0"/>
    <n v="0"/>
    <n v="23"/>
    <n v="26"/>
    <n v="49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0"/>
    <n v="0"/>
    <n v="0"/>
    <n v="1"/>
    <n v="0"/>
    <n v="6"/>
    <n v="0"/>
    <n v="2"/>
    <n v="0"/>
    <n v="0"/>
    <n v="1"/>
    <n v="0"/>
    <n v="0"/>
    <n v="0"/>
    <n v="1"/>
    <n v="2"/>
    <n v="3"/>
    <n v="3"/>
    <n v="1"/>
  </r>
  <r>
    <s v="08EJN0376K"/>
    <n v="1"/>
    <s v="MATUTINO"/>
    <s v="ESTEFANIA CASTAÑEDA 1354"/>
    <n v="8"/>
    <s v="CHIHUAHUA"/>
    <n v="8"/>
    <s v="CHIHUAHUA"/>
    <x v="7"/>
    <n v="19"/>
    <x v="21"/>
    <n v="1"/>
    <s v="CHIHUAHUA"/>
    <s v="CALLE 1A "/>
    <n v="9026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121"/>
    <n v="111"/>
    <n v="232"/>
    <n v="121"/>
    <n v="111"/>
    <n v="232"/>
    <n v="51"/>
    <n v="55"/>
    <n v="106"/>
    <n v="0"/>
    <n v="0"/>
    <n v="0"/>
    <n v="9"/>
    <n v="14"/>
    <n v="23"/>
    <n v="37"/>
    <n v="39"/>
    <n v="76"/>
    <n v="62"/>
    <n v="50"/>
    <n v="112"/>
    <n v="0"/>
    <n v="0"/>
    <n v="0"/>
    <n v="0"/>
    <n v="0"/>
    <n v="0"/>
    <n v="0"/>
    <n v="0"/>
    <n v="0"/>
    <n v="108"/>
    <n v="103"/>
    <n v="211"/>
    <n v="1"/>
    <n v="3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1"/>
    <n v="0"/>
    <n v="1"/>
    <n v="0"/>
    <n v="0"/>
    <n v="0"/>
    <n v="0"/>
    <n v="0"/>
    <n v="2"/>
    <n v="0"/>
    <n v="14"/>
    <n v="0"/>
    <n v="9"/>
    <n v="1"/>
    <n v="3"/>
    <n v="5"/>
    <n v="0"/>
    <n v="0"/>
    <n v="0"/>
    <n v="0"/>
    <n v="9"/>
    <n v="9"/>
    <n v="9"/>
    <n v="1"/>
  </r>
  <r>
    <s v="08EJN0377J"/>
    <n v="1"/>
    <s v="MATUTINO"/>
    <s v="PEDRO SALAS ESPARZA 1380"/>
    <n v="8"/>
    <s v="CHIHUAHUA"/>
    <n v="8"/>
    <s v="CHIHUAHUA"/>
    <x v="7"/>
    <n v="19"/>
    <x v="21"/>
    <n v="1"/>
    <s v="CHIHUAHUA"/>
    <s v="CALLE GUADALUPE JUAREZ"/>
    <n v="16301"/>
    <s v="PÚBLICO"/>
    <x v="1"/>
    <n v="2"/>
    <s v="BĂSICA"/>
    <n v="1"/>
    <x v="2"/>
    <n v="1"/>
    <x v="0"/>
    <n v="0"/>
    <s v="NO APLICA"/>
    <n v="0"/>
    <s v="NO APLICA"/>
    <s v="08FZP0010C"/>
    <s v="08FJZ0001A"/>
    <m/>
    <n v="0"/>
    <s v="I2020"/>
    <n v="64"/>
    <n v="47"/>
    <n v="111"/>
    <n v="64"/>
    <n v="47"/>
    <n v="111"/>
    <n v="26"/>
    <n v="25"/>
    <n v="51"/>
    <n v="0"/>
    <n v="0"/>
    <n v="0"/>
    <n v="3"/>
    <n v="10"/>
    <n v="13"/>
    <n v="27"/>
    <n v="21"/>
    <n v="48"/>
    <n v="34"/>
    <n v="19"/>
    <n v="53"/>
    <n v="0"/>
    <n v="0"/>
    <n v="0"/>
    <n v="0"/>
    <n v="0"/>
    <n v="0"/>
    <n v="0"/>
    <n v="0"/>
    <n v="0"/>
    <n v="64"/>
    <n v="50"/>
    <n v="11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378I"/>
    <n v="1"/>
    <s v="MATUTINO"/>
    <s v="JOSEFA ORTIZ DE DOMINGUEZ 1376"/>
    <n v="8"/>
    <s v="CHIHUAHUA"/>
    <n v="8"/>
    <s v="CHIHUAHUA"/>
    <x v="7"/>
    <n v="19"/>
    <x v="21"/>
    <n v="1"/>
    <s v="CHIHUAHUA"/>
    <s v="CALLE FRANCISCO R. ALMADA"/>
    <n v="16714"/>
    <s v="PÚBLICO"/>
    <x v="1"/>
    <n v="2"/>
    <s v="BĂSICA"/>
    <n v="1"/>
    <x v="2"/>
    <n v="1"/>
    <x v="0"/>
    <n v="0"/>
    <s v="NO APLICA"/>
    <n v="0"/>
    <s v="NO APLICA"/>
    <s v="08FZP0010C"/>
    <s v="08FJZ0001A"/>
    <m/>
    <n v="0"/>
    <s v="I2020"/>
    <n v="63"/>
    <n v="71"/>
    <n v="134"/>
    <n v="63"/>
    <n v="71"/>
    <n v="134"/>
    <n v="28"/>
    <n v="27"/>
    <n v="55"/>
    <n v="0"/>
    <n v="0"/>
    <n v="0"/>
    <n v="4"/>
    <n v="6"/>
    <n v="10"/>
    <n v="19"/>
    <n v="25"/>
    <n v="44"/>
    <n v="33"/>
    <n v="27"/>
    <n v="60"/>
    <n v="0"/>
    <n v="0"/>
    <n v="0"/>
    <n v="0"/>
    <n v="0"/>
    <n v="0"/>
    <n v="0"/>
    <n v="0"/>
    <n v="0"/>
    <n v="56"/>
    <n v="58"/>
    <n v="114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10"/>
    <n v="6"/>
    <n v="1"/>
  </r>
  <r>
    <s v="08EJN0379H"/>
    <n v="1"/>
    <s v="MATUTINO"/>
    <s v="MUNICIPIO LIBRE 1378"/>
    <n v="8"/>
    <s v="CHIHUAHUA"/>
    <n v="8"/>
    <s v="CHIHUAHUA"/>
    <x v="5"/>
    <n v="37"/>
    <x v="6"/>
    <n v="1"/>
    <s v="JUĂREZ"/>
    <s v="CALLE MAYAS"/>
    <n v="7819"/>
    <s v="PÚBLICO"/>
    <x v="1"/>
    <n v="2"/>
    <s v="BĂSICA"/>
    <n v="1"/>
    <x v="2"/>
    <n v="1"/>
    <x v="0"/>
    <n v="0"/>
    <s v="NO APLICA"/>
    <n v="0"/>
    <s v="NO APLICA"/>
    <s v="08FZP0005R"/>
    <s v="08FJZ0003Z"/>
    <m/>
    <n v="0"/>
    <s v="I2020"/>
    <n v="77"/>
    <n v="69"/>
    <n v="146"/>
    <n v="77"/>
    <n v="69"/>
    <n v="146"/>
    <n v="53"/>
    <n v="49"/>
    <n v="102"/>
    <n v="0"/>
    <n v="0"/>
    <n v="0"/>
    <n v="0"/>
    <n v="0"/>
    <n v="0"/>
    <n v="8"/>
    <n v="14"/>
    <n v="22"/>
    <n v="51"/>
    <n v="48"/>
    <n v="99"/>
    <n v="0"/>
    <n v="0"/>
    <n v="0"/>
    <n v="0"/>
    <n v="0"/>
    <n v="0"/>
    <n v="0"/>
    <n v="0"/>
    <n v="0"/>
    <n v="59"/>
    <n v="62"/>
    <n v="121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1"/>
    <n v="5"/>
    <n v="0"/>
    <n v="0"/>
    <n v="0"/>
    <n v="0"/>
    <n v="6"/>
    <n v="6"/>
    <n v="6"/>
    <n v="1"/>
  </r>
  <r>
    <s v="08EJN0381W"/>
    <n v="1"/>
    <s v="MATUTINO"/>
    <s v="TORIBIO ORTEGA 8109"/>
    <n v="8"/>
    <s v="CHIHUAHUA"/>
    <n v="8"/>
    <s v="CHIHUAHUA"/>
    <x v="5"/>
    <n v="37"/>
    <x v="6"/>
    <n v="1"/>
    <s v="JUĂREZ"/>
    <s v="CALLE PABLO GOMEZ "/>
    <n v="0"/>
    <s v="PÚBLICO"/>
    <x v="1"/>
    <n v="2"/>
    <s v="BĂSICA"/>
    <n v="1"/>
    <x v="2"/>
    <n v="1"/>
    <x v="0"/>
    <n v="0"/>
    <s v="NO APLICA"/>
    <n v="0"/>
    <s v="NO APLICA"/>
    <s v="08FZP0005R"/>
    <s v="08FJZ0003Z"/>
    <m/>
    <n v="0"/>
    <s v="I2020"/>
    <n v="29"/>
    <n v="20"/>
    <n v="49"/>
    <n v="29"/>
    <n v="20"/>
    <n v="49"/>
    <n v="25"/>
    <n v="14"/>
    <n v="39"/>
    <n v="0"/>
    <n v="0"/>
    <n v="0"/>
    <n v="0"/>
    <n v="0"/>
    <n v="0"/>
    <n v="6"/>
    <n v="3"/>
    <n v="9"/>
    <n v="16"/>
    <n v="18"/>
    <n v="34"/>
    <n v="0"/>
    <n v="0"/>
    <n v="0"/>
    <n v="0"/>
    <n v="0"/>
    <n v="0"/>
    <n v="0"/>
    <n v="0"/>
    <n v="0"/>
    <n v="22"/>
    <n v="21"/>
    <n v="43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1"/>
    <n v="1"/>
    <n v="0"/>
    <n v="0"/>
    <n v="0"/>
    <n v="0"/>
    <n v="2"/>
    <n v="2"/>
    <n v="2"/>
    <n v="1"/>
  </r>
  <r>
    <s v="08EJN0382V"/>
    <n v="1"/>
    <s v="MATUTINO"/>
    <s v="21 DE MARZO 1372"/>
    <n v="8"/>
    <s v="CHIHUAHUA"/>
    <n v="8"/>
    <s v="CHIHUAHUA"/>
    <x v="5"/>
    <n v="37"/>
    <x v="6"/>
    <n v="1"/>
    <s v="JUĂREZ"/>
    <s v="CALLE ANTONIO NORSAGARAY"/>
    <n v="1150"/>
    <s v="PÚBLICO"/>
    <x v="1"/>
    <n v="2"/>
    <s v="BĂSICA"/>
    <n v="1"/>
    <x v="2"/>
    <n v="1"/>
    <x v="0"/>
    <n v="0"/>
    <s v="NO APLICA"/>
    <n v="0"/>
    <s v="NO APLICA"/>
    <s v="08FZP0005R"/>
    <s v="08FJZ0003Z"/>
    <m/>
    <n v="0"/>
    <s v="I2020"/>
    <n v="113"/>
    <n v="100"/>
    <n v="213"/>
    <n v="113"/>
    <n v="100"/>
    <n v="213"/>
    <n v="70"/>
    <n v="63"/>
    <n v="133"/>
    <n v="0"/>
    <n v="0"/>
    <n v="0"/>
    <n v="2"/>
    <n v="2"/>
    <n v="4"/>
    <n v="22"/>
    <n v="31"/>
    <n v="53"/>
    <n v="67"/>
    <n v="61"/>
    <n v="128"/>
    <n v="0"/>
    <n v="0"/>
    <n v="0"/>
    <n v="0"/>
    <n v="0"/>
    <n v="0"/>
    <n v="0"/>
    <n v="0"/>
    <n v="0"/>
    <n v="91"/>
    <n v="94"/>
    <n v="185"/>
    <n v="0"/>
    <n v="2"/>
    <n v="5"/>
    <n v="0"/>
    <n v="0"/>
    <n v="0"/>
    <n v="1"/>
    <n v="8"/>
    <n v="0"/>
    <n v="0"/>
    <n v="0"/>
    <n v="1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0"/>
    <n v="11"/>
    <n v="1"/>
    <n v="7"/>
    <n v="0"/>
    <n v="2"/>
    <n v="5"/>
    <n v="0"/>
    <n v="0"/>
    <n v="0"/>
    <n v="1"/>
    <n v="8"/>
    <n v="8"/>
    <n v="8"/>
    <n v="1"/>
  </r>
  <r>
    <s v="08EJN0383U"/>
    <n v="1"/>
    <s v="MATUTINO"/>
    <s v="HELLEN KELLER 1353"/>
    <n v="8"/>
    <s v="CHIHUAHUA"/>
    <n v="8"/>
    <s v="CHIHUAHUA"/>
    <x v="5"/>
    <n v="37"/>
    <x v="6"/>
    <n v="1"/>
    <s v="JUĂREZ"/>
    <s v="CALLE AEROMOZA"/>
    <n v="9509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83"/>
    <n v="92"/>
    <n v="175"/>
    <n v="83"/>
    <n v="92"/>
    <n v="175"/>
    <n v="47"/>
    <n v="56"/>
    <n v="103"/>
    <n v="0"/>
    <n v="0"/>
    <n v="0"/>
    <n v="0"/>
    <n v="0"/>
    <n v="0"/>
    <n v="29"/>
    <n v="24"/>
    <n v="53"/>
    <n v="57"/>
    <n v="58"/>
    <n v="115"/>
    <n v="0"/>
    <n v="0"/>
    <n v="0"/>
    <n v="0"/>
    <n v="0"/>
    <n v="0"/>
    <n v="0"/>
    <n v="0"/>
    <n v="0"/>
    <n v="86"/>
    <n v="82"/>
    <n v="168"/>
    <n v="0"/>
    <n v="2"/>
    <n v="5"/>
    <n v="0"/>
    <n v="0"/>
    <n v="0"/>
    <n v="0"/>
    <n v="7"/>
    <n v="0"/>
    <n v="0"/>
    <n v="0"/>
    <n v="1"/>
    <n v="0"/>
    <n v="0"/>
    <n v="0"/>
    <n v="0"/>
    <n v="1"/>
    <n v="6"/>
    <n v="0"/>
    <n v="0"/>
    <n v="0"/>
    <n v="1"/>
    <n v="1"/>
    <n v="0"/>
    <n v="0"/>
    <n v="0"/>
    <n v="0"/>
    <n v="0"/>
    <n v="1"/>
    <n v="0"/>
    <n v="0"/>
    <n v="11"/>
    <n v="1"/>
    <n v="6"/>
    <n v="0"/>
    <n v="2"/>
    <n v="5"/>
    <n v="0"/>
    <n v="0"/>
    <n v="0"/>
    <n v="0"/>
    <n v="7"/>
    <n v="7"/>
    <n v="7"/>
    <n v="1"/>
  </r>
  <r>
    <s v="08EJN0384T"/>
    <n v="1"/>
    <s v="MATUTINO"/>
    <s v="AGUSTIN MELGAR 1370"/>
    <n v="8"/>
    <s v="CHIHUAHUA"/>
    <n v="8"/>
    <s v="CHIHUAHUA"/>
    <x v="1"/>
    <n v="31"/>
    <x v="1"/>
    <n v="4"/>
    <s v="AGUA CALIENTE"/>
    <s v="NINGUNO NINGUNO"/>
    <n v="0"/>
    <s v="PÚBLICO"/>
    <x v="1"/>
    <n v="2"/>
    <s v="BĂSICA"/>
    <n v="1"/>
    <x v="2"/>
    <n v="1"/>
    <x v="0"/>
    <n v="0"/>
    <s v="NO APLICA"/>
    <n v="0"/>
    <s v="NO APLICA"/>
    <s v="08FZP0014Z"/>
    <s v="08FJZ0002Z"/>
    <m/>
    <n v="0"/>
    <s v="I2020"/>
    <n v="10"/>
    <n v="11"/>
    <n v="21"/>
    <n v="10"/>
    <n v="11"/>
    <n v="21"/>
    <n v="7"/>
    <n v="3"/>
    <n v="10"/>
    <n v="0"/>
    <n v="0"/>
    <n v="0"/>
    <n v="3"/>
    <n v="4"/>
    <n v="7"/>
    <n v="1"/>
    <n v="4"/>
    <n v="5"/>
    <n v="2"/>
    <n v="4"/>
    <n v="6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85S"/>
    <n v="1"/>
    <s v="MATUTINO"/>
    <s v="NELLIE CAMPOBELLO 1351"/>
    <n v="8"/>
    <s v="CHIHUAHUA"/>
    <n v="8"/>
    <s v="CHIHUAHUA"/>
    <x v="7"/>
    <n v="19"/>
    <x v="21"/>
    <n v="1"/>
    <s v="CHIHUAHUA"/>
    <s v="CALLE EMILIO PEREZ ROSAS"/>
    <n v="14902"/>
    <s v="PÚBLICO"/>
    <x v="1"/>
    <n v="2"/>
    <s v="BĂSICA"/>
    <n v="1"/>
    <x v="2"/>
    <n v="1"/>
    <x v="0"/>
    <n v="0"/>
    <s v="NO APLICA"/>
    <n v="0"/>
    <s v="NO APLICA"/>
    <s v="08FZP0010C"/>
    <s v="08FJZ0001A"/>
    <m/>
    <n v="0"/>
    <s v="I2020"/>
    <n v="55"/>
    <n v="64"/>
    <n v="119"/>
    <n v="55"/>
    <n v="64"/>
    <n v="119"/>
    <n v="18"/>
    <n v="30"/>
    <n v="48"/>
    <n v="0"/>
    <n v="0"/>
    <n v="0"/>
    <n v="4"/>
    <n v="10"/>
    <n v="14"/>
    <n v="24"/>
    <n v="22"/>
    <n v="46"/>
    <n v="33"/>
    <n v="22"/>
    <n v="55"/>
    <n v="0"/>
    <n v="0"/>
    <n v="0"/>
    <n v="0"/>
    <n v="0"/>
    <n v="0"/>
    <n v="0"/>
    <n v="0"/>
    <n v="0"/>
    <n v="61"/>
    <n v="54"/>
    <n v="11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EJN0386R"/>
    <n v="1"/>
    <s v="MATUTINO"/>
    <s v="ANTONIO DEZA Y ULLOA 1373"/>
    <n v="8"/>
    <s v="CHIHUAHUA"/>
    <n v="8"/>
    <s v="CHIHUAHUA"/>
    <x v="7"/>
    <n v="19"/>
    <x v="21"/>
    <n v="1"/>
    <s v="CHIHUAHUA"/>
    <s v="CALLE RINCON DE SAN JOSE"/>
    <n v="6300"/>
    <s v="PÚBLICO"/>
    <x v="1"/>
    <n v="2"/>
    <s v="BĂSICA"/>
    <n v="1"/>
    <x v="2"/>
    <n v="1"/>
    <x v="0"/>
    <n v="0"/>
    <s v="NO APLICA"/>
    <n v="0"/>
    <s v="NO APLICA"/>
    <s v="08FZP0004S"/>
    <s v="08FJZ0001A"/>
    <m/>
    <n v="0"/>
    <s v="I2020"/>
    <n v="44"/>
    <n v="20"/>
    <n v="64"/>
    <n v="44"/>
    <n v="20"/>
    <n v="64"/>
    <n v="16"/>
    <n v="7"/>
    <n v="23"/>
    <n v="0"/>
    <n v="0"/>
    <n v="0"/>
    <n v="8"/>
    <n v="5"/>
    <n v="13"/>
    <n v="16"/>
    <n v="16"/>
    <n v="32"/>
    <n v="19"/>
    <n v="5"/>
    <n v="24"/>
    <n v="0"/>
    <n v="0"/>
    <n v="0"/>
    <n v="0"/>
    <n v="0"/>
    <n v="0"/>
    <n v="0"/>
    <n v="0"/>
    <n v="0"/>
    <n v="43"/>
    <n v="26"/>
    <n v="69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3"/>
    <n v="3"/>
    <n v="1"/>
  </r>
  <r>
    <s v="08EJN0387Q"/>
    <n v="1"/>
    <s v="MATUTINO"/>
    <s v="FEDERICO FROEBEL 1374"/>
    <n v="8"/>
    <s v="CHIHUAHUA"/>
    <n v="8"/>
    <s v="CHIHUAHUA"/>
    <x v="5"/>
    <n v="37"/>
    <x v="6"/>
    <n v="1"/>
    <s v="JUĂREZ"/>
    <s v="CALLE BENITO JUAREZ"/>
    <n v="0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10"/>
    <n v="9"/>
    <n v="19"/>
    <n v="10"/>
    <n v="9"/>
    <n v="19"/>
    <n v="6"/>
    <n v="4"/>
    <n v="10"/>
    <n v="0"/>
    <n v="0"/>
    <n v="0"/>
    <n v="0"/>
    <n v="0"/>
    <n v="0"/>
    <n v="3"/>
    <n v="2"/>
    <n v="5"/>
    <n v="8"/>
    <n v="7"/>
    <n v="15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EJN0388P"/>
    <n v="1"/>
    <s v="MATUTINO"/>
    <s v="PAQUIME 1382"/>
    <n v="8"/>
    <s v="CHIHUAHUA"/>
    <n v="8"/>
    <s v="CHIHUAHUA"/>
    <x v="5"/>
    <n v="37"/>
    <x v="6"/>
    <n v="1"/>
    <s v="JUĂREZ"/>
    <s v="CALLE TORONJA ROJA"/>
    <n v="7151"/>
    <s v="PÚBLICO"/>
    <x v="1"/>
    <n v="2"/>
    <s v="BĂSICA"/>
    <n v="1"/>
    <x v="2"/>
    <n v="1"/>
    <x v="0"/>
    <n v="0"/>
    <s v="NO APLICA"/>
    <n v="0"/>
    <s v="NO APLICA"/>
    <s v="08FZP0005R"/>
    <s v="08FJZ0003Z"/>
    <m/>
    <n v="0"/>
    <s v="I2020"/>
    <n v="43"/>
    <n v="54"/>
    <n v="97"/>
    <n v="43"/>
    <n v="54"/>
    <n v="97"/>
    <n v="33"/>
    <n v="40"/>
    <n v="73"/>
    <n v="0"/>
    <n v="0"/>
    <n v="0"/>
    <n v="0"/>
    <n v="0"/>
    <n v="0"/>
    <n v="13"/>
    <n v="12"/>
    <n v="25"/>
    <n v="32"/>
    <n v="29"/>
    <n v="61"/>
    <n v="0"/>
    <n v="0"/>
    <n v="0"/>
    <n v="0"/>
    <n v="0"/>
    <n v="0"/>
    <n v="0"/>
    <n v="0"/>
    <n v="0"/>
    <n v="45"/>
    <n v="41"/>
    <n v="86"/>
    <n v="0"/>
    <n v="1"/>
    <n v="3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0"/>
    <n v="2"/>
    <n v="0"/>
    <n v="8"/>
    <n v="1"/>
    <n v="3"/>
    <n v="0"/>
    <n v="1"/>
    <n v="3"/>
    <n v="0"/>
    <n v="0"/>
    <n v="0"/>
    <n v="0"/>
    <n v="4"/>
    <n v="4"/>
    <n v="4"/>
    <n v="1"/>
  </r>
  <r>
    <s v="08EJN0390D"/>
    <n v="1"/>
    <s v="MATUTINO"/>
    <s v="LEONARDO DA VINCI 1358"/>
    <n v="8"/>
    <s v="CHIHUAHUA"/>
    <n v="8"/>
    <s v="CHIHUAHUA"/>
    <x v="5"/>
    <n v="37"/>
    <x v="6"/>
    <n v="1"/>
    <s v="JUĂREZ"/>
    <s v="CALLE PINO PIĂ‘ONERO"/>
    <n v="1513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81"/>
    <n v="82"/>
    <n v="163"/>
    <n v="81"/>
    <n v="82"/>
    <n v="163"/>
    <n v="45"/>
    <n v="50"/>
    <n v="95"/>
    <n v="0"/>
    <n v="0"/>
    <n v="0"/>
    <n v="0"/>
    <n v="0"/>
    <n v="0"/>
    <n v="24"/>
    <n v="27"/>
    <n v="51"/>
    <n v="49"/>
    <n v="44"/>
    <n v="93"/>
    <n v="0"/>
    <n v="0"/>
    <n v="0"/>
    <n v="0"/>
    <n v="0"/>
    <n v="0"/>
    <n v="0"/>
    <n v="0"/>
    <n v="0"/>
    <n v="73"/>
    <n v="71"/>
    <n v="144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2"/>
    <n v="4"/>
    <n v="0"/>
    <n v="0"/>
    <n v="0"/>
    <n v="0"/>
    <n v="6"/>
    <n v="8"/>
    <n v="6"/>
    <n v="1"/>
  </r>
  <r>
    <s v="08EJN0392B"/>
    <n v="1"/>
    <s v="MATUTINO"/>
    <s v="RUBEN DARIO 1355"/>
    <n v="8"/>
    <s v="CHIHUAHUA"/>
    <n v="8"/>
    <s v="CHIHUAHUA"/>
    <x v="5"/>
    <n v="37"/>
    <x v="6"/>
    <n v="1"/>
    <s v="JUĂREZ"/>
    <s v="CALLE LAGUNA TEJALPA "/>
    <n v="1429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78"/>
    <n v="83"/>
    <n v="161"/>
    <n v="78"/>
    <n v="83"/>
    <n v="161"/>
    <n v="45"/>
    <n v="48"/>
    <n v="93"/>
    <n v="0"/>
    <n v="0"/>
    <n v="0"/>
    <n v="4"/>
    <n v="2"/>
    <n v="6"/>
    <n v="14"/>
    <n v="24"/>
    <n v="38"/>
    <n v="58"/>
    <n v="47"/>
    <n v="105"/>
    <n v="0"/>
    <n v="0"/>
    <n v="0"/>
    <n v="0"/>
    <n v="0"/>
    <n v="0"/>
    <n v="0"/>
    <n v="0"/>
    <n v="0"/>
    <n v="76"/>
    <n v="73"/>
    <n v="149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7"/>
    <n v="7"/>
    <n v="1"/>
  </r>
  <r>
    <s v="08EJN0394Z"/>
    <n v="1"/>
    <s v="MATUTINO"/>
    <s v="NIÑOS HEROES 1364"/>
    <n v="8"/>
    <s v="CHIHUAHUA"/>
    <n v="8"/>
    <s v="CHIHUAHUA"/>
    <x v="9"/>
    <n v="11"/>
    <x v="28"/>
    <n v="1"/>
    <s v="SANTA ROSALĂŤA DE CAMARGO"/>
    <s v="CALLE LOS REYES"/>
    <n v="0"/>
    <s v="PÚBLICO"/>
    <x v="1"/>
    <n v="2"/>
    <s v="BĂSICA"/>
    <n v="1"/>
    <x v="2"/>
    <n v="1"/>
    <x v="0"/>
    <n v="0"/>
    <s v="NO APLICA"/>
    <n v="0"/>
    <s v="NO APLICA"/>
    <s v="08FZP0015Y"/>
    <m/>
    <m/>
    <n v="0"/>
    <s v="I2020"/>
    <n v="9"/>
    <n v="7"/>
    <n v="16"/>
    <n v="9"/>
    <n v="7"/>
    <n v="16"/>
    <n v="5"/>
    <n v="3"/>
    <n v="8"/>
    <n v="0"/>
    <n v="0"/>
    <n v="0"/>
    <n v="1"/>
    <n v="4"/>
    <n v="5"/>
    <n v="2"/>
    <n v="4"/>
    <n v="6"/>
    <n v="2"/>
    <n v="4"/>
    <n v="6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96Y"/>
    <n v="1"/>
    <s v="MATUTINO"/>
    <s v="JUAN RANGEL DE BIEZMA 1385"/>
    <n v="8"/>
    <s v="CHIHUAHUA"/>
    <n v="8"/>
    <s v="CHIHUAHUA"/>
    <x v="8"/>
    <n v="32"/>
    <x v="19"/>
    <n v="1"/>
    <s v="HIDALGO DEL PARRAL"/>
    <s v="CALLE VENEZUELA"/>
    <n v="0"/>
    <s v="PÚBLICO"/>
    <x v="1"/>
    <n v="2"/>
    <s v="BĂSICA"/>
    <n v="1"/>
    <x v="2"/>
    <n v="1"/>
    <x v="0"/>
    <n v="0"/>
    <s v="NO APLICA"/>
    <n v="0"/>
    <s v="NO APLICA"/>
    <s v="08FZP0011B"/>
    <m/>
    <m/>
    <n v="0"/>
    <s v="I2020"/>
    <n v="30"/>
    <n v="31"/>
    <n v="61"/>
    <n v="30"/>
    <n v="31"/>
    <n v="61"/>
    <n v="13"/>
    <n v="14"/>
    <n v="27"/>
    <n v="0"/>
    <n v="0"/>
    <n v="0"/>
    <n v="4"/>
    <n v="9"/>
    <n v="13"/>
    <n v="18"/>
    <n v="12"/>
    <n v="30"/>
    <n v="10"/>
    <n v="9"/>
    <n v="19"/>
    <n v="0"/>
    <n v="0"/>
    <n v="0"/>
    <n v="0"/>
    <n v="0"/>
    <n v="0"/>
    <n v="0"/>
    <n v="0"/>
    <n v="0"/>
    <n v="32"/>
    <n v="30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4"/>
    <n v="3"/>
    <n v="1"/>
  </r>
  <r>
    <s v="08EJN0397X"/>
    <n v="1"/>
    <s v="MATUTINO"/>
    <s v="PLAN DE AYALA 1384"/>
    <n v="8"/>
    <s v="CHIHUAHUA"/>
    <n v="8"/>
    <s v="CHIHUAHUA"/>
    <x v="7"/>
    <n v="19"/>
    <x v="21"/>
    <n v="1"/>
    <s v="CHIHUAHUA"/>
    <s v="CALLE JULIO ACOSTA"/>
    <n v="0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58"/>
    <n v="59"/>
    <n v="117"/>
    <n v="58"/>
    <n v="59"/>
    <n v="117"/>
    <n v="28"/>
    <n v="28"/>
    <n v="56"/>
    <n v="0"/>
    <n v="0"/>
    <n v="0"/>
    <n v="7"/>
    <n v="8"/>
    <n v="15"/>
    <n v="20"/>
    <n v="17"/>
    <n v="37"/>
    <n v="33"/>
    <n v="36"/>
    <n v="69"/>
    <n v="0"/>
    <n v="0"/>
    <n v="0"/>
    <n v="0"/>
    <n v="0"/>
    <n v="0"/>
    <n v="0"/>
    <n v="0"/>
    <n v="0"/>
    <n v="60"/>
    <n v="61"/>
    <n v="121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0"/>
    <n v="0"/>
    <n v="11"/>
    <n v="0"/>
    <n v="7"/>
    <n v="1"/>
    <n v="3"/>
    <n v="3"/>
    <n v="0"/>
    <n v="0"/>
    <n v="0"/>
    <n v="0"/>
    <n v="7"/>
    <n v="7"/>
    <n v="7"/>
    <n v="1"/>
  </r>
  <r>
    <s v="08EJN0398W"/>
    <n v="1"/>
    <s v="MATUTINO"/>
    <s v="WOLFGANG AMADEUS MOZART 1383"/>
    <n v="8"/>
    <s v="CHIHUAHUA"/>
    <n v="8"/>
    <s v="CHIHUAHUA"/>
    <x v="7"/>
    <n v="19"/>
    <x v="21"/>
    <n v="1"/>
    <s v="CHIHUAHUA"/>
    <s v="CALLE UNIVERSIDAD DE YUCATAN"/>
    <n v="810"/>
    <s v="PÚBLICO"/>
    <x v="1"/>
    <n v="2"/>
    <s v="BĂSICA"/>
    <n v="1"/>
    <x v="2"/>
    <n v="1"/>
    <x v="0"/>
    <n v="0"/>
    <s v="NO APLICA"/>
    <n v="0"/>
    <s v="NO APLICA"/>
    <s v="08FZP0010C"/>
    <s v="08FJZ0001A"/>
    <m/>
    <n v="0"/>
    <s v="I2020"/>
    <n v="84"/>
    <n v="91"/>
    <n v="175"/>
    <n v="84"/>
    <n v="91"/>
    <n v="175"/>
    <n v="26"/>
    <n v="24"/>
    <n v="50"/>
    <n v="0"/>
    <n v="0"/>
    <n v="0"/>
    <n v="11"/>
    <n v="18"/>
    <n v="29"/>
    <n v="36"/>
    <n v="41"/>
    <n v="77"/>
    <n v="47"/>
    <n v="46"/>
    <n v="93"/>
    <n v="0"/>
    <n v="0"/>
    <n v="0"/>
    <n v="0"/>
    <n v="0"/>
    <n v="0"/>
    <n v="0"/>
    <n v="0"/>
    <n v="0"/>
    <n v="94"/>
    <n v="105"/>
    <n v="199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0"/>
    <n v="0"/>
    <n v="0"/>
    <n v="0"/>
    <n v="0"/>
    <n v="1"/>
    <n v="1"/>
    <n v="0"/>
    <n v="12"/>
    <n v="0"/>
    <n v="8"/>
    <n v="1"/>
    <n v="3"/>
    <n v="4"/>
    <n v="0"/>
    <n v="0"/>
    <n v="0"/>
    <n v="0"/>
    <n v="8"/>
    <n v="8"/>
    <n v="8"/>
    <n v="1"/>
  </r>
  <r>
    <s v="08EJN0399V"/>
    <n v="1"/>
    <s v="MATUTINO"/>
    <s v="MIGUEL DE CERVANTES SAAVEDRA 1381"/>
    <n v="8"/>
    <s v="CHIHUAHUA"/>
    <n v="8"/>
    <s v="CHIHUAHUA"/>
    <x v="9"/>
    <n v="62"/>
    <x v="40"/>
    <n v="41"/>
    <s v="LAS VARAS"/>
    <s v="CALLE CAMARGO"/>
    <n v="0"/>
    <s v="PÚBLICO"/>
    <x v="1"/>
    <n v="2"/>
    <s v="BĂSICA"/>
    <n v="1"/>
    <x v="2"/>
    <n v="1"/>
    <x v="0"/>
    <n v="0"/>
    <s v="NO APLICA"/>
    <n v="0"/>
    <s v="NO APLICA"/>
    <s v="08FZP0015Y"/>
    <m/>
    <m/>
    <n v="0"/>
    <s v="I2020"/>
    <n v="19"/>
    <n v="15"/>
    <n v="34"/>
    <n v="19"/>
    <n v="15"/>
    <n v="34"/>
    <n v="10"/>
    <n v="2"/>
    <n v="12"/>
    <n v="0"/>
    <n v="0"/>
    <n v="0"/>
    <n v="3"/>
    <n v="2"/>
    <n v="5"/>
    <n v="7"/>
    <n v="8"/>
    <n v="15"/>
    <n v="3"/>
    <n v="9"/>
    <n v="12"/>
    <n v="0"/>
    <n v="0"/>
    <n v="0"/>
    <n v="0"/>
    <n v="0"/>
    <n v="0"/>
    <n v="0"/>
    <n v="0"/>
    <n v="0"/>
    <n v="13"/>
    <n v="19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01T"/>
    <n v="1"/>
    <s v="MATUTINO"/>
    <s v="EMILIANO ZAPATA 8101"/>
    <n v="8"/>
    <s v="CHIHUAHUA"/>
    <n v="8"/>
    <s v="CHIHUAHUA"/>
    <x v="7"/>
    <n v="19"/>
    <x v="21"/>
    <n v="1"/>
    <s v="CHIHUAHUA"/>
    <s v="CALLE EMILIANO ZAPATA"/>
    <n v="213"/>
    <s v="PÚBLICO"/>
    <x v="1"/>
    <n v="2"/>
    <s v="BĂSICA"/>
    <n v="1"/>
    <x v="2"/>
    <n v="1"/>
    <x v="0"/>
    <n v="0"/>
    <s v="NO APLICA"/>
    <n v="0"/>
    <s v="NO APLICA"/>
    <s v="08FZP0010C"/>
    <s v="08FJZ0001A"/>
    <m/>
    <n v="0"/>
    <s v="I2020"/>
    <n v="21"/>
    <n v="21"/>
    <n v="42"/>
    <n v="21"/>
    <n v="21"/>
    <n v="42"/>
    <n v="6"/>
    <n v="9"/>
    <n v="15"/>
    <n v="0"/>
    <n v="0"/>
    <n v="0"/>
    <n v="3"/>
    <n v="4"/>
    <n v="7"/>
    <n v="6"/>
    <n v="2"/>
    <n v="8"/>
    <n v="12"/>
    <n v="6"/>
    <n v="18"/>
    <n v="0"/>
    <n v="0"/>
    <n v="0"/>
    <n v="0"/>
    <n v="0"/>
    <n v="0"/>
    <n v="0"/>
    <n v="0"/>
    <n v="0"/>
    <n v="21"/>
    <n v="12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02S"/>
    <n v="1"/>
    <s v="MATUTINO"/>
    <s v="MISAEL NUÑEZ ACOSTA 8102"/>
    <n v="8"/>
    <s v="CHIHUAHUA"/>
    <n v="8"/>
    <s v="CHIHUAHUA"/>
    <x v="7"/>
    <n v="19"/>
    <x v="21"/>
    <n v="1"/>
    <s v="CHIHUAHUA"/>
    <s v="CALLE ANIVERSARIO"/>
    <n v="0"/>
    <s v="PÚBLICO"/>
    <x v="1"/>
    <n v="2"/>
    <s v="BĂSICA"/>
    <n v="1"/>
    <x v="2"/>
    <n v="1"/>
    <x v="0"/>
    <n v="0"/>
    <s v="NO APLICA"/>
    <n v="0"/>
    <s v="NO APLICA"/>
    <s v="08FZP0001V"/>
    <s v="08FJZ0001A"/>
    <m/>
    <n v="0"/>
    <s v="I2020"/>
    <n v="59"/>
    <n v="51"/>
    <n v="110"/>
    <n v="59"/>
    <n v="51"/>
    <n v="110"/>
    <n v="24"/>
    <n v="25"/>
    <n v="49"/>
    <n v="0"/>
    <n v="0"/>
    <n v="0"/>
    <n v="10"/>
    <n v="6"/>
    <n v="16"/>
    <n v="20"/>
    <n v="19"/>
    <n v="39"/>
    <n v="26"/>
    <n v="18"/>
    <n v="44"/>
    <n v="0"/>
    <n v="0"/>
    <n v="0"/>
    <n v="0"/>
    <n v="0"/>
    <n v="0"/>
    <n v="0"/>
    <n v="0"/>
    <n v="0"/>
    <n v="56"/>
    <n v="43"/>
    <n v="9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EJN0403R"/>
    <n v="1"/>
    <s v="MATUTINO"/>
    <s v="OTILIO MONTAÑO 8104"/>
    <n v="8"/>
    <s v="CHIHUAHUA"/>
    <n v="8"/>
    <s v="CHIHUAHUA"/>
    <x v="7"/>
    <n v="19"/>
    <x v="21"/>
    <n v="1"/>
    <s v="CHIHUAHUA"/>
    <s v="CALLE ERNESTO ESPINOZA"/>
    <n v="236"/>
    <s v="PÚBLICO"/>
    <x v="1"/>
    <n v="2"/>
    <s v="BĂSICA"/>
    <n v="1"/>
    <x v="2"/>
    <n v="1"/>
    <x v="0"/>
    <n v="0"/>
    <s v="NO APLICA"/>
    <n v="0"/>
    <s v="NO APLICA"/>
    <s v="08FZP0010C"/>
    <s v="08FJZ0001A"/>
    <m/>
    <n v="0"/>
    <s v="I2020"/>
    <n v="31"/>
    <n v="30"/>
    <n v="61"/>
    <n v="31"/>
    <n v="30"/>
    <n v="61"/>
    <n v="14"/>
    <n v="10"/>
    <n v="24"/>
    <n v="0"/>
    <n v="0"/>
    <n v="0"/>
    <n v="10"/>
    <n v="6"/>
    <n v="16"/>
    <n v="8"/>
    <n v="6"/>
    <n v="14"/>
    <n v="14"/>
    <n v="13"/>
    <n v="27"/>
    <n v="0"/>
    <n v="0"/>
    <n v="0"/>
    <n v="0"/>
    <n v="0"/>
    <n v="0"/>
    <n v="0"/>
    <n v="0"/>
    <n v="0"/>
    <n v="32"/>
    <n v="25"/>
    <n v="5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EJN0404Q"/>
    <n v="1"/>
    <s v="MATUTINO"/>
    <s v="DON QUIJOTE DE LA MANCHA 8106"/>
    <n v="8"/>
    <s v="CHIHUAHUA"/>
    <n v="8"/>
    <s v="CHIHUAHUA"/>
    <x v="7"/>
    <n v="19"/>
    <x v="21"/>
    <n v="1"/>
    <s v="CHIHUAHUA"/>
    <s v="CALLE CUARENTA "/>
    <n v="13710"/>
    <s v="PÚBLICO"/>
    <x v="1"/>
    <n v="2"/>
    <s v="BĂSICA"/>
    <n v="1"/>
    <x v="2"/>
    <n v="1"/>
    <x v="0"/>
    <n v="0"/>
    <s v="NO APLICA"/>
    <n v="0"/>
    <s v="NO APLICA"/>
    <s v="08FZP0010C"/>
    <s v="08FJZ0001A"/>
    <m/>
    <n v="0"/>
    <s v="I2020"/>
    <n v="49"/>
    <n v="44"/>
    <n v="93"/>
    <n v="49"/>
    <n v="44"/>
    <n v="93"/>
    <n v="26"/>
    <n v="20"/>
    <n v="46"/>
    <n v="0"/>
    <n v="0"/>
    <n v="0"/>
    <n v="1"/>
    <n v="5"/>
    <n v="6"/>
    <n v="14"/>
    <n v="18"/>
    <n v="32"/>
    <n v="20"/>
    <n v="19"/>
    <n v="39"/>
    <n v="0"/>
    <n v="0"/>
    <n v="0"/>
    <n v="0"/>
    <n v="0"/>
    <n v="0"/>
    <n v="0"/>
    <n v="0"/>
    <n v="0"/>
    <n v="35"/>
    <n v="42"/>
    <n v="77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1"/>
    <n v="1"/>
    <n v="2"/>
    <n v="0"/>
    <n v="0"/>
    <n v="0"/>
    <n v="0"/>
    <n v="4"/>
    <n v="5"/>
    <n v="4"/>
    <n v="1"/>
  </r>
  <r>
    <s v="08EJN0405P"/>
    <n v="1"/>
    <s v="MATUTINO"/>
    <s v="PABLO GOMEZ 8110"/>
    <n v="8"/>
    <s v="CHIHUAHUA"/>
    <n v="8"/>
    <s v="CHIHUAHUA"/>
    <x v="7"/>
    <n v="19"/>
    <x v="21"/>
    <n v="1"/>
    <s v="CHIHUAHUA"/>
    <s v="CALLE LUCHA CAMPESINA"/>
    <n v="44"/>
    <s v="PÚBLICO"/>
    <x v="1"/>
    <n v="2"/>
    <s v="BĂSICA"/>
    <n v="1"/>
    <x v="2"/>
    <n v="1"/>
    <x v="0"/>
    <n v="0"/>
    <s v="NO APLICA"/>
    <n v="0"/>
    <s v="NO APLICA"/>
    <s v="08FZP0010C"/>
    <s v="08FJZ0001A"/>
    <m/>
    <n v="0"/>
    <s v="I2020"/>
    <n v="36"/>
    <n v="25"/>
    <n v="61"/>
    <n v="36"/>
    <n v="25"/>
    <n v="61"/>
    <n v="18"/>
    <n v="8"/>
    <n v="26"/>
    <n v="0"/>
    <n v="0"/>
    <n v="0"/>
    <n v="4"/>
    <n v="1"/>
    <n v="5"/>
    <n v="12"/>
    <n v="9"/>
    <n v="21"/>
    <n v="16"/>
    <n v="22"/>
    <n v="38"/>
    <n v="0"/>
    <n v="0"/>
    <n v="0"/>
    <n v="0"/>
    <n v="0"/>
    <n v="0"/>
    <n v="0"/>
    <n v="0"/>
    <n v="0"/>
    <n v="32"/>
    <n v="32"/>
    <n v="6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0"/>
    <n v="0"/>
    <n v="6"/>
    <n v="0"/>
    <n v="3"/>
    <n v="0"/>
    <n v="0"/>
    <n v="2"/>
    <n v="0"/>
    <n v="0"/>
    <n v="0"/>
    <n v="1"/>
    <n v="3"/>
    <n v="3"/>
    <n v="3"/>
    <n v="1"/>
  </r>
  <r>
    <s v="08EJN0406O"/>
    <n v="1"/>
    <s v="MATUTINO"/>
    <s v="RUBEN JARAMILLO 8111"/>
    <n v="8"/>
    <s v="CHIHUAHUA"/>
    <n v="8"/>
    <s v="CHIHUAHUA"/>
    <x v="7"/>
    <n v="19"/>
    <x v="21"/>
    <n v="1"/>
    <s v="CHIHUAHUA"/>
    <s v="CALLE LAZARO CARDENAS"/>
    <n v="50"/>
    <s v="PÚBLICO"/>
    <x v="1"/>
    <n v="2"/>
    <s v="BĂSICA"/>
    <n v="1"/>
    <x v="2"/>
    <n v="1"/>
    <x v="0"/>
    <n v="0"/>
    <s v="NO APLICA"/>
    <n v="0"/>
    <s v="NO APLICA"/>
    <s v="08FZP0010C"/>
    <s v="08FJZ0001A"/>
    <m/>
    <n v="0"/>
    <s v="I2020"/>
    <n v="39"/>
    <n v="35"/>
    <n v="74"/>
    <n v="39"/>
    <n v="35"/>
    <n v="74"/>
    <n v="15"/>
    <n v="15"/>
    <n v="30"/>
    <n v="0"/>
    <n v="0"/>
    <n v="0"/>
    <n v="6"/>
    <n v="5"/>
    <n v="11"/>
    <n v="18"/>
    <n v="17"/>
    <n v="35"/>
    <n v="16"/>
    <n v="10"/>
    <n v="26"/>
    <n v="0"/>
    <n v="0"/>
    <n v="0"/>
    <n v="0"/>
    <n v="0"/>
    <n v="0"/>
    <n v="0"/>
    <n v="0"/>
    <n v="0"/>
    <n v="40"/>
    <n v="32"/>
    <n v="7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408M"/>
    <n v="1"/>
    <s v="MATUTINO"/>
    <s v="FRANCISCO VILLA 8112"/>
    <n v="8"/>
    <s v="CHIHUAHUA"/>
    <n v="8"/>
    <s v="CHIHUAHUA"/>
    <x v="7"/>
    <n v="19"/>
    <x v="21"/>
    <n v="1"/>
    <s v="CHIHUAHUA"/>
    <s v="CALLE PASEOS DEL BRUMBY"/>
    <n v="0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110"/>
    <n v="95"/>
    <n v="205"/>
    <n v="110"/>
    <n v="95"/>
    <n v="205"/>
    <n v="55"/>
    <n v="47"/>
    <n v="102"/>
    <n v="0"/>
    <n v="0"/>
    <n v="0"/>
    <n v="8"/>
    <n v="14"/>
    <n v="22"/>
    <n v="47"/>
    <n v="41"/>
    <n v="88"/>
    <n v="52"/>
    <n v="44"/>
    <n v="96"/>
    <n v="0"/>
    <n v="0"/>
    <n v="0"/>
    <n v="0"/>
    <n v="0"/>
    <n v="0"/>
    <n v="0"/>
    <n v="0"/>
    <n v="0"/>
    <n v="107"/>
    <n v="99"/>
    <n v="206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2"/>
    <n v="0"/>
    <n v="1"/>
    <n v="0"/>
    <n v="0"/>
    <n v="0"/>
    <n v="1"/>
    <n v="0"/>
    <n v="1"/>
    <n v="1"/>
    <n v="0"/>
    <n v="16"/>
    <n v="0"/>
    <n v="9"/>
    <n v="1"/>
    <n v="4"/>
    <n v="4"/>
    <n v="0"/>
    <n v="0"/>
    <n v="0"/>
    <n v="0"/>
    <n v="9"/>
    <n v="11"/>
    <n v="9"/>
    <n v="1"/>
  </r>
  <r>
    <s v="08EJN0409L"/>
    <n v="1"/>
    <s v="MATUTINO"/>
    <s v="GODOFREDO DE KOSTER 1356"/>
    <n v="8"/>
    <s v="CHIHUAHUA"/>
    <n v="8"/>
    <s v="CHIHUAHUA"/>
    <x v="7"/>
    <n v="19"/>
    <x v="21"/>
    <n v="1"/>
    <s v="CHIHUAHUA"/>
    <s v="CALLE SETENTA "/>
    <n v="0"/>
    <s v="PÚBLICO"/>
    <x v="1"/>
    <n v="2"/>
    <s v="BĂSICA"/>
    <n v="1"/>
    <x v="2"/>
    <n v="1"/>
    <x v="0"/>
    <n v="0"/>
    <s v="NO APLICA"/>
    <n v="0"/>
    <s v="NO APLICA"/>
    <s v="08FZP0008O"/>
    <s v="08FJZ0001A"/>
    <m/>
    <n v="0"/>
    <s v="I2020"/>
    <n v="39"/>
    <n v="27"/>
    <n v="66"/>
    <n v="39"/>
    <n v="27"/>
    <n v="66"/>
    <n v="13"/>
    <n v="9"/>
    <n v="22"/>
    <n v="0"/>
    <n v="0"/>
    <n v="0"/>
    <n v="7"/>
    <n v="6"/>
    <n v="13"/>
    <n v="12"/>
    <n v="12"/>
    <n v="24"/>
    <n v="15"/>
    <n v="15"/>
    <n v="30"/>
    <n v="0"/>
    <n v="0"/>
    <n v="0"/>
    <n v="0"/>
    <n v="0"/>
    <n v="0"/>
    <n v="0"/>
    <n v="0"/>
    <n v="0"/>
    <n v="34"/>
    <n v="33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6"/>
    <n v="6"/>
    <n v="1"/>
  </r>
  <r>
    <s v="08EJN0410A"/>
    <n v="1"/>
    <s v="MATUTINO"/>
    <s v="MIGUEL DE CERVANTES SAAVEDRA 1388"/>
    <n v="8"/>
    <s v="CHIHUAHUA"/>
    <n v="8"/>
    <s v="CHIHUAHUA"/>
    <x v="7"/>
    <n v="19"/>
    <x v="21"/>
    <n v="1"/>
    <s v="CHIHUAHUA"/>
    <s v="CALLE MONTE HIMALAYA"/>
    <n v="4928"/>
    <s v="PÚBLICO"/>
    <x v="1"/>
    <n v="2"/>
    <s v="BĂSICA"/>
    <n v="1"/>
    <x v="2"/>
    <n v="1"/>
    <x v="0"/>
    <n v="0"/>
    <s v="NO APLICA"/>
    <n v="0"/>
    <s v="NO APLICA"/>
    <s v="08FZP0004S"/>
    <s v="08FJZ0001A"/>
    <m/>
    <n v="0"/>
    <s v="I2020"/>
    <n v="99"/>
    <n v="102"/>
    <n v="201"/>
    <n v="99"/>
    <n v="102"/>
    <n v="201"/>
    <n v="35"/>
    <n v="45"/>
    <n v="80"/>
    <n v="0"/>
    <n v="0"/>
    <n v="0"/>
    <n v="16"/>
    <n v="17"/>
    <n v="33"/>
    <n v="40"/>
    <n v="30"/>
    <n v="70"/>
    <n v="38"/>
    <n v="40"/>
    <n v="78"/>
    <n v="0"/>
    <n v="0"/>
    <n v="0"/>
    <n v="0"/>
    <n v="0"/>
    <n v="0"/>
    <n v="0"/>
    <n v="0"/>
    <n v="0"/>
    <n v="94"/>
    <n v="87"/>
    <n v="181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0"/>
    <n v="0"/>
    <n v="0"/>
    <n v="2"/>
    <n v="0"/>
    <n v="0"/>
    <n v="13"/>
    <n v="0"/>
    <n v="8"/>
    <n v="2"/>
    <n v="3"/>
    <n v="3"/>
    <n v="0"/>
    <n v="0"/>
    <n v="0"/>
    <n v="0"/>
    <n v="8"/>
    <n v="9"/>
    <n v="8"/>
    <n v="1"/>
  </r>
  <r>
    <s v="08EJN0411Z"/>
    <n v="1"/>
    <s v="MATUTINO"/>
    <s v="FRIDA KAHLO CALDERON 1360"/>
    <n v="8"/>
    <s v="CHIHUAHUA"/>
    <n v="8"/>
    <s v="CHIHUAHUA"/>
    <x v="7"/>
    <n v="19"/>
    <x v="21"/>
    <n v="1"/>
    <s v="CHIHUAHUA"/>
    <s v="CALLE NUBES"/>
    <n v="5100"/>
    <s v="PÚBLICO"/>
    <x v="1"/>
    <n v="2"/>
    <s v="BĂSICA"/>
    <n v="1"/>
    <x v="2"/>
    <n v="1"/>
    <x v="0"/>
    <n v="0"/>
    <s v="NO APLICA"/>
    <n v="0"/>
    <s v="NO APLICA"/>
    <s v="08FZP0001V"/>
    <s v="08FJZ0001A"/>
    <m/>
    <n v="0"/>
    <s v="I2020"/>
    <n v="24"/>
    <n v="17"/>
    <n v="41"/>
    <n v="24"/>
    <n v="17"/>
    <n v="41"/>
    <n v="10"/>
    <n v="6"/>
    <n v="16"/>
    <n v="0"/>
    <n v="0"/>
    <n v="0"/>
    <n v="3"/>
    <n v="4"/>
    <n v="7"/>
    <n v="11"/>
    <n v="4"/>
    <n v="15"/>
    <n v="7"/>
    <n v="9"/>
    <n v="16"/>
    <n v="0"/>
    <n v="0"/>
    <n v="0"/>
    <n v="0"/>
    <n v="0"/>
    <n v="0"/>
    <n v="0"/>
    <n v="0"/>
    <n v="0"/>
    <n v="21"/>
    <n v="17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14X"/>
    <n v="1"/>
    <s v="MATUTINO"/>
    <s v="FEDERICO FROEBEL 1393"/>
    <n v="8"/>
    <s v="CHIHUAHUA"/>
    <n v="8"/>
    <s v="CHIHUAHUA"/>
    <x v="0"/>
    <n v="20"/>
    <x v="10"/>
    <n v="83"/>
    <s v="PALMAREJO"/>
    <s v="CALLE PALMEREJO"/>
    <n v="0"/>
    <s v="PÚBLICO"/>
    <x v="1"/>
    <n v="2"/>
    <s v="BĂSICA"/>
    <n v="1"/>
    <x v="2"/>
    <n v="1"/>
    <x v="0"/>
    <n v="0"/>
    <s v="NO APLICA"/>
    <n v="0"/>
    <s v="NO APLICA"/>
    <s v="08FZP0019U"/>
    <s v="08FJZ0002Z"/>
    <m/>
    <n v="0"/>
    <s v="I2020"/>
    <n v="14"/>
    <n v="24"/>
    <n v="38"/>
    <n v="14"/>
    <n v="24"/>
    <n v="38"/>
    <n v="4"/>
    <n v="12"/>
    <n v="16"/>
    <n v="0"/>
    <n v="0"/>
    <n v="0"/>
    <n v="3"/>
    <n v="2"/>
    <n v="5"/>
    <n v="6"/>
    <n v="7"/>
    <n v="13"/>
    <n v="4"/>
    <n v="5"/>
    <n v="9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JN0415W"/>
    <n v="1"/>
    <s v="MATUTINO"/>
    <s v="DELIA LERNER 1391"/>
    <n v="8"/>
    <s v="CHIHUAHUA"/>
    <n v="8"/>
    <s v="CHIHUAHUA"/>
    <x v="7"/>
    <n v="19"/>
    <x v="21"/>
    <n v="1"/>
    <s v="CHIHUAHUA"/>
    <s v="CALLE VICENTE SUAREZ"/>
    <n v="0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40"/>
    <n v="47"/>
    <n v="87"/>
    <n v="40"/>
    <n v="47"/>
    <n v="87"/>
    <n v="8"/>
    <n v="18"/>
    <n v="26"/>
    <n v="0"/>
    <n v="0"/>
    <n v="0"/>
    <n v="5"/>
    <n v="3"/>
    <n v="8"/>
    <n v="15"/>
    <n v="15"/>
    <n v="30"/>
    <n v="29"/>
    <n v="24"/>
    <n v="53"/>
    <n v="0"/>
    <n v="0"/>
    <n v="0"/>
    <n v="0"/>
    <n v="0"/>
    <n v="0"/>
    <n v="0"/>
    <n v="0"/>
    <n v="0"/>
    <n v="49"/>
    <n v="42"/>
    <n v="91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6"/>
    <n v="4"/>
    <n v="1"/>
  </r>
  <r>
    <s v="08EJN0416V"/>
    <n v="1"/>
    <s v="MATUTINO"/>
    <s v="24 DE FEBRERO 1389"/>
    <n v="8"/>
    <s v="CHIHUAHUA"/>
    <n v="8"/>
    <s v="CHIHUAHUA"/>
    <x v="7"/>
    <n v="19"/>
    <x v="21"/>
    <n v="1"/>
    <s v="CHIHUAHUA"/>
    <s v="CALLE 14 DE NOVIEMBRE"/>
    <n v="0"/>
    <s v="PÚBLICO"/>
    <x v="1"/>
    <n v="2"/>
    <s v="BĂSICA"/>
    <n v="1"/>
    <x v="2"/>
    <n v="1"/>
    <x v="0"/>
    <n v="0"/>
    <s v="NO APLICA"/>
    <n v="0"/>
    <s v="NO APLICA"/>
    <s v="08FZP0013Z"/>
    <s v="08FJZ0002Z"/>
    <m/>
    <n v="0"/>
    <s v="I2020"/>
    <n v="64"/>
    <n v="62"/>
    <n v="126"/>
    <n v="64"/>
    <n v="62"/>
    <n v="126"/>
    <n v="32"/>
    <n v="25"/>
    <n v="57"/>
    <n v="0"/>
    <n v="0"/>
    <n v="0"/>
    <n v="5"/>
    <n v="0"/>
    <n v="5"/>
    <n v="23"/>
    <n v="34"/>
    <n v="57"/>
    <n v="27"/>
    <n v="28"/>
    <n v="55"/>
    <n v="0"/>
    <n v="0"/>
    <n v="0"/>
    <n v="0"/>
    <n v="0"/>
    <n v="0"/>
    <n v="0"/>
    <n v="0"/>
    <n v="0"/>
    <n v="55"/>
    <n v="62"/>
    <n v="117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5"/>
    <n v="5"/>
    <n v="1"/>
  </r>
  <r>
    <s v="08EJN0417U"/>
    <n v="1"/>
    <s v="MATUTINO"/>
    <s v="LUIS DONALDO COLOSIO 1375"/>
    <n v="8"/>
    <s v="CHIHUAHUA"/>
    <n v="8"/>
    <s v="CHIHUAHUA"/>
    <x v="7"/>
    <n v="19"/>
    <x v="21"/>
    <n v="1"/>
    <s v="CHIHUAHUA"/>
    <s v="CALLE LA NOGALERA"/>
    <n v="0"/>
    <s v="PÚBLICO"/>
    <x v="1"/>
    <n v="2"/>
    <s v="BĂSICA"/>
    <n v="1"/>
    <x v="2"/>
    <n v="1"/>
    <x v="0"/>
    <n v="0"/>
    <s v="NO APLICA"/>
    <n v="0"/>
    <s v="NO APLICA"/>
    <s v="08FZP0008O"/>
    <s v="08FJZ0001A"/>
    <m/>
    <n v="0"/>
    <s v="I2020"/>
    <n v="103"/>
    <n v="109"/>
    <n v="212"/>
    <n v="103"/>
    <n v="109"/>
    <n v="212"/>
    <n v="51"/>
    <n v="52"/>
    <n v="103"/>
    <n v="0"/>
    <n v="0"/>
    <n v="0"/>
    <n v="15"/>
    <n v="9"/>
    <n v="24"/>
    <n v="46"/>
    <n v="48"/>
    <n v="94"/>
    <n v="44"/>
    <n v="52"/>
    <n v="96"/>
    <n v="0"/>
    <n v="0"/>
    <n v="0"/>
    <n v="0"/>
    <n v="0"/>
    <n v="0"/>
    <n v="0"/>
    <n v="0"/>
    <n v="0"/>
    <n v="105"/>
    <n v="109"/>
    <n v="214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2"/>
    <n v="0"/>
    <n v="0"/>
    <n v="14"/>
    <n v="0"/>
    <n v="9"/>
    <n v="1"/>
    <n v="4"/>
    <n v="4"/>
    <n v="0"/>
    <n v="0"/>
    <n v="0"/>
    <n v="0"/>
    <n v="9"/>
    <n v="9"/>
    <n v="8"/>
    <n v="1"/>
  </r>
  <r>
    <s v="08EJN0418T"/>
    <n v="1"/>
    <s v="MATUTINO"/>
    <s v="BERTHA VON GLUMER 1392"/>
    <n v="8"/>
    <s v="CHIHUAHUA"/>
    <n v="8"/>
    <s v="CHIHUAHUA"/>
    <x v="9"/>
    <n v="11"/>
    <x v="28"/>
    <n v="1"/>
    <s v="SANTA ROSALĂŤA DE CAMARGO"/>
    <s v="CALLE LIC ARTURO ARMENDARIZ"/>
    <n v="0"/>
    <s v="PÚBLICO"/>
    <x v="1"/>
    <n v="2"/>
    <s v="BĂSICA"/>
    <n v="1"/>
    <x v="2"/>
    <n v="1"/>
    <x v="0"/>
    <n v="0"/>
    <s v="NO APLICA"/>
    <n v="0"/>
    <s v="NO APLICA"/>
    <s v="08FZP0015Y"/>
    <m/>
    <m/>
    <n v="0"/>
    <s v="I2020"/>
    <n v="45"/>
    <n v="28"/>
    <n v="73"/>
    <n v="45"/>
    <n v="28"/>
    <n v="73"/>
    <n v="18"/>
    <n v="8"/>
    <n v="26"/>
    <n v="0"/>
    <n v="0"/>
    <n v="0"/>
    <n v="3"/>
    <n v="5"/>
    <n v="8"/>
    <n v="9"/>
    <n v="12"/>
    <n v="21"/>
    <n v="20"/>
    <n v="12"/>
    <n v="32"/>
    <n v="0"/>
    <n v="0"/>
    <n v="0"/>
    <n v="0"/>
    <n v="0"/>
    <n v="0"/>
    <n v="0"/>
    <n v="0"/>
    <n v="0"/>
    <n v="32"/>
    <n v="29"/>
    <n v="6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EJN0420H"/>
    <n v="1"/>
    <s v="MATUTINO"/>
    <s v="REVOLUCION 8113"/>
    <n v="8"/>
    <s v="CHIHUAHUA"/>
    <n v="8"/>
    <s v="CHIHUAHUA"/>
    <x v="9"/>
    <n v="45"/>
    <x v="36"/>
    <n v="1"/>
    <s v="PEDRO MEOQUI"/>
    <s v="CALLE RUBEN JARAMILLO"/>
    <n v="8113"/>
    <s v="PÚBLICO"/>
    <x v="1"/>
    <n v="2"/>
    <s v="BĂSICA"/>
    <n v="1"/>
    <x v="2"/>
    <n v="1"/>
    <x v="0"/>
    <n v="0"/>
    <s v="NO APLICA"/>
    <n v="0"/>
    <s v="NO APLICA"/>
    <s v="08FZP0006Q"/>
    <m/>
    <m/>
    <n v="0"/>
    <s v="I2020"/>
    <n v="36"/>
    <n v="42"/>
    <n v="78"/>
    <n v="36"/>
    <n v="42"/>
    <n v="78"/>
    <n v="19"/>
    <n v="17"/>
    <n v="36"/>
    <n v="0"/>
    <n v="0"/>
    <n v="0"/>
    <n v="9"/>
    <n v="7"/>
    <n v="16"/>
    <n v="12"/>
    <n v="11"/>
    <n v="23"/>
    <n v="24"/>
    <n v="18"/>
    <n v="42"/>
    <n v="0"/>
    <n v="0"/>
    <n v="0"/>
    <n v="0"/>
    <n v="0"/>
    <n v="0"/>
    <n v="0"/>
    <n v="0"/>
    <n v="0"/>
    <n v="45"/>
    <n v="36"/>
    <n v="81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EJN0421G"/>
    <n v="1"/>
    <s v="MATUTINO"/>
    <s v="COMPAÑEROS 8103"/>
    <n v="8"/>
    <s v="CHIHUAHUA"/>
    <n v="8"/>
    <s v="CHIHUAHUA"/>
    <x v="9"/>
    <n v="45"/>
    <x v="36"/>
    <n v="1"/>
    <s v="PEDRO MEOQUI"/>
    <s v="AVENIDA RIO SAN PEDRO"/>
    <n v="202"/>
    <s v="PÚBLICO"/>
    <x v="1"/>
    <n v="2"/>
    <s v="BĂSICA"/>
    <n v="1"/>
    <x v="2"/>
    <n v="1"/>
    <x v="0"/>
    <n v="0"/>
    <s v="NO APLICA"/>
    <n v="0"/>
    <s v="NO APLICA"/>
    <s v="08FZP0006Q"/>
    <m/>
    <m/>
    <n v="0"/>
    <s v="I2020"/>
    <n v="57"/>
    <n v="71"/>
    <n v="128"/>
    <n v="57"/>
    <n v="71"/>
    <n v="128"/>
    <n v="23"/>
    <n v="30"/>
    <n v="53"/>
    <n v="0"/>
    <n v="0"/>
    <n v="0"/>
    <n v="0"/>
    <n v="0"/>
    <n v="0"/>
    <n v="19"/>
    <n v="28"/>
    <n v="47"/>
    <n v="43"/>
    <n v="38"/>
    <n v="81"/>
    <n v="0"/>
    <n v="0"/>
    <n v="0"/>
    <n v="0"/>
    <n v="0"/>
    <n v="0"/>
    <n v="0"/>
    <n v="0"/>
    <n v="0"/>
    <n v="62"/>
    <n v="66"/>
    <n v="128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2"/>
    <n v="4"/>
    <n v="0"/>
    <n v="0"/>
    <n v="0"/>
    <n v="0"/>
    <n v="6"/>
    <n v="6"/>
    <n v="6"/>
    <n v="1"/>
  </r>
  <r>
    <s v="08EJN0422F"/>
    <n v="1"/>
    <s v="MATUTINO"/>
    <s v="JOSE VASCONCELOS 1395"/>
    <n v="8"/>
    <s v="CHIHUAHUA"/>
    <n v="8"/>
    <s v="CHIHUAHUA"/>
    <x v="9"/>
    <n v="45"/>
    <x v="36"/>
    <n v="1"/>
    <s v="PEDRO MEOQUI"/>
    <s v="CALLE EUCALIPTO "/>
    <n v="406"/>
    <s v="PÚBLICO"/>
    <x v="1"/>
    <n v="2"/>
    <s v="BĂSICA"/>
    <n v="1"/>
    <x v="2"/>
    <n v="1"/>
    <x v="0"/>
    <n v="0"/>
    <s v="NO APLICA"/>
    <n v="0"/>
    <s v="NO APLICA"/>
    <s v="08FZP0006Q"/>
    <m/>
    <m/>
    <n v="0"/>
    <s v="I2020"/>
    <n v="61"/>
    <n v="53"/>
    <n v="114"/>
    <n v="61"/>
    <n v="53"/>
    <n v="114"/>
    <n v="34"/>
    <n v="31"/>
    <n v="65"/>
    <n v="0"/>
    <n v="0"/>
    <n v="0"/>
    <n v="0"/>
    <n v="0"/>
    <n v="0"/>
    <n v="32"/>
    <n v="22"/>
    <n v="54"/>
    <n v="29"/>
    <n v="30"/>
    <n v="59"/>
    <n v="0"/>
    <n v="0"/>
    <n v="0"/>
    <n v="0"/>
    <n v="0"/>
    <n v="0"/>
    <n v="0"/>
    <n v="0"/>
    <n v="0"/>
    <n v="61"/>
    <n v="52"/>
    <n v="113"/>
    <n v="0"/>
    <n v="2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4"/>
    <n v="0"/>
    <n v="2"/>
    <n v="2"/>
    <n v="0"/>
    <n v="0"/>
    <n v="0"/>
    <n v="0"/>
    <n v="4"/>
    <n v="5"/>
    <n v="5"/>
    <n v="1"/>
  </r>
  <r>
    <s v="08EJN0423E"/>
    <n v="1"/>
    <s v="MATUTINO"/>
    <s v="MI AMIGO TOWI 1394"/>
    <n v="8"/>
    <s v="CHIHUAHUA"/>
    <n v="8"/>
    <s v="CHIHUAHUA"/>
    <x v="9"/>
    <n v="21"/>
    <x v="61"/>
    <n v="1"/>
    <s v="DELICIAS"/>
    <s v="CALLE ECUADOR"/>
    <n v="803"/>
    <s v="PÚBLICO"/>
    <x v="1"/>
    <n v="2"/>
    <s v="BĂSICA"/>
    <n v="1"/>
    <x v="2"/>
    <n v="1"/>
    <x v="0"/>
    <n v="0"/>
    <s v="NO APLICA"/>
    <n v="0"/>
    <s v="NO APLICA"/>
    <s v="08FZP0015Y"/>
    <m/>
    <m/>
    <n v="0"/>
    <s v="I2020"/>
    <n v="26"/>
    <n v="37"/>
    <n v="63"/>
    <n v="26"/>
    <n v="37"/>
    <n v="63"/>
    <n v="9"/>
    <n v="14"/>
    <n v="23"/>
    <n v="0"/>
    <n v="0"/>
    <n v="0"/>
    <n v="3"/>
    <n v="6"/>
    <n v="9"/>
    <n v="11"/>
    <n v="9"/>
    <n v="20"/>
    <n v="11"/>
    <n v="15"/>
    <n v="26"/>
    <n v="0"/>
    <n v="0"/>
    <n v="0"/>
    <n v="0"/>
    <n v="0"/>
    <n v="0"/>
    <n v="0"/>
    <n v="0"/>
    <n v="0"/>
    <n v="25"/>
    <n v="30"/>
    <n v="5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1"/>
    <n v="1"/>
  </r>
  <r>
    <s v="08EJN0424D"/>
    <n v="1"/>
    <s v="MATUTINO"/>
    <s v="FUNDADORES 1396"/>
    <n v="8"/>
    <s v="CHIHUAHUA"/>
    <n v="8"/>
    <s v="CHIHUAHUA"/>
    <x v="8"/>
    <n v="36"/>
    <x v="30"/>
    <n v="1"/>
    <s v="JOSĂ‰ MARIANO JIMĂ‰NEZ"/>
    <s v="CALLE A. FELIX SANCHEZ"/>
    <n v="0"/>
    <s v="PÚBLICO"/>
    <x v="1"/>
    <n v="2"/>
    <s v="BĂSICA"/>
    <n v="1"/>
    <x v="2"/>
    <n v="1"/>
    <x v="0"/>
    <n v="0"/>
    <s v="NO APLICA"/>
    <n v="0"/>
    <s v="NO APLICA"/>
    <s v="08FZP0011B"/>
    <m/>
    <m/>
    <n v="0"/>
    <s v="I2020"/>
    <n v="106"/>
    <n v="84"/>
    <n v="190"/>
    <n v="106"/>
    <n v="84"/>
    <n v="190"/>
    <n v="48"/>
    <n v="34"/>
    <n v="82"/>
    <n v="0"/>
    <n v="0"/>
    <n v="0"/>
    <n v="7"/>
    <n v="13"/>
    <n v="20"/>
    <n v="41"/>
    <n v="30"/>
    <n v="71"/>
    <n v="48"/>
    <n v="32"/>
    <n v="80"/>
    <n v="0"/>
    <n v="0"/>
    <n v="0"/>
    <n v="0"/>
    <n v="0"/>
    <n v="0"/>
    <n v="0"/>
    <n v="0"/>
    <n v="0"/>
    <n v="96"/>
    <n v="75"/>
    <n v="171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0"/>
    <n v="0"/>
    <n v="1"/>
    <n v="0"/>
    <n v="0"/>
    <n v="0"/>
    <n v="0"/>
    <n v="1"/>
    <n v="0"/>
    <n v="0"/>
    <n v="11"/>
    <n v="0"/>
    <n v="8"/>
    <n v="1"/>
    <n v="3"/>
    <n v="4"/>
    <n v="0"/>
    <n v="0"/>
    <n v="0"/>
    <n v="0"/>
    <n v="8"/>
    <n v="8"/>
    <n v="8"/>
    <n v="1"/>
  </r>
  <r>
    <s v="08EJN0428Z"/>
    <n v="1"/>
    <s v="MATUTINO"/>
    <s v="MANUEL BUENDIA 1403"/>
    <n v="8"/>
    <s v="CHIHUAHUA"/>
    <n v="8"/>
    <s v="CHIHUAHUA"/>
    <x v="7"/>
    <n v="19"/>
    <x v="21"/>
    <n v="1"/>
    <s v="CHIHUAHUA"/>
    <s v="CALLE 67"/>
    <n v="6603"/>
    <s v="PÚBLICO"/>
    <x v="1"/>
    <n v="2"/>
    <s v="BĂSICA"/>
    <n v="1"/>
    <x v="2"/>
    <n v="1"/>
    <x v="0"/>
    <n v="0"/>
    <s v="NO APLICA"/>
    <n v="0"/>
    <s v="NO APLICA"/>
    <s v="08FZP0008O"/>
    <s v="08FJZ0001A"/>
    <m/>
    <n v="0"/>
    <s v="I2020"/>
    <n v="24"/>
    <n v="16"/>
    <n v="40"/>
    <n v="24"/>
    <n v="16"/>
    <n v="40"/>
    <n v="10"/>
    <n v="9"/>
    <n v="19"/>
    <n v="0"/>
    <n v="0"/>
    <n v="0"/>
    <n v="3"/>
    <n v="5"/>
    <n v="8"/>
    <n v="6"/>
    <n v="5"/>
    <n v="11"/>
    <n v="12"/>
    <n v="7"/>
    <n v="19"/>
    <n v="0"/>
    <n v="0"/>
    <n v="0"/>
    <n v="0"/>
    <n v="0"/>
    <n v="0"/>
    <n v="0"/>
    <n v="0"/>
    <n v="0"/>
    <n v="21"/>
    <n v="17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2"/>
    <n v="1"/>
  </r>
  <r>
    <s v="08EJN0429Z"/>
    <n v="1"/>
    <s v="MATUTINO"/>
    <s v="ARTURO GAMIZ 1400"/>
    <n v="8"/>
    <s v="CHIHUAHUA"/>
    <n v="8"/>
    <s v="CHIHUAHUA"/>
    <x v="7"/>
    <n v="19"/>
    <x v="21"/>
    <n v="1"/>
    <s v="CHIHUAHUA"/>
    <s v="CALLE DIEGO LUCERO"/>
    <n v="297"/>
    <s v="PÚBLICO"/>
    <x v="1"/>
    <n v="2"/>
    <s v="BĂSICA"/>
    <n v="1"/>
    <x v="2"/>
    <n v="1"/>
    <x v="0"/>
    <n v="0"/>
    <s v="NO APLICA"/>
    <n v="0"/>
    <s v="NO APLICA"/>
    <s v="08FZP0010C"/>
    <s v="08FJZ0001A"/>
    <m/>
    <n v="0"/>
    <s v="I2020"/>
    <n v="31"/>
    <n v="34"/>
    <n v="65"/>
    <n v="31"/>
    <n v="34"/>
    <n v="65"/>
    <n v="11"/>
    <n v="15"/>
    <n v="26"/>
    <n v="0"/>
    <n v="0"/>
    <n v="0"/>
    <n v="9"/>
    <n v="12"/>
    <n v="21"/>
    <n v="13"/>
    <n v="11"/>
    <n v="24"/>
    <n v="11"/>
    <n v="11"/>
    <n v="22"/>
    <n v="0"/>
    <n v="0"/>
    <n v="0"/>
    <n v="0"/>
    <n v="0"/>
    <n v="0"/>
    <n v="0"/>
    <n v="0"/>
    <n v="0"/>
    <n v="33"/>
    <n v="34"/>
    <n v="6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430O"/>
    <n v="1"/>
    <s v="MATUTINO"/>
    <s v="OCTAVIO PAZ 1401"/>
    <n v="8"/>
    <s v="CHIHUAHUA"/>
    <n v="8"/>
    <s v="CHIHUAHUA"/>
    <x v="7"/>
    <n v="19"/>
    <x v="21"/>
    <n v="1"/>
    <s v="CHIHUAHUA"/>
    <s v="CALLE ALFONSO SOSA VERA"/>
    <n v="0"/>
    <s v="PÚBLICO"/>
    <x v="1"/>
    <n v="2"/>
    <s v="BĂSICA"/>
    <n v="1"/>
    <x v="2"/>
    <n v="1"/>
    <x v="0"/>
    <n v="0"/>
    <s v="NO APLICA"/>
    <n v="0"/>
    <s v="NO APLICA"/>
    <s v="08FZP0010C"/>
    <s v="08FJZ0001A"/>
    <m/>
    <n v="0"/>
    <s v="I2020"/>
    <n v="51"/>
    <n v="68"/>
    <n v="119"/>
    <n v="51"/>
    <n v="68"/>
    <n v="119"/>
    <n v="27"/>
    <n v="35"/>
    <n v="62"/>
    <n v="0"/>
    <n v="0"/>
    <n v="0"/>
    <n v="3"/>
    <n v="14"/>
    <n v="17"/>
    <n v="21"/>
    <n v="20"/>
    <n v="41"/>
    <n v="18"/>
    <n v="29"/>
    <n v="47"/>
    <n v="0"/>
    <n v="0"/>
    <n v="0"/>
    <n v="0"/>
    <n v="0"/>
    <n v="0"/>
    <n v="0"/>
    <n v="0"/>
    <n v="0"/>
    <n v="42"/>
    <n v="63"/>
    <n v="10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8"/>
    <n v="5"/>
    <n v="1"/>
  </r>
  <r>
    <s v="08EJN0431N"/>
    <n v="1"/>
    <s v="MATUTINO"/>
    <s v="MARIANO VALENZUELA 1399"/>
    <n v="8"/>
    <s v="CHIHUAHUA"/>
    <n v="8"/>
    <s v="CHIHUAHUA"/>
    <x v="7"/>
    <n v="19"/>
    <x v="21"/>
    <n v="1"/>
    <s v="CHIHUAHUA"/>
    <s v="CALLE MINA LA NEGRITA"/>
    <n v="6935"/>
    <s v="PÚBLICO"/>
    <x v="1"/>
    <n v="2"/>
    <s v="BĂSICA"/>
    <n v="1"/>
    <x v="2"/>
    <n v="1"/>
    <x v="0"/>
    <n v="0"/>
    <s v="NO APLICA"/>
    <n v="0"/>
    <s v="NO APLICA"/>
    <s v="08FZP0008O"/>
    <s v="08FJZ0001A"/>
    <m/>
    <n v="0"/>
    <s v="I2020"/>
    <n v="40"/>
    <n v="28"/>
    <n v="68"/>
    <n v="40"/>
    <n v="28"/>
    <n v="68"/>
    <n v="14"/>
    <n v="11"/>
    <n v="25"/>
    <n v="0"/>
    <n v="0"/>
    <n v="0"/>
    <n v="8"/>
    <n v="12"/>
    <n v="20"/>
    <n v="18"/>
    <n v="10"/>
    <n v="28"/>
    <n v="13"/>
    <n v="10"/>
    <n v="23"/>
    <n v="0"/>
    <n v="0"/>
    <n v="0"/>
    <n v="0"/>
    <n v="0"/>
    <n v="0"/>
    <n v="0"/>
    <n v="0"/>
    <n v="0"/>
    <n v="39"/>
    <n v="32"/>
    <n v="7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2"/>
    <n v="0"/>
    <n v="8"/>
    <n v="0"/>
    <n v="3"/>
    <n v="1"/>
    <n v="1"/>
    <n v="1"/>
    <n v="0"/>
    <n v="0"/>
    <n v="0"/>
    <n v="0"/>
    <n v="3"/>
    <n v="3"/>
    <n v="3"/>
    <n v="1"/>
  </r>
  <r>
    <s v="08EJN0432M"/>
    <n v="1"/>
    <s v="MATUTINO"/>
    <s v="JARDIN DE NINOS DR. CARLOS CANSECO 1404"/>
    <n v="8"/>
    <s v="CHIHUAHUA"/>
    <n v="8"/>
    <s v="CHIHUAHUA"/>
    <x v="5"/>
    <n v="37"/>
    <x v="6"/>
    <n v="1"/>
    <s v="JUĂREZ"/>
    <s v="CALLE SENDEROS DE TOLEDO "/>
    <n v="0"/>
    <s v="PÚBLICO"/>
    <x v="1"/>
    <n v="2"/>
    <s v="BĂSICA"/>
    <n v="1"/>
    <x v="2"/>
    <n v="1"/>
    <x v="0"/>
    <n v="0"/>
    <s v="NO APLICA"/>
    <n v="0"/>
    <s v="NO APLICA"/>
    <s v="08FZP0018V"/>
    <s v="08FJZ0003Z"/>
    <m/>
    <n v="0"/>
    <s v="I2020"/>
    <n v="19"/>
    <n v="28"/>
    <n v="47"/>
    <n v="19"/>
    <n v="28"/>
    <n v="47"/>
    <n v="8"/>
    <n v="15"/>
    <n v="23"/>
    <n v="0"/>
    <n v="0"/>
    <n v="0"/>
    <n v="0"/>
    <n v="4"/>
    <n v="4"/>
    <n v="5"/>
    <n v="6"/>
    <n v="11"/>
    <n v="8"/>
    <n v="9"/>
    <n v="17"/>
    <n v="0"/>
    <n v="0"/>
    <n v="0"/>
    <n v="0"/>
    <n v="0"/>
    <n v="0"/>
    <n v="0"/>
    <n v="0"/>
    <n v="0"/>
    <n v="13"/>
    <n v="19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2"/>
    <n v="1"/>
  </r>
  <r>
    <s v="08NJN0001E"/>
    <n v="1"/>
    <s v="MATUTINO"/>
    <s v="GUARDERIA ORDINARIA NUM. 5"/>
    <n v="8"/>
    <s v="CHIHUAHUA"/>
    <n v="8"/>
    <s v="CHIHUAHUA"/>
    <x v="7"/>
    <n v="19"/>
    <x v="21"/>
    <n v="1"/>
    <s v="CHIHUAHUA"/>
    <s v="CALLE CARBONEL"/>
    <n v="1101"/>
    <s v="PÚBLICO"/>
    <x v="3"/>
    <n v="2"/>
    <s v="BĂSICA"/>
    <n v="1"/>
    <x v="2"/>
    <n v="1"/>
    <x v="0"/>
    <n v="0"/>
    <s v="NO APLICA"/>
    <n v="0"/>
    <s v="NO APLICA"/>
    <s v="08FZP0154Z"/>
    <s v="08FJZ0115C"/>
    <s v="08ADG0046C"/>
    <n v="0"/>
    <s v="I2020"/>
    <n v="7"/>
    <n v="1"/>
    <n v="8"/>
    <n v="7"/>
    <n v="1"/>
    <n v="8"/>
    <n v="0"/>
    <n v="0"/>
    <n v="0"/>
    <n v="0"/>
    <n v="0"/>
    <n v="0"/>
    <n v="4"/>
    <n v="1"/>
    <n v="5"/>
    <n v="4"/>
    <n v="0"/>
    <n v="4"/>
    <n v="3"/>
    <n v="1"/>
    <n v="4"/>
    <n v="0"/>
    <n v="0"/>
    <n v="0"/>
    <n v="0"/>
    <n v="0"/>
    <n v="0"/>
    <n v="0"/>
    <n v="0"/>
    <n v="0"/>
    <n v="11"/>
    <n v="2"/>
    <n v="1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1"/>
    <n v="1"/>
  </r>
  <r>
    <s v="08PJN0003A"/>
    <n v="1"/>
    <s v="MATUTINO"/>
    <s v="PREESCOLAR DE CHIHUAHUA"/>
    <n v="8"/>
    <s v="CHIHUAHUA"/>
    <n v="8"/>
    <s v="CHIHUAHUA"/>
    <x v="7"/>
    <n v="19"/>
    <x v="21"/>
    <n v="1"/>
    <s v="CHIHUAHUA"/>
    <s v="AVENIDA RUDYARD KIPLING"/>
    <n v="11518"/>
    <s v="PRIVADO"/>
    <x v="2"/>
    <n v="2"/>
    <s v="BĂSICA"/>
    <n v="1"/>
    <x v="2"/>
    <n v="1"/>
    <x v="0"/>
    <n v="0"/>
    <s v="NO APLICA"/>
    <n v="0"/>
    <s v="NO APLICA"/>
    <s v="08FZP0102T"/>
    <s v="08FJZ0115C"/>
    <s v="08ADG0046C"/>
    <n v="0"/>
    <s v="I2020"/>
    <n v="28"/>
    <n v="21"/>
    <n v="49"/>
    <n v="28"/>
    <n v="21"/>
    <n v="49"/>
    <n v="0"/>
    <n v="0"/>
    <n v="0"/>
    <n v="0"/>
    <n v="0"/>
    <n v="0"/>
    <n v="11"/>
    <n v="5"/>
    <n v="16"/>
    <n v="0"/>
    <n v="0"/>
    <n v="0"/>
    <n v="0"/>
    <n v="0"/>
    <n v="0"/>
    <n v="0"/>
    <n v="0"/>
    <n v="0"/>
    <n v="0"/>
    <n v="0"/>
    <n v="0"/>
    <n v="0"/>
    <n v="0"/>
    <n v="0"/>
    <n v="11"/>
    <n v="5"/>
    <n v="1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1"/>
    <n v="1"/>
    <n v="0"/>
    <n v="0"/>
    <n v="0"/>
    <n v="0"/>
    <n v="0"/>
    <n v="0"/>
    <n v="1"/>
    <n v="2"/>
    <n v="2"/>
    <n v="1"/>
  </r>
  <r>
    <s v="08PJN0004Z"/>
    <n v="1"/>
    <s v="MATUTINO"/>
    <s v="BLANCA NIEVES"/>
    <n v="8"/>
    <s v="CHIHUAHUA"/>
    <n v="8"/>
    <s v="CHIHUAHUA"/>
    <x v="5"/>
    <n v="37"/>
    <x v="6"/>
    <n v="1"/>
    <s v="JUĂREZ"/>
    <s v="CALLE BOSQUE BONITO"/>
    <n v="6935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12"/>
    <n v="5"/>
    <n v="17"/>
    <n v="12"/>
    <n v="5"/>
    <n v="17"/>
    <n v="7"/>
    <n v="1"/>
    <n v="8"/>
    <n v="0"/>
    <n v="0"/>
    <n v="0"/>
    <n v="0"/>
    <n v="0"/>
    <n v="0"/>
    <n v="1"/>
    <n v="0"/>
    <n v="1"/>
    <n v="4"/>
    <n v="2"/>
    <n v="6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4"/>
    <n v="0"/>
    <n v="1"/>
    <n v="0"/>
    <n v="0"/>
    <n v="0"/>
    <n v="0"/>
    <n v="0"/>
    <n v="0"/>
    <n v="1"/>
    <n v="1"/>
    <n v="1"/>
    <n v="1"/>
    <n v="1"/>
  </r>
  <r>
    <s v="08PJN0005Z"/>
    <n v="1"/>
    <s v="MATUTINO"/>
    <s v="PREESCOLAR PARQUE RIO BRAVO"/>
    <n v="8"/>
    <s v="CHIHUAHUA"/>
    <n v="8"/>
    <s v="CHIHUAHUA"/>
    <x v="5"/>
    <n v="37"/>
    <x v="6"/>
    <n v="1"/>
    <s v="JUĂREZ"/>
    <s v="CALLE MANUEL SANDOVAL VALLARTA"/>
    <n v="590"/>
    <s v="PRIVADO"/>
    <x v="2"/>
    <n v="2"/>
    <s v="BĂSICA"/>
    <n v="1"/>
    <x v="2"/>
    <n v="1"/>
    <x v="0"/>
    <n v="0"/>
    <s v="NO APLICA"/>
    <n v="0"/>
    <s v="NO APLICA"/>
    <s v="08FZP0022H"/>
    <s v="08FJZ0004Y"/>
    <s v="08ADG0005C"/>
    <n v="0"/>
    <s v="I2020"/>
    <n v="15"/>
    <n v="16"/>
    <n v="31"/>
    <n v="15"/>
    <n v="16"/>
    <n v="31"/>
    <n v="0"/>
    <n v="0"/>
    <n v="0"/>
    <n v="0"/>
    <n v="0"/>
    <n v="0"/>
    <n v="15"/>
    <n v="18"/>
    <n v="33"/>
    <n v="0"/>
    <n v="0"/>
    <n v="0"/>
    <n v="0"/>
    <n v="0"/>
    <n v="0"/>
    <n v="0"/>
    <n v="0"/>
    <n v="0"/>
    <n v="0"/>
    <n v="0"/>
    <n v="0"/>
    <n v="0"/>
    <n v="0"/>
    <n v="0"/>
    <n v="15"/>
    <n v="18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007X"/>
    <n v="1"/>
    <s v="MATUTINO"/>
    <s v="PREESCOLAR LA ESTANCIA U527"/>
    <n v="8"/>
    <s v="CHIHUAHUA"/>
    <n v="8"/>
    <s v="CHIHUAHUA"/>
    <x v="9"/>
    <n v="21"/>
    <x v="61"/>
    <n v="1"/>
    <s v="DELICIAS"/>
    <s v="AVENIDA RIO CHUVISCAR SUR"/>
    <n v="104"/>
    <s v="PRIVADO"/>
    <x v="2"/>
    <n v="2"/>
    <s v="BĂSICA"/>
    <n v="1"/>
    <x v="2"/>
    <n v="1"/>
    <x v="0"/>
    <n v="0"/>
    <s v="NO APLICA"/>
    <n v="0"/>
    <s v="NO APLICA"/>
    <s v="08FZP0151B"/>
    <s v="08FJZ0108T"/>
    <s v="08ADG0005C"/>
    <n v="0"/>
    <s v="I2020"/>
    <n v="11"/>
    <n v="6"/>
    <n v="17"/>
    <n v="11"/>
    <n v="6"/>
    <n v="17"/>
    <n v="0"/>
    <n v="0"/>
    <n v="0"/>
    <n v="0"/>
    <n v="0"/>
    <n v="0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08W"/>
    <n v="1"/>
    <s v="MATUTINO"/>
    <s v="PREESCOLAR TOWWI"/>
    <n v="8"/>
    <s v="CHIHUAHUA"/>
    <n v="8"/>
    <s v="CHIHUAHUA"/>
    <x v="1"/>
    <n v="17"/>
    <x v="43"/>
    <n v="1"/>
    <s v="CUAUHTĂ‰MOC"/>
    <s v="CALLE RIO SANTA CLARA "/>
    <n v="0"/>
    <s v="PRIVADO"/>
    <x v="2"/>
    <n v="2"/>
    <s v="BĂSICA"/>
    <n v="1"/>
    <x v="2"/>
    <n v="1"/>
    <x v="0"/>
    <n v="0"/>
    <s v="NO APLICA"/>
    <n v="0"/>
    <s v="NO APLICA"/>
    <s v="08FZP0109M"/>
    <s v="08FJZ0105W"/>
    <s v="08ADG0010O"/>
    <n v="0"/>
    <s v="I2020"/>
    <n v="19"/>
    <n v="17"/>
    <n v="36"/>
    <n v="19"/>
    <n v="17"/>
    <n v="36"/>
    <n v="0"/>
    <n v="0"/>
    <n v="0"/>
    <n v="0"/>
    <n v="0"/>
    <n v="0"/>
    <n v="12"/>
    <n v="6"/>
    <n v="18"/>
    <n v="0"/>
    <n v="0"/>
    <n v="0"/>
    <n v="0"/>
    <n v="0"/>
    <n v="0"/>
    <n v="0"/>
    <n v="0"/>
    <n v="0"/>
    <n v="0"/>
    <n v="0"/>
    <n v="0"/>
    <n v="0"/>
    <n v="0"/>
    <n v="0"/>
    <n v="12"/>
    <n v="6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2"/>
    <n v="2"/>
    <n v="1"/>
  </r>
  <r>
    <s v="08PJN0009V"/>
    <n v="1"/>
    <s v="MATUTINO"/>
    <s v="PREESCOLAR MUNDO MAGICO DE LOS NIÑOS"/>
    <n v="8"/>
    <s v="CHIHUAHUA"/>
    <n v="8"/>
    <s v="CHIHUAHUA"/>
    <x v="7"/>
    <n v="19"/>
    <x v="21"/>
    <n v="1"/>
    <s v="CHIHUAHUA"/>
    <s v="CALLE CIPRES "/>
    <n v="1317"/>
    <s v="PRIVADO"/>
    <x v="2"/>
    <n v="2"/>
    <s v="BĂSICA"/>
    <n v="1"/>
    <x v="2"/>
    <n v="1"/>
    <x v="0"/>
    <n v="0"/>
    <s v="NO APLICA"/>
    <n v="0"/>
    <s v="NO APLICA"/>
    <s v="08FZP0103S"/>
    <s v="08FJZ0113E"/>
    <m/>
    <n v="0"/>
    <s v="I2020"/>
    <n v="21"/>
    <n v="20"/>
    <n v="41"/>
    <n v="21"/>
    <n v="20"/>
    <n v="41"/>
    <n v="0"/>
    <n v="0"/>
    <n v="0"/>
    <n v="0"/>
    <n v="0"/>
    <n v="0"/>
    <n v="22"/>
    <n v="28"/>
    <n v="50"/>
    <n v="0"/>
    <n v="0"/>
    <n v="0"/>
    <n v="0"/>
    <n v="0"/>
    <n v="0"/>
    <n v="0"/>
    <n v="0"/>
    <n v="0"/>
    <n v="0"/>
    <n v="0"/>
    <n v="0"/>
    <n v="0"/>
    <n v="0"/>
    <n v="0"/>
    <n v="22"/>
    <n v="28"/>
    <n v="5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9"/>
    <n v="0"/>
    <n v="1"/>
    <n v="0"/>
    <n v="0"/>
    <n v="0"/>
    <n v="0"/>
    <n v="0"/>
    <n v="0"/>
    <n v="1"/>
    <n v="1"/>
    <n v="3"/>
    <n v="3"/>
    <n v="1"/>
  </r>
  <r>
    <s v="08PJN0010K"/>
    <n v="1"/>
    <s v="MATUTINO"/>
    <s v="PREESCOLAR NOGODI"/>
    <n v="8"/>
    <s v="CHIHUAHUA"/>
    <n v="8"/>
    <s v="CHIHUAHUA"/>
    <x v="7"/>
    <n v="19"/>
    <x v="21"/>
    <n v="1"/>
    <s v="CHIHUAHUA"/>
    <s v="CALLE PARQUE BAIXA"/>
    <n v="10105"/>
    <s v="PRIVADO"/>
    <x v="2"/>
    <n v="2"/>
    <s v="BĂSICA"/>
    <n v="1"/>
    <x v="2"/>
    <n v="1"/>
    <x v="0"/>
    <n v="0"/>
    <s v="NO APLICA"/>
    <n v="0"/>
    <s v="NO APLICA"/>
    <s v="08FZP0269Z"/>
    <s v="08FJZ0117A"/>
    <s v="08ADG0046C"/>
    <n v="0"/>
    <s v="I2020"/>
    <n v="18"/>
    <n v="17"/>
    <n v="35"/>
    <n v="18"/>
    <n v="17"/>
    <n v="35"/>
    <n v="0"/>
    <n v="0"/>
    <n v="0"/>
    <n v="0"/>
    <n v="0"/>
    <n v="0"/>
    <n v="16"/>
    <n v="5"/>
    <n v="21"/>
    <n v="0"/>
    <n v="0"/>
    <n v="0"/>
    <n v="0"/>
    <n v="0"/>
    <n v="0"/>
    <n v="0"/>
    <n v="0"/>
    <n v="0"/>
    <n v="0"/>
    <n v="0"/>
    <n v="0"/>
    <n v="0"/>
    <n v="0"/>
    <n v="0"/>
    <n v="16"/>
    <n v="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11J"/>
    <n v="1"/>
    <s v="MATUTINO"/>
    <s v="PREESCOLAR CHILPAYATL"/>
    <n v="8"/>
    <s v="CHIHUAHUA"/>
    <n v="8"/>
    <s v="CHIHUAHUA"/>
    <x v="5"/>
    <n v="37"/>
    <x v="6"/>
    <n v="1"/>
    <s v="JUĂREZ"/>
    <s v="CALLE ACACIA"/>
    <n v="9401"/>
    <s v="PRIVADO"/>
    <x v="2"/>
    <n v="2"/>
    <s v="BĂSICA"/>
    <n v="1"/>
    <x v="2"/>
    <n v="1"/>
    <x v="0"/>
    <n v="0"/>
    <s v="NO APLICA"/>
    <n v="0"/>
    <s v="NO APLICA"/>
    <s v="08FZP0023G"/>
    <s v="08FJZ0112F"/>
    <s v="08ADG0005C"/>
    <n v="0"/>
    <s v="I2020"/>
    <n v="18"/>
    <n v="14"/>
    <n v="32"/>
    <n v="18"/>
    <n v="14"/>
    <n v="32"/>
    <n v="0"/>
    <n v="0"/>
    <n v="0"/>
    <n v="0"/>
    <n v="0"/>
    <n v="0"/>
    <n v="19"/>
    <n v="21"/>
    <n v="40"/>
    <n v="0"/>
    <n v="0"/>
    <n v="0"/>
    <n v="0"/>
    <n v="0"/>
    <n v="0"/>
    <n v="0"/>
    <n v="0"/>
    <n v="0"/>
    <n v="0"/>
    <n v="0"/>
    <n v="0"/>
    <n v="0"/>
    <n v="0"/>
    <n v="0"/>
    <n v="19"/>
    <n v="21"/>
    <n v="4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2"/>
    <n v="2"/>
    <n v="1"/>
  </r>
  <r>
    <s v="08PJN0014G"/>
    <n v="1"/>
    <s v="MATUTINO"/>
    <s v="PREESCOLAR CARITA FELIZ"/>
    <n v="8"/>
    <s v="CHIHUAHUA"/>
    <n v="8"/>
    <s v="CHIHUAHUA"/>
    <x v="9"/>
    <n v="21"/>
    <x v="61"/>
    <n v="1"/>
    <s v="DELICIAS"/>
    <s v="CALLE 8A. PONIENTE"/>
    <n v="17"/>
    <s v="PRIVADO"/>
    <x v="2"/>
    <n v="2"/>
    <s v="BĂSICA"/>
    <n v="1"/>
    <x v="2"/>
    <n v="1"/>
    <x v="0"/>
    <n v="0"/>
    <s v="NO APLICA"/>
    <n v="0"/>
    <s v="NO APLICA"/>
    <s v="08FZP0105Q"/>
    <s v="08FJZ0108T"/>
    <s v="08ADG0057I"/>
    <n v="0"/>
    <s v="I2020"/>
    <n v="11"/>
    <n v="4"/>
    <n v="15"/>
    <n v="11"/>
    <n v="4"/>
    <n v="15"/>
    <n v="0"/>
    <n v="0"/>
    <n v="0"/>
    <n v="0"/>
    <n v="0"/>
    <n v="0"/>
    <n v="35"/>
    <n v="15"/>
    <n v="50"/>
    <n v="0"/>
    <n v="0"/>
    <n v="0"/>
    <n v="0"/>
    <n v="0"/>
    <n v="0"/>
    <n v="0"/>
    <n v="0"/>
    <n v="0"/>
    <n v="0"/>
    <n v="0"/>
    <n v="0"/>
    <n v="0"/>
    <n v="0"/>
    <n v="0"/>
    <n v="35"/>
    <n v="15"/>
    <n v="5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"/>
    <n v="0"/>
    <n v="1"/>
    <n v="0"/>
    <n v="0"/>
    <n v="0"/>
    <n v="0"/>
    <n v="0"/>
    <n v="0"/>
    <n v="1"/>
    <n v="1"/>
    <n v="2"/>
    <n v="2"/>
    <n v="1"/>
  </r>
  <r>
    <s v="08PJN0016E"/>
    <n v="1"/>
    <s v="MATUTINO"/>
    <s v="PREESCOLAR MITLA"/>
    <n v="8"/>
    <s v="CHIHUAHUA"/>
    <n v="8"/>
    <s v="CHIHUAHUA"/>
    <x v="5"/>
    <n v="37"/>
    <x v="6"/>
    <n v="1"/>
    <s v="JUĂREZ"/>
    <s v="CALLE YEPOMERA"/>
    <n v="8515"/>
    <s v="PRIVADO"/>
    <x v="2"/>
    <n v="2"/>
    <s v="BĂSICA"/>
    <n v="1"/>
    <x v="2"/>
    <n v="1"/>
    <x v="0"/>
    <n v="0"/>
    <s v="NO APLICA"/>
    <n v="0"/>
    <s v="NO APLICA"/>
    <s v="08FZP0261H"/>
    <s v="08FJZ0101Z"/>
    <s v="08ADG0005C"/>
    <n v="0"/>
    <s v="I2020"/>
    <n v="4"/>
    <n v="5"/>
    <n v="9"/>
    <n v="4"/>
    <n v="5"/>
    <n v="9"/>
    <n v="0"/>
    <n v="0"/>
    <n v="0"/>
    <n v="0"/>
    <n v="0"/>
    <n v="0"/>
    <n v="10"/>
    <n v="15"/>
    <n v="25"/>
    <n v="0"/>
    <n v="0"/>
    <n v="0"/>
    <n v="0"/>
    <n v="0"/>
    <n v="0"/>
    <n v="0"/>
    <n v="0"/>
    <n v="0"/>
    <n v="0"/>
    <n v="0"/>
    <n v="0"/>
    <n v="0"/>
    <n v="0"/>
    <n v="0"/>
    <n v="10"/>
    <n v="15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17D"/>
    <n v="1"/>
    <s v="MATUTINO"/>
    <s v="PIOLIN"/>
    <n v="8"/>
    <s v="CHIHUAHUA"/>
    <n v="8"/>
    <s v="CHIHUAHUA"/>
    <x v="5"/>
    <n v="37"/>
    <x v="6"/>
    <n v="1"/>
    <s v="JUĂREZ"/>
    <s v="CALZADA DEL RIO"/>
    <n v="8505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15"/>
    <n v="14"/>
    <n v="29"/>
    <n v="15"/>
    <n v="14"/>
    <n v="29"/>
    <n v="9"/>
    <n v="7"/>
    <n v="16"/>
    <n v="0"/>
    <n v="0"/>
    <n v="0"/>
    <n v="6"/>
    <n v="1"/>
    <n v="7"/>
    <n v="8"/>
    <n v="5"/>
    <n v="13"/>
    <n v="8"/>
    <n v="9"/>
    <n v="17"/>
    <n v="0"/>
    <n v="0"/>
    <n v="0"/>
    <n v="0"/>
    <n v="0"/>
    <n v="0"/>
    <n v="0"/>
    <n v="0"/>
    <n v="0"/>
    <n v="22"/>
    <n v="15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3"/>
    <n v="0"/>
    <n v="7"/>
    <n v="0"/>
    <n v="2"/>
    <n v="0"/>
    <n v="0"/>
    <n v="1"/>
    <n v="0"/>
    <n v="0"/>
    <n v="0"/>
    <n v="1"/>
    <n v="2"/>
    <n v="6"/>
    <n v="3"/>
    <n v="1"/>
  </r>
  <r>
    <s v="08PJN0020R"/>
    <n v="1"/>
    <s v="MATUTINO"/>
    <s v="JUAN DE LA BARRERA"/>
    <n v="8"/>
    <s v="CHIHUAHUA"/>
    <n v="8"/>
    <s v="CHIHUAHUA"/>
    <x v="5"/>
    <n v="37"/>
    <x v="6"/>
    <n v="1"/>
    <s v="JUĂREZ"/>
    <s v="CALLE SALTILLO SUR"/>
    <n v="1186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5"/>
    <n v="5"/>
    <n v="10"/>
    <n v="5"/>
    <n v="5"/>
    <n v="10"/>
    <n v="4"/>
    <n v="2"/>
    <n v="6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0"/>
    <n v="4"/>
    <n v="0"/>
    <n v="1"/>
    <n v="0"/>
    <n v="0"/>
    <n v="1"/>
    <n v="0"/>
    <n v="0"/>
    <n v="0"/>
    <n v="0"/>
    <n v="1"/>
    <n v="1"/>
    <n v="1"/>
    <n v="1"/>
  </r>
  <r>
    <s v="08PJN0022P"/>
    <n v="1"/>
    <s v="MATUTINO"/>
    <s v="PREESCOLAR ATENEA"/>
    <n v="8"/>
    <s v="CHIHUAHUA"/>
    <n v="8"/>
    <s v="CHIHUAHUA"/>
    <x v="10"/>
    <n v="50"/>
    <x v="65"/>
    <n v="1"/>
    <s v="NUEVO CASAS GRANDES"/>
    <s v="AVENIDA PLAN ALEMAN"/>
    <n v="1904"/>
    <s v="PRIVADO"/>
    <x v="2"/>
    <n v="2"/>
    <s v="BĂSICA"/>
    <n v="1"/>
    <x v="2"/>
    <n v="1"/>
    <x v="0"/>
    <n v="0"/>
    <s v="NO APLICA"/>
    <n v="0"/>
    <s v="NO APLICA"/>
    <s v="08FZP0113Z"/>
    <s v="08FJZ0110H"/>
    <s v="08ADG0013L"/>
    <n v="0"/>
    <s v="I2020"/>
    <n v="13"/>
    <n v="10"/>
    <n v="23"/>
    <n v="13"/>
    <n v="10"/>
    <n v="23"/>
    <n v="0"/>
    <n v="0"/>
    <n v="0"/>
    <n v="0"/>
    <n v="0"/>
    <n v="0"/>
    <n v="14"/>
    <n v="9"/>
    <n v="23"/>
    <n v="0"/>
    <n v="0"/>
    <n v="0"/>
    <n v="0"/>
    <n v="0"/>
    <n v="0"/>
    <n v="0"/>
    <n v="0"/>
    <n v="0"/>
    <n v="0"/>
    <n v="0"/>
    <n v="0"/>
    <n v="0"/>
    <n v="0"/>
    <n v="0"/>
    <n v="14"/>
    <n v="9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24N"/>
    <n v="1"/>
    <s v="MATUTINO"/>
    <s v="A E D I"/>
    <n v="8"/>
    <s v="CHIHUAHUA"/>
    <n v="8"/>
    <s v="CHIHUAHUA"/>
    <x v="7"/>
    <n v="19"/>
    <x v="21"/>
    <n v="1"/>
    <s v="CHIHUAHUA"/>
    <s v="CALLE URUGUAY"/>
    <n v="705"/>
    <s v="PRIVADO"/>
    <x v="2"/>
    <n v="2"/>
    <s v="BĂSICA"/>
    <n v="1"/>
    <x v="2"/>
    <n v="1"/>
    <x v="0"/>
    <n v="0"/>
    <s v="NO APLICA"/>
    <n v="0"/>
    <s v="NO APLICA"/>
    <s v="08FZP0010C"/>
    <m/>
    <s v="08ADG0011N"/>
    <n v="0"/>
    <s v="I2020"/>
    <n v="24"/>
    <n v="16"/>
    <n v="40"/>
    <n v="24"/>
    <n v="16"/>
    <n v="40"/>
    <n v="8"/>
    <n v="2"/>
    <n v="10"/>
    <n v="0"/>
    <n v="0"/>
    <n v="0"/>
    <n v="6"/>
    <n v="2"/>
    <n v="8"/>
    <n v="6"/>
    <n v="6"/>
    <n v="12"/>
    <n v="12"/>
    <n v="8"/>
    <n v="20"/>
    <n v="0"/>
    <n v="0"/>
    <n v="0"/>
    <n v="0"/>
    <n v="0"/>
    <n v="0"/>
    <n v="0"/>
    <n v="0"/>
    <n v="0"/>
    <n v="24"/>
    <n v="16"/>
    <n v="4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3"/>
    <n v="0"/>
    <n v="9"/>
    <n v="0"/>
    <n v="3"/>
    <n v="1"/>
    <n v="1"/>
    <n v="1"/>
    <n v="0"/>
    <n v="0"/>
    <n v="0"/>
    <n v="0"/>
    <n v="3"/>
    <n v="6"/>
    <n v="3"/>
    <n v="1"/>
  </r>
  <r>
    <s v="08PJN0027K"/>
    <n v="1"/>
    <s v="MATUTINO"/>
    <s v="PREESCOLAR FELIZ"/>
    <n v="8"/>
    <s v="CHIHUAHUA"/>
    <n v="8"/>
    <s v="CHIHUAHUA"/>
    <x v="5"/>
    <n v="1"/>
    <x v="8"/>
    <n v="1"/>
    <s v="MIGUEL AHUMADA"/>
    <s v="AVENIDA JUAREZ"/>
    <n v="602"/>
    <s v="PRIVADO"/>
    <x v="2"/>
    <n v="2"/>
    <s v="BĂSICA"/>
    <n v="1"/>
    <x v="2"/>
    <n v="1"/>
    <x v="0"/>
    <n v="0"/>
    <s v="NO APLICA"/>
    <n v="0"/>
    <s v="NO APLICA"/>
    <s v="08FZP0265D"/>
    <s v="08FJZ0101Z"/>
    <s v="08ADG0005C"/>
    <n v="0"/>
    <s v="I2020"/>
    <n v="12"/>
    <n v="4"/>
    <n v="16"/>
    <n v="12"/>
    <n v="4"/>
    <n v="16"/>
    <n v="0"/>
    <n v="0"/>
    <n v="0"/>
    <n v="0"/>
    <n v="0"/>
    <n v="0"/>
    <n v="7"/>
    <n v="11"/>
    <n v="18"/>
    <n v="0"/>
    <n v="0"/>
    <n v="0"/>
    <n v="0"/>
    <n v="0"/>
    <n v="0"/>
    <n v="0"/>
    <n v="0"/>
    <n v="0"/>
    <n v="0"/>
    <n v="0"/>
    <n v="0"/>
    <n v="0"/>
    <n v="0"/>
    <n v="0"/>
    <n v="7"/>
    <n v="11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28J"/>
    <n v="1"/>
    <s v="MATUTINO"/>
    <s v="PREESCOLAR PAQUIME"/>
    <n v="8"/>
    <s v="CHIHUAHUA"/>
    <n v="8"/>
    <s v="CHIHUAHUA"/>
    <x v="10"/>
    <n v="50"/>
    <x v="65"/>
    <n v="1"/>
    <s v="NUEVO CASAS GRANDES"/>
    <s v="AVENIDA MANUEL OCHOA"/>
    <n v="505"/>
    <s v="PRIVADO"/>
    <x v="2"/>
    <n v="2"/>
    <s v="BĂSICA"/>
    <n v="1"/>
    <x v="2"/>
    <n v="1"/>
    <x v="0"/>
    <n v="0"/>
    <s v="NO APLICA"/>
    <n v="0"/>
    <s v="NO APLICA"/>
    <s v="08FZP0143T"/>
    <s v="08FJZ0110H"/>
    <s v="08ADG0013L"/>
    <n v="0"/>
    <s v="I2020"/>
    <n v="11"/>
    <n v="13"/>
    <n v="24"/>
    <n v="11"/>
    <n v="13"/>
    <n v="24"/>
    <n v="0"/>
    <n v="0"/>
    <n v="0"/>
    <n v="0"/>
    <n v="0"/>
    <n v="0"/>
    <n v="23"/>
    <n v="23"/>
    <n v="46"/>
    <n v="0"/>
    <n v="0"/>
    <n v="0"/>
    <n v="0"/>
    <n v="0"/>
    <n v="0"/>
    <n v="0"/>
    <n v="0"/>
    <n v="0"/>
    <n v="0"/>
    <n v="0"/>
    <n v="0"/>
    <n v="0"/>
    <n v="0"/>
    <n v="0"/>
    <n v="23"/>
    <n v="23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"/>
    <n v="0"/>
    <n v="1"/>
    <n v="0"/>
    <n v="0"/>
    <n v="0"/>
    <n v="0"/>
    <n v="0"/>
    <n v="0"/>
    <n v="1"/>
    <n v="1"/>
    <n v="2"/>
    <n v="2"/>
    <n v="1"/>
  </r>
  <r>
    <s v="08PJN0033V"/>
    <n v="1"/>
    <s v="MATUTINO"/>
    <s v="INSTITUTO MEXICO DE CIUDAD JUAREZ"/>
    <n v="8"/>
    <s v="CHIHUAHUA"/>
    <n v="8"/>
    <s v="CHIHUAHUA"/>
    <x v="5"/>
    <n v="37"/>
    <x v="6"/>
    <n v="1"/>
    <s v="JUĂREZ"/>
    <s v="CALLE COLEGIO MEXICO"/>
    <n v="1960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28"/>
    <n v="19"/>
    <n v="47"/>
    <n v="28"/>
    <n v="19"/>
    <n v="47"/>
    <n v="9"/>
    <n v="8"/>
    <n v="17"/>
    <n v="0"/>
    <n v="0"/>
    <n v="0"/>
    <n v="3"/>
    <n v="5"/>
    <n v="8"/>
    <n v="12"/>
    <n v="4"/>
    <n v="16"/>
    <n v="14"/>
    <n v="8"/>
    <n v="22"/>
    <n v="0"/>
    <n v="0"/>
    <n v="0"/>
    <n v="0"/>
    <n v="0"/>
    <n v="0"/>
    <n v="0"/>
    <n v="0"/>
    <n v="0"/>
    <n v="29"/>
    <n v="17"/>
    <n v="4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1"/>
    <n v="0"/>
    <n v="0"/>
    <n v="0"/>
    <n v="0"/>
    <n v="0"/>
    <n v="0"/>
    <n v="5"/>
    <n v="0"/>
    <n v="9"/>
    <n v="0"/>
    <n v="1"/>
    <n v="0"/>
    <n v="0"/>
    <n v="0"/>
    <n v="0"/>
    <n v="0"/>
    <n v="0"/>
    <n v="1"/>
    <n v="1"/>
    <n v="3"/>
    <n v="3"/>
    <n v="1"/>
  </r>
  <r>
    <s v="08PJN0035T"/>
    <n v="1"/>
    <s v="MATUTINO"/>
    <s v="COLEGIO IGNACIO ZARAGOZA"/>
    <n v="8"/>
    <s v="CHIHUAHUA"/>
    <n v="8"/>
    <s v="CHIHUAHUA"/>
    <x v="5"/>
    <n v="37"/>
    <x v="6"/>
    <n v="1"/>
    <s v="JUĂREZ"/>
    <s v="CALLE MELQUIADES ALANIS ORIENTE"/>
    <n v="4825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11"/>
    <n v="9"/>
    <n v="20"/>
    <n v="11"/>
    <n v="9"/>
    <n v="20"/>
    <n v="8"/>
    <n v="7"/>
    <n v="15"/>
    <n v="0"/>
    <n v="0"/>
    <n v="0"/>
    <n v="0"/>
    <n v="0"/>
    <n v="0"/>
    <n v="7"/>
    <n v="5"/>
    <n v="12"/>
    <n v="3"/>
    <n v="7"/>
    <n v="10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1"/>
    <n v="1"/>
    <n v="0"/>
    <n v="6"/>
    <n v="0"/>
    <n v="1"/>
    <n v="0"/>
    <n v="0"/>
    <n v="0"/>
    <n v="0"/>
    <n v="0"/>
    <n v="0"/>
    <n v="1"/>
    <n v="1"/>
    <n v="2"/>
    <n v="2"/>
    <n v="1"/>
  </r>
  <r>
    <s v="08PJN0036S"/>
    <n v="1"/>
    <s v="MATUTINO"/>
    <s v="COLEGIO LATINO AMERICANO"/>
    <n v="8"/>
    <s v="CHIHUAHUA"/>
    <n v="8"/>
    <s v="CHIHUAHUA"/>
    <x v="5"/>
    <n v="37"/>
    <x v="6"/>
    <n v="1"/>
    <s v="JUĂREZ"/>
    <s v="CALLE PLUTARCO ELIAS S"/>
    <n v="651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38"/>
    <n v="55"/>
    <n v="93"/>
    <n v="38"/>
    <n v="55"/>
    <n v="93"/>
    <n v="13"/>
    <n v="22"/>
    <n v="35"/>
    <n v="0"/>
    <n v="0"/>
    <n v="0"/>
    <n v="2"/>
    <n v="7"/>
    <n v="9"/>
    <n v="5"/>
    <n v="11"/>
    <n v="16"/>
    <n v="17"/>
    <n v="24"/>
    <n v="41"/>
    <n v="0"/>
    <n v="0"/>
    <n v="0"/>
    <n v="0"/>
    <n v="0"/>
    <n v="0"/>
    <n v="0"/>
    <n v="0"/>
    <n v="0"/>
    <n v="24"/>
    <n v="42"/>
    <n v="66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0"/>
    <n v="2"/>
    <n v="2"/>
    <n v="0"/>
    <n v="9"/>
    <n v="0"/>
    <n v="2"/>
    <n v="1"/>
    <n v="0"/>
    <n v="0"/>
    <n v="0"/>
    <n v="0"/>
    <n v="0"/>
    <n v="1"/>
    <n v="2"/>
    <n v="6"/>
    <n v="6"/>
    <n v="1"/>
  </r>
  <r>
    <s v="08PJN0037R"/>
    <n v="1"/>
    <s v="MATUTINO"/>
    <s v="COLEGIO JOSEFA VILLEGAS OROZCO"/>
    <n v="8"/>
    <s v="CHIHUAHUA"/>
    <n v="8"/>
    <s v="CHIHUAHUA"/>
    <x v="5"/>
    <n v="37"/>
    <x v="6"/>
    <n v="1"/>
    <s v="JUĂREZ"/>
    <s v="CALLE TETZALEZ"/>
    <n v="1820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23"/>
    <n v="23"/>
    <n v="46"/>
    <n v="23"/>
    <n v="23"/>
    <n v="46"/>
    <n v="15"/>
    <n v="13"/>
    <n v="28"/>
    <n v="0"/>
    <n v="0"/>
    <n v="0"/>
    <n v="0"/>
    <n v="0"/>
    <n v="0"/>
    <n v="2"/>
    <n v="3"/>
    <n v="5"/>
    <n v="7"/>
    <n v="8"/>
    <n v="15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1"/>
    <n v="1"/>
    <n v="0"/>
    <n v="5"/>
    <n v="0"/>
    <n v="10"/>
    <n v="0"/>
    <n v="1"/>
    <n v="0"/>
    <n v="0"/>
    <n v="0"/>
    <n v="0"/>
    <n v="0"/>
    <n v="0"/>
    <n v="1"/>
    <n v="1"/>
    <n v="2"/>
    <n v="2"/>
    <n v="1"/>
  </r>
  <r>
    <s v="08PJN0042C"/>
    <n v="1"/>
    <s v="MATUTINO"/>
    <s v="PREESCOLAR TOWITO"/>
    <n v="8"/>
    <s v="CHIHUAHUA"/>
    <n v="8"/>
    <s v="CHIHUAHUA"/>
    <x v="7"/>
    <n v="19"/>
    <x v="21"/>
    <n v="1"/>
    <s v="CHIHUAHUA"/>
    <s v="CALLE ANTONIO DE MONTES"/>
    <n v="6905"/>
    <s v="PRIVADO"/>
    <x v="2"/>
    <n v="2"/>
    <s v="BĂSICA"/>
    <n v="1"/>
    <x v="2"/>
    <n v="1"/>
    <x v="0"/>
    <n v="0"/>
    <s v="NO APLICA"/>
    <n v="0"/>
    <s v="NO APLICA"/>
    <s v="08FZP0101U"/>
    <s v="08FJZ0116B"/>
    <s v="08ADG0046C"/>
    <n v="0"/>
    <s v="I2020"/>
    <n v="10"/>
    <n v="11"/>
    <n v="21"/>
    <n v="10"/>
    <n v="11"/>
    <n v="21"/>
    <n v="0"/>
    <n v="0"/>
    <n v="0"/>
    <n v="0"/>
    <n v="0"/>
    <n v="0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2"/>
    <n v="2"/>
    <n v="1"/>
  </r>
  <r>
    <s v="08PJN0043B"/>
    <n v="1"/>
    <s v="MATUTINO"/>
    <s v="PREESCOLAR CANACINTRA"/>
    <n v="8"/>
    <s v="CHIHUAHUA"/>
    <n v="8"/>
    <s v="CHIHUAHUA"/>
    <x v="9"/>
    <n v="21"/>
    <x v="61"/>
    <n v="1"/>
    <s v="DELICIAS"/>
    <s v="CALLE CENTRAL SUR"/>
    <n v="1003"/>
    <s v="PRIVADO"/>
    <x v="2"/>
    <n v="2"/>
    <s v="BĂSICA"/>
    <n v="1"/>
    <x v="2"/>
    <n v="1"/>
    <x v="0"/>
    <n v="0"/>
    <s v="NO APLICA"/>
    <n v="0"/>
    <s v="NO APLICA"/>
    <s v="08FZP0137I"/>
    <s v="08FJZ0108T"/>
    <s v="08ADG0057I"/>
    <n v="0"/>
    <s v="I2020"/>
    <n v="7"/>
    <n v="19"/>
    <n v="26"/>
    <n v="7"/>
    <n v="19"/>
    <n v="26"/>
    <n v="0"/>
    <n v="0"/>
    <n v="0"/>
    <n v="0"/>
    <n v="0"/>
    <n v="0"/>
    <n v="12"/>
    <n v="10"/>
    <n v="22"/>
    <n v="0"/>
    <n v="0"/>
    <n v="0"/>
    <n v="0"/>
    <n v="0"/>
    <n v="0"/>
    <n v="0"/>
    <n v="0"/>
    <n v="0"/>
    <n v="0"/>
    <n v="0"/>
    <n v="0"/>
    <n v="0"/>
    <n v="0"/>
    <n v="0"/>
    <n v="12"/>
    <n v="10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44A"/>
    <n v="1"/>
    <s v="MATUTINO"/>
    <s v="INSTITUTO BILINGÜE PATRIA Y CULTURA"/>
    <n v="8"/>
    <s v="CHIHUAHUA"/>
    <n v="8"/>
    <s v="CHIHUAHUA"/>
    <x v="5"/>
    <n v="37"/>
    <x v="6"/>
    <n v="1"/>
    <s v="JUĂREZ"/>
    <s v="CALLE MELQUIADES ALANIS"/>
    <n v="5825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16"/>
    <n v="16"/>
    <n v="32"/>
    <n v="16"/>
    <n v="16"/>
    <n v="32"/>
    <n v="11"/>
    <n v="8"/>
    <n v="19"/>
    <n v="0"/>
    <n v="0"/>
    <n v="0"/>
    <n v="0"/>
    <n v="3"/>
    <n v="3"/>
    <n v="1"/>
    <n v="2"/>
    <n v="3"/>
    <n v="1"/>
    <n v="6"/>
    <n v="7"/>
    <n v="0"/>
    <n v="0"/>
    <n v="0"/>
    <n v="0"/>
    <n v="0"/>
    <n v="0"/>
    <n v="0"/>
    <n v="0"/>
    <n v="0"/>
    <n v="2"/>
    <n v="11"/>
    <n v="13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2"/>
    <n v="1"/>
    <n v="0"/>
    <n v="0"/>
    <n v="0"/>
    <n v="0"/>
    <n v="0"/>
    <n v="1"/>
    <n v="2"/>
    <n v="3"/>
    <n v="3"/>
    <n v="1"/>
  </r>
  <r>
    <s v="08PJN0046Z"/>
    <n v="1"/>
    <s v="MATUTINO"/>
    <s v="PREESCOLAR SANTA MARIA"/>
    <n v="8"/>
    <s v="CHIHUAHUA"/>
    <n v="8"/>
    <s v="CHIHUAHUA"/>
    <x v="5"/>
    <n v="37"/>
    <x v="6"/>
    <n v="1"/>
    <s v="JUĂREZ"/>
    <s v="BOULEVARD ZARAGOZA"/>
    <n v="410"/>
    <s v="PRIVADO"/>
    <x v="2"/>
    <n v="2"/>
    <s v="BĂSICA"/>
    <n v="1"/>
    <x v="2"/>
    <n v="1"/>
    <x v="0"/>
    <n v="0"/>
    <s v="NO APLICA"/>
    <n v="0"/>
    <s v="NO APLICA"/>
    <s v="08FZP0276J"/>
    <s v="08FJZ0101Z"/>
    <s v="08ADG0005C"/>
    <n v="0"/>
    <s v="I2020"/>
    <n v="6"/>
    <n v="9"/>
    <n v="15"/>
    <n v="6"/>
    <n v="9"/>
    <n v="15"/>
    <n v="0"/>
    <n v="0"/>
    <n v="0"/>
    <n v="0"/>
    <n v="0"/>
    <n v="0"/>
    <n v="5"/>
    <n v="9"/>
    <n v="14"/>
    <n v="0"/>
    <n v="0"/>
    <n v="0"/>
    <n v="0"/>
    <n v="0"/>
    <n v="0"/>
    <n v="0"/>
    <n v="0"/>
    <n v="0"/>
    <n v="0"/>
    <n v="0"/>
    <n v="0"/>
    <n v="0"/>
    <n v="0"/>
    <n v="0"/>
    <n v="5"/>
    <n v="9"/>
    <n v="14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047Y"/>
    <n v="1"/>
    <s v="MATUTINO"/>
    <s v="COLEGIO PALMORE"/>
    <n v="8"/>
    <s v="CHIHUAHUA"/>
    <n v="8"/>
    <s v="CHIHUAHUA"/>
    <x v="7"/>
    <n v="19"/>
    <x v="21"/>
    <n v="1"/>
    <s v="CHIHUAHUA"/>
    <s v="CALLE 24"/>
    <n v="1200"/>
    <s v="PRIVADO"/>
    <x v="2"/>
    <n v="2"/>
    <s v="BĂSICA"/>
    <n v="1"/>
    <x v="2"/>
    <n v="1"/>
    <x v="0"/>
    <n v="0"/>
    <s v="NO APLICA"/>
    <n v="0"/>
    <s v="NO APLICA"/>
    <s v="08FZP0013Z"/>
    <m/>
    <s v="08ADG0011N"/>
    <n v="0"/>
    <s v="I2020"/>
    <n v="36"/>
    <n v="49"/>
    <n v="85"/>
    <n v="36"/>
    <n v="49"/>
    <n v="85"/>
    <n v="19"/>
    <n v="23"/>
    <n v="42"/>
    <n v="0"/>
    <n v="0"/>
    <n v="0"/>
    <n v="2"/>
    <n v="2"/>
    <n v="4"/>
    <n v="6"/>
    <n v="13"/>
    <n v="19"/>
    <n v="9"/>
    <n v="9"/>
    <n v="18"/>
    <n v="0"/>
    <n v="0"/>
    <n v="0"/>
    <n v="0"/>
    <n v="0"/>
    <n v="0"/>
    <n v="0"/>
    <n v="0"/>
    <n v="0"/>
    <n v="17"/>
    <n v="24"/>
    <n v="41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2"/>
    <n v="1"/>
    <n v="0"/>
    <n v="0"/>
    <n v="0"/>
    <n v="3"/>
    <n v="0"/>
    <n v="3"/>
    <n v="0"/>
    <n v="14"/>
    <n v="0"/>
    <n v="3"/>
    <n v="1"/>
    <n v="0"/>
    <n v="0"/>
    <n v="0"/>
    <n v="0"/>
    <n v="0"/>
    <n v="2"/>
    <n v="3"/>
    <n v="6"/>
    <n v="6"/>
    <n v="1"/>
  </r>
  <r>
    <s v="08PJN0049W"/>
    <n v="1"/>
    <s v="MATUTINO"/>
    <s v="COLEGIO DOZAL BILINGÜE"/>
    <n v="8"/>
    <s v="CHIHUAHUA"/>
    <n v="8"/>
    <s v="CHIHUAHUA"/>
    <x v="7"/>
    <n v="19"/>
    <x v="21"/>
    <n v="1"/>
    <s v="CHIHUAHUA"/>
    <s v="CALLE SIMON BOLIVAR"/>
    <n v="500"/>
    <s v="PRIVADO"/>
    <x v="2"/>
    <n v="2"/>
    <s v="BĂSICA"/>
    <n v="1"/>
    <x v="2"/>
    <n v="1"/>
    <x v="0"/>
    <n v="0"/>
    <s v="NO APLICA"/>
    <n v="0"/>
    <s v="NO APLICA"/>
    <s v="08FZP0004S"/>
    <s v="08FJZ0003Z"/>
    <s v="08ADG0011N"/>
    <n v="0"/>
    <s v="I2020"/>
    <n v="34"/>
    <n v="40"/>
    <n v="74"/>
    <n v="34"/>
    <n v="40"/>
    <n v="74"/>
    <n v="18"/>
    <n v="17"/>
    <n v="35"/>
    <n v="0"/>
    <n v="0"/>
    <n v="0"/>
    <n v="4"/>
    <n v="2"/>
    <n v="6"/>
    <n v="4"/>
    <n v="12"/>
    <n v="16"/>
    <n v="13"/>
    <n v="10"/>
    <n v="23"/>
    <n v="0"/>
    <n v="0"/>
    <n v="0"/>
    <n v="0"/>
    <n v="0"/>
    <n v="0"/>
    <n v="0"/>
    <n v="0"/>
    <n v="0"/>
    <n v="21"/>
    <n v="24"/>
    <n v="45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2"/>
    <n v="0"/>
    <n v="7"/>
    <n v="0"/>
    <n v="14"/>
    <n v="0"/>
    <n v="3"/>
    <n v="1"/>
    <n v="0"/>
    <n v="0"/>
    <n v="0"/>
    <n v="0"/>
    <n v="0"/>
    <n v="2"/>
    <n v="3"/>
    <n v="5"/>
    <n v="5"/>
    <n v="1"/>
  </r>
  <r>
    <s v="08PJN0051K"/>
    <n v="1"/>
    <s v="MATUTINO"/>
    <s v="PREESCOLAR NIÑITO JESUS"/>
    <n v="8"/>
    <s v="CHIHUAHUA"/>
    <n v="8"/>
    <s v="CHIHUAHUA"/>
    <x v="5"/>
    <n v="37"/>
    <x v="6"/>
    <n v="1"/>
    <s v="JUĂREZ"/>
    <s v="AVENIDA FUNDIDORES"/>
    <n v="620"/>
    <s v="PRIVADO"/>
    <x v="2"/>
    <n v="2"/>
    <s v="BĂSICA"/>
    <n v="1"/>
    <x v="2"/>
    <n v="1"/>
    <x v="0"/>
    <n v="0"/>
    <s v="NO APLICA"/>
    <n v="0"/>
    <s v="NO APLICA"/>
    <s v="08FZP0272N"/>
    <s v="08FJZ0103Y"/>
    <s v="08ADG0005C"/>
    <n v="0"/>
    <s v="I2020"/>
    <n v="18"/>
    <n v="15"/>
    <n v="33"/>
    <n v="18"/>
    <n v="15"/>
    <n v="33"/>
    <n v="0"/>
    <n v="0"/>
    <n v="0"/>
    <n v="0"/>
    <n v="0"/>
    <n v="0"/>
    <n v="15"/>
    <n v="15"/>
    <n v="30"/>
    <n v="0"/>
    <n v="0"/>
    <n v="0"/>
    <n v="0"/>
    <n v="0"/>
    <n v="0"/>
    <n v="0"/>
    <n v="0"/>
    <n v="0"/>
    <n v="0"/>
    <n v="0"/>
    <n v="0"/>
    <n v="0"/>
    <n v="0"/>
    <n v="0"/>
    <n v="15"/>
    <n v="15"/>
    <n v="30"/>
    <n v="2"/>
    <n v="0"/>
    <n v="0"/>
    <n v="0"/>
    <n v="0"/>
    <n v="0"/>
    <n v="0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2"/>
    <n v="0"/>
    <n v="0"/>
    <n v="0"/>
    <n v="0"/>
    <n v="0"/>
    <n v="0"/>
    <n v="2"/>
    <n v="2"/>
    <n v="2"/>
    <n v="1"/>
  </r>
  <r>
    <s v="08PJN0052J"/>
    <n v="1"/>
    <s v="MATUTINO"/>
    <s v="PREESCOLAR BARNEY"/>
    <n v="8"/>
    <s v="CHIHUAHUA"/>
    <n v="8"/>
    <s v="CHIHUAHUA"/>
    <x v="9"/>
    <n v="45"/>
    <x v="36"/>
    <n v="1"/>
    <s v="PEDRO MEOQUI"/>
    <s v="CALLE JUAREZ"/>
    <n v="509"/>
    <s v="PRIVADO"/>
    <x v="2"/>
    <n v="2"/>
    <s v="BĂSICA"/>
    <n v="1"/>
    <x v="2"/>
    <n v="1"/>
    <x v="0"/>
    <n v="0"/>
    <s v="NO APLICA"/>
    <n v="0"/>
    <s v="NO APLICA"/>
    <s v="08FZP0106P"/>
    <s v="08FJZ0108T"/>
    <m/>
    <n v="0"/>
    <s v="I2020"/>
    <n v="4"/>
    <n v="5"/>
    <n v="9"/>
    <n v="4"/>
    <n v="5"/>
    <n v="9"/>
    <n v="0"/>
    <n v="0"/>
    <n v="0"/>
    <n v="0"/>
    <n v="0"/>
    <n v="0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6"/>
    <n v="7"/>
    <n v="1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53I"/>
    <n v="1"/>
    <s v="MATUTINO"/>
    <s v="PREESCOLAR BEBELANDIA"/>
    <n v="8"/>
    <s v="CHIHUAHUA"/>
    <n v="8"/>
    <s v="CHIHUAHUA"/>
    <x v="5"/>
    <n v="37"/>
    <x v="6"/>
    <n v="1"/>
    <s v="JUĂREZ"/>
    <s v="CALLE AVE. MANUEL J. CLOUTHIER"/>
    <n v="9110"/>
    <s v="PRIVADO"/>
    <x v="2"/>
    <n v="2"/>
    <s v="BĂSICA"/>
    <n v="1"/>
    <x v="2"/>
    <n v="1"/>
    <x v="0"/>
    <n v="0"/>
    <s v="NO APLICA"/>
    <n v="0"/>
    <s v="NO APLICA"/>
    <s v="08FZP0141V"/>
    <s v="08FJZ0004Y"/>
    <s v="08ADG0005C"/>
    <n v="0"/>
    <s v="I2020"/>
    <n v="7"/>
    <n v="8"/>
    <n v="15"/>
    <n v="7"/>
    <n v="8"/>
    <n v="15"/>
    <n v="0"/>
    <n v="0"/>
    <n v="0"/>
    <n v="0"/>
    <n v="0"/>
    <n v="0"/>
    <n v="5"/>
    <n v="8"/>
    <n v="13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54H"/>
    <n v="1"/>
    <s v="MATUTINO"/>
    <s v="PREESCOLAR CRECE"/>
    <n v="8"/>
    <s v="CHIHUAHUA"/>
    <n v="8"/>
    <s v="CHIHUAHUA"/>
    <x v="7"/>
    <n v="19"/>
    <x v="21"/>
    <n v="1"/>
    <s v="CHIHUAHUA"/>
    <s v="AVENIDA FEDOR DOSTOIEVSKI"/>
    <n v="4902"/>
    <s v="PRIVADO"/>
    <x v="2"/>
    <n v="2"/>
    <s v="BĂSICA"/>
    <n v="1"/>
    <x v="2"/>
    <n v="1"/>
    <x v="0"/>
    <n v="0"/>
    <s v="NO APLICA"/>
    <n v="0"/>
    <s v="NO APLICA"/>
    <s v="08FZP0144S"/>
    <s v="08FJZ0102Z"/>
    <s v="08ADG0046C"/>
    <n v="0"/>
    <s v="I2020"/>
    <n v="20"/>
    <n v="14"/>
    <n v="34"/>
    <n v="20"/>
    <n v="14"/>
    <n v="34"/>
    <n v="0"/>
    <n v="0"/>
    <n v="0"/>
    <n v="0"/>
    <n v="0"/>
    <n v="0"/>
    <n v="22"/>
    <n v="12"/>
    <n v="34"/>
    <n v="0"/>
    <n v="0"/>
    <n v="0"/>
    <n v="0"/>
    <n v="0"/>
    <n v="0"/>
    <n v="0"/>
    <n v="0"/>
    <n v="0"/>
    <n v="0"/>
    <n v="0"/>
    <n v="0"/>
    <n v="0"/>
    <n v="0"/>
    <n v="0"/>
    <n v="22"/>
    <n v="12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1"/>
    <n v="0"/>
    <n v="0"/>
    <n v="0"/>
    <n v="0"/>
    <n v="0"/>
    <n v="0"/>
    <n v="1"/>
    <n v="1"/>
    <n v="2"/>
    <n v="2"/>
    <n v="1"/>
  </r>
  <r>
    <s v="08PJN0055G"/>
    <n v="1"/>
    <s v="MATUTINO"/>
    <s v="PREESCOLAR ESTANCIA U530"/>
    <n v="8"/>
    <s v="CHIHUAHUA"/>
    <n v="8"/>
    <s v="CHIHUAHUA"/>
    <x v="9"/>
    <n v="21"/>
    <x v="61"/>
    <n v="1"/>
    <s v="DELICIAS"/>
    <s v="AVENIDA TERCERA ORIENTE"/>
    <n v="300"/>
    <s v="PRIVADO"/>
    <x v="2"/>
    <n v="2"/>
    <s v="BĂSICA"/>
    <n v="1"/>
    <x v="2"/>
    <n v="1"/>
    <x v="0"/>
    <n v="0"/>
    <s v="NO APLICA"/>
    <n v="0"/>
    <s v="NO APLICA"/>
    <s v="08FZP0151B"/>
    <s v="08FJZ0108T"/>
    <s v="08ADG0057I"/>
    <n v="0"/>
    <s v="I2020"/>
    <n v="6"/>
    <n v="10"/>
    <n v="16"/>
    <n v="6"/>
    <n v="10"/>
    <n v="16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056F"/>
    <n v="1"/>
    <s v="MATUTINO"/>
    <s v="PREESCOLAR SERVICIO DE GUARDERIAS"/>
    <n v="8"/>
    <s v="CHIHUAHUA"/>
    <n v="8"/>
    <s v="CHIHUAHUA"/>
    <x v="9"/>
    <n v="21"/>
    <x v="61"/>
    <n v="1"/>
    <s v="DELICIAS"/>
    <s v="CALLE 10A NORTE"/>
    <n v="307"/>
    <s v="PRIVADO"/>
    <x v="2"/>
    <n v="2"/>
    <s v="BĂSICA"/>
    <n v="1"/>
    <x v="2"/>
    <n v="1"/>
    <x v="0"/>
    <n v="0"/>
    <s v="NO APLICA"/>
    <n v="0"/>
    <s v="NO APLICA"/>
    <s v="08FZP0105Q"/>
    <s v="08FJZ0108T"/>
    <s v="08ADG0057I"/>
    <n v="0"/>
    <s v="I2020"/>
    <n v="10"/>
    <n v="6"/>
    <n v="16"/>
    <n v="10"/>
    <n v="6"/>
    <n v="16"/>
    <n v="0"/>
    <n v="0"/>
    <n v="0"/>
    <n v="0"/>
    <n v="0"/>
    <n v="0"/>
    <n v="10"/>
    <n v="11"/>
    <n v="21"/>
    <n v="0"/>
    <n v="0"/>
    <n v="0"/>
    <n v="0"/>
    <n v="0"/>
    <n v="0"/>
    <n v="0"/>
    <n v="0"/>
    <n v="0"/>
    <n v="0"/>
    <n v="0"/>
    <n v="0"/>
    <n v="0"/>
    <n v="0"/>
    <n v="0"/>
    <n v="10"/>
    <n v="11"/>
    <n v="21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057E"/>
    <n v="1"/>
    <s v="MATUTINO"/>
    <s v="PREESCOLAR CANACO DELICIAS"/>
    <n v="8"/>
    <s v="CHIHUAHUA"/>
    <n v="8"/>
    <s v="CHIHUAHUA"/>
    <x v="9"/>
    <n v="21"/>
    <x v="61"/>
    <n v="1"/>
    <s v="DELICIAS"/>
    <s v="AVENIDA PLUTARCO ELIAS CALLES"/>
    <n v="2609"/>
    <s v="PRIVADO"/>
    <x v="2"/>
    <n v="2"/>
    <s v="BĂSICA"/>
    <n v="1"/>
    <x v="2"/>
    <n v="1"/>
    <x v="0"/>
    <n v="0"/>
    <s v="NO APLICA"/>
    <n v="0"/>
    <s v="NO APLICA"/>
    <s v="08FZP0105Q"/>
    <s v="08FJZ0108T"/>
    <s v="08ADG0057I"/>
    <n v="0"/>
    <s v="I2020"/>
    <n v="17"/>
    <n v="14"/>
    <n v="31"/>
    <n v="17"/>
    <n v="14"/>
    <n v="31"/>
    <n v="0"/>
    <n v="0"/>
    <n v="0"/>
    <n v="0"/>
    <n v="0"/>
    <n v="0"/>
    <n v="23"/>
    <n v="14"/>
    <n v="37"/>
    <n v="0"/>
    <n v="0"/>
    <n v="0"/>
    <n v="0"/>
    <n v="0"/>
    <n v="0"/>
    <n v="0"/>
    <n v="0"/>
    <n v="0"/>
    <n v="0"/>
    <n v="0"/>
    <n v="0"/>
    <n v="0"/>
    <n v="0"/>
    <n v="0"/>
    <n v="23"/>
    <n v="14"/>
    <n v="37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058D"/>
    <n v="1"/>
    <s v="MATUTINO"/>
    <s v="PREESCOLAR LAS AMERICAS"/>
    <n v="8"/>
    <s v="CHIHUAHUA"/>
    <n v="8"/>
    <s v="CHIHUAHUA"/>
    <x v="7"/>
    <n v="19"/>
    <x v="21"/>
    <n v="1"/>
    <s v="CHIHUAHUA"/>
    <s v="CALLE WASHINGTON"/>
    <n v="205"/>
    <s v="PRIVADO"/>
    <x v="2"/>
    <n v="2"/>
    <s v="BĂSICA"/>
    <n v="1"/>
    <x v="2"/>
    <n v="1"/>
    <x v="0"/>
    <n v="0"/>
    <s v="NO APLICA"/>
    <n v="0"/>
    <s v="NO APLICA"/>
    <s v="08FZP0101U"/>
    <s v="08FJZ0116B"/>
    <s v="08ADG0046C"/>
    <n v="0"/>
    <s v="I2020"/>
    <n v="21"/>
    <n v="21"/>
    <n v="42"/>
    <n v="21"/>
    <n v="21"/>
    <n v="42"/>
    <n v="0"/>
    <n v="0"/>
    <n v="0"/>
    <n v="0"/>
    <n v="0"/>
    <n v="0"/>
    <n v="17"/>
    <n v="16"/>
    <n v="33"/>
    <n v="0"/>
    <n v="0"/>
    <n v="0"/>
    <n v="0"/>
    <n v="0"/>
    <n v="0"/>
    <n v="0"/>
    <n v="0"/>
    <n v="0"/>
    <n v="0"/>
    <n v="0"/>
    <n v="0"/>
    <n v="0"/>
    <n v="0"/>
    <n v="0"/>
    <n v="17"/>
    <n v="16"/>
    <n v="33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061R"/>
    <n v="1"/>
    <s v="MATUTINO"/>
    <s v="PREESCOLAR TARAHUMARA"/>
    <n v="8"/>
    <s v="CHIHUAHUA"/>
    <n v="8"/>
    <s v="CHIHUAHUA"/>
    <x v="1"/>
    <n v="17"/>
    <x v="43"/>
    <n v="1"/>
    <s v="CUAUHTĂ‰MOC"/>
    <s v="AVENIDA DE LOS RINCONES "/>
    <n v="975"/>
    <s v="PRIVADO"/>
    <x v="2"/>
    <n v="2"/>
    <s v="BĂSICA"/>
    <n v="1"/>
    <x v="2"/>
    <n v="1"/>
    <x v="0"/>
    <n v="0"/>
    <s v="NO APLICA"/>
    <n v="0"/>
    <s v="NO APLICA"/>
    <s v="08FZP0110B"/>
    <s v="08FJZ0105W"/>
    <s v="08ADG0010O"/>
    <n v="0"/>
    <s v="I2020"/>
    <n v="18"/>
    <n v="14"/>
    <n v="32"/>
    <n v="18"/>
    <n v="14"/>
    <n v="32"/>
    <n v="0"/>
    <n v="0"/>
    <n v="0"/>
    <n v="0"/>
    <n v="0"/>
    <n v="0"/>
    <n v="20"/>
    <n v="21"/>
    <n v="41"/>
    <n v="0"/>
    <n v="0"/>
    <n v="0"/>
    <n v="0"/>
    <n v="0"/>
    <n v="0"/>
    <n v="0"/>
    <n v="0"/>
    <n v="0"/>
    <n v="0"/>
    <n v="0"/>
    <n v="0"/>
    <n v="0"/>
    <n v="0"/>
    <n v="0"/>
    <n v="20"/>
    <n v="21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2"/>
    <n v="2"/>
    <n v="1"/>
  </r>
  <r>
    <s v="08PJN0062Q"/>
    <n v="1"/>
    <s v="MATUTINO"/>
    <s v="PREESCOLAR PASO DEL NORTE"/>
    <n v="8"/>
    <s v="CHIHUAHUA"/>
    <n v="8"/>
    <s v="CHIHUAHUA"/>
    <x v="5"/>
    <n v="37"/>
    <x v="6"/>
    <n v="1"/>
    <s v="JUĂREZ"/>
    <s v="CALLE TORONJA ROJA"/>
    <n v="6865"/>
    <s v="PRIVADO"/>
    <x v="2"/>
    <n v="2"/>
    <s v="BĂSICA"/>
    <n v="1"/>
    <x v="2"/>
    <n v="1"/>
    <x v="0"/>
    <n v="0"/>
    <s v="NO APLICA"/>
    <n v="0"/>
    <s v="NO APLICA"/>
    <s v="08FZP0141V"/>
    <s v="08FJZ0004Y"/>
    <s v="08ADG0005C"/>
    <n v="0"/>
    <s v="I2020"/>
    <n v="8"/>
    <n v="7"/>
    <n v="15"/>
    <n v="8"/>
    <n v="7"/>
    <n v="15"/>
    <n v="0"/>
    <n v="0"/>
    <n v="0"/>
    <n v="0"/>
    <n v="0"/>
    <n v="0"/>
    <n v="11"/>
    <n v="6"/>
    <n v="17"/>
    <n v="0"/>
    <n v="0"/>
    <n v="0"/>
    <n v="0"/>
    <n v="0"/>
    <n v="0"/>
    <n v="0"/>
    <n v="0"/>
    <n v="0"/>
    <n v="0"/>
    <n v="0"/>
    <n v="0"/>
    <n v="0"/>
    <n v="0"/>
    <n v="0"/>
    <n v="11"/>
    <n v="6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063P"/>
    <n v="1"/>
    <s v="MATUTINO"/>
    <s v="PREESCOLAR MORELOS I"/>
    <n v="8"/>
    <s v="CHIHUAHUA"/>
    <n v="8"/>
    <s v="CHIHUAHUA"/>
    <x v="5"/>
    <n v="37"/>
    <x v="6"/>
    <n v="1"/>
    <s v="JUĂREZ"/>
    <s v="CALLE SAN CRISTOBAL ECATEPEC"/>
    <n v="1103"/>
    <s v="PRIVADO"/>
    <x v="2"/>
    <n v="2"/>
    <s v="BĂSICA"/>
    <n v="1"/>
    <x v="2"/>
    <n v="1"/>
    <x v="0"/>
    <n v="0"/>
    <s v="NO APLICA"/>
    <n v="0"/>
    <s v="NO APLICA"/>
    <s v="08FZP0157W"/>
    <s v="08FJZ0004Y"/>
    <s v="08ADG0005C"/>
    <n v="0"/>
    <s v="I2020"/>
    <n v="13"/>
    <n v="12"/>
    <n v="25"/>
    <n v="13"/>
    <n v="12"/>
    <n v="25"/>
    <n v="0"/>
    <n v="0"/>
    <n v="0"/>
    <n v="0"/>
    <n v="0"/>
    <n v="0"/>
    <n v="15"/>
    <n v="9"/>
    <n v="24"/>
    <n v="0"/>
    <n v="0"/>
    <n v="0"/>
    <n v="0"/>
    <n v="0"/>
    <n v="0"/>
    <n v="0"/>
    <n v="0"/>
    <n v="0"/>
    <n v="0"/>
    <n v="0"/>
    <n v="0"/>
    <n v="0"/>
    <n v="0"/>
    <n v="0"/>
    <n v="15"/>
    <n v="9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64O"/>
    <n v="1"/>
    <s v="MATUTINO"/>
    <s v="PREESCOLAR TECHO COMUNITARIO"/>
    <n v="8"/>
    <s v="CHIHUAHUA"/>
    <n v="8"/>
    <s v="CHIHUAHUA"/>
    <x v="5"/>
    <n v="37"/>
    <x v="6"/>
    <n v="1"/>
    <s v="JUĂREZ"/>
    <s v="CALLE HERRADERO"/>
    <n v="9704"/>
    <s v="PRIVADO"/>
    <x v="2"/>
    <n v="2"/>
    <s v="BĂSICA"/>
    <n v="1"/>
    <x v="2"/>
    <n v="1"/>
    <x v="0"/>
    <n v="0"/>
    <s v="NO APLICA"/>
    <n v="0"/>
    <s v="NO APLICA"/>
    <s v="08FZP0140W"/>
    <s v="08FJZ0104X"/>
    <s v="08ADG0005C"/>
    <n v="0"/>
    <s v="I2020"/>
    <n v="2"/>
    <n v="7"/>
    <n v="9"/>
    <n v="2"/>
    <n v="7"/>
    <n v="9"/>
    <n v="0"/>
    <n v="0"/>
    <n v="0"/>
    <n v="0"/>
    <n v="0"/>
    <n v="0"/>
    <n v="6"/>
    <n v="13"/>
    <n v="19"/>
    <n v="0"/>
    <n v="0"/>
    <n v="0"/>
    <n v="0"/>
    <n v="0"/>
    <n v="0"/>
    <n v="0"/>
    <n v="0"/>
    <n v="0"/>
    <n v="0"/>
    <n v="0"/>
    <n v="0"/>
    <n v="0"/>
    <n v="0"/>
    <n v="0"/>
    <n v="6"/>
    <n v="13"/>
    <n v="1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065N"/>
    <n v="1"/>
    <s v="MATUTINO"/>
    <s v="PREESCOLAR BAMBI"/>
    <n v="8"/>
    <s v="CHIHUAHUA"/>
    <n v="8"/>
    <s v="CHIHUAHUA"/>
    <x v="5"/>
    <n v="37"/>
    <x v="6"/>
    <n v="1"/>
    <s v="JUĂREZ"/>
    <s v="PRIVADA DEL VALLE"/>
    <n v="985"/>
    <s v="PRIVADO"/>
    <x v="2"/>
    <n v="2"/>
    <s v="BĂSICA"/>
    <n v="1"/>
    <x v="2"/>
    <n v="1"/>
    <x v="0"/>
    <n v="0"/>
    <s v="NO APLICA"/>
    <n v="0"/>
    <s v="NO APLICA"/>
    <s v="08FZP0272N"/>
    <s v="08FJZ0004Y"/>
    <s v="08ADG0005C"/>
    <n v="0"/>
    <s v="I2020"/>
    <n v="24"/>
    <n v="16"/>
    <n v="40"/>
    <n v="24"/>
    <n v="16"/>
    <n v="4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2"/>
    <n v="1"/>
    <n v="1"/>
  </r>
  <r>
    <s v="08PJN0066M"/>
    <n v="1"/>
    <s v="MATUTINO"/>
    <s v="PREESCOLAR JUAREZ GEMA"/>
    <n v="8"/>
    <s v="CHIHUAHUA"/>
    <n v="8"/>
    <s v="CHIHUAHUA"/>
    <x v="5"/>
    <n v="37"/>
    <x v="6"/>
    <n v="1"/>
    <s v="JUĂREZ"/>
    <s v="AVENIDA DE LOS DEPORTISTAS"/>
    <n v="7620"/>
    <s v="PRIVADO"/>
    <x v="2"/>
    <n v="2"/>
    <s v="BĂSICA"/>
    <n v="1"/>
    <x v="2"/>
    <n v="1"/>
    <x v="0"/>
    <n v="0"/>
    <s v="NO APLICA"/>
    <n v="0"/>
    <s v="NO APLICA"/>
    <s v="08FZP0118U"/>
    <s v="08FJZ0104X"/>
    <s v="08ADG0005C"/>
    <n v="0"/>
    <s v="I2020"/>
    <n v="5"/>
    <n v="10"/>
    <n v="15"/>
    <n v="5"/>
    <n v="10"/>
    <n v="15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0"/>
    <n v="0"/>
    <n v="0"/>
    <n v="0"/>
    <n v="0"/>
    <n v="0"/>
    <n v="7"/>
    <n v="7"/>
    <n v="1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067L"/>
    <n v="1"/>
    <s v="MATUTINO"/>
    <s v="PREESCOLAR TOWWI"/>
    <n v="8"/>
    <s v="CHIHUAHUA"/>
    <n v="8"/>
    <s v="CHIHUAHUA"/>
    <x v="5"/>
    <n v="37"/>
    <x v="6"/>
    <n v="1"/>
    <s v="JUĂREZ"/>
    <s v="CALLE MARIA DEL CARMEN MARTINEZ"/>
    <n v="3420"/>
    <s v="PRIVADO"/>
    <x v="2"/>
    <n v="2"/>
    <s v="BĂSICA"/>
    <n v="1"/>
    <x v="2"/>
    <n v="1"/>
    <x v="0"/>
    <n v="0"/>
    <s v="NO APLICA"/>
    <n v="0"/>
    <s v="NO APLICA"/>
    <s v="08FZP0130P"/>
    <s v="08FJZ0101Z"/>
    <s v="08ADG0005C"/>
    <n v="0"/>
    <s v="I2020"/>
    <n v="22"/>
    <n v="24"/>
    <n v="46"/>
    <n v="22"/>
    <n v="24"/>
    <n v="46"/>
    <n v="0"/>
    <n v="0"/>
    <n v="0"/>
    <n v="0"/>
    <n v="0"/>
    <n v="0"/>
    <n v="16"/>
    <n v="27"/>
    <n v="43"/>
    <n v="0"/>
    <n v="0"/>
    <n v="0"/>
    <n v="0"/>
    <n v="0"/>
    <n v="0"/>
    <n v="0"/>
    <n v="0"/>
    <n v="0"/>
    <n v="0"/>
    <n v="0"/>
    <n v="0"/>
    <n v="0"/>
    <n v="0"/>
    <n v="0"/>
    <n v="16"/>
    <n v="27"/>
    <n v="43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068K"/>
    <n v="1"/>
    <s v="MATUTINO"/>
    <s v="PREESCOLAR NENETL"/>
    <n v="8"/>
    <s v="CHIHUAHUA"/>
    <n v="8"/>
    <s v="CHIHUAHUA"/>
    <x v="5"/>
    <n v="37"/>
    <x v="6"/>
    <n v="1"/>
    <s v="JUĂREZ"/>
    <s v="CALLE VALLE DE PASEO"/>
    <n v="3742"/>
    <s v="PRIVADO"/>
    <x v="2"/>
    <n v="2"/>
    <s v="BĂSICA"/>
    <n v="1"/>
    <x v="2"/>
    <n v="1"/>
    <x v="0"/>
    <n v="0"/>
    <s v="NO APLICA"/>
    <n v="0"/>
    <s v="NO APLICA"/>
    <s v="08FZP0158V"/>
    <s v="08FJZ0004Y"/>
    <s v="08ADG0005C"/>
    <n v="0"/>
    <s v="I2020"/>
    <n v="26"/>
    <n v="22"/>
    <n v="48"/>
    <n v="26"/>
    <n v="22"/>
    <n v="48"/>
    <n v="0"/>
    <n v="0"/>
    <n v="0"/>
    <n v="0"/>
    <n v="0"/>
    <n v="0"/>
    <n v="30"/>
    <n v="19"/>
    <n v="49"/>
    <n v="0"/>
    <n v="0"/>
    <n v="0"/>
    <n v="0"/>
    <n v="0"/>
    <n v="0"/>
    <n v="0"/>
    <n v="0"/>
    <n v="0"/>
    <n v="0"/>
    <n v="0"/>
    <n v="0"/>
    <n v="0"/>
    <n v="0"/>
    <n v="0"/>
    <n v="30"/>
    <n v="19"/>
    <n v="4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1"/>
    <n v="1"/>
    <n v="1"/>
  </r>
  <r>
    <s v="08PJN0071Y"/>
    <n v="1"/>
    <s v="MATUTINO"/>
    <s v="COLEGIO REGIONAL DE JIMENEZ"/>
    <n v="8"/>
    <s v="CHIHUAHUA"/>
    <n v="8"/>
    <s v="CHIHUAHUA"/>
    <x v="8"/>
    <n v="36"/>
    <x v="30"/>
    <n v="1"/>
    <s v="JOSĂ‰ MARIANO JIMĂ‰NEZ"/>
    <s v="AVENIDA SOR JUANA INES DE LA CRUZ"/>
    <n v="1200"/>
    <s v="PRIVADO"/>
    <x v="2"/>
    <n v="2"/>
    <s v="BĂSICA"/>
    <n v="1"/>
    <x v="2"/>
    <n v="1"/>
    <x v="0"/>
    <n v="0"/>
    <s v="NO APLICA"/>
    <n v="0"/>
    <s v="NO APLICA"/>
    <s v="08FZP0011B"/>
    <m/>
    <s v="08ADG0011N"/>
    <n v="0"/>
    <s v="I2020"/>
    <n v="20"/>
    <n v="30"/>
    <n v="50"/>
    <n v="20"/>
    <n v="30"/>
    <n v="50"/>
    <n v="8"/>
    <n v="13"/>
    <n v="21"/>
    <n v="0"/>
    <n v="0"/>
    <n v="0"/>
    <n v="0"/>
    <n v="0"/>
    <n v="0"/>
    <n v="1"/>
    <n v="2"/>
    <n v="3"/>
    <n v="6"/>
    <n v="2"/>
    <n v="8"/>
    <n v="0"/>
    <n v="0"/>
    <n v="0"/>
    <n v="0"/>
    <n v="0"/>
    <n v="0"/>
    <n v="0"/>
    <n v="0"/>
    <n v="0"/>
    <n v="7"/>
    <n v="4"/>
    <n v="11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2"/>
    <n v="0"/>
    <n v="6"/>
    <n v="0"/>
    <n v="2"/>
    <n v="0"/>
    <n v="1"/>
    <n v="1"/>
    <n v="0"/>
    <n v="0"/>
    <n v="0"/>
    <n v="0"/>
    <n v="2"/>
    <n v="2"/>
    <n v="2"/>
    <n v="1"/>
  </r>
  <r>
    <s v="08PJN0073W"/>
    <n v="1"/>
    <s v="MATUTINO"/>
    <s v="PREESCOLAR BABYS  BABYS"/>
    <n v="8"/>
    <s v="CHIHUAHUA"/>
    <n v="8"/>
    <s v="CHIHUAHUA"/>
    <x v="9"/>
    <n v="21"/>
    <x v="61"/>
    <n v="1"/>
    <s v="DELICIAS"/>
    <s v="CALLE 7A. ORIENTE"/>
    <n v="302"/>
    <s v="PRIVADO"/>
    <x v="2"/>
    <n v="2"/>
    <s v="BĂSICA"/>
    <n v="1"/>
    <x v="2"/>
    <n v="1"/>
    <x v="0"/>
    <n v="0"/>
    <s v="NO APLICA"/>
    <n v="0"/>
    <s v="NO APLICA"/>
    <s v="08FZP0137I"/>
    <s v="08FJZ0108T"/>
    <s v="08ADG0057I"/>
    <n v="0"/>
    <s v="I2020"/>
    <n v="14"/>
    <n v="14"/>
    <n v="28"/>
    <n v="14"/>
    <n v="14"/>
    <n v="28"/>
    <n v="0"/>
    <n v="0"/>
    <n v="0"/>
    <n v="0"/>
    <n v="0"/>
    <n v="0"/>
    <n v="30"/>
    <n v="23"/>
    <n v="53"/>
    <n v="0"/>
    <n v="0"/>
    <n v="0"/>
    <n v="0"/>
    <n v="0"/>
    <n v="0"/>
    <n v="0"/>
    <n v="0"/>
    <n v="0"/>
    <n v="0"/>
    <n v="0"/>
    <n v="0"/>
    <n v="0"/>
    <n v="0"/>
    <n v="0"/>
    <n v="30"/>
    <n v="23"/>
    <n v="5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074V"/>
    <n v="1"/>
    <s v="MATUTINO"/>
    <s v="PREESCOLAR SAUCITO"/>
    <n v="8"/>
    <s v="CHIHUAHUA"/>
    <n v="8"/>
    <s v="CHIHUAHUA"/>
    <x v="7"/>
    <n v="19"/>
    <x v="21"/>
    <n v="1"/>
    <s v="CHIHUAHUA"/>
    <s v="AVENIDA DE LA JUVENTUD (ENSEGUIDA PLANTA ALTEC) PARQUE IND. SAUC"/>
    <n v="0"/>
    <s v="PRIVADO"/>
    <x v="2"/>
    <n v="2"/>
    <s v="BĂSICA"/>
    <n v="1"/>
    <x v="2"/>
    <n v="1"/>
    <x v="0"/>
    <n v="0"/>
    <s v="NO APLICA"/>
    <n v="0"/>
    <s v="NO APLICA"/>
    <s v="08FZP0135K"/>
    <s v="08FJZ0113E"/>
    <s v="08ADG0046C"/>
    <n v="0"/>
    <s v="I2020"/>
    <n v="25"/>
    <n v="10"/>
    <n v="35"/>
    <n v="25"/>
    <n v="10"/>
    <n v="35"/>
    <n v="0"/>
    <n v="0"/>
    <n v="0"/>
    <n v="0"/>
    <n v="0"/>
    <n v="0"/>
    <n v="23"/>
    <n v="16"/>
    <n v="39"/>
    <n v="0"/>
    <n v="0"/>
    <n v="0"/>
    <n v="0"/>
    <n v="0"/>
    <n v="0"/>
    <n v="0"/>
    <n v="0"/>
    <n v="0"/>
    <n v="0"/>
    <n v="0"/>
    <n v="0"/>
    <n v="0"/>
    <n v="0"/>
    <n v="0"/>
    <n v="23"/>
    <n v="16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8"/>
    <n v="2"/>
    <n v="1"/>
  </r>
  <r>
    <s v="08PJN0075U"/>
    <n v="1"/>
    <s v="MATUTINO"/>
    <s v="PREESCOLAR LA ESTANCIA INFANTIL CAMARGO"/>
    <n v="8"/>
    <s v="CHIHUAHUA"/>
    <n v="8"/>
    <s v="CHIHUAHUA"/>
    <x v="9"/>
    <n v="11"/>
    <x v="28"/>
    <n v="1"/>
    <s v="SANTA ROSALĂŤA DE CAMARGO"/>
    <s v="CALLE EDUCACION TECNOLOGICA "/>
    <n v="0"/>
    <s v="PRIVADO"/>
    <x v="2"/>
    <n v="2"/>
    <s v="BĂSICA"/>
    <n v="1"/>
    <x v="2"/>
    <n v="1"/>
    <x v="0"/>
    <n v="0"/>
    <s v="NO APLICA"/>
    <n v="0"/>
    <s v="NO APLICA"/>
    <s v="08FZP0107O"/>
    <s v="08FJZ0109S"/>
    <s v="08ADG0057I"/>
    <n v="0"/>
    <s v="I2020"/>
    <n v="6"/>
    <n v="5"/>
    <n v="11"/>
    <n v="6"/>
    <n v="5"/>
    <n v="11"/>
    <n v="0"/>
    <n v="0"/>
    <n v="0"/>
    <n v="0"/>
    <n v="0"/>
    <n v="0"/>
    <n v="13"/>
    <n v="10"/>
    <n v="23"/>
    <n v="0"/>
    <n v="0"/>
    <n v="0"/>
    <n v="0"/>
    <n v="0"/>
    <n v="0"/>
    <n v="0"/>
    <n v="0"/>
    <n v="0"/>
    <n v="0"/>
    <n v="0"/>
    <n v="0"/>
    <n v="0"/>
    <n v="0"/>
    <n v="0"/>
    <n v="13"/>
    <n v="10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76T"/>
    <n v="1"/>
    <s v="MATUTINO"/>
    <s v="INSTITUTO HAMILTON"/>
    <n v="8"/>
    <s v="CHIHUAHUA"/>
    <n v="8"/>
    <s v="CHIHUAHUA"/>
    <x v="7"/>
    <n v="19"/>
    <x v="21"/>
    <n v="1"/>
    <s v="CHIHUAHUA"/>
    <s v="CALLE ZEUS"/>
    <n v="2901"/>
    <s v="PRIVADO"/>
    <x v="2"/>
    <n v="2"/>
    <s v="BĂSICA"/>
    <n v="1"/>
    <x v="2"/>
    <n v="1"/>
    <x v="0"/>
    <n v="0"/>
    <s v="NO APLICA"/>
    <n v="0"/>
    <s v="NO APLICA"/>
    <s v="08FZP0001V"/>
    <m/>
    <s v="08ADG0011N"/>
    <n v="0"/>
    <s v="I2020"/>
    <n v="53"/>
    <n v="63"/>
    <n v="116"/>
    <n v="53"/>
    <n v="63"/>
    <n v="116"/>
    <n v="16"/>
    <n v="16"/>
    <n v="32"/>
    <n v="0"/>
    <n v="0"/>
    <n v="0"/>
    <n v="7"/>
    <n v="9"/>
    <n v="16"/>
    <n v="21"/>
    <n v="17"/>
    <n v="38"/>
    <n v="17"/>
    <n v="23"/>
    <n v="40"/>
    <n v="0"/>
    <n v="0"/>
    <n v="0"/>
    <n v="0"/>
    <n v="0"/>
    <n v="0"/>
    <n v="0"/>
    <n v="0"/>
    <n v="0"/>
    <n v="45"/>
    <n v="49"/>
    <n v="94"/>
    <n v="0"/>
    <n v="0"/>
    <n v="2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3"/>
    <n v="0"/>
    <n v="3"/>
    <n v="0"/>
    <n v="11"/>
    <n v="0"/>
    <n v="4"/>
    <n v="0"/>
    <n v="0"/>
    <n v="2"/>
    <n v="0"/>
    <n v="0"/>
    <n v="0"/>
    <n v="2"/>
    <n v="4"/>
    <n v="6"/>
    <n v="6"/>
    <n v="1"/>
  </r>
  <r>
    <s v="08PJN0078R"/>
    <n v="1"/>
    <s v="MATUTINO"/>
    <s v="PREESCOLAR TELMEX"/>
    <n v="8"/>
    <s v="CHIHUAHUA"/>
    <n v="8"/>
    <s v="CHIHUAHUA"/>
    <x v="7"/>
    <n v="19"/>
    <x v="21"/>
    <n v="1"/>
    <s v="CHIHUAHUA"/>
    <s v="CALLE 31"/>
    <n v="1010"/>
    <s v="PRIVADO"/>
    <x v="2"/>
    <n v="2"/>
    <s v="BĂSICA"/>
    <n v="1"/>
    <x v="2"/>
    <n v="1"/>
    <x v="0"/>
    <n v="0"/>
    <s v="NO APLICA"/>
    <n v="0"/>
    <s v="NO APLICA"/>
    <s v="08FZP0131O"/>
    <s v="08FJZ0115C"/>
    <s v="08ADG0046C"/>
    <n v="0"/>
    <s v="I2020"/>
    <n v="9"/>
    <n v="9"/>
    <n v="18"/>
    <n v="9"/>
    <n v="9"/>
    <n v="18"/>
    <n v="0"/>
    <n v="0"/>
    <n v="0"/>
    <n v="0"/>
    <n v="0"/>
    <n v="0"/>
    <n v="6"/>
    <n v="10"/>
    <n v="16"/>
    <n v="0"/>
    <n v="0"/>
    <n v="0"/>
    <n v="0"/>
    <n v="0"/>
    <n v="0"/>
    <n v="0"/>
    <n v="0"/>
    <n v="0"/>
    <n v="0"/>
    <n v="0"/>
    <n v="0"/>
    <n v="0"/>
    <n v="0"/>
    <n v="0"/>
    <n v="6"/>
    <n v="10"/>
    <n v="1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79Q"/>
    <n v="1"/>
    <s v="MATUTINO"/>
    <s v="INSTITUTO MODERNO"/>
    <n v="8"/>
    <s v="CHIHUAHUA"/>
    <n v="8"/>
    <s v="CHIHUAHUA"/>
    <x v="5"/>
    <n v="37"/>
    <x v="6"/>
    <n v="1"/>
    <s v="JUĂREZ"/>
    <s v="CALLE PLAN DE AYALA"/>
    <n v="1173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13"/>
    <n v="8"/>
    <n v="21"/>
    <n v="13"/>
    <n v="8"/>
    <n v="21"/>
    <n v="6"/>
    <n v="5"/>
    <n v="11"/>
    <n v="0"/>
    <n v="0"/>
    <n v="0"/>
    <n v="0"/>
    <n v="0"/>
    <n v="0"/>
    <n v="2"/>
    <n v="2"/>
    <n v="4"/>
    <n v="6"/>
    <n v="3"/>
    <n v="9"/>
    <n v="0"/>
    <n v="0"/>
    <n v="0"/>
    <n v="0"/>
    <n v="0"/>
    <n v="0"/>
    <n v="0"/>
    <n v="0"/>
    <n v="0"/>
    <n v="8"/>
    <n v="5"/>
    <n v="13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1"/>
    <n v="2"/>
    <n v="3"/>
    <n v="0"/>
    <n v="11"/>
    <n v="0"/>
    <n v="2"/>
    <n v="0"/>
    <n v="1"/>
    <n v="1"/>
    <n v="0"/>
    <n v="0"/>
    <n v="0"/>
    <n v="0"/>
    <n v="2"/>
    <n v="2"/>
    <n v="2"/>
    <n v="1"/>
  </r>
  <r>
    <s v="08PJN0080F"/>
    <n v="1"/>
    <s v="MATUTINO"/>
    <s v="PREESCOLAR CANACO ALDAMA"/>
    <n v="8"/>
    <s v="CHIHUAHUA"/>
    <n v="8"/>
    <s v="CHIHUAHUA"/>
    <x v="7"/>
    <n v="2"/>
    <x v="24"/>
    <n v="1"/>
    <s v="JUAN ALDAMA"/>
    <s v="CALLE 20 DE NOVIEMBRE"/>
    <n v="202"/>
    <s v="PRIVADO"/>
    <x v="2"/>
    <n v="2"/>
    <s v="BĂSICA"/>
    <n v="1"/>
    <x v="2"/>
    <n v="1"/>
    <x v="0"/>
    <n v="0"/>
    <s v="NO APLICA"/>
    <n v="0"/>
    <s v="NO APLICA"/>
    <s v="08FZP0262G"/>
    <s v="08FJZ0117A"/>
    <s v="08ADG0046C"/>
    <n v="0"/>
    <s v="I2020"/>
    <n v="10"/>
    <n v="13"/>
    <n v="23"/>
    <n v="10"/>
    <n v="13"/>
    <n v="23"/>
    <n v="0"/>
    <n v="0"/>
    <n v="0"/>
    <n v="0"/>
    <n v="0"/>
    <n v="0"/>
    <n v="16"/>
    <n v="9"/>
    <n v="25"/>
    <n v="0"/>
    <n v="0"/>
    <n v="0"/>
    <n v="0"/>
    <n v="0"/>
    <n v="0"/>
    <n v="0"/>
    <n v="0"/>
    <n v="0"/>
    <n v="0"/>
    <n v="0"/>
    <n v="0"/>
    <n v="0"/>
    <n v="0"/>
    <n v="0"/>
    <n v="16"/>
    <n v="9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081E"/>
    <n v="1"/>
    <s v="MATUTINO"/>
    <s v="PREESCOLAR HOGARES INFANTILES CANACO A"/>
    <n v="8"/>
    <s v="CHIHUAHUA"/>
    <n v="8"/>
    <s v="CHIHUAHUA"/>
    <x v="7"/>
    <n v="19"/>
    <x v="21"/>
    <n v="1"/>
    <s v="CHIHUAHUA"/>
    <s v="CALLE 22"/>
    <n v="1603"/>
    <s v="PRIVADO"/>
    <x v="2"/>
    <n v="2"/>
    <s v="BĂSICA"/>
    <n v="1"/>
    <x v="2"/>
    <n v="1"/>
    <x v="0"/>
    <n v="0"/>
    <s v="NO APLICA"/>
    <n v="0"/>
    <s v="NO APLICA"/>
    <s v="08FZP0104R"/>
    <s v="08FJZ0116B"/>
    <s v="08ADG0046C"/>
    <n v="0"/>
    <s v="I2020"/>
    <n v="10"/>
    <n v="8"/>
    <n v="18"/>
    <n v="10"/>
    <n v="8"/>
    <n v="18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2D"/>
    <n v="1"/>
    <s v="MATUTINO"/>
    <s v="PREESCOLAR HOGARES INFANTILES CANACO B"/>
    <n v="8"/>
    <s v="CHIHUAHUA"/>
    <n v="8"/>
    <s v="CHIHUAHUA"/>
    <x v="7"/>
    <n v="19"/>
    <x v="21"/>
    <n v="1"/>
    <s v="CHIHUAHUA"/>
    <s v="CALLE PASEO DE NAMIQUIPA"/>
    <n v="14511"/>
    <s v="PRIVADO"/>
    <x v="2"/>
    <n v="2"/>
    <s v="BĂSICA"/>
    <n v="1"/>
    <x v="2"/>
    <n v="1"/>
    <x v="0"/>
    <n v="0"/>
    <s v="NO APLICA"/>
    <n v="0"/>
    <s v="NO APLICA"/>
    <s v="08FZP0147P"/>
    <s v="08FJZ0113E"/>
    <s v="08ADG0046C"/>
    <n v="0"/>
    <s v="I2020"/>
    <n v="21"/>
    <n v="19"/>
    <n v="40"/>
    <n v="21"/>
    <n v="19"/>
    <n v="40"/>
    <n v="0"/>
    <n v="0"/>
    <n v="0"/>
    <n v="0"/>
    <n v="0"/>
    <n v="0"/>
    <n v="23"/>
    <n v="19"/>
    <n v="42"/>
    <n v="0"/>
    <n v="0"/>
    <n v="0"/>
    <n v="0"/>
    <n v="0"/>
    <n v="0"/>
    <n v="0"/>
    <n v="0"/>
    <n v="0"/>
    <n v="0"/>
    <n v="0"/>
    <n v="0"/>
    <n v="0"/>
    <n v="0"/>
    <n v="0"/>
    <n v="23"/>
    <n v="19"/>
    <n v="42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083C"/>
    <n v="1"/>
    <s v="MATUTINO"/>
    <s v="PREESCOLAR VILLA JUAREZ"/>
    <n v="8"/>
    <s v="CHIHUAHUA"/>
    <n v="8"/>
    <s v="CHIHUAHUA"/>
    <x v="7"/>
    <n v="19"/>
    <x v="21"/>
    <n v="1"/>
    <s v="CHIHUAHUA"/>
    <s v="CALLE ONCE"/>
    <n v="1500"/>
    <s v="PRIVADO"/>
    <x v="2"/>
    <n v="2"/>
    <s v="BĂSICA"/>
    <n v="1"/>
    <x v="2"/>
    <n v="1"/>
    <x v="0"/>
    <n v="0"/>
    <s v="NO APLICA"/>
    <n v="0"/>
    <s v="NO APLICA"/>
    <s v="08FZP0125D"/>
    <s v="08FJZ0115C"/>
    <s v="08ADG0046C"/>
    <n v="0"/>
    <s v="I2020"/>
    <n v="27"/>
    <n v="35"/>
    <n v="62"/>
    <n v="27"/>
    <n v="35"/>
    <n v="62"/>
    <n v="0"/>
    <n v="0"/>
    <n v="0"/>
    <n v="0"/>
    <n v="0"/>
    <n v="0"/>
    <n v="22"/>
    <n v="16"/>
    <n v="38"/>
    <n v="0"/>
    <n v="0"/>
    <n v="0"/>
    <n v="0"/>
    <n v="0"/>
    <n v="0"/>
    <n v="0"/>
    <n v="0"/>
    <n v="0"/>
    <n v="0"/>
    <n v="0"/>
    <n v="0"/>
    <n v="0"/>
    <n v="0"/>
    <n v="0"/>
    <n v="22"/>
    <n v="16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7"/>
    <n v="0"/>
    <n v="1"/>
    <n v="0"/>
    <n v="0"/>
    <n v="0"/>
    <n v="0"/>
    <n v="0"/>
    <n v="0"/>
    <n v="1"/>
    <n v="1"/>
    <n v="3"/>
    <n v="3"/>
    <n v="1"/>
  </r>
  <r>
    <s v="08PJN0084B"/>
    <n v="1"/>
    <s v="MATUTINO"/>
    <s v="PREESCOLAR HOGARES INFANTILES DE CHIHUAHUA"/>
    <n v="8"/>
    <s v="CHIHUAHUA"/>
    <n v="8"/>
    <s v="CHIHUAHUA"/>
    <x v="7"/>
    <n v="19"/>
    <x v="21"/>
    <n v="1"/>
    <s v="CHIHUAHUA"/>
    <s v="CALLE CHAC-MOOL E IGNACIO RODRIGUEZ"/>
    <n v="0"/>
    <s v="PRIVADO"/>
    <x v="2"/>
    <n v="2"/>
    <s v="BĂSICA"/>
    <n v="1"/>
    <x v="2"/>
    <n v="1"/>
    <x v="0"/>
    <n v="0"/>
    <s v="NO APLICA"/>
    <n v="0"/>
    <s v="NO APLICA"/>
    <s v="08FZP0135K"/>
    <s v="08FJZ0113E"/>
    <s v="08ADG0046C"/>
    <n v="2"/>
    <s v="I2020"/>
    <n v="24"/>
    <n v="24"/>
    <n v="48"/>
    <n v="24"/>
    <n v="24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85A"/>
    <n v="1"/>
    <s v="MATUTINO"/>
    <s v="PREESCOLAR CRAYOLAS"/>
    <n v="8"/>
    <s v="CHIHUAHUA"/>
    <n v="8"/>
    <s v="CHIHUAHUA"/>
    <x v="5"/>
    <n v="37"/>
    <x v="6"/>
    <n v="1"/>
    <s v="JUĂREZ"/>
    <s v="AVENIDA INSURGENTES"/>
    <n v="3420"/>
    <s v="PRIVADO"/>
    <x v="2"/>
    <n v="2"/>
    <s v="BĂSICA"/>
    <n v="1"/>
    <x v="2"/>
    <n v="1"/>
    <x v="0"/>
    <n v="0"/>
    <s v="NO APLICA"/>
    <n v="0"/>
    <s v="NO APLICA"/>
    <s v="08FZP0116W"/>
    <s v="08FJZ0104X"/>
    <s v="08ADG0005C"/>
    <n v="0"/>
    <s v="I2020"/>
    <n v="10"/>
    <n v="11"/>
    <n v="21"/>
    <n v="10"/>
    <n v="11"/>
    <n v="21"/>
    <n v="0"/>
    <n v="0"/>
    <n v="0"/>
    <n v="0"/>
    <n v="0"/>
    <n v="0"/>
    <n v="10"/>
    <n v="6"/>
    <n v="16"/>
    <n v="0"/>
    <n v="0"/>
    <n v="0"/>
    <n v="0"/>
    <n v="0"/>
    <n v="0"/>
    <n v="0"/>
    <n v="0"/>
    <n v="0"/>
    <n v="0"/>
    <n v="0"/>
    <n v="0"/>
    <n v="0"/>
    <n v="0"/>
    <n v="0"/>
    <n v="10"/>
    <n v="6"/>
    <n v="1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6Z"/>
    <n v="1"/>
    <s v="MATUTINO"/>
    <s v="PREESCOLAR LAS AMERICAS"/>
    <n v="8"/>
    <s v="CHIHUAHUA"/>
    <n v="8"/>
    <s v="CHIHUAHUA"/>
    <x v="7"/>
    <n v="19"/>
    <x v="21"/>
    <n v="1"/>
    <s v="CHIHUAHUA"/>
    <s v="CALLE WASHINGTON"/>
    <n v="205"/>
    <s v="PRIVADO"/>
    <x v="2"/>
    <n v="2"/>
    <s v="BĂSICA"/>
    <n v="1"/>
    <x v="2"/>
    <n v="1"/>
    <x v="0"/>
    <n v="0"/>
    <s v="NO APLICA"/>
    <n v="0"/>
    <s v="NO APLICA"/>
    <s v="08FZP0101U"/>
    <s v="08FJZ0116B"/>
    <s v="08ADG0046C"/>
    <n v="0"/>
    <s v="I2020"/>
    <n v="13"/>
    <n v="8"/>
    <n v="21"/>
    <n v="13"/>
    <n v="8"/>
    <n v="21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7Z"/>
    <n v="1"/>
    <s v="MATUTINO"/>
    <s v="PREESCOLAR CAMLE"/>
    <n v="8"/>
    <s v="CHIHUAHUA"/>
    <n v="8"/>
    <s v="CHIHUAHUA"/>
    <x v="9"/>
    <n v="11"/>
    <x v="28"/>
    <n v="1"/>
    <s v="SANTA ROSALĂŤA DE CAMARGO"/>
    <s v="CALLE LIBERTAD"/>
    <n v="301"/>
    <s v="PRIVADO"/>
    <x v="2"/>
    <n v="2"/>
    <s v="BĂSICA"/>
    <n v="1"/>
    <x v="2"/>
    <n v="1"/>
    <x v="0"/>
    <n v="0"/>
    <s v="NO APLICA"/>
    <n v="0"/>
    <s v="NO APLICA"/>
    <s v="08FZP0107O"/>
    <s v="08FJZ0109S"/>
    <s v="08ADG0057I"/>
    <n v="0"/>
    <s v="I2020"/>
    <n v="7"/>
    <n v="7"/>
    <n v="14"/>
    <n v="7"/>
    <n v="7"/>
    <n v="14"/>
    <n v="0"/>
    <n v="0"/>
    <n v="0"/>
    <n v="0"/>
    <n v="0"/>
    <n v="0"/>
    <n v="13"/>
    <n v="11"/>
    <n v="24"/>
    <n v="0"/>
    <n v="0"/>
    <n v="0"/>
    <n v="0"/>
    <n v="0"/>
    <n v="0"/>
    <n v="0"/>
    <n v="0"/>
    <n v="0"/>
    <n v="0"/>
    <n v="0"/>
    <n v="0"/>
    <n v="0"/>
    <n v="0"/>
    <n v="0"/>
    <n v="13"/>
    <n v="11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9X"/>
    <n v="1"/>
    <s v="MATUTINO"/>
    <s v="PREESCOLAR SAUCITO"/>
    <n v="8"/>
    <s v="CHIHUAHUA"/>
    <n v="8"/>
    <s v="CHIHUAHUA"/>
    <x v="7"/>
    <n v="19"/>
    <x v="21"/>
    <n v="1"/>
    <s v="CHIHUAHUA"/>
    <s v="AVENIDA DE LA JUVENTUD (ENSEGUIDA PLANTA ALTEC) PARQUE IND. SAUC"/>
    <n v="0"/>
    <s v="PRIVADO"/>
    <x v="2"/>
    <n v="2"/>
    <s v="BĂSICA"/>
    <n v="1"/>
    <x v="2"/>
    <n v="1"/>
    <x v="0"/>
    <n v="0"/>
    <s v="NO APLICA"/>
    <n v="0"/>
    <s v="NO APLICA"/>
    <s v="08FZP0135K"/>
    <s v="08FJZ0113E"/>
    <s v="08ADG0046C"/>
    <n v="0"/>
    <s v="I2020"/>
    <n v="7"/>
    <n v="5"/>
    <n v="12"/>
    <n v="7"/>
    <n v="5"/>
    <n v="12"/>
    <n v="0"/>
    <n v="0"/>
    <n v="0"/>
    <n v="0"/>
    <n v="0"/>
    <n v="0"/>
    <n v="9"/>
    <n v="2"/>
    <n v="11"/>
    <n v="0"/>
    <n v="0"/>
    <n v="0"/>
    <n v="0"/>
    <n v="0"/>
    <n v="0"/>
    <n v="0"/>
    <n v="0"/>
    <n v="0"/>
    <n v="0"/>
    <n v="0"/>
    <n v="0"/>
    <n v="0"/>
    <n v="0"/>
    <n v="0"/>
    <n v="9"/>
    <n v="2"/>
    <n v="1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8"/>
    <n v="2"/>
    <n v="1"/>
  </r>
  <r>
    <s v="08PJN0092K"/>
    <n v="1"/>
    <s v="MATUTINO"/>
    <s v="PREESCOLAR INFANTIL MUNICIPAL"/>
    <n v="8"/>
    <s v="CHIHUAHUA"/>
    <n v="8"/>
    <s v="CHIHUAHUA"/>
    <x v="7"/>
    <n v="19"/>
    <x v="21"/>
    <n v="1"/>
    <s v="CHIHUAHUA"/>
    <s v="CALLE JOSE MARIA IGLESIAS"/>
    <n v="7301"/>
    <s v="PRIVADO"/>
    <x v="2"/>
    <n v="2"/>
    <s v="BĂSICA"/>
    <n v="1"/>
    <x v="2"/>
    <n v="1"/>
    <x v="0"/>
    <n v="0"/>
    <s v="NO APLICA"/>
    <n v="0"/>
    <s v="NO APLICA"/>
    <s v="08FZP0135K"/>
    <s v="08FJZ0113E"/>
    <s v="08ADG0046C"/>
    <n v="0"/>
    <s v="I2020"/>
    <n v="8"/>
    <n v="4"/>
    <n v="12"/>
    <n v="8"/>
    <n v="4"/>
    <n v="12"/>
    <n v="0"/>
    <n v="0"/>
    <n v="0"/>
    <n v="0"/>
    <n v="0"/>
    <n v="0"/>
    <n v="13"/>
    <n v="11"/>
    <n v="24"/>
    <n v="0"/>
    <n v="0"/>
    <n v="0"/>
    <n v="0"/>
    <n v="0"/>
    <n v="0"/>
    <n v="0"/>
    <n v="0"/>
    <n v="0"/>
    <n v="0"/>
    <n v="0"/>
    <n v="0"/>
    <n v="0"/>
    <n v="0"/>
    <n v="0"/>
    <n v="13"/>
    <n v="11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093J"/>
    <n v="1"/>
    <s v="MATUTINO"/>
    <s v="PREESCOLAR DE OJINAGA"/>
    <n v="8"/>
    <s v="CHIHUAHUA"/>
    <n v="8"/>
    <s v="CHIHUAHUA"/>
    <x v="4"/>
    <n v="52"/>
    <x v="5"/>
    <n v="1"/>
    <s v="MANUEL OJINAGA"/>
    <s v="CALLE 10A "/>
    <n v="1705"/>
    <s v="PRIVADO"/>
    <x v="2"/>
    <n v="2"/>
    <s v="BĂSICA"/>
    <n v="1"/>
    <x v="2"/>
    <n v="1"/>
    <x v="0"/>
    <n v="0"/>
    <s v="NO APLICA"/>
    <n v="0"/>
    <s v="NO APLICA"/>
    <s v="08FZP0108N"/>
    <s v="08FJZ0117A"/>
    <s v="08ADG0046C"/>
    <n v="0"/>
    <s v="I2020"/>
    <n v="7"/>
    <n v="11"/>
    <n v="18"/>
    <n v="7"/>
    <n v="11"/>
    <n v="18"/>
    <n v="0"/>
    <n v="0"/>
    <n v="0"/>
    <n v="0"/>
    <n v="0"/>
    <n v="0"/>
    <n v="6"/>
    <n v="11"/>
    <n v="17"/>
    <n v="0"/>
    <n v="0"/>
    <n v="0"/>
    <n v="0"/>
    <n v="0"/>
    <n v="0"/>
    <n v="0"/>
    <n v="0"/>
    <n v="0"/>
    <n v="0"/>
    <n v="0"/>
    <n v="0"/>
    <n v="0"/>
    <n v="0"/>
    <n v="0"/>
    <n v="6"/>
    <n v="11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2"/>
    <n v="2"/>
    <n v="1"/>
  </r>
  <r>
    <s v="08PJN0095H"/>
    <n v="1"/>
    <s v="MATUTINO"/>
    <s v="PREESCOLAR ALEGRIJES"/>
    <n v="8"/>
    <s v="CHIHUAHUA"/>
    <n v="8"/>
    <s v="CHIHUAHUA"/>
    <x v="9"/>
    <n v="21"/>
    <x v="61"/>
    <n v="1"/>
    <s v="DELICIAS"/>
    <s v="CALLE AZUCENA"/>
    <n v="910"/>
    <s v="PRIVADO"/>
    <x v="2"/>
    <n v="2"/>
    <s v="BĂSICA"/>
    <n v="1"/>
    <x v="2"/>
    <n v="1"/>
    <x v="0"/>
    <n v="0"/>
    <s v="NO APLICA"/>
    <n v="0"/>
    <s v="NO APLICA"/>
    <s v="08FZP0105Q"/>
    <s v="08FJZ0108T"/>
    <s v="08ADG0057I"/>
    <n v="0"/>
    <s v="I2020"/>
    <n v="16"/>
    <n v="14"/>
    <n v="30"/>
    <n v="16"/>
    <n v="14"/>
    <n v="30"/>
    <n v="0"/>
    <n v="0"/>
    <n v="0"/>
    <n v="0"/>
    <n v="0"/>
    <n v="0"/>
    <n v="16"/>
    <n v="24"/>
    <n v="40"/>
    <n v="0"/>
    <n v="0"/>
    <n v="0"/>
    <n v="0"/>
    <n v="0"/>
    <n v="0"/>
    <n v="0"/>
    <n v="0"/>
    <n v="0"/>
    <n v="0"/>
    <n v="0"/>
    <n v="0"/>
    <n v="0"/>
    <n v="0"/>
    <n v="0"/>
    <n v="16"/>
    <n v="24"/>
    <n v="4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096G"/>
    <n v="1"/>
    <s v="MATUTINO"/>
    <s v="PREESCOLAR LOS PEQUEÑOS GENIOS UNIDAD CUAUHTEMOC"/>
    <n v="8"/>
    <s v="CHIHUAHUA"/>
    <n v="8"/>
    <s v="CHIHUAHUA"/>
    <x v="1"/>
    <n v="17"/>
    <x v="43"/>
    <n v="1"/>
    <s v="CUAUHTĂ‰MOC"/>
    <s v="CALLE 5 DE MAYO"/>
    <n v="832"/>
    <s v="PRIVADO"/>
    <x v="2"/>
    <n v="2"/>
    <s v="BĂSICA"/>
    <n v="1"/>
    <x v="2"/>
    <n v="1"/>
    <x v="0"/>
    <n v="0"/>
    <s v="NO APLICA"/>
    <n v="0"/>
    <s v="NO APLICA"/>
    <s v="08FZP0109M"/>
    <s v="08FJZ0105W"/>
    <s v="08ADG0010O"/>
    <n v="0"/>
    <s v="I2020"/>
    <n v="27"/>
    <n v="18"/>
    <n v="45"/>
    <n v="27"/>
    <n v="18"/>
    <n v="45"/>
    <n v="0"/>
    <n v="0"/>
    <n v="0"/>
    <n v="0"/>
    <n v="0"/>
    <n v="0"/>
    <n v="24"/>
    <n v="11"/>
    <n v="35"/>
    <n v="0"/>
    <n v="0"/>
    <n v="0"/>
    <n v="0"/>
    <n v="0"/>
    <n v="0"/>
    <n v="0"/>
    <n v="0"/>
    <n v="0"/>
    <n v="0"/>
    <n v="0"/>
    <n v="0"/>
    <n v="0"/>
    <n v="0"/>
    <n v="0"/>
    <n v="24"/>
    <n v="11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097F"/>
    <n v="1"/>
    <s v="MATUTINO"/>
    <s v="PREESCOLAR DE LAS ESTANCIAS INFANTILES DE PARRAL"/>
    <n v="8"/>
    <s v="CHIHUAHUA"/>
    <n v="8"/>
    <s v="CHIHUAHUA"/>
    <x v="8"/>
    <n v="32"/>
    <x v="19"/>
    <n v="1"/>
    <s v="HIDALGO DEL PARRAL"/>
    <s v="CALLE DECIMA E IXCOATL"/>
    <n v="0"/>
    <s v="PRIVADO"/>
    <x v="2"/>
    <n v="2"/>
    <s v="BĂSICA"/>
    <n v="1"/>
    <x v="2"/>
    <n v="1"/>
    <x v="0"/>
    <n v="0"/>
    <s v="NO APLICA"/>
    <n v="0"/>
    <s v="NO APLICA"/>
    <s v="08FZP0120I"/>
    <s v="08FJZ0107U"/>
    <s v="08ADG0004D"/>
    <n v="0"/>
    <s v="I2020"/>
    <n v="11"/>
    <n v="13"/>
    <n v="24"/>
    <n v="11"/>
    <n v="13"/>
    <n v="24"/>
    <n v="0"/>
    <n v="0"/>
    <n v="0"/>
    <n v="0"/>
    <n v="0"/>
    <n v="0"/>
    <n v="14"/>
    <n v="13"/>
    <n v="27"/>
    <n v="0"/>
    <n v="0"/>
    <n v="0"/>
    <n v="0"/>
    <n v="0"/>
    <n v="0"/>
    <n v="0"/>
    <n v="0"/>
    <n v="0"/>
    <n v="0"/>
    <n v="0"/>
    <n v="0"/>
    <n v="0"/>
    <n v="0"/>
    <n v="0"/>
    <n v="14"/>
    <n v="13"/>
    <n v="2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1"/>
    <n v="1"/>
    <n v="0"/>
    <n v="0"/>
    <n v="0"/>
    <n v="0"/>
    <n v="0"/>
    <n v="0"/>
    <n v="1"/>
    <n v="1"/>
    <n v="1"/>
    <n v="1"/>
  </r>
  <r>
    <s v="08PJN0098E"/>
    <n v="1"/>
    <s v="MATUTINO"/>
    <s v="PREESCOLAR POPULAR INDEPENDIENTE"/>
    <n v="8"/>
    <s v="CHIHUAHUA"/>
    <n v="8"/>
    <s v="CHIHUAHUA"/>
    <x v="5"/>
    <n v="37"/>
    <x v="6"/>
    <n v="1"/>
    <s v="JUĂREZ"/>
    <s v="CALLE ATZCAPOTZALCO"/>
    <n v="3749"/>
    <s v="PRIVADO"/>
    <x v="2"/>
    <n v="2"/>
    <s v="BĂSICA"/>
    <n v="1"/>
    <x v="2"/>
    <n v="1"/>
    <x v="0"/>
    <n v="0"/>
    <s v="NO APLICA"/>
    <n v="0"/>
    <s v="NO APLICA"/>
    <s v="08FZP0117V"/>
    <s v="08FJZ0104X"/>
    <s v="08ADG0005C"/>
    <n v="0"/>
    <s v="I2020"/>
    <n v="5"/>
    <n v="10"/>
    <n v="15"/>
    <n v="5"/>
    <n v="10"/>
    <n v="15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1"/>
    <n v="1"/>
    <n v="1"/>
    <n v="1"/>
  </r>
  <r>
    <s v="08PJN0099D"/>
    <n v="1"/>
    <s v="MATUTINO"/>
    <s v="PREESCOLAR SAUCILLO"/>
    <n v="8"/>
    <s v="CHIHUAHUA"/>
    <n v="8"/>
    <s v="CHIHUAHUA"/>
    <x v="9"/>
    <n v="62"/>
    <x v="40"/>
    <n v="1"/>
    <s v="SAUCILLO"/>
    <s v="AVENIDA 8A."/>
    <n v="2"/>
    <s v="PRIVADO"/>
    <x v="2"/>
    <n v="2"/>
    <s v="BĂSICA"/>
    <n v="1"/>
    <x v="2"/>
    <n v="1"/>
    <x v="0"/>
    <n v="0"/>
    <s v="NO APLICA"/>
    <n v="0"/>
    <s v="NO APLICA"/>
    <s v="08FZP0132N"/>
    <s v="08FJZ0109S"/>
    <s v="08ADG0057I"/>
    <n v="0"/>
    <s v="I2020"/>
    <n v="7"/>
    <n v="2"/>
    <n v="9"/>
    <n v="7"/>
    <n v="2"/>
    <n v="9"/>
    <n v="0"/>
    <n v="0"/>
    <n v="0"/>
    <n v="0"/>
    <n v="0"/>
    <n v="0"/>
    <n v="9"/>
    <n v="10"/>
    <n v="19"/>
    <n v="0"/>
    <n v="0"/>
    <n v="0"/>
    <n v="0"/>
    <n v="0"/>
    <n v="0"/>
    <n v="0"/>
    <n v="0"/>
    <n v="0"/>
    <n v="0"/>
    <n v="0"/>
    <n v="0"/>
    <n v="0"/>
    <n v="0"/>
    <n v="0"/>
    <n v="9"/>
    <n v="10"/>
    <n v="1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00C"/>
    <n v="2"/>
    <s v="VESPERTINO"/>
    <s v="PREESCOLAR LA ESTANCIA U530"/>
    <n v="8"/>
    <s v="CHIHUAHUA"/>
    <n v="8"/>
    <s v="CHIHUAHUA"/>
    <x v="9"/>
    <n v="21"/>
    <x v="61"/>
    <n v="1"/>
    <s v="DELICIAS"/>
    <s v="AVENIDA TERCERA ORIENTE"/>
    <n v="300"/>
    <s v="PRIVADO"/>
    <x v="2"/>
    <n v="2"/>
    <s v="BĂSICA"/>
    <n v="1"/>
    <x v="2"/>
    <n v="1"/>
    <x v="0"/>
    <n v="0"/>
    <s v="NO APLICA"/>
    <n v="0"/>
    <s v="NO APLICA"/>
    <s v="08FZP0151B"/>
    <s v="08FJZ0108T"/>
    <s v="08ADG0057I"/>
    <n v="0"/>
    <s v="I2020"/>
    <n v="9"/>
    <n v="2"/>
    <n v="11"/>
    <n v="9"/>
    <n v="2"/>
    <n v="11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1"/>
    <n v="0"/>
    <n v="1"/>
    <n v="0"/>
    <n v="0"/>
    <n v="0"/>
    <n v="0"/>
    <n v="0"/>
    <n v="0"/>
    <n v="1"/>
    <n v="1"/>
    <n v="1"/>
    <n v="1"/>
  </r>
  <r>
    <s v="08PJN0101B"/>
    <n v="1"/>
    <s v="MATUTINO"/>
    <s v="PREESCOLAR ALAS"/>
    <n v="8"/>
    <s v="CHIHUAHUA"/>
    <n v="8"/>
    <s v="CHIHUAHUA"/>
    <x v="8"/>
    <n v="36"/>
    <x v="30"/>
    <n v="1"/>
    <s v="JOSĂ‰ MARIANO JIMĂ‰NEZ"/>
    <s v="CALLE ZARAGOZA"/>
    <n v="113"/>
    <s v="PRIVADO"/>
    <x v="2"/>
    <n v="2"/>
    <s v="BĂSICA"/>
    <n v="1"/>
    <x v="2"/>
    <n v="1"/>
    <x v="0"/>
    <n v="0"/>
    <s v="NO APLICA"/>
    <n v="0"/>
    <s v="NO APLICA"/>
    <s v="08FZP0129Z"/>
    <s v="08FJZ0109S"/>
    <s v="08ADG0004D"/>
    <n v="0"/>
    <s v="I2020"/>
    <n v="12"/>
    <n v="6"/>
    <n v="18"/>
    <n v="12"/>
    <n v="6"/>
    <n v="18"/>
    <n v="0"/>
    <n v="0"/>
    <n v="0"/>
    <n v="0"/>
    <n v="0"/>
    <n v="0"/>
    <n v="12"/>
    <n v="12"/>
    <n v="24"/>
    <n v="0"/>
    <n v="0"/>
    <n v="0"/>
    <n v="0"/>
    <n v="0"/>
    <n v="0"/>
    <n v="0"/>
    <n v="0"/>
    <n v="0"/>
    <n v="0"/>
    <n v="0"/>
    <n v="0"/>
    <n v="0"/>
    <n v="0"/>
    <n v="0"/>
    <n v="12"/>
    <n v="12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02A"/>
    <n v="1"/>
    <s v="MATUTINO"/>
    <s v="PREESCOLAR ANDY"/>
    <n v="8"/>
    <s v="CHIHUAHUA"/>
    <n v="8"/>
    <s v="CHIHUAHUA"/>
    <x v="7"/>
    <n v="19"/>
    <x v="21"/>
    <n v="1"/>
    <s v="CHIHUAHUA"/>
    <s v="CALLE 49A."/>
    <n v="107"/>
    <s v="PRIVADO"/>
    <x v="2"/>
    <n v="2"/>
    <s v="BĂSICA"/>
    <n v="1"/>
    <x v="2"/>
    <n v="1"/>
    <x v="0"/>
    <n v="0"/>
    <s v="NO APLICA"/>
    <n v="0"/>
    <s v="NO APLICA"/>
    <s v="08FZP0125D"/>
    <s v="08FJZ0115C"/>
    <s v="08ADG0046C"/>
    <n v="0"/>
    <s v="I2020"/>
    <n v="27"/>
    <n v="16"/>
    <n v="43"/>
    <n v="27"/>
    <n v="16"/>
    <n v="43"/>
    <n v="0"/>
    <n v="0"/>
    <n v="0"/>
    <n v="0"/>
    <n v="0"/>
    <n v="0"/>
    <n v="10"/>
    <n v="13"/>
    <n v="23"/>
    <n v="0"/>
    <n v="0"/>
    <n v="0"/>
    <n v="0"/>
    <n v="0"/>
    <n v="0"/>
    <n v="0"/>
    <n v="0"/>
    <n v="0"/>
    <n v="0"/>
    <n v="0"/>
    <n v="0"/>
    <n v="0"/>
    <n v="0"/>
    <n v="0"/>
    <n v="10"/>
    <n v="13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2"/>
    <n v="0"/>
    <n v="1"/>
    <n v="1"/>
    <n v="0"/>
    <n v="0"/>
    <n v="0"/>
    <n v="0"/>
    <n v="0"/>
    <n v="0"/>
    <n v="1"/>
    <n v="1"/>
    <n v="1"/>
    <n v="1"/>
  </r>
  <r>
    <s v="08PJN0103Z"/>
    <n v="1"/>
    <s v="MATUTINO"/>
    <s v="PREESCOLAR DE LA OPERADORA DE ESTANCIAS INFANTILES"/>
    <n v="8"/>
    <s v="CHIHUAHUA"/>
    <n v="8"/>
    <s v="CHIHUAHUA"/>
    <x v="8"/>
    <n v="32"/>
    <x v="19"/>
    <n v="1"/>
    <s v="HIDALGO DEL PARRAL"/>
    <s v="CALLE JESĂšS YĂĂ‘EZ"/>
    <n v="68"/>
    <s v="PRIVADO"/>
    <x v="2"/>
    <n v="2"/>
    <s v="BĂSICA"/>
    <n v="1"/>
    <x v="2"/>
    <n v="1"/>
    <x v="0"/>
    <n v="0"/>
    <s v="NO APLICA"/>
    <n v="0"/>
    <s v="NO APLICA"/>
    <s v="08FZP0119T"/>
    <s v="08FJZ0107U"/>
    <s v="08ADG0004D"/>
    <n v="0"/>
    <s v="I2020"/>
    <n v="16"/>
    <n v="19"/>
    <n v="35"/>
    <n v="16"/>
    <n v="19"/>
    <n v="35"/>
    <n v="0"/>
    <n v="0"/>
    <n v="0"/>
    <n v="0"/>
    <n v="0"/>
    <n v="0"/>
    <n v="17"/>
    <n v="25"/>
    <n v="42"/>
    <n v="0"/>
    <n v="0"/>
    <n v="0"/>
    <n v="0"/>
    <n v="0"/>
    <n v="0"/>
    <n v="0"/>
    <n v="0"/>
    <n v="0"/>
    <n v="0"/>
    <n v="0"/>
    <n v="0"/>
    <n v="0"/>
    <n v="0"/>
    <n v="0"/>
    <n v="17"/>
    <n v="25"/>
    <n v="42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104Z"/>
    <n v="1"/>
    <s v="MATUTINO"/>
    <s v="PREESCOLAR LOS PEQUES"/>
    <n v="8"/>
    <s v="CHIHUAHUA"/>
    <n v="8"/>
    <s v="CHIHUAHUA"/>
    <x v="9"/>
    <n v="11"/>
    <x v="28"/>
    <n v="1"/>
    <s v="SANTA ROSALĂŤA DE CAMARGO"/>
    <s v="CALLE 20 DE NOVIEMBRE"/>
    <n v="1002"/>
    <s v="PRIVADO"/>
    <x v="2"/>
    <n v="2"/>
    <s v="BĂSICA"/>
    <n v="1"/>
    <x v="2"/>
    <n v="1"/>
    <x v="0"/>
    <n v="0"/>
    <s v="NO APLICA"/>
    <n v="0"/>
    <s v="NO APLICA"/>
    <s v="08FZP0107O"/>
    <s v="08FJZ0109S"/>
    <s v="08ADG0057I"/>
    <n v="2"/>
    <s v="I202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05Y"/>
    <n v="1"/>
    <s v="MATUTINO"/>
    <s v="PREESCOLAR MI ANGEL GUARDIAN"/>
    <n v="8"/>
    <s v="CHIHUAHUA"/>
    <n v="8"/>
    <s v="CHIHUAHUA"/>
    <x v="8"/>
    <n v="32"/>
    <x v="19"/>
    <n v="1"/>
    <s v="HIDALGO DEL PARRAL"/>
    <s v="CALLE HACIENDA CABADEREĂ‘A"/>
    <n v="6"/>
    <s v="PRIVADO"/>
    <x v="2"/>
    <n v="2"/>
    <s v="BĂSICA"/>
    <n v="1"/>
    <x v="2"/>
    <n v="1"/>
    <x v="0"/>
    <n v="0"/>
    <s v="NO APLICA"/>
    <n v="0"/>
    <s v="NO APLICA"/>
    <s v="08FZP0120I"/>
    <s v="08FJZ0107U"/>
    <s v="08ADG0004D"/>
    <n v="0"/>
    <s v="I2020"/>
    <n v="17"/>
    <n v="9"/>
    <n v="26"/>
    <n v="17"/>
    <n v="9"/>
    <n v="26"/>
    <n v="0"/>
    <n v="0"/>
    <n v="0"/>
    <n v="0"/>
    <n v="0"/>
    <n v="0"/>
    <n v="15"/>
    <n v="16"/>
    <n v="31"/>
    <n v="0"/>
    <n v="0"/>
    <n v="0"/>
    <n v="0"/>
    <n v="0"/>
    <n v="0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2"/>
    <n v="1"/>
    <n v="1"/>
  </r>
  <r>
    <s v="08PJN0106X"/>
    <n v="1"/>
    <s v="MATUTINO"/>
    <s v="PREESCOLAR LOS PEQUEÑOS GENIOS UNIDAD CHIHUAHUA"/>
    <n v="8"/>
    <s v="CHIHUAHUA"/>
    <n v="8"/>
    <s v="CHIHUAHUA"/>
    <x v="7"/>
    <n v="19"/>
    <x v="21"/>
    <n v="1"/>
    <s v="CHIHUAHUA"/>
    <s v="CALLE GOLONDRINAS"/>
    <n v="4300"/>
    <s v="PRIVADO"/>
    <x v="2"/>
    <n v="2"/>
    <s v="BĂSICA"/>
    <n v="1"/>
    <x v="2"/>
    <n v="1"/>
    <x v="0"/>
    <n v="0"/>
    <s v="NO APLICA"/>
    <n v="0"/>
    <s v="NO APLICA"/>
    <s v="08FZP0101U"/>
    <s v="08FJZ0116B"/>
    <s v="08ADG0046C"/>
    <n v="0"/>
    <s v="I2020"/>
    <n v="18"/>
    <n v="25"/>
    <n v="43"/>
    <n v="18"/>
    <n v="25"/>
    <n v="43"/>
    <n v="0"/>
    <n v="0"/>
    <n v="0"/>
    <n v="0"/>
    <n v="0"/>
    <n v="0"/>
    <n v="22"/>
    <n v="18"/>
    <n v="40"/>
    <n v="0"/>
    <n v="0"/>
    <n v="0"/>
    <n v="0"/>
    <n v="0"/>
    <n v="0"/>
    <n v="0"/>
    <n v="0"/>
    <n v="0"/>
    <n v="0"/>
    <n v="0"/>
    <n v="0"/>
    <n v="0"/>
    <n v="0"/>
    <n v="0"/>
    <n v="22"/>
    <n v="18"/>
    <n v="4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2"/>
    <n v="1"/>
  </r>
  <r>
    <s v="08PJN0107W"/>
    <n v="1"/>
    <s v="MATUTINO"/>
    <s v="BENJAMIN FRANKLIN SMART KIDS"/>
    <n v="8"/>
    <s v="CHIHUAHUA"/>
    <n v="8"/>
    <s v="CHIHUAHUA"/>
    <x v="5"/>
    <n v="37"/>
    <x v="6"/>
    <n v="1"/>
    <s v="JUĂREZ"/>
    <s v="CALLE CAROLINA"/>
    <n v="106"/>
    <s v="PRIVADO"/>
    <x v="2"/>
    <n v="2"/>
    <s v="BĂSICA"/>
    <n v="1"/>
    <x v="2"/>
    <n v="1"/>
    <x v="0"/>
    <n v="0"/>
    <s v="NO APLICA"/>
    <n v="0"/>
    <s v="NO APLICA"/>
    <s v="08FZP0016X"/>
    <m/>
    <m/>
    <n v="0"/>
    <s v="I2020"/>
    <n v="18"/>
    <n v="16"/>
    <n v="34"/>
    <n v="18"/>
    <n v="16"/>
    <n v="34"/>
    <n v="2"/>
    <n v="5"/>
    <n v="7"/>
    <n v="0"/>
    <n v="0"/>
    <n v="0"/>
    <n v="2"/>
    <n v="0"/>
    <n v="2"/>
    <n v="8"/>
    <n v="2"/>
    <n v="10"/>
    <n v="6"/>
    <n v="6"/>
    <n v="12"/>
    <n v="0"/>
    <n v="0"/>
    <n v="0"/>
    <n v="0"/>
    <n v="0"/>
    <n v="0"/>
    <n v="0"/>
    <n v="0"/>
    <n v="0"/>
    <n v="16"/>
    <n v="8"/>
    <n v="2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1"/>
    <n v="0"/>
    <n v="2"/>
    <n v="0"/>
    <n v="7"/>
    <n v="0"/>
    <n v="3"/>
    <n v="1"/>
    <n v="1"/>
    <n v="1"/>
    <n v="0"/>
    <n v="0"/>
    <n v="0"/>
    <n v="0"/>
    <n v="3"/>
    <n v="3"/>
    <n v="3"/>
    <n v="1"/>
  </r>
  <r>
    <s v="08PJN0110J"/>
    <n v="1"/>
    <s v="MATUTINO"/>
    <s v="COLEGIO PATRIA"/>
    <n v="8"/>
    <s v="CHIHUAHUA"/>
    <n v="8"/>
    <s v="CHIHUAHUA"/>
    <x v="7"/>
    <n v="19"/>
    <x v="21"/>
    <n v="1"/>
    <s v="CHIHUAHUA"/>
    <s v="AVENIDA OCAMPO"/>
    <n v="501"/>
    <s v="PRIVADO"/>
    <x v="2"/>
    <n v="2"/>
    <s v="BĂSICA"/>
    <n v="1"/>
    <x v="2"/>
    <n v="1"/>
    <x v="0"/>
    <n v="0"/>
    <s v="NO APLICA"/>
    <n v="0"/>
    <s v="NO APLICA"/>
    <s v="08FZP0001V"/>
    <m/>
    <m/>
    <n v="0"/>
    <s v="I2020"/>
    <n v="36"/>
    <n v="43"/>
    <n v="79"/>
    <n v="36"/>
    <n v="43"/>
    <n v="79"/>
    <n v="16"/>
    <n v="13"/>
    <n v="29"/>
    <n v="0"/>
    <n v="0"/>
    <n v="0"/>
    <n v="0"/>
    <n v="0"/>
    <n v="0"/>
    <n v="10"/>
    <n v="12"/>
    <n v="22"/>
    <n v="15"/>
    <n v="23"/>
    <n v="38"/>
    <n v="0"/>
    <n v="0"/>
    <n v="0"/>
    <n v="0"/>
    <n v="0"/>
    <n v="0"/>
    <n v="0"/>
    <n v="0"/>
    <n v="0"/>
    <n v="25"/>
    <n v="35"/>
    <n v="60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1"/>
    <n v="2"/>
    <n v="0"/>
    <n v="0"/>
    <n v="0"/>
    <n v="0"/>
    <n v="3"/>
    <n v="3"/>
    <n v="3"/>
    <n v="1"/>
  </r>
  <r>
    <s v="08PJN0111I"/>
    <n v="1"/>
    <s v="MATUTINO"/>
    <s v="ESCUELA MINISTERIO DE AMOR"/>
    <n v="8"/>
    <s v="CHIHUAHUA"/>
    <n v="8"/>
    <s v="CHIHUAHUA"/>
    <x v="1"/>
    <n v="17"/>
    <x v="43"/>
    <n v="1"/>
    <s v="CUAUHTĂ‰MOC"/>
    <s v="NINGUNO NINGUNO"/>
    <n v="0"/>
    <s v="PRIVADO"/>
    <x v="2"/>
    <n v="2"/>
    <s v="BĂSICA"/>
    <n v="1"/>
    <x v="2"/>
    <n v="1"/>
    <x v="0"/>
    <n v="0"/>
    <s v="NO APLICA"/>
    <n v="0"/>
    <s v="NO APLICA"/>
    <s v="08FZP0009N"/>
    <m/>
    <m/>
    <n v="0"/>
    <s v="I2020"/>
    <n v="11"/>
    <n v="6"/>
    <n v="17"/>
    <n v="11"/>
    <n v="6"/>
    <n v="17"/>
    <n v="8"/>
    <n v="2"/>
    <n v="1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1"/>
    <n v="0"/>
    <n v="0"/>
    <n v="0"/>
    <n v="0"/>
    <n v="1"/>
    <n v="2"/>
    <n v="2"/>
    <n v="1"/>
  </r>
  <r>
    <s v="08PJN0112H"/>
    <n v="1"/>
    <s v="MATUTINO"/>
    <s v="INSTITUTO FE Y ESPERANZA"/>
    <n v="8"/>
    <s v="CHIHUAHUA"/>
    <n v="8"/>
    <s v="CHIHUAHUA"/>
    <x v="5"/>
    <n v="37"/>
    <x v="6"/>
    <n v="1"/>
    <s v="JUĂREZ"/>
    <s v="CALLE ROSINANTE"/>
    <n v="7843"/>
    <s v="PRIVADO"/>
    <x v="2"/>
    <n v="2"/>
    <s v="BĂSICA"/>
    <n v="1"/>
    <x v="2"/>
    <n v="1"/>
    <x v="0"/>
    <n v="0"/>
    <s v="NO APLICA"/>
    <n v="0"/>
    <s v="NO APLICA"/>
    <s v="08FZP0016X"/>
    <m/>
    <m/>
    <n v="3"/>
    <s v="I2020"/>
    <n v="9"/>
    <n v="7"/>
    <n v="16"/>
    <n v="9"/>
    <n v="7"/>
    <n v="16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13G"/>
    <n v="1"/>
    <s v="MATUTINO"/>
    <s v="PREESCOLAR EL PAPALOTE"/>
    <n v="8"/>
    <s v="CHIHUAHUA"/>
    <n v="8"/>
    <s v="CHIHUAHUA"/>
    <x v="5"/>
    <n v="37"/>
    <x v="6"/>
    <n v="1"/>
    <s v="JUĂREZ"/>
    <s v="CALLE EJIDO LOPEZ MATEOS"/>
    <n v="1281"/>
    <s v="PRIVADO"/>
    <x v="2"/>
    <n v="2"/>
    <s v="BĂSICA"/>
    <n v="1"/>
    <x v="2"/>
    <n v="1"/>
    <x v="0"/>
    <n v="0"/>
    <s v="NO APLICA"/>
    <n v="0"/>
    <s v="NO APLICA"/>
    <s v="08FZP0157W"/>
    <s v="08FJZ0004Y"/>
    <s v="08ADG0005C"/>
    <n v="0"/>
    <s v="I2020"/>
    <n v="14"/>
    <n v="11"/>
    <n v="25"/>
    <n v="14"/>
    <n v="11"/>
    <n v="25"/>
    <n v="0"/>
    <n v="0"/>
    <n v="0"/>
    <n v="0"/>
    <n v="0"/>
    <n v="0"/>
    <n v="14"/>
    <n v="10"/>
    <n v="24"/>
    <n v="0"/>
    <n v="0"/>
    <n v="0"/>
    <n v="0"/>
    <n v="0"/>
    <n v="0"/>
    <n v="0"/>
    <n v="0"/>
    <n v="0"/>
    <n v="0"/>
    <n v="0"/>
    <n v="0"/>
    <n v="0"/>
    <n v="0"/>
    <n v="0"/>
    <n v="14"/>
    <n v="10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14F"/>
    <n v="1"/>
    <s v="MATUTINO"/>
    <s v="SAN FELIPE EL REAL"/>
    <n v="8"/>
    <s v="CHIHUAHUA"/>
    <n v="8"/>
    <s v="CHIHUAHUA"/>
    <x v="7"/>
    <n v="19"/>
    <x v="21"/>
    <n v="1"/>
    <s v="CHIHUAHUA"/>
    <s v="CALLE J.GARCIA VALDEZ"/>
    <n v="2945"/>
    <s v="PRIVADO"/>
    <x v="2"/>
    <n v="2"/>
    <s v="BĂSICA"/>
    <n v="1"/>
    <x v="2"/>
    <n v="1"/>
    <x v="0"/>
    <n v="0"/>
    <s v="NO APLICA"/>
    <n v="0"/>
    <s v="NO APLICA"/>
    <s v="08FZP0012A"/>
    <m/>
    <s v="08ADG0011N"/>
    <n v="0"/>
    <s v="I2020"/>
    <n v="100"/>
    <n v="77"/>
    <n v="177"/>
    <n v="100"/>
    <n v="77"/>
    <n v="177"/>
    <n v="44"/>
    <n v="28"/>
    <n v="72"/>
    <n v="0"/>
    <n v="0"/>
    <n v="0"/>
    <n v="14"/>
    <n v="5"/>
    <n v="19"/>
    <n v="19"/>
    <n v="22"/>
    <n v="41"/>
    <n v="33"/>
    <n v="33"/>
    <n v="66"/>
    <n v="0"/>
    <n v="0"/>
    <n v="0"/>
    <n v="0"/>
    <n v="0"/>
    <n v="0"/>
    <n v="0"/>
    <n v="0"/>
    <n v="0"/>
    <n v="66"/>
    <n v="60"/>
    <n v="126"/>
    <n v="0"/>
    <n v="0"/>
    <n v="0"/>
    <n v="0"/>
    <n v="0"/>
    <n v="0"/>
    <n v="3"/>
    <n v="3"/>
    <n v="0"/>
    <n v="0"/>
    <n v="0"/>
    <n v="1"/>
    <n v="0"/>
    <n v="0"/>
    <n v="0"/>
    <n v="1"/>
    <n v="0"/>
    <n v="3"/>
    <n v="0"/>
    <n v="0"/>
    <n v="0"/>
    <n v="1"/>
    <n v="0"/>
    <n v="1"/>
    <n v="0"/>
    <n v="0"/>
    <n v="0"/>
    <n v="5"/>
    <n v="0"/>
    <n v="1"/>
    <n v="0"/>
    <n v="13"/>
    <n v="0"/>
    <n v="3"/>
    <n v="0"/>
    <n v="0"/>
    <n v="0"/>
    <n v="0"/>
    <n v="0"/>
    <n v="0"/>
    <n v="3"/>
    <n v="3"/>
    <n v="8"/>
    <n v="6"/>
    <n v="1"/>
  </r>
  <r>
    <s v="08PJN0115E"/>
    <n v="1"/>
    <s v="MATUTINO"/>
    <s v="COLEGIO REGIONAL DE MEXICO UNIDAD AEROPUERTO"/>
    <n v="8"/>
    <s v="CHIHUAHUA"/>
    <n v="8"/>
    <s v="CHIHUAHUA"/>
    <x v="5"/>
    <n v="37"/>
    <x v="6"/>
    <n v="1"/>
    <s v="JUĂREZ"/>
    <s v="CALLE NUEVO LEON"/>
    <n v="6930"/>
    <s v="PRIVADO"/>
    <x v="2"/>
    <n v="2"/>
    <s v="BĂSICA"/>
    <n v="1"/>
    <x v="2"/>
    <n v="1"/>
    <x v="0"/>
    <n v="0"/>
    <s v="NO APLICA"/>
    <n v="0"/>
    <s v="NO APLICA"/>
    <s v="08FZP0007P"/>
    <m/>
    <m/>
    <n v="0"/>
    <s v="I2020"/>
    <n v="11"/>
    <n v="13"/>
    <n v="24"/>
    <n v="11"/>
    <n v="13"/>
    <n v="24"/>
    <n v="5"/>
    <n v="8"/>
    <n v="13"/>
    <n v="0"/>
    <n v="0"/>
    <n v="0"/>
    <n v="0"/>
    <n v="0"/>
    <n v="0"/>
    <n v="5"/>
    <n v="1"/>
    <n v="6"/>
    <n v="7"/>
    <n v="6"/>
    <n v="13"/>
    <n v="0"/>
    <n v="0"/>
    <n v="0"/>
    <n v="0"/>
    <n v="0"/>
    <n v="0"/>
    <n v="0"/>
    <n v="0"/>
    <n v="0"/>
    <n v="12"/>
    <n v="7"/>
    <n v="19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1"/>
    <n v="1"/>
    <n v="0"/>
    <n v="0"/>
    <n v="0"/>
    <n v="0"/>
    <n v="2"/>
    <n v="2"/>
    <n v="2"/>
    <n v="1"/>
  </r>
  <r>
    <s v="08PJN0116D"/>
    <n v="1"/>
    <s v="MATUTINO"/>
    <s v="COLEGIO BILINGÜE D'MONT"/>
    <n v="8"/>
    <s v="CHIHUAHUA"/>
    <n v="8"/>
    <s v="CHIHUAHUA"/>
    <x v="7"/>
    <n v="19"/>
    <x v="21"/>
    <n v="1"/>
    <s v="CHIHUAHUA"/>
    <s v="CALLE CENTENARIO"/>
    <n v="174"/>
    <s v="PRIVADO"/>
    <x v="2"/>
    <n v="2"/>
    <s v="BĂSICA"/>
    <n v="1"/>
    <x v="2"/>
    <n v="1"/>
    <x v="0"/>
    <n v="0"/>
    <s v="NO APLICA"/>
    <n v="0"/>
    <s v="NO APLICA"/>
    <s v="08FZP0010C"/>
    <m/>
    <s v="08ADG0046C"/>
    <n v="0"/>
    <s v="I2020"/>
    <n v="15"/>
    <n v="14"/>
    <n v="29"/>
    <n v="15"/>
    <n v="14"/>
    <n v="29"/>
    <n v="3"/>
    <n v="2"/>
    <n v="5"/>
    <n v="0"/>
    <n v="0"/>
    <n v="0"/>
    <n v="0"/>
    <n v="1"/>
    <n v="1"/>
    <n v="7"/>
    <n v="6"/>
    <n v="13"/>
    <n v="5"/>
    <n v="8"/>
    <n v="13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1"/>
    <n v="0"/>
    <n v="0"/>
    <n v="0"/>
    <n v="0"/>
    <n v="0"/>
    <n v="1"/>
    <n v="0"/>
    <n v="0"/>
    <n v="0"/>
    <n v="0"/>
    <n v="0"/>
    <n v="1"/>
    <n v="1"/>
    <n v="3"/>
    <n v="0"/>
    <n v="8"/>
    <n v="0"/>
    <n v="1"/>
    <n v="0"/>
    <n v="0"/>
    <n v="0"/>
    <n v="0"/>
    <n v="0"/>
    <n v="0"/>
    <n v="1"/>
    <n v="1"/>
    <n v="3"/>
    <n v="3"/>
    <n v="1"/>
  </r>
  <r>
    <s v="08PJN0117C"/>
    <n v="1"/>
    <s v="MATUTINO"/>
    <s v="CENTRO EDUCATIVO INTEGRAL MI ESPACIO PLANTEL 2"/>
    <n v="8"/>
    <s v="CHIHUAHUA"/>
    <n v="8"/>
    <s v="CHIHUAHUA"/>
    <x v="7"/>
    <n v="19"/>
    <x v="21"/>
    <n v="1"/>
    <s v="CHIHUAHUA"/>
    <s v="CALLE 25"/>
    <n v="2509"/>
    <s v="PRIVADO"/>
    <x v="2"/>
    <n v="2"/>
    <s v="BĂSICA"/>
    <n v="1"/>
    <x v="2"/>
    <n v="1"/>
    <x v="0"/>
    <n v="0"/>
    <s v="NO APLICA"/>
    <n v="0"/>
    <s v="NO APLICA"/>
    <s v="08FZP0131O"/>
    <m/>
    <s v="08ADG0046C"/>
    <n v="0"/>
    <s v="I2020"/>
    <n v="74"/>
    <n v="68"/>
    <n v="142"/>
    <n v="74"/>
    <n v="68"/>
    <n v="142"/>
    <n v="0"/>
    <n v="0"/>
    <n v="0"/>
    <n v="0"/>
    <n v="0"/>
    <n v="0"/>
    <n v="5"/>
    <n v="2"/>
    <n v="7"/>
    <n v="15"/>
    <n v="22"/>
    <n v="37"/>
    <n v="18"/>
    <n v="17"/>
    <n v="35"/>
    <n v="0"/>
    <n v="0"/>
    <n v="0"/>
    <n v="0"/>
    <n v="0"/>
    <n v="0"/>
    <n v="0"/>
    <n v="0"/>
    <n v="0"/>
    <n v="38"/>
    <n v="41"/>
    <n v="79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4"/>
    <n v="0"/>
    <n v="0"/>
    <n v="0"/>
    <n v="9"/>
    <n v="0"/>
    <n v="3"/>
    <n v="1"/>
    <n v="0"/>
    <n v="0"/>
    <n v="0"/>
    <n v="0"/>
    <n v="0"/>
    <n v="2"/>
    <n v="3"/>
    <n v="7"/>
    <n v="6"/>
    <n v="1"/>
  </r>
  <r>
    <s v="08PJN0118B"/>
    <n v="1"/>
    <s v="MATUTINO"/>
    <s v="LITTLE KIDS COLEGIO BILINGÜE"/>
    <n v="8"/>
    <s v="CHIHUAHUA"/>
    <n v="8"/>
    <s v="CHIHUAHUA"/>
    <x v="7"/>
    <n v="19"/>
    <x v="21"/>
    <n v="1"/>
    <s v="CHIHUAHUA"/>
    <s v="CALLE MISIONEROS"/>
    <n v="2706"/>
    <s v="PRIVADO"/>
    <x v="2"/>
    <n v="2"/>
    <s v="BĂSICA"/>
    <n v="1"/>
    <x v="2"/>
    <n v="1"/>
    <x v="0"/>
    <n v="0"/>
    <s v="NO APLICA"/>
    <n v="0"/>
    <s v="NO APLICA"/>
    <s v="08FZP0001V"/>
    <m/>
    <s v="08ADG0046C"/>
    <n v="0"/>
    <s v="I2020"/>
    <n v="46"/>
    <n v="38"/>
    <n v="84"/>
    <n v="46"/>
    <n v="38"/>
    <n v="84"/>
    <n v="20"/>
    <n v="15"/>
    <n v="35"/>
    <n v="0"/>
    <n v="0"/>
    <n v="0"/>
    <n v="6"/>
    <n v="1"/>
    <n v="7"/>
    <n v="4"/>
    <n v="6"/>
    <n v="10"/>
    <n v="9"/>
    <n v="5"/>
    <n v="14"/>
    <n v="0"/>
    <n v="0"/>
    <n v="0"/>
    <n v="0"/>
    <n v="0"/>
    <n v="0"/>
    <n v="0"/>
    <n v="0"/>
    <n v="0"/>
    <n v="19"/>
    <n v="12"/>
    <n v="31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2"/>
    <n v="1"/>
    <n v="1"/>
    <n v="0"/>
    <n v="7"/>
    <n v="0"/>
    <n v="2"/>
    <n v="1"/>
    <n v="0"/>
    <n v="0"/>
    <n v="0"/>
    <n v="0"/>
    <n v="0"/>
    <n v="1"/>
    <n v="2"/>
    <n v="3"/>
    <n v="3"/>
    <n v="1"/>
  </r>
  <r>
    <s v="08PJN0119A"/>
    <n v="1"/>
    <s v="MATUTINO"/>
    <s v="PICCOLINO PREESCOLAR"/>
    <n v="8"/>
    <s v="CHIHUAHUA"/>
    <n v="8"/>
    <s v="CHIHUAHUA"/>
    <x v="7"/>
    <n v="19"/>
    <x v="21"/>
    <n v="1"/>
    <s v="CHIHUAHUA"/>
    <s v="CALLE 14"/>
    <n v="1008"/>
    <s v="PRIVADO"/>
    <x v="2"/>
    <n v="2"/>
    <s v="BĂSICA"/>
    <n v="1"/>
    <x v="2"/>
    <n v="1"/>
    <x v="0"/>
    <n v="0"/>
    <s v="NO APLICA"/>
    <n v="0"/>
    <s v="NO APLICA"/>
    <s v="08FZP0001V"/>
    <m/>
    <m/>
    <n v="0"/>
    <s v="I2020"/>
    <n v="12"/>
    <n v="20"/>
    <n v="32"/>
    <n v="12"/>
    <n v="20"/>
    <n v="32"/>
    <n v="2"/>
    <n v="4"/>
    <n v="6"/>
    <n v="0"/>
    <n v="0"/>
    <n v="0"/>
    <n v="1"/>
    <n v="4"/>
    <n v="5"/>
    <n v="4"/>
    <n v="6"/>
    <n v="10"/>
    <n v="5"/>
    <n v="5"/>
    <n v="10"/>
    <n v="0"/>
    <n v="0"/>
    <n v="0"/>
    <n v="0"/>
    <n v="0"/>
    <n v="0"/>
    <n v="0"/>
    <n v="0"/>
    <n v="0"/>
    <n v="10"/>
    <n v="15"/>
    <n v="25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4"/>
    <n v="0"/>
    <n v="2"/>
    <n v="0"/>
    <n v="1"/>
    <n v="0"/>
    <n v="0"/>
    <n v="0"/>
    <n v="0"/>
    <n v="1"/>
    <n v="2"/>
    <n v="3"/>
    <n v="3"/>
    <n v="1"/>
  </r>
  <r>
    <s v="08PJN0120Q"/>
    <n v="1"/>
    <s v="MATUTINO"/>
    <s v="COLEGIO AUSTRALIANO"/>
    <n v="8"/>
    <s v="CHIHUAHUA"/>
    <n v="8"/>
    <s v="CHIHUAHUA"/>
    <x v="5"/>
    <n v="37"/>
    <x v="6"/>
    <n v="1"/>
    <s v="JUĂREZ"/>
    <s v="CALLE FRAY S. DE APARICIO"/>
    <n v="6805"/>
    <s v="PRIVADO"/>
    <x v="2"/>
    <n v="2"/>
    <s v="BĂSICA"/>
    <n v="1"/>
    <x v="2"/>
    <n v="1"/>
    <x v="0"/>
    <n v="0"/>
    <s v="NO APLICA"/>
    <n v="0"/>
    <s v="NO APLICA"/>
    <s v="08FZP0016X"/>
    <m/>
    <s v="08ADG0005C"/>
    <n v="0"/>
    <s v="I2020"/>
    <n v="5"/>
    <n v="6"/>
    <n v="11"/>
    <n v="5"/>
    <n v="6"/>
    <n v="11"/>
    <n v="0"/>
    <n v="0"/>
    <n v="0"/>
    <n v="0"/>
    <n v="0"/>
    <n v="0"/>
    <n v="2"/>
    <n v="2"/>
    <n v="4"/>
    <n v="1"/>
    <n v="4"/>
    <n v="5"/>
    <n v="4"/>
    <n v="3"/>
    <n v="7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3"/>
    <n v="3"/>
    <n v="1"/>
  </r>
  <r>
    <s v="08PJN0121P"/>
    <n v="1"/>
    <s v="MATUTINO"/>
    <s v="COLEGIO INTEGRA"/>
    <n v="8"/>
    <s v="CHIHUAHUA"/>
    <n v="8"/>
    <s v="CHIHUAHUA"/>
    <x v="1"/>
    <n v="17"/>
    <x v="43"/>
    <n v="1"/>
    <s v="CUAUHTĂ‰MOC"/>
    <s v="CALLE 21"/>
    <n v="150"/>
    <s v="PRIVADO"/>
    <x v="2"/>
    <n v="2"/>
    <s v="BĂSICA"/>
    <n v="1"/>
    <x v="2"/>
    <n v="1"/>
    <x v="0"/>
    <n v="0"/>
    <s v="NO APLICA"/>
    <n v="0"/>
    <s v="NO APLICA"/>
    <s v="08FZP0009N"/>
    <m/>
    <s v="08ADG0010O"/>
    <n v="0"/>
    <s v="I2020"/>
    <n v="67"/>
    <n v="62"/>
    <n v="129"/>
    <n v="67"/>
    <n v="62"/>
    <n v="129"/>
    <n v="26"/>
    <n v="11"/>
    <n v="37"/>
    <n v="0"/>
    <n v="0"/>
    <n v="0"/>
    <n v="1"/>
    <n v="1"/>
    <n v="2"/>
    <n v="12"/>
    <n v="7"/>
    <n v="19"/>
    <n v="24"/>
    <n v="25"/>
    <n v="49"/>
    <n v="0"/>
    <n v="0"/>
    <n v="0"/>
    <n v="0"/>
    <n v="0"/>
    <n v="0"/>
    <n v="0"/>
    <n v="0"/>
    <n v="0"/>
    <n v="37"/>
    <n v="33"/>
    <n v="70"/>
    <n v="1"/>
    <n v="2"/>
    <n v="1"/>
    <n v="0"/>
    <n v="0"/>
    <n v="0"/>
    <n v="1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2"/>
    <n v="0"/>
    <n v="2"/>
    <n v="0"/>
    <n v="10"/>
    <n v="0"/>
    <n v="5"/>
    <n v="1"/>
    <n v="2"/>
    <n v="1"/>
    <n v="0"/>
    <n v="0"/>
    <n v="0"/>
    <n v="1"/>
    <n v="5"/>
    <n v="8"/>
    <n v="6"/>
    <n v="1"/>
  </r>
  <r>
    <s v="08PJN0123N"/>
    <n v="1"/>
    <s v="MATUTINO"/>
    <s v="COLEGIO REGIONAL DE MEXICO UNIDAD ZARAGOZA"/>
    <n v="8"/>
    <s v="CHIHUAHUA"/>
    <n v="8"/>
    <s v="CHIHUAHUA"/>
    <x v="5"/>
    <n v="37"/>
    <x v="6"/>
    <n v="1"/>
    <s v="JUĂREZ"/>
    <s v="CALLE RAMIRO VEGA VALDEZ"/>
    <n v="860"/>
    <s v="PRIVADO"/>
    <x v="2"/>
    <n v="2"/>
    <s v="BĂSICA"/>
    <n v="1"/>
    <x v="2"/>
    <n v="1"/>
    <x v="0"/>
    <n v="0"/>
    <s v="NO APLICA"/>
    <n v="0"/>
    <s v="NO APLICA"/>
    <s v="08FZP0007P"/>
    <m/>
    <m/>
    <n v="0"/>
    <s v="I2020"/>
    <n v="27"/>
    <n v="22"/>
    <n v="49"/>
    <n v="27"/>
    <n v="22"/>
    <n v="49"/>
    <n v="12"/>
    <n v="13"/>
    <n v="25"/>
    <n v="0"/>
    <n v="0"/>
    <n v="0"/>
    <n v="0"/>
    <n v="0"/>
    <n v="0"/>
    <n v="2"/>
    <n v="6"/>
    <n v="8"/>
    <n v="17"/>
    <n v="8"/>
    <n v="25"/>
    <n v="0"/>
    <n v="0"/>
    <n v="0"/>
    <n v="0"/>
    <n v="0"/>
    <n v="0"/>
    <n v="0"/>
    <n v="0"/>
    <n v="0"/>
    <n v="19"/>
    <n v="14"/>
    <n v="33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0"/>
    <n v="0"/>
    <n v="3"/>
    <n v="0"/>
    <n v="8"/>
    <n v="0"/>
    <n v="2"/>
    <n v="0"/>
    <n v="1"/>
    <n v="1"/>
    <n v="0"/>
    <n v="0"/>
    <n v="0"/>
    <n v="0"/>
    <n v="2"/>
    <n v="2"/>
    <n v="2"/>
    <n v="1"/>
  </r>
  <r>
    <s v="08PJN0124M"/>
    <n v="1"/>
    <s v="MATUTINO"/>
    <s v="COLEGIO BILINGUE MARY ANN"/>
    <n v="8"/>
    <s v="CHIHUAHUA"/>
    <n v="8"/>
    <s v="CHIHUAHUA"/>
    <x v="5"/>
    <n v="37"/>
    <x v="6"/>
    <n v="1"/>
    <s v="JUĂREZ"/>
    <s v="AVENIDA EJĂ‰RCITO NACIONAL"/>
    <n v="6155"/>
    <s v="PRIVADO"/>
    <x v="2"/>
    <n v="2"/>
    <s v="BĂSICA"/>
    <n v="1"/>
    <x v="2"/>
    <n v="1"/>
    <x v="0"/>
    <n v="0"/>
    <s v="NO APLICA"/>
    <n v="0"/>
    <s v="NO APLICA"/>
    <s v="08FZP0116W"/>
    <m/>
    <m/>
    <n v="0"/>
    <s v="I2020"/>
    <n v="4"/>
    <n v="7"/>
    <n v="11"/>
    <n v="4"/>
    <n v="7"/>
    <n v="11"/>
    <n v="4"/>
    <n v="6"/>
    <n v="10"/>
    <n v="0"/>
    <n v="0"/>
    <n v="0"/>
    <n v="0"/>
    <n v="0"/>
    <n v="0"/>
    <n v="0"/>
    <n v="1"/>
    <n v="1"/>
    <n v="3"/>
    <n v="1"/>
    <n v="4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1"/>
    <n v="1"/>
    <n v="0"/>
    <n v="6"/>
    <n v="0"/>
    <n v="1"/>
    <n v="0"/>
    <n v="0"/>
    <n v="0"/>
    <n v="0"/>
    <n v="0"/>
    <n v="0"/>
    <n v="1"/>
    <n v="1"/>
    <n v="3"/>
    <n v="2"/>
    <n v="1"/>
  </r>
  <r>
    <s v="08PJN0125L"/>
    <n v="1"/>
    <s v="MATUTINO"/>
    <s v="COLEGIO SATHYA SAI DE CHIHUAHUA"/>
    <n v="8"/>
    <s v="CHIHUAHUA"/>
    <n v="8"/>
    <s v="CHIHUAHUA"/>
    <x v="7"/>
    <n v="19"/>
    <x v="21"/>
    <n v="1"/>
    <s v="CHIHUAHUA"/>
    <s v="AVENIDA POLITECNICO NACIONAL"/>
    <n v="900"/>
    <s v="PRIVADO"/>
    <x v="2"/>
    <n v="2"/>
    <s v="BĂSICA"/>
    <n v="1"/>
    <x v="2"/>
    <n v="1"/>
    <x v="0"/>
    <n v="0"/>
    <s v="NO APLICA"/>
    <n v="0"/>
    <s v="NO APLICA"/>
    <s v="08FZP0004S"/>
    <m/>
    <m/>
    <n v="0"/>
    <s v="I2020"/>
    <n v="16"/>
    <n v="10"/>
    <n v="26"/>
    <n v="16"/>
    <n v="10"/>
    <n v="26"/>
    <n v="4"/>
    <n v="2"/>
    <n v="6"/>
    <n v="0"/>
    <n v="0"/>
    <n v="0"/>
    <n v="3"/>
    <n v="2"/>
    <n v="5"/>
    <n v="5"/>
    <n v="2"/>
    <n v="7"/>
    <n v="10"/>
    <n v="5"/>
    <n v="15"/>
    <n v="0"/>
    <n v="0"/>
    <n v="0"/>
    <n v="0"/>
    <n v="0"/>
    <n v="0"/>
    <n v="0"/>
    <n v="0"/>
    <n v="0"/>
    <n v="18"/>
    <n v="9"/>
    <n v="2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1"/>
    <n v="0"/>
    <n v="0"/>
    <n v="0"/>
    <n v="1"/>
    <n v="1"/>
    <n v="2"/>
    <n v="0"/>
    <n v="8"/>
    <n v="0"/>
    <n v="1"/>
    <n v="0"/>
    <n v="0"/>
    <n v="0"/>
    <n v="0"/>
    <n v="0"/>
    <n v="0"/>
    <n v="1"/>
    <n v="1"/>
    <n v="2"/>
    <n v="2"/>
    <n v="1"/>
  </r>
  <r>
    <s v="08PJN0126K"/>
    <n v="1"/>
    <s v="MATUTINO"/>
    <s v="CENTRO DE DESARROLLO INTEGRAL MUNDO CREATIVO"/>
    <n v="8"/>
    <s v="CHIHUAHUA"/>
    <n v="8"/>
    <s v="CHIHUAHUA"/>
    <x v="7"/>
    <n v="19"/>
    <x v="21"/>
    <n v="1"/>
    <s v="CHIHUAHUA"/>
    <s v="CALLE SAN PEDRO DE JESUS MALDONADO"/>
    <n v="2513"/>
    <s v="PRIVADO"/>
    <x v="2"/>
    <n v="2"/>
    <s v="BĂSICA"/>
    <n v="1"/>
    <x v="2"/>
    <n v="1"/>
    <x v="0"/>
    <n v="0"/>
    <s v="NO APLICA"/>
    <n v="0"/>
    <s v="NO APLICA"/>
    <s v="08FZP0001V"/>
    <m/>
    <m/>
    <n v="0"/>
    <s v="I2020"/>
    <n v="40"/>
    <n v="36"/>
    <n v="76"/>
    <n v="40"/>
    <n v="36"/>
    <n v="76"/>
    <n v="12"/>
    <n v="6"/>
    <n v="18"/>
    <n v="0"/>
    <n v="0"/>
    <n v="0"/>
    <n v="1"/>
    <n v="3"/>
    <n v="4"/>
    <n v="10"/>
    <n v="8"/>
    <n v="18"/>
    <n v="7"/>
    <n v="12"/>
    <n v="19"/>
    <n v="0"/>
    <n v="0"/>
    <n v="0"/>
    <n v="0"/>
    <n v="0"/>
    <n v="0"/>
    <n v="0"/>
    <n v="0"/>
    <n v="0"/>
    <n v="18"/>
    <n v="23"/>
    <n v="41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1"/>
    <n v="0"/>
    <n v="2"/>
    <n v="0"/>
    <n v="8"/>
    <n v="0"/>
    <n v="3"/>
    <n v="0"/>
    <n v="0"/>
    <n v="1"/>
    <n v="0"/>
    <n v="0"/>
    <n v="0"/>
    <n v="2"/>
    <n v="3"/>
    <n v="2"/>
    <n v="2"/>
    <n v="1"/>
  </r>
  <r>
    <s v="08PJN0127J"/>
    <n v="1"/>
    <s v="MATUTINO"/>
    <s v="CENTRO INFANTIL MAGU"/>
    <n v="8"/>
    <s v="CHIHUAHUA"/>
    <n v="8"/>
    <s v="CHIHUAHUA"/>
    <x v="7"/>
    <n v="19"/>
    <x v="21"/>
    <n v="1"/>
    <s v="CHIHUAHUA"/>
    <s v="CALLE RĂŤO DE JANEIRO"/>
    <n v="905"/>
    <s v="PRIVADO"/>
    <x v="2"/>
    <n v="2"/>
    <s v="BĂSICA"/>
    <n v="1"/>
    <x v="2"/>
    <n v="1"/>
    <x v="0"/>
    <n v="0"/>
    <s v="NO APLICA"/>
    <n v="0"/>
    <s v="NO APLICA"/>
    <s v="08FZP0004S"/>
    <m/>
    <m/>
    <n v="0"/>
    <s v="I2020"/>
    <n v="3"/>
    <n v="5"/>
    <n v="8"/>
    <n v="3"/>
    <n v="5"/>
    <n v="8"/>
    <n v="0"/>
    <n v="0"/>
    <n v="0"/>
    <n v="0"/>
    <n v="0"/>
    <n v="0"/>
    <n v="2"/>
    <n v="2"/>
    <n v="4"/>
    <n v="6"/>
    <n v="7"/>
    <n v="13"/>
    <n v="0"/>
    <n v="0"/>
    <n v="0"/>
    <n v="0"/>
    <n v="0"/>
    <n v="0"/>
    <n v="0"/>
    <n v="0"/>
    <n v="0"/>
    <n v="0"/>
    <n v="0"/>
    <n v="0"/>
    <n v="8"/>
    <n v="9"/>
    <n v="17"/>
    <n v="1"/>
    <n v="1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4"/>
    <n v="0"/>
    <n v="2"/>
    <n v="1"/>
    <n v="1"/>
    <n v="0"/>
    <n v="0"/>
    <n v="0"/>
    <n v="0"/>
    <n v="0"/>
    <n v="2"/>
    <n v="5"/>
    <n v="3"/>
    <n v="1"/>
  </r>
  <r>
    <s v="08PJN0128I"/>
    <n v="1"/>
    <s v="MATUTINO"/>
    <s v="INSTITUTO FREINET MANITAS A LA OBRA"/>
    <n v="8"/>
    <s v="CHIHUAHUA"/>
    <n v="8"/>
    <s v="CHIHUAHUA"/>
    <x v="7"/>
    <n v="19"/>
    <x v="21"/>
    <n v="1"/>
    <s v="CHIHUAHUA"/>
    <s v="CALLE REPĂšBLICA DOMINICANA"/>
    <n v="218"/>
    <s v="PRIVADO"/>
    <x v="2"/>
    <n v="2"/>
    <s v="BĂSICA"/>
    <n v="1"/>
    <x v="2"/>
    <n v="1"/>
    <x v="0"/>
    <n v="0"/>
    <s v="NO APLICA"/>
    <n v="0"/>
    <s v="NO APLICA"/>
    <s v="08FZP0004S"/>
    <m/>
    <m/>
    <n v="0"/>
    <s v="I2020"/>
    <n v="4"/>
    <n v="1"/>
    <n v="5"/>
    <n v="4"/>
    <n v="1"/>
    <n v="5"/>
    <n v="0"/>
    <n v="0"/>
    <n v="0"/>
    <n v="0"/>
    <n v="0"/>
    <n v="0"/>
    <n v="1"/>
    <n v="0"/>
    <n v="1"/>
    <n v="0"/>
    <n v="3"/>
    <n v="3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3"/>
    <n v="1"/>
    <n v="1"/>
  </r>
  <r>
    <s v="08PJN0129H"/>
    <n v="1"/>
    <s v="MATUTINO"/>
    <s v="MI PEQUEÑO TESORO"/>
    <n v="8"/>
    <s v="CHIHUAHUA"/>
    <n v="8"/>
    <s v="CHIHUAHUA"/>
    <x v="7"/>
    <n v="19"/>
    <x v="21"/>
    <n v="1"/>
    <s v="CHIHUAHUA"/>
    <s v="AVENIDA GOMEZ MORIN"/>
    <n v="2304"/>
    <s v="PRIVADO"/>
    <x v="2"/>
    <n v="2"/>
    <s v="BĂSICA"/>
    <n v="1"/>
    <x v="2"/>
    <n v="1"/>
    <x v="0"/>
    <n v="0"/>
    <s v="NO APLICA"/>
    <n v="0"/>
    <s v="NO APLICA"/>
    <s v="08FZP0008O"/>
    <m/>
    <m/>
    <n v="0"/>
    <s v="I2020"/>
    <n v="13"/>
    <n v="8"/>
    <n v="21"/>
    <n v="13"/>
    <n v="8"/>
    <n v="21"/>
    <n v="0"/>
    <n v="0"/>
    <n v="0"/>
    <n v="0"/>
    <n v="0"/>
    <n v="0"/>
    <n v="10"/>
    <n v="9"/>
    <n v="19"/>
    <n v="0"/>
    <n v="0"/>
    <n v="0"/>
    <n v="0"/>
    <n v="0"/>
    <n v="0"/>
    <n v="0"/>
    <n v="0"/>
    <n v="0"/>
    <n v="0"/>
    <n v="0"/>
    <n v="0"/>
    <n v="0"/>
    <n v="0"/>
    <n v="0"/>
    <n v="10"/>
    <n v="9"/>
    <n v="1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130X"/>
    <n v="1"/>
    <s v="MATUTINO"/>
    <s v="PREESCOLAR CRISTOBAL COLON"/>
    <n v="8"/>
    <s v="CHIHUAHUA"/>
    <n v="8"/>
    <s v="CHIHUAHUA"/>
    <x v="7"/>
    <n v="19"/>
    <x v="21"/>
    <n v="1"/>
    <s v="CHIHUAHUA"/>
    <s v="CALLE J. J. CALVO"/>
    <n v="2800"/>
    <s v="PRIVADO"/>
    <x v="2"/>
    <n v="2"/>
    <s v="BĂSICA"/>
    <n v="1"/>
    <x v="2"/>
    <n v="1"/>
    <x v="0"/>
    <n v="0"/>
    <s v="NO APLICA"/>
    <n v="0"/>
    <s v="NO APLICA"/>
    <s v="08FZP0013Z"/>
    <m/>
    <m/>
    <n v="0"/>
    <s v="I2020"/>
    <n v="8"/>
    <n v="9"/>
    <n v="17"/>
    <n v="8"/>
    <n v="9"/>
    <n v="17"/>
    <n v="2"/>
    <n v="2"/>
    <n v="4"/>
    <n v="0"/>
    <n v="0"/>
    <n v="0"/>
    <n v="6"/>
    <n v="1"/>
    <n v="7"/>
    <n v="4"/>
    <n v="3"/>
    <n v="7"/>
    <n v="5"/>
    <n v="4"/>
    <n v="9"/>
    <n v="0"/>
    <n v="0"/>
    <n v="0"/>
    <n v="0"/>
    <n v="0"/>
    <n v="0"/>
    <n v="0"/>
    <n v="0"/>
    <n v="0"/>
    <n v="15"/>
    <n v="8"/>
    <n v="2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PJN0131W"/>
    <n v="1"/>
    <s v="MATUTINO"/>
    <s v="PEQUEÑO TAMBOR"/>
    <n v="8"/>
    <s v="CHIHUAHUA"/>
    <n v="8"/>
    <s v="CHIHUAHUA"/>
    <x v="5"/>
    <n v="37"/>
    <x v="6"/>
    <n v="1"/>
    <s v="JUĂREZ"/>
    <s v="CALLE TĂŤZOC"/>
    <n v="5468"/>
    <s v="PRIVADO"/>
    <x v="2"/>
    <n v="2"/>
    <s v="BĂSICA"/>
    <n v="1"/>
    <x v="2"/>
    <n v="1"/>
    <x v="0"/>
    <n v="0"/>
    <s v="NO APLICA"/>
    <n v="0"/>
    <s v="NO APLICA"/>
    <s v="08FZP0007P"/>
    <m/>
    <m/>
    <n v="0"/>
    <s v="I2020"/>
    <n v="11"/>
    <n v="8"/>
    <n v="19"/>
    <n v="11"/>
    <n v="8"/>
    <n v="19"/>
    <n v="0"/>
    <n v="0"/>
    <n v="0"/>
    <n v="0"/>
    <n v="0"/>
    <n v="0"/>
    <n v="5"/>
    <n v="10"/>
    <n v="15"/>
    <n v="0"/>
    <n v="0"/>
    <n v="0"/>
    <n v="0"/>
    <n v="0"/>
    <n v="0"/>
    <n v="0"/>
    <n v="0"/>
    <n v="0"/>
    <n v="0"/>
    <n v="0"/>
    <n v="0"/>
    <n v="0"/>
    <n v="0"/>
    <n v="0"/>
    <n v="5"/>
    <n v="10"/>
    <n v="1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132V"/>
    <n v="1"/>
    <s v="MATUTINO"/>
    <s v="AEDI CENTRO"/>
    <n v="8"/>
    <s v="CHIHUAHUA"/>
    <n v="8"/>
    <s v="CHIHUAHUA"/>
    <x v="7"/>
    <n v="19"/>
    <x v="21"/>
    <n v="1"/>
    <s v="CHIHUAHUA"/>
    <s v="CALLE 17A"/>
    <n v="1613"/>
    <s v="PRIVADO"/>
    <x v="2"/>
    <n v="2"/>
    <s v="BĂSICA"/>
    <n v="1"/>
    <x v="2"/>
    <n v="1"/>
    <x v="0"/>
    <n v="0"/>
    <s v="NO APLICA"/>
    <n v="0"/>
    <s v="NO APLICA"/>
    <s v="08FZP0012A"/>
    <m/>
    <m/>
    <n v="0"/>
    <s v="I2020"/>
    <n v="39"/>
    <n v="32"/>
    <n v="71"/>
    <n v="39"/>
    <n v="32"/>
    <n v="71"/>
    <n v="14"/>
    <n v="8"/>
    <n v="22"/>
    <n v="0"/>
    <n v="0"/>
    <n v="0"/>
    <n v="14"/>
    <n v="10"/>
    <n v="24"/>
    <n v="5"/>
    <n v="17"/>
    <n v="22"/>
    <n v="16"/>
    <n v="9"/>
    <n v="25"/>
    <n v="0"/>
    <n v="0"/>
    <n v="0"/>
    <n v="0"/>
    <n v="0"/>
    <n v="0"/>
    <n v="0"/>
    <n v="0"/>
    <n v="0"/>
    <n v="35"/>
    <n v="36"/>
    <n v="7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1"/>
    <n v="0"/>
    <n v="0"/>
    <n v="0"/>
    <n v="5"/>
    <n v="0"/>
    <n v="3"/>
    <n v="1"/>
    <n v="1"/>
    <n v="1"/>
    <n v="0"/>
    <n v="0"/>
    <n v="0"/>
    <n v="0"/>
    <n v="3"/>
    <n v="3"/>
    <n v="3"/>
    <n v="1"/>
  </r>
  <r>
    <s v="08PJN0133U"/>
    <n v="1"/>
    <s v="MATUTINO"/>
    <s v="COLEGIO BILINGUE GESTALT OJINAGA"/>
    <n v="8"/>
    <s v="CHIHUAHUA"/>
    <n v="8"/>
    <s v="CHIHUAHUA"/>
    <x v="4"/>
    <n v="52"/>
    <x v="5"/>
    <n v="1"/>
    <s v="MANUEL OJINAGA"/>
    <s v="AVENIDA NIĂ‘OS HĂ‰ROES"/>
    <n v="902"/>
    <s v="PRIVADO"/>
    <x v="2"/>
    <n v="2"/>
    <s v="BĂSICA"/>
    <n v="1"/>
    <x v="2"/>
    <n v="1"/>
    <x v="0"/>
    <n v="0"/>
    <s v="NO APLICA"/>
    <n v="0"/>
    <s v="NO APLICA"/>
    <s v="08FZP0004S"/>
    <m/>
    <m/>
    <n v="0"/>
    <s v="I2020"/>
    <n v="16"/>
    <n v="20"/>
    <n v="36"/>
    <n v="16"/>
    <n v="20"/>
    <n v="36"/>
    <n v="3"/>
    <n v="10"/>
    <n v="13"/>
    <n v="0"/>
    <n v="0"/>
    <n v="0"/>
    <n v="1"/>
    <n v="0"/>
    <n v="1"/>
    <n v="7"/>
    <n v="2"/>
    <n v="9"/>
    <n v="3"/>
    <n v="7"/>
    <n v="10"/>
    <n v="0"/>
    <n v="0"/>
    <n v="0"/>
    <n v="0"/>
    <n v="0"/>
    <n v="0"/>
    <n v="0"/>
    <n v="0"/>
    <n v="0"/>
    <n v="11"/>
    <n v="9"/>
    <n v="20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1"/>
    <n v="0"/>
    <n v="2"/>
    <n v="0"/>
    <n v="8"/>
    <n v="1"/>
    <n v="2"/>
    <n v="1"/>
    <n v="1"/>
    <n v="1"/>
    <n v="0"/>
    <n v="0"/>
    <n v="0"/>
    <n v="0"/>
    <n v="3"/>
    <n v="4"/>
    <n v="3"/>
    <n v="1"/>
  </r>
  <r>
    <s v="08PJN0134T"/>
    <n v="1"/>
    <s v="MATUTINO"/>
    <s v="EXPLORA PREESCOLAR"/>
    <n v="8"/>
    <s v="CHIHUAHUA"/>
    <n v="8"/>
    <s v="CHIHUAHUA"/>
    <x v="7"/>
    <n v="19"/>
    <x v="21"/>
    <n v="1"/>
    <s v="CHIHUAHUA"/>
    <s v="AVENIDA FRANCISCO VILLA"/>
    <n v="6706"/>
    <s v="PRIVADO"/>
    <x v="2"/>
    <n v="2"/>
    <s v="BĂSICA"/>
    <n v="1"/>
    <x v="2"/>
    <n v="1"/>
    <x v="0"/>
    <n v="0"/>
    <s v="NO APLICA"/>
    <n v="0"/>
    <s v="NO APLICA"/>
    <s v="08FZP0013Z"/>
    <m/>
    <m/>
    <n v="0"/>
    <s v="I2020"/>
    <n v="9"/>
    <n v="6"/>
    <n v="15"/>
    <n v="9"/>
    <n v="6"/>
    <n v="15"/>
    <n v="0"/>
    <n v="0"/>
    <n v="0"/>
    <n v="0"/>
    <n v="0"/>
    <n v="0"/>
    <n v="0"/>
    <n v="2"/>
    <n v="2"/>
    <n v="7"/>
    <n v="4"/>
    <n v="11"/>
    <n v="3"/>
    <n v="3"/>
    <n v="6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3"/>
    <n v="1"/>
  </r>
  <r>
    <s v="08PJN0135S"/>
    <n v="1"/>
    <s v="MATUTINO"/>
    <s v="INSTITUTO JUAN BOSCO"/>
    <n v="8"/>
    <s v="CHIHUAHUA"/>
    <n v="8"/>
    <s v="CHIHUAHUA"/>
    <x v="7"/>
    <n v="19"/>
    <x v="21"/>
    <n v="1"/>
    <s v="CHIHUAHUA"/>
    <s v="CALLE AHUEHUETE"/>
    <n v="705"/>
    <s v="PRIVADO"/>
    <x v="2"/>
    <n v="2"/>
    <s v="BĂSICA"/>
    <n v="1"/>
    <x v="2"/>
    <n v="1"/>
    <x v="0"/>
    <n v="0"/>
    <s v="NO APLICA"/>
    <n v="0"/>
    <s v="NO APLICA"/>
    <s v="08FZP0012A"/>
    <m/>
    <m/>
    <n v="0"/>
    <s v="I2020"/>
    <n v="16"/>
    <n v="23"/>
    <n v="39"/>
    <n v="16"/>
    <n v="23"/>
    <n v="39"/>
    <n v="0"/>
    <n v="0"/>
    <n v="0"/>
    <n v="0"/>
    <n v="0"/>
    <n v="0"/>
    <n v="19"/>
    <n v="17"/>
    <n v="36"/>
    <n v="0"/>
    <n v="0"/>
    <n v="0"/>
    <n v="0"/>
    <n v="0"/>
    <n v="0"/>
    <n v="0"/>
    <n v="0"/>
    <n v="0"/>
    <n v="0"/>
    <n v="0"/>
    <n v="0"/>
    <n v="0"/>
    <n v="0"/>
    <n v="0"/>
    <n v="19"/>
    <n v="17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7"/>
    <n v="2"/>
    <n v="1"/>
  </r>
  <r>
    <s v="08PJN0136R"/>
    <n v="1"/>
    <s v="MATUTINO"/>
    <s v="COLEGIO BUHSAB"/>
    <n v="8"/>
    <s v="CHIHUAHUA"/>
    <n v="8"/>
    <s v="CHIHUAHUA"/>
    <x v="5"/>
    <n v="37"/>
    <x v="6"/>
    <n v="1"/>
    <s v="JUĂREZ"/>
    <s v="CALLE CAMINO VIEJO A SAN JOSĂ‰"/>
    <n v="11045"/>
    <s v="PRIVADO"/>
    <x v="2"/>
    <n v="2"/>
    <s v="BĂSICA"/>
    <n v="1"/>
    <x v="2"/>
    <n v="1"/>
    <x v="0"/>
    <n v="0"/>
    <s v="NO APLICA"/>
    <n v="0"/>
    <s v="NO APLICA"/>
    <s v="08FZP0007P"/>
    <m/>
    <m/>
    <n v="0"/>
    <s v="I2020"/>
    <n v="9"/>
    <n v="7"/>
    <n v="16"/>
    <n v="9"/>
    <n v="7"/>
    <n v="16"/>
    <n v="1"/>
    <n v="3"/>
    <n v="4"/>
    <n v="0"/>
    <n v="0"/>
    <n v="0"/>
    <n v="1"/>
    <n v="0"/>
    <n v="1"/>
    <n v="3"/>
    <n v="0"/>
    <n v="3"/>
    <n v="2"/>
    <n v="2"/>
    <n v="4"/>
    <n v="0"/>
    <n v="0"/>
    <n v="0"/>
    <n v="0"/>
    <n v="0"/>
    <n v="0"/>
    <n v="0"/>
    <n v="0"/>
    <n v="0"/>
    <n v="6"/>
    <n v="2"/>
    <n v="8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2"/>
    <n v="1"/>
    <n v="0"/>
    <n v="0"/>
    <n v="0"/>
    <n v="0"/>
    <n v="0"/>
    <n v="1"/>
    <n v="2"/>
    <n v="2"/>
    <n v="2"/>
    <n v="1"/>
  </r>
  <r>
    <s v="08PJN0137Q"/>
    <n v="1"/>
    <s v="MATUTINO"/>
    <s v="COLEGIO DEL BOSQUE CAMPUS CHIHUAHUA"/>
    <n v="8"/>
    <s v="CHIHUAHUA"/>
    <n v="8"/>
    <s v="CHIHUAHUA"/>
    <x v="7"/>
    <n v="19"/>
    <x v="21"/>
    <n v="1"/>
    <s v="CHIHUAHUA"/>
    <s v="PRIVADA DE CATALPA"/>
    <n v="313"/>
    <s v="PRIVADO"/>
    <x v="2"/>
    <n v="2"/>
    <s v="BĂSICA"/>
    <n v="1"/>
    <x v="2"/>
    <n v="1"/>
    <x v="0"/>
    <n v="0"/>
    <s v="NO APLICA"/>
    <n v="0"/>
    <s v="NO APLICA"/>
    <s v="08FZP0008O"/>
    <m/>
    <m/>
    <n v="0"/>
    <s v="I2020"/>
    <n v="0"/>
    <n v="0"/>
    <n v="0"/>
    <n v="0"/>
    <n v="0"/>
    <n v="0"/>
    <n v="0"/>
    <n v="0"/>
    <n v="0"/>
    <n v="0"/>
    <n v="0"/>
    <n v="0"/>
    <n v="2"/>
    <n v="3"/>
    <n v="5"/>
    <n v="2"/>
    <n v="2"/>
    <n v="4"/>
    <n v="5"/>
    <n v="3"/>
    <n v="8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1"/>
    <n v="0"/>
    <n v="4"/>
    <n v="0"/>
    <n v="1"/>
    <n v="0"/>
    <n v="0"/>
    <n v="0"/>
    <n v="0"/>
    <n v="0"/>
    <n v="0"/>
    <n v="1"/>
    <n v="1"/>
    <n v="7"/>
    <n v="3"/>
    <n v="1"/>
  </r>
  <r>
    <s v="08PJN0138P"/>
    <n v="1"/>
    <s v="MATUTINO"/>
    <s v="COLEGIO REAL BILINGUE"/>
    <n v="8"/>
    <s v="CHIHUAHUA"/>
    <n v="8"/>
    <s v="CHIHUAHUA"/>
    <x v="7"/>
    <n v="19"/>
    <x v="21"/>
    <n v="1"/>
    <s v="CHIHUAHUA"/>
    <s v="CALLE VARSOVIA"/>
    <n v="2617"/>
    <s v="PRIVADO"/>
    <x v="2"/>
    <n v="2"/>
    <s v="BĂSICA"/>
    <n v="1"/>
    <x v="2"/>
    <n v="1"/>
    <x v="0"/>
    <n v="0"/>
    <s v="NO APLICA"/>
    <n v="0"/>
    <s v="NO APLICA"/>
    <s v="08FZP0008O"/>
    <m/>
    <m/>
    <n v="0"/>
    <s v="I2020"/>
    <n v="3"/>
    <n v="4"/>
    <n v="7"/>
    <n v="3"/>
    <n v="4"/>
    <n v="7"/>
    <n v="1"/>
    <n v="2"/>
    <n v="3"/>
    <n v="0"/>
    <n v="0"/>
    <n v="0"/>
    <n v="1"/>
    <n v="0"/>
    <n v="1"/>
    <n v="1"/>
    <n v="1"/>
    <n v="2"/>
    <n v="3"/>
    <n v="2"/>
    <n v="5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3"/>
    <n v="3"/>
    <n v="1"/>
  </r>
  <r>
    <s v="08PJN0139O"/>
    <n v="1"/>
    <s v="MATUTINO"/>
    <s v="COLOR-INN"/>
    <n v="8"/>
    <s v="CHIHUAHUA"/>
    <n v="8"/>
    <s v="CHIHUAHUA"/>
    <x v="7"/>
    <n v="19"/>
    <x v="21"/>
    <n v="1"/>
    <s v="CHIHUAHUA"/>
    <s v="AVENIDA NUEVA ESPAĂ‘A"/>
    <n v="2111"/>
    <s v="PRIVADO"/>
    <x v="2"/>
    <n v="2"/>
    <s v="BĂSICA"/>
    <n v="1"/>
    <x v="2"/>
    <n v="1"/>
    <x v="0"/>
    <n v="0"/>
    <s v="NO APLICA"/>
    <n v="0"/>
    <s v="NO APLICA"/>
    <s v="08FZP0013Z"/>
    <m/>
    <m/>
    <n v="0"/>
    <s v="I2020"/>
    <n v="0"/>
    <n v="0"/>
    <n v="0"/>
    <n v="0"/>
    <n v="0"/>
    <n v="0"/>
    <n v="0"/>
    <n v="0"/>
    <n v="0"/>
    <n v="0"/>
    <n v="0"/>
    <n v="0"/>
    <n v="27"/>
    <n v="21"/>
    <n v="48"/>
    <n v="0"/>
    <n v="0"/>
    <n v="0"/>
    <n v="0"/>
    <n v="0"/>
    <n v="0"/>
    <n v="0"/>
    <n v="0"/>
    <n v="0"/>
    <n v="0"/>
    <n v="0"/>
    <n v="0"/>
    <n v="0"/>
    <n v="0"/>
    <n v="0"/>
    <n v="27"/>
    <n v="21"/>
    <n v="48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140D"/>
    <n v="1"/>
    <s v="MATUTINO"/>
    <s v="COLOR-INN JUAREZ"/>
    <n v="8"/>
    <s v="CHIHUAHUA"/>
    <n v="8"/>
    <s v="CHIHUAHUA"/>
    <x v="5"/>
    <n v="37"/>
    <x v="6"/>
    <n v="1"/>
    <s v="JUĂREZ"/>
    <s v="CALLE SUTERM"/>
    <n v="9379"/>
    <s v="PRIVADO"/>
    <x v="2"/>
    <n v="2"/>
    <s v="BĂSICA"/>
    <n v="1"/>
    <x v="2"/>
    <n v="1"/>
    <x v="0"/>
    <n v="0"/>
    <s v="NO APLICA"/>
    <n v="0"/>
    <s v="NO APLICA"/>
    <s v="08FZP0007P"/>
    <m/>
    <m/>
    <n v="0"/>
    <s v="I2020"/>
    <n v="0"/>
    <n v="0"/>
    <n v="0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2"/>
    <n v="2"/>
    <n v="1"/>
  </r>
  <r>
    <s v="08PJN0141C"/>
    <n v="1"/>
    <s v="MATUTINO"/>
    <s v="SEMILLITA"/>
    <n v="8"/>
    <s v="CHIHUAHUA"/>
    <n v="8"/>
    <s v="CHIHUAHUA"/>
    <x v="5"/>
    <n v="37"/>
    <x v="6"/>
    <n v="1"/>
    <s v="JUĂREZ"/>
    <s v="CALLE PUERTO PALMA"/>
    <n v="1455"/>
    <s v="PRIVADO"/>
    <x v="2"/>
    <n v="2"/>
    <s v="BĂSICA"/>
    <n v="1"/>
    <x v="2"/>
    <n v="1"/>
    <x v="0"/>
    <n v="0"/>
    <s v="NO APLICA"/>
    <n v="0"/>
    <s v="NO APLICA"/>
    <s v="08FZP0007P"/>
    <m/>
    <m/>
    <n v="0"/>
    <s v="I2020"/>
    <n v="0"/>
    <n v="0"/>
    <n v="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0"/>
    <n v="0"/>
    <n v="0"/>
    <n v="0"/>
    <n v="0"/>
    <n v="0"/>
    <n v="0"/>
    <n v="0"/>
    <n v="0"/>
    <n v="12"/>
    <n v="6"/>
    <n v="18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209T"/>
    <n v="1"/>
    <s v="MATUTINO"/>
    <s v="INSTITUTO TERESA DE AVILA A C"/>
    <n v="8"/>
    <s v="CHIHUAHUA"/>
    <n v="8"/>
    <s v="CHIHUAHUA"/>
    <x v="5"/>
    <n v="37"/>
    <x v="6"/>
    <n v="1"/>
    <s v="JUĂREZ"/>
    <s v="CALLE BOSQUES DE JACARANDAS"/>
    <n v="7810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33"/>
    <n v="24"/>
    <n v="57"/>
    <n v="33"/>
    <n v="24"/>
    <n v="57"/>
    <n v="10"/>
    <n v="16"/>
    <n v="26"/>
    <n v="0"/>
    <n v="0"/>
    <n v="0"/>
    <n v="0"/>
    <n v="0"/>
    <n v="0"/>
    <n v="6"/>
    <n v="6"/>
    <n v="12"/>
    <n v="12"/>
    <n v="4"/>
    <n v="16"/>
    <n v="0"/>
    <n v="0"/>
    <n v="0"/>
    <n v="0"/>
    <n v="0"/>
    <n v="0"/>
    <n v="0"/>
    <n v="0"/>
    <n v="0"/>
    <n v="18"/>
    <n v="10"/>
    <n v="28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1"/>
    <n v="3"/>
    <n v="0"/>
    <n v="9"/>
    <n v="0"/>
    <n v="2"/>
    <n v="0"/>
    <n v="1"/>
    <n v="1"/>
    <n v="0"/>
    <n v="0"/>
    <n v="0"/>
    <n v="0"/>
    <n v="2"/>
    <n v="5"/>
    <n v="2"/>
    <n v="1"/>
  </r>
  <r>
    <s v="08PJN0210I"/>
    <n v="1"/>
    <s v="MATUTINO"/>
    <s v="COLEGIO CASA MONTESSORI"/>
    <n v="8"/>
    <s v="CHIHUAHUA"/>
    <n v="8"/>
    <s v="CHIHUAHUA"/>
    <x v="5"/>
    <n v="37"/>
    <x v="6"/>
    <n v="1"/>
    <s v="JUĂREZ"/>
    <s v="CALLE VALENTIN FUENTES"/>
    <n v="1184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37"/>
    <n v="38"/>
    <n v="75"/>
    <n v="37"/>
    <n v="38"/>
    <n v="75"/>
    <n v="14"/>
    <n v="11"/>
    <n v="25"/>
    <n v="0"/>
    <n v="0"/>
    <n v="0"/>
    <n v="2"/>
    <n v="5"/>
    <n v="7"/>
    <n v="10"/>
    <n v="12"/>
    <n v="22"/>
    <n v="10"/>
    <n v="12"/>
    <n v="22"/>
    <n v="0"/>
    <n v="0"/>
    <n v="0"/>
    <n v="0"/>
    <n v="0"/>
    <n v="0"/>
    <n v="0"/>
    <n v="0"/>
    <n v="0"/>
    <n v="22"/>
    <n v="29"/>
    <n v="5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5"/>
    <n v="0"/>
    <n v="10"/>
    <n v="0"/>
    <n v="3"/>
    <n v="0"/>
    <n v="0"/>
    <n v="0"/>
    <n v="0"/>
    <n v="0"/>
    <n v="0"/>
    <n v="3"/>
    <n v="3"/>
    <n v="3"/>
    <n v="3"/>
    <n v="1"/>
  </r>
  <r>
    <s v="08PJN0211H"/>
    <n v="1"/>
    <s v="MATUTINO"/>
    <s v="CUAUHTEMOC"/>
    <n v="8"/>
    <s v="CHIHUAHUA"/>
    <n v="8"/>
    <s v="CHIHUAHUA"/>
    <x v="1"/>
    <n v="17"/>
    <x v="43"/>
    <n v="1"/>
    <s v="CUAUHTĂ‰MOC"/>
    <s v="CALLE HIDALGO"/>
    <n v="1579"/>
    <s v="PRIVADO"/>
    <x v="2"/>
    <n v="2"/>
    <s v="BĂSICA"/>
    <n v="1"/>
    <x v="2"/>
    <n v="1"/>
    <x v="0"/>
    <n v="0"/>
    <s v="NO APLICA"/>
    <n v="0"/>
    <s v="NO APLICA"/>
    <s v="08FZP0009N"/>
    <m/>
    <s v="08ADG0011N"/>
    <n v="0"/>
    <s v="I2020"/>
    <n v="43"/>
    <n v="40"/>
    <n v="83"/>
    <n v="43"/>
    <n v="40"/>
    <n v="83"/>
    <n v="18"/>
    <n v="13"/>
    <n v="31"/>
    <n v="0"/>
    <n v="0"/>
    <n v="0"/>
    <n v="0"/>
    <n v="0"/>
    <n v="0"/>
    <n v="12"/>
    <n v="11"/>
    <n v="23"/>
    <n v="11"/>
    <n v="15"/>
    <n v="26"/>
    <n v="0"/>
    <n v="0"/>
    <n v="0"/>
    <n v="0"/>
    <n v="0"/>
    <n v="0"/>
    <n v="0"/>
    <n v="0"/>
    <n v="0"/>
    <n v="23"/>
    <n v="26"/>
    <n v="49"/>
    <n v="0"/>
    <n v="2"/>
    <n v="0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0"/>
    <n v="4"/>
    <n v="0"/>
    <n v="9"/>
    <n v="0"/>
    <n v="3"/>
    <n v="0"/>
    <n v="2"/>
    <n v="0"/>
    <n v="0"/>
    <n v="0"/>
    <n v="0"/>
    <n v="1"/>
    <n v="3"/>
    <n v="3"/>
    <n v="3"/>
    <n v="1"/>
  </r>
  <r>
    <s v="08PJN0212G"/>
    <n v="1"/>
    <s v="MATUTINO"/>
    <s v="COLEGIO LA PAZ A.C."/>
    <n v="8"/>
    <s v="CHIHUAHUA"/>
    <n v="8"/>
    <s v="CHIHUAHUA"/>
    <x v="9"/>
    <n v="21"/>
    <x v="61"/>
    <n v="1"/>
    <s v="DELICIAS"/>
    <s v="CALLE CUARTA ORIENTE"/>
    <n v="416"/>
    <s v="PRIVADO"/>
    <x v="2"/>
    <n v="2"/>
    <s v="BĂSICA"/>
    <n v="1"/>
    <x v="2"/>
    <n v="1"/>
    <x v="0"/>
    <n v="0"/>
    <s v="NO APLICA"/>
    <n v="0"/>
    <s v="NO APLICA"/>
    <s v="08FZP0006Q"/>
    <s v="08FJZ0003Z"/>
    <s v="08ADG0011N"/>
    <n v="0"/>
    <s v="I2020"/>
    <n v="35"/>
    <n v="41"/>
    <n v="76"/>
    <n v="35"/>
    <n v="41"/>
    <n v="76"/>
    <n v="20"/>
    <n v="16"/>
    <n v="36"/>
    <n v="0"/>
    <n v="0"/>
    <n v="0"/>
    <n v="0"/>
    <n v="0"/>
    <n v="0"/>
    <n v="4"/>
    <n v="11"/>
    <n v="15"/>
    <n v="12"/>
    <n v="9"/>
    <n v="21"/>
    <n v="0"/>
    <n v="0"/>
    <n v="0"/>
    <n v="0"/>
    <n v="0"/>
    <n v="0"/>
    <n v="0"/>
    <n v="0"/>
    <n v="0"/>
    <n v="16"/>
    <n v="20"/>
    <n v="36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3"/>
    <n v="0"/>
    <n v="3"/>
    <n v="0"/>
    <n v="11"/>
    <n v="0"/>
    <n v="3"/>
    <n v="0"/>
    <n v="0"/>
    <n v="2"/>
    <n v="0"/>
    <n v="0"/>
    <n v="0"/>
    <n v="1"/>
    <n v="3"/>
    <n v="5"/>
    <n v="4"/>
    <n v="1"/>
  </r>
  <r>
    <s v="08PJN0215D"/>
    <n v="1"/>
    <s v="MATUTINO"/>
    <s v="COLEGIO GIL ESPARZA A C"/>
    <n v="8"/>
    <s v="CHIHUAHUA"/>
    <n v="8"/>
    <s v="CHIHUAHUA"/>
    <x v="7"/>
    <n v="19"/>
    <x v="21"/>
    <n v="1"/>
    <s v="CHIHUAHUA"/>
    <s v="CALLE 10A"/>
    <n v="2410"/>
    <s v="PRIVADO"/>
    <x v="2"/>
    <n v="2"/>
    <s v="BĂSICA"/>
    <n v="1"/>
    <x v="2"/>
    <n v="1"/>
    <x v="0"/>
    <n v="0"/>
    <s v="NO APLICA"/>
    <n v="0"/>
    <s v="NO APLICA"/>
    <s v="08FZP0012A"/>
    <m/>
    <s v="08ADG0011N"/>
    <n v="0"/>
    <s v="I2020"/>
    <n v="28"/>
    <n v="28"/>
    <n v="56"/>
    <n v="28"/>
    <n v="28"/>
    <n v="56"/>
    <n v="14"/>
    <n v="10"/>
    <n v="24"/>
    <n v="0"/>
    <n v="0"/>
    <n v="0"/>
    <n v="1"/>
    <n v="0"/>
    <n v="1"/>
    <n v="8"/>
    <n v="1"/>
    <n v="9"/>
    <n v="7"/>
    <n v="12"/>
    <n v="19"/>
    <n v="0"/>
    <n v="0"/>
    <n v="0"/>
    <n v="0"/>
    <n v="0"/>
    <n v="0"/>
    <n v="0"/>
    <n v="0"/>
    <n v="0"/>
    <n v="16"/>
    <n v="13"/>
    <n v="2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1"/>
    <n v="0"/>
    <n v="2"/>
    <n v="0"/>
    <n v="8"/>
    <n v="0"/>
    <n v="3"/>
    <n v="1"/>
    <n v="1"/>
    <n v="1"/>
    <n v="0"/>
    <n v="0"/>
    <n v="0"/>
    <n v="0"/>
    <n v="3"/>
    <n v="3"/>
    <n v="3"/>
    <n v="1"/>
  </r>
  <r>
    <s v="08PJN0218A"/>
    <n v="1"/>
    <s v="MATUTINO"/>
    <s v="MELCHOR OCAMPO"/>
    <n v="8"/>
    <s v="CHIHUAHUA"/>
    <n v="8"/>
    <s v="CHIHUAHUA"/>
    <x v="9"/>
    <n v="21"/>
    <x v="61"/>
    <n v="1"/>
    <s v="DELICIAS"/>
    <s v="AVENIDA DEL PARQUE"/>
    <n v="2"/>
    <s v="PRIVADO"/>
    <x v="2"/>
    <n v="2"/>
    <s v="BĂSICA"/>
    <n v="1"/>
    <x v="2"/>
    <n v="1"/>
    <x v="0"/>
    <n v="0"/>
    <s v="NO APLICA"/>
    <n v="0"/>
    <s v="NO APLICA"/>
    <s v="08FZP0006Q"/>
    <s v="08FJZ0003Z"/>
    <s v="08ADG0011N"/>
    <n v="0"/>
    <s v="I2020"/>
    <n v="12"/>
    <n v="15"/>
    <n v="27"/>
    <n v="12"/>
    <n v="15"/>
    <n v="27"/>
    <n v="8"/>
    <n v="8"/>
    <n v="16"/>
    <n v="0"/>
    <n v="0"/>
    <n v="0"/>
    <n v="0"/>
    <n v="0"/>
    <n v="0"/>
    <n v="3"/>
    <n v="5"/>
    <n v="8"/>
    <n v="3"/>
    <n v="8"/>
    <n v="11"/>
    <n v="0"/>
    <n v="0"/>
    <n v="0"/>
    <n v="0"/>
    <n v="0"/>
    <n v="0"/>
    <n v="0"/>
    <n v="0"/>
    <n v="0"/>
    <n v="6"/>
    <n v="13"/>
    <n v="19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1"/>
    <n v="1"/>
    <n v="0"/>
    <n v="0"/>
    <n v="0"/>
    <n v="0"/>
    <n v="2"/>
    <n v="2"/>
    <n v="2"/>
    <n v="1"/>
  </r>
  <r>
    <s v="08PJN0222N"/>
    <n v="1"/>
    <s v="MATUTINO"/>
    <s v="KRI KRI"/>
    <n v="8"/>
    <s v="CHIHUAHUA"/>
    <n v="8"/>
    <s v="CHIHUAHUA"/>
    <x v="5"/>
    <n v="37"/>
    <x v="6"/>
    <n v="1"/>
    <s v="JUĂREZ"/>
    <s v="CALLE REPUBLICA DE CUBA"/>
    <n v="585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10"/>
    <n v="7"/>
    <n v="17"/>
    <n v="10"/>
    <n v="7"/>
    <n v="17"/>
    <n v="7"/>
    <n v="5"/>
    <n v="12"/>
    <n v="0"/>
    <n v="0"/>
    <n v="0"/>
    <n v="0"/>
    <n v="0"/>
    <n v="0"/>
    <n v="0"/>
    <n v="1"/>
    <n v="1"/>
    <n v="3"/>
    <n v="2"/>
    <n v="5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3"/>
    <n v="0"/>
    <n v="1"/>
    <n v="0"/>
    <n v="0"/>
    <n v="0"/>
    <n v="0"/>
    <n v="0"/>
    <n v="0"/>
    <n v="1"/>
    <n v="1"/>
    <n v="2"/>
    <n v="2"/>
    <n v="1"/>
  </r>
  <r>
    <s v="08PJN0225K"/>
    <n v="1"/>
    <s v="MATUTINO"/>
    <s v="CENTRO INFANTIL BILINGUE"/>
    <n v="8"/>
    <s v="CHIHUAHUA"/>
    <n v="8"/>
    <s v="CHIHUAHUA"/>
    <x v="7"/>
    <n v="19"/>
    <x v="21"/>
    <n v="1"/>
    <s v="CHIHUAHUA"/>
    <s v="CALLE CARBONEL"/>
    <n v="5500"/>
    <s v="PRIVADO"/>
    <x v="2"/>
    <n v="2"/>
    <s v="BĂSICA"/>
    <n v="1"/>
    <x v="2"/>
    <n v="1"/>
    <x v="0"/>
    <n v="0"/>
    <s v="NO APLICA"/>
    <n v="0"/>
    <s v="NO APLICA"/>
    <s v="08FZP0008O"/>
    <s v="08FJZ0003Z"/>
    <s v="08ADG0011N"/>
    <n v="0"/>
    <s v="I2020"/>
    <n v="73"/>
    <n v="52"/>
    <n v="125"/>
    <n v="73"/>
    <n v="52"/>
    <n v="125"/>
    <n v="27"/>
    <n v="15"/>
    <n v="42"/>
    <n v="0"/>
    <n v="0"/>
    <n v="0"/>
    <n v="3"/>
    <n v="3"/>
    <n v="6"/>
    <n v="17"/>
    <n v="16"/>
    <n v="33"/>
    <n v="13"/>
    <n v="6"/>
    <n v="19"/>
    <n v="0"/>
    <n v="0"/>
    <n v="0"/>
    <n v="0"/>
    <n v="0"/>
    <n v="0"/>
    <n v="0"/>
    <n v="0"/>
    <n v="0"/>
    <n v="33"/>
    <n v="25"/>
    <n v="58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4"/>
    <n v="0"/>
    <n v="4"/>
    <n v="0"/>
    <n v="13"/>
    <n v="0"/>
    <n v="3"/>
    <n v="1"/>
    <n v="0"/>
    <n v="1"/>
    <n v="0"/>
    <n v="0"/>
    <n v="0"/>
    <n v="1"/>
    <n v="3"/>
    <n v="6"/>
    <n v="6"/>
    <n v="1"/>
  </r>
  <r>
    <s v="08PJN0238O"/>
    <n v="1"/>
    <s v="MATUTINO"/>
    <s v="JARDIN DE NIÑOS BILINGUE"/>
    <n v="8"/>
    <s v="CHIHUAHUA"/>
    <n v="8"/>
    <s v="CHIHUAHUA"/>
    <x v="7"/>
    <n v="19"/>
    <x v="21"/>
    <n v="1"/>
    <s v="CHIHUAHUA"/>
    <s v="CALLE OCEANO PACIFICO"/>
    <n v="2325"/>
    <s v="PRIVADO"/>
    <x v="2"/>
    <n v="2"/>
    <s v="BĂSICA"/>
    <n v="1"/>
    <x v="2"/>
    <n v="1"/>
    <x v="0"/>
    <n v="0"/>
    <s v="NO APLICA"/>
    <n v="0"/>
    <s v="NO APLICA"/>
    <s v="08FZP0013Z"/>
    <m/>
    <s v="08ADG0011N"/>
    <n v="0"/>
    <s v="I2020"/>
    <n v="64"/>
    <n v="49"/>
    <n v="113"/>
    <n v="64"/>
    <n v="49"/>
    <n v="113"/>
    <n v="23"/>
    <n v="18"/>
    <n v="41"/>
    <n v="0"/>
    <n v="0"/>
    <n v="0"/>
    <n v="8"/>
    <n v="1"/>
    <n v="9"/>
    <n v="17"/>
    <n v="10"/>
    <n v="27"/>
    <n v="24"/>
    <n v="20"/>
    <n v="44"/>
    <n v="0"/>
    <n v="0"/>
    <n v="0"/>
    <n v="0"/>
    <n v="0"/>
    <n v="0"/>
    <n v="0"/>
    <n v="0"/>
    <n v="0"/>
    <n v="49"/>
    <n v="31"/>
    <n v="80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3"/>
    <n v="0"/>
    <n v="4"/>
    <n v="0"/>
    <n v="12"/>
    <n v="0"/>
    <n v="3"/>
    <n v="1"/>
    <n v="0"/>
    <n v="0"/>
    <n v="0"/>
    <n v="0"/>
    <n v="0"/>
    <n v="2"/>
    <n v="3"/>
    <n v="6"/>
    <n v="6"/>
    <n v="1"/>
  </r>
  <r>
    <s v="08PJN0239N"/>
    <n v="1"/>
    <s v="MATUTINO"/>
    <s v="INSTITUTO GUIA DEL NIÑO CHIHUAHUENSE"/>
    <n v="8"/>
    <s v="CHIHUAHUA"/>
    <n v="8"/>
    <s v="CHIHUAHUA"/>
    <x v="7"/>
    <n v="19"/>
    <x v="21"/>
    <n v="1"/>
    <s v="CHIHUAHUA"/>
    <s v="AVENIDA GLANDORFF"/>
    <n v="3104"/>
    <s v="PRIVADO"/>
    <x v="2"/>
    <n v="2"/>
    <s v="BĂSICA"/>
    <n v="1"/>
    <x v="2"/>
    <n v="1"/>
    <x v="0"/>
    <n v="0"/>
    <s v="NO APLICA"/>
    <n v="0"/>
    <s v="NO APLICA"/>
    <s v="08FZP0004S"/>
    <s v="08FJZ0003Z"/>
    <s v="08ADG0011N"/>
    <n v="0"/>
    <s v="I2020"/>
    <n v="9"/>
    <n v="3"/>
    <n v="12"/>
    <n v="9"/>
    <n v="3"/>
    <n v="12"/>
    <n v="2"/>
    <n v="1"/>
    <n v="3"/>
    <n v="0"/>
    <n v="0"/>
    <n v="0"/>
    <n v="0"/>
    <n v="2"/>
    <n v="2"/>
    <n v="1"/>
    <n v="0"/>
    <n v="1"/>
    <n v="5"/>
    <n v="1"/>
    <n v="6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1"/>
    <n v="1"/>
    <n v="1"/>
  </r>
  <r>
    <s v="08PJN0248V"/>
    <n v="1"/>
    <s v="MATUTINO"/>
    <s v="COLEGIO DEL VALLE"/>
    <n v="8"/>
    <s v="CHIHUAHUA"/>
    <n v="8"/>
    <s v="CHIHUAHUA"/>
    <x v="5"/>
    <n v="37"/>
    <x v="6"/>
    <n v="1"/>
    <s v="JUĂREZ"/>
    <s v="CAMINO VIEJO A SAN JOSE"/>
    <n v="8251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22"/>
    <n v="19"/>
    <n v="41"/>
    <n v="22"/>
    <n v="19"/>
    <n v="41"/>
    <n v="11"/>
    <n v="9"/>
    <n v="20"/>
    <n v="0"/>
    <n v="0"/>
    <n v="0"/>
    <n v="0"/>
    <n v="0"/>
    <n v="0"/>
    <n v="3"/>
    <n v="4"/>
    <n v="7"/>
    <n v="6"/>
    <n v="11"/>
    <n v="17"/>
    <n v="0"/>
    <n v="0"/>
    <n v="0"/>
    <n v="0"/>
    <n v="0"/>
    <n v="0"/>
    <n v="0"/>
    <n v="0"/>
    <n v="0"/>
    <n v="9"/>
    <n v="15"/>
    <n v="24"/>
    <n v="0"/>
    <n v="1"/>
    <n v="1"/>
    <n v="0"/>
    <n v="0"/>
    <n v="0"/>
    <n v="0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1"/>
    <n v="1"/>
    <n v="0"/>
    <n v="6"/>
    <n v="0"/>
    <n v="2"/>
    <n v="0"/>
    <n v="1"/>
    <n v="1"/>
    <n v="0"/>
    <n v="0"/>
    <n v="0"/>
    <n v="0"/>
    <n v="2"/>
    <n v="2"/>
    <n v="2"/>
    <n v="1"/>
  </r>
  <r>
    <s v="08PJN0252H"/>
    <n v="1"/>
    <s v="MATUTINO"/>
    <s v="RUDYARD KIPLING BILINGUE"/>
    <n v="8"/>
    <s v="CHIHUAHUA"/>
    <n v="8"/>
    <s v="CHIHUAHUA"/>
    <x v="7"/>
    <n v="19"/>
    <x v="21"/>
    <n v="1"/>
    <s v="CHIHUAHUA"/>
    <s v="CALLE LUIS DE ANGOSTURAS"/>
    <n v="606"/>
    <s v="PRIVADO"/>
    <x v="2"/>
    <n v="2"/>
    <s v="BĂSICA"/>
    <n v="1"/>
    <x v="2"/>
    <n v="1"/>
    <x v="0"/>
    <n v="0"/>
    <s v="NO APLICA"/>
    <n v="0"/>
    <s v="NO APLICA"/>
    <s v="08FZP0008O"/>
    <s v="08FJZ0003Z"/>
    <s v="08ADG0011N"/>
    <n v="0"/>
    <s v="I2020"/>
    <n v="7"/>
    <n v="11"/>
    <n v="18"/>
    <n v="7"/>
    <n v="11"/>
    <n v="18"/>
    <n v="4"/>
    <n v="2"/>
    <n v="6"/>
    <n v="0"/>
    <n v="0"/>
    <n v="0"/>
    <n v="2"/>
    <n v="3"/>
    <n v="5"/>
    <n v="2"/>
    <n v="2"/>
    <n v="4"/>
    <n v="0"/>
    <n v="7"/>
    <n v="7"/>
    <n v="0"/>
    <n v="0"/>
    <n v="0"/>
    <n v="0"/>
    <n v="0"/>
    <n v="0"/>
    <n v="0"/>
    <n v="0"/>
    <n v="0"/>
    <n v="4"/>
    <n v="12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2"/>
    <n v="0"/>
    <n v="5"/>
    <n v="0"/>
    <n v="11"/>
    <n v="0"/>
    <n v="1"/>
    <n v="0"/>
    <n v="0"/>
    <n v="0"/>
    <n v="0"/>
    <n v="0"/>
    <n v="0"/>
    <n v="1"/>
    <n v="1"/>
    <n v="3"/>
    <n v="3"/>
    <n v="1"/>
  </r>
  <r>
    <s v="08PJN0258B"/>
    <n v="1"/>
    <s v="MATUTINO"/>
    <s v="C.D.I. MI MUNDO"/>
    <n v="8"/>
    <s v="CHIHUAHUA"/>
    <n v="8"/>
    <s v="CHIHUAHUA"/>
    <x v="7"/>
    <n v="19"/>
    <x v="21"/>
    <n v="1"/>
    <s v="CHIHUAHUA"/>
    <s v="CALLE 25"/>
    <n v="2502"/>
    <s v="PRIVADO"/>
    <x v="2"/>
    <n v="2"/>
    <s v="BĂSICA"/>
    <n v="1"/>
    <x v="2"/>
    <n v="1"/>
    <x v="0"/>
    <n v="0"/>
    <s v="NO APLICA"/>
    <n v="0"/>
    <s v="NO APLICA"/>
    <s v="08FZP0012A"/>
    <m/>
    <s v="08ADG0011N"/>
    <n v="0"/>
    <s v="I2020"/>
    <n v="69"/>
    <n v="71"/>
    <n v="140"/>
    <n v="69"/>
    <n v="71"/>
    <n v="140"/>
    <n v="27"/>
    <n v="34"/>
    <n v="61"/>
    <n v="0"/>
    <n v="0"/>
    <n v="0"/>
    <n v="4"/>
    <n v="3"/>
    <n v="7"/>
    <n v="15"/>
    <n v="16"/>
    <n v="31"/>
    <n v="17"/>
    <n v="17"/>
    <n v="34"/>
    <n v="0"/>
    <n v="0"/>
    <n v="0"/>
    <n v="0"/>
    <n v="0"/>
    <n v="0"/>
    <n v="0"/>
    <n v="0"/>
    <n v="0"/>
    <n v="36"/>
    <n v="36"/>
    <n v="7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2"/>
    <n v="0"/>
    <n v="1"/>
    <n v="0"/>
    <n v="11"/>
    <n v="0"/>
    <n v="5"/>
    <n v="1"/>
    <n v="2"/>
    <n v="2"/>
    <n v="0"/>
    <n v="0"/>
    <n v="0"/>
    <n v="0"/>
    <n v="5"/>
    <n v="5"/>
    <n v="5"/>
    <n v="1"/>
  </r>
  <r>
    <s v="08PJN0260Q"/>
    <n v="1"/>
    <s v="MATUTINO"/>
    <s v="CENTRO DE DESARROLLO INFANTIL"/>
    <n v="8"/>
    <s v="CHIHUAHUA"/>
    <n v="8"/>
    <s v="CHIHUAHUA"/>
    <x v="5"/>
    <n v="37"/>
    <x v="6"/>
    <n v="1"/>
    <s v="JUĂREZ"/>
    <s v="CALLE CASCADA"/>
    <n v="1446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16"/>
    <n v="10"/>
    <n v="26"/>
    <n v="16"/>
    <n v="10"/>
    <n v="26"/>
    <n v="7"/>
    <n v="8"/>
    <n v="15"/>
    <n v="0"/>
    <n v="0"/>
    <n v="0"/>
    <n v="2"/>
    <n v="1"/>
    <n v="3"/>
    <n v="3"/>
    <n v="2"/>
    <n v="5"/>
    <n v="10"/>
    <n v="4"/>
    <n v="14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4"/>
    <n v="3"/>
    <n v="1"/>
  </r>
  <r>
    <s v="08PJN0263N"/>
    <n v="1"/>
    <s v="MATUTINO"/>
    <s v="CARMEN IBARRA DE BRISEÑO"/>
    <n v="8"/>
    <s v="CHIHUAHUA"/>
    <n v="8"/>
    <s v="CHIHUAHUA"/>
    <x v="9"/>
    <n v="11"/>
    <x v="28"/>
    <n v="1"/>
    <s v="SANTA ROSALĂŤA DE CAMARGO"/>
    <s v="CALLE LERDO DE TEJADA"/>
    <n v="1309"/>
    <s v="PRIVADO"/>
    <x v="2"/>
    <n v="2"/>
    <s v="BĂSICA"/>
    <n v="1"/>
    <x v="2"/>
    <n v="1"/>
    <x v="0"/>
    <n v="0"/>
    <s v="NO APLICA"/>
    <n v="0"/>
    <s v="NO APLICA"/>
    <s v="08FZP0015Y"/>
    <m/>
    <s v="08ADG0057I"/>
    <n v="0"/>
    <s v="I2020"/>
    <n v="9"/>
    <n v="21"/>
    <n v="30"/>
    <n v="9"/>
    <n v="21"/>
    <n v="30"/>
    <n v="3"/>
    <n v="7"/>
    <n v="10"/>
    <n v="0"/>
    <n v="0"/>
    <n v="0"/>
    <n v="2"/>
    <n v="2"/>
    <n v="4"/>
    <n v="4"/>
    <n v="7"/>
    <n v="11"/>
    <n v="2"/>
    <n v="9"/>
    <n v="11"/>
    <n v="0"/>
    <n v="0"/>
    <n v="0"/>
    <n v="0"/>
    <n v="0"/>
    <n v="0"/>
    <n v="0"/>
    <n v="0"/>
    <n v="0"/>
    <n v="8"/>
    <n v="18"/>
    <n v="2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3"/>
    <n v="0"/>
    <n v="7"/>
    <n v="0"/>
    <n v="1"/>
    <n v="0"/>
    <n v="0"/>
    <n v="0"/>
    <n v="0"/>
    <n v="0"/>
    <n v="0"/>
    <n v="1"/>
    <n v="1"/>
    <n v="3"/>
    <n v="3"/>
    <n v="1"/>
  </r>
  <r>
    <s v="08PJN0265L"/>
    <n v="1"/>
    <s v="MATUTINO"/>
    <s v="INSTITUTO LAS AMERICAS"/>
    <n v="8"/>
    <s v="CHIHUAHUA"/>
    <n v="8"/>
    <s v="CHIHUAHUA"/>
    <x v="8"/>
    <n v="32"/>
    <x v="19"/>
    <n v="1"/>
    <s v="HIDALGO DEL PARRAL"/>
    <s v="CALLE SOR JUANA INES DE LA CRUZ"/>
    <n v="2"/>
    <s v="PRIVADO"/>
    <x v="2"/>
    <n v="2"/>
    <s v="BĂSICA"/>
    <n v="1"/>
    <x v="2"/>
    <n v="1"/>
    <x v="0"/>
    <n v="0"/>
    <s v="NO APLICA"/>
    <n v="0"/>
    <s v="NO APLICA"/>
    <s v="08FZP0003T"/>
    <m/>
    <s v="08ADG0011N"/>
    <n v="0"/>
    <s v="I2020"/>
    <n v="36"/>
    <n v="39"/>
    <n v="75"/>
    <n v="36"/>
    <n v="39"/>
    <n v="75"/>
    <n v="22"/>
    <n v="16"/>
    <n v="38"/>
    <n v="0"/>
    <n v="0"/>
    <n v="0"/>
    <n v="0"/>
    <n v="0"/>
    <n v="0"/>
    <n v="12"/>
    <n v="6"/>
    <n v="18"/>
    <n v="8"/>
    <n v="14"/>
    <n v="22"/>
    <n v="0"/>
    <n v="0"/>
    <n v="0"/>
    <n v="0"/>
    <n v="0"/>
    <n v="0"/>
    <n v="0"/>
    <n v="0"/>
    <n v="0"/>
    <n v="20"/>
    <n v="20"/>
    <n v="40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2"/>
    <n v="0"/>
    <n v="6"/>
    <n v="0"/>
    <n v="2"/>
    <n v="0"/>
    <n v="1"/>
    <n v="1"/>
    <n v="0"/>
    <n v="0"/>
    <n v="0"/>
    <n v="0"/>
    <n v="2"/>
    <n v="3"/>
    <n v="2"/>
    <n v="1"/>
  </r>
  <r>
    <s v="08PJN0270X"/>
    <n v="1"/>
    <s v="MATUTINO"/>
    <s v="INSTITUTO PANAMERICANO TRILINGUE"/>
    <n v="8"/>
    <s v="CHIHUAHUA"/>
    <n v="8"/>
    <s v="CHIHUAHUA"/>
    <x v="7"/>
    <n v="19"/>
    <x v="21"/>
    <n v="1"/>
    <s v="CHIHUAHUA"/>
    <s v="CALLE REPUBLICA DE ECUADOR"/>
    <n v="303"/>
    <s v="PRIVADO"/>
    <x v="2"/>
    <n v="2"/>
    <s v="BĂSICA"/>
    <n v="1"/>
    <x v="2"/>
    <n v="1"/>
    <x v="0"/>
    <n v="0"/>
    <s v="NO APLICA"/>
    <n v="0"/>
    <s v="NO APLICA"/>
    <s v="08FZP0010C"/>
    <m/>
    <s v="08ACE0001J"/>
    <n v="0"/>
    <s v="I2020"/>
    <n v="103"/>
    <n v="76"/>
    <n v="179"/>
    <n v="103"/>
    <n v="76"/>
    <n v="179"/>
    <n v="31"/>
    <n v="24"/>
    <n v="55"/>
    <n v="0"/>
    <n v="0"/>
    <n v="0"/>
    <n v="28"/>
    <n v="31"/>
    <n v="59"/>
    <n v="40"/>
    <n v="34"/>
    <n v="74"/>
    <n v="46"/>
    <n v="28"/>
    <n v="74"/>
    <n v="0"/>
    <n v="0"/>
    <n v="0"/>
    <n v="0"/>
    <n v="0"/>
    <n v="0"/>
    <n v="0"/>
    <n v="0"/>
    <n v="0"/>
    <n v="114"/>
    <n v="93"/>
    <n v="207"/>
    <n v="0"/>
    <n v="0"/>
    <n v="1"/>
    <n v="0"/>
    <n v="0"/>
    <n v="0"/>
    <n v="4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2"/>
    <n v="0"/>
    <n v="5"/>
    <n v="0"/>
    <n v="14"/>
    <n v="0"/>
    <n v="5"/>
    <n v="0"/>
    <n v="0"/>
    <n v="1"/>
    <n v="0"/>
    <n v="0"/>
    <n v="0"/>
    <n v="4"/>
    <n v="5"/>
    <n v="9"/>
    <n v="9"/>
    <n v="1"/>
  </r>
  <r>
    <s v="08PJN0272V"/>
    <n v="1"/>
    <s v="MATUTINO"/>
    <s v="COLEGIO DE CHIHUAHUA"/>
    <n v="8"/>
    <s v="CHIHUAHUA"/>
    <n v="8"/>
    <s v="CHIHUAHUA"/>
    <x v="7"/>
    <n v="19"/>
    <x v="21"/>
    <n v="1"/>
    <s v="CHIHUAHUA"/>
    <s v="CALLE PELICANOS"/>
    <n v="5301"/>
    <s v="PRIVADO"/>
    <x v="2"/>
    <n v="2"/>
    <s v="BĂSICA"/>
    <n v="1"/>
    <x v="2"/>
    <n v="1"/>
    <x v="0"/>
    <n v="0"/>
    <s v="NO APLICA"/>
    <n v="0"/>
    <s v="NO APLICA"/>
    <s v="08FZP0012A"/>
    <m/>
    <s v="08ADG0011N"/>
    <n v="0"/>
    <s v="I2020"/>
    <n v="83"/>
    <n v="78"/>
    <n v="161"/>
    <n v="83"/>
    <n v="78"/>
    <n v="161"/>
    <n v="29"/>
    <n v="22"/>
    <n v="51"/>
    <n v="0"/>
    <n v="0"/>
    <n v="0"/>
    <n v="7"/>
    <n v="15"/>
    <n v="22"/>
    <n v="16"/>
    <n v="24"/>
    <n v="40"/>
    <n v="30"/>
    <n v="30"/>
    <n v="60"/>
    <n v="0"/>
    <n v="0"/>
    <n v="0"/>
    <n v="0"/>
    <n v="0"/>
    <n v="0"/>
    <n v="0"/>
    <n v="0"/>
    <n v="0"/>
    <n v="53"/>
    <n v="69"/>
    <n v="122"/>
    <n v="0"/>
    <n v="0"/>
    <n v="1"/>
    <n v="0"/>
    <n v="0"/>
    <n v="0"/>
    <n v="3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3"/>
    <n v="0"/>
    <n v="14"/>
    <n v="0"/>
    <n v="24"/>
    <n v="0"/>
    <n v="4"/>
    <n v="0"/>
    <n v="0"/>
    <n v="1"/>
    <n v="0"/>
    <n v="0"/>
    <n v="0"/>
    <n v="3"/>
    <n v="4"/>
    <n v="7"/>
    <n v="7"/>
    <n v="1"/>
  </r>
  <r>
    <s v="08PJN0276R"/>
    <n v="1"/>
    <s v="MATUTINO"/>
    <s v="RAYENARE"/>
    <n v="8"/>
    <s v="CHIHUAHUA"/>
    <n v="8"/>
    <s v="CHIHUAHUA"/>
    <x v="5"/>
    <n v="37"/>
    <x v="6"/>
    <n v="1"/>
    <s v="JUĂREZ"/>
    <s v="CALLE AGUIRRE LAREDO"/>
    <n v="5828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29"/>
    <n v="23"/>
    <n v="52"/>
    <n v="29"/>
    <n v="23"/>
    <n v="52"/>
    <n v="12"/>
    <n v="9"/>
    <n v="21"/>
    <n v="0"/>
    <n v="0"/>
    <n v="0"/>
    <n v="0"/>
    <n v="0"/>
    <n v="0"/>
    <n v="3"/>
    <n v="3"/>
    <n v="6"/>
    <n v="14"/>
    <n v="10"/>
    <n v="24"/>
    <n v="0"/>
    <n v="0"/>
    <n v="0"/>
    <n v="0"/>
    <n v="0"/>
    <n v="0"/>
    <n v="0"/>
    <n v="0"/>
    <n v="0"/>
    <n v="17"/>
    <n v="13"/>
    <n v="30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1"/>
    <n v="1"/>
    <n v="3"/>
    <n v="0"/>
    <n v="9"/>
    <n v="0"/>
    <n v="2"/>
    <n v="0"/>
    <n v="1"/>
    <n v="0"/>
    <n v="0"/>
    <n v="0"/>
    <n v="0"/>
    <n v="1"/>
    <n v="2"/>
    <n v="4"/>
    <n v="3"/>
    <n v="1"/>
  </r>
  <r>
    <s v="08PJN0277Q"/>
    <n v="1"/>
    <s v="MATUTINO"/>
    <s v="GRANJA HOGAR"/>
    <n v="8"/>
    <s v="CHIHUAHUA"/>
    <n v="8"/>
    <s v="CHIHUAHUA"/>
    <x v="7"/>
    <n v="19"/>
    <x v="21"/>
    <n v="1"/>
    <s v="CHIHUAHUA"/>
    <s v="CALLE JUAN DE DIOS MARTIN VARGAS QUINTA "/>
    <n v="6542"/>
    <s v="PRIVADO"/>
    <x v="2"/>
    <n v="2"/>
    <s v="BĂSICA"/>
    <n v="1"/>
    <x v="2"/>
    <n v="1"/>
    <x v="0"/>
    <n v="0"/>
    <s v="NO APLICA"/>
    <n v="0"/>
    <s v="NO APLICA"/>
    <s v="08FZP0010C"/>
    <m/>
    <s v="08ADG0011N"/>
    <n v="0"/>
    <s v="I2020"/>
    <n v="10"/>
    <n v="9"/>
    <n v="19"/>
    <n v="10"/>
    <n v="9"/>
    <n v="19"/>
    <n v="7"/>
    <n v="4"/>
    <n v="11"/>
    <n v="0"/>
    <n v="0"/>
    <n v="0"/>
    <n v="0"/>
    <n v="1"/>
    <n v="1"/>
    <n v="3"/>
    <n v="2"/>
    <n v="5"/>
    <n v="4"/>
    <n v="7"/>
    <n v="11"/>
    <n v="0"/>
    <n v="0"/>
    <n v="0"/>
    <n v="0"/>
    <n v="0"/>
    <n v="0"/>
    <n v="0"/>
    <n v="0"/>
    <n v="0"/>
    <n v="7"/>
    <n v="10"/>
    <n v="17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1"/>
    <n v="0"/>
    <n v="0"/>
    <n v="0"/>
    <n v="0"/>
    <n v="0"/>
    <n v="1"/>
    <n v="2"/>
    <n v="1"/>
    <n v="1"/>
    <n v="1"/>
  </r>
  <r>
    <s v="08PJN0280D"/>
    <n v="1"/>
    <s v="MATUTINO"/>
    <s v="INSTITUTO AMERICA"/>
    <n v="8"/>
    <s v="CHIHUAHUA"/>
    <n v="8"/>
    <s v="CHIHUAHUA"/>
    <x v="7"/>
    <n v="19"/>
    <x v="21"/>
    <n v="1"/>
    <s v="CHIHUAHUA"/>
    <s v="AVENIDA DE LA CANTERA"/>
    <n v="9700"/>
    <s v="PRIVADO"/>
    <x v="2"/>
    <n v="2"/>
    <s v="BĂSICA"/>
    <n v="1"/>
    <x v="2"/>
    <n v="1"/>
    <x v="0"/>
    <n v="0"/>
    <s v="NO APLICA"/>
    <n v="0"/>
    <s v="NO APLICA"/>
    <s v="08FZP0012A"/>
    <m/>
    <s v="08ACE0001J"/>
    <n v="0"/>
    <s v="I2020"/>
    <n v="79"/>
    <n v="82"/>
    <n v="161"/>
    <n v="79"/>
    <n v="82"/>
    <n v="161"/>
    <n v="26"/>
    <n v="30"/>
    <n v="56"/>
    <n v="0"/>
    <n v="0"/>
    <n v="0"/>
    <n v="6"/>
    <n v="4"/>
    <n v="10"/>
    <n v="13"/>
    <n v="13"/>
    <n v="26"/>
    <n v="17"/>
    <n v="26"/>
    <n v="43"/>
    <n v="0"/>
    <n v="0"/>
    <n v="0"/>
    <n v="0"/>
    <n v="0"/>
    <n v="0"/>
    <n v="0"/>
    <n v="0"/>
    <n v="0"/>
    <n v="36"/>
    <n v="43"/>
    <n v="79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3"/>
    <n v="0"/>
    <n v="7"/>
    <n v="0"/>
    <n v="16"/>
    <n v="0"/>
    <n v="3"/>
    <n v="1"/>
    <n v="0"/>
    <n v="0"/>
    <n v="0"/>
    <n v="0"/>
    <n v="0"/>
    <n v="2"/>
    <n v="3"/>
    <n v="5"/>
    <n v="5"/>
    <n v="1"/>
  </r>
  <r>
    <s v="08PJN0284Z"/>
    <n v="1"/>
    <s v="MATUTINO"/>
    <s v="CENTRO EDUCATIVO MONTESSORI LATINOAMERICANO A.C."/>
    <n v="8"/>
    <s v="CHIHUAHUA"/>
    <n v="8"/>
    <s v="CHIHUAHUA"/>
    <x v="7"/>
    <n v="19"/>
    <x v="21"/>
    <n v="1"/>
    <s v="CHIHUAHUA"/>
    <s v="CALLE BRASIL"/>
    <n v="305"/>
    <s v="PRIVADO"/>
    <x v="2"/>
    <n v="2"/>
    <s v="BĂSICA"/>
    <n v="1"/>
    <x v="2"/>
    <n v="1"/>
    <x v="0"/>
    <n v="0"/>
    <s v="NO APLICA"/>
    <n v="0"/>
    <s v="NO APLICA"/>
    <s v="08FZP0010C"/>
    <m/>
    <s v="08ADG0011N"/>
    <n v="0"/>
    <s v="I2020"/>
    <n v="40"/>
    <n v="30"/>
    <n v="70"/>
    <n v="40"/>
    <n v="30"/>
    <n v="70"/>
    <n v="15"/>
    <n v="12"/>
    <n v="27"/>
    <n v="0"/>
    <n v="0"/>
    <n v="0"/>
    <n v="2"/>
    <n v="3"/>
    <n v="5"/>
    <n v="11"/>
    <n v="6"/>
    <n v="17"/>
    <n v="7"/>
    <n v="6"/>
    <n v="13"/>
    <n v="0"/>
    <n v="0"/>
    <n v="0"/>
    <n v="0"/>
    <n v="0"/>
    <n v="0"/>
    <n v="0"/>
    <n v="0"/>
    <n v="0"/>
    <n v="20"/>
    <n v="15"/>
    <n v="3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4"/>
    <n v="5"/>
    <n v="7"/>
    <n v="0"/>
    <n v="22"/>
    <n v="0"/>
    <n v="3"/>
    <n v="1"/>
    <n v="1"/>
    <n v="1"/>
    <n v="0"/>
    <n v="0"/>
    <n v="0"/>
    <n v="0"/>
    <n v="3"/>
    <n v="5"/>
    <n v="3"/>
    <n v="1"/>
  </r>
  <r>
    <s v="08PJN0290K"/>
    <n v="1"/>
    <s v="MATUTINO"/>
    <s v="DESPERTAR A LA VIDA"/>
    <n v="8"/>
    <s v="CHIHUAHUA"/>
    <n v="8"/>
    <s v="CHIHUAHUA"/>
    <x v="7"/>
    <n v="19"/>
    <x v="21"/>
    <n v="1"/>
    <s v="CHIHUAHUA"/>
    <s v="CALLE CHICHONTEPEC"/>
    <n v="5501"/>
    <s v="PRIVADO"/>
    <x v="2"/>
    <n v="2"/>
    <s v="BĂSICA"/>
    <n v="1"/>
    <x v="2"/>
    <n v="1"/>
    <x v="0"/>
    <n v="0"/>
    <s v="NO APLICA"/>
    <n v="0"/>
    <s v="NO APLICA"/>
    <s v="08FZP0004S"/>
    <m/>
    <s v="08ADG0011N"/>
    <n v="0"/>
    <s v="I2020"/>
    <n v="80"/>
    <n v="62"/>
    <n v="142"/>
    <n v="80"/>
    <n v="62"/>
    <n v="142"/>
    <n v="29"/>
    <n v="21"/>
    <n v="50"/>
    <n v="0"/>
    <n v="0"/>
    <n v="0"/>
    <n v="13"/>
    <n v="8"/>
    <n v="21"/>
    <n v="20"/>
    <n v="23"/>
    <n v="43"/>
    <n v="34"/>
    <n v="18"/>
    <n v="52"/>
    <n v="0"/>
    <n v="0"/>
    <n v="0"/>
    <n v="0"/>
    <n v="0"/>
    <n v="0"/>
    <n v="0"/>
    <n v="0"/>
    <n v="0"/>
    <n v="67"/>
    <n v="49"/>
    <n v="116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2"/>
    <n v="0"/>
    <n v="1"/>
    <n v="0"/>
    <n v="0"/>
    <n v="0"/>
    <n v="3"/>
    <n v="1"/>
    <n v="17"/>
    <n v="0"/>
    <n v="28"/>
    <n v="0"/>
    <n v="3"/>
    <n v="0"/>
    <n v="0"/>
    <n v="0"/>
    <n v="0"/>
    <n v="0"/>
    <n v="0"/>
    <n v="3"/>
    <n v="3"/>
    <n v="6"/>
    <n v="6"/>
    <n v="1"/>
  </r>
  <r>
    <s v="08PJN0291J"/>
    <n v="1"/>
    <s v="MATUTINO"/>
    <s v="ROSARIO CASTELLANOS"/>
    <n v="8"/>
    <s v="CHIHUAHUA"/>
    <n v="8"/>
    <s v="CHIHUAHUA"/>
    <x v="5"/>
    <n v="37"/>
    <x v="6"/>
    <n v="1"/>
    <s v="JUĂREZ"/>
    <s v="CALLE VENUSTIANO CARRANZA"/>
    <n v="1518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36"/>
    <n v="34"/>
    <n v="70"/>
    <n v="36"/>
    <n v="34"/>
    <n v="70"/>
    <n v="22"/>
    <n v="17"/>
    <n v="39"/>
    <n v="0"/>
    <n v="0"/>
    <n v="0"/>
    <n v="0"/>
    <n v="0"/>
    <n v="0"/>
    <n v="2"/>
    <n v="3"/>
    <n v="5"/>
    <n v="13"/>
    <n v="11"/>
    <n v="24"/>
    <n v="0"/>
    <n v="0"/>
    <n v="0"/>
    <n v="0"/>
    <n v="0"/>
    <n v="0"/>
    <n v="0"/>
    <n v="0"/>
    <n v="0"/>
    <n v="15"/>
    <n v="14"/>
    <n v="29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1"/>
    <n v="0"/>
    <n v="0"/>
    <n v="1"/>
    <n v="0"/>
    <n v="6"/>
    <n v="0"/>
    <n v="2"/>
    <n v="0"/>
    <n v="1"/>
    <n v="1"/>
    <n v="0"/>
    <n v="0"/>
    <n v="0"/>
    <n v="0"/>
    <n v="2"/>
    <n v="13"/>
    <n v="2"/>
    <n v="1"/>
  </r>
  <r>
    <s v="08PJN0292I"/>
    <n v="1"/>
    <s v="MATUTINO"/>
    <s v="EL PEQUEÑO OXFORD"/>
    <n v="8"/>
    <s v="CHIHUAHUA"/>
    <n v="8"/>
    <s v="CHIHUAHUA"/>
    <x v="7"/>
    <n v="19"/>
    <x v="21"/>
    <n v="1"/>
    <s v="CHIHUAHUA"/>
    <s v="CALLE FRANCISCO JAVIER MINA"/>
    <n v="1610"/>
    <s v="PRIVADO"/>
    <x v="2"/>
    <n v="2"/>
    <s v="BĂSICA"/>
    <n v="1"/>
    <x v="2"/>
    <n v="1"/>
    <x v="0"/>
    <n v="0"/>
    <s v="NO APLICA"/>
    <n v="0"/>
    <s v="NO APLICA"/>
    <s v="08FZP0012A"/>
    <m/>
    <s v="08ADG0011N"/>
    <n v="0"/>
    <s v="I2020"/>
    <n v="13"/>
    <n v="24"/>
    <n v="37"/>
    <n v="13"/>
    <n v="24"/>
    <n v="37"/>
    <n v="10"/>
    <n v="8"/>
    <n v="18"/>
    <n v="0"/>
    <n v="0"/>
    <n v="0"/>
    <n v="0"/>
    <n v="1"/>
    <n v="1"/>
    <n v="2"/>
    <n v="7"/>
    <n v="9"/>
    <n v="2"/>
    <n v="6"/>
    <n v="8"/>
    <n v="0"/>
    <n v="0"/>
    <n v="0"/>
    <n v="0"/>
    <n v="0"/>
    <n v="0"/>
    <n v="0"/>
    <n v="0"/>
    <n v="0"/>
    <n v="4"/>
    <n v="14"/>
    <n v="1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3"/>
    <n v="0"/>
    <n v="0"/>
    <n v="0"/>
    <n v="1"/>
    <n v="0"/>
    <n v="0"/>
    <n v="3"/>
    <n v="0"/>
    <n v="10"/>
    <n v="0"/>
    <n v="2"/>
    <n v="0"/>
    <n v="0"/>
    <n v="1"/>
    <n v="0"/>
    <n v="0"/>
    <n v="0"/>
    <n v="1"/>
    <n v="2"/>
    <n v="3"/>
    <n v="3"/>
    <n v="1"/>
  </r>
  <r>
    <s v="08PJN0293H"/>
    <n v="1"/>
    <s v="MATUTINO"/>
    <s v="COLEGIO DELICIAS"/>
    <n v="8"/>
    <s v="CHIHUAHUA"/>
    <n v="8"/>
    <s v="CHIHUAHUA"/>
    <x v="9"/>
    <n v="21"/>
    <x v="61"/>
    <n v="1"/>
    <s v="DELICIAS"/>
    <s v="AVENIDA 10 SUR"/>
    <n v="1000"/>
    <s v="PRIVADO"/>
    <x v="2"/>
    <n v="2"/>
    <s v="BĂSICA"/>
    <n v="1"/>
    <x v="2"/>
    <n v="1"/>
    <x v="0"/>
    <n v="0"/>
    <s v="NO APLICA"/>
    <n v="0"/>
    <s v="NO APLICA"/>
    <s v="08FZP0015Y"/>
    <m/>
    <s v="08ADG0011N"/>
    <n v="0"/>
    <s v="I2020"/>
    <n v="14"/>
    <n v="21"/>
    <n v="35"/>
    <n v="14"/>
    <n v="21"/>
    <n v="35"/>
    <n v="8"/>
    <n v="7"/>
    <n v="15"/>
    <n v="0"/>
    <n v="0"/>
    <n v="0"/>
    <n v="0"/>
    <n v="0"/>
    <n v="0"/>
    <n v="2"/>
    <n v="6"/>
    <n v="8"/>
    <n v="6"/>
    <n v="4"/>
    <n v="10"/>
    <n v="0"/>
    <n v="0"/>
    <n v="0"/>
    <n v="0"/>
    <n v="0"/>
    <n v="0"/>
    <n v="0"/>
    <n v="0"/>
    <n v="0"/>
    <n v="8"/>
    <n v="10"/>
    <n v="18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2"/>
    <n v="0"/>
    <n v="1"/>
    <n v="0"/>
    <n v="7"/>
    <n v="0"/>
    <n v="2"/>
    <n v="0"/>
    <n v="1"/>
    <n v="1"/>
    <n v="0"/>
    <n v="0"/>
    <n v="0"/>
    <n v="0"/>
    <n v="2"/>
    <n v="3"/>
    <n v="2"/>
    <n v="1"/>
  </r>
  <r>
    <s v="08PJN0295F"/>
    <n v="1"/>
    <s v="MATUTINO"/>
    <s v="COLEGIO MEXICO EUROPEO LOIRE"/>
    <n v="8"/>
    <s v="CHIHUAHUA"/>
    <n v="8"/>
    <s v="CHIHUAHUA"/>
    <x v="5"/>
    <n v="37"/>
    <x v="6"/>
    <n v="1"/>
    <s v="JUĂREZ"/>
    <s v="AVENIDA PLUTARCO ELIAS CALLES"/>
    <n v="1130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14"/>
    <n v="13"/>
    <n v="27"/>
    <n v="14"/>
    <n v="13"/>
    <n v="27"/>
    <n v="7"/>
    <n v="5"/>
    <n v="12"/>
    <n v="0"/>
    <n v="0"/>
    <n v="0"/>
    <n v="0"/>
    <n v="2"/>
    <n v="2"/>
    <n v="0"/>
    <n v="2"/>
    <n v="2"/>
    <n v="5"/>
    <n v="3"/>
    <n v="8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2"/>
    <n v="0"/>
    <n v="2"/>
    <n v="0"/>
    <n v="7"/>
    <n v="0"/>
    <n v="1"/>
    <n v="0"/>
    <n v="0"/>
    <n v="0"/>
    <n v="0"/>
    <n v="0"/>
    <n v="0"/>
    <n v="1"/>
    <n v="1"/>
    <n v="3"/>
    <n v="3"/>
    <n v="1"/>
  </r>
  <r>
    <s v="08PJN0299B"/>
    <n v="1"/>
    <s v="MATUTINO"/>
    <s v="BAMBINOS"/>
    <n v="8"/>
    <s v="CHIHUAHUA"/>
    <n v="8"/>
    <s v="CHIHUAHUA"/>
    <x v="9"/>
    <n v="21"/>
    <x v="61"/>
    <n v="1"/>
    <s v="DELICIAS"/>
    <s v="CALLE 6A SUR"/>
    <n v="207"/>
    <s v="PRIVADO"/>
    <x v="2"/>
    <n v="2"/>
    <s v="BĂSICA"/>
    <n v="1"/>
    <x v="2"/>
    <n v="1"/>
    <x v="0"/>
    <n v="0"/>
    <s v="NO APLICA"/>
    <n v="0"/>
    <s v="NO APLICA"/>
    <s v="08FZP0006Q"/>
    <s v="08FJZ0003Z"/>
    <s v="08ADG0011N"/>
    <n v="0"/>
    <s v="I2020"/>
    <n v="58"/>
    <n v="34"/>
    <n v="92"/>
    <n v="58"/>
    <n v="34"/>
    <n v="92"/>
    <n v="23"/>
    <n v="12"/>
    <n v="35"/>
    <n v="0"/>
    <n v="0"/>
    <n v="0"/>
    <n v="3"/>
    <n v="1"/>
    <n v="4"/>
    <n v="15"/>
    <n v="5"/>
    <n v="20"/>
    <n v="14"/>
    <n v="13"/>
    <n v="27"/>
    <n v="0"/>
    <n v="0"/>
    <n v="0"/>
    <n v="0"/>
    <n v="0"/>
    <n v="0"/>
    <n v="0"/>
    <n v="0"/>
    <n v="0"/>
    <n v="32"/>
    <n v="19"/>
    <n v="5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1"/>
    <n v="0"/>
    <n v="1"/>
    <n v="0"/>
    <n v="10"/>
    <n v="0"/>
    <n v="5"/>
    <n v="1"/>
    <n v="2"/>
    <n v="2"/>
    <n v="0"/>
    <n v="0"/>
    <n v="0"/>
    <n v="0"/>
    <n v="5"/>
    <n v="6"/>
    <n v="5"/>
    <n v="1"/>
  </r>
  <r>
    <s v="08PJN0302Z"/>
    <n v="1"/>
    <s v="MATUTINO"/>
    <s v="COLEGIO AMERICANO DE CD JUAREZ"/>
    <n v="8"/>
    <s v="CHIHUAHUA"/>
    <n v="8"/>
    <s v="CHIHUAHUA"/>
    <x v="5"/>
    <n v="37"/>
    <x v="6"/>
    <n v="1"/>
    <s v="JUĂREZ"/>
    <s v="AVENIDA DEL CHARRO"/>
    <n v="1006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132"/>
    <n v="113"/>
    <n v="245"/>
    <n v="132"/>
    <n v="113"/>
    <n v="245"/>
    <n v="43"/>
    <n v="44"/>
    <n v="87"/>
    <n v="0"/>
    <n v="0"/>
    <n v="0"/>
    <n v="6"/>
    <n v="7"/>
    <n v="13"/>
    <n v="18"/>
    <n v="17"/>
    <n v="35"/>
    <n v="46"/>
    <n v="25"/>
    <n v="71"/>
    <n v="0"/>
    <n v="0"/>
    <n v="0"/>
    <n v="0"/>
    <n v="0"/>
    <n v="0"/>
    <n v="0"/>
    <n v="0"/>
    <n v="0"/>
    <n v="70"/>
    <n v="49"/>
    <n v="119"/>
    <n v="1"/>
    <n v="0"/>
    <n v="0"/>
    <n v="0"/>
    <n v="0"/>
    <n v="0"/>
    <n v="3"/>
    <n v="4"/>
    <n v="0"/>
    <n v="0"/>
    <n v="0"/>
    <n v="1"/>
    <n v="0"/>
    <n v="0"/>
    <n v="0"/>
    <n v="1"/>
    <n v="0"/>
    <n v="4"/>
    <n v="0"/>
    <n v="0"/>
    <n v="1"/>
    <n v="0"/>
    <n v="0"/>
    <n v="1"/>
    <n v="0"/>
    <n v="0"/>
    <n v="0"/>
    <n v="3"/>
    <n v="0"/>
    <n v="4"/>
    <n v="0"/>
    <n v="15"/>
    <n v="0"/>
    <n v="4"/>
    <n v="1"/>
    <n v="0"/>
    <n v="0"/>
    <n v="0"/>
    <n v="0"/>
    <n v="0"/>
    <n v="3"/>
    <n v="4"/>
    <n v="7"/>
    <n v="7"/>
    <n v="1"/>
  </r>
  <r>
    <s v="08PJN0307U"/>
    <n v="1"/>
    <s v="MATUTINO"/>
    <s v="INTEGRAL LEONARDO DA VINCI"/>
    <n v="8"/>
    <s v="CHIHUAHUA"/>
    <n v="8"/>
    <s v="CHIHUAHUA"/>
    <x v="7"/>
    <n v="19"/>
    <x v="21"/>
    <n v="1"/>
    <s v="CHIHUAHUA"/>
    <s v="CALLE QUITO"/>
    <n v="200"/>
    <s v="PRIVADO"/>
    <x v="2"/>
    <n v="2"/>
    <s v="BĂSICA"/>
    <n v="1"/>
    <x v="2"/>
    <n v="1"/>
    <x v="0"/>
    <n v="0"/>
    <s v="NO APLICA"/>
    <n v="0"/>
    <s v="NO APLICA"/>
    <s v="08FZP0004S"/>
    <m/>
    <s v="08ADG0011N"/>
    <n v="0"/>
    <s v="I2020"/>
    <n v="3"/>
    <n v="7"/>
    <n v="10"/>
    <n v="3"/>
    <n v="7"/>
    <n v="10"/>
    <n v="2"/>
    <n v="4"/>
    <n v="6"/>
    <n v="0"/>
    <n v="0"/>
    <n v="0"/>
    <n v="2"/>
    <n v="0"/>
    <n v="2"/>
    <n v="7"/>
    <n v="5"/>
    <n v="12"/>
    <n v="1"/>
    <n v="3"/>
    <n v="4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2"/>
    <n v="0"/>
    <n v="5"/>
    <n v="0"/>
    <n v="1"/>
    <n v="0"/>
    <n v="0"/>
    <n v="0"/>
    <n v="0"/>
    <n v="0"/>
    <n v="0"/>
    <n v="1"/>
    <n v="1"/>
    <n v="2"/>
    <n v="2"/>
    <n v="1"/>
  </r>
  <r>
    <s v="08PJN0311G"/>
    <n v="1"/>
    <s v="MATUTINO"/>
    <s v="INSTITUTO BILINGUE MEXICO MODERNO"/>
    <n v="8"/>
    <s v="CHIHUAHUA"/>
    <n v="8"/>
    <s v="CHIHUAHUA"/>
    <x v="7"/>
    <n v="19"/>
    <x v="21"/>
    <n v="1"/>
    <s v="CHIHUAHUA"/>
    <s v="PROLONGACIĂ“N GONZALEZ COSSIO"/>
    <n v="9903"/>
    <s v="PRIVADO"/>
    <x v="2"/>
    <n v="2"/>
    <s v="BĂSICA"/>
    <n v="1"/>
    <x v="2"/>
    <n v="1"/>
    <x v="0"/>
    <n v="0"/>
    <s v="NO APLICA"/>
    <n v="0"/>
    <s v="NO APLICA"/>
    <s v="08FZP0010C"/>
    <m/>
    <s v="08ADG0011N"/>
    <n v="0"/>
    <s v="I2020"/>
    <n v="25"/>
    <n v="25"/>
    <n v="50"/>
    <n v="25"/>
    <n v="25"/>
    <n v="50"/>
    <n v="8"/>
    <n v="11"/>
    <n v="19"/>
    <n v="0"/>
    <n v="0"/>
    <n v="0"/>
    <n v="2"/>
    <n v="1"/>
    <n v="3"/>
    <n v="10"/>
    <n v="11"/>
    <n v="21"/>
    <n v="12"/>
    <n v="3"/>
    <n v="15"/>
    <n v="0"/>
    <n v="0"/>
    <n v="0"/>
    <n v="0"/>
    <n v="0"/>
    <n v="0"/>
    <n v="0"/>
    <n v="0"/>
    <n v="0"/>
    <n v="24"/>
    <n v="15"/>
    <n v="39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2"/>
    <n v="1"/>
    <n v="3"/>
    <n v="0"/>
    <n v="11"/>
    <n v="0"/>
    <n v="3"/>
    <n v="1"/>
    <n v="1"/>
    <n v="1"/>
    <n v="0"/>
    <n v="0"/>
    <n v="0"/>
    <n v="0"/>
    <n v="3"/>
    <n v="3"/>
    <n v="3"/>
    <n v="1"/>
  </r>
  <r>
    <s v="08PJN0312F"/>
    <n v="1"/>
    <s v="MATUTINO"/>
    <s v="A.D.I."/>
    <n v="8"/>
    <s v="CHIHUAHUA"/>
    <n v="8"/>
    <s v="CHIHUAHUA"/>
    <x v="7"/>
    <n v="19"/>
    <x v="21"/>
    <n v="1"/>
    <s v="CHIHUAHUA"/>
    <s v="CALLE EUCALIPTO"/>
    <n v="2515"/>
    <s v="PRIVADO"/>
    <x v="2"/>
    <n v="2"/>
    <s v="BĂSICA"/>
    <n v="1"/>
    <x v="2"/>
    <n v="1"/>
    <x v="0"/>
    <n v="0"/>
    <s v="NO APLICA"/>
    <n v="0"/>
    <s v="NO APLICA"/>
    <s v="08FZP0010C"/>
    <m/>
    <s v="08ADG0011N"/>
    <n v="0"/>
    <s v="I2020"/>
    <n v="17"/>
    <n v="12"/>
    <n v="29"/>
    <n v="17"/>
    <n v="12"/>
    <n v="29"/>
    <n v="7"/>
    <n v="4"/>
    <n v="11"/>
    <n v="0"/>
    <n v="0"/>
    <n v="0"/>
    <n v="0"/>
    <n v="0"/>
    <n v="0"/>
    <n v="4"/>
    <n v="1"/>
    <n v="5"/>
    <n v="4"/>
    <n v="5"/>
    <n v="9"/>
    <n v="0"/>
    <n v="0"/>
    <n v="0"/>
    <n v="0"/>
    <n v="0"/>
    <n v="0"/>
    <n v="0"/>
    <n v="0"/>
    <n v="0"/>
    <n v="8"/>
    <n v="6"/>
    <n v="14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1"/>
    <n v="0"/>
    <n v="4"/>
    <n v="0"/>
    <n v="9"/>
    <n v="0"/>
    <n v="2"/>
    <n v="0"/>
    <n v="1"/>
    <n v="1"/>
    <n v="0"/>
    <n v="0"/>
    <n v="0"/>
    <n v="0"/>
    <n v="2"/>
    <n v="2"/>
    <n v="2"/>
    <n v="1"/>
  </r>
  <r>
    <s v="08PJN0313E"/>
    <n v="1"/>
    <s v="MATUTINO"/>
    <s v="CENTRO INFANTIL MONTESSORI"/>
    <n v="8"/>
    <s v="CHIHUAHUA"/>
    <n v="8"/>
    <s v="CHIHUAHUA"/>
    <x v="7"/>
    <n v="19"/>
    <x v="21"/>
    <n v="1"/>
    <s v="CHIHUAHUA"/>
    <s v="CALLE LUIS PASTEUR"/>
    <n v="405"/>
    <s v="PRIVADO"/>
    <x v="2"/>
    <n v="2"/>
    <s v="BĂSICA"/>
    <n v="1"/>
    <x v="2"/>
    <n v="1"/>
    <x v="0"/>
    <n v="0"/>
    <s v="NO APLICA"/>
    <n v="0"/>
    <s v="NO APLICA"/>
    <s v="08FZP0008O"/>
    <s v="08FJZ0003Z"/>
    <s v="08ADG0011N"/>
    <n v="0"/>
    <s v="I2020"/>
    <n v="14"/>
    <n v="13"/>
    <n v="27"/>
    <n v="14"/>
    <n v="13"/>
    <n v="27"/>
    <n v="4"/>
    <n v="3"/>
    <n v="7"/>
    <n v="0"/>
    <n v="0"/>
    <n v="0"/>
    <n v="0"/>
    <n v="1"/>
    <n v="1"/>
    <n v="7"/>
    <n v="2"/>
    <n v="9"/>
    <n v="3"/>
    <n v="6"/>
    <n v="9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7"/>
    <n v="5"/>
    <n v="1"/>
  </r>
  <r>
    <s v="08PJN0318Z"/>
    <n v="1"/>
    <s v="MATUTINO"/>
    <s v="COLIBRI"/>
    <n v="8"/>
    <s v="CHIHUAHUA"/>
    <n v="8"/>
    <s v="CHIHUAHUA"/>
    <x v="5"/>
    <n v="37"/>
    <x v="6"/>
    <n v="1"/>
    <s v="JUĂREZ"/>
    <s v="CALLE SIERRA DE LOS CONEJOS"/>
    <n v="6800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38"/>
    <n v="35"/>
    <n v="73"/>
    <n v="38"/>
    <n v="35"/>
    <n v="73"/>
    <n v="16"/>
    <n v="12"/>
    <n v="28"/>
    <n v="0"/>
    <n v="0"/>
    <n v="0"/>
    <n v="6"/>
    <n v="1"/>
    <n v="7"/>
    <n v="10"/>
    <n v="6"/>
    <n v="16"/>
    <n v="12"/>
    <n v="15"/>
    <n v="27"/>
    <n v="0"/>
    <n v="0"/>
    <n v="0"/>
    <n v="0"/>
    <n v="0"/>
    <n v="0"/>
    <n v="0"/>
    <n v="0"/>
    <n v="0"/>
    <n v="28"/>
    <n v="22"/>
    <n v="50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4"/>
    <n v="0"/>
    <n v="10"/>
    <n v="0"/>
    <n v="5"/>
    <n v="1"/>
    <n v="2"/>
    <n v="2"/>
    <n v="0"/>
    <n v="0"/>
    <n v="0"/>
    <n v="0"/>
    <n v="5"/>
    <n v="5"/>
    <n v="5"/>
    <n v="1"/>
  </r>
  <r>
    <s v="08PJN0323L"/>
    <n v="1"/>
    <s v="MATUTINO"/>
    <s v="INSTITUTO INFANTIL AMERICANO I"/>
    <n v="8"/>
    <s v="CHIHUAHUA"/>
    <n v="8"/>
    <s v="CHIHUAHUA"/>
    <x v="7"/>
    <n v="19"/>
    <x v="21"/>
    <n v="1"/>
    <s v="CHIHUAHUA"/>
    <s v="CALLE PASCUAL OROZCO"/>
    <n v="3"/>
    <s v="PRIVADO"/>
    <x v="2"/>
    <n v="2"/>
    <s v="BĂSICA"/>
    <n v="1"/>
    <x v="2"/>
    <n v="1"/>
    <x v="0"/>
    <n v="0"/>
    <s v="NO APLICA"/>
    <n v="0"/>
    <s v="NO APLICA"/>
    <s v="08FZP0004S"/>
    <s v="08FJZ0003Z"/>
    <s v="08ADG0011N"/>
    <n v="0"/>
    <s v="I2020"/>
    <n v="8"/>
    <n v="9"/>
    <n v="17"/>
    <n v="8"/>
    <n v="9"/>
    <n v="17"/>
    <n v="3"/>
    <n v="3"/>
    <n v="6"/>
    <n v="0"/>
    <n v="0"/>
    <n v="0"/>
    <n v="1"/>
    <n v="0"/>
    <n v="1"/>
    <n v="2"/>
    <n v="1"/>
    <n v="3"/>
    <n v="0"/>
    <n v="3"/>
    <n v="3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0"/>
    <n v="0"/>
    <n v="5"/>
    <n v="0"/>
    <n v="2"/>
    <n v="0"/>
    <n v="0"/>
    <n v="1"/>
    <n v="0"/>
    <n v="0"/>
    <n v="0"/>
    <n v="1"/>
    <n v="2"/>
    <n v="3"/>
    <n v="3"/>
    <n v="1"/>
  </r>
  <r>
    <s v="08PJN0327H"/>
    <n v="1"/>
    <s v="MATUTINO"/>
    <s v="CASA HOGAR"/>
    <n v="8"/>
    <s v="CHIHUAHUA"/>
    <n v="8"/>
    <s v="CHIHUAHUA"/>
    <x v="8"/>
    <n v="32"/>
    <x v="19"/>
    <n v="1"/>
    <s v="HIDALGO DEL PARRAL"/>
    <s v="CALLE RIO LERMA"/>
    <n v="13"/>
    <s v="PRIVADO"/>
    <x v="2"/>
    <n v="2"/>
    <s v="BĂSICA"/>
    <n v="1"/>
    <x v="2"/>
    <n v="1"/>
    <x v="0"/>
    <n v="0"/>
    <s v="NO APLICA"/>
    <n v="0"/>
    <s v="NO APLICA"/>
    <s v="08FZP0003T"/>
    <m/>
    <s v="08ADG0011N"/>
    <n v="0"/>
    <s v="I2020"/>
    <n v="14"/>
    <n v="21"/>
    <n v="35"/>
    <n v="14"/>
    <n v="21"/>
    <n v="35"/>
    <n v="8"/>
    <n v="11"/>
    <n v="19"/>
    <n v="0"/>
    <n v="0"/>
    <n v="0"/>
    <n v="0"/>
    <n v="0"/>
    <n v="0"/>
    <n v="5"/>
    <n v="2"/>
    <n v="7"/>
    <n v="6"/>
    <n v="11"/>
    <n v="17"/>
    <n v="0"/>
    <n v="0"/>
    <n v="0"/>
    <n v="0"/>
    <n v="0"/>
    <n v="0"/>
    <n v="0"/>
    <n v="0"/>
    <n v="0"/>
    <n v="11"/>
    <n v="13"/>
    <n v="2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2"/>
    <n v="2"/>
    <n v="1"/>
  </r>
  <r>
    <s v="08PJN0329F"/>
    <n v="1"/>
    <s v="MATUTINO"/>
    <s v="COLEGIO PIERRE FAURE A.C."/>
    <n v="8"/>
    <s v="CHIHUAHUA"/>
    <n v="8"/>
    <s v="CHIHUAHUA"/>
    <x v="1"/>
    <n v="17"/>
    <x v="43"/>
    <n v="1"/>
    <s v="CUAUHTĂ‰MOC"/>
    <s v="CALLE TLAXCALA"/>
    <n v="2285"/>
    <s v="PRIVADO"/>
    <x v="2"/>
    <n v="2"/>
    <s v="BĂSICA"/>
    <n v="1"/>
    <x v="2"/>
    <n v="1"/>
    <x v="0"/>
    <n v="0"/>
    <s v="NO APLICA"/>
    <n v="0"/>
    <s v="NO APLICA"/>
    <s v="08FZP0009N"/>
    <m/>
    <s v="08ADG0011N"/>
    <n v="0"/>
    <s v="I2020"/>
    <n v="32"/>
    <n v="35"/>
    <n v="67"/>
    <n v="32"/>
    <n v="35"/>
    <n v="67"/>
    <n v="15"/>
    <n v="15"/>
    <n v="30"/>
    <n v="0"/>
    <n v="0"/>
    <n v="0"/>
    <n v="2"/>
    <n v="4"/>
    <n v="6"/>
    <n v="6"/>
    <n v="1"/>
    <n v="7"/>
    <n v="10"/>
    <n v="15"/>
    <n v="25"/>
    <n v="0"/>
    <n v="0"/>
    <n v="0"/>
    <n v="0"/>
    <n v="0"/>
    <n v="0"/>
    <n v="0"/>
    <n v="0"/>
    <n v="0"/>
    <n v="18"/>
    <n v="20"/>
    <n v="3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2"/>
    <n v="0"/>
    <n v="1"/>
    <n v="0"/>
    <n v="8"/>
    <n v="0"/>
    <n v="3"/>
    <n v="1"/>
    <n v="1"/>
    <n v="1"/>
    <n v="0"/>
    <n v="0"/>
    <n v="0"/>
    <n v="0"/>
    <n v="3"/>
    <n v="9"/>
    <n v="5"/>
    <n v="1"/>
  </r>
  <r>
    <s v="08PJN0334R"/>
    <n v="1"/>
    <s v="MATUTINO"/>
    <s v="COLEGIO IBEROAMERICANO DE MEXICO"/>
    <n v="8"/>
    <s v="CHIHUAHUA"/>
    <n v="8"/>
    <s v="CHIHUAHUA"/>
    <x v="5"/>
    <n v="37"/>
    <x v="6"/>
    <n v="1"/>
    <s v="JUĂREZ"/>
    <s v="AVENIDA VICTOR HUGO"/>
    <n v="1109"/>
    <s v="PRIVADO"/>
    <x v="2"/>
    <n v="2"/>
    <s v="BĂSICA"/>
    <n v="1"/>
    <x v="2"/>
    <n v="1"/>
    <x v="0"/>
    <n v="0"/>
    <s v="NO APLICA"/>
    <n v="0"/>
    <s v="NO APLICA"/>
    <s v="08FZP0007P"/>
    <m/>
    <s v="08ADG0005C"/>
    <n v="0"/>
    <s v="I2020"/>
    <n v="49"/>
    <n v="60"/>
    <n v="109"/>
    <n v="49"/>
    <n v="60"/>
    <n v="109"/>
    <n v="21"/>
    <n v="11"/>
    <n v="32"/>
    <n v="0"/>
    <n v="0"/>
    <n v="0"/>
    <n v="5"/>
    <n v="2"/>
    <n v="7"/>
    <n v="9"/>
    <n v="24"/>
    <n v="33"/>
    <n v="18"/>
    <n v="26"/>
    <n v="44"/>
    <n v="0"/>
    <n v="0"/>
    <n v="0"/>
    <n v="0"/>
    <n v="0"/>
    <n v="0"/>
    <n v="0"/>
    <n v="0"/>
    <n v="0"/>
    <n v="32"/>
    <n v="52"/>
    <n v="84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2"/>
    <n v="2"/>
    <n v="4"/>
    <n v="0"/>
    <n v="14"/>
    <n v="0"/>
    <n v="3"/>
    <n v="1"/>
    <n v="0"/>
    <n v="0"/>
    <n v="0"/>
    <n v="0"/>
    <n v="0"/>
    <n v="2"/>
    <n v="3"/>
    <n v="6"/>
    <n v="6"/>
    <n v="1"/>
  </r>
  <r>
    <s v="08PJN0337O"/>
    <n v="1"/>
    <s v="MATUTINO"/>
    <s v="COLEGIO INFANTIL BILINGUE"/>
    <n v="8"/>
    <s v="CHIHUAHUA"/>
    <n v="8"/>
    <s v="CHIHUAHUA"/>
    <x v="5"/>
    <n v="37"/>
    <x v="6"/>
    <n v="1"/>
    <s v="JUĂREZ"/>
    <s v="CALLE SANDIA"/>
    <n v="6080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16"/>
    <n v="14"/>
    <n v="30"/>
    <n v="16"/>
    <n v="14"/>
    <n v="30"/>
    <n v="11"/>
    <n v="7"/>
    <n v="18"/>
    <n v="0"/>
    <n v="0"/>
    <n v="0"/>
    <n v="0"/>
    <n v="0"/>
    <n v="0"/>
    <n v="2"/>
    <n v="3"/>
    <n v="5"/>
    <n v="8"/>
    <n v="6"/>
    <n v="14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"/>
    <n v="0"/>
    <n v="6"/>
    <n v="0"/>
    <n v="1"/>
    <n v="0"/>
    <n v="0"/>
    <n v="0"/>
    <n v="0"/>
    <n v="0"/>
    <n v="0"/>
    <n v="1"/>
    <n v="1"/>
    <n v="5"/>
    <n v="2"/>
    <n v="1"/>
  </r>
  <r>
    <s v="08PJN0339M"/>
    <n v="1"/>
    <s v="MATUTINO"/>
    <s v="COLEGIO JUAREZ"/>
    <n v="8"/>
    <s v="CHIHUAHUA"/>
    <n v="8"/>
    <s v="CHIHUAHUA"/>
    <x v="5"/>
    <n v="37"/>
    <x v="6"/>
    <n v="1"/>
    <s v="JUĂREZ"/>
    <s v="CAMINO A ESCUDERO"/>
    <n v="9851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30"/>
    <n v="32"/>
    <n v="62"/>
    <n v="30"/>
    <n v="32"/>
    <n v="62"/>
    <n v="14"/>
    <n v="16"/>
    <n v="30"/>
    <n v="0"/>
    <n v="0"/>
    <n v="0"/>
    <n v="2"/>
    <n v="0"/>
    <n v="2"/>
    <n v="6"/>
    <n v="4"/>
    <n v="10"/>
    <n v="13"/>
    <n v="15"/>
    <n v="28"/>
    <n v="0"/>
    <n v="0"/>
    <n v="0"/>
    <n v="0"/>
    <n v="0"/>
    <n v="0"/>
    <n v="0"/>
    <n v="0"/>
    <n v="0"/>
    <n v="21"/>
    <n v="19"/>
    <n v="40"/>
    <n v="1"/>
    <n v="1"/>
    <n v="0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2"/>
    <n v="1"/>
    <n v="4"/>
    <n v="0"/>
    <n v="11"/>
    <n v="0"/>
    <n v="3"/>
    <n v="1"/>
    <n v="1"/>
    <n v="0"/>
    <n v="0"/>
    <n v="0"/>
    <n v="0"/>
    <n v="1"/>
    <n v="3"/>
    <n v="5"/>
    <n v="5"/>
    <n v="1"/>
  </r>
  <r>
    <s v="08PJN0341A"/>
    <n v="1"/>
    <s v="MATUTINO"/>
    <s v="ASOCIACION GANADERA D.I.F."/>
    <n v="8"/>
    <s v="CHIHUAHUA"/>
    <n v="8"/>
    <s v="CHIHUAHUA"/>
    <x v="5"/>
    <n v="1"/>
    <x v="8"/>
    <n v="1"/>
    <s v="MIGUEL AHUMADA"/>
    <s v="CALLE TAMAULIPAS"/>
    <n v="701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30"/>
    <n v="43"/>
    <n v="73"/>
    <n v="30"/>
    <n v="43"/>
    <n v="73"/>
    <n v="21"/>
    <n v="29"/>
    <n v="50"/>
    <n v="0"/>
    <n v="0"/>
    <n v="0"/>
    <n v="0"/>
    <n v="0"/>
    <n v="0"/>
    <n v="10"/>
    <n v="8"/>
    <n v="18"/>
    <n v="23"/>
    <n v="22"/>
    <n v="45"/>
    <n v="0"/>
    <n v="0"/>
    <n v="0"/>
    <n v="0"/>
    <n v="0"/>
    <n v="0"/>
    <n v="0"/>
    <n v="0"/>
    <n v="0"/>
    <n v="33"/>
    <n v="30"/>
    <n v="6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3"/>
    <n v="3"/>
    <n v="1"/>
  </r>
  <r>
    <s v="08PJN0342Z"/>
    <n v="1"/>
    <s v="MATUTINO"/>
    <s v="EVA SAMANO DE LOPEZ MATEOS"/>
    <n v="8"/>
    <s v="CHIHUAHUA"/>
    <n v="8"/>
    <s v="CHIHUAHUA"/>
    <x v="5"/>
    <n v="37"/>
    <x v="6"/>
    <n v="1"/>
    <s v="JUĂREZ"/>
    <s v="AVENIDA EJE VIAL JUAN GABRIEL"/>
    <n v="2200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28"/>
    <n v="31"/>
    <n v="59"/>
    <n v="28"/>
    <n v="31"/>
    <n v="59"/>
    <n v="7"/>
    <n v="15"/>
    <n v="22"/>
    <n v="0"/>
    <n v="0"/>
    <n v="0"/>
    <n v="8"/>
    <n v="8"/>
    <n v="16"/>
    <n v="10"/>
    <n v="5"/>
    <n v="15"/>
    <n v="11"/>
    <n v="10"/>
    <n v="21"/>
    <n v="0"/>
    <n v="0"/>
    <n v="0"/>
    <n v="0"/>
    <n v="0"/>
    <n v="0"/>
    <n v="0"/>
    <n v="0"/>
    <n v="0"/>
    <n v="29"/>
    <n v="23"/>
    <n v="5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PJN0343Z"/>
    <n v="1"/>
    <s v="MATUTINO"/>
    <s v="CENTRO MONTESSORI DEL NORTE"/>
    <n v="8"/>
    <s v="CHIHUAHUA"/>
    <n v="8"/>
    <s v="CHIHUAHUA"/>
    <x v="7"/>
    <n v="19"/>
    <x v="21"/>
    <n v="1"/>
    <s v="CHIHUAHUA"/>
    <s v="CALLE MARIA MONTESSORI"/>
    <n v="3901"/>
    <s v="PRIVADO"/>
    <x v="2"/>
    <n v="2"/>
    <s v="BĂSICA"/>
    <n v="1"/>
    <x v="2"/>
    <n v="1"/>
    <x v="0"/>
    <n v="0"/>
    <s v="NO APLICA"/>
    <n v="0"/>
    <s v="NO APLICA"/>
    <s v="08FZP0013Z"/>
    <m/>
    <s v="08ADG0011N"/>
    <n v="0"/>
    <s v="I2020"/>
    <n v="6"/>
    <n v="14"/>
    <n v="20"/>
    <n v="6"/>
    <n v="14"/>
    <n v="20"/>
    <n v="1"/>
    <n v="2"/>
    <n v="3"/>
    <n v="0"/>
    <n v="0"/>
    <n v="0"/>
    <n v="0"/>
    <n v="0"/>
    <n v="0"/>
    <n v="1"/>
    <n v="3"/>
    <n v="4"/>
    <n v="2"/>
    <n v="3"/>
    <n v="5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345X"/>
    <n v="1"/>
    <s v="MATUTINO"/>
    <s v="INSTITUTO BILINGUE ABRAHAM LINCOLN S.C."/>
    <n v="8"/>
    <s v="CHIHUAHUA"/>
    <n v="8"/>
    <s v="CHIHUAHUA"/>
    <x v="1"/>
    <n v="17"/>
    <x v="43"/>
    <n v="1"/>
    <s v="CUAUHTĂ‰MOC"/>
    <s v="CALZADA FRUTICULTORES"/>
    <n v="1640"/>
    <s v="PRIVADO"/>
    <x v="2"/>
    <n v="2"/>
    <s v="BĂSICA"/>
    <n v="1"/>
    <x v="2"/>
    <n v="1"/>
    <x v="0"/>
    <n v="0"/>
    <s v="NO APLICA"/>
    <n v="0"/>
    <s v="NO APLICA"/>
    <s v="08FZP0009N"/>
    <m/>
    <s v="08ADG0011N"/>
    <n v="0"/>
    <s v="I2020"/>
    <n v="46"/>
    <n v="36"/>
    <n v="82"/>
    <n v="46"/>
    <n v="36"/>
    <n v="82"/>
    <n v="14"/>
    <n v="13"/>
    <n v="27"/>
    <n v="0"/>
    <n v="0"/>
    <n v="0"/>
    <n v="6"/>
    <n v="6"/>
    <n v="12"/>
    <n v="11"/>
    <n v="9"/>
    <n v="20"/>
    <n v="17"/>
    <n v="14"/>
    <n v="31"/>
    <n v="0"/>
    <n v="0"/>
    <n v="0"/>
    <n v="0"/>
    <n v="0"/>
    <n v="0"/>
    <n v="0"/>
    <n v="0"/>
    <n v="0"/>
    <n v="34"/>
    <n v="29"/>
    <n v="6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1"/>
    <n v="0"/>
    <n v="4"/>
    <n v="0"/>
    <n v="12"/>
    <n v="0"/>
    <n v="5"/>
    <n v="1"/>
    <n v="2"/>
    <n v="2"/>
    <n v="0"/>
    <n v="0"/>
    <n v="0"/>
    <n v="0"/>
    <n v="5"/>
    <n v="5"/>
    <n v="5"/>
    <n v="1"/>
  </r>
  <r>
    <s v="08PJN0347V"/>
    <n v="1"/>
    <s v="MATUTINO"/>
    <s v="COLEGIO PANAMERICANO BILINGUE"/>
    <n v="8"/>
    <s v="CHIHUAHUA"/>
    <n v="8"/>
    <s v="CHIHUAHUA"/>
    <x v="5"/>
    <n v="37"/>
    <x v="6"/>
    <n v="1"/>
    <s v="JUĂREZ"/>
    <s v="CALLE MARIA MARTINEZ"/>
    <n v="2850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20"/>
    <n v="23"/>
    <n v="43"/>
    <n v="20"/>
    <n v="23"/>
    <n v="43"/>
    <n v="10"/>
    <n v="10"/>
    <n v="20"/>
    <n v="0"/>
    <n v="0"/>
    <n v="0"/>
    <n v="3"/>
    <n v="4"/>
    <n v="7"/>
    <n v="5"/>
    <n v="4"/>
    <n v="9"/>
    <n v="7"/>
    <n v="10"/>
    <n v="17"/>
    <n v="0"/>
    <n v="0"/>
    <n v="0"/>
    <n v="0"/>
    <n v="0"/>
    <n v="0"/>
    <n v="0"/>
    <n v="0"/>
    <n v="0"/>
    <n v="15"/>
    <n v="18"/>
    <n v="3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2"/>
    <n v="7"/>
    <n v="0"/>
    <n v="13"/>
    <n v="0"/>
    <n v="1"/>
    <n v="0"/>
    <n v="0"/>
    <n v="0"/>
    <n v="0"/>
    <n v="0"/>
    <n v="0"/>
    <n v="1"/>
    <n v="1"/>
    <n v="3"/>
    <n v="3"/>
    <n v="1"/>
  </r>
  <r>
    <s v="08PJN0349T"/>
    <n v="1"/>
    <s v="MATUTINO"/>
    <s v="INSTITUTO BILINGUE LONDON"/>
    <n v="8"/>
    <s v="CHIHUAHUA"/>
    <n v="8"/>
    <s v="CHIHUAHUA"/>
    <x v="7"/>
    <n v="19"/>
    <x v="21"/>
    <n v="1"/>
    <s v="CHIHUAHUA"/>
    <s v="CALLE ESTRADA BOCANEGRA"/>
    <n v="1303"/>
    <s v="PRIVADO"/>
    <x v="2"/>
    <n v="2"/>
    <s v="BĂSICA"/>
    <n v="1"/>
    <x v="2"/>
    <n v="1"/>
    <x v="0"/>
    <n v="0"/>
    <s v="NO APLICA"/>
    <n v="0"/>
    <s v="NO APLICA"/>
    <s v="08FZP0001V"/>
    <m/>
    <s v="08ADG0011N"/>
    <n v="0"/>
    <s v="I2020"/>
    <n v="11"/>
    <n v="8"/>
    <n v="19"/>
    <n v="11"/>
    <n v="8"/>
    <n v="19"/>
    <n v="1"/>
    <n v="6"/>
    <n v="7"/>
    <n v="0"/>
    <n v="0"/>
    <n v="0"/>
    <n v="1"/>
    <n v="0"/>
    <n v="1"/>
    <n v="0"/>
    <n v="1"/>
    <n v="1"/>
    <n v="8"/>
    <n v="0"/>
    <n v="8"/>
    <n v="0"/>
    <n v="0"/>
    <n v="0"/>
    <n v="0"/>
    <n v="0"/>
    <n v="0"/>
    <n v="0"/>
    <n v="0"/>
    <n v="0"/>
    <n v="9"/>
    <n v="1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1"/>
    <n v="1"/>
    <n v="1"/>
    <n v="2"/>
    <n v="0"/>
    <n v="8"/>
    <n v="0"/>
    <n v="1"/>
    <n v="0"/>
    <n v="0"/>
    <n v="0"/>
    <n v="0"/>
    <n v="0"/>
    <n v="0"/>
    <n v="1"/>
    <n v="1"/>
    <n v="3"/>
    <n v="3"/>
    <n v="1"/>
  </r>
  <r>
    <s v="08PJN0352G"/>
    <n v="1"/>
    <s v="MATUTINO"/>
    <s v="CENTRO ESCOLAR GABRIELA MISTRAL"/>
    <n v="8"/>
    <s v="CHIHUAHUA"/>
    <n v="8"/>
    <s v="CHIHUAHUA"/>
    <x v="5"/>
    <n v="37"/>
    <x v="6"/>
    <n v="1"/>
    <s v="JUĂREZ"/>
    <s v="CALLE REFUGIO HERRERA GONZALES"/>
    <n v="11504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2"/>
    <n v="6"/>
    <n v="8"/>
    <n v="2"/>
    <n v="6"/>
    <n v="8"/>
    <n v="1"/>
    <n v="4"/>
    <n v="5"/>
    <n v="0"/>
    <n v="0"/>
    <n v="0"/>
    <n v="0"/>
    <n v="0"/>
    <n v="0"/>
    <n v="3"/>
    <n v="0"/>
    <n v="3"/>
    <n v="0"/>
    <n v="3"/>
    <n v="3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353F"/>
    <n v="1"/>
    <s v="MATUTINO"/>
    <s v="CENTRO EDUCATIVO FEDERICO FROEBEL"/>
    <n v="8"/>
    <s v="CHIHUAHUA"/>
    <n v="8"/>
    <s v="CHIHUAHUA"/>
    <x v="7"/>
    <n v="19"/>
    <x v="21"/>
    <n v="1"/>
    <s v="CHIHUAHUA"/>
    <s v="BOULEVARD FUENTES MARES"/>
    <n v="5601"/>
    <s v="PRIVADO"/>
    <x v="2"/>
    <n v="2"/>
    <s v="BĂSICA"/>
    <n v="1"/>
    <x v="2"/>
    <n v="1"/>
    <x v="0"/>
    <n v="0"/>
    <s v="NO APLICA"/>
    <n v="0"/>
    <s v="NO APLICA"/>
    <s v="08FZP0008O"/>
    <m/>
    <s v="08ADG0011N"/>
    <n v="0"/>
    <s v="I2020"/>
    <n v="41"/>
    <n v="41"/>
    <n v="82"/>
    <n v="41"/>
    <n v="41"/>
    <n v="82"/>
    <n v="8"/>
    <n v="5"/>
    <n v="13"/>
    <n v="0"/>
    <n v="0"/>
    <n v="0"/>
    <n v="1"/>
    <n v="0"/>
    <n v="1"/>
    <n v="16"/>
    <n v="14"/>
    <n v="30"/>
    <n v="16"/>
    <n v="13"/>
    <n v="29"/>
    <n v="0"/>
    <n v="0"/>
    <n v="0"/>
    <n v="0"/>
    <n v="0"/>
    <n v="0"/>
    <n v="0"/>
    <n v="0"/>
    <n v="0"/>
    <n v="33"/>
    <n v="27"/>
    <n v="6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7"/>
    <n v="4"/>
    <n v="1"/>
  </r>
  <r>
    <s v="08PJN0356C"/>
    <n v="1"/>
    <s v="MATUTINO"/>
    <s v="INSTITUTO VISION MEXICO"/>
    <n v="8"/>
    <s v="CHIHUAHUA"/>
    <n v="8"/>
    <s v="CHIHUAHUA"/>
    <x v="5"/>
    <n v="37"/>
    <x v="6"/>
    <n v="1"/>
    <s v="JUĂREZ"/>
    <s v="PROLONGACIĂ“N VICENTE GUERRERO"/>
    <n v="8951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22"/>
    <n v="32"/>
    <n v="54"/>
    <n v="22"/>
    <n v="32"/>
    <n v="54"/>
    <n v="8"/>
    <n v="16"/>
    <n v="24"/>
    <n v="0"/>
    <n v="0"/>
    <n v="0"/>
    <n v="0"/>
    <n v="0"/>
    <n v="0"/>
    <n v="7"/>
    <n v="8"/>
    <n v="15"/>
    <n v="9"/>
    <n v="5"/>
    <n v="14"/>
    <n v="0"/>
    <n v="0"/>
    <n v="0"/>
    <n v="0"/>
    <n v="0"/>
    <n v="0"/>
    <n v="0"/>
    <n v="0"/>
    <n v="0"/>
    <n v="16"/>
    <n v="13"/>
    <n v="29"/>
    <n v="0"/>
    <n v="0"/>
    <n v="0"/>
    <n v="0"/>
    <n v="0"/>
    <n v="0"/>
    <n v="2"/>
    <n v="2"/>
    <n v="0"/>
    <n v="0"/>
    <n v="1"/>
    <n v="0"/>
    <n v="0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6"/>
    <n v="0"/>
    <n v="2"/>
    <n v="0"/>
    <n v="0"/>
    <n v="0"/>
    <n v="0"/>
    <n v="0"/>
    <n v="0"/>
    <n v="2"/>
    <n v="2"/>
    <n v="4"/>
    <n v="4"/>
    <n v="1"/>
  </r>
  <r>
    <s v="08PJN0357B"/>
    <n v="1"/>
    <s v="MATUTINO"/>
    <s v="COLEGIO PREESCOLAR ZAZU"/>
    <n v="8"/>
    <s v="CHIHUAHUA"/>
    <n v="8"/>
    <s v="CHIHUAHUA"/>
    <x v="5"/>
    <n v="37"/>
    <x v="6"/>
    <n v="1"/>
    <s v="JUĂREZ"/>
    <s v="CALLE MUTUALISMO"/>
    <n v="3119"/>
    <s v="PRIVADO"/>
    <x v="2"/>
    <n v="2"/>
    <s v="BĂSICA"/>
    <n v="1"/>
    <x v="2"/>
    <n v="1"/>
    <x v="0"/>
    <n v="0"/>
    <s v="NO APLICA"/>
    <n v="0"/>
    <s v="NO APLICA"/>
    <s v="08FZP0267B"/>
    <s v="08FJZ0112F"/>
    <s v="08ADG0005C"/>
    <n v="0"/>
    <s v="I2020"/>
    <n v="25"/>
    <n v="29"/>
    <n v="54"/>
    <n v="25"/>
    <n v="29"/>
    <n v="54"/>
    <n v="14"/>
    <n v="11"/>
    <n v="25"/>
    <n v="0"/>
    <n v="0"/>
    <n v="0"/>
    <n v="0"/>
    <n v="1"/>
    <n v="1"/>
    <n v="4"/>
    <n v="3"/>
    <n v="7"/>
    <n v="9"/>
    <n v="13"/>
    <n v="22"/>
    <n v="0"/>
    <n v="0"/>
    <n v="0"/>
    <n v="0"/>
    <n v="0"/>
    <n v="0"/>
    <n v="0"/>
    <n v="0"/>
    <n v="0"/>
    <n v="13"/>
    <n v="17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3"/>
    <n v="1"/>
    <n v="0"/>
    <n v="9"/>
    <n v="0"/>
    <n v="2"/>
    <n v="0"/>
    <n v="0"/>
    <n v="1"/>
    <n v="0"/>
    <n v="0"/>
    <n v="0"/>
    <n v="1"/>
    <n v="2"/>
    <n v="4"/>
    <n v="2"/>
    <n v="1"/>
  </r>
  <r>
    <s v="08PJN0360P"/>
    <n v="1"/>
    <s v="MATUTINO"/>
    <s v="LORETTO"/>
    <n v="8"/>
    <s v="CHIHUAHUA"/>
    <n v="8"/>
    <s v="CHIHUAHUA"/>
    <x v="5"/>
    <n v="37"/>
    <x v="6"/>
    <n v="1"/>
    <s v="JUĂREZ"/>
    <s v="CALLE NIĂ‘OS HEROES"/>
    <n v="5220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40"/>
    <n v="34"/>
    <n v="74"/>
    <n v="40"/>
    <n v="34"/>
    <n v="74"/>
    <n v="14"/>
    <n v="10"/>
    <n v="24"/>
    <n v="0"/>
    <n v="0"/>
    <n v="0"/>
    <n v="3"/>
    <n v="1"/>
    <n v="4"/>
    <n v="4"/>
    <n v="9"/>
    <n v="13"/>
    <n v="18"/>
    <n v="15"/>
    <n v="33"/>
    <n v="0"/>
    <n v="0"/>
    <n v="0"/>
    <n v="0"/>
    <n v="0"/>
    <n v="0"/>
    <n v="0"/>
    <n v="0"/>
    <n v="0"/>
    <n v="25"/>
    <n v="25"/>
    <n v="50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0"/>
    <n v="1"/>
    <n v="0"/>
    <n v="6"/>
    <n v="0"/>
    <n v="2"/>
    <n v="1"/>
    <n v="0"/>
    <n v="0"/>
    <n v="0"/>
    <n v="0"/>
    <n v="0"/>
    <n v="1"/>
    <n v="2"/>
    <n v="5"/>
    <n v="4"/>
    <n v="1"/>
  </r>
  <r>
    <s v="08PJN0363M"/>
    <n v="1"/>
    <s v="MATUTINO"/>
    <s v="NUEVO MUNDO MONTESSORI"/>
    <n v="8"/>
    <s v="CHIHUAHUA"/>
    <n v="8"/>
    <s v="CHIHUAHUA"/>
    <x v="7"/>
    <n v="19"/>
    <x v="21"/>
    <n v="1"/>
    <s v="CHIHUAHUA"/>
    <s v="CALLE RAMIREZ CALDERON"/>
    <n v="407"/>
    <s v="PRIVADO"/>
    <x v="2"/>
    <n v="2"/>
    <s v="BĂSICA"/>
    <n v="1"/>
    <x v="2"/>
    <n v="1"/>
    <x v="0"/>
    <n v="0"/>
    <s v="NO APLICA"/>
    <n v="0"/>
    <s v="NO APLICA"/>
    <s v="08FZP0131O"/>
    <s v="08FJZ0115C"/>
    <s v="08ADG0046C"/>
    <n v="0"/>
    <s v="I2020"/>
    <n v="7"/>
    <n v="17"/>
    <n v="24"/>
    <n v="7"/>
    <n v="17"/>
    <n v="24"/>
    <n v="3"/>
    <n v="6"/>
    <n v="9"/>
    <n v="0"/>
    <n v="0"/>
    <n v="0"/>
    <n v="0"/>
    <n v="1"/>
    <n v="1"/>
    <n v="0"/>
    <n v="6"/>
    <n v="6"/>
    <n v="5"/>
    <n v="3"/>
    <n v="8"/>
    <n v="0"/>
    <n v="0"/>
    <n v="0"/>
    <n v="0"/>
    <n v="0"/>
    <n v="0"/>
    <n v="0"/>
    <n v="0"/>
    <n v="0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3"/>
    <n v="0"/>
    <n v="6"/>
    <n v="0"/>
    <n v="1"/>
    <n v="0"/>
    <n v="0"/>
    <n v="0"/>
    <n v="0"/>
    <n v="0"/>
    <n v="0"/>
    <n v="1"/>
    <n v="1"/>
    <n v="3"/>
    <n v="3"/>
    <n v="1"/>
  </r>
  <r>
    <s v="08PJN0364L"/>
    <n v="1"/>
    <s v="MATUTINO"/>
    <s v="BEATRIZ ORDOÑEZ ACUÑA"/>
    <n v="8"/>
    <s v="CHIHUAHUA"/>
    <n v="8"/>
    <s v="CHIHUAHUA"/>
    <x v="7"/>
    <n v="19"/>
    <x v="21"/>
    <n v="1"/>
    <s v="CHIHUAHUA"/>
    <s v="CALLE 20"/>
    <n v="1903"/>
    <s v="PRIVADO"/>
    <x v="2"/>
    <n v="2"/>
    <s v="BĂSICA"/>
    <n v="1"/>
    <x v="2"/>
    <n v="1"/>
    <x v="0"/>
    <n v="0"/>
    <s v="NO APLICA"/>
    <n v="0"/>
    <s v="NO APLICA"/>
    <s v="08FZP0104R"/>
    <s v="08FJZ0116B"/>
    <s v="08ADG0046C"/>
    <n v="0"/>
    <s v="I2020"/>
    <n v="15"/>
    <n v="14"/>
    <n v="29"/>
    <n v="15"/>
    <n v="14"/>
    <n v="29"/>
    <n v="3"/>
    <n v="3"/>
    <n v="6"/>
    <n v="0"/>
    <n v="0"/>
    <n v="0"/>
    <n v="3"/>
    <n v="2"/>
    <n v="5"/>
    <n v="3"/>
    <n v="4"/>
    <n v="7"/>
    <n v="4"/>
    <n v="7"/>
    <n v="11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4"/>
    <n v="0"/>
    <n v="6"/>
    <n v="0"/>
    <n v="1"/>
    <n v="0"/>
    <n v="0"/>
    <n v="0"/>
    <n v="0"/>
    <n v="0"/>
    <n v="0"/>
    <n v="1"/>
    <n v="1"/>
    <n v="3"/>
    <n v="3"/>
    <n v="1"/>
  </r>
  <r>
    <s v="08PJN0366J"/>
    <n v="1"/>
    <s v="MATUTINO"/>
    <s v="COLEGIO REGIONAL DEL NORTE"/>
    <n v="8"/>
    <s v="CHIHUAHUA"/>
    <n v="8"/>
    <s v="CHIHUAHUA"/>
    <x v="7"/>
    <n v="19"/>
    <x v="21"/>
    <n v="1"/>
    <s v="CHIHUAHUA"/>
    <s v="AVENIDA LA CANTERA KILOMETRO 3.5"/>
    <n v="0"/>
    <s v="PRIVADO"/>
    <x v="2"/>
    <n v="2"/>
    <s v="BĂSICA"/>
    <n v="1"/>
    <x v="2"/>
    <n v="1"/>
    <x v="0"/>
    <n v="0"/>
    <s v="NO APLICA"/>
    <n v="0"/>
    <s v="NO APLICA"/>
    <s v="08FZP0013Z"/>
    <m/>
    <s v="08ADG0011N"/>
    <n v="0"/>
    <s v="I2020"/>
    <n v="28"/>
    <n v="18"/>
    <n v="46"/>
    <n v="28"/>
    <n v="18"/>
    <n v="46"/>
    <n v="13"/>
    <n v="11"/>
    <n v="24"/>
    <n v="0"/>
    <n v="0"/>
    <n v="0"/>
    <n v="0"/>
    <n v="1"/>
    <n v="1"/>
    <n v="3"/>
    <n v="2"/>
    <n v="5"/>
    <n v="7"/>
    <n v="5"/>
    <n v="12"/>
    <n v="0"/>
    <n v="0"/>
    <n v="0"/>
    <n v="0"/>
    <n v="0"/>
    <n v="0"/>
    <n v="0"/>
    <n v="0"/>
    <n v="0"/>
    <n v="10"/>
    <n v="8"/>
    <n v="18"/>
    <n v="0"/>
    <n v="1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0"/>
    <n v="4"/>
    <n v="0"/>
    <n v="9"/>
    <n v="0"/>
    <n v="2"/>
    <n v="0"/>
    <n v="1"/>
    <n v="0"/>
    <n v="0"/>
    <n v="0"/>
    <n v="0"/>
    <n v="1"/>
    <n v="2"/>
    <n v="3"/>
    <n v="3"/>
    <n v="1"/>
  </r>
  <r>
    <s v="08PJN0367I"/>
    <n v="1"/>
    <s v="MATUTINO"/>
    <s v="INSTITUTO EDUCATIVO HELEN KELLER"/>
    <n v="8"/>
    <s v="CHIHUAHUA"/>
    <n v="8"/>
    <s v="CHIHUAHUA"/>
    <x v="7"/>
    <n v="19"/>
    <x v="21"/>
    <n v="1"/>
    <s v="CHIHUAHUA"/>
    <s v="AVENIDA SAN FELIPE"/>
    <n v="113"/>
    <s v="PRIVADO"/>
    <x v="2"/>
    <n v="2"/>
    <s v="BĂSICA"/>
    <n v="1"/>
    <x v="2"/>
    <n v="1"/>
    <x v="0"/>
    <n v="0"/>
    <s v="NO APLICA"/>
    <n v="0"/>
    <s v="NO APLICA"/>
    <s v="08FZP0001V"/>
    <m/>
    <s v="08ADG0011N"/>
    <n v="0"/>
    <s v="I2020"/>
    <n v="19"/>
    <n v="23"/>
    <n v="42"/>
    <n v="19"/>
    <n v="23"/>
    <n v="42"/>
    <n v="9"/>
    <n v="10"/>
    <n v="19"/>
    <n v="0"/>
    <n v="0"/>
    <n v="0"/>
    <n v="0"/>
    <n v="0"/>
    <n v="0"/>
    <n v="2"/>
    <n v="6"/>
    <n v="8"/>
    <n v="8"/>
    <n v="5"/>
    <n v="13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1"/>
    <n v="0"/>
    <n v="0"/>
    <n v="0"/>
    <n v="0"/>
    <n v="2"/>
    <n v="1"/>
    <n v="2"/>
    <n v="0"/>
    <n v="9"/>
    <n v="0"/>
    <n v="1"/>
    <n v="0"/>
    <n v="0"/>
    <n v="0"/>
    <n v="0"/>
    <n v="0"/>
    <n v="0"/>
    <n v="1"/>
    <n v="1"/>
    <n v="3"/>
    <n v="2"/>
    <n v="1"/>
  </r>
  <r>
    <s v="08PJN0369G"/>
    <n v="1"/>
    <s v="MATUTINO"/>
    <s v="EDUCARE MONTESSORI"/>
    <n v="8"/>
    <s v="CHIHUAHUA"/>
    <n v="8"/>
    <s v="CHIHUAHUA"/>
    <x v="1"/>
    <n v="17"/>
    <x v="43"/>
    <n v="1"/>
    <s v="CUAUHTĂ‰MOC"/>
    <s v="CALLE LEONA AVICARIO"/>
    <n v="1965"/>
    <s v="PRIVADO"/>
    <x v="2"/>
    <n v="2"/>
    <s v="BĂSICA"/>
    <n v="1"/>
    <x v="2"/>
    <n v="1"/>
    <x v="0"/>
    <n v="0"/>
    <s v="NO APLICA"/>
    <n v="0"/>
    <s v="NO APLICA"/>
    <s v="08FZP0009N"/>
    <m/>
    <s v="08ADG0011N"/>
    <n v="0"/>
    <s v="I2020"/>
    <n v="25"/>
    <n v="27"/>
    <n v="52"/>
    <n v="25"/>
    <n v="27"/>
    <n v="52"/>
    <n v="13"/>
    <n v="12"/>
    <n v="25"/>
    <n v="0"/>
    <n v="0"/>
    <n v="0"/>
    <n v="1"/>
    <n v="0"/>
    <n v="1"/>
    <n v="2"/>
    <n v="2"/>
    <n v="4"/>
    <n v="4"/>
    <n v="5"/>
    <n v="9"/>
    <n v="0"/>
    <n v="0"/>
    <n v="0"/>
    <n v="0"/>
    <n v="0"/>
    <n v="0"/>
    <n v="0"/>
    <n v="0"/>
    <n v="0"/>
    <n v="7"/>
    <n v="7"/>
    <n v="14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2"/>
    <n v="0"/>
    <n v="7"/>
    <n v="0"/>
    <n v="2"/>
    <n v="1"/>
    <n v="0"/>
    <n v="0"/>
    <n v="0"/>
    <n v="0"/>
    <n v="0"/>
    <n v="1"/>
    <n v="2"/>
    <n v="3"/>
    <n v="3"/>
    <n v="1"/>
  </r>
  <r>
    <s v="08PJN0374S"/>
    <n v="1"/>
    <s v="MATUTINO"/>
    <s v="DAVID LIVINGSTONE"/>
    <n v="8"/>
    <s v="CHIHUAHUA"/>
    <n v="8"/>
    <s v="CHIHUAHUA"/>
    <x v="5"/>
    <n v="37"/>
    <x v="6"/>
    <n v="1"/>
    <s v="JUĂREZ"/>
    <s v="CALLE LAGUNA DE RODEO"/>
    <n v="1209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3"/>
    <n v="5"/>
    <n v="8"/>
    <n v="3"/>
    <n v="5"/>
    <n v="8"/>
    <n v="2"/>
    <n v="4"/>
    <n v="6"/>
    <n v="0"/>
    <n v="0"/>
    <n v="0"/>
    <n v="0"/>
    <n v="0"/>
    <n v="0"/>
    <n v="3"/>
    <n v="0"/>
    <n v="3"/>
    <n v="3"/>
    <n v="2"/>
    <n v="5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3"/>
    <n v="3"/>
    <n v="1"/>
  </r>
  <r>
    <s v="08PJN0375R"/>
    <n v="1"/>
    <s v="MATUTINO"/>
    <s v="COLEGIO BILINGÜE MADISON"/>
    <n v="8"/>
    <s v="CHIHUAHUA"/>
    <n v="8"/>
    <s v="CHIHUAHUA"/>
    <x v="7"/>
    <n v="19"/>
    <x v="21"/>
    <n v="1"/>
    <s v="CHIHUAHUA"/>
    <s v="CALLE FUENTE DE TREVI"/>
    <n v="7001"/>
    <s v="PRIVADO"/>
    <x v="2"/>
    <n v="2"/>
    <s v="BĂSICA"/>
    <n v="1"/>
    <x v="2"/>
    <n v="1"/>
    <x v="0"/>
    <n v="0"/>
    <s v="NO APLICA"/>
    <n v="0"/>
    <s v="NO APLICA"/>
    <s v="08FZP0136J"/>
    <s v="08FJZ0116B"/>
    <s v="08ADG0046C"/>
    <n v="0"/>
    <s v="I2020"/>
    <n v="60"/>
    <n v="57"/>
    <n v="117"/>
    <n v="60"/>
    <n v="57"/>
    <n v="117"/>
    <n v="24"/>
    <n v="21"/>
    <n v="45"/>
    <n v="0"/>
    <n v="0"/>
    <n v="0"/>
    <n v="5"/>
    <n v="4"/>
    <n v="9"/>
    <n v="20"/>
    <n v="22"/>
    <n v="42"/>
    <n v="16"/>
    <n v="19"/>
    <n v="35"/>
    <n v="0"/>
    <n v="0"/>
    <n v="0"/>
    <n v="0"/>
    <n v="0"/>
    <n v="0"/>
    <n v="0"/>
    <n v="0"/>
    <n v="0"/>
    <n v="41"/>
    <n v="45"/>
    <n v="86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1"/>
    <n v="0"/>
    <n v="2"/>
    <n v="0"/>
    <n v="9"/>
    <n v="0"/>
    <n v="3"/>
    <n v="1"/>
    <n v="0"/>
    <n v="0"/>
    <n v="0"/>
    <n v="0"/>
    <n v="0"/>
    <n v="2"/>
    <n v="3"/>
    <n v="5"/>
    <n v="5"/>
    <n v="1"/>
  </r>
  <r>
    <s v="08PJN0376Q"/>
    <n v="1"/>
    <s v="MATUTINO"/>
    <s v="SAN VICENTE DE PAUL"/>
    <n v="8"/>
    <s v="CHIHUAHUA"/>
    <n v="8"/>
    <s v="CHIHUAHUA"/>
    <x v="5"/>
    <n v="37"/>
    <x v="6"/>
    <n v="1"/>
    <s v="JUĂREZ"/>
    <s v="CALLE CAPULIN"/>
    <n v="6089"/>
    <s v="PRIVADO"/>
    <x v="2"/>
    <n v="2"/>
    <s v="BĂSICA"/>
    <n v="1"/>
    <x v="2"/>
    <n v="1"/>
    <x v="0"/>
    <n v="0"/>
    <s v="NO APLICA"/>
    <n v="0"/>
    <s v="NO APLICA"/>
    <s v="08FZP0275K"/>
    <s v="08FJZ0101Z"/>
    <s v="08ADG0005C"/>
    <n v="0"/>
    <s v="I2020"/>
    <n v="13"/>
    <n v="9"/>
    <n v="22"/>
    <n v="13"/>
    <n v="9"/>
    <n v="22"/>
    <n v="8"/>
    <n v="6"/>
    <n v="14"/>
    <n v="0"/>
    <n v="0"/>
    <n v="0"/>
    <n v="1"/>
    <n v="0"/>
    <n v="1"/>
    <n v="3"/>
    <n v="0"/>
    <n v="3"/>
    <n v="6"/>
    <n v="2"/>
    <n v="8"/>
    <n v="0"/>
    <n v="0"/>
    <n v="0"/>
    <n v="0"/>
    <n v="0"/>
    <n v="0"/>
    <n v="0"/>
    <n v="0"/>
    <n v="0"/>
    <n v="10"/>
    <n v="2"/>
    <n v="1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4"/>
    <n v="0"/>
    <n v="1"/>
    <n v="0"/>
    <n v="0"/>
    <n v="0"/>
    <n v="0"/>
    <n v="0"/>
    <n v="0"/>
    <n v="1"/>
    <n v="1"/>
    <n v="2"/>
    <n v="2"/>
    <n v="1"/>
  </r>
  <r>
    <s v="08PJN0377P"/>
    <n v="1"/>
    <s v="MATUTINO"/>
    <s v="JAIME SABINES"/>
    <n v="8"/>
    <s v="CHIHUAHUA"/>
    <n v="8"/>
    <s v="CHIHUAHUA"/>
    <x v="5"/>
    <n v="37"/>
    <x v="6"/>
    <n v="1"/>
    <s v="JUĂREZ"/>
    <s v="CALZADA DEL RIO"/>
    <n v="8959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12"/>
    <n v="12"/>
    <n v="24"/>
    <n v="12"/>
    <n v="12"/>
    <n v="24"/>
    <n v="4"/>
    <n v="7"/>
    <n v="11"/>
    <n v="0"/>
    <n v="0"/>
    <n v="0"/>
    <n v="0"/>
    <n v="0"/>
    <n v="0"/>
    <n v="1"/>
    <n v="0"/>
    <n v="1"/>
    <n v="7"/>
    <n v="5"/>
    <n v="12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3"/>
    <n v="2"/>
    <n v="1"/>
  </r>
  <r>
    <s v="08PJN0378O"/>
    <n v="1"/>
    <s v="MATUTINO"/>
    <s v="COLEGIO BILINGUE CARSON DE CIUDAD DELICIAS"/>
    <n v="8"/>
    <s v="CHIHUAHUA"/>
    <n v="8"/>
    <s v="CHIHUAHUA"/>
    <x v="9"/>
    <n v="21"/>
    <x v="61"/>
    <n v="1"/>
    <s v="DELICIAS"/>
    <s v="AVENIDA 50 ANIVERSARIO"/>
    <n v="1709"/>
    <s v="PRIVADO"/>
    <x v="2"/>
    <n v="2"/>
    <s v="BĂSICA"/>
    <n v="1"/>
    <x v="2"/>
    <n v="1"/>
    <x v="0"/>
    <n v="0"/>
    <s v="NO APLICA"/>
    <n v="0"/>
    <s v="NO APLICA"/>
    <s v="08FZP0105Q"/>
    <s v="08FJZ0108T"/>
    <s v="08ADG0057I"/>
    <n v="0"/>
    <s v="I2020"/>
    <n v="40"/>
    <n v="40"/>
    <n v="80"/>
    <n v="40"/>
    <n v="40"/>
    <n v="80"/>
    <n v="14"/>
    <n v="13"/>
    <n v="27"/>
    <n v="0"/>
    <n v="0"/>
    <n v="0"/>
    <n v="0"/>
    <n v="2"/>
    <n v="2"/>
    <n v="9"/>
    <n v="10"/>
    <n v="19"/>
    <n v="17"/>
    <n v="15"/>
    <n v="32"/>
    <n v="0"/>
    <n v="0"/>
    <n v="0"/>
    <n v="0"/>
    <n v="0"/>
    <n v="0"/>
    <n v="0"/>
    <n v="0"/>
    <n v="0"/>
    <n v="26"/>
    <n v="27"/>
    <n v="53"/>
    <n v="1"/>
    <n v="1"/>
    <n v="0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3"/>
    <n v="2"/>
    <n v="0"/>
    <n v="10"/>
    <n v="0"/>
    <n v="3"/>
    <n v="1"/>
    <n v="1"/>
    <n v="0"/>
    <n v="0"/>
    <n v="0"/>
    <n v="0"/>
    <n v="1"/>
    <n v="3"/>
    <n v="5"/>
    <n v="1"/>
    <n v="1"/>
  </r>
  <r>
    <s v="08PJN0379N"/>
    <n v="1"/>
    <s v="MATUTINO"/>
    <s v="COLEGIO INTERNACIONAL BILINGUE"/>
    <n v="8"/>
    <s v="CHIHUAHUA"/>
    <n v="8"/>
    <s v="CHIHUAHUA"/>
    <x v="7"/>
    <n v="19"/>
    <x v="21"/>
    <n v="1"/>
    <s v="CHIHUAHUA"/>
    <s v="CALLE MEDICINA"/>
    <n v="905"/>
    <s v="PRIVADO"/>
    <x v="2"/>
    <n v="2"/>
    <s v="BĂSICA"/>
    <n v="1"/>
    <x v="2"/>
    <n v="1"/>
    <x v="0"/>
    <n v="0"/>
    <s v="NO APLICA"/>
    <n v="0"/>
    <s v="NO APLICA"/>
    <s v="08FZP0101U"/>
    <s v="08FJZ0116B"/>
    <s v="08ADG0046C"/>
    <n v="0"/>
    <s v="I2020"/>
    <n v="39"/>
    <n v="41"/>
    <n v="80"/>
    <n v="39"/>
    <n v="41"/>
    <n v="80"/>
    <n v="21"/>
    <n v="10"/>
    <n v="31"/>
    <n v="0"/>
    <n v="0"/>
    <n v="0"/>
    <n v="3"/>
    <n v="2"/>
    <n v="5"/>
    <n v="5"/>
    <n v="11"/>
    <n v="16"/>
    <n v="11"/>
    <n v="19"/>
    <n v="30"/>
    <n v="0"/>
    <n v="0"/>
    <n v="0"/>
    <n v="0"/>
    <n v="0"/>
    <n v="0"/>
    <n v="0"/>
    <n v="0"/>
    <n v="0"/>
    <n v="19"/>
    <n v="32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2"/>
    <n v="2"/>
    <n v="0"/>
    <n v="9"/>
    <n v="0"/>
    <n v="2"/>
    <n v="0"/>
    <n v="0"/>
    <n v="0"/>
    <n v="0"/>
    <n v="0"/>
    <n v="0"/>
    <n v="2"/>
    <n v="2"/>
    <n v="17"/>
    <n v="5"/>
    <n v="1"/>
  </r>
  <r>
    <s v="08PJN0380C"/>
    <n v="1"/>
    <s v="MATUTINO"/>
    <s v="AMERICA UNIDA"/>
    <n v="8"/>
    <s v="CHIHUAHUA"/>
    <n v="8"/>
    <s v="CHIHUAHUA"/>
    <x v="9"/>
    <n v="21"/>
    <x v="61"/>
    <n v="1"/>
    <s v="DELICIAS"/>
    <s v="AVENIDA MARGARITA"/>
    <n v="115"/>
    <s v="PRIVADO"/>
    <x v="2"/>
    <n v="2"/>
    <s v="BĂSICA"/>
    <n v="1"/>
    <x v="2"/>
    <n v="1"/>
    <x v="0"/>
    <n v="0"/>
    <s v="NO APLICA"/>
    <n v="0"/>
    <s v="NO APLICA"/>
    <s v="08FZP0015Y"/>
    <m/>
    <s v="08ADG0011N"/>
    <n v="3"/>
    <s v="I2020"/>
    <n v="6"/>
    <n v="3"/>
    <n v="9"/>
    <n v="6"/>
    <n v="3"/>
    <n v="9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382A"/>
    <n v="1"/>
    <s v="MATUTINO"/>
    <s v="MUNDO DE GALILEO A.C."/>
    <n v="8"/>
    <s v="CHIHUAHUA"/>
    <n v="8"/>
    <s v="CHIHUAHUA"/>
    <x v="7"/>
    <n v="19"/>
    <x v="21"/>
    <n v="1"/>
    <s v="CHIHUAHUA"/>
    <s v="CALLE GENERAL RETANA"/>
    <n v="500"/>
    <s v="PRIVADO"/>
    <x v="2"/>
    <n v="2"/>
    <s v="BĂSICA"/>
    <n v="1"/>
    <x v="2"/>
    <n v="1"/>
    <x v="0"/>
    <n v="0"/>
    <s v="NO APLICA"/>
    <n v="0"/>
    <s v="NO APLICA"/>
    <s v="08FZP0131O"/>
    <s v="08FJZ0115C"/>
    <s v="08ADG0046C"/>
    <n v="0"/>
    <s v="I2020"/>
    <n v="48"/>
    <n v="33"/>
    <n v="81"/>
    <n v="48"/>
    <n v="33"/>
    <n v="81"/>
    <n v="15"/>
    <n v="10"/>
    <n v="25"/>
    <n v="0"/>
    <n v="0"/>
    <n v="0"/>
    <n v="4"/>
    <n v="7"/>
    <n v="11"/>
    <n v="16"/>
    <n v="10"/>
    <n v="26"/>
    <n v="14"/>
    <n v="10"/>
    <n v="24"/>
    <n v="0"/>
    <n v="0"/>
    <n v="0"/>
    <n v="0"/>
    <n v="0"/>
    <n v="0"/>
    <n v="0"/>
    <n v="0"/>
    <n v="0"/>
    <n v="34"/>
    <n v="27"/>
    <n v="61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1"/>
    <n v="3"/>
    <n v="2"/>
    <n v="5"/>
    <n v="0"/>
    <n v="17"/>
    <n v="0"/>
    <n v="5"/>
    <n v="1"/>
    <n v="2"/>
    <n v="2"/>
    <n v="0"/>
    <n v="0"/>
    <n v="0"/>
    <n v="0"/>
    <n v="5"/>
    <n v="7"/>
    <n v="5"/>
    <n v="1"/>
  </r>
  <r>
    <s v="08PJN0384Z"/>
    <n v="1"/>
    <s v="MATUTINO"/>
    <s v="INSTITUTO IBEROAMERICANO SAN PATRICIO"/>
    <n v="8"/>
    <s v="CHIHUAHUA"/>
    <n v="8"/>
    <s v="CHIHUAHUA"/>
    <x v="5"/>
    <n v="37"/>
    <x v="6"/>
    <n v="1"/>
    <s v="JUĂREZ"/>
    <s v="CALLE OSTUCAN"/>
    <n v="2026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85"/>
    <n v="87"/>
    <n v="172"/>
    <n v="85"/>
    <n v="87"/>
    <n v="172"/>
    <n v="38"/>
    <n v="35"/>
    <n v="73"/>
    <n v="0"/>
    <n v="0"/>
    <n v="0"/>
    <n v="8"/>
    <n v="11"/>
    <n v="19"/>
    <n v="21"/>
    <n v="27"/>
    <n v="48"/>
    <n v="26"/>
    <n v="28"/>
    <n v="54"/>
    <n v="0"/>
    <n v="0"/>
    <n v="0"/>
    <n v="0"/>
    <n v="0"/>
    <n v="0"/>
    <n v="0"/>
    <n v="0"/>
    <n v="0"/>
    <n v="55"/>
    <n v="66"/>
    <n v="121"/>
    <n v="2"/>
    <n v="2"/>
    <n v="2"/>
    <n v="0"/>
    <n v="0"/>
    <n v="0"/>
    <n v="1"/>
    <n v="7"/>
    <n v="0"/>
    <n v="1"/>
    <n v="0"/>
    <n v="0"/>
    <n v="0"/>
    <n v="0"/>
    <n v="0"/>
    <n v="0"/>
    <n v="0"/>
    <n v="6"/>
    <n v="0"/>
    <n v="0"/>
    <n v="1"/>
    <n v="0"/>
    <n v="0"/>
    <n v="1"/>
    <n v="0"/>
    <n v="0"/>
    <n v="0"/>
    <n v="3"/>
    <n v="0"/>
    <n v="6"/>
    <n v="0"/>
    <n v="18"/>
    <n v="0"/>
    <n v="7"/>
    <n v="2"/>
    <n v="2"/>
    <n v="2"/>
    <n v="0"/>
    <n v="0"/>
    <n v="0"/>
    <n v="1"/>
    <n v="7"/>
    <n v="9"/>
    <n v="8"/>
    <n v="1"/>
  </r>
  <r>
    <s v="08PJN0385Y"/>
    <n v="1"/>
    <s v="MATUTINO"/>
    <s v="EDUCANDO A LA NIÑEZ"/>
    <n v="8"/>
    <s v="CHIHUAHUA"/>
    <n v="8"/>
    <s v="CHIHUAHUA"/>
    <x v="5"/>
    <n v="37"/>
    <x v="6"/>
    <n v="1"/>
    <s v="JUĂREZ"/>
    <s v="CALLE CANUTILLO"/>
    <n v="2430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15"/>
    <n v="22"/>
    <n v="37"/>
    <n v="15"/>
    <n v="22"/>
    <n v="37"/>
    <n v="13"/>
    <n v="20"/>
    <n v="33"/>
    <n v="0"/>
    <n v="0"/>
    <n v="0"/>
    <n v="0"/>
    <n v="0"/>
    <n v="0"/>
    <n v="1"/>
    <n v="0"/>
    <n v="1"/>
    <n v="9"/>
    <n v="5"/>
    <n v="14"/>
    <n v="0"/>
    <n v="0"/>
    <n v="0"/>
    <n v="0"/>
    <n v="0"/>
    <n v="0"/>
    <n v="0"/>
    <n v="0"/>
    <n v="0"/>
    <n v="10"/>
    <n v="5"/>
    <n v="15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1"/>
    <n v="1"/>
    <n v="0"/>
    <n v="0"/>
    <n v="0"/>
    <n v="0"/>
    <n v="2"/>
    <n v="2"/>
    <n v="2"/>
    <n v="1"/>
  </r>
  <r>
    <s v="08PJN0386X"/>
    <n v="1"/>
    <s v="MATUTINO"/>
    <s v="PREESCOLAR DE DESARROLLO INTEGRAL INFANTIL DE CHIHUAHUA"/>
    <n v="8"/>
    <s v="CHIHUAHUA"/>
    <n v="8"/>
    <s v="CHIHUAHUA"/>
    <x v="7"/>
    <n v="19"/>
    <x v="21"/>
    <n v="1"/>
    <s v="CHIHUAHUA"/>
    <s v="CALLE MARIA ELENA HERNANDEZ"/>
    <n v="2900"/>
    <s v="PRIVADO"/>
    <x v="2"/>
    <n v="2"/>
    <s v="BĂSICA"/>
    <n v="1"/>
    <x v="2"/>
    <n v="1"/>
    <x v="0"/>
    <n v="0"/>
    <s v="NO APLICA"/>
    <n v="0"/>
    <s v="NO APLICA"/>
    <s v="08FZP0147P"/>
    <s v="08FJZ0113E"/>
    <s v="08ADG0046C"/>
    <n v="0"/>
    <s v="I2020"/>
    <n v="19"/>
    <n v="18"/>
    <n v="37"/>
    <n v="19"/>
    <n v="18"/>
    <n v="37"/>
    <n v="0"/>
    <n v="0"/>
    <n v="0"/>
    <n v="0"/>
    <n v="0"/>
    <n v="0"/>
    <n v="23"/>
    <n v="22"/>
    <n v="45"/>
    <n v="0"/>
    <n v="0"/>
    <n v="0"/>
    <n v="0"/>
    <n v="0"/>
    <n v="0"/>
    <n v="0"/>
    <n v="0"/>
    <n v="0"/>
    <n v="0"/>
    <n v="0"/>
    <n v="0"/>
    <n v="0"/>
    <n v="0"/>
    <n v="0"/>
    <n v="23"/>
    <n v="22"/>
    <n v="45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389U"/>
    <n v="1"/>
    <s v="MATUTINO"/>
    <s v="COLEGIO LANCASTER"/>
    <n v="8"/>
    <s v="CHIHUAHUA"/>
    <n v="8"/>
    <s v="CHIHUAHUA"/>
    <x v="5"/>
    <n v="37"/>
    <x v="6"/>
    <n v="1"/>
    <s v="JUĂREZ"/>
    <s v="CALLE AVELINA GALLEGOS"/>
    <n v="555"/>
    <s v="PRIVADO"/>
    <x v="2"/>
    <n v="2"/>
    <s v="BĂSICA"/>
    <n v="1"/>
    <x v="2"/>
    <n v="1"/>
    <x v="0"/>
    <n v="0"/>
    <s v="NO APLICA"/>
    <n v="0"/>
    <s v="NO APLICA"/>
    <s v="08FZP0157W"/>
    <s v="08FJZ0004Y"/>
    <s v="08ADG0005C"/>
    <n v="0"/>
    <s v="I2020"/>
    <n v="12"/>
    <n v="19"/>
    <n v="31"/>
    <n v="12"/>
    <n v="19"/>
    <n v="31"/>
    <n v="11"/>
    <n v="12"/>
    <n v="23"/>
    <n v="0"/>
    <n v="0"/>
    <n v="0"/>
    <n v="0"/>
    <n v="0"/>
    <n v="0"/>
    <n v="4"/>
    <n v="0"/>
    <n v="4"/>
    <n v="6"/>
    <n v="6"/>
    <n v="12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3"/>
    <n v="1"/>
    <n v="0"/>
    <n v="0"/>
    <n v="0"/>
    <n v="0"/>
    <n v="0"/>
    <n v="0"/>
    <n v="0"/>
    <n v="1"/>
    <n v="1"/>
    <n v="7"/>
    <n v="1"/>
    <n v="1"/>
  </r>
  <r>
    <s v="08PJN0402Y"/>
    <n v="1"/>
    <s v="MATUTINO"/>
    <s v="COLEGIO VERSALLES"/>
    <n v="8"/>
    <s v="CHIHUAHUA"/>
    <n v="8"/>
    <s v="CHIHUAHUA"/>
    <x v="5"/>
    <n v="37"/>
    <x v="6"/>
    <n v="1"/>
    <s v="JUĂREZ"/>
    <s v="CALLE PITAHAYA"/>
    <n v="6152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24"/>
    <n v="12"/>
    <n v="36"/>
    <n v="24"/>
    <n v="12"/>
    <n v="36"/>
    <n v="12"/>
    <n v="6"/>
    <n v="18"/>
    <n v="0"/>
    <n v="0"/>
    <n v="0"/>
    <n v="1"/>
    <n v="2"/>
    <n v="3"/>
    <n v="3"/>
    <n v="0"/>
    <n v="3"/>
    <n v="6"/>
    <n v="6"/>
    <n v="12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"/>
    <n v="0"/>
    <n v="1"/>
    <n v="0"/>
    <n v="0"/>
    <n v="0"/>
    <n v="0"/>
    <n v="0"/>
    <n v="0"/>
    <n v="1"/>
    <n v="1"/>
    <n v="2"/>
    <n v="2"/>
    <n v="1"/>
  </r>
  <r>
    <s v="08PJN0403X"/>
    <n v="1"/>
    <s v="MATUTINO"/>
    <s v="COLEGIO HIDALGO"/>
    <n v="8"/>
    <s v="CHIHUAHUA"/>
    <n v="8"/>
    <s v="CHIHUAHUA"/>
    <x v="8"/>
    <n v="32"/>
    <x v="19"/>
    <n v="1"/>
    <s v="HIDALGO DEL PARRAL"/>
    <s v="CALLE PEDRO T. GOMEZ"/>
    <n v="1"/>
    <s v="PRIVADO"/>
    <x v="2"/>
    <n v="2"/>
    <s v="BĂSICA"/>
    <n v="1"/>
    <x v="2"/>
    <n v="1"/>
    <x v="0"/>
    <n v="0"/>
    <s v="NO APLICA"/>
    <n v="0"/>
    <s v="NO APLICA"/>
    <s v="08FZP0120I"/>
    <s v="08FJZ0107U"/>
    <s v="08ADG0004D"/>
    <n v="0"/>
    <s v="I2020"/>
    <n v="21"/>
    <n v="16"/>
    <n v="37"/>
    <n v="21"/>
    <n v="16"/>
    <n v="37"/>
    <n v="6"/>
    <n v="6"/>
    <n v="12"/>
    <n v="0"/>
    <n v="0"/>
    <n v="0"/>
    <n v="1"/>
    <n v="2"/>
    <n v="3"/>
    <n v="4"/>
    <n v="5"/>
    <n v="9"/>
    <n v="7"/>
    <n v="5"/>
    <n v="12"/>
    <n v="0"/>
    <n v="0"/>
    <n v="0"/>
    <n v="0"/>
    <n v="0"/>
    <n v="0"/>
    <n v="0"/>
    <n v="0"/>
    <n v="0"/>
    <n v="12"/>
    <n v="12"/>
    <n v="2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5"/>
    <n v="0"/>
    <n v="9"/>
    <n v="0"/>
    <n v="3"/>
    <n v="1"/>
    <n v="1"/>
    <n v="1"/>
    <n v="0"/>
    <n v="0"/>
    <n v="0"/>
    <n v="0"/>
    <n v="3"/>
    <n v="3"/>
    <n v="3"/>
    <n v="1"/>
  </r>
  <r>
    <s v="08PJN0404W"/>
    <n v="1"/>
    <s v="MATUTINO"/>
    <s v="COLEGIO SANTA FE"/>
    <n v="8"/>
    <s v="CHIHUAHUA"/>
    <n v="8"/>
    <s v="CHIHUAHUA"/>
    <x v="5"/>
    <n v="37"/>
    <x v="6"/>
    <n v="1"/>
    <s v="JUĂREZ"/>
    <s v="AVENIDA VALLE DEL SOL"/>
    <n v="1766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29"/>
    <n v="16"/>
    <n v="45"/>
    <n v="29"/>
    <n v="16"/>
    <n v="45"/>
    <n v="12"/>
    <n v="7"/>
    <n v="19"/>
    <n v="0"/>
    <n v="0"/>
    <n v="0"/>
    <n v="0"/>
    <n v="1"/>
    <n v="1"/>
    <n v="4"/>
    <n v="1"/>
    <n v="5"/>
    <n v="10"/>
    <n v="4"/>
    <n v="14"/>
    <n v="0"/>
    <n v="0"/>
    <n v="0"/>
    <n v="0"/>
    <n v="0"/>
    <n v="0"/>
    <n v="0"/>
    <n v="0"/>
    <n v="0"/>
    <n v="14"/>
    <n v="6"/>
    <n v="2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2"/>
    <n v="4"/>
    <n v="0"/>
    <n v="10"/>
    <n v="0"/>
    <n v="2"/>
    <n v="0"/>
    <n v="0"/>
    <n v="1"/>
    <n v="0"/>
    <n v="0"/>
    <n v="0"/>
    <n v="1"/>
    <n v="2"/>
    <n v="4"/>
    <n v="3"/>
    <n v="1"/>
  </r>
  <r>
    <s v="08PJN0405V"/>
    <n v="1"/>
    <s v="MATUTINO"/>
    <s v="JARDIN DE NIÑOS COLEGIO INGLES DE MEXICO"/>
    <n v="8"/>
    <s v="CHIHUAHUA"/>
    <n v="8"/>
    <s v="CHIHUAHUA"/>
    <x v="5"/>
    <n v="37"/>
    <x v="6"/>
    <n v="1"/>
    <s v="JUĂREZ"/>
    <s v="CAMINO VIEJO A SAN JOSE"/>
    <n v="8130"/>
    <s v="PRIVADO"/>
    <x v="2"/>
    <n v="2"/>
    <s v="BĂSICA"/>
    <n v="1"/>
    <x v="2"/>
    <n v="1"/>
    <x v="0"/>
    <n v="0"/>
    <s v="NO APLICA"/>
    <n v="0"/>
    <s v="NO APLICA"/>
    <s v="08FZP0007P"/>
    <m/>
    <s v="08ADG0005C"/>
    <n v="0"/>
    <s v="I2020"/>
    <n v="16"/>
    <n v="4"/>
    <n v="20"/>
    <n v="16"/>
    <n v="4"/>
    <n v="20"/>
    <n v="6"/>
    <n v="2"/>
    <n v="8"/>
    <n v="0"/>
    <n v="0"/>
    <n v="0"/>
    <n v="0"/>
    <n v="0"/>
    <n v="0"/>
    <n v="1"/>
    <n v="2"/>
    <n v="3"/>
    <n v="7"/>
    <n v="0"/>
    <n v="7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1"/>
    <n v="1"/>
    <n v="0"/>
    <n v="0"/>
    <n v="5"/>
    <n v="0"/>
    <n v="1"/>
    <n v="0"/>
    <n v="0"/>
    <n v="0"/>
    <n v="0"/>
    <n v="0"/>
    <n v="0"/>
    <n v="1"/>
    <n v="1"/>
    <n v="3"/>
    <n v="3"/>
    <n v="1"/>
  </r>
  <r>
    <s v="08PJN0407T"/>
    <n v="1"/>
    <s v="MATUTINO"/>
    <s v="COLEGIO MUNDO BILINGUE"/>
    <n v="8"/>
    <s v="CHIHUAHUA"/>
    <n v="8"/>
    <s v="CHIHUAHUA"/>
    <x v="7"/>
    <n v="19"/>
    <x v="21"/>
    <n v="1"/>
    <s v="CHIHUAHUA"/>
    <s v="CALLE MIRAFLORES"/>
    <n v="1800"/>
    <s v="PRIVADO"/>
    <x v="2"/>
    <n v="2"/>
    <s v="BĂSICA"/>
    <n v="1"/>
    <x v="2"/>
    <n v="1"/>
    <x v="0"/>
    <n v="0"/>
    <s v="NO APLICA"/>
    <n v="0"/>
    <s v="NO APLICA"/>
    <s v="08FZP0012A"/>
    <m/>
    <m/>
    <n v="0"/>
    <s v="I2020"/>
    <n v="48"/>
    <n v="57"/>
    <n v="105"/>
    <n v="48"/>
    <n v="57"/>
    <n v="105"/>
    <n v="27"/>
    <n v="18"/>
    <n v="45"/>
    <n v="0"/>
    <n v="0"/>
    <n v="0"/>
    <n v="1"/>
    <n v="1"/>
    <n v="2"/>
    <n v="5"/>
    <n v="12"/>
    <n v="17"/>
    <n v="11"/>
    <n v="18"/>
    <n v="29"/>
    <n v="0"/>
    <n v="0"/>
    <n v="0"/>
    <n v="0"/>
    <n v="0"/>
    <n v="0"/>
    <n v="0"/>
    <n v="0"/>
    <n v="0"/>
    <n v="17"/>
    <n v="31"/>
    <n v="48"/>
    <n v="1"/>
    <n v="1"/>
    <n v="0"/>
    <n v="0"/>
    <n v="0"/>
    <n v="0"/>
    <n v="1"/>
    <n v="3"/>
    <n v="0"/>
    <n v="1"/>
    <n v="0"/>
    <n v="0"/>
    <n v="0"/>
    <n v="0"/>
    <n v="0"/>
    <n v="0"/>
    <n v="0"/>
    <n v="2"/>
    <n v="0"/>
    <n v="0"/>
    <n v="2"/>
    <n v="1"/>
    <n v="0"/>
    <n v="0"/>
    <n v="0"/>
    <n v="0"/>
    <n v="0"/>
    <n v="2"/>
    <n v="1"/>
    <n v="8"/>
    <n v="0"/>
    <n v="17"/>
    <n v="0"/>
    <n v="3"/>
    <n v="1"/>
    <n v="1"/>
    <n v="0"/>
    <n v="0"/>
    <n v="0"/>
    <n v="0"/>
    <n v="1"/>
    <n v="3"/>
    <n v="6"/>
    <n v="6"/>
    <n v="1"/>
  </r>
  <r>
    <s v="08PJN0408S"/>
    <n v="1"/>
    <s v="MATUTINO"/>
    <s v="INSTITUTO PANAMERICANO TRILINGUE CENTRO"/>
    <n v="8"/>
    <s v="CHIHUAHUA"/>
    <n v="8"/>
    <s v="CHIHUAHUA"/>
    <x v="7"/>
    <n v="19"/>
    <x v="21"/>
    <n v="1"/>
    <s v="CHIHUAHUA"/>
    <s v="CALLE ALLENDE"/>
    <n v="702"/>
    <s v="PRIVADO"/>
    <x v="2"/>
    <n v="2"/>
    <s v="BĂSICA"/>
    <n v="1"/>
    <x v="2"/>
    <n v="1"/>
    <x v="0"/>
    <n v="0"/>
    <s v="NO APLICA"/>
    <n v="0"/>
    <s v="NO APLICA"/>
    <s v="08FZP0010C"/>
    <m/>
    <s v="08ACE0001J"/>
    <n v="0"/>
    <s v="I2020"/>
    <n v="34"/>
    <n v="24"/>
    <n v="58"/>
    <n v="34"/>
    <n v="24"/>
    <n v="58"/>
    <n v="14"/>
    <n v="11"/>
    <n v="25"/>
    <n v="0"/>
    <n v="0"/>
    <n v="0"/>
    <n v="8"/>
    <n v="6"/>
    <n v="14"/>
    <n v="3"/>
    <n v="6"/>
    <n v="9"/>
    <n v="11"/>
    <n v="3"/>
    <n v="14"/>
    <n v="0"/>
    <n v="0"/>
    <n v="0"/>
    <n v="0"/>
    <n v="0"/>
    <n v="0"/>
    <n v="0"/>
    <n v="0"/>
    <n v="0"/>
    <n v="22"/>
    <n v="15"/>
    <n v="37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2"/>
    <n v="0"/>
    <n v="7"/>
    <n v="0"/>
    <n v="2"/>
    <n v="0"/>
    <n v="0"/>
    <n v="1"/>
    <n v="0"/>
    <n v="0"/>
    <n v="0"/>
    <n v="1"/>
    <n v="2"/>
    <n v="3"/>
    <n v="3"/>
    <n v="1"/>
  </r>
  <r>
    <s v="08PJN0409R"/>
    <n v="1"/>
    <s v="MATUTINO"/>
    <s v="JUAN JACOBO ROUSSEAU"/>
    <n v="8"/>
    <s v="CHIHUAHUA"/>
    <n v="8"/>
    <s v="CHIHUAHUA"/>
    <x v="5"/>
    <n v="37"/>
    <x v="6"/>
    <n v="1"/>
    <s v="JUĂREZ"/>
    <s v="CALLE PLAN DE AYUTLA"/>
    <n v="5269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19"/>
    <n v="11"/>
    <n v="30"/>
    <n v="19"/>
    <n v="11"/>
    <n v="30"/>
    <n v="11"/>
    <n v="4"/>
    <n v="15"/>
    <n v="0"/>
    <n v="0"/>
    <n v="0"/>
    <n v="0"/>
    <n v="0"/>
    <n v="0"/>
    <n v="5"/>
    <n v="4"/>
    <n v="9"/>
    <n v="4"/>
    <n v="3"/>
    <n v="7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1"/>
    <n v="0"/>
    <n v="0"/>
    <n v="0"/>
    <n v="1"/>
    <n v="0"/>
    <n v="2"/>
    <n v="0"/>
    <n v="8"/>
    <n v="0"/>
    <n v="1"/>
    <n v="0"/>
    <n v="0"/>
    <n v="0"/>
    <n v="0"/>
    <n v="0"/>
    <n v="0"/>
    <n v="1"/>
    <n v="1"/>
    <n v="3"/>
    <n v="2"/>
    <n v="1"/>
  </r>
  <r>
    <s v="08PJN0410G"/>
    <n v="1"/>
    <s v="MATUTINO"/>
    <s v="CENTRO EDUCATIVO GAMA"/>
    <n v="8"/>
    <s v="CHIHUAHUA"/>
    <n v="8"/>
    <s v="CHIHUAHUA"/>
    <x v="7"/>
    <n v="19"/>
    <x v="21"/>
    <n v="1"/>
    <s v="CHIHUAHUA"/>
    <s v="CALLE MIGUEL BARRAGAN"/>
    <n v="3905"/>
    <s v="PRIVADO"/>
    <x v="2"/>
    <n v="2"/>
    <s v="BĂSICA"/>
    <n v="1"/>
    <x v="2"/>
    <n v="1"/>
    <x v="0"/>
    <n v="0"/>
    <s v="NO APLICA"/>
    <n v="0"/>
    <s v="NO APLICA"/>
    <s v="08FZP0103S"/>
    <s v="08FJZ0113E"/>
    <s v="08ADG0046C"/>
    <n v="0"/>
    <s v="I2020"/>
    <n v="7"/>
    <n v="10"/>
    <n v="17"/>
    <n v="7"/>
    <n v="10"/>
    <n v="17"/>
    <n v="5"/>
    <n v="4"/>
    <n v="9"/>
    <n v="0"/>
    <n v="0"/>
    <n v="0"/>
    <n v="0"/>
    <n v="0"/>
    <n v="0"/>
    <n v="1"/>
    <n v="1"/>
    <n v="2"/>
    <n v="1"/>
    <n v="6"/>
    <n v="7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3"/>
    <n v="0"/>
    <n v="6"/>
    <n v="0"/>
    <n v="1"/>
    <n v="0"/>
    <n v="0"/>
    <n v="0"/>
    <n v="0"/>
    <n v="0"/>
    <n v="0"/>
    <n v="1"/>
    <n v="1"/>
    <n v="3"/>
    <n v="3"/>
    <n v="1"/>
  </r>
  <r>
    <s v="08PJN0412E"/>
    <n v="1"/>
    <s v="MATUTINO"/>
    <s v="JARDIN DE NIÑOS ARCO IRIS"/>
    <n v="8"/>
    <s v="CHIHUAHUA"/>
    <n v="8"/>
    <s v="CHIHUAHUA"/>
    <x v="7"/>
    <n v="19"/>
    <x v="21"/>
    <n v="1"/>
    <s v="CHIHUAHUA"/>
    <s v="AVENIDA ZARCO"/>
    <n v="2618"/>
    <s v="PRIVADO"/>
    <x v="2"/>
    <n v="2"/>
    <s v="BĂSICA"/>
    <n v="1"/>
    <x v="2"/>
    <n v="1"/>
    <x v="0"/>
    <n v="0"/>
    <s v="NO APLICA"/>
    <n v="0"/>
    <s v="NO APLICA"/>
    <s v="08FZP0104R"/>
    <s v="08FJZ0116B"/>
    <s v="08ADG0046C"/>
    <n v="0"/>
    <s v="I2020"/>
    <n v="23"/>
    <n v="19"/>
    <n v="42"/>
    <n v="23"/>
    <n v="19"/>
    <n v="42"/>
    <n v="8"/>
    <n v="4"/>
    <n v="12"/>
    <n v="0"/>
    <n v="0"/>
    <n v="0"/>
    <n v="7"/>
    <n v="4"/>
    <n v="11"/>
    <n v="9"/>
    <n v="8"/>
    <n v="17"/>
    <n v="6"/>
    <n v="3"/>
    <n v="9"/>
    <n v="0"/>
    <n v="0"/>
    <n v="0"/>
    <n v="0"/>
    <n v="0"/>
    <n v="0"/>
    <n v="0"/>
    <n v="0"/>
    <n v="0"/>
    <n v="22"/>
    <n v="15"/>
    <n v="37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2"/>
    <n v="0"/>
    <n v="7"/>
    <n v="0"/>
    <n v="2"/>
    <n v="1"/>
    <n v="0"/>
    <n v="0"/>
    <n v="0"/>
    <n v="0"/>
    <n v="0"/>
    <n v="1"/>
    <n v="2"/>
    <n v="4"/>
    <n v="4"/>
    <n v="1"/>
  </r>
  <r>
    <s v="08PJN0414C"/>
    <n v="1"/>
    <s v="MATUTINO"/>
    <s v="CENTRO EDUCATIVO MONTESSORI"/>
    <n v="8"/>
    <s v="CHIHUAHUA"/>
    <n v="8"/>
    <s v="CHIHUAHUA"/>
    <x v="7"/>
    <n v="19"/>
    <x v="21"/>
    <n v="1"/>
    <s v="CHIHUAHUA"/>
    <s v="CALLE CARBONEL"/>
    <n v="4108"/>
    <s v="PRIVADO"/>
    <x v="2"/>
    <n v="2"/>
    <s v="BĂSICA"/>
    <n v="1"/>
    <x v="2"/>
    <n v="1"/>
    <x v="0"/>
    <n v="0"/>
    <s v="NO APLICA"/>
    <n v="0"/>
    <s v="NO APLICA"/>
    <s v="08FZP0004S"/>
    <s v="08FJZ0003Z"/>
    <s v="08ADG0011N"/>
    <n v="0"/>
    <s v="I2020"/>
    <n v="53"/>
    <n v="54"/>
    <n v="107"/>
    <n v="53"/>
    <n v="54"/>
    <n v="107"/>
    <n v="16"/>
    <n v="15"/>
    <n v="31"/>
    <n v="0"/>
    <n v="0"/>
    <n v="0"/>
    <n v="2"/>
    <n v="2"/>
    <n v="4"/>
    <n v="6"/>
    <n v="10"/>
    <n v="16"/>
    <n v="10"/>
    <n v="15"/>
    <n v="25"/>
    <n v="0"/>
    <n v="0"/>
    <n v="0"/>
    <n v="0"/>
    <n v="0"/>
    <n v="0"/>
    <n v="0"/>
    <n v="0"/>
    <n v="0"/>
    <n v="18"/>
    <n v="27"/>
    <n v="4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1"/>
    <n v="0"/>
    <n v="0"/>
    <n v="0"/>
    <n v="0"/>
    <n v="2"/>
    <n v="7"/>
    <n v="0"/>
    <n v="16"/>
    <n v="0"/>
    <n v="3"/>
    <n v="0"/>
    <n v="0"/>
    <n v="2"/>
    <n v="0"/>
    <n v="0"/>
    <n v="0"/>
    <n v="1"/>
    <n v="3"/>
    <n v="6"/>
    <n v="4"/>
    <n v="1"/>
  </r>
  <r>
    <s v="08PJN0418Z"/>
    <n v="1"/>
    <s v="MATUTINO"/>
    <s v="CASA DE NIÑOS SIGLO XXI"/>
    <n v="8"/>
    <s v="CHIHUAHUA"/>
    <n v="8"/>
    <s v="CHIHUAHUA"/>
    <x v="7"/>
    <n v="19"/>
    <x v="21"/>
    <n v="1"/>
    <s v="CHIHUAHUA"/>
    <s v="AVENIDA RELIZ"/>
    <n v="11000"/>
    <s v="PRIVADO"/>
    <x v="2"/>
    <n v="2"/>
    <s v="BĂSICA"/>
    <n v="1"/>
    <x v="2"/>
    <n v="1"/>
    <x v="0"/>
    <n v="0"/>
    <s v="NO APLICA"/>
    <n v="0"/>
    <s v="NO APLICA"/>
    <s v="08FZP0001V"/>
    <m/>
    <s v="08ADG0011N"/>
    <n v="0"/>
    <s v="I2020"/>
    <n v="19"/>
    <n v="16"/>
    <n v="35"/>
    <n v="19"/>
    <n v="16"/>
    <n v="35"/>
    <n v="10"/>
    <n v="7"/>
    <n v="17"/>
    <n v="0"/>
    <n v="0"/>
    <n v="0"/>
    <n v="1"/>
    <n v="2"/>
    <n v="3"/>
    <n v="3"/>
    <n v="3"/>
    <n v="6"/>
    <n v="5"/>
    <n v="2"/>
    <n v="7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0"/>
    <n v="1"/>
    <n v="3"/>
    <n v="0"/>
    <n v="7"/>
    <n v="0"/>
    <n v="1"/>
    <n v="0"/>
    <n v="0"/>
    <n v="0"/>
    <n v="0"/>
    <n v="0"/>
    <n v="0"/>
    <n v="1"/>
    <n v="1"/>
    <n v="3"/>
    <n v="3"/>
    <n v="1"/>
  </r>
  <r>
    <s v="08PJN0422L"/>
    <n v="1"/>
    <s v="MATUTINO"/>
    <s v="COLEGIO BELEN BILINGUE"/>
    <n v="8"/>
    <s v="CHIHUAHUA"/>
    <n v="8"/>
    <s v="CHIHUAHUA"/>
    <x v="7"/>
    <n v="19"/>
    <x v="21"/>
    <n v="1"/>
    <s v="CHIHUAHUA"/>
    <s v="PERIFĂ‰RICO DE LA JUVENTUD"/>
    <n v="7109"/>
    <s v="PRIVADO"/>
    <x v="2"/>
    <n v="2"/>
    <s v="BĂSICA"/>
    <n v="1"/>
    <x v="2"/>
    <n v="1"/>
    <x v="0"/>
    <n v="0"/>
    <s v="NO APLICA"/>
    <n v="0"/>
    <s v="NO APLICA"/>
    <s v="08FZP0101U"/>
    <s v="08FJZ0116B"/>
    <s v="08ADG0046C"/>
    <n v="0"/>
    <s v="I2020"/>
    <n v="58"/>
    <n v="51"/>
    <n v="109"/>
    <n v="58"/>
    <n v="51"/>
    <n v="109"/>
    <n v="25"/>
    <n v="17"/>
    <n v="42"/>
    <n v="0"/>
    <n v="0"/>
    <n v="0"/>
    <n v="2"/>
    <n v="3"/>
    <n v="5"/>
    <n v="9"/>
    <n v="16"/>
    <n v="25"/>
    <n v="13"/>
    <n v="11"/>
    <n v="24"/>
    <n v="0"/>
    <n v="0"/>
    <n v="0"/>
    <n v="0"/>
    <n v="0"/>
    <n v="0"/>
    <n v="0"/>
    <n v="0"/>
    <n v="0"/>
    <n v="24"/>
    <n v="30"/>
    <n v="5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2"/>
    <n v="0"/>
    <n v="0"/>
    <n v="1"/>
    <n v="0"/>
    <n v="0"/>
    <n v="0"/>
    <n v="3"/>
    <n v="0"/>
    <n v="6"/>
    <n v="0"/>
    <n v="17"/>
    <n v="0"/>
    <n v="4"/>
    <n v="0"/>
    <n v="1"/>
    <n v="2"/>
    <n v="0"/>
    <n v="0"/>
    <n v="0"/>
    <n v="1"/>
    <n v="4"/>
    <n v="5"/>
    <n v="5"/>
    <n v="1"/>
  </r>
  <r>
    <s v="08PJN0424J"/>
    <n v="1"/>
    <s v="MATUTINO"/>
    <s v="INSTITUTO LA SALLE DE CHIHUAHUA A.C."/>
    <n v="8"/>
    <s v="CHIHUAHUA"/>
    <n v="8"/>
    <s v="CHIHUAHUA"/>
    <x v="7"/>
    <n v="19"/>
    <x v="21"/>
    <n v="1"/>
    <s v="CHIHUAHUA"/>
    <s v="AVENIDA INSTITUTO POLITECNICO NACIONAL"/>
    <n v="5100"/>
    <s v="PRIVADO"/>
    <x v="2"/>
    <n v="2"/>
    <s v="BĂSICA"/>
    <n v="1"/>
    <x v="2"/>
    <n v="1"/>
    <x v="0"/>
    <n v="0"/>
    <s v="NO APLICA"/>
    <n v="0"/>
    <s v="NO APLICA"/>
    <s v="08FZP0136J"/>
    <s v="08FJZ0116B"/>
    <s v="08ADG0046C"/>
    <n v="0"/>
    <s v="I2020"/>
    <n v="43"/>
    <n v="40"/>
    <n v="83"/>
    <n v="43"/>
    <n v="40"/>
    <n v="83"/>
    <n v="17"/>
    <n v="19"/>
    <n v="36"/>
    <n v="0"/>
    <n v="0"/>
    <n v="0"/>
    <n v="8"/>
    <n v="2"/>
    <n v="10"/>
    <n v="14"/>
    <n v="13"/>
    <n v="27"/>
    <n v="15"/>
    <n v="11"/>
    <n v="26"/>
    <n v="0"/>
    <n v="0"/>
    <n v="0"/>
    <n v="0"/>
    <n v="0"/>
    <n v="0"/>
    <n v="0"/>
    <n v="0"/>
    <n v="0"/>
    <n v="37"/>
    <n v="26"/>
    <n v="63"/>
    <n v="0"/>
    <n v="2"/>
    <n v="2"/>
    <n v="0"/>
    <n v="0"/>
    <n v="0"/>
    <n v="1"/>
    <n v="5"/>
    <n v="0"/>
    <n v="1"/>
    <n v="0"/>
    <n v="0"/>
    <n v="0"/>
    <n v="0"/>
    <n v="0"/>
    <n v="0"/>
    <n v="0"/>
    <n v="4"/>
    <n v="0"/>
    <n v="0"/>
    <n v="0"/>
    <n v="2"/>
    <n v="0"/>
    <n v="0"/>
    <n v="0"/>
    <n v="0"/>
    <n v="0"/>
    <n v="0"/>
    <n v="0"/>
    <n v="5"/>
    <n v="0"/>
    <n v="12"/>
    <n v="0"/>
    <n v="5"/>
    <n v="0"/>
    <n v="2"/>
    <n v="2"/>
    <n v="0"/>
    <n v="0"/>
    <n v="0"/>
    <n v="1"/>
    <n v="5"/>
    <n v="9"/>
    <n v="9"/>
    <n v="1"/>
  </r>
  <r>
    <s v="08PJN0425I"/>
    <n v="1"/>
    <s v="MATUTINO"/>
    <s v="COLEGIO MONTESSORI BENEEAVI A.C."/>
    <n v="8"/>
    <s v="CHIHUAHUA"/>
    <n v="8"/>
    <s v="CHIHUAHUA"/>
    <x v="8"/>
    <n v="32"/>
    <x v="19"/>
    <n v="1"/>
    <s v="HIDALGO DEL PARRAL"/>
    <s v="CALLE MARISCAL"/>
    <n v="1"/>
    <s v="PRIVADO"/>
    <x v="2"/>
    <n v="2"/>
    <s v="BĂSICA"/>
    <n v="1"/>
    <x v="2"/>
    <n v="1"/>
    <x v="0"/>
    <n v="0"/>
    <s v="NO APLICA"/>
    <n v="0"/>
    <s v="NO APLICA"/>
    <s v="08FZP0120I"/>
    <s v="08FJZ0107U"/>
    <s v="08ADG0004D"/>
    <n v="0"/>
    <s v="I2020"/>
    <n v="39"/>
    <n v="28"/>
    <n v="67"/>
    <n v="39"/>
    <n v="28"/>
    <n v="67"/>
    <n v="18"/>
    <n v="10"/>
    <n v="28"/>
    <n v="0"/>
    <n v="0"/>
    <n v="0"/>
    <n v="7"/>
    <n v="7"/>
    <n v="14"/>
    <n v="11"/>
    <n v="8"/>
    <n v="19"/>
    <n v="9"/>
    <n v="8"/>
    <n v="17"/>
    <n v="0"/>
    <n v="0"/>
    <n v="0"/>
    <n v="0"/>
    <n v="0"/>
    <n v="0"/>
    <n v="0"/>
    <n v="0"/>
    <n v="0"/>
    <n v="27"/>
    <n v="23"/>
    <n v="5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0"/>
    <n v="5"/>
    <n v="0"/>
    <n v="10"/>
    <n v="0"/>
    <n v="1"/>
    <n v="0"/>
    <n v="0"/>
    <n v="0"/>
    <n v="0"/>
    <n v="0"/>
    <n v="0"/>
    <n v="1"/>
    <n v="1"/>
    <n v="2"/>
    <n v="2"/>
    <n v="1"/>
  </r>
  <r>
    <s v="08PJN0426H"/>
    <n v="1"/>
    <s v="MATUTINO"/>
    <s v="COLEGIO PETER PAN"/>
    <n v="8"/>
    <s v="CHIHUAHUA"/>
    <n v="8"/>
    <s v="CHIHUAHUA"/>
    <x v="7"/>
    <n v="19"/>
    <x v="21"/>
    <n v="1"/>
    <s v="CHIHUAHUA"/>
    <s v="CALLE 26"/>
    <n v="1911"/>
    <s v="PRIVADO"/>
    <x v="2"/>
    <n v="2"/>
    <s v="BĂSICA"/>
    <n v="1"/>
    <x v="2"/>
    <n v="1"/>
    <x v="0"/>
    <n v="0"/>
    <s v="NO APLICA"/>
    <n v="0"/>
    <s v="NO APLICA"/>
    <s v="08FZP0102T"/>
    <s v="08FJZ0115C"/>
    <s v="08ADG0046C"/>
    <n v="0"/>
    <s v="I2020"/>
    <n v="9"/>
    <n v="12"/>
    <n v="21"/>
    <n v="9"/>
    <n v="12"/>
    <n v="21"/>
    <n v="4"/>
    <n v="7"/>
    <n v="11"/>
    <n v="0"/>
    <n v="0"/>
    <n v="0"/>
    <n v="0"/>
    <n v="1"/>
    <n v="1"/>
    <n v="3"/>
    <n v="3"/>
    <n v="6"/>
    <n v="3"/>
    <n v="3"/>
    <n v="6"/>
    <n v="0"/>
    <n v="0"/>
    <n v="0"/>
    <n v="0"/>
    <n v="0"/>
    <n v="0"/>
    <n v="0"/>
    <n v="0"/>
    <n v="0"/>
    <n v="6"/>
    <n v="7"/>
    <n v="13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0"/>
    <n v="5"/>
    <n v="0"/>
    <n v="2"/>
    <n v="1"/>
    <n v="0"/>
    <n v="0"/>
    <n v="0"/>
    <n v="0"/>
    <n v="0"/>
    <n v="1"/>
    <n v="2"/>
    <n v="4"/>
    <n v="3"/>
    <n v="1"/>
  </r>
  <r>
    <s v="08PJN0429E"/>
    <n v="1"/>
    <s v="MATUTINO"/>
    <s v="JARDIN DE NIÑOS MAFALDA"/>
    <n v="8"/>
    <s v="CHIHUAHUA"/>
    <n v="8"/>
    <s v="CHIHUAHUA"/>
    <x v="5"/>
    <n v="37"/>
    <x v="6"/>
    <n v="1"/>
    <s v="JUĂREZ"/>
    <s v="CALLE POPOCATL"/>
    <n v="5840"/>
    <s v="PRIVADO"/>
    <x v="2"/>
    <n v="2"/>
    <s v="BĂSICA"/>
    <n v="1"/>
    <x v="2"/>
    <n v="1"/>
    <x v="0"/>
    <n v="0"/>
    <s v="NO APLICA"/>
    <n v="0"/>
    <s v="NO APLICA"/>
    <s v="08FZP0141V"/>
    <s v="08FJZ0004Y"/>
    <s v="08ADG0005C"/>
    <n v="0"/>
    <s v="I2020"/>
    <n v="22"/>
    <n v="16"/>
    <n v="38"/>
    <n v="22"/>
    <n v="16"/>
    <n v="38"/>
    <n v="9"/>
    <n v="9"/>
    <n v="18"/>
    <n v="0"/>
    <n v="0"/>
    <n v="0"/>
    <n v="1"/>
    <n v="1"/>
    <n v="2"/>
    <n v="6"/>
    <n v="8"/>
    <n v="14"/>
    <n v="13"/>
    <n v="5"/>
    <n v="18"/>
    <n v="0"/>
    <n v="0"/>
    <n v="0"/>
    <n v="0"/>
    <n v="0"/>
    <n v="0"/>
    <n v="0"/>
    <n v="0"/>
    <n v="0"/>
    <n v="20"/>
    <n v="14"/>
    <n v="34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1"/>
    <n v="0"/>
    <n v="0"/>
    <n v="0"/>
    <n v="0"/>
    <n v="0"/>
    <n v="1"/>
    <n v="2"/>
    <n v="2"/>
    <n v="2"/>
    <n v="1"/>
  </r>
  <r>
    <s v="08PJN0431T"/>
    <n v="1"/>
    <s v="MATUTINO"/>
    <s v="COLEGIO EVEREST CHIHUAHUA"/>
    <n v="8"/>
    <s v="CHIHUAHUA"/>
    <n v="8"/>
    <s v="CHIHUAHUA"/>
    <x v="7"/>
    <n v="19"/>
    <x v="21"/>
    <n v="1"/>
    <s v="CHIHUAHUA"/>
    <s v="AVENIDA COLEGIO"/>
    <n v="2000"/>
    <s v="PRIVADO"/>
    <x v="2"/>
    <n v="2"/>
    <s v="BĂSICA"/>
    <n v="1"/>
    <x v="2"/>
    <n v="1"/>
    <x v="0"/>
    <n v="0"/>
    <s v="NO APLICA"/>
    <n v="0"/>
    <s v="NO APLICA"/>
    <s v="08FZP0136J"/>
    <s v="08FJZ0116B"/>
    <s v="08ADG0046C"/>
    <n v="0"/>
    <s v="I2020"/>
    <n v="65"/>
    <n v="74"/>
    <n v="139"/>
    <n v="65"/>
    <n v="74"/>
    <n v="139"/>
    <n v="29"/>
    <n v="26"/>
    <n v="55"/>
    <n v="0"/>
    <n v="0"/>
    <n v="0"/>
    <n v="18"/>
    <n v="16"/>
    <n v="34"/>
    <n v="7"/>
    <n v="15"/>
    <n v="22"/>
    <n v="21"/>
    <n v="17"/>
    <n v="38"/>
    <n v="0"/>
    <n v="0"/>
    <n v="0"/>
    <n v="0"/>
    <n v="0"/>
    <n v="0"/>
    <n v="0"/>
    <n v="0"/>
    <n v="0"/>
    <n v="46"/>
    <n v="48"/>
    <n v="94"/>
    <n v="3"/>
    <n v="2"/>
    <n v="0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1"/>
    <n v="0"/>
    <n v="1"/>
    <n v="0"/>
    <n v="11"/>
    <n v="0"/>
    <n v="6"/>
    <n v="3"/>
    <n v="2"/>
    <n v="0"/>
    <n v="0"/>
    <n v="0"/>
    <n v="0"/>
    <n v="1"/>
    <n v="6"/>
    <n v="7"/>
    <n v="7"/>
    <n v="1"/>
  </r>
  <r>
    <s v="08PJN0432S"/>
    <n v="1"/>
    <s v="MATUTINO"/>
    <s v="INSTITUTO AMADO NERVO"/>
    <n v="8"/>
    <s v="CHIHUAHUA"/>
    <n v="8"/>
    <s v="CHIHUAHUA"/>
    <x v="9"/>
    <n v="11"/>
    <x v="28"/>
    <n v="1"/>
    <s v="SANTA ROSALĂŤA DE CAMARGO"/>
    <s v="CALLE VICENTE GUERRERO"/>
    <n v="1001"/>
    <s v="PRIVADO"/>
    <x v="2"/>
    <n v="2"/>
    <s v="BĂSICA"/>
    <n v="1"/>
    <x v="2"/>
    <n v="1"/>
    <x v="0"/>
    <n v="0"/>
    <s v="NO APLICA"/>
    <n v="0"/>
    <s v="NO APLICA"/>
    <s v="08FZP0015Y"/>
    <m/>
    <s v="08ADG0011N"/>
    <n v="0"/>
    <s v="I2020"/>
    <n v="22"/>
    <n v="22"/>
    <n v="44"/>
    <n v="22"/>
    <n v="22"/>
    <n v="44"/>
    <n v="7"/>
    <n v="11"/>
    <n v="18"/>
    <n v="0"/>
    <n v="0"/>
    <n v="0"/>
    <n v="1"/>
    <n v="3"/>
    <n v="4"/>
    <n v="5"/>
    <n v="1"/>
    <n v="6"/>
    <n v="8"/>
    <n v="8"/>
    <n v="16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1"/>
    <n v="1"/>
    <n v="0"/>
    <n v="7"/>
    <n v="0"/>
    <n v="1"/>
    <n v="0"/>
    <n v="0"/>
    <n v="0"/>
    <n v="0"/>
    <n v="0"/>
    <n v="0"/>
    <n v="1"/>
    <n v="1"/>
    <n v="3"/>
    <n v="3"/>
    <n v="1"/>
  </r>
  <r>
    <s v="08PJN0433R"/>
    <n v="1"/>
    <s v="MATUTINO"/>
    <s v="JARDIN DE NIÑOS ELIZABETH SETON"/>
    <n v="8"/>
    <s v="CHIHUAHUA"/>
    <n v="8"/>
    <s v="CHIHUAHUA"/>
    <x v="7"/>
    <n v="19"/>
    <x v="21"/>
    <n v="1"/>
    <s v="CHIHUAHUA"/>
    <s v="RETORNO HACIENDAS DEL VALLE"/>
    <n v="6721"/>
    <s v="PRIVADO"/>
    <x v="2"/>
    <n v="2"/>
    <s v="BĂSICA"/>
    <n v="1"/>
    <x v="2"/>
    <n v="1"/>
    <x v="0"/>
    <n v="0"/>
    <s v="NO APLICA"/>
    <n v="0"/>
    <s v="NO APLICA"/>
    <s v="08FZP0101U"/>
    <s v="08FJZ0116B"/>
    <s v="08ADG0046C"/>
    <n v="0"/>
    <s v="I2020"/>
    <n v="50"/>
    <n v="35"/>
    <n v="85"/>
    <n v="50"/>
    <n v="35"/>
    <n v="85"/>
    <n v="19"/>
    <n v="11"/>
    <n v="30"/>
    <n v="0"/>
    <n v="0"/>
    <n v="0"/>
    <n v="3"/>
    <n v="3"/>
    <n v="6"/>
    <n v="15"/>
    <n v="11"/>
    <n v="26"/>
    <n v="13"/>
    <n v="14"/>
    <n v="27"/>
    <n v="0"/>
    <n v="0"/>
    <n v="0"/>
    <n v="0"/>
    <n v="0"/>
    <n v="0"/>
    <n v="0"/>
    <n v="0"/>
    <n v="0"/>
    <n v="31"/>
    <n v="28"/>
    <n v="59"/>
    <n v="1"/>
    <n v="2"/>
    <n v="0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2"/>
    <n v="0"/>
    <n v="0"/>
    <n v="0"/>
    <n v="2"/>
    <n v="2"/>
    <n v="1"/>
    <n v="0"/>
    <n v="13"/>
    <n v="0"/>
    <n v="4"/>
    <n v="1"/>
    <n v="2"/>
    <n v="0"/>
    <n v="0"/>
    <n v="0"/>
    <n v="0"/>
    <n v="1"/>
    <n v="4"/>
    <n v="3"/>
    <n v="3"/>
    <n v="1"/>
  </r>
  <r>
    <s v="08PJN0435P"/>
    <n v="1"/>
    <s v="MATUTINO"/>
    <s v="INSTITUTO SAN PABLO"/>
    <n v="8"/>
    <s v="CHIHUAHUA"/>
    <n v="8"/>
    <s v="CHIHUAHUA"/>
    <x v="5"/>
    <n v="37"/>
    <x v="6"/>
    <n v="1"/>
    <s v="JUĂREZ"/>
    <s v="CALLE ANTONIO J. BERMUDEZ"/>
    <n v="450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13"/>
    <n v="7"/>
    <n v="20"/>
    <n v="13"/>
    <n v="7"/>
    <n v="20"/>
    <n v="4"/>
    <n v="4"/>
    <n v="8"/>
    <n v="0"/>
    <n v="0"/>
    <n v="0"/>
    <n v="1"/>
    <n v="1"/>
    <n v="2"/>
    <n v="1"/>
    <n v="1"/>
    <n v="2"/>
    <n v="4"/>
    <n v="1"/>
    <n v="5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2"/>
    <n v="4"/>
    <n v="0"/>
    <n v="9"/>
    <n v="0"/>
    <n v="1"/>
    <n v="0"/>
    <n v="0"/>
    <n v="0"/>
    <n v="0"/>
    <n v="0"/>
    <n v="0"/>
    <n v="1"/>
    <n v="1"/>
    <n v="1"/>
    <n v="1"/>
    <n v="1"/>
  </r>
  <r>
    <s v="08PJN0436O"/>
    <n v="1"/>
    <s v="MATUTINO"/>
    <s v="COLEGIO BILINGUE GESTALT"/>
    <n v="8"/>
    <s v="CHIHUAHUA"/>
    <n v="8"/>
    <s v="CHIHUAHUA"/>
    <x v="1"/>
    <n v="17"/>
    <x v="43"/>
    <n v="1"/>
    <s v="CUAUHTĂ‰MOC"/>
    <s v="CALLE OJINAGA"/>
    <n v="935"/>
    <s v="PRIVADO"/>
    <x v="2"/>
    <n v="2"/>
    <s v="BĂSICA"/>
    <n v="1"/>
    <x v="2"/>
    <n v="1"/>
    <x v="0"/>
    <n v="0"/>
    <s v="NO APLICA"/>
    <n v="0"/>
    <s v="NO APLICA"/>
    <s v="08FZP0009N"/>
    <m/>
    <s v="08ADG0011N"/>
    <n v="0"/>
    <s v="I2020"/>
    <n v="40"/>
    <n v="46"/>
    <n v="86"/>
    <n v="40"/>
    <n v="46"/>
    <n v="86"/>
    <n v="18"/>
    <n v="13"/>
    <n v="31"/>
    <n v="0"/>
    <n v="0"/>
    <n v="0"/>
    <n v="5"/>
    <n v="1"/>
    <n v="6"/>
    <n v="9"/>
    <n v="9"/>
    <n v="18"/>
    <n v="11"/>
    <n v="15"/>
    <n v="26"/>
    <n v="0"/>
    <n v="0"/>
    <n v="0"/>
    <n v="0"/>
    <n v="0"/>
    <n v="0"/>
    <n v="0"/>
    <n v="0"/>
    <n v="0"/>
    <n v="25"/>
    <n v="25"/>
    <n v="50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5"/>
    <n v="0"/>
    <n v="2"/>
    <n v="0"/>
    <n v="11"/>
    <n v="0"/>
    <n v="3"/>
    <n v="1"/>
    <n v="0"/>
    <n v="0"/>
    <n v="0"/>
    <n v="0"/>
    <n v="0"/>
    <n v="2"/>
    <n v="3"/>
    <n v="6"/>
    <n v="5"/>
    <n v="1"/>
  </r>
  <r>
    <s v="08PJN0441Z"/>
    <n v="1"/>
    <s v="MATUTINO"/>
    <s v="INSTITUTO VICENTINO DE CIUDAD JUAREZ"/>
    <n v="8"/>
    <s v="CHIHUAHUA"/>
    <n v="8"/>
    <s v="CHIHUAHUA"/>
    <x v="5"/>
    <n v="37"/>
    <x v="6"/>
    <n v="1"/>
    <s v="JUĂREZ"/>
    <s v="CALLE TARASCOS"/>
    <n v="6524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17"/>
    <n v="19"/>
    <n v="36"/>
    <n v="17"/>
    <n v="19"/>
    <n v="36"/>
    <n v="12"/>
    <n v="11"/>
    <n v="23"/>
    <n v="0"/>
    <n v="0"/>
    <n v="0"/>
    <n v="0"/>
    <n v="0"/>
    <n v="0"/>
    <n v="2"/>
    <n v="7"/>
    <n v="9"/>
    <n v="12"/>
    <n v="5"/>
    <n v="17"/>
    <n v="0"/>
    <n v="0"/>
    <n v="0"/>
    <n v="0"/>
    <n v="0"/>
    <n v="0"/>
    <n v="0"/>
    <n v="0"/>
    <n v="0"/>
    <n v="14"/>
    <n v="12"/>
    <n v="26"/>
    <n v="0"/>
    <n v="1"/>
    <n v="1"/>
    <n v="0"/>
    <n v="0"/>
    <n v="0"/>
    <n v="0"/>
    <n v="2"/>
    <n v="0"/>
    <n v="0"/>
    <n v="0"/>
    <n v="1"/>
    <n v="0"/>
    <n v="1"/>
    <n v="0"/>
    <n v="0"/>
    <n v="0"/>
    <n v="2"/>
    <n v="0"/>
    <n v="0"/>
    <n v="1"/>
    <n v="0"/>
    <n v="0"/>
    <n v="0"/>
    <n v="0"/>
    <n v="0"/>
    <n v="0"/>
    <n v="0"/>
    <n v="0"/>
    <n v="1"/>
    <n v="0"/>
    <n v="6"/>
    <n v="0"/>
    <n v="2"/>
    <n v="0"/>
    <n v="1"/>
    <n v="1"/>
    <n v="0"/>
    <n v="0"/>
    <n v="0"/>
    <n v="0"/>
    <n v="2"/>
    <n v="3"/>
    <n v="2"/>
    <n v="1"/>
  </r>
  <r>
    <s v="08PJN0443Y"/>
    <n v="1"/>
    <s v="MATUTINO"/>
    <s v="PREESCOLAR GUSSI"/>
    <n v="8"/>
    <s v="CHIHUAHUA"/>
    <n v="8"/>
    <s v="CHIHUAHUA"/>
    <x v="5"/>
    <n v="37"/>
    <x v="6"/>
    <n v="1"/>
    <s v="JUĂREZ"/>
    <s v="CALLE TEPEYAC"/>
    <n v="690"/>
    <s v="PRIVADO"/>
    <x v="2"/>
    <n v="2"/>
    <s v="BĂSICA"/>
    <n v="1"/>
    <x v="2"/>
    <n v="1"/>
    <x v="0"/>
    <n v="0"/>
    <s v="NO APLICA"/>
    <n v="0"/>
    <s v="NO APLICA"/>
    <s v="08FZP0116W"/>
    <s v="08FJZ0104X"/>
    <s v="08ADG0005C"/>
    <n v="0"/>
    <s v="I2020"/>
    <n v="10"/>
    <n v="10"/>
    <n v="20"/>
    <n v="10"/>
    <n v="10"/>
    <n v="2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446V"/>
    <n v="1"/>
    <s v="MATUTINO"/>
    <s v="SOR JUANA INES DE LA CRUZ"/>
    <n v="8"/>
    <s v="CHIHUAHUA"/>
    <n v="8"/>
    <s v="CHIHUAHUA"/>
    <x v="0"/>
    <n v="9"/>
    <x v="2"/>
    <n v="169"/>
    <s v="SAN JUANITO"/>
    <s v="CALLE FRANCISCO I. MADERO"/>
    <n v="0"/>
    <s v="PRIVADO"/>
    <x v="2"/>
    <n v="2"/>
    <s v="BĂSICA"/>
    <n v="1"/>
    <x v="2"/>
    <n v="1"/>
    <x v="0"/>
    <n v="0"/>
    <s v="NO APLICA"/>
    <n v="0"/>
    <s v="NO APLICA"/>
    <s v="08FZP0019U"/>
    <m/>
    <s v="08ADG0011N"/>
    <n v="0"/>
    <s v="I2020"/>
    <n v="12"/>
    <n v="16"/>
    <n v="28"/>
    <n v="12"/>
    <n v="16"/>
    <n v="28"/>
    <n v="8"/>
    <n v="6"/>
    <n v="14"/>
    <n v="0"/>
    <n v="0"/>
    <n v="0"/>
    <n v="5"/>
    <n v="2"/>
    <n v="7"/>
    <n v="2"/>
    <n v="11"/>
    <n v="13"/>
    <n v="4"/>
    <n v="3"/>
    <n v="7"/>
    <n v="0"/>
    <n v="0"/>
    <n v="0"/>
    <n v="0"/>
    <n v="0"/>
    <n v="0"/>
    <n v="0"/>
    <n v="0"/>
    <n v="0"/>
    <n v="11"/>
    <n v="16"/>
    <n v="2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2"/>
    <n v="2"/>
    <n v="1"/>
  </r>
  <r>
    <s v="08PJN0447U"/>
    <n v="1"/>
    <s v="MATUTINO"/>
    <s v="COLEGIO HENRI MARION"/>
    <n v="8"/>
    <s v="CHIHUAHUA"/>
    <n v="8"/>
    <s v="CHIHUAHUA"/>
    <x v="5"/>
    <n v="37"/>
    <x v="6"/>
    <n v="1"/>
    <s v="JUĂREZ"/>
    <s v="CALLE CAPULIN"/>
    <n v="6462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19"/>
    <n v="15"/>
    <n v="34"/>
    <n v="19"/>
    <n v="15"/>
    <n v="34"/>
    <n v="13"/>
    <n v="12"/>
    <n v="2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1"/>
    <n v="0"/>
    <n v="0"/>
    <n v="0"/>
    <n v="0"/>
    <n v="1"/>
    <n v="2"/>
    <n v="1"/>
    <n v="1"/>
  </r>
  <r>
    <s v="08PJN0448T"/>
    <n v="1"/>
    <s v="MATUTINO"/>
    <s v="COLEGIO MONTAIGNE"/>
    <n v="8"/>
    <s v="CHIHUAHUA"/>
    <n v="8"/>
    <s v="CHIHUAHUA"/>
    <x v="5"/>
    <n v="37"/>
    <x v="6"/>
    <n v="1"/>
    <s v="JUĂREZ"/>
    <s v="CALLE CAMPO ALEGRE"/>
    <n v="7872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17"/>
    <n v="11"/>
    <n v="28"/>
    <n v="17"/>
    <n v="11"/>
    <n v="28"/>
    <n v="9"/>
    <n v="2"/>
    <n v="11"/>
    <n v="0"/>
    <n v="0"/>
    <n v="0"/>
    <n v="0"/>
    <n v="0"/>
    <n v="0"/>
    <n v="3"/>
    <n v="5"/>
    <n v="8"/>
    <n v="4"/>
    <n v="3"/>
    <n v="7"/>
    <n v="0"/>
    <n v="0"/>
    <n v="0"/>
    <n v="0"/>
    <n v="0"/>
    <n v="0"/>
    <n v="0"/>
    <n v="0"/>
    <n v="0"/>
    <n v="7"/>
    <n v="8"/>
    <n v="15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4"/>
    <n v="0"/>
    <n v="2"/>
    <n v="0"/>
    <n v="1"/>
    <n v="1"/>
    <n v="0"/>
    <n v="0"/>
    <n v="0"/>
    <n v="0"/>
    <n v="2"/>
    <n v="3"/>
    <n v="2"/>
    <n v="1"/>
  </r>
  <r>
    <s v="08PJN0449S"/>
    <n v="1"/>
    <s v="MATUTINO"/>
    <s v="CENTRO EDUCATIVO GIMNASTICO REGIONAL"/>
    <n v="8"/>
    <s v="CHIHUAHUA"/>
    <n v="8"/>
    <s v="CHIHUAHUA"/>
    <x v="5"/>
    <n v="37"/>
    <x v="6"/>
    <n v="1"/>
    <s v="JUĂREZ"/>
    <s v="AVENIDA DEL CHARRO"/>
    <n v="909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21"/>
    <n v="37"/>
    <n v="58"/>
    <n v="21"/>
    <n v="37"/>
    <n v="58"/>
    <n v="7"/>
    <n v="17"/>
    <n v="24"/>
    <n v="0"/>
    <n v="0"/>
    <n v="0"/>
    <n v="2"/>
    <n v="1"/>
    <n v="3"/>
    <n v="1"/>
    <n v="4"/>
    <n v="5"/>
    <n v="6"/>
    <n v="12"/>
    <n v="18"/>
    <n v="0"/>
    <n v="0"/>
    <n v="0"/>
    <n v="0"/>
    <n v="0"/>
    <n v="0"/>
    <n v="0"/>
    <n v="0"/>
    <n v="0"/>
    <n v="9"/>
    <n v="17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2"/>
    <n v="1"/>
  </r>
  <r>
    <s v="08PJN0450H"/>
    <n v="1"/>
    <s v="MATUTINO"/>
    <s v="CENTRO DE DESARROLLO KOMERACHI"/>
    <n v="8"/>
    <s v="CHIHUAHUA"/>
    <n v="8"/>
    <s v="CHIHUAHUA"/>
    <x v="5"/>
    <n v="37"/>
    <x v="6"/>
    <n v="1"/>
    <s v="JUĂREZ"/>
    <s v="CALLE LIBRAMIENTO REGIONAL"/>
    <n v="8522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17"/>
    <n v="9"/>
    <n v="26"/>
    <n v="17"/>
    <n v="9"/>
    <n v="26"/>
    <n v="8"/>
    <n v="4"/>
    <n v="12"/>
    <n v="0"/>
    <n v="0"/>
    <n v="0"/>
    <n v="0"/>
    <n v="0"/>
    <n v="0"/>
    <n v="3"/>
    <n v="2"/>
    <n v="5"/>
    <n v="5"/>
    <n v="2"/>
    <n v="7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4"/>
    <n v="0"/>
    <n v="6"/>
    <n v="0"/>
    <n v="1"/>
    <n v="0"/>
    <n v="0"/>
    <n v="0"/>
    <n v="0"/>
    <n v="0"/>
    <n v="0"/>
    <n v="1"/>
    <n v="1"/>
    <n v="1"/>
    <n v="1"/>
    <n v="1"/>
  </r>
  <r>
    <s v="08PJN0451G"/>
    <n v="1"/>
    <s v="MATUTINO"/>
    <s v="COLEGIO STOPPANI MONTESSORI"/>
    <n v="8"/>
    <s v="CHIHUAHUA"/>
    <n v="8"/>
    <s v="CHIHUAHUA"/>
    <x v="5"/>
    <n v="37"/>
    <x v="6"/>
    <n v="1"/>
    <s v="JUĂREZ"/>
    <s v="AVENIDA TOMAS FERNANDEZ"/>
    <n v="7818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16"/>
    <n v="15"/>
    <n v="31"/>
    <n v="16"/>
    <n v="15"/>
    <n v="31"/>
    <n v="8"/>
    <n v="8"/>
    <n v="16"/>
    <n v="0"/>
    <n v="0"/>
    <n v="0"/>
    <n v="3"/>
    <n v="2"/>
    <n v="5"/>
    <n v="3"/>
    <n v="2"/>
    <n v="5"/>
    <n v="5"/>
    <n v="7"/>
    <n v="12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1"/>
    <n v="1"/>
    <n v="1"/>
  </r>
  <r>
    <s v="08PJN0452F"/>
    <n v="1"/>
    <s v="MATUTINO"/>
    <s v="ISABEL C. DE TALAMAS"/>
    <n v="8"/>
    <s v="CHIHUAHUA"/>
    <n v="8"/>
    <s v="CHIHUAHUA"/>
    <x v="5"/>
    <n v="37"/>
    <x v="6"/>
    <n v="1"/>
    <s v="JUĂREZ"/>
    <s v="CALLE FRANCISCO PIMENTEL"/>
    <n v="4415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47"/>
    <n v="50"/>
    <n v="97"/>
    <n v="47"/>
    <n v="50"/>
    <n v="97"/>
    <n v="30"/>
    <n v="20"/>
    <n v="50"/>
    <n v="0"/>
    <n v="0"/>
    <n v="0"/>
    <n v="0"/>
    <n v="0"/>
    <n v="0"/>
    <n v="12"/>
    <n v="23"/>
    <n v="35"/>
    <n v="20"/>
    <n v="29"/>
    <n v="49"/>
    <n v="0"/>
    <n v="0"/>
    <n v="0"/>
    <n v="0"/>
    <n v="0"/>
    <n v="0"/>
    <n v="0"/>
    <n v="0"/>
    <n v="0"/>
    <n v="32"/>
    <n v="52"/>
    <n v="84"/>
    <n v="0"/>
    <n v="2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2"/>
    <n v="6"/>
    <n v="0"/>
    <n v="12"/>
    <n v="0"/>
    <n v="4"/>
    <n v="0"/>
    <n v="2"/>
    <n v="2"/>
    <n v="0"/>
    <n v="0"/>
    <n v="0"/>
    <n v="0"/>
    <n v="4"/>
    <n v="6"/>
    <n v="4"/>
    <n v="1"/>
  </r>
  <r>
    <s v="08PJN0453E"/>
    <n v="1"/>
    <s v="MATUTINO"/>
    <s v="JARDIN DE NIÑOS RE'PABE RARAMURI"/>
    <n v="8"/>
    <s v="CHIHUAHUA"/>
    <n v="8"/>
    <s v="CHIHUAHUA"/>
    <x v="3"/>
    <n v="27"/>
    <x v="27"/>
    <n v="1"/>
    <s v="GUACHOCHI"/>
    <s v="PRIVADA DE JOHN F. KENNEDY "/>
    <n v="0"/>
    <s v="PRIVADO"/>
    <x v="2"/>
    <n v="2"/>
    <s v="BĂSICA"/>
    <n v="1"/>
    <x v="2"/>
    <n v="1"/>
    <x v="0"/>
    <n v="0"/>
    <s v="NO APLICA"/>
    <n v="0"/>
    <s v="NO APLICA"/>
    <s v="08FZP0003T"/>
    <m/>
    <s v="08ADG0011N"/>
    <n v="0"/>
    <s v="I2020"/>
    <n v="20"/>
    <n v="29"/>
    <n v="49"/>
    <n v="20"/>
    <n v="29"/>
    <n v="49"/>
    <n v="8"/>
    <n v="11"/>
    <n v="19"/>
    <n v="0"/>
    <n v="0"/>
    <n v="0"/>
    <n v="1"/>
    <n v="2"/>
    <n v="3"/>
    <n v="7"/>
    <n v="9"/>
    <n v="16"/>
    <n v="7"/>
    <n v="11"/>
    <n v="18"/>
    <n v="0"/>
    <n v="0"/>
    <n v="0"/>
    <n v="0"/>
    <n v="0"/>
    <n v="0"/>
    <n v="0"/>
    <n v="0"/>
    <n v="0"/>
    <n v="15"/>
    <n v="22"/>
    <n v="3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1"/>
    <n v="0"/>
    <n v="1"/>
    <n v="3"/>
    <n v="0"/>
    <n v="10"/>
    <n v="0"/>
    <n v="3"/>
    <n v="1"/>
    <n v="1"/>
    <n v="1"/>
    <n v="0"/>
    <n v="0"/>
    <n v="0"/>
    <n v="0"/>
    <n v="3"/>
    <n v="4"/>
    <n v="3"/>
    <n v="1"/>
  </r>
  <r>
    <s v="08PJN0458Z"/>
    <n v="1"/>
    <s v="MATUTINO"/>
    <s v="CENTRO DE EDUCACION INFANTIL DOMINIQUE"/>
    <n v="8"/>
    <s v="CHIHUAHUA"/>
    <n v="8"/>
    <s v="CHIHUAHUA"/>
    <x v="5"/>
    <n v="37"/>
    <x v="6"/>
    <n v="1"/>
    <s v="JUĂREZ"/>
    <s v="CALLE PUERTO VIGO"/>
    <n v="1452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39"/>
    <n v="32"/>
    <n v="71"/>
    <n v="39"/>
    <n v="32"/>
    <n v="71"/>
    <n v="13"/>
    <n v="14"/>
    <n v="27"/>
    <n v="0"/>
    <n v="0"/>
    <n v="0"/>
    <n v="6"/>
    <n v="5"/>
    <n v="11"/>
    <n v="6"/>
    <n v="10"/>
    <n v="16"/>
    <n v="13"/>
    <n v="7"/>
    <n v="20"/>
    <n v="0"/>
    <n v="0"/>
    <n v="0"/>
    <n v="0"/>
    <n v="0"/>
    <n v="0"/>
    <n v="0"/>
    <n v="0"/>
    <n v="0"/>
    <n v="25"/>
    <n v="22"/>
    <n v="4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1"/>
    <n v="1"/>
    <n v="1"/>
    <n v="0"/>
    <n v="0"/>
    <n v="0"/>
    <n v="0"/>
    <n v="3"/>
    <n v="3"/>
    <n v="3"/>
    <n v="1"/>
  </r>
  <r>
    <s v="08PJN0459Z"/>
    <n v="1"/>
    <s v="MATUTINO"/>
    <s v="INSTITUTO EDUCATIVO S.M. S.C."/>
    <n v="8"/>
    <s v="CHIHUAHUA"/>
    <n v="8"/>
    <s v="CHIHUAHUA"/>
    <x v="5"/>
    <n v="37"/>
    <x v="6"/>
    <n v="1"/>
    <s v="JUĂREZ"/>
    <s v="CAMINO VIEJO A SAN JOSE"/>
    <n v="8971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17"/>
    <n v="22"/>
    <n v="39"/>
    <n v="17"/>
    <n v="22"/>
    <n v="39"/>
    <n v="10"/>
    <n v="11"/>
    <n v="21"/>
    <n v="0"/>
    <n v="0"/>
    <n v="0"/>
    <n v="0"/>
    <n v="0"/>
    <n v="0"/>
    <n v="7"/>
    <n v="3"/>
    <n v="10"/>
    <n v="4"/>
    <n v="4"/>
    <n v="8"/>
    <n v="0"/>
    <n v="0"/>
    <n v="0"/>
    <n v="0"/>
    <n v="0"/>
    <n v="0"/>
    <n v="0"/>
    <n v="0"/>
    <n v="0"/>
    <n v="11"/>
    <n v="7"/>
    <n v="18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2"/>
    <n v="1"/>
    <n v="8"/>
    <n v="0"/>
    <n v="16"/>
    <n v="0"/>
    <n v="2"/>
    <n v="0"/>
    <n v="1"/>
    <n v="1"/>
    <n v="0"/>
    <n v="0"/>
    <n v="0"/>
    <n v="0"/>
    <n v="2"/>
    <n v="5"/>
    <n v="4"/>
    <n v="1"/>
  </r>
  <r>
    <s v="08PJN0460O"/>
    <n v="1"/>
    <s v="MATUTINO"/>
    <s v="PREESCOLAR CIUDAD DEL NIÑO"/>
    <n v="8"/>
    <s v="CHIHUAHUA"/>
    <n v="8"/>
    <s v="CHIHUAHUA"/>
    <x v="5"/>
    <n v="37"/>
    <x v="6"/>
    <n v="1"/>
    <s v="JUĂREZ"/>
    <s v="CALLE HOLANDA"/>
    <n v="0"/>
    <s v="PRIVADO"/>
    <x v="2"/>
    <n v="2"/>
    <s v="BĂSICA"/>
    <n v="1"/>
    <x v="2"/>
    <n v="1"/>
    <x v="0"/>
    <n v="0"/>
    <s v="NO APLICA"/>
    <n v="0"/>
    <s v="NO APLICA"/>
    <s v="08FZP0007P"/>
    <m/>
    <s v="08ADG0001G"/>
    <n v="0"/>
    <s v="I2020"/>
    <n v="7"/>
    <n v="10"/>
    <n v="17"/>
    <n v="7"/>
    <n v="10"/>
    <n v="17"/>
    <n v="4"/>
    <n v="7"/>
    <n v="11"/>
    <n v="0"/>
    <n v="0"/>
    <n v="0"/>
    <n v="0"/>
    <n v="0"/>
    <n v="0"/>
    <n v="2"/>
    <n v="2"/>
    <n v="4"/>
    <n v="3"/>
    <n v="3"/>
    <n v="6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1"/>
    <n v="1"/>
  </r>
  <r>
    <s v="08PJN0461N"/>
    <n v="1"/>
    <s v="MATUTINO"/>
    <s v="JARDIN DE NIÑOS CARRUSEL"/>
    <n v="8"/>
    <s v="CHIHUAHUA"/>
    <n v="8"/>
    <s v="CHIHUAHUA"/>
    <x v="5"/>
    <n v="37"/>
    <x v="6"/>
    <n v="1"/>
    <s v="JUĂREZ"/>
    <s v="CALLE JOSE MONTES VALLES"/>
    <n v="506"/>
    <s v="PRIVADO"/>
    <x v="2"/>
    <n v="2"/>
    <s v="BĂSICA"/>
    <n v="1"/>
    <x v="2"/>
    <n v="1"/>
    <x v="0"/>
    <n v="0"/>
    <s v="NO APLICA"/>
    <n v="0"/>
    <s v="NO APLICA"/>
    <s v="08FZP0275K"/>
    <s v="08FJZ0101Z"/>
    <s v="08ADG0005C"/>
    <n v="0"/>
    <s v="I2020"/>
    <n v="18"/>
    <n v="22"/>
    <n v="40"/>
    <n v="18"/>
    <n v="22"/>
    <n v="40"/>
    <n v="12"/>
    <n v="9"/>
    <n v="21"/>
    <n v="0"/>
    <n v="0"/>
    <n v="0"/>
    <n v="1"/>
    <n v="1"/>
    <n v="2"/>
    <n v="4"/>
    <n v="3"/>
    <n v="7"/>
    <n v="5"/>
    <n v="12"/>
    <n v="17"/>
    <n v="0"/>
    <n v="0"/>
    <n v="0"/>
    <n v="0"/>
    <n v="0"/>
    <n v="0"/>
    <n v="0"/>
    <n v="0"/>
    <n v="0"/>
    <n v="10"/>
    <n v="16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465J"/>
    <n v="1"/>
    <s v="MATUTINO"/>
    <s v="INSTITUTO INFANTIL FEDERICO FROEBEL"/>
    <n v="8"/>
    <s v="CHIHUAHUA"/>
    <n v="8"/>
    <s v="CHIHUAHUA"/>
    <x v="5"/>
    <n v="37"/>
    <x v="6"/>
    <n v="1"/>
    <s v="JUĂREZ"/>
    <s v="CALLE MIGUEL CABRERA"/>
    <n v="327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20"/>
    <n v="13"/>
    <n v="33"/>
    <n v="20"/>
    <n v="13"/>
    <n v="33"/>
    <n v="9"/>
    <n v="3"/>
    <n v="12"/>
    <n v="0"/>
    <n v="0"/>
    <n v="0"/>
    <n v="4"/>
    <n v="1"/>
    <n v="5"/>
    <n v="3"/>
    <n v="4"/>
    <n v="7"/>
    <n v="5"/>
    <n v="5"/>
    <n v="10"/>
    <n v="0"/>
    <n v="0"/>
    <n v="0"/>
    <n v="0"/>
    <n v="0"/>
    <n v="0"/>
    <n v="0"/>
    <n v="0"/>
    <n v="0"/>
    <n v="12"/>
    <n v="10"/>
    <n v="2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  <n v="1"/>
  </r>
  <r>
    <s v="08PJN0466I"/>
    <n v="1"/>
    <s v="MATUTINO"/>
    <s v="KINDER SAN RAFAEL"/>
    <n v="8"/>
    <s v="CHIHUAHUA"/>
    <n v="8"/>
    <s v="CHIHUAHUA"/>
    <x v="7"/>
    <n v="19"/>
    <x v="21"/>
    <n v="1"/>
    <s v="CHIHUAHUA"/>
    <s v="CALLE DONATO GUERRA"/>
    <n v="5400"/>
    <s v="PRIVADO"/>
    <x v="2"/>
    <n v="2"/>
    <s v="BĂSICA"/>
    <n v="1"/>
    <x v="2"/>
    <n v="1"/>
    <x v="0"/>
    <n v="0"/>
    <s v="NO APLICA"/>
    <n v="0"/>
    <s v="NO APLICA"/>
    <s v="08FZP0008O"/>
    <s v="08FJZ0003Z"/>
    <s v="08ADG0011N"/>
    <n v="0"/>
    <s v="I2020"/>
    <n v="38"/>
    <n v="24"/>
    <n v="62"/>
    <n v="38"/>
    <n v="24"/>
    <n v="62"/>
    <n v="7"/>
    <n v="3"/>
    <n v="10"/>
    <n v="0"/>
    <n v="0"/>
    <n v="0"/>
    <n v="8"/>
    <n v="6"/>
    <n v="14"/>
    <n v="13"/>
    <n v="11"/>
    <n v="24"/>
    <n v="17"/>
    <n v="8"/>
    <n v="25"/>
    <n v="0"/>
    <n v="0"/>
    <n v="0"/>
    <n v="0"/>
    <n v="0"/>
    <n v="0"/>
    <n v="0"/>
    <n v="0"/>
    <n v="0"/>
    <n v="38"/>
    <n v="25"/>
    <n v="63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"/>
    <n v="0"/>
    <n v="10"/>
    <n v="0"/>
    <n v="2"/>
    <n v="1"/>
    <n v="0"/>
    <n v="0"/>
    <n v="0"/>
    <n v="0"/>
    <n v="0"/>
    <n v="1"/>
    <n v="2"/>
    <n v="3"/>
    <n v="3"/>
    <n v="1"/>
  </r>
  <r>
    <s v="08PJN0467H"/>
    <n v="1"/>
    <s v="MATUTINO"/>
    <s v="COLEGIO BILINGUE ANNA FREUD"/>
    <n v="8"/>
    <s v="CHIHUAHUA"/>
    <n v="8"/>
    <s v="CHIHUAHUA"/>
    <x v="5"/>
    <n v="37"/>
    <x v="6"/>
    <n v="1"/>
    <s v="JUĂREZ"/>
    <s v="CAMINO VIEJO A ESCUDERO"/>
    <n v="3281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58"/>
    <n v="66"/>
    <n v="124"/>
    <n v="58"/>
    <n v="66"/>
    <n v="124"/>
    <n v="23"/>
    <n v="31"/>
    <n v="54"/>
    <n v="0"/>
    <n v="0"/>
    <n v="0"/>
    <n v="7"/>
    <n v="7"/>
    <n v="14"/>
    <n v="21"/>
    <n v="23"/>
    <n v="44"/>
    <n v="24"/>
    <n v="19"/>
    <n v="43"/>
    <n v="0"/>
    <n v="0"/>
    <n v="0"/>
    <n v="0"/>
    <n v="0"/>
    <n v="0"/>
    <n v="0"/>
    <n v="0"/>
    <n v="0"/>
    <n v="52"/>
    <n v="49"/>
    <n v="10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3"/>
    <n v="0"/>
    <n v="3"/>
    <n v="0"/>
    <n v="10"/>
    <n v="0"/>
    <n v="3"/>
    <n v="0"/>
    <n v="0"/>
    <n v="0"/>
    <n v="0"/>
    <n v="0"/>
    <n v="0"/>
    <n v="3"/>
    <n v="3"/>
    <n v="6"/>
    <n v="6"/>
    <n v="1"/>
  </r>
  <r>
    <s v="08PJN0469F"/>
    <n v="1"/>
    <s v="MATUTINO"/>
    <s v="COLEGIO HISPANO INGLES"/>
    <n v="8"/>
    <s v="CHIHUAHUA"/>
    <n v="8"/>
    <s v="CHIHUAHUA"/>
    <x v="5"/>
    <n v="37"/>
    <x v="6"/>
    <n v="1"/>
    <s v="JUĂREZ"/>
    <s v="CALLE SIMONA BARBA"/>
    <n v="5449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44"/>
    <n v="45"/>
    <n v="89"/>
    <n v="44"/>
    <n v="45"/>
    <n v="89"/>
    <n v="18"/>
    <n v="18"/>
    <n v="36"/>
    <n v="0"/>
    <n v="0"/>
    <n v="0"/>
    <n v="3"/>
    <n v="1"/>
    <n v="4"/>
    <n v="11"/>
    <n v="7"/>
    <n v="18"/>
    <n v="14"/>
    <n v="12"/>
    <n v="26"/>
    <n v="0"/>
    <n v="0"/>
    <n v="0"/>
    <n v="0"/>
    <n v="0"/>
    <n v="0"/>
    <n v="0"/>
    <n v="0"/>
    <n v="0"/>
    <n v="28"/>
    <n v="20"/>
    <n v="48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1"/>
    <n v="0"/>
    <n v="7"/>
    <n v="0"/>
    <n v="3"/>
    <n v="1"/>
    <n v="0"/>
    <n v="0"/>
    <n v="0"/>
    <n v="0"/>
    <n v="0"/>
    <n v="2"/>
    <n v="3"/>
    <n v="6"/>
    <n v="6"/>
    <n v="1"/>
  </r>
  <r>
    <s v="08PJN0470V"/>
    <n v="1"/>
    <s v="MATUTINO"/>
    <s v="COLEGIO PAQUIME"/>
    <n v="8"/>
    <s v="CHIHUAHUA"/>
    <n v="8"/>
    <s v="CHIHUAHUA"/>
    <x v="10"/>
    <n v="50"/>
    <x v="65"/>
    <n v="1"/>
    <s v="NUEVO CASAS GRANDES"/>
    <s v="CALLE HILARIO CHAVEZ JOYA"/>
    <n v="3612"/>
    <s v="PRIVADO"/>
    <x v="2"/>
    <n v="2"/>
    <s v="BĂSICA"/>
    <n v="1"/>
    <x v="2"/>
    <n v="1"/>
    <x v="0"/>
    <n v="0"/>
    <s v="NO APLICA"/>
    <n v="0"/>
    <s v="NO APLICA"/>
    <s v="08FZP0017W"/>
    <m/>
    <s v="08ADG0011N"/>
    <n v="0"/>
    <s v="I2020"/>
    <n v="7"/>
    <n v="9"/>
    <n v="16"/>
    <n v="7"/>
    <n v="9"/>
    <n v="16"/>
    <n v="5"/>
    <n v="6"/>
    <n v="1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5"/>
    <n v="0"/>
    <n v="1"/>
    <n v="0"/>
    <n v="1"/>
    <n v="0"/>
    <n v="0"/>
    <n v="0"/>
    <n v="0"/>
    <n v="0"/>
    <n v="1"/>
    <n v="7"/>
    <n v="5"/>
    <n v="1"/>
  </r>
  <r>
    <s v="08PJN0471U"/>
    <n v="1"/>
    <s v="MATUTINO"/>
    <s v="FRANCISCO GONZALEZ BOCANEGRA"/>
    <n v="8"/>
    <s v="CHIHUAHUA"/>
    <n v="8"/>
    <s v="CHIHUAHUA"/>
    <x v="10"/>
    <n v="50"/>
    <x v="65"/>
    <n v="1"/>
    <s v="NUEVO CASAS GRANDES"/>
    <s v="CALLE LIBERTAD"/>
    <n v="701"/>
    <s v="PRIVADO"/>
    <x v="2"/>
    <n v="2"/>
    <s v="BĂSICA"/>
    <n v="1"/>
    <x v="2"/>
    <n v="1"/>
    <x v="0"/>
    <n v="0"/>
    <s v="NO APLICA"/>
    <n v="0"/>
    <s v="NO APLICA"/>
    <s v="08FZP0017W"/>
    <m/>
    <s v="08ADG0011N"/>
    <n v="0"/>
    <s v="I2020"/>
    <n v="12"/>
    <n v="12"/>
    <n v="24"/>
    <n v="12"/>
    <n v="12"/>
    <n v="24"/>
    <n v="5"/>
    <n v="7"/>
    <n v="12"/>
    <n v="0"/>
    <n v="0"/>
    <n v="0"/>
    <n v="0"/>
    <n v="0"/>
    <n v="0"/>
    <n v="1"/>
    <n v="2"/>
    <n v="3"/>
    <n v="7"/>
    <n v="4"/>
    <n v="11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1"/>
    <n v="0"/>
    <n v="5"/>
    <n v="0"/>
    <n v="1"/>
    <n v="0"/>
    <n v="0"/>
    <n v="0"/>
    <n v="0"/>
    <n v="0"/>
    <n v="0"/>
    <n v="1"/>
    <n v="1"/>
    <n v="3"/>
    <n v="3"/>
    <n v="1"/>
  </r>
  <r>
    <s v="08PJN0472T"/>
    <n v="1"/>
    <s v="MATUTINO"/>
    <s v="INSTITUTO PARRALENSE A.C."/>
    <n v="8"/>
    <s v="CHIHUAHUA"/>
    <n v="8"/>
    <s v="CHIHUAHUA"/>
    <x v="8"/>
    <n v="32"/>
    <x v="19"/>
    <n v="1"/>
    <s v="HIDALGO DEL PARRAL"/>
    <s v="CALLE PLAZA JUAREZ"/>
    <n v="16"/>
    <s v="PRIVADO"/>
    <x v="2"/>
    <n v="2"/>
    <s v="BĂSICA"/>
    <n v="1"/>
    <x v="2"/>
    <n v="1"/>
    <x v="0"/>
    <n v="0"/>
    <s v="NO APLICA"/>
    <n v="0"/>
    <s v="NO APLICA"/>
    <s v="08FZP0120I"/>
    <s v="08FJZ0107U"/>
    <s v="08ADG0004D"/>
    <n v="0"/>
    <s v="I2020"/>
    <n v="14"/>
    <n v="12"/>
    <n v="26"/>
    <n v="14"/>
    <n v="12"/>
    <n v="26"/>
    <n v="6"/>
    <n v="7"/>
    <n v="13"/>
    <n v="0"/>
    <n v="0"/>
    <n v="0"/>
    <n v="0"/>
    <n v="0"/>
    <n v="0"/>
    <n v="5"/>
    <n v="1"/>
    <n v="6"/>
    <n v="0"/>
    <n v="3"/>
    <n v="3"/>
    <n v="0"/>
    <n v="0"/>
    <n v="0"/>
    <n v="0"/>
    <n v="0"/>
    <n v="0"/>
    <n v="0"/>
    <n v="0"/>
    <n v="0"/>
    <n v="5"/>
    <n v="4"/>
    <n v="9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1"/>
    <n v="0"/>
    <n v="2"/>
    <n v="0"/>
    <n v="8"/>
    <n v="0"/>
    <n v="2"/>
    <n v="0"/>
    <n v="1"/>
    <n v="1"/>
    <n v="0"/>
    <n v="0"/>
    <n v="0"/>
    <n v="0"/>
    <n v="2"/>
    <n v="2"/>
    <n v="2"/>
    <n v="1"/>
  </r>
  <r>
    <s v="08PJN0474R"/>
    <n v="1"/>
    <s v="MATUTINO"/>
    <s v="PREESCOLAR EL ANGEL"/>
    <n v="8"/>
    <s v="CHIHUAHUA"/>
    <n v="8"/>
    <s v="CHIHUAHUA"/>
    <x v="1"/>
    <n v="17"/>
    <x v="43"/>
    <n v="1"/>
    <s v="CUAUHTĂ‰MOC"/>
    <s v="AVENIDA 1 DE MAYO"/>
    <n v="2035"/>
    <s v="PRIVADO"/>
    <x v="2"/>
    <n v="2"/>
    <s v="BĂSICA"/>
    <n v="1"/>
    <x v="2"/>
    <n v="1"/>
    <x v="0"/>
    <n v="0"/>
    <s v="NO APLICA"/>
    <n v="0"/>
    <s v="NO APLICA"/>
    <s v="08FZP0110B"/>
    <s v="08FJZ0105W"/>
    <s v="08ADG0010O"/>
    <n v="0"/>
    <s v="I2020"/>
    <n v="8"/>
    <n v="8"/>
    <n v="16"/>
    <n v="8"/>
    <n v="8"/>
    <n v="16"/>
    <n v="0"/>
    <n v="0"/>
    <n v="0"/>
    <n v="0"/>
    <n v="0"/>
    <n v="0"/>
    <n v="11"/>
    <n v="15"/>
    <n v="26"/>
    <n v="0"/>
    <n v="0"/>
    <n v="0"/>
    <n v="0"/>
    <n v="0"/>
    <n v="0"/>
    <n v="0"/>
    <n v="0"/>
    <n v="0"/>
    <n v="0"/>
    <n v="0"/>
    <n v="0"/>
    <n v="0"/>
    <n v="0"/>
    <n v="0"/>
    <n v="11"/>
    <n v="15"/>
    <n v="2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475Q"/>
    <n v="1"/>
    <s v="MATUTINO"/>
    <s v="INSTITUTO VALLADOLID NORTE"/>
    <n v="8"/>
    <s v="CHIHUAHUA"/>
    <n v="8"/>
    <s v="CHIHUAHUA"/>
    <x v="7"/>
    <n v="19"/>
    <x v="21"/>
    <n v="1"/>
    <s v="CHIHUAHUA"/>
    <s v="CALLE MANUEL GARCIA"/>
    <n v="1050"/>
    <s v="PRIVADO"/>
    <x v="2"/>
    <n v="2"/>
    <s v="BĂSICA"/>
    <n v="1"/>
    <x v="2"/>
    <n v="1"/>
    <x v="0"/>
    <n v="0"/>
    <s v="NO APLICA"/>
    <n v="0"/>
    <s v="NO APLICA"/>
    <s v="08FZP0010C"/>
    <m/>
    <s v="08ADG0011N"/>
    <n v="0"/>
    <s v="I2020"/>
    <n v="31"/>
    <n v="30"/>
    <n v="61"/>
    <n v="31"/>
    <n v="30"/>
    <n v="61"/>
    <n v="12"/>
    <n v="14"/>
    <n v="26"/>
    <n v="0"/>
    <n v="0"/>
    <n v="0"/>
    <n v="0"/>
    <n v="0"/>
    <n v="0"/>
    <n v="6"/>
    <n v="13"/>
    <n v="19"/>
    <n v="11"/>
    <n v="8"/>
    <n v="19"/>
    <n v="0"/>
    <n v="0"/>
    <n v="0"/>
    <n v="0"/>
    <n v="0"/>
    <n v="0"/>
    <n v="0"/>
    <n v="0"/>
    <n v="0"/>
    <n v="17"/>
    <n v="21"/>
    <n v="38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0"/>
    <n v="1"/>
    <n v="3"/>
    <n v="0"/>
    <n v="9"/>
    <n v="0"/>
    <n v="2"/>
    <n v="0"/>
    <n v="1"/>
    <n v="1"/>
    <n v="0"/>
    <n v="0"/>
    <n v="0"/>
    <n v="0"/>
    <n v="2"/>
    <n v="3"/>
    <n v="2"/>
    <n v="1"/>
  </r>
  <r>
    <s v="08PJN0477O"/>
    <n v="1"/>
    <s v="MATUTINO"/>
    <s v="INSTITUCIONES VASCO DE QUIROGA S.C."/>
    <n v="8"/>
    <s v="CHIHUAHUA"/>
    <n v="8"/>
    <s v="CHIHUAHUA"/>
    <x v="5"/>
    <n v="37"/>
    <x v="6"/>
    <n v="1"/>
    <s v="JUĂREZ"/>
    <s v="CALLE COBRE NORTE"/>
    <n v="577"/>
    <s v="PRIVADO"/>
    <x v="2"/>
    <n v="2"/>
    <s v="BĂSICA"/>
    <n v="1"/>
    <x v="2"/>
    <n v="1"/>
    <x v="0"/>
    <n v="0"/>
    <s v="NO APLICA"/>
    <n v="0"/>
    <s v="NO APLICA"/>
    <s v="08FZP0114Y"/>
    <s v="08FJZ0104X"/>
    <s v="08ADG0005C"/>
    <n v="0"/>
    <s v="I2020"/>
    <n v="17"/>
    <n v="8"/>
    <n v="25"/>
    <n v="17"/>
    <n v="8"/>
    <n v="25"/>
    <n v="11"/>
    <n v="5"/>
    <n v="16"/>
    <n v="0"/>
    <n v="0"/>
    <n v="0"/>
    <n v="0"/>
    <n v="0"/>
    <n v="0"/>
    <n v="1"/>
    <n v="0"/>
    <n v="1"/>
    <n v="3"/>
    <n v="3"/>
    <n v="6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1"/>
    <n v="1"/>
  </r>
  <r>
    <s v="08PJN0481A"/>
    <n v="1"/>
    <s v="MATUTINO"/>
    <s v="INSTITUTO VALLADOLID UNIDAD SUR"/>
    <n v="8"/>
    <s v="CHIHUAHUA"/>
    <n v="8"/>
    <s v="CHIHUAHUA"/>
    <x v="7"/>
    <n v="19"/>
    <x v="21"/>
    <n v="1"/>
    <s v="CHIHUAHUA"/>
    <s v="AVENIDA PALESTINA"/>
    <n v="10702"/>
    <s v="PRIVADO"/>
    <x v="2"/>
    <n v="2"/>
    <s v="BĂSICA"/>
    <n v="1"/>
    <x v="2"/>
    <n v="1"/>
    <x v="0"/>
    <n v="0"/>
    <s v="NO APLICA"/>
    <n v="0"/>
    <s v="NO APLICA"/>
    <s v="08FZP0008O"/>
    <m/>
    <s v="08ADG0011N"/>
    <n v="0"/>
    <s v="I2020"/>
    <n v="42"/>
    <n v="34"/>
    <n v="76"/>
    <n v="42"/>
    <n v="34"/>
    <n v="76"/>
    <n v="16"/>
    <n v="10"/>
    <n v="26"/>
    <n v="0"/>
    <n v="0"/>
    <n v="0"/>
    <n v="0"/>
    <n v="2"/>
    <n v="2"/>
    <n v="9"/>
    <n v="9"/>
    <n v="18"/>
    <n v="12"/>
    <n v="15"/>
    <n v="27"/>
    <n v="0"/>
    <n v="0"/>
    <n v="0"/>
    <n v="0"/>
    <n v="0"/>
    <n v="0"/>
    <n v="0"/>
    <n v="0"/>
    <n v="0"/>
    <n v="21"/>
    <n v="26"/>
    <n v="4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2"/>
    <n v="3"/>
    <n v="0"/>
    <n v="11"/>
    <n v="0"/>
    <n v="3"/>
    <n v="1"/>
    <n v="1"/>
    <n v="1"/>
    <n v="0"/>
    <n v="0"/>
    <n v="0"/>
    <n v="0"/>
    <n v="3"/>
    <n v="3"/>
    <n v="3"/>
    <n v="1"/>
  </r>
  <r>
    <s v="08PJN0483Z"/>
    <n v="1"/>
    <s v="MATUTINO"/>
    <s v="COLEGIO MONTESSORI DE CHIHUAHUA"/>
    <n v="8"/>
    <s v="CHIHUAHUA"/>
    <n v="8"/>
    <s v="CHIHUAHUA"/>
    <x v="7"/>
    <n v="19"/>
    <x v="21"/>
    <n v="1"/>
    <s v="CHIHUAHUA"/>
    <s v="CALLE LATERAL PERIFĂ‰RICO DE LA JUVENTUD"/>
    <n v="7507"/>
    <s v="PRIVADO"/>
    <x v="2"/>
    <n v="2"/>
    <s v="BĂSICA"/>
    <n v="1"/>
    <x v="2"/>
    <n v="1"/>
    <x v="0"/>
    <n v="0"/>
    <s v="NO APLICA"/>
    <n v="0"/>
    <s v="NO APLICA"/>
    <s v="08FZP0010C"/>
    <m/>
    <s v="08ADG0011N"/>
    <n v="0"/>
    <s v="I2020"/>
    <n v="66"/>
    <n v="68"/>
    <n v="134"/>
    <n v="66"/>
    <n v="68"/>
    <n v="134"/>
    <n v="18"/>
    <n v="20"/>
    <n v="38"/>
    <n v="0"/>
    <n v="0"/>
    <n v="0"/>
    <n v="17"/>
    <n v="21"/>
    <n v="38"/>
    <n v="25"/>
    <n v="23"/>
    <n v="48"/>
    <n v="23"/>
    <n v="25"/>
    <n v="48"/>
    <n v="0"/>
    <n v="0"/>
    <n v="0"/>
    <n v="0"/>
    <n v="0"/>
    <n v="0"/>
    <n v="0"/>
    <n v="0"/>
    <n v="0"/>
    <n v="65"/>
    <n v="69"/>
    <n v="134"/>
    <n v="1"/>
    <n v="1"/>
    <n v="1"/>
    <n v="0"/>
    <n v="0"/>
    <n v="0"/>
    <n v="5"/>
    <n v="8"/>
    <n v="0"/>
    <n v="0"/>
    <n v="1"/>
    <n v="0"/>
    <n v="0"/>
    <n v="0"/>
    <n v="0"/>
    <n v="0"/>
    <n v="0"/>
    <n v="8"/>
    <n v="0"/>
    <n v="0"/>
    <n v="1"/>
    <n v="0"/>
    <n v="1"/>
    <n v="0"/>
    <n v="0"/>
    <n v="0"/>
    <n v="0"/>
    <n v="0"/>
    <n v="3"/>
    <n v="7"/>
    <n v="0"/>
    <n v="21"/>
    <n v="0"/>
    <n v="8"/>
    <n v="1"/>
    <n v="1"/>
    <n v="1"/>
    <n v="0"/>
    <n v="0"/>
    <n v="0"/>
    <n v="5"/>
    <n v="8"/>
    <n v="5"/>
    <n v="5"/>
    <n v="1"/>
  </r>
  <r>
    <s v="08PJN0484Y"/>
    <n v="1"/>
    <s v="MATUTINO"/>
    <s v="INSTITUTO BLAS PASCAL"/>
    <n v="8"/>
    <s v="CHIHUAHUA"/>
    <n v="8"/>
    <s v="CHIHUAHUA"/>
    <x v="10"/>
    <n v="50"/>
    <x v="65"/>
    <n v="1"/>
    <s v="NUEVO CASAS GRANDES"/>
    <s v="CALLE LIBRAMIENTO GOMEZ MORIN"/>
    <n v="1000"/>
    <s v="PRIVADO"/>
    <x v="2"/>
    <n v="2"/>
    <s v="BĂSICA"/>
    <n v="1"/>
    <x v="2"/>
    <n v="1"/>
    <x v="0"/>
    <n v="0"/>
    <s v="NO APLICA"/>
    <n v="0"/>
    <s v="NO APLICA"/>
    <s v="08FZP0017W"/>
    <m/>
    <s v="08ADG0011N"/>
    <n v="0"/>
    <s v="I2020"/>
    <n v="12"/>
    <n v="11"/>
    <n v="23"/>
    <n v="12"/>
    <n v="11"/>
    <n v="23"/>
    <n v="5"/>
    <n v="8"/>
    <n v="13"/>
    <n v="0"/>
    <n v="0"/>
    <n v="0"/>
    <n v="1"/>
    <n v="1"/>
    <n v="2"/>
    <n v="2"/>
    <n v="3"/>
    <n v="5"/>
    <n v="6"/>
    <n v="3"/>
    <n v="9"/>
    <n v="0"/>
    <n v="0"/>
    <n v="0"/>
    <n v="0"/>
    <n v="0"/>
    <n v="0"/>
    <n v="0"/>
    <n v="0"/>
    <n v="0"/>
    <n v="9"/>
    <n v="7"/>
    <n v="1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3"/>
    <n v="0"/>
    <n v="0"/>
    <n v="0"/>
    <n v="0"/>
    <n v="0"/>
    <n v="0"/>
    <n v="0"/>
    <n v="0"/>
    <n v="1"/>
    <n v="0"/>
    <n v="8"/>
    <n v="0"/>
    <n v="3"/>
    <n v="1"/>
    <n v="1"/>
    <n v="1"/>
    <n v="0"/>
    <n v="0"/>
    <n v="0"/>
    <n v="0"/>
    <n v="3"/>
    <n v="2"/>
    <n v="2"/>
    <n v="1"/>
  </r>
  <r>
    <s v="08PJN0486W"/>
    <n v="1"/>
    <s v="MATUTINO"/>
    <s v="INSTITUTO PREESCOLAR BILINGUE"/>
    <n v="8"/>
    <s v="CHIHUAHUA"/>
    <n v="8"/>
    <s v="CHIHUAHUA"/>
    <x v="5"/>
    <n v="37"/>
    <x v="6"/>
    <n v="1"/>
    <s v="JUĂREZ"/>
    <s v="AVENIDA VALENTIN FUENTES"/>
    <n v="406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19"/>
    <n v="14"/>
    <n v="33"/>
    <n v="19"/>
    <n v="14"/>
    <n v="33"/>
    <n v="9"/>
    <n v="8"/>
    <n v="17"/>
    <n v="0"/>
    <n v="0"/>
    <n v="0"/>
    <n v="0"/>
    <n v="0"/>
    <n v="0"/>
    <n v="1"/>
    <n v="0"/>
    <n v="1"/>
    <n v="6"/>
    <n v="3"/>
    <n v="9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1"/>
    <n v="0"/>
    <n v="0"/>
    <n v="5"/>
    <n v="0"/>
    <n v="1"/>
    <n v="0"/>
    <n v="0"/>
    <n v="0"/>
    <n v="0"/>
    <n v="0"/>
    <n v="0"/>
    <n v="1"/>
    <n v="1"/>
    <n v="3"/>
    <n v="3"/>
    <n v="1"/>
  </r>
  <r>
    <s v="08PJN0488U"/>
    <n v="1"/>
    <s v="MATUTINO"/>
    <s v="CLAUDINE THEVENET"/>
    <n v="8"/>
    <s v="CHIHUAHUA"/>
    <n v="8"/>
    <s v="CHIHUAHUA"/>
    <x v="5"/>
    <n v="37"/>
    <x v="6"/>
    <n v="1"/>
    <s v="JUĂREZ"/>
    <s v="CALLE SATURNO"/>
    <n v="1680"/>
    <s v="PRIVADO"/>
    <x v="2"/>
    <n v="2"/>
    <s v="BĂSICA"/>
    <n v="1"/>
    <x v="2"/>
    <n v="1"/>
    <x v="0"/>
    <n v="0"/>
    <s v="NO APLICA"/>
    <n v="0"/>
    <s v="NO APLICA"/>
    <s v="08FZP0272N"/>
    <s v="08FJZ0004Y"/>
    <s v="08ADG0005C"/>
    <n v="0"/>
    <s v="I2020"/>
    <n v="13"/>
    <n v="21"/>
    <n v="34"/>
    <n v="13"/>
    <n v="21"/>
    <n v="34"/>
    <n v="4"/>
    <n v="5"/>
    <n v="9"/>
    <n v="0"/>
    <n v="0"/>
    <n v="0"/>
    <n v="3"/>
    <n v="1"/>
    <n v="4"/>
    <n v="3"/>
    <n v="9"/>
    <n v="12"/>
    <n v="5"/>
    <n v="6"/>
    <n v="11"/>
    <n v="0"/>
    <n v="0"/>
    <n v="0"/>
    <n v="0"/>
    <n v="0"/>
    <n v="0"/>
    <n v="0"/>
    <n v="0"/>
    <n v="0"/>
    <n v="11"/>
    <n v="16"/>
    <n v="2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4"/>
    <n v="0"/>
    <n v="2"/>
    <n v="0"/>
    <n v="0"/>
    <n v="1"/>
    <n v="0"/>
    <n v="0"/>
    <n v="0"/>
    <n v="1"/>
    <n v="2"/>
    <n v="4"/>
    <n v="3"/>
    <n v="1"/>
  </r>
  <r>
    <s v="08PJN0490I"/>
    <n v="1"/>
    <s v="MATUTINO"/>
    <s v="COLEGIO KAWABATA"/>
    <n v="8"/>
    <s v="CHIHUAHUA"/>
    <n v="8"/>
    <s v="CHIHUAHUA"/>
    <x v="5"/>
    <n v="37"/>
    <x v="6"/>
    <n v="1"/>
    <s v="JUĂREZ"/>
    <s v="CALLE NARDOS"/>
    <n v="1792"/>
    <s v="PRIVADO"/>
    <x v="2"/>
    <n v="2"/>
    <s v="BĂSICA"/>
    <n v="1"/>
    <x v="2"/>
    <n v="1"/>
    <x v="0"/>
    <n v="0"/>
    <s v="NO APLICA"/>
    <n v="0"/>
    <s v="NO APLICA"/>
    <s v="08FZP0272N"/>
    <s v="08FJZ0004Y"/>
    <s v="08ADG0005C"/>
    <n v="0"/>
    <s v="I2020"/>
    <n v="68"/>
    <n v="64"/>
    <n v="132"/>
    <n v="68"/>
    <n v="64"/>
    <n v="132"/>
    <n v="40"/>
    <n v="31"/>
    <n v="71"/>
    <n v="0"/>
    <n v="0"/>
    <n v="0"/>
    <n v="2"/>
    <n v="6"/>
    <n v="8"/>
    <n v="18"/>
    <n v="18"/>
    <n v="36"/>
    <n v="20"/>
    <n v="26"/>
    <n v="46"/>
    <n v="0"/>
    <n v="0"/>
    <n v="0"/>
    <n v="0"/>
    <n v="0"/>
    <n v="0"/>
    <n v="0"/>
    <n v="0"/>
    <n v="0"/>
    <n v="40"/>
    <n v="50"/>
    <n v="90"/>
    <n v="1"/>
    <n v="2"/>
    <n v="1"/>
    <n v="0"/>
    <n v="0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2"/>
    <n v="0"/>
    <n v="1"/>
    <n v="0"/>
    <n v="8"/>
    <n v="0"/>
    <n v="5"/>
    <n v="1"/>
    <n v="2"/>
    <n v="1"/>
    <n v="0"/>
    <n v="0"/>
    <n v="0"/>
    <n v="1"/>
    <n v="5"/>
    <n v="6"/>
    <n v="6"/>
    <n v="1"/>
  </r>
  <r>
    <s v="08PJN0491H"/>
    <n v="1"/>
    <s v="MATUTINO"/>
    <s v="CIRCULO CULTURAL NIÑOS HEROES"/>
    <n v="8"/>
    <s v="CHIHUAHUA"/>
    <n v="8"/>
    <s v="CHIHUAHUA"/>
    <x v="1"/>
    <n v="17"/>
    <x v="43"/>
    <n v="1"/>
    <s v="CUAUHTĂ‰MOC"/>
    <s v="CALLE REFORMA"/>
    <n v="1225"/>
    <s v="PRIVADO"/>
    <x v="2"/>
    <n v="2"/>
    <s v="BĂSICA"/>
    <n v="1"/>
    <x v="2"/>
    <n v="1"/>
    <x v="0"/>
    <n v="0"/>
    <s v="NO APLICA"/>
    <n v="0"/>
    <s v="NO APLICA"/>
    <s v="08FZP0110B"/>
    <s v="08FJZ0105W"/>
    <s v="08ADG0010O"/>
    <n v="0"/>
    <s v="I2020"/>
    <n v="12"/>
    <n v="14"/>
    <n v="26"/>
    <n v="12"/>
    <n v="14"/>
    <n v="26"/>
    <n v="5"/>
    <n v="8"/>
    <n v="13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0"/>
    <n v="2"/>
    <n v="0"/>
    <n v="7"/>
    <n v="0"/>
    <n v="1"/>
    <n v="0"/>
    <n v="0"/>
    <n v="1"/>
    <n v="0"/>
    <n v="0"/>
    <n v="0"/>
    <n v="0"/>
    <n v="1"/>
    <n v="2"/>
    <n v="1"/>
    <n v="1"/>
  </r>
  <r>
    <s v="08PJN0492G"/>
    <n v="1"/>
    <s v="MATUTINO"/>
    <s v="CENTRO DE ATENCION A LA TEMPRANA INFANCIA"/>
    <n v="8"/>
    <s v="CHIHUAHUA"/>
    <n v="8"/>
    <s v="CHIHUAHUA"/>
    <x v="5"/>
    <n v="37"/>
    <x v="6"/>
    <n v="1"/>
    <s v="JUĂREZ"/>
    <s v="CALLE CACAMATZIN"/>
    <n v="6973"/>
    <s v="PRIVADO"/>
    <x v="2"/>
    <n v="2"/>
    <s v="BĂSICA"/>
    <n v="1"/>
    <x v="2"/>
    <n v="1"/>
    <x v="0"/>
    <n v="0"/>
    <s v="NO APLICA"/>
    <n v="0"/>
    <s v="NO APLICA"/>
    <s v="08FZP0275K"/>
    <s v="08FJZ0101Z"/>
    <s v="08ADG0005C"/>
    <n v="0"/>
    <s v="I2020"/>
    <n v="5"/>
    <n v="10"/>
    <n v="15"/>
    <n v="5"/>
    <n v="10"/>
    <n v="15"/>
    <n v="1"/>
    <n v="3"/>
    <n v="4"/>
    <n v="0"/>
    <n v="0"/>
    <n v="0"/>
    <n v="0"/>
    <n v="1"/>
    <n v="1"/>
    <n v="1"/>
    <n v="2"/>
    <n v="3"/>
    <n v="4"/>
    <n v="8"/>
    <n v="12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494E"/>
    <n v="1"/>
    <s v="MATUTINO"/>
    <s v="JARDIN DE NIÑOS ESPACIO MONTESSORI A.C."/>
    <n v="8"/>
    <s v="CHIHUAHUA"/>
    <n v="8"/>
    <s v="CHIHUAHUA"/>
    <x v="9"/>
    <n v="21"/>
    <x v="61"/>
    <n v="1"/>
    <s v="DELICIAS"/>
    <s v="AVENIDA 20 DE NOVIEMBRE"/>
    <n v="1722"/>
    <s v="PRIVADO"/>
    <x v="2"/>
    <n v="2"/>
    <s v="BĂSICA"/>
    <n v="1"/>
    <x v="2"/>
    <n v="1"/>
    <x v="0"/>
    <n v="0"/>
    <s v="NO APLICA"/>
    <n v="0"/>
    <s v="NO APLICA"/>
    <s v="08FZP0105Q"/>
    <s v="08FJZ0108T"/>
    <s v="08ADG0057I"/>
    <n v="0"/>
    <s v="I2020"/>
    <n v="37"/>
    <n v="44"/>
    <n v="81"/>
    <n v="37"/>
    <n v="44"/>
    <n v="81"/>
    <n v="10"/>
    <n v="22"/>
    <n v="32"/>
    <n v="0"/>
    <n v="0"/>
    <n v="0"/>
    <n v="2"/>
    <n v="4"/>
    <n v="6"/>
    <n v="11"/>
    <n v="10"/>
    <n v="21"/>
    <n v="16"/>
    <n v="10"/>
    <n v="26"/>
    <n v="0"/>
    <n v="0"/>
    <n v="0"/>
    <n v="0"/>
    <n v="0"/>
    <n v="0"/>
    <n v="0"/>
    <n v="0"/>
    <n v="0"/>
    <n v="29"/>
    <n v="24"/>
    <n v="5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3"/>
    <n v="0"/>
    <n v="9"/>
    <n v="0"/>
    <n v="3"/>
    <n v="1"/>
    <n v="1"/>
    <n v="1"/>
    <n v="0"/>
    <n v="0"/>
    <n v="0"/>
    <n v="0"/>
    <n v="3"/>
    <n v="8"/>
    <n v="3"/>
    <n v="1"/>
  </r>
  <r>
    <s v="08PJN0495D"/>
    <n v="1"/>
    <s v="MATUTINO"/>
    <s v="JARDIN DE NIÑOS GUADALUPE Y CALVO"/>
    <n v="8"/>
    <s v="CHIHUAHUA"/>
    <n v="8"/>
    <s v="CHIHUAHUA"/>
    <x v="6"/>
    <n v="29"/>
    <x v="7"/>
    <n v="1"/>
    <s v="GUADALUPE Y CALVO"/>
    <s v="CALLE MIGUEL HIDALGO"/>
    <n v="103"/>
    <s v="PRIVADO"/>
    <x v="2"/>
    <n v="2"/>
    <s v="BĂSICA"/>
    <n v="1"/>
    <x v="2"/>
    <n v="1"/>
    <x v="0"/>
    <n v="0"/>
    <s v="NO APLICA"/>
    <n v="0"/>
    <s v="NO APLICA"/>
    <s v="08FZP0123F"/>
    <s v="08FJZ0107U"/>
    <s v="08ADG0007A"/>
    <n v="0"/>
    <s v="I2020"/>
    <n v="17"/>
    <n v="20"/>
    <n v="37"/>
    <n v="17"/>
    <n v="20"/>
    <n v="37"/>
    <n v="12"/>
    <n v="10"/>
    <n v="22"/>
    <n v="0"/>
    <n v="0"/>
    <n v="0"/>
    <n v="0"/>
    <n v="0"/>
    <n v="0"/>
    <n v="8"/>
    <n v="13"/>
    <n v="21"/>
    <n v="6"/>
    <n v="10"/>
    <n v="16"/>
    <n v="0"/>
    <n v="0"/>
    <n v="0"/>
    <n v="0"/>
    <n v="0"/>
    <n v="0"/>
    <n v="0"/>
    <n v="0"/>
    <n v="0"/>
    <n v="14"/>
    <n v="23"/>
    <n v="37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1"/>
    <n v="1"/>
    <n v="0"/>
    <n v="0"/>
    <n v="0"/>
    <n v="0"/>
    <n v="2"/>
    <n v="3"/>
    <n v="2"/>
    <n v="1"/>
  </r>
  <r>
    <s v="08PJN0496C"/>
    <n v="1"/>
    <s v="MATUTINO"/>
    <s v="COLEGIO ISAAC NEWTON"/>
    <n v="8"/>
    <s v="CHIHUAHUA"/>
    <n v="8"/>
    <s v="CHIHUAHUA"/>
    <x v="5"/>
    <n v="37"/>
    <x v="6"/>
    <n v="1"/>
    <s v="JUĂREZ"/>
    <s v="CALLE ECATEPEC"/>
    <n v="3632"/>
    <s v="PRIVADO"/>
    <x v="2"/>
    <n v="2"/>
    <s v="BĂSICA"/>
    <n v="1"/>
    <x v="2"/>
    <n v="1"/>
    <x v="0"/>
    <n v="0"/>
    <s v="NO APLICA"/>
    <n v="0"/>
    <s v="NO APLICA"/>
    <s v="08FZP0117V"/>
    <s v="08FJZ0104X"/>
    <s v="08ADG0005C"/>
    <n v="0"/>
    <s v="I2020"/>
    <n v="10"/>
    <n v="11"/>
    <n v="21"/>
    <n v="10"/>
    <n v="11"/>
    <n v="21"/>
    <n v="3"/>
    <n v="7"/>
    <n v="10"/>
    <n v="0"/>
    <n v="0"/>
    <n v="0"/>
    <n v="0"/>
    <n v="0"/>
    <n v="0"/>
    <n v="1"/>
    <n v="3"/>
    <n v="4"/>
    <n v="5"/>
    <n v="2"/>
    <n v="7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498A"/>
    <n v="1"/>
    <s v="MATUTINO"/>
    <s v="JARDIN DE NIÑOS KIDOOS"/>
    <n v="8"/>
    <s v="CHIHUAHUA"/>
    <n v="8"/>
    <s v="CHIHUAHUA"/>
    <x v="5"/>
    <n v="37"/>
    <x v="6"/>
    <n v="1"/>
    <s v="JUĂREZ"/>
    <s v="CALLE RIO ALAMO"/>
    <n v="645"/>
    <s v="PRIVADO"/>
    <x v="2"/>
    <n v="2"/>
    <s v="BĂSICA"/>
    <n v="1"/>
    <x v="2"/>
    <n v="1"/>
    <x v="0"/>
    <n v="0"/>
    <s v="NO APLICA"/>
    <n v="0"/>
    <s v="NO APLICA"/>
    <s v="08FZP0022H"/>
    <s v="08FJZ0004Y"/>
    <s v="08ADG0005C"/>
    <n v="0"/>
    <s v="I2020"/>
    <n v="37"/>
    <n v="17"/>
    <n v="54"/>
    <n v="37"/>
    <n v="17"/>
    <n v="54"/>
    <n v="19"/>
    <n v="4"/>
    <n v="23"/>
    <n v="0"/>
    <n v="0"/>
    <n v="0"/>
    <n v="0"/>
    <n v="2"/>
    <n v="2"/>
    <n v="10"/>
    <n v="2"/>
    <n v="12"/>
    <n v="7"/>
    <n v="6"/>
    <n v="13"/>
    <n v="0"/>
    <n v="0"/>
    <n v="0"/>
    <n v="0"/>
    <n v="0"/>
    <n v="0"/>
    <n v="0"/>
    <n v="0"/>
    <n v="0"/>
    <n v="17"/>
    <n v="10"/>
    <n v="27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3"/>
    <n v="3"/>
    <n v="1"/>
  </r>
  <r>
    <s v="08PJN0499Z"/>
    <n v="1"/>
    <s v="MATUTINO"/>
    <s v="PAPALOTE"/>
    <n v="8"/>
    <s v="CHIHUAHUA"/>
    <n v="8"/>
    <s v="CHIHUAHUA"/>
    <x v="5"/>
    <n v="37"/>
    <x v="6"/>
    <n v="1"/>
    <s v="JUĂREZ"/>
    <s v="CALLE NEPTUNO"/>
    <n v="1926"/>
    <s v="PRIVADO"/>
    <x v="2"/>
    <n v="2"/>
    <s v="BĂSICA"/>
    <n v="1"/>
    <x v="2"/>
    <n v="1"/>
    <x v="0"/>
    <n v="0"/>
    <s v="NO APLICA"/>
    <n v="0"/>
    <s v="NO APLICA"/>
    <s v="08FZP0016X"/>
    <m/>
    <m/>
    <n v="0"/>
    <s v="I2020"/>
    <n v="1"/>
    <n v="1"/>
    <n v="2"/>
    <n v="1"/>
    <n v="1"/>
    <n v="2"/>
    <n v="0"/>
    <n v="0"/>
    <n v="0"/>
    <n v="0"/>
    <n v="0"/>
    <n v="0"/>
    <n v="0"/>
    <n v="0"/>
    <n v="0"/>
    <n v="0"/>
    <n v="1"/>
    <n v="1"/>
    <n v="1"/>
    <n v="1"/>
    <n v="2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3"/>
    <n v="1"/>
    <n v="1"/>
  </r>
  <r>
    <s v="08PJN0500Z"/>
    <n v="1"/>
    <s v="MATUTINO"/>
    <s v="COLEGIO BILINGUE MONTECARLO"/>
    <n v="8"/>
    <s v="CHIHUAHUA"/>
    <n v="8"/>
    <s v="CHIHUAHUA"/>
    <x v="7"/>
    <n v="19"/>
    <x v="21"/>
    <n v="1"/>
    <s v="CHIHUAHUA"/>
    <s v="PRIVADA DE CARLOS FUERO"/>
    <n v="7006"/>
    <s v="PRIVADO"/>
    <x v="2"/>
    <n v="2"/>
    <s v="BĂSICA"/>
    <n v="1"/>
    <x v="2"/>
    <n v="1"/>
    <x v="0"/>
    <n v="0"/>
    <s v="NO APLICA"/>
    <n v="0"/>
    <s v="NO APLICA"/>
    <s v="08FZP0104R"/>
    <s v="08FJZ0116B"/>
    <s v="08ADG0046C"/>
    <n v="0"/>
    <s v="I2020"/>
    <n v="18"/>
    <n v="11"/>
    <n v="29"/>
    <n v="18"/>
    <n v="11"/>
    <n v="29"/>
    <n v="6"/>
    <n v="4"/>
    <n v="10"/>
    <n v="0"/>
    <n v="0"/>
    <n v="0"/>
    <n v="2"/>
    <n v="3"/>
    <n v="5"/>
    <n v="3"/>
    <n v="3"/>
    <n v="6"/>
    <n v="8"/>
    <n v="3"/>
    <n v="11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1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3"/>
    <n v="3"/>
    <n v="1"/>
  </r>
  <r>
    <s v="08PJN0503W"/>
    <n v="1"/>
    <s v="MATUTINO"/>
    <s v="ESCUELA PREESCOLAR LA GLORIA DE LOS NIÑOS"/>
    <n v="8"/>
    <s v="CHIHUAHUA"/>
    <n v="8"/>
    <s v="CHIHUAHUA"/>
    <x v="7"/>
    <n v="19"/>
    <x v="21"/>
    <n v="1"/>
    <s v="CHIHUAHUA"/>
    <s v="AVENIDA HEROICO COLEGIO MILITAR"/>
    <n v="8922"/>
    <s v="PRIVADO"/>
    <x v="2"/>
    <n v="2"/>
    <s v="BĂSICA"/>
    <n v="1"/>
    <x v="2"/>
    <n v="1"/>
    <x v="0"/>
    <n v="0"/>
    <s v="NO APLICA"/>
    <n v="0"/>
    <s v="NO APLICA"/>
    <s v="08FZP0154Z"/>
    <s v="08FJZ0115C"/>
    <s v="08ADG0046C"/>
    <n v="0"/>
    <s v="I2020"/>
    <n v="15"/>
    <n v="16"/>
    <n v="31"/>
    <n v="15"/>
    <n v="16"/>
    <n v="31"/>
    <n v="0"/>
    <n v="0"/>
    <n v="0"/>
    <n v="0"/>
    <n v="0"/>
    <n v="0"/>
    <n v="22"/>
    <n v="15"/>
    <n v="37"/>
    <n v="0"/>
    <n v="0"/>
    <n v="0"/>
    <n v="0"/>
    <n v="0"/>
    <n v="0"/>
    <n v="0"/>
    <n v="0"/>
    <n v="0"/>
    <n v="0"/>
    <n v="0"/>
    <n v="0"/>
    <n v="0"/>
    <n v="0"/>
    <n v="0"/>
    <n v="22"/>
    <n v="15"/>
    <n v="37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0"/>
    <n v="5"/>
    <n v="0"/>
    <n v="2"/>
    <n v="2"/>
    <n v="0"/>
    <n v="0"/>
    <n v="0"/>
    <n v="0"/>
    <n v="0"/>
    <n v="0"/>
    <n v="2"/>
    <n v="3"/>
    <n v="3"/>
    <n v="1"/>
  </r>
  <r>
    <s v="08PJN0505U"/>
    <n v="1"/>
    <s v="MATUTINO"/>
    <s v="COLEGIO ANTARES"/>
    <n v="8"/>
    <s v="CHIHUAHUA"/>
    <n v="8"/>
    <s v="CHIHUAHUA"/>
    <x v="5"/>
    <n v="37"/>
    <x v="6"/>
    <n v="1"/>
    <s v="JUĂREZ"/>
    <s v="CALLE CAYETANO LOPEZ"/>
    <n v="813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51"/>
    <n v="31"/>
    <n v="82"/>
    <n v="51"/>
    <n v="31"/>
    <n v="82"/>
    <n v="24"/>
    <n v="11"/>
    <n v="35"/>
    <n v="0"/>
    <n v="0"/>
    <n v="0"/>
    <n v="6"/>
    <n v="1"/>
    <n v="7"/>
    <n v="5"/>
    <n v="4"/>
    <n v="9"/>
    <n v="12"/>
    <n v="16"/>
    <n v="28"/>
    <n v="0"/>
    <n v="0"/>
    <n v="0"/>
    <n v="0"/>
    <n v="0"/>
    <n v="0"/>
    <n v="0"/>
    <n v="0"/>
    <n v="0"/>
    <n v="23"/>
    <n v="21"/>
    <n v="44"/>
    <n v="1"/>
    <n v="1"/>
    <n v="0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5"/>
    <n v="0"/>
    <n v="11"/>
    <n v="0"/>
    <n v="3"/>
    <n v="1"/>
    <n v="1"/>
    <n v="0"/>
    <n v="0"/>
    <n v="0"/>
    <n v="0"/>
    <n v="1"/>
    <n v="3"/>
    <n v="4"/>
    <n v="4"/>
    <n v="1"/>
  </r>
  <r>
    <s v="08PJN0507S"/>
    <n v="1"/>
    <s v="MATUTINO"/>
    <s v="COLEGIO BRUSELAS"/>
    <n v="8"/>
    <s v="CHIHUAHUA"/>
    <n v="8"/>
    <s v="CHIHUAHUA"/>
    <x v="7"/>
    <n v="19"/>
    <x v="21"/>
    <n v="1"/>
    <s v="CHIHUAHUA"/>
    <s v="CALLE LAGUNA DE PASTORES"/>
    <n v="1"/>
    <s v="PRIVADO"/>
    <x v="2"/>
    <n v="2"/>
    <s v="BĂSICA"/>
    <n v="1"/>
    <x v="2"/>
    <n v="1"/>
    <x v="0"/>
    <n v="0"/>
    <s v="NO APLICA"/>
    <n v="0"/>
    <s v="NO APLICA"/>
    <s v="08FZP0101U"/>
    <s v="08FJZ0116B"/>
    <s v="08ADG0046C"/>
    <n v="0"/>
    <s v="I2020"/>
    <n v="10"/>
    <n v="19"/>
    <n v="29"/>
    <n v="10"/>
    <n v="19"/>
    <n v="29"/>
    <n v="5"/>
    <n v="9"/>
    <n v="14"/>
    <n v="0"/>
    <n v="0"/>
    <n v="0"/>
    <n v="0"/>
    <n v="1"/>
    <n v="1"/>
    <n v="4"/>
    <n v="0"/>
    <n v="4"/>
    <n v="1"/>
    <n v="11"/>
    <n v="12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  <n v="0"/>
    <n v="6"/>
    <n v="0"/>
    <n v="1"/>
    <n v="0"/>
    <n v="0"/>
    <n v="0"/>
    <n v="0"/>
    <n v="0"/>
    <n v="0"/>
    <n v="1"/>
    <n v="1"/>
    <n v="3"/>
    <n v="3"/>
    <n v="1"/>
  </r>
  <r>
    <s v="08PJN0509Q"/>
    <n v="1"/>
    <s v="MATUTINO"/>
    <s v="COLEGIO VIGOTSKY"/>
    <n v="8"/>
    <s v="CHIHUAHUA"/>
    <n v="8"/>
    <s v="CHIHUAHUA"/>
    <x v="7"/>
    <n v="19"/>
    <x v="21"/>
    <n v="1"/>
    <s v="CHIHUAHUA"/>
    <s v="CALLE CUARTA"/>
    <n v="2415"/>
    <s v="PRIVADO"/>
    <x v="2"/>
    <n v="2"/>
    <s v="BĂSICA"/>
    <n v="1"/>
    <x v="2"/>
    <n v="1"/>
    <x v="0"/>
    <n v="0"/>
    <s v="NO APLICA"/>
    <n v="0"/>
    <s v="NO APLICA"/>
    <s v="08FZP0102T"/>
    <s v="08FJZ0115C"/>
    <s v="08ADG0046C"/>
    <n v="0"/>
    <s v="I2020"/>
    <n v="22"/>
    <n v="33"/>
    <n v="55"/>
    <n v="22"/>
    <n v="33"/>
    <n v="55"/>
    <n v="8"/>
    <n v="14"/>
    <n v="22"/>
    <n v="0"/>
    <n v="0"/>
    <n v="0"/>
    <n v="4"/>
    <n v="2"/>
    <n v="6"/>
    <n v="4"/>
    <n v="7"/>
    <n v="11"/>
    <n v="11"/>
    <n v="8"/>
    <n v="19"/>
    <n v="0"/>
    <n v="0"/>
    <n v="0"/>
    <n v="0"/>
    <n v="0"/>
    <n v="0"/>
    <n v="0"/>
    <n v="0"/>
    <n v="0"/>
    <n v="19"/>
    <n v="17"/>
    <n v="36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0"/>
    <n v="3"/>
    <n v="0"/>
    <n v="8"/>
    <n v="0"/>
    <n v="2"/>
    <n v="1"/>
    <n v="0"/>
    <n v="0"/>
    <n v="0"/>
    <n v="0"/>
    <n v="0"/>
    <n v="1"/>
    <n v="2"/>
    <n v="3"/>
    <n v="3"/>
    <n v="1"/>
  </r>
  <r>
    <s v="08PJN0511E"/>
    <n v="1"/>
    <s v="MATUTINO"/>
    <s v="INSTITUTO BILINGÜE CONETL"/>
    <n v="8"/>
    <s v="CHIHUAHUA"/>
    <n v="8"/>
    <s v="CHIHUAHUA"/>
    <x v="5"/>
    <n v="37"/>
    <x v="6"/>
    <n v="1"/>
    <s v="JUĂREZ"/>
    <s v="CALLE SIMONA BARBA"/>
    <n v="6581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57"/>
    <n v="56"/>
    <n v="113"/>
    <n v="57"/>
    <n v="56"/>
    <n v="113"/>
    <n v="23"/>
    <n v="21"/>
    <n v="44"/>
    <n v="0"/>
    <n v="0"/>
    <n v="0"/>
    <n v="2"/>
    <n v="6"/>
    <n v="8"/>
    <n v="10"/>
    <n v="9"/>
    <n v="19"/>
    <n v="18"/>
    <n v="15"/>
    <n v="33"/>
    <n v="0"/>
    <n v="0"/>
    <n v="0"/>
    <n v="0"/>
    <n v="0"/>
    <n v="0"/>
    <n v="0"/>
    <n v="0"/>
    <n v="0"/>
    <n v="30"/>
    <n v="30"/>
    <n v="60"/>
    <n v="1"/>
    <n v="1"/>
    <n v="0"/>
    <n v="0"/>
    <n v="0"/>
    <n v="0"/>
    <n v="1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3"/>
    <n v="5"/>
    <n v="4"/>
    <n v="0"/>
    <n v="17"/>
    <n v="0"/>
    <n v="3"/>
    <n v="1"/>
    <n v="1"/>
    <n v="0"/>
    <n v="0"/>
    <n v="0"/>
    <n v="0"/>
    <n v="1"/>
    <n v="3"/>
    <n v="4"/>
    <n v="4"/>
    <n v="1"/>
  </r>
  <r>
    <s v="08PJN0513C"/>
    <n v="1"/>
    <s v="MATUTINO"/>
    <s v="CENTRO EDUCATIVO JUAN JACOBO ROUSSEAU"/>
    <n v="8"/>
    <s v="CHIHUAHUA"/>
    <n v="8"/>
    <s v="CHIHUAHUA"/>
    <x v="7"/>
    <n v="19"/>
    <x v="21"/>
    <n v="1"/>
    <s v="CHIHUAHUA"/>
    <s v="CALLE 22"/>
    <n v="2401"/>
    <s v="PRIVADO"/>
    <x v="2"/>
    <n v="2"/>
    <s v="BĂSICA"/>
    <n v="1"/>
    <x v="2"/>
    <n v="1"/>
    <x v="0"/>
    <n v="0"/>
    <s v="NO APLICA"/>
    <n v="0"/>
    <s v="NO APLICA"/>
    <s v="08FZP0102T"/>
    <s v="08FJZ0115C"/>
    <s v="08ADG0046C"/>
    <n v="0"/>
    <s v="I2020"/>
    <n v="52"/>
    <n v="48"/>
    <n v="100"/>
    <n v="52"/>
    <n v="48"/>
    <n v="100"/>
    <n v="11"/>
    <n v="13"/>
    <n v="24"/>
    <n v="0"/>
    <n v="0"/>
    <n v="0"/>
    <n v="11"/>
    <n v="14"/>
    <n v="25"/>
    <n v="23"/>
    <n v="19"/>
    <n v="42"/>
    <n v="22"/>
    <n v="15"/>
    <n v="37"/>
    <n v="0"/>
    <n v="0"/>
    <n v="0"/>
    <n v="0"/>
    <n v="0"/>
    <n v="0"/>
    <n v="0"/>
    <n v="0"/>
    <n v="0"/>
    <n v="56"/>
    <n v="48"/>
    <n v="104"/>
    <n v="1"/>
    <n v="0"/>
    <n v="1"/>
    <n v="0"/>
    <n v="0"/>
    <n v="0"/>
    <n v="2"/>
    <n v="4"/>
    <n v="1"/>
    <n v="0"/>
    <n v="0"/>
    <n v="0"/>
    <n v="0"/>
    <n v="0"/>
    <n v="0"/>
    <n v="0"/>
    <n v="0"/>
    <n v="3"/>
    <n v="0"/>
    <n v="0"/>
    <n v="0"/>
    <n v="1"/>
    <n v="0"/>
    <n v="1"/>
    <n v="0"/>
    <n v="0"/>
    <n v="0"/>
    <n v="2"/>
    <n v="0"/>
    <n v="2"/>
    <n v="0"/>
    <n v="10"/>
    <n v="1"/>
    <n v="3"/>
    <n v="1"/>
    <n v="0"/>
    <n v="1"/>
    <n v="0"/>
    <n v="0"/>
    <n v="0"/>
    <n v="2"/>
    <n v="4"/>
    <n v="6"/>
    <n v="6"/>
    <n v="1"/>
  </r>
  <r>
    <s v="08PJN0516Z"/>
    <n v="1"/>
    <s v="MATUTINO"/>
    <s v="INSTITUTO NELLIE CAMPOBELLO"/>
    <n v="8"/>
    <s v="CHIHUAHUA"/>
    <n v="8"/>
    <s v="CHIHUAHUA"/>
    <x v="5"/>
    <n v="37"/>
    <x v="6"/>
    <n v="1"/>
    <s v="JUĂREZ"/>
    <s v="CALLE VALLE DEL SUR"/>
    <n v="8564"/>
    <s v="PRIVADO"/>
    <x v="2"/>
    <n v="2"/>
    <s v="BĂSICA"/>
    <n v="1"/>
    <x v="2"/>
    <n v="1"/>
    <x v="0"/>
    <n v="0"/>
    <s v="NO APLICA"/>
    <n v="0"/>
    <s v="NO APLICA"/>
    <s v="08FZP0261H"/>
    <s v="08FJZ0101Z"/>
    <s v="08ADG0005C"/>
    <n v="0"/>
    <s v="I2020"/>
    <n v="20"/>
    <n v="18"/>
    <n v="38"/>
    <n v="20"/>
    <n v="18"/>
    <n v="38"/>
    <n v="12"/>
    <n v="9"/>
    <n v="21"/>
    <n v="0"/>
    <n v="0"/>
    <n v="0"/>
    <n v="0"/>
    <n v="0"/>
    <n v="0"/>
    <n v="3"/>
    <n v="2"/>
    <n v="5"/>
    <n v="6"/>
    <n v="11"/>
    <n v="17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"/>
    <n v="0"/>
    <n v="1"/>
    <n v="0"/>
    <n v="0"/>
    <n v="0"/>
    <n v="0"/>
    <n v="0"/>
    <n v="0"/>
    <n v="1"/>
    <n v="1"/>
    <n v="2"/>
    <n v="2"/>
    <n v="1"/>
  </r>
  <r>
    <s v="08PJN0517Z"/>
    <n v="1"/>
    <s v="MATUTINO"/>
    <s v="INSTITUTO CELESTINE FREINET"/>
    <n v="8"/>
    <s v="CHIHUAHUA"/>
    <n v="8"/>
    <s v="CHIHUAHUA"/>
    <x v="1"/>
    <n v="17"/>
    <x v="43"/>
    <n v="1"/>
    <s v="CUAUHTĂ‰MOC"/>
    <s v="AVENIDA LIBERTAD"/>
    <n v="2370"/>
    <s v="PRIVADO"/>
    <x v="2"/>
    <n v="2"/>
    <s v="BĂSICA"/>
    <n v="1"/>
    <x v="2"/>
    <n v="1"/>
    <x v="0"/>
    <n v="0"/>
    <s v="NO APLICA"/>
    <n v="0"/>
    <s v="NO APLICA"/>
    <s v="08FZP0110B"/>
    <s v="08FJZ0105W"/>
    <s v="08ADG0010O"/>
    <n v="0"/>
    <s v="I2020"/>
    <n v="12"/>
    <n v="8"/>
    <n v="20"/>
    <n v="12"/>
    <n v="8"/>
    <n v="20"/>
    <n v="4"/>
    <n v="3"/>
    <n v="7"/>
    <n v="0"/>
    <n v="0"/>
    <n v="0"/>
    <n v="0"/>
    <n v="0"/>
    <n v="0"/>
    <n v="2"/>
    <n v="2"/>
    <n v="4"/>
    <n v="6"/>
    <n v="6"/>
    <n v="12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2"/>
    <n v="2"/>
    <n v="1"/>
  </r>
  <r>
    <s v="08PJN0518Y"/>
    <n v="1"/>
    <s v="MATUTINO"/>
    <s v="COLEGIO PARTICULAR JOSE REYES ESTRADA"/>
    <n v="8"/>
    <s v="CHIHUAHUA"/>
    <n v="8"/>
    <s v="CHIHUAHUA"/>
    <x v="5"/>
    <n v="37"/>
    <x v="6"/>
    <n v="1"/>
    <s v="JUĂREZ"/>
    <s v="CALLE JOSE REYES ESTRADA"/>
    <n v="9516"/>
    <s v="PRIVADO"/>
    <x v="2"/>
    <n v="2"/>
    <s v="BĂSICA"/>
    <n v="1"/>
    <x v="2"/>
    <n v="1"/>
    <x v="0"/>
    <n v="0"/>
    <s v="NO APLICA"/>
    <n v="0"/>
    <s v="NO APLICA"/>
    <s v="08FZP0261H"/>
    <s v="08FJZ0101Z"/>
    <s v="08ADG0005C"/>
    <n v="0"/>
    <s v="I2020"/>
    <n v="14"/>
    <n v="11"/>
    <n v="25"/>
    <n v="14"/>
    <n v="11"/>
    <n v="25"/>
    <n v="3"/>
    <n v="3"/>
    <n v="6"/>
    <n v="0"/>
    <n v="0"/>
    <n v="0"/>
    <n v="0"/>
    <n v="1"/>
    <n v="1"/>
    <n v="5"/>
    <n v="1"/>
    <n v="6"/>
    <n v="7"/>
    <n v="8"/>
    <n v="15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PJN0520M"/>
    <n v="1"/>
    <s v="MATUTINO"/>
    <s v="CENTRO EDUCATIVO TOWI"/>
    <n v="8"/>
    <s v="CHIHUAHUA"/>
    <n v="8"/>
    <s v="CHIHUAHUA"/>
    <x v="5"/>
    <n v="37"/>
    <x v="6"/>
    <n v="1"/>
    <s v="JUĂREZ"/>
    <s v="CALLE FIDEL AVILA"/>
    <n v="413"/>
    <s v="PRIVADO"/>
    <x v="2"/>
    <n v="2"/>
    <s v="BĂSICA"/>
    <n v="1"/>
    <x v="2"/>
    <n v="1"/>
    <x v="0"/>
    <n v="0"/>
    <s v="NO APLICA"/>
    <n v="0"/>
    <s v="NO APLICA"/>
    <s v="08FZP0272N"/>
    <s v="08FJZ0004Y"/>
    <s v="08ADG0005C"/>
    <n v="0"/>
    <s v="I2020"/>
    <n v="14"/>
    <n v="14"/>
    <n v="28"/>
    <n v="14"/>
    <n v="14"/>
    <n v="28"/>
    <n v="7"/>
    <n v="9"/>
    <n v="16"/>
    <n v="0"/>
    <n v="0"/>
    <n v="0"/>
    <n v="0"/>
    <n v="0"/>
    <n v="0"/>
    <n v="2"/>
    <n v="1"/>
    <n v="3"/>
    <n v="4"/>
    <n v="3"/>
    <n v="7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521L"/>
    <n v="1"/>
    <s v="MATUTINO"/>
    <s v="YERMO Y PARRES"/>
    <n v="8"/>
    <s v="CHIHUAHUA"/>
    <n v="8"/>
    <s v="CHIHUAHUA"/>
    <x v="2"/>
    <n v="43"/>
    <x v="38"/>
    <n v="1"/>
    <s v="MATACHĂŤ"/>
    <s v="CALLE ALLENDE "/>
    <n v="100"/>
    <s v="PRIVADO"/>
    <x v="2"/>
    <n v="2"/>
    <s v="BĂSICA"/>
    <n v="1"/>
    <x v="2"/>
    <n v="1"/>
    <x v="0"/>
    <n v="0"/>
    <s v="NO APLICA"/>
    <n v="0"/>
    <s v="NO APLICA"/>
    <s v="08FZP0113Z"/>
    <s v="08FJZ0111G"/>
    <s v="08ADG0010O"/>
    <n v="0"/>
    <s v="I2020"/>
    <n v="11"/>
    <n v="5"/>
    <n v="16"/>
    <n v="11"/>
    <n v="5"/>
    <n v="16"/>
    <n v="4"/>
    <n v="2"/>
    <n v="6"/>
    <n v="0"/>
    <n v="0"/>
    <n v="0"/>
    <n v="0"/>
    <n v="0"/>
    <n v="0"/>
    <n v="1"/>
    <n v="1"/>
    <n v="2"/>
    <n v="6"/>
    <n v="3"/>
    <n v="9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1"/>
    <n v="1"/>
    <n v="1"/>
  </r>
  <r>
    <s v="08PJN0523J"/>
    <n v="1"/>
    <s v="MATUTINO"/>
    <s v="TATOWI CENTRO EDUCATIVO"/>
    <n v="8"/>
    <s v="CHIHUAHUA"/>
    <n v="8"/>
    <s v="CHIHUAHUA"/>
    <x v="1"/>
    <n v="17"/>
    <x v="43"/>
    <n v="1"/>
    <s v="CUAUHTĂ‰MOC"/>
    <s v="CALZADA BELISARIO CHAVEZ"/>
    <n v="5415"/>
    <s v="PRIVADO"/>
    <x v="2"/>
    <n v="2"/>
    <s v="BĂSICA"/>
    <n v="1"/>
    <x v="2"/>
    <n v="1"/>
    <x v="0"/>
    <n v="0"/>
    <s v="NO APLICA"/>
    <n v="0"/>
    <s v="NO APLICA"/>
    <s v="08FZP0109M"/>
    <s v="08FJZ0105W"/>
    <s v="08ADG0010O"/>
    <n v="3"/>
    <s v="I2020"/>
    <n v="30"/>
    <n v="21"/>
    <n v="51"/>
    <n v="30"/>
    <n v="21"/>
    <n v="51"/>
    <n v="10"/>
    <n v="11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25H"/>
    <n v="1"/>
    <s v="MATUTINO"/>
    <s v="COLEGIO VIDA CON FUTURO"/>
    <n v="8"/>
    <s v="CHIHUAHUA"/>
    <n v="8"/>
    <s v="CHIHUAHUA"/>
    <x v="8"/>
    <n v="32"/>
    <x v="19"/>
    <n v="1"/>
    <s v="HIDALGO DEL PARRAL"/>
    <s v="CALLE OJO DE ALMANCEĂ‘A"/>
    <n v="20"/>
    <s v="PRIVADO"/>
    <x v="2"/>
    <n v="2"/>
    <s v="BĂSICA"/>
    <n v="1"/>
    <x v="2"/>
    <n v="1"/>
    <x v="0"/>
    <n v="0"/>
    <s v="NO APLICA"/>
    <n v="0"/>
    <s v="NO APLICA"/>
    <s v="08FZP0003T"/>
    <m/>
    <s v="08ADG0001G"/>
    <n v="0"/>
    <s v="I2020"/>
    <n v="10"/>
    <n v="28"/>
    <n v="38"/>
    <n v="10"/>
    <n v="28"/>
    <n v="38"/>
    <n v="8"/>
    <n v="13"/>
    <n v="21"/>
    <n v="0"/>
    <n v="0"/>
    <n v="0"/>
    <n v="0"/>
    <n v="0"/>
    <n v="0"/>
    <n v="4"/>
    <n v="8"/>
    <n v="12"/>
    <n v="4"/>
    <n v="14"/>
    <n v="18"/>
    <n v="0"/>
    <n v="0"/>
    <n v="0"/>
    <n v="0"/>
    <n v="0"/>
    <n v="0"/>
    <n v="0"/>
    <n v="0"/>
    <n v="0"/>
    <n v="8"/>
    <n v="22"/>
    <n v="30"/>
    <n v="0"/>
    <n v="1"/>
    <n v="1"/>
    <n v="0"/>
    <n v="0"/>
    <n v="0"/>
    <n v="0"/>
    <n v="2"/>
    <n v="0"/>
    <n v="0"/>
    <n v="1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2"/>
    <n v="0"/>
    <n v="1"/>
    <n v="1"/>
    <n v="0"/>
    <n v="0"/>
    <n v="0"/>
    <n v="0"/>
    <n v="2"/>
    <n v="2"/>
    <n v="2"/>
    <n v="1"/>
  </r>
  <r>
    <s v="08PJN0527F"/>
    <n v="1"/>
    <s v="MATUTINO"/>
    <s v="INSTITUTO LIBERTADORES"/>
    <n v="8"/>
    <s v="CHIHUAHUA"/>
    <n v="8"/>
    <s v="CHIHUAHUA"/>
    <x v="10"/>
    <n v="50"/>
    <x v="65"/>
    <n v="1"/>
    <s v="NUEVO CASAS GRANDES"/>
    <s v="CALLE JOAQUIN TERRAZAS"/>
    <n v="504"/>
    <s v="PRIVADO"/>
    <x v="2"/>
    <n v="2"/>
    <s v="BĂSICA"/>
    <n v="1"/>
    <x v="2"/>
    <n v="1"/>
    <x v="0"/>
    <n v="0"/>
    <s v="NO APLICA"/>
    <n v="0"/>
    <s v="NO APLICA"/>
    <s v="08FZP0017W"/>
    <m/>
    <s v="08ADG0011N"/>
    <n v="0"/>
    <s v="I2020"/>
    <n v="38"/>
    <n v="41"/>
    <n v="79"/>
    <n v="38"/>
    <n v="41"/>
    <n v="79"/>
    <n v="19"/>
    <n v="13"/>
    <n v="32"/>
    <n v="0"/>
    <n v="0"/>
    <n v="0"/>
    <n v="0"/>
    <n v="0"/>
    <n v="0"/>
    <n v="3"/>
    <n v="7"/>
    <n v="10"/>
    <n v="14"/>
    <n v="22"/>
    <n v="36"/>
    <n v="0"/>
    <n v="0"/>
    <n v="0"/>
    <n v="0"/>
    <n v="0"/>
    <n v="0"/>
    <n v="0"/>
    <n v="0"/>
    <n v="0"/>
    <n v="17"/>
    <n v="29"/>
    <n v="46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2"/>
    <n v="1"/>
    <n v="4"/>
    <n v="0"/>
    <n v="11"/>
    <n v="0"/>
    <n v="3"/>
    <n v="0"/>
    <n v="1"/>
    <n v="2"/>
    <n v="0"/>
    <n v="0"/>
    <n v="0"/>
    <n v="0"/>
    <n v="3"/>
    <n v="4"/>
    <n v="3"/>
    <n v="1"/>
  </r>
  <r>
    <s v="08PJN0529D"/>
    <n v="1"/>
    <s v="MATUTINO"/>
    <s v="INSTITUTO MONTESSORI CORAZON DE NIÑO"/>
    <n v="8"/>
    <s v="CHIHUAHUA"/>
    <n v="8"/>
    <s v="CHIHUAHUA"/>
    <x v="8"/>
    <n v="32"/>
    <x v="19"/>
    <n v="1"/>
    <s v="HIDALGO DEL PARRAL"/>
    <s v="CALLE JESUS OBESO"/>
    <n v="5"/>
    <s v="PRIVADO"/>
    <x v="2"/>
    <n v="2"/>
    <s v="BĂSICA"/>
    <n v="1"/>
    <x v="2"/>
    <n v="1"/>
    <x v="0"/>
    <n v="0"/>
    <s v="NO APLICA"/>
    <n v="0"/>
    <s v="NO APLICA"/>
    <s v="08FZP0120I"/>
    <s v="08FJZ0107U"/>
    <s v="08ADG0004D"/>
    <n v="0"/>
    <s v="I2020"/>
    <n v="19"/>
    <n v="15"/>
    <n v="34"/>
    <n v="19"/>
    <n v="15"/>
    <n v="34"/>
    <n v="9"/>
    <n v="3"/>
    <n v="12"/>
    <n v="0"/>
    <n v="0"/>
    <n v="0"/>
    <n v="1"/>
    <n v="0"/>
    <n v="1"/>
    <n v="4"/>
    <n v="6"/>
    <n v="10"/>
    <n v="3"/>
    <n v="6"/>
    <n v="9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1"/>
    <n v="1"/>
    <n v="1"/>
  </r>
  <r>
    <s v="08PJN0530T"/>
    <n v="1"/>
    <s v="MATUTINO"/>
    <s v="CENTRO CULTURAL COLEGIO CRISTOBAL COLON A.C."/>
    <n v="8"/>
    <s v="CHIHUAHUA"/>
    <n v="8"/>
    <s v="CHIHUAHUA"/>
    <x v="5"/>
    <n v="37"/>
    <x v="6"/>
    <n v="1"/>
    <s v="JUĂREZ"/>
    <s v="BOULEVARD OSCAR FLORES SANCHEZ"/>
    <n v="6315"/>
    <s v="PRIVADO"/>
    <x v="2"/>
    <n v="2"/>
    <s v="BĂSICA"/>
    <n v="1"/>
    <x v="2"/>
    <n v="1"/>
    <x v="0"/>
    <n v="0"/>
    <s v="NO APLICA"/>
    <n v="0"/>
    <s v="NO APLICA"/>
    <s v="08FZP0130P"/>
    <s v="08FJZ0101Z"/>
    <s v="08ADG0005C"/>
    <n v="0"/>
    <s v="I2020"/>
    <n v="12"/>
    <n v="11"/>
    <n v="23"/>
    <n v="12"/>
    <n v="11"/>
    <n v="23"/>
    <n v="7"/>
    <n v="7"/>
    <n v="14"/>
    <n v="0"/>
    <n v="0"/>
    <n v="0"/>
    <n v="0"/>
    <n v="0"/>
    <n v="0"/>
    <n v="2"/>
    <n v="1"/>
    <n v="3"/>
    <n v="4"/>
    <n v="5"/>
    <n v="9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2"/>
    <n v="0"/>
    <n v="0"/>
    <n v="5"/>
    <n v="0"/>
    <n v="1"/>
    <n v="0"/>
    <n v="0"/>
    <n v="0"/>
    <n v="0"/>
    <n v="0"/>
    <n v="0"/>
    <n v="1"/>
    <n v="1"/>
    <n v="3"/>
    <n v="1"/>
    <n v="1"/>
  </r>
  <r>
    <s v="08PJN0531S"/>
    <n v="1"/>
    <s v="MATUTINO"/>
    <s v="COLEGIO MEXICO LIBRE"/>
    <n v="8"/>
    <s v="CHIHUAHUA"/>
    <n v="8"/>
    <s v="CHIHUAHUA"/>
    <x v="5"/>
    <n v="37"/>
    <x v="6"/>
    <n v="1"/>
    <s v="JUĂREZ"/>
    <s v="CALLE DE LA AMPLIACIĂ“N"/>
    <n v="11909"/>
    <s v="PRIVADO"/>
    <x v="2"/>
    <n v="2"/>
    <s v="BĂSICA"/>
    <n v="1"/>
    <x v="2"/>
    <n v="1"/>
    <x v="0"/>
    <n v="0"/>
    <s v="NO APLICA"/>
    <n v="0"/>
    <s v="NO APLICA"/>
    <s v="08FZP0265D"/>
    <s v="08FJZ0101Z"/>
    <s v="08ADG0005C"/>
    <n v="0"/>
    <s v="I2020"/>
    <n v="4"/>
    <n v="2"/>
    <n v="6"/>
    <n v="4"/>
    <n v="2"/>
    <n v="6"/>
    <n v="3"/>
    <n v="1"/>
    <n v="4"/>
    <n v="0"/>
    <n v="0"/>
    <n v="0"/>
    <n v="0"/>
    <n v="0"/>
    <n v="0"/>
    <n v="2"/>
    <n v="0"/>
    <n v="2"/>
    <n v="1"/>
    <n v="2"/>
    <n v="3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535O"/>
    <n v="1"/>
    <s v="MATUTINO"/>
    <s v="INSTITUTO CELESTIN FREINET"/>
    <n v="8"/>
    <s v="CHIHUAHUA"/>
    <n v="8"/>
    <s v="CHIHUAHUA"/>
    <x v="7"/>
    <n v="19"/>
    <x v="21"/>
    <n v="1"/>
    <s v="CHIHUAHUA"/>
    <s v="CALLE MINA DE LOS ALISOS"/>
    <n v="1501"/>
    <s v="PRIVADO"/>
    <x v="2"/>
    <n v="2"/>
    <s v="BĂSICA"/>
    <n v="1"/>
    <x v="2"/>
    <n v="1"/>
    <x v="0"/>
    <n v="0"/>
    <s v="NO APLICA"/>
    <n v="0"/>
    <s v="NO APLICA"/>
    <s v="08FZP0124E"/>
    <s v="08FJZ0113E"/>
    <s v="08ADG0046C"/>
    <n v="0"/>
    <s v="I2020"/>
    <n v="12"/>
    <n v="12"/>
    <n v="24"/>
    <n v="12"/>
    <n v="12"/>
    <n v="24"/>
    <n v="9"/>
    <n v="6"/>
    <n v="15"/>
    <n v="0"/>
    <n v="0"/>
    <n v="0"/>
    <n v="2"/>
    <n v="2"/>
    <n v="4"/>
    <n v="4"/>
    <n v="6"/>
    <n v="10"/>
    <n v="4"/>
    <n v="4"/>
    <n v="8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3"/>
    <n v="0"/>
    <n v="6"/>
    <n v="0"/>
    <n v="1"/>
    <n v="0"/>
    <n v="0"/>
    <n v="0"/>
    <n v="0"/>
    <n v="0"/>
    <n v="0"/>
    <n v="1"/>
    <n v="1"/>
    <n v="3"/>
    <n v="3"/>
    <n v="1"/>
  </r>
  <r>
    <s v="08PJN0537M"/>
    <n v="1"/>
    <s v="MATUTINO"/>
    <s v="FRAY BARTOLOME DE LAS CASAS"/>
    <n v="8"/>
    <s v="CHIHUAHUA"/>
    <n v="8"/>
    <s v="CHIHUAHUA"/>
    <x v="0"/>
    <n v="65"/>
    <x v="11"/>
    <n v="12"/>
    <s v="CEROCAHUI"/>
    <s v="CALLE ANDRES LARA"/>
    <n v="0"/>
    <s v="PRIVADO"/>
    <x v="2"/>
    <n v="2"/>
    <s v="BĂSICA"/>
    <n v="1"/>
    <x v="2"/>
    <n v="1"/>
    <x v="0"/>
    <n v="0"/>
    <s v="NO APLICA"/>
    <n v="0"/>
    <s v="NO APLICA"/>
    <s v="08FZP0019U"/>
    <m/>
    <s v="08ADG0011N"/>
    <n v="0"/>
    <s v="I2020"/>
    <n v="29"/>
    <n v="33"/>
    <n v="62"/>
    <n v="29"/>
    <n v="33"/>
    <n v="62"/>
    <n v="19"/>
    <n v="16"/>
    <n v="35"/>
    <n v="0"/>
    <n v="0"/>
    <n v="0"/>
    <n v="2"/>
    <n v="1"/>
    <n v="3"/>
    <n v="4"/>
    <n v="5"/>
    <n v="9"/>
    <n v="10"/>
    <n v="20"/>
    <n v="30"/>
    <n v="0"/>
    <n v="0"/>
    <n v="0"/>
    <n v="0"/>
    <n v="0"/>
    <n v="0"/>
    <n v="0"/>
    <n v="0"/>
    <n v="0"/>
    <n v="16"/>
    <n v="26"/>
    <n v="4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4"/>
    <n v="0"/>
    <n v="8"/>
    <n v="0"/>
    <n v="3"/>
    <n v="0"/>
    <n v="0"/>
    <n v="1"/>
    <n v="0"/>
    <n v="0"/>
    <n v="0"/>
    <n v="2"/>
    <n v="3"/>
    <n v="6"/>
    <n v="6"/>
    <n v="1"/>
  </r>
  <r>
    <s v="08PJN0538L"/>
    <n v="1"/>
    <s v="MATUTINO"/>
    <s v="COLEGIO GUADALUPANO DE CIUDAD JUAREZ"/>
    <n v="8"/>
    <s v="CHIHUAHUA"/>
    <n v="8"/>
    <s v="CHIHUAHUA"/>
    <x v="5"/>
    <n v="37"/>
    <x v="6"/>
    <n v="1"/>
    <s v="JUĂREZ"/>
    <s v="CALZADA DEL RIO"/>
    <n v="9293"/>
    <s v="PRIVADO"/>
    <x v="2"/>
    <n v="2"/>
    <s v="BĂSICA"/>
    <n v="1"/>
    <x v="2"/>
    <n v="1"/>
    <x v="0"/>
    <n v="0"/>
    <s v="NO APLICA"/>
    <n v="0"/>
    <s v="NO APLICA"/>
    <s v="08FZP0139G"/>
    <s v="08FJZ0104X"/>
    <s v="08ADG0005C"/>
    <n v="0"/>
    <s v="I2020"/>
    <n v="44"/>
    <n v="51"/>
    <n v="95"/>
    <n v="44"/>
    <n v="51"/>
    <n v="95"/>
    <n v="15"/>
    <n v="19"/>
    <n v="34"/>
    <n v="0"/>
    <n v="0"/>
    <n v="0"/>
    <n v="1"/>
    <n v="3"/>
    <n v="4"/>
    <n v="10"/>
    <n v="9"/>
    <n v="19"/>
    <n v="13"/>
    <n v="16"/>
    <n v="29"/>
    <n v="0"/>
    <n v="0"/>
    <n v="0"/>
    <n v="0"/>
    <n v="0"/>
    <n v="0"/>
    <n v="0"/>
    <n v="0"/>
    <n v="0"/>
    <n v="24"/>
    <n v="28"/>
    <n v="52"/>
    <n v="1"/>
    <n v="1"/>
    <n v="1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2"/>
    <n v="0"/>
    <n v="6"/>
    <n v="0"/>
    <n v="4"/>
    <n v="1"/>
    <n v="1"/>
    <n v="1"/>
    <n v="0"/>
    <n v="0"/>
    <n v="0"/>
    <n v="1"/>
    <n v="4"/>
    <n v="4"/>
    <n v="4"/>
    <n v="1"/>
  </r>
  <r>
    <s v="08PJN0540Z"/>
    <n v="1"/>
    <s v="MATUTINO"/>
    <s v="PREESCOLAR MI MUNDO DE COLORES"/>
    <n v="8"/>
    <s v="CHIHUAHUA"/>
    <n v="8"/>
    <s v="CHIHUAHUA"/>
    <x v="5"/>
    <n v="37"/>
    <x v="6"/>
    <n v="1"/>
    <s v="JUĂREZ"/>
    <s v="CALLE CAMINO VIEJO A SAN JOSĂ‰"/>
    <n v="8120"/>
    <s v="PRIVADO"/>
    <x v="2"/>
    <n v="2"/>
    <s v="BĂSICA"/>
    <n v="1"/>
    <x v="2"/>
    <n v="1"/>
    <x v="0"/>
    <n v="0"/>
    <s v="NO APLICA"/>
    <n v="0"/>
    <s v="NO APLICA"/>
    <s v="08FZP0139G"/>
    <s v="08FJZ0104X"/>
    <s v="08ADG0005C"/>
    <n v="0"/>
    <s v="I2020"/>
    <n v="7"/>
    <n v="11"/>
    <n v="18"/>
    <n v="7"/>
    <n v="11"/>
    <n v="18"/>
    <n v="0"/>
    <n v="0"/>
    <n v="0"/>
    <n v="0"/>
    <n v="0"/>
    <n v="0"/>
    <n v="11"/>
    <n v="10"/>
    <n v="21"/>
    <n v="0"/>
    <n v="0"/>
    <n v="0"/>
    <n v="0"/>
    <n v="0"/>
    <n v="0"/>
    <n v="0"/>
    <n v="0"/>
    <n v="0"/>
    <n v="0"/>
    <n v="0"/>
    <n v="0"/>
    <n v="0"/>
    <n v="0"/>
    <n v="0"/>
    <n v="11"/>
    <n v="10"/>
    <n v="2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542Y"/>
    <n v="1"/>
    <s v="MATUTINO"/>
    <s v="CENTRO DE INTEGRACION Y MULTIPLE APRENDIZAJE HISTORIAS Y CUENTOS"/>
    <n v="8"/>
    <s v="CHIHUAHUA"/>
    <n v="8"/>
    <s v="CHIHUAHUA"/>
    <x v="5"/>
    <n v="37"/>
    <x v="6"/>
    <n v="1"/>
    <s v="JUĂREZ"/>
    <s v="CALLE ERENDIRA"/>
    <n v="8222"/>
    <s v="PRIVADO"/>
    <x v="2"/>
    <n v="2"/>
    <s v="BĂSICA"/>
    <n v="1"/>
    <x v="2"/>
    <n v="1"/>
    <x v="0"/>
    <n v="0"/>
    <s v="NO APLICA"/>
    <n v="0"/>
    <s v="NO APLICA"/>
    <s v="08FZP0141V"/>
    <s v="08FJZ0004Y"/>
    <s v="08ADG0005C"/>
    <n v="0"/>
    <s v="I2020"/>
    <n v="33"/>
    <n v="28"/>
    <n v="61"/>
    <n v="33"/>
    <n v="28"/>
    <n v="61"/>
    <n v="24"/>
    <n v="14"/>
    <n v="38"/>
    <n v="0"/>
    <n v="0"/>
    <n v="0"/>
    <n v="0"/>
    <n v="0"/>
    <n v="0"/>
    <n v="9"/>
    <n v="5"/>
    <n v="14"/>
    <n v="4"/>
    <n v="10"/>
    <n v="14"/>
    <n v="0"/>
    <n v="0"/>
    <n v="0"/>
    <n v="0"/>
    <n v="0"/>
    <n v="0"/>
    <n v="0"/>
    <n v="0"/>
    <n v="0"/>
    <n v="13"/>
    <n v="15"/>
    <n v="28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3"/>
    <n v="0"/>
    <n v="7"/>
    <n v="0"/>
    <n v="2"/>
    <n v="0"/>
    <n v="1"/>
    <n v="1"/>
    <n v="0"/>
    <n v="0"/>
    <n v="0"/>
    <n v="0"/>
    <n v="2"/>
    <n v="2"/>
    <n v="2"/>
    <n v="1"/>
  </r>
  <r>
    <s v="08PJN0543X"/>
    <n v="1"/>
    <s v="MATUTINO"/>
    <s v="LEPETIT LEARNING CENTER"/>
    <n v="8"/>
    <s v="CHIHUAHUA"/>
    <n v="8"/>
    <s v="CHIHUAHUA"/>
    <x v="7"/>
    <n v="19"/>
    <x v="21"/>
    <n v="1"/>
    <s v="CHIHUAHUA"/>
    <s v="CALLE JUAN DOMINGUEZ MENDOZA"/>
    <n v="213"/>
    <s v="PRIVADO"/>
    <x v="2"/>
    <n v="2"/>
    <s v="BĂSICA"/>
    <n v="1"/>
    <x v="2"/>
    <n v="1"/>
    <x v="0"/>
    <n v="0"/>
    <s v="NO APLICA"/>
    <n v="0"/>
    <s v="NO APLICA"/>
    <s v="08FZP0104R"/>
    <s v="08FJZ0116B"/>
    <s v="08ADG0046C"/>
    <n v="0"/>
    <s v="I2020"/>
    <n v="41"/>
    <n v="28"/>
    <n v="69"/>
    <n v="41"/>
    <n v="28"/>
    <n v="69"/>
    <n v="15"/>
    <n v="10"/>
    <n v="25"/>
    <n v="0"/>
    <n v="0"/>
    <n v="0"/>
    <n v="4"/>
    <n v="2"/>
    <n v="6"/>
    <n v="8"/>
    <n v="5"/>
    <n v="13"/>
    <n v="9"/>
    <n v="10"/>
    <n v="19"/>
    <n v="0"/>
    <n v="0"/>
    <n v="0"/>
    <n v="0"/>
    <n v="0"/>
    <n v="0"/>
    <n v="0"/>
    <n v="0"/>
    <n v="0"/>
    <n v="21"/>
    <n v="17"/>
    <n v="3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2"/>
    <n v="0"/>
    <n v="3"/>
    <n v="0"/>
    <n v="11"/>
    <n v="0"/>
    <n v="3"/>
    <n v="0"/>
    <n v="0"/>
    <n v="2"/>
    <n v="0"/>
    <n v="0"/>
    <n v="0"/>
    <n v="1"/>
    <n v="3"/>
    <n v="7"/>
    <n v="4"/>
    <n v="1"/>
  </r>
  <r>
    <s v="08PJN0544W"/>
    <n v="1"/>
    <s v="MATUTINO"/>
    <s v="COLEGIO CUMBRES"/>
    <n v="8"/>
    <s v="CHIHUAHUA"/>
    <n v="8"/>
    <s v="CHIHUAHUA"/>
    <x v="7"/>
    <n v="19"/>
    <x v="21"/>
    <n v="1"/>
    <s v="CHIHUAHUA"/>
    <s v="CALLE UNIVERSIDAD DE OXFORD"/>
    <n v="8900"/>
    <s v="PRIVADO"/>
    <x v="2"/>
    <n v="2"/>
    <s v="BĂSICA"/>
    <n v="1"/>
    <x v="2"/>
    <n v="1"/>
    <x v="0"/>
    <n v="0"/>
    <s v="NO APLICA"/>
    <n v="0"/>
    <s v="NO APLICA"/>
    <s v="08FZP0135K"/>
    <s v="08FJZ0113E"/>
    <s v="08ADG0046C"/>
    <n v="0"/>
    <s v="I2020"/>
    <n v="80"/>
    <n v="70"/>
    <n v="150"/>
    <n v="80"/>
    <n v="70"/>
    <n v="150"/>
    <n v="40"/>
    <n v="27"/>
    <n v="67"/>
    <n v="0"/>
    <n v="0"/>
    <n v="0"/>
    <n v="7"/>
    <n v="6"/>
    <n v="13"/>
    <n v="11"/>
    <n v="11"/>
    <n v="22"/>
    <n v="26"/>
    <n v="26"/>
    <n v="52"/>
    <n v="0"/>
    <n v="0"/>
    <n v="0"/>
    <n v="0"/>
    <n v="0"/>
    <n v="0"/>
    <n v="0"/>
    <n v="0"/>
    <n v="0"/>
    <n v="44"/>
    <n v="43"/>
    <n v="87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4"/>
    <n v="0"/>
    <n v="2"/>
    <n v="0"/>
    <n v="11"/>
    <n v="0"/>
    <n v="3"/>
    <n v="0"/>
    <n v="0"/>
    <n v="1"/>
    <n v="0"/>
    <n v="0"/>
    <n v="0"/>
    <n v="2"/>
    <n v="3"/>
    <n v="7"/>
    <n v="5"/>
    <n v="1"/>
  </r>
  <r>
    <s v="08PJN0545V"/>
    <n v="1"/>
    <s v="MATUTINO"/>
    <s v="COLEGIO JUAN PABLO II"/>
    <n v="8"/>
    <s v="CHIHUAHUA"/>
    <n v="8"/>
    <s v="CHIHUAHUA"/>
    <x v="5"/>
    <n v="37"/>
    <x v="6"/>
    <n v="1"/>
    <s v="JUĂREZ"/>
    <s v="CALLE MARCELO CARAVEO"/>
    <n v="8222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15"/>
    <n v="10"/>
    <n v="25"/>
    <n v="15"/>
    <n v="10"/>
    <n v="25"/>
    <n v="7"/>
    <n v="2"/>
    <n v="9"/>
    <n v="0"/>
    <n v="0"/>
    <n v="0"/>
    <n v="2"/>
    <n v="3"/>
    <n v="5"/>
    <n v="3"/>
    <n v="3"/>
    <n v="6"/>
    <n v="5"/>
    <n v="5"/>
    <n v="10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3"/>
    <n v="0"/>
    <n v="1"/>
    <n v="0"/>
    <n v="0"/>
    <n v="0"/>
    <n v="0"/>
    <n v="0"/>
    <n v="0"/>
    <n v="1"/>
    <n v="1"/>
    <n v="1"/>
    <n v="1"/>
    <n v="1"/>
  </r>
  <r>
    <s v="08PJN0546U"/>
    <n v="1"/>
    <s v="MATUTINO"/>
    <s v="PREESCOLAR IGNACIO DUARTE TARIN"/>
    <n v="8"/>
    <s v="CHIHUAHUA"/>
    <n v="8"/>
    <s v="CHIHUAHUA"/>
    <x v="5"/>
    <n v="37"/>
    <x v="6"/>
    <n v="1"/>
    <s v="JUĂREZ"/>
    <s v="CALLE FRANCISCA GOMEZ VELETA"/>
    <n v="7920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16"/>
    <n v="17"/>
    <n v="33"/>
    <n v="16"/>
    <n v="17"/>
    <n v="33"/>
    <n v="12"/>
    <n v="12"/>
    <n v="24"/>
    <n v="0"/>
    <n v="0"/>
    <n v="0"/>
    <n v="0"/>
    <n v="0"/>
    <n v="0"/>
    <n v="3"/>
    <n v="3"/>
    <n v="6"/>
    <n v="3"/>
    <n v="3"/>
    <n v="6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3"/>
    <n v="2"/>
    <n v="0"/>
    <n v="10"/>
    <n v="0"/>
    <n v="1"/>
    <n v="0"/>
    <n v="0"/>
    <n v="0"/>
    <n v="0"/>
    <n v="0"/>
    <n v="0"/>
    <n v="1"/>
    <n v="1"/>
    <n v="3"/>
    <n v="3"/>
    <n v="1"/>
  </r>
  <r>
    <s v="08PJN0547T"/>
    <n v="1"/>
    <s v="MATUTINO"/>
    <s v="PREESCOLAR KONIMI"/>
    <n v="8"/>
    <s v="CHIHUAHUA"/>
    <n v="8"/>
    <s v="CHIHUAHUA"/>
    <x v="5"/>
    <n v="37"/>
    <x v="6"/>
    <n v="1"/>
    <s v="JUĂREZ"/>
    <s v="CALLE TLATOLE"/>
    <n v="9115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36"/>
    <n v="45"/>
    <n v="81"/>
    <n v="36"/>
    <n v="45"/>
    <n v="81"/>
    <n v="19"/>
    <n v="27"/>
    <n v="46"/>
    <n v="0"/>
    <n v="0"/>
    <n v="0"/>
    <n v="1"/>
    <n v="0"/>
    <n v="1"/>
    <n v="2"/>
    <n v="5"/>
    <n v="7"/>
    <n v="13"/>
    <n v="10"/>
    <n v="23"/>
    <n v="0"/>
    <n v="0"/>
    <n v="0"/>
    <n v="0"/>
    <n v="0"/>
    <n v="0"/>
    <n v="0"/>
    <n v="0"/>
    <n v="0"/>
    <n v="16"/>
    <n v="15"/>
    <n v="31"/>
    <n v="1"/>
    <n v="0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1"/>
    <n v="0"/>
    <n v="1"/>
    <n v="0"/>
    <n v="0"/>
    <n v="0"/>
    <n v="1"/>
    <n v="3"/>
    <n v="6"/>
    <n v="3"/>
    <n v="1"/>
  </r>
  <r>
    <s v="08PJN0548S"/>
    <n v="1"/>
    <s v="MATUTINO"/>
    <s v="CENTRO EDUCATIVO MARIA MONTESSORI"/>
    <n v="8"/>
    <s v="CHIHUAHUA"/>
    <n v="8"/>
    <s v="CHIHUAHUA"/>
    <x v="7"/>
    <n v="19"/>
    <x v="21"/>
    <n v="1"/>
    <s v="CHIHUAHUA"/>
    <s v="CALLE UNIVERSIDAD DE MORELOS"/>
    <n v="813"/>
    <s v="PRIVADO"/>
    <x v="2"/>
    <n v="2"/>
    <s v="BĂSICA"/>
    <n v="1"/>
    <x v="2"/>
    <n v="1"/>
    <x v="0"/>
    <n v="0"/>
    <s v="NO APLICA"/>
    <n v="0"/>
    <s v="NO APLICA"/>
    <s v="08FZP0135K"/>
    <s v="08FJZ0113E"/>
    <s v="08ADG0046C"/>
    <n v="0"/>
    <s v="I2020"/>
    <n v="9"/>
    <n v="13"/>
    <n v="22"/>
    <n v="9"/>
    <n v="13"/>
    <n v="22"/>
    <n v="3"/>
    <n v="4"/>
    <n v="7"/>
    <n v="0"/>
    <n v="0"/>
    <n v="0"/>
    <n v="2"/>
    <n v="0"/>
    <n v="2"/>
    <n v="1"/>
    <n v="1"/>
    <n v="2"/>
    <n v="1"/>
    <n v="3"/>
    <n v="4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3"/>
    <n v="0"/>
    <n v="1"/>
    <n v="0"/>
    <n v="0"/>
    <n v="0"/>
    <n v="0"/>
    <n v="0"/>
    <n v="0"/>
    <n v="1"/>
    <n v="1"/>
    <n v="1"/>
    <n v="1"/>
    <n v="1"/>
  </r>
  <r>
    <s v="08PJN0551F"/>
    <n v="1"/>
    <s v="MATUTINO"/>
    <s v="EL ALBA MONTESSORI A.C."/>
    <n v="8"/>
    <s v="CHIHUAHUA"/>
    <n v="8"/>
    <s v="CHIHUAHUA"/>
    <x v="5"/>
    <n v="37"/>
    <x v="6"/>
    <n v="1"/>
    <s v="JUĂREZ"/>
    <s v="CALLE BOSQUE CANELOS"/>
    <n v="2317"/>
    <s v="PRIVADO"/>
    <x v="2"/>
    <n v="2"/>
    <s v="BĂSICA"/>
    <n v="1"/>
    <x v="2"/>
    <n v="1"/>
    <x v="0"/>
    <n v="0"/>
    <s v="NO APLICA"/>
    <n v="0"/>
    <s v="NO APLICA"/>
    <s v="08FZP0139G"/>
    <s v="08FJZ0104X"/>
    <s v="08ADG0005C"/>
    <n v="0"/>
    <s v="I2020"/>
    <n v="11"/>
    <n v="7"/>
    <n v="18"/>
    <n v="11"/>
    <n v="7"/>
    <n v="18"/>
    <n v="5"/>
    <n v="0"/>
    <n v="5"/>
    <n v="0"/>
    <n v="0"/>
    <n v="0"/>
    <n v="2"/>
    <n v="4"/>
    <n v="6"/>
    <n v="2"/>
    <n v="0"/>
    <n v="2"/>
    <n v="4"/>
    <n v="1"/>
    <n v="5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553D"/>
    <n v="1"/>
    <s v="MATUTINO"/>
    <s v="COLEGIO BERNA"/>
    <n v="8"/>
    <s v="CHIHUAHUA"/>
    <n v="8"/>
    <s v="CHIHUAHUA"/>
    <x v="5"/>
    <n v="37"/>
    <x v="6"/>
    <n v="1"/>
    <s v="JUĂREZ"/>
    <s v="CALLE PLUTARCO ELIAS S"/>
    <n v="526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12"/>
    <n v="13"/>
    <n v="25"/>
    <n v="12"/>
    <n v="13"/>
    <n v="25"/>
    <n v="7"/>
    <n v="3"/>
    <n v="10"/>
    <n v="0"/>
    <n v="0"/>
    <n v="0"/>
    <n v="0"/>
    <n v="1"/>
    <n v="1"/>
    <n v="1"/>
    <n v="2"/>
    <n v="3"/>
    <n v="0"/>
    <n v="2"/>
    <n v="2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"/>
    <n v="0"/>
    <n v="1"/>
    <n v="0"/>
    <n v="0"/>
    <n v="0"/>
    <n v="0"/>
    <n v="0"/>
    <n v="0"/>
    <n v="1"/>
    <n v="1"/>
    <n v="2"/>
    <n v="1"/>
    <n v="1"/>
  </r>
  <r>
    <s v="08PJN0554C"/>
    <n v="1"/>
    <s v="MATUTINO"/>
    <s v="COLEGIO MEXICO"/>
    <n v="8"/>
    <s v="CHIHUAHUA"/>
    <n v="8"/>
    <s v="CHIHUAHUA"/>
    <x v="9"/>
    <n v="21"/>
    <x v="61"/>
    <n v="1"/>
    <s v="DELICIAS"/>
    <s v="AVENIDA PRIMERA ORIENTE"/>
    <n v="311"/>
    <s v="PRIVADO"/>
    <x v="2"/>
    <n v="2"/>
    <s v="BĂSICA"/>
    <n v="1"/>
    <x v="2"/>
    <n v="1"/>
    <x v="0"/>
    <n v="0"/>
    <s v="NO APLICA"/>
    <n v="0"/>
    <s v="NO APLICA"/>
    <s v="08FZP0015Y"/>
    <m/>
    <s v="08ADG0011N"/>
    <n v="0"/>
    <s v="I2020"/>
    <n v="9"/>
    <n v="9"/>
    <n v="18"/>
    <n v="9"/>
    <n v="9"/>
    <n v="18"/>
    <n v="5"/>
    <n v="1"/>
    <n v="6"/>
    <n v="0"/>
    <n v="0"/>
    <n v="0"/>
    <n v="0"/>
    <n v="0"/>
    <n v="0"/>
    <n v="1"/>
    <n v="3"/>
    <n v="4"/>
    <n v="3"/>
    <n v="3"/>
    <n v="6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3"/>
    <n v="0"/>
    <n v="7"/>
    <n v="0"/>
    <n v="1"/>
    <n v="0"/>
    <n v="0"/>
    <n v="0"/>
    <n v="0"/>
    <n v="0"/>
    <n v="0"/>
    <n v="1"/>
    <n v="1"/>
    <n v="2"/>
    <n v="2"/>
    <n v="1"/>
  </r>
  <r>
    <s v="08PJN0556A"/>
    <n v="1"/>
    <s v="MATUTINO"/>
    <s v="PREESCOLAR MANUEL DUBLAN"/>
    <n v="8"/>
    <s v="CHIHUAHUA"/>
    <n v="8"/>
    <s v="CHIHUAHUA"/>
    <x v="10"/>
    <n v="50"/>
    <x v="65"/>
    <n v="1"/>
    <s v="NUEVO CASAS GRANDES"/>
    <s v="AVENIDA MIGUEL HIDALGO"/>
    <n v="4606"/>
    <s v="PRIVADO"/>
    <x v="2"/>
    <n v="2"/>
    <s v="BĂSICA"/>
    <n v="1"/>
    <x v="2"/>
    <n v="1"/>
    <x v="0"/>
    <n v="0"/>
    <s v="NO APLICA"/>
    <n v="0"/>
    <s v="NO APLICA"/>
    <s v="08FZP0017W"/>
    <m/>
    <s v="08ADG0011N"/>
    <n v="0"/>
    <s v="I2020"/>
    <n v="13"/>
    <n v="9"/>
    <n v="22"/>
    <n v="13"/>
    <n v="9"/>
    <n v="22"/>
    <n v="13"/>
    <n v="9"/>
    <n v="22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  <n v="9"/>
    <n v="7"/>
    <n v="16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1"/>
    <n v="1"/>
    <n v="0"/>
    <n v="6"/>
    <n v="0"/>
    <n v="1"/>
    <n v="0"/>
    <n v="0"/>
    <n v="1"/>
    <n v="0"/>
    <n v="0"/>
    <n v="0"/>
    <n v="0"/>
    <n v="1"/>
    <n v="2"/>
    <n v="2"/>
    <n v="1"/>
  </r>
  <r>
    <s v="08PJN0557Z"/>
    <n v="1"/>
    <s v="MATUTINO"/>
    <s v="ELLEN KEY"/>
    <n v="8"/>
    <s v="CHIHUAHUA"/>
    <n v="8"/>
    <s v="CHIHUAHUA"/>
    <x v="5"/>
    <n v="37"/>
    <x v="6"/>
    <n v="1"/>
    <s v="JUĂREZ"/>
    <s v="CALLE ISLA TERRANOVA"/>
    <n v="5441"/>
    <s v="PRIVADO"/>
    <x v="2"/>
    <n v="2"/>
    <s v="BĂSICA"/>
    <n v="1"/>
    <x v="2"/>
    <n v="1"/>
    <x v="0"/>
    <n v="0"/>
    <s v="NO APLICA"/>
    <n v="0"/>
    <s v="NO APLICA"/>
    <s v="08FZP0115X"/>
    <s v="08FJZ0104X"/>
    <s v="08ADG0005C"/>
    <n v="0"/>
    <s v="I2020"/>
    <n v="24"/>
    <n v="24"/>
    <n v="48"/>
    <n v="24"/>
    <n v="24"/>
    <n v="48"/>
    <n v="13"/>
    <n v="18"/>
    <n v="31"/>
    <n v="0"/>
    <n v="0"/>
    <n v="0"/>
    <n v="0"/>
    <n v="0"/>
    <n v="0"/>
    <n v="5"/>
    <n v="4"/>
    <n v="9"/>
    <n v="19"/>
    <n v="24"/>
    <n v="43"/>
    <n v="0"/>
    <n v="0"/>
    <n v="0"/>
    <n v="0"/>
    <n v="0"/>
    <n v="0"/>
    <n v="0"/>
    <n v="0"/>
    <n v="0"/>
    <n v="24"/>
    <n v="28"/>
    <n v="52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1"/>
    <n v="2"/>
    <n v="0"/>
    <n v="0"/>
    <n v="0"/>
    <n v="0"/>
    <n v="3"/>
    <n v="3"/>
    <n v="3"/>
    <n v="1"/>
  </r>
  <r>
    <s v="08PJN0558Z"/>
    <n v="1"/>
    <s v="MATUTINO"/>
    <s v="INSTITUTO BILINGUE FRIDA KAHLO"/>
    <n v="8"/>
    <s v="CHIHUAHUA"/>
    <n v="8"/>
    <s v="CHIHUAHUA"/>
    <x v="5"/>
    <n v="37"/>
    <x v="6"/>
    <n v="1"/>
    <s v="JUĂREZ"/>
    <s v="CALLE VALENTIN FUENTES"/>
    <n v="1843"/>
    <s v="PRIVADO"/>
    <x v="2"/>
    <n v="2"/>
    <s v="BĂSICA"/>
    <n v="1"/>
    <x v="2"/>
    <n v="1"/>
    <x v="0"/>
    <n v="0"/>
    <s v="NO APLICA"/>
    <n v="0"/>
    <s v="NO APLICA"/>
    <s v="08FZP0128A"/>
    <s v="08FJZ0103Y"/>
    <s v="08ADG0005C"/>
    <n v="0"/>
    <s v="I2020"/>
    <n v="29"/>
    <n v="21"/>
    <n v="50"/>
    <n v="29"/>
    <n v="21"/>
    <n v="50"/>
    <n v="17"/>
    <n v="9"/>
    <n v="26"/>
    <n v="0"/>
    <n v="0"/>
    <n v="0"/>
    <n v="0"/>
    <n v="0"/>
    <n v="0"/>
    <n v="5"/>
    <n v="6"/>
    <n v="11"/>
    <n v="6"/>
    <n v="4"/>
    <n v="10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2"/>
    <n v="2"/>
    <n v="1"/>
  </r>
  <r>
    <s v="08PJN0560N"/>
    <n v="1"/>
    <s v="MATUTINO"/>
    <s v="INSTITUTO BILINGÜE MEZTLI"/>
    <n v="8"/>
    <s v="CHIHUAHUA"/>
    <n v="8"/>
    <s v="CHIHUAHUA"/>
    <x v="5"/>
    <n v="37"/>
    <x v="6"/>
    <n v="1"/>
    <s v="JUĂREZ"/>
    <s v="CALLE LĂ“PEZ MATEOS"/>
    <n v="1281"/>
    <s v="PRIVADO"/>
    <x v="2"/>
    <n v="2"/>
    <s v="BĂSICA"/>
    <n v="1"/>
    <x v="2"/>
    <n v="1"/>
    <x v="0"/>
    <n v="0"/>
    <s v="NO APLICA"/>
    <n v="0"/>
    <s v="NO APLICA"/>
    <s v="08FZP0116W"/>
    <s v="08FJZ0104X"/>
    <s v="08ADG0005C"/>
    <n v="0"/>
    <s v="I2020"/>
    <n v="21"/>
    <n v="23"/>
    <n v="44"/>
    <n v="21"/>
    <n v="23"/>
    <n v="44"/>
    <n v="10"/>
    <n v="10"/>
    <n v="20"/>
    <n v="0"/>
    <n v="0"/>
    <n v="0"/>
    <n v="1"/>
    <n v="0"/>
    <n v="1"/>
    <n v="1"/>
    <n v="3"/>
    <n v="4"/>
    <n v="7"/>
    <n v="7"/>
    <n v="14"/>
    <n v="0"/>
    <n v="0"/>
    <n v="0"/>
    <n v="0"/>
    <n v="0"/>
    <n v="0"/>
    <n v="0"/>
    <n v="0"/>
    <n v="0"/>
    <n v="9"/>
    <n v="10"/>
    <n v="19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2"/>
    <n v="0"/>
    <n v="1"/>
    <n v="0"/>
    <n v="7"/>
    <n v="0"/>
    <n v="2"/>
    <n v="1"/>
    <n v="0"/>
    <n v="0"/>
    <n v="0"/>
    <n v="0"/>
    <n v="0"/>
    <n v="1"/>
    <n v="2"/>
    <n v="3"/>
    <n v="3"/>
    <n v="1"/>
  </r>
  <r>
    <s v="08PJN0562L"/>
    <n v="1"/>
    <s v="MATUTINO"/>
    <s v="ANTONIO DE OREÑA"/>
    <n v="8"/>
    <s v="CHIHUAHUA"/>
    <n v="8"/>
    <s v="CHIHUAHUA"/>
    <x v="0"/>
    <n v="9"/>
    <x v="2"/>
    <n v="185"/>
    <s v="SISOGUICHI"/>
    <s v="CALLE SISOGUICHI COLONIA CENTRO"/>
    <n v="0"/>
    <s v="PRIVADO"/>
    <x v="2"/>
    <n v="2"/>
    <s v="BĂSICA"/>
    <n v="1"/>
    <x v="2"/>
    <n v="1"/>
    <x v="0"/>
    <n v="0"/>
    <s v="NO APLICA"/>
    <n v="0"/>
    <s v="NO APLICA"/>
    <s v="08FZP0122G"/>
    <s v="08FJZ0106V"/>
    <s v="08ADG0003E"/>
    <n v="0"/>
    <s v="I2020"/>
    <n v="31"/>
    <n v="38"/>
    <n v="69"/>
    <n v="31"/>
    <n v="38"/>
    <n v="69"/>
    <n v="18"/>
    <n v="15"/>
    <n v="33"/>
    <n v="0"/>
    <n v="0"/>
    <n v="0"/>
    <n v="0"/>
    <n v="5"/>
    <n v="5"/>
    <n v="7"/>
    <n v="8"/>
    <n v="15"/>
    <n v="11"/>
    <n v="28"/>
    <n v="39"/>
    <n v="0"/>
    <n v="0"/>
    <n v="0"/>
    <n v="0"/>
    <n v="0"/>
    <n v="0"/>
    <n v="0"/>
    <n v="0"/>
    <n v="0"/>
    <n v="18"/>
    <n v="41"/>
    <n v="5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  <n v="1"/>
  </r>
  <r>
    <s v="08PJN0563K"/>
    <n v="1"/>
    <s v="MATUTINO"/>
    <s v="CENTRO EDUCATIVO SAN FELIPE"/>
    <n v="8"/>
    <s v="CHIHUAHUA"/>
    <n v="8"/>
    <s v="CHIHUAHUA"/>
    <x v="7"/>
    <n v="19"/>
    <x v="21"/>
    <n v="1"/>
    <s v="CHIHUAHUA"/>
    <s v="AVENIDA PASCUAL OROZCO"/>
    <n v="902"/>
    <s v="PRIVADO"/>
    <x v="2"/>
    <n v="2"/>
    <s v="BĂSICA"/>
    <n v="1"/>
    <x v="2"/>
    <n v="1"/>
    <x v="0"/>
    <n v="0"/>
    <s v="NO APLICA"/>
    <n v="0"/>
    <s v="NO APLICA"/>
    <s v="08FZP0154Z"/>
    <s v="08FJZ0115C"/>
    <s v="08ADG0046C"/>
    <n v="0"/>
    <s v="I2020"/>
    <n v="14"/>
    <n v="17"/>
    <n v="31"/>
    <n v="14"/>
    <n v="17"/>
    <n v="31"/>
    <n v="6"/>
    <n v="5"/>
    <n v="11"/>
    <n v="0"/>
    <n v="0"/>
    <n v="0"/>
    <n v="3"/>
    <n v="0"/>
    <n v="3"/>
    <n v="8"/>
    <n v="1"/>
    <n v="9"/>
    <n v="5"/>
    <n v="9"/>
    <n v="14"/>
    <n v="0"/>
    <n v="0"/>
    <n v="0"/>
    <n v="0"/>
    <n v="0"/>
    <n v="0"/>
    <n v="0"/>
    <n v="0"/>
    <n v="0"/>
    <n v="16"/>
    <n v="10"/>
    <n v="2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0"/>
    <n v="2"/>
    <n v="0"/>
    <n v="7"/>
    <n v="0"/>
    <n v="2"/>
    <n v="0"/>
    <n v="0"/>
    <n v="1"/>
    <n v="0"/>
    <n v="0"/>
    <n v="0"/>
    <n v="1"/>
    <n v="2"/>
    <n v="3"/>
    <n v="3"/>
    <n v="1"/>
  </r>
  <r>
    <s v="08PJN0568F"/>
    <n v="1"/>
    <s v="MATUTINO"/>
    <s v="COLEGIO SENDAS DEL SABER"/>
    <n v="8"/>
    <s v="CHIHUAHUA"/>
    <n v="8"/>
    <s v="CHIHUAHUA"/>
    <x v="7"/>
    <n v="19"/>
    <x v="21"/>
    <n v="1"/>
    <s v="CHIHUAHUA"/>
    <s v="PRIVADA VELAZQUEZ DE LEON"/>
    <n v="6300"/>
    <s v="PRIVADO"/>
    <x v="2"/>
    <n v="2"/>
    <s v="BĂSICA"/>
    <n v="1"/>
    <x v="2"/>
    <n v="1"/>
    <x v="0"/>
    <n v="0"/>
    <s v="NO APLICA"/>
    <n v="0"/>
    <s v="NO APLICA"/>
    <s v="08FZP0001V"/>
    <m/>
    <s v="08ADG0011N"/>
    <n v="3"/>
    <s v="I2020"/>
    <n v="10"/>
    <n v="6"/>
    <n v="16"/>
    <n v="10"/>
    <n v="6"/>
    <n v="16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70U"/>
    <n v="1"/>
    <s v="MATUTINO"/>
    <s v="BELMONT COLEGIO BILINGUE"/>
    <n v="8"/>
    <s v="CHIHUAHUA"/>
    <n v="8"/>
    <s v="CHIHUAHUA"/>
    <x v="7"/>
    <n v="19"/>
    <x v="21"/>
    <n v="1"/>
    <s v="CHIHUAHUA"/>
    <s v="AVENIDA TORRES DEL PICACHO"/>
    <n v="9318"/>
    <s v="PRIVADO"/>
    <x v="2"/>
    <n v="2"/>
    <s v="BĂSICA"/>
    <n v="1"/>
    <x v="2"/>
    <n v="1"/>
    <x v="0"/>
    <n v="0"/>
    <s v="NO APLICA"/>
    <n v="0"/>
    <s v="NO APLICA"/>
    <s v="08FZP0147P"/>
    <s v="08FJZ0113E"/>
    <s v="08ADG0046C"/>
    <n v="0"/>
    <s v="I2020"/>
    <n v="106"/>
    <n v="114"/>
    <n v="220"/>
    <n v="106"/>
    <n v="114"/>
    <n v="220"/>
    <n v="40"/>
    <n v="49"/>
    <n v="89"/>
    <n v="0"/>
    <n v="0"/>
    <n v="0"/>
    <n v="10"/>
    <n v="8"/>
    <n v="18"/>
    <n v="28"/>
    <n v="18"/>
    <n v="46"/>
    <n v="29"/>
    <n v="34"/>
    <n v="63"/>
    <n v="0"/>
    <n v="0"/>
    <n v="0"/>
    <n v="0"/>
    <n v="0"/>
    <n v="0"/>
    <n v="0"/>
    <n v="0"/>
    <n v="0"/>
    <n v="67"/>
    <n v="60"/>
    <n v="127"/>
    <n v="0"/>
    <n v="0"/>
    <n v="0"/>
    <n v="0"/>
    <n v="0"/>
    <n v="0"/>
    <n v="5"/>
    <n v="5"/>
    <n v="0"/>
    <n v="1"/>
    <n v="0"/>
    <n v="0"/>
    <n v="0"/>
    <n v="0"/>
    <n v="0"/>
    <n v="0"/>
    <n v="0"/>
    <n v="4"/>
    <n v="0"/>
    <n v="0"/>
    <n v="0"/>
    <n v="2"/>
    <n v="0"/>
    <n v="1"/>
    <n v="0"/>
    <n v="0"/>
    <n v="0"/>
    <n v="5"/>
    <n v="0"/>
    <n v="9"/>
    <n v="0"/>
    <n v="22"/>
    <n v="0"/>
    <n v="5"/>
    <n v="0"/>
    <n v="0"/>
    <n v="0"/>
    <n v="0"/>
    <n v="0"/>
    <n v="0"/>
    <n v="5"/>
    <n v="5"/>
    <n v="11"/>
    <n v="10"/>
    <n v="1"/>
  </r>
  <r>
    <s v="08PJN0571T"/>
    <n v="1"/>
    <s v="MATUTINO"/>
    <s v="INSTITUTO REINA MADRE"/>
    <n v="8"/>
    <s v="CHIHUAHUA"/>
    <n v="8"/>
    <s v="CHIHUAHUA"/>
    <x v="5"/>
    <n v="37"/>
    <x v="6"/>
    <n v="1"/>
    <s v="JUĂREZ"/>
    <s v="CALLE SIERRA DE LOS ARMADILLOS"/>
    <n v="6718"/>
    <s v="PRIVADO"/>
    <x v="2"/>
    <n v="2"/>
    <s v="BĂSICA"/>
    <n v="1"/>
    <x v="2"/>
    <n v="1"/>
    <x v="0"/>
    <n v="0"/>
    <s v="NO APLICA"/>
    <n v="0"/>
    <s v="NO APLICA"/>
    <s v="08FZP0130P"/>
    <s v="08FJZ0101Z"/>
    <s v="08ADG0005C"/>
    <n v="0"/>
    <s v="I2020"/>
    <n v="20"/>
    <n v="13"/>
    <n v="33"/>
    <n v="20"/>
    <n v="13"/>
    <n v="33"/>
    <n v="9"/>
    <n v="7"/>
    <n v="16"/>
    <n v="0"/>
    <n v="0"/>
    <n v="0"/>
    <n v="0"/>
    <n v="0"/>
    <n v="0"/>
    <n v="2"/>
    <n v="2"/>
    <n v="4"/>
    <n v="8"/>
    <n v="4"/>
    <n v="12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572S"/>
    <n v="2"/>
    <s v="VESPERTINO"/>
    <s v="TURY II"/>
    <n v="8"/>
    <s v="CHIHUAHUA"/>
    <n v="8"/>
    <s v="CHIHUAHUA"/>
    <x v="5"/>
    <n v="37"/>
    <x v="6"/>
    <n v="1"/>
    <s v="JUĂREZ"/>
    <s v="PROLONGACIĂ“N AVENIDA DE LAS TORRES"/>
    <n v="1301"/>
    <s v="PRIVADO"/>
    <x v="2"/>
    <n v="2"/>
    <s v="BĂSICA"/>
    <n v="1"/>
    <x v="2"/>
    <n v="1"/>
    <x v="0"/>
    <n v="0"/>
    <s v="NO APLICA"/>
    <n v="0"/>
    <s v="NO APLICA"/>
    <s v="08FZP0158V"/>
    <s v="08FJZ0004Y"/>
    <s v="08ADG0005C"/>
    <n v="0"/>
    <s v="I2020"/>
    <n v="22"/>
    <n v="18"/>
    <n v="40"/>
    <n v="22"/>
    <n v="18"/>
    <n v="40"/>
    <n v="0"/>
    <n v="0"/>
    <n v="0"/>
    <n v="0"/>
    <n v="0"/>
    <n v="0"/>
    <n v="23"/>
    <n v="17"/>
    <n v="40"/>
    <n v="0"/>
    <n v="0"/>
    <n v="0"/>
    <n v="0"/>
    <n v="0"/>
    <n v="0"/>
    <n v="0"/>
    <n v="0"/>
    <n v="0"/>
    <n v="0"/>
    <n v="0"/>
    <n v="0"/>
    <n v="0"/>
    <n v="0"/>
    <n v="0"/>
    <n v="23"/>
    <n v="17"/>
    <n v="40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573R"/>
    <n v="2"/>
    <s v="VESPERTINO"/>
    <s v="TURY III"/>
    <n v="8"/>
    <s v="CHIHUAHUA"/>
    <n v="8"/>
    <s v="CHIHUAHUA"/>
    <x v="5"/>
    <n v="37"/>
    <x v="6"/>
    <n v="1"/>
    <s v="JUĂREZ"/>
    <s v="CALLE SOL DEL RIO"/>
    <n v="4551"/>
    <s v="PRIVADO"/>
    <x v="2"/>
    <n v="2"/>
    <s v="BĂSICA"/>
    <n v="1"/>
    <x v="2"/>
    <n v="1"/>
    <x v="0"/>
    <n v="0"/>
    <s v="NO APLICA"/>
    <n v="0"/>
    <s v="NO APLICA"/>
    <s v="08FZP0266C"/>
    <s v="08FJZ0112F"/>
    <s v="08ADG0005C"/>
    <n v="0"/>
    <s v="I2020"/>
    <n v="17"/>
    <n v="14"/>
    <n v="31"/>
    <n v="17"/>
    <n v="14"/>
    <n v="31"/>
    <n v="0"/>
    <n v="0"/>
    <n v="0"/>
    <n v="0"/>
    <n v="0"/>
    <n v="0"/>
    <n v="27"/>
    <n v="21"/>
    <n v="48"/>
    <n v="0"/>
    <n v="0"/>
    <n v="0"/>
    <n v="0"/>
    <n v="0"/>
    <n v="0"/>
    <n v="0"/>
    <n v="0"/>
    <n v="0"/>
    <n v="0"/>
    <n v="0"/>
    <n v="0"/>
    <n v="0"/>
    <n v="0"/>
    <n v="0"/>
    <n v="27"/>
    <n v="21"/>
    <n v="4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2"/>
    <n v="1"/>
  </r>
  <r>
    <s v="08PJN0574Q"/>
    <n v="1"/>
    <s v="MATUTINO"/>
    <s v="COLEGIO MONTESSORI SAN ANGEL"/>
    <n v="8"/>
    <s v="CHIHUAHUA"/>
    <n v="8"/>
    <s v="CHIHUAHUA"/>
    <x v="5"/>
    <n v="37"/>
    <x v="6"/>
    <n v="1"/>
    <s v="JUĂREZ"/>
    <s v="CAMINO ESCUDERO"/>
    <n v="3410"/>
    <s v="PRIVADO"/>
    <x v="2"/>
    <n v="2"/>
    <s v="BĂSICA"/>
    <n v="1"/>
    <x v="2"/>
    <n v="1"/>
    <x v="0"/>
    <n v="0"/>
    <s v="NO APLICA"/>
    <n v="0"/>
    <s v="NO APLICA"/>
    <s v="08FZP0139G"/>
    <s v="08FJZ0104X"/>
    <s v="08ADG0005C"/>
    <n v="0"/>
    <s v="I2020"/>
    <n v="13"/>
    <n v="23"/>
    <n v="36"/>
    <n v="13"/>
    <n v="23"/>
    <n v="36"/>
    <n v="1"/>
    <n v="12"/>
    <n v="13"/>
    <n v="0"/>
    <n v="0"/>
    <n v="0"/>
    <n v="0"/>
    <n v="0"/>
    <n v="0"/>
    <n v="1"/>
    <n v="5"/>
    <n v="6"/>
    <n v="8"/>
    <n v="4"/>
    <n v="12"/>
    <n v="0"/>
    <n v="0"/>
    <n v="0"/>
    <n v="0"/>
    <n v="0"/>
    <n v="0"/>
    <n v="0"/>
    <n v="0"/>
    <n v="0"/>
    <n v="9"/>
    <n v="9"/>
    <n v="18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0"/>
    <n v="5"/>
    <n v="0"/>
    <n v="2"/>
    <n v="0"/>
    <n v="1"/>
    <n v="1"/>
    <n v="0"/>
    <n v="0"/>
    <n v="0"/>
    <n v="0"/>
    <n v="2"/>
    <n v="2"/>
    <n v="2"/>
    <n v="1"/>
  </r>
  <r>
    <s v="08PJN0575P"/>
    <n v="1"/>
    <s v="MATUTINO"/>
    <s v="INSTITUTO MONTESSORI"/>
    <n v="8"/>
    <s v="CHIHUAHUA"/>
    <n v="8"/>
    <s v="CHIHUAHUA"/>
    <x v="5"/>
    <n v="37"/>
    <x v="6"/>
    <n v="1"/>
    <s v="JUĂREZ"/>
    <s v="CALLE ANASTASIO BUSTAMANTE"/>
    <n v="607"/>
    <s v="PRIVADO"/>
    <x v="2"/>
    <n v="2"/>
    <s v="BĂSICA"/>
    <n v="1"/>
    <x v="2"/>
    <n v="1"/>
    <x v="0"/>
    <n v="0"/>
    <s v="NO APLICA"/>
    <n v="0"/>
    <s v="NO APLICA"/>
    <s v="08FZP0116W"/>
    <s v="08FJZ0104X"/>
    <s v="08ADG0005C"/>
    <n v="0"/>
    <s v="I2020"/>
    <n v="10"/>
    <n v="2"/>
    <n v="12"/>
    <n v="10"/>
    <n v="2"/>
    <n v="12"/>
    <n v="6"/>
    <n v="0"/>
    <n v="6"/>
    <n v="0"/>
    <n v="0"/>
    <n v="0"/>
    <n v="0"/>
    <n v="0"/>
    <n v="0"/>
    <n v="1"/>
    <n v="1"/>
    <n v="2"/>
    <n v="2"/>
    <n v="0"/>
    <n v="2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PJN0576O"/>
    <n v="2"/>
    <s v="VESPERTINO"/>
    <s v="TURY I"/>
    <n v="8"/>
    <s v="CHIHUAHUA"/>
    <n v="8"/>
    <s v="CHIHUAHUA"/>
    <x v="5"/>
    <n v="37"/>
    <x v="6"/>
    <n v="1"/>
    <s v="JUĂREZ"/>
    <s v="BOULEVARD INDEPENDENCIA"/>
    <n v="1450"/>
    <s v="PRIVADO"/>
    <x v="2"/>
    <n v="2"/>
    <s v="BĂSICA"/>
    <n v="1"/>
    <x v="2"/>
    <n v="1"/>
    <x v="0"/>
    <n v="0"/>
    <s v="NO APLICA"/>
    <n v="0"/>
    <s v="NO APLICA"/>
    <s v="08FZP0142U"/>
    <s v="08FJZ0004Y"/>
    <s v="08ADG0005C"/>
    <n v="0"/>
    <s v="I2020"/>
    <n v="8"/>
    <n v="10"/>
    <n v="18"/>
    <n v="8"/>
    <n v="10"/>
    <n v="18"/>
    <n v="0"/>
    <n v="0"/>
    <n v="0"/>
    <n v="0"/>
    <n v="0"/>
    <n v="0"/>
    <n v="10"/>
    <n v="15"/>
    <n v="25"/>
    <n v="0"/>
    <n v="0"/>
    <n v="0"/>
    <n v="0"/>
    <n v="0"/>
    <n v="0"/>
    <n v="0"/>
    <n v="0"/>
    <n v="0"/>
    <n v="0"/>
    <n v="0"/>
    <n v="0"/>
    <n v="0"/>
    <n v="0"/>
    <n v="0"/>
    <n v="10"/>
    <n v="15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1"/>
    <n v="1"/>
  </r>
  <r>
    <s v="08PJN0579L"/>
    <n v="1"/>
    <s v="MATUTINO"/>
    <s v="INSTITUTO MISION DE SENECU"/>
    <n v="8"/>
    <s v="CHIHUAHUA"/>
    <n v="8"/>
    <s v="CHIHUAHUA"/>
    <x v="5"/>
    <n v="37"/>
    <x v="6"/>
    <n v="1"/>
    <s v="JUĂREZ"/>
    <s v="BOULEVARD TEOFILO BORUNDA"/>
    <n v="11159"/>
    <s v="PRIVADO"/>
    <x v="2"/>
    <n v="2"/>
    <s v="BĂSICA"/>
    <n v="1"/>
    <x v="2"/>
    <n v="1"/>
    <x v="0"/>
    <n v="0"/>
    <s v="NO APLICA"/>
    <n v="0"/>
    <s v="NO APLICA"/>
    <s v="08FZP0157W"/>
    <s v="08FJZ0004Y"/>
    <s v="08ADG0005C"/>
    <n v="0"/>
    <s v="I2020"/>
    <n v="78"/>
    <n v="108"/>
    <n v="186"/>
    <n v="78"/>
    <n v="108"/>
    <n v="186"/>
    <n v="44"/>
    <n v="55"/>
    <n v="99"/>
    <n v="0"/>
    <n v="0"/>
    <n v="0"/>
    <n v="1"/>
    <n v="5"/>
    <n v="6"/>
    <n v="16"/>
    <n v="14"/>
    <n v="30"/>
    <n v="25"/>
    <n v="37"/>
    <n v="62"/>
    <n v="0"/>
    <n v="0"/>
    <n v="0"/>
    <n v="0"/>
    <n v="0"/>
    <n v="0"/>
    <n v="0"/>
    <n v="0"/>
    <n v="0"/>
    <n v="42"/>
    <n v="56"/>
    <n v="98"/>
    <n v="0"/>
    <n v="0"/>
    <n v="0"/>
    <n v="0"/>
    <n v="0"/>
    <n v="0"/>
    <n v="3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3"/>
    <n v="0"/>
    <n v="1"/>
    <n v="0"/>
    <n v="7"/>
    <n v="0"/>
    <n v="3"/>
    <n v="0"/>
    <n v="0"/>
    <n v="0"/>
    <n v="0"/>
    <n v="0"/>
    <n v="0"/>
    <n v="3"/>
    <n v="3"/>
    <n v="6"/>
    <n v="5"/>
    <n v="1"/>
  </r>
  <r>
    <s v="08PJN0580A"/>
    <n v="1"/>
    <s v="MATUTINO"/>
    <s v="COLEGIO LA ROCA"/>
    <n v="8"/>
    <s v="CHIHUAHUA"/>
    <n v="8"/>
    <s v="CHIHUAHUA"/>
    <x v="9"/>
    <n v="21"/>
    <x v="61"/>
    <n v="1"/>
    <s v="DELICIAS"/>
    <s v="CALLE CENTRAL PONIENTE"/>
    <n v="2400"/>
    <s v="PRIVADO"/>
    <x v="2"/>
    <n v="2"/>
    <s v="BĂSICA"/>
    <n v="1"/>
    <x v="2"/>
    <n v="1"/>
    <x v="0"/>
    <n v="0"/>
    <s v="NO APLICA"/>
    <n v="0"/>
    <s v="NO APLICA"/>
    <s v="08FZP0015Y"/>
    <m/>
    <s v="08ADG0011N"/>
    <n v="0"/>
    <s v="I2020"/>
    <n v="71"/>
    <n v="63"/>
    <n v="134"/>
    <n v="71"/>
    <n v="63"/>
    <n v="134"/>
    <n v="30"/>
    <n v="29"/>
    <n v="59"/>
    <n v="0"/>
    <n v="0"/>
    <n v="0"/>
    <n v="8"/>
    <n v="6"/>
    <n v="14"/>
    <n v="20"/>
    <n v="14"/>
    <n v="34"/>
    <n v="30"/>
    <n v="26"/>
    <n v="56"/>
    <n v="0"/>
    <n v="0"/>
    <n v="0"/>
    <n v="0"/>
    <n v="0"/>
    <n v="0"/>
    <n v="0"/>
    <n v="0"/>
    <n v="0"/>
    <n v="58"/>
    <n v="46"/>
    <n v="104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1"/>
    <n v="0"/>
    <n v="1"/>
    <n v="0"/>
    <n v="0"/>
    <n v="0"/>
    <n v="0"/>
    <n v="1"/>
    <n v="1"/>
    <n v="3"/>
    <n v="0"/>
    <n v="13"/>
    <n v="0"/>
    <n v="5"/>
    <n v="1"/>
    <n v="2"/>
    <n v="2"/>
    <n v="0"/>
    <n v="0"/>
    <n v="0"/>
    <n v="0"/>
    <n v="5"/>
    <n v="5"/>
    <n v="5"/>
    <n v="1"/>
  </r>
  <r>
    <s v="08PJN0582Z"/>
    <n v="1"/>
    <s v="MATUTINO"/>
    <s v="PREESCOLAR YMCA"/>
    <n v="8"/>
    <s v="CHIHUAHUA"/>
    <n v="8"/>
    <s v="CHIHUAHUA"/>
    <x v="7"/>
    <n v="19"/>
    <x v="21"/>
    <n v="1"/>
    <s v="CHIHUAHUA"/>
    <s v="CALLE PRIMERO DE MAYO"/>
    <n v="1403"/>
    <s v="PRIVADO"/>
    <x v="2"/>
    <n v="2"/>
    <s v="BĂSICA"/>
    <n v="1"/>
    <x v="2"/>
    <n v="1"/>
    <x v="0"/>
    <n v="0"/>
    <s v="NO APLICA"/>
    <n v="0"/>
    <s v="NO APLICA"/>
    <s v="08FZP0001V"/>
    <m/>
    <s v="08ADG0011N"/>
    <n v="0"/>
    <s v="I2020"/>
    <n v="97"/>
    <n v="76"/>
    <n v="173"/>
    <n v="97"/>
    <n v="76"/>
    <n v="173"/>
    <n v="35"/>
    <n v="26"/>
    <n v="61"/>
    <n v="0"/>
    <n v="0"/>
    <n v="0"/>
    <n v="4"/>
    <n v="8"/>
    <n v="12"/>
    <n v="25"/>
    <n v="19"/>
    <n v="44"/>
    <n v="26"/>
    <n v="24"/>
    <n v="50"/>
    <n v="0"/>
    <n v="0"/>
    <n v="0"/>
    <n v="0"/>
    <n v="0"/>
    <n v="0"/>
    <n v="0"/>
    <n v="0"/>
    <n v="0"/>
    <n v="55"/>
    <n v="51"/>
    <n v="10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0"/>
    <n v="0"/>
    <n v="0"/>
    <n v="0"/>
    <n v="0"/>
    <n v="3"/>
    <n v="0"/>
    <n v="2"/>
    <n v="0"/>
    <n v="13"/>
    <n v="0"/>
    <n v="5"/>
    <n v="1"/>
    <n v="2"/>
    <n v="2"/>
    <n v="0"/>
    <n v="0"/>
    <n v="0"/>
    <n v="0"/>
    <n v="5"/>
    <n v="8"/>
    <n v="5"/>
    <n v="1"/>
  </r>
  <r>
    <s v="08PJN0583Y"/>
    <n v="1"/>
    <s v="MATUTINO"/>
    <s v="PREESCOLAR ANTON MAKARENKO"/>
    <n v="8"/>
    <s v="CHIHUAHUA"/>
    <n v="8"/>
    <s v="CHIHUAHUA"/>
    <x v="7"/>
    <n v="19"/>
    <x v="21"/>
    <n v="1"/>
    <s v="CHIHUAHUA"/>
    <s v="CALLE SIMON BOLIVAR"/>
    <n v="2110"/>
    <s v="PRIVADO"/>
    <x v="2"/>
    <n v="2"/>
    <s v="BĂSICA"/>
    <n v="1"/>
    <x v="2"/>
    <n v="1"/>
    <x v="0"/>
    <n v="0"/>
    <s v="NO APLICA"/>
    <n v="0"/>
    <s v="NO APLICA"/>
    <s v="08FZP0004S"/>
    <s v="08FJZ0003Z"/>
    <s v="08ADG0011N"/>
    <n v="0"/>
    <s v="I2020"/>
    <n v="3"/>
    <n v="1"/>
    <n v="4"/>
    <n v="3"/>
    <n v="1"/>
    <n v="4"/>
    <n v="3"/>
    <n v="0"/>
    <n v="3"/>
    <n v="0"/>
    <n v="0"/>
    <n v="0"/>
    <n v="0"/>
    <n v="0"/>
    <n v="0"/>
    <n v="0"/>
    <n v="2"/>
    <n v="2"/>
    <n v="1"/>
    <n v="0"/>
    <n v="1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4"/>
    <n v="0"/>
    <n v="1"/>
    <n v="0"/>
    <n v="0"/>
    <n v="0"/>
    <n v="0"/>
    <n v="0"/>
    <n v="0"/>
    <n v="1"/>
    <n v="1"/>
    <n v="4"/>
    <n v="3"/>
    <n v="1"/>
  </r>
  <r>
    <s v="08PJN0585W"/>
    <n v="1"/>
    <s v="MATUTINO"/>
    <s v="INSTITUTO EINSTEIN"/>
    <n v="8"/>
    <s v="CHIHUAHUA"/>
    <n v="8"/>
    <s v="CHIHUAHUA"/>
    <x v="5"/>
    <n v="37"/>
    <x v="6"/>
    <n v="1"/>
    <s v="JUĂREZ"/>
    <s v="CAMINO VIEJO A SAN JOSE"/>
    <n v="11045"/>
    <s v="PRIVADO"/>
    <x v="2"/>
    <n v="2"/>
    <s v="BĂSICA"/>
    <n v="1"/>
    <x v="2"/>
    <n v="1"/>
    <x v="0"/>
    <n v="0"/>
    <s v="NO APLICA"/>
    <n v="0"/>
    <s v="NO APLICA"/>
    <s v="08FZP0272N"/>
    <s v="08FJZ0004Y"/>
    <s v="08ADG0005C"/>
    <n v="0"/>
    <s v="I2020"/>
    <n v="15"/>
    <n v="19"/>
    <n v="34"/>
    <n v="15"/>
    <n v="19"/>
    <n v="34"/>
    <n v="10"/>
    <n v="11"/>
    <n v="21"/>
    <n v="0"/>
    <n v="0"/>
    <n v="0"/>
    <n v="0"/>
    <n v="0"/>
    <n v="0"/>
    <n v="7"/>
    <n v="4"/>
    <n v="11"/>
    <n v="5"/>
    <n v="7"/>
    <n v="12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3"/>
    <n v="0"/>
    <n v="1"/>
    <n v="0"/>
    <n v="0"/>
    <n v="0"/>
    <n v="0"/>
    <n v="0"/>
    <n v="0"/>
    <n v="1"/>
    <n v="1"/>
    <n v="3"/>
    <n v="2"/>
    <n v="1"/>
  </r>
  <r>
    <s v="08PJN0586V"/>
    <n v="1"/>
    <s v="MATUTINO"/>
    <s v="COLEGIO AMERICANO MISIONES"/>
    <n v="8"/>
    <s v="CHIHUAHUA"/>
    <n v="8"/>
    <s v="CHIHUAHUA"/>
    <x v="5"/>
    <n v="37"/>
    <x v="6"/>
    <n v="1"/>
    <s v="JUĂREZ"/>
    <s v="PROLONGACIĂ“N MORELIA"/>
    <n v="8051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61"/>
    <n v="60"/>
    <n v="121"/>
    <n v="61"/>
    <n v="60"/>
    <n v="121"/>
    <n v="23"/>
    <n v="26"/>
    <n v="49"/>
    <n v="0"/>
    <n v="0"/>
    <n v="0"/>
    <n v="3"/>
    <n v="6"/>
    <n v="9"/>
    <n v="11"/>
    <n v="17"/>
    <n v="28"/>
    <n v="23"/>
    <n v="18"/>
    <n v="41"/>
    <n v="0"/>
    <n v="0"/>
    <n v="0"/>
    <n v="0"/>
    <n v="0"/>
    <n v="0"/>
    <n v="0"/>
    <n v="0"/>
    <n v="0"/>
    <n v="37"/>
    <n v="41"/>
    <n v="78"/>
    <n v="1"/>
    <n v="0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1"/>
    <n v="1"/>
    <n v="2"/>
    <n v="0"/>
    <n v="11"/>
    <n v="0"/>
    <n v="4"/>
    <n v="1"/>
    <n v="0"/>
    <n v="2"/>
    <n v="0"/>
    <n v="0"/>
    <n v="0"/>
    <n v="1"/>
    <n v="4"/>
    <n v="5"/>
    <n v="5"/>
    <n v="1"/>
  </r>
  <r>
    <s v="08PJN0587U"/>
    <n v="1"/>
    <s v="MATUTINO"/>
    <s v="PREESCOLAR ALMA DAYER LEBARON"/>
    <n v="8"/>
    <s v="CHIHUAHUA"/>
    <n v="8"/>
    <s v="CHIHUAHUA"/>
    <x v="10"/>
    <n v="23"/>
    <x v="52"/>
    <n v="1"/>
    <s v="HERMENEGILDO GALEANA"/>
    <s v="CALLE ALMA DAYER LEBARON"/>
    <n v="110"/>
    <s v="PRIVADO"/>
    <x v="2"/>
    <n v="2"/>
    <s v="BĂSICA"/>
    <n v="1"/>
    <x v="2"/>
    <n v="1"/>
    <x v="0"/>
    <n v="0"/>
    <s v="NO APLICA"/>
    <n v="0"/>
    <s v="NO APLICA"/>
    <s v="08FZP0017W"/>
    <m/>
    <s v="08ADG0011N"/>
    <n v="0"/>
    <s v="I2020"/>
    <n v="14"/>
    <n v="21"/>
    <n v="35"/>
    <n v="14"/>
    <n v="21"/>
    <n v="35"/>
    <n v="8"/>
    <n v="14"/>
    <n v="22"/>
    <n v="0"/>
    <n v="0"/>
    <n v="0"/>
    <n v="0"/>
    <n v="0"/>
    <n v="0"/>
    <n v="2"/>
    <n v="6"/>
    <n v="8"/>
    <n v="15"/>
    <n v="6"/>
    <n v="21"/>
    <n v="0"/>
    <n v="0"/>
    <n v="0"/>
    <n v="0"/>
    <n v="0"/>
    <n v="0"/>
    <n v="0"/>
    <n v="0"/>
    <n v="0"/>
    <n v="17"/>
    <n v="12"/>
    <n v="2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3"/>
    <n v="1"/>
  </r>
  <r>
    <s v="08PJN0588T"/>
    <n v="1"/>
    <s v="MATUTINO"/>
    <s v="PRESCOLAR LIBERTAD"/>
    <n v="8"/>
    <s v="CHIHUAHUA"/>
    <n v="8"/>
    <s v="CHIHUAHUA"/>
    <x v="10"/>
    <n v="10"/>
    <x v="44"/>
    <n v="1"/>
    <s v="SAN BUENAVENTURA"/>
    <s v="CALLE FRANCISCO I MADERO"/>
    <n v="0"/>
    <s v="PRIVADO"/>
    <x v="2"/>
    <n v="2"/>
    <s v="BĂSICA"/>
    <n v="1"/>
    <x v="2"/>
    <n v="1"/>
    <x v="0"/>
    <n v="0"/>
    <s v="NO APLICA"/>
    <n v="0"/>
    <s v="NO APLICA"/>
    <s v="08FZP0017W"/>
    <m/>
    <s v="08ADG0011N"/>
    <n v="0"/>
    <s v="I2020"/>
    <n v="10"/>
    <n v="11"/>
    <n v="21"/>
    <n v="10"/>
    <n v="11"/>
    <n v="21"/>
    <n v="7"/>
    <n v="4"/>
    <n v="11"/>
    <n v="0"/>
    <n v="0"/>
    <n v="0"/>
    <n v="0"/>
    <n v="1"/>
    <n v="1"/>
    <n v="0"/>
    <n v="4"/>
    <n v="4"/>
    <n v="1"/>
    <n v="5"/>
    <n v="6"/>
    <n v="0"/>
    <n v="0"/>
    <n v="0"/>
    <n v="0"/>
    <n v="0"/>
    <n v="0"/>
    <n v="0"/>
    <n v="0"/>
    <n v="0"/>
    <n v="1"/>
    <n v="10"/>
    <n v="1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2"/>
    <n v="2"/>
    <n v="1"/>
  </r>
  <r>
    <s v="08PJN0589S"/>
    <n v="1"/>
    <s v="MATUTINO"/>
    <s v="CENTRO EDUCATIVO OMEGA"/>
    <n v="8"/>
    <s v="CHIHUAHUA"/>
    <n v="8"/>
    <s v="CHIHUAHUA"/>
    <x v="5"/>
    <n v="37"/>
    <x v="6"/>
    <n v="1"/>
    <s v="JUĂREZ"/>
    <s v="PROLONGACIĂ“N HERMANOS ESCOBAR"/>
    <n v="6137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31"/>
    <n v="28"/>
    <n v="59"/>
    <n v="31"/>
    <n v="28"/>
    <n v="59"/>
    <n v="8"/>
    <n v="9"/>
    <n v="17"/>
    <n v="0"/>
    <n v="0"/>
    <n v="0"/>
    <n v="18"/>
    <n v="17"/>
    <n v="35"/>
    <n v="3"/>
    <n v="8"/>
    <n v="11"/>
    <n v="7"/>
    <n v="6"/>
    <n v="13"/>
    <n v="0"/>
    <n v="0"/>
    <n v="0"/>
    <n v="0"/>
    <n v="0"/>
    <n v="0"/>
    <n v="0"/>
    <n v="0"/>
    <n v="0"/>
    <n v="28"/>
    <n v="31"/>
    <n v="59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1"/>
    <n v="0"/>
    <n v="0"/>
    <n v="0"/>
    <n v="6"/>
    <n v="0"/>
    <n v="3"/>
    <n v="0"/>
    <n v="1"/>
    <n v="1"/>
    <n v="0"/>
    <n v="0"/>
    <n v="0"/>
    <n v="1"/>
    <n v="3"/>
    <n v="3"/>
    <n v="3"/>
    <n v="1"/>
  </r>
  <r>
    <s v="08PJN0590H"/>
    <n v="1"/>
    <s v="MATUTINO"/>
    <s v="COLEGIO QUETZALCOATL"/>
    <n v="8"/>
    <s v="CHIHUAHUA"/>
    <n v="8"/>
    <s v="CHIHUAHUA"/>
    <x v="5"/>
    <n v="37"/>
    <x v="6"/>
    <n v="1"/>
    <s v="JUĂREZ"/>
    <s v="CALLE EJIDO CORRALITOS"/>
    <n v="648"/>
    <s v="PRIVADO"/>
    <x v="2"/>
    <n v="2"/>
    <s v="BĂSICA"/>
    <n v="1"/>
    <x v="2"/>
    <n v="1"/>
    <x v="0"/>
    <n v="0"/>
    <s v="NO APLICA"/>
    <n v="0"/>
    <s v="NO APLICA"/>
    <s v="08FZP0142U"/>
    <s v="08FJZ0004Y"/>
    <s v="08ADG0005C"/>
    <n v="0"/>
    <s v="I2020"/>
    <n v="18"/>
    <n v="15"/>
    <n v="33"/>
    <n v="18"/>
    <n v="15"/>
    <n v="33"/>
    <n v="10"/>
    <n v="6"/>
    <n v="16"/>
    <n v="0"/>
    <n v="0"/>
    <n v="0"/>
    <n v="0"/>
    <n v="0"/>
    <n v="0"/>
    <n v="5"/>
    <n v="4"/>
    <n v="9"/>
    <n v="7"/>
    <n v="5"/>
    <n v="12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591G"/>
    <n v="1"/>
    <s v="MATUTINO"/>
    <s v="COLEGIO DEL SOL TECNOLOGICO"/>
    <n v="8"/>
    <s v="CHIHUAHUA"/>
    <n v="8"/>
    <s v="CHIHUAHUA"/>
    <x v="5"/>
    <n v="37"/>
    <x v="6"/>
    <n v="1"/>
    <s v="JUĂREZ"/>
    <s v="AVENIDA DEL PARAISO"/>
    <n v="6708"/>
    <s v="PRIVADO"/>
    <x v="2"/>
    <n v="2"/>
    <s v="BĂSICA"/>
    <n v="1"/>
    <x v="2"/>
    <n v="1"/>
    <x v="0"/>
    <n v="0"/>
    <s v="NO APLICA"/>
    <n v="0"/>
    <s v="NO APLICA"/>
    <s v="08FZP0128A"/>
    <s v="08FJZ0103Y"/>
    <s v="08ADG0005C"/>
    <n v="0"/>
    <s v="I2020"/>
    <n v="20"/>
    <n v="17"/>
    <n v="37"/>
    <n v="20"/>
    <n v="17"/>
    <n v="37"/>
    <n v="11"/>
    <n v="7"/>
    <n v="18"/>
    <n v="0"/>
    <n v="0"/>
    <n v="0"/>
    <n v="0"/>
    <n v="2"/>
    <n v="2"/>
    <n v="5"/>
    <n v="3"/>
    <n v="8"/>
    <n v="3"/>
    <n v="4"/>
    <n v="7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3"/>
    <n v="3"/>
    <n v="1"/>
  </r>
  <r>
    <s v="08PJN0593E"/>
    <n v="1"/>
    <s v="MATUTINO"/>
    <s v="INSTITUTO BILINGUE MONTE REAL"/>
    <n v="8"/>
    <s v="CHIHUAHUA"/>
    <n v="8"/>
    <s v="CHIHUAHUA"/>
    <x v="7"/>
    <n v="19"/>
    <x v="21"/>
    <n v="1"/>
    <s v="CHIHUAHUA"/>
    <s v="AVENIDA ZARCO"/>
    <n v="3401"/>
    <s v="PRIVADO"/>
    <x v="2"/>
    <n v="2"/>
    <s v="BĂSICA"/>
    <n v="1"/>
    <x v="2"/>
    <n v="1"/>
    <x v="0"/>
    <n v="0"/>
    <s v="NO APLICA"/>
    <n v="0"/>
    <s v="NO APLICA"/>
    <s v="08FZP0012A"/>
    <m/>
    <s v="08ADG0011N"/>
    <n v="0"/>
    <s v="I2020"/>
    <n v="18"/>
    <n v="15"/>
    <n v="33"/>
    <n v="18"/>
    <n v="15"/>
    <n v="33"/>
    <n v="6"/>
    <n v="6"/>
    <n v="12"/>
    <n v="0"/>
    <n v="0"/>
    <n v="0"/>
    <n v="3"/>
    <n v="0"/>
    <n v="3"/>
    <n v="3"/>
    <n v="2"/>
    <n v="5"/>
    <n v="4"/>
    <n v="3"/>
    <n v="7"/>
    <n v="0"/>
    <n v="0"/>
    <n v="0"/>
    <n v="0"/>
    <n v="0"/>
    <n v="0"/>
    <n v="0"/>
    <n v="0"/>
    <n v="0"/>
    <n v="10"/>
    <n v="5"/>
    <n v="15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1"/>
    <n v="1"/>
    <n v="0"/>
    <n v="2"/>
    <n v="0"/>
    <n v="9"/>
    <n v="0"/>
    <n v="2"/>
    <n v="1"/>
    <n v="0"/>
    <n v="0"/>
    <n v="0"/>
    <n v="0"/>
    <n v="0"/>
    <n v="1"/>
    <n v="2"/>
    <n v="3"/>
    <n v="3"/>
    <n v="1"/>
  </r>
  <r>
    <s v="08PJN0595C"/>
    <n v="1"/>
    <s v="MATUTINO"/>
    <s v="INSTITUTO BILINGUE JAIME NUNO"/>
    <n v="8"/>
    <s v="CHIHUAHUA"/>
    <n v="8"/>
    <s v="CHIHUAHUA"/>
    <x v="5"/>
    <n v="37"/>
    <x v="6"/>
    <n v="1"/>
    <s v="JUĂREZ"/>
    <s v="CALLE MIGUEL CABRERA"/>
    <n v="346"/>
    <s v="PRIVADO"/>
    <x v="2"/>
    <n v="2"/>
    <s v="BĂSICA"/>
    <n v="1"/>
    <x v="2"/>
    <n v="1"/>
    <x v="0"/>
    <n v="0"/>
    <s v="NO APLICA"/>
    <n v="0"/>
    <s v="NO APLICA"/>
    <s v="08FZP0116W"/>
    <s v="08FJZ0104X"/>
    <s v="08ADG0005C"/>
    <n v="0"/>
    <s v="I2020"/>
    <n v="17"/>
    <n v="11"/>
    <n v="28"/>
    <n v="17"/>
    <n v="11"/>
    <n v="28"/>
    <n v="6"/>
    <n v="10"/>
    <n v="16"/>
    <n v="0"/>
    <n v="0"/>
    <n v="0"/>
    <n v="0"/>
    <n v="0"/>
    <n v="0"/>
    <n v="1"/>
    <n v="1"/>
    <n v="2"/>
    <n v="9"/>
    <n v="0"/>
    <n v="9"/>
    <n v="0"/>
    <n v="0"/>
    <n v="0"/>
    <n v="0"/>
    <n v="0"/>
    <n v="0"/>
    <n v="0"/>
    <n v="0"/>
    <n v="0"/>
    <n v="10"/>
    <n v="1"/>
    <n v="1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3"/>
    <n v="2"/>
    <n v="1"/>
  </r>
  <r>
    <s v="08PJN0598Z"/>
    <n v="1"/>
    <s v="MATUTINO"/>
    <s v="COLEGIO TOMAS DE AQUINO"/>
    <n v="8"/>
    <s v="CHIHUAHUA"/>
    <n v="8"/>
    <s v="CHIHUAHUA"/>
    <x v="5"/>
    <n v="37"/>
    <x v="6"/>
    <n v="1"/>
    <s v="JUĂREZ"/>
    <s v="CALLE PAPAYA"/>
    <n v="6665"/>
    <s v="PRIVADO"/>
    <x v="2"/>
    <n v="2"/>
    <s v="BĂSICA"/>
    <n v="1"/>
    <x v="2"/>
    <n v="1"/>
    <x v="0"/>
    <n v="0"/>
    <s v="NO APLICA"/>
    <n v="0"/>
    <s v="NO APLICA"/>
    <s v="08FZP0141V"/>
    <s v="08FJZ0004Y"/>
    <s v="08ADG0005C"/>
    <n v="0"/>
    <s v="I2020"/>
    <n v="44"/>
    <n v="37"/>
    <n v="81"/>
    <n v="44"/>
    <n v="37"/>
    <n v="81"/>
    <n v="21"/>
    <n v="21"/>
    <n v="42"/>
    <n v="0"/>
    <n v="0"/>
    <n v="0"/>
    <n v="1"/>
    <n v="1"/>
    <n v="2"/>
    <n v="8"/>
    <n v="13"/>
    <n v="21"/>
    <n v="16"/>
    <n v="14"/>
    <n v="30"/>
    <n v="0"/>
    <n v="0"/>
    <n v="0"/>
    <n v="0"/>
    <n v="0"/>
    <n v="0"/>
    <n v="0"/>
    <n v="0"/>
    <n v="0"/>
    <n v="25"/>
    <n v="28"/>
    <n v="5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3"/>
    <n v="0"/>
    <n v="1"/>
    <n v="0"/>
    <n v="7"/>
    <n v="0"/>
    <n v="2"/>
    <n v="0"/>
    <n v="0"/>
    <n v="0"/>
    <n v="0"/>
    <n v="0"/>
    <n v="0"/>
    <n v="2"/>
    <n v="2"/>
    <n v="5"/>
    <n v="5"/>
    <n v="1"/>
  </r>
  <r>
    <s v="08PJN0603V"/>
    <n v="1"/>
    <s v="MATUTINO"/>
    <s v="LEON TOLSTOI"/>
    <n v="8"/>
    <s v="CHIHUAHUA"/>
    <n v="8"/>
    <s v="CHIHUAHUA"/>
    <x v="5"/>
    <n v="37"/>
    <x v="6"/>
    <n v="1"/>
    <s v="JUĂREZ"/>
    <s v="CALLE HACIENDA DE LAS TROJES SUR"/>
    <n v="1118"/>
    <s v="PRIVADO"/>
    <x v="2"/>
    <n v="2"/>
    <s v="BĂSICA"/>
    <n v="1"/>
    <x v="2"/>
    <n v="1"/>
    <x v="0"/>
    <n v="0"/>
    <s v="NO APLICA"/>
    <n v="0"/>
    <s v="NO APLICA"/>
    <s v="08FZP0272N"/>
    <s v="08FJZ0004Y"/>
    <s v="08ADG0005C"/>
    <n v="0"/>
    <s v="I2020"/>
    <n v="22"/>
    <n v="17"/>
    <n v="39"/>
    <n v="22"/>
    <n v="17"/>
    <n v="39"/>
    <n v="14"/>
    <n v="8"/>
    <n v="22"/>
    <n v="0"/>
    <n v="0"/>
    <n v="0"/>
    <n v="0"/>
    <n v="0"/>
    <n v="0"/>
    <n v="1"/>
    <n v="1"/>
    <n v="2"/>
    <n v="8"/>
    <n v="5"/>
    <n v="13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3"/>
    <n v="2"/>
    <n v="1"/>
  </r>
  <r>
    <s v="08PJN0604U"/>
    <n v="1"/>
    <s v="MATUTINO"/>
    <s v="PREESCOLAR LOON"/>
    <n v="8"/>
    <s v="CHIHUAHUA"/>
    <n v="8"/>
    <s v="CHIHUAHUA"/>
    <x v="5"/>
    <n v="37"/>
    <x v="6"/>
    <n v="1"/>
    <s v="JUĂREZ"/>
    <s v="CALLE ANTONIO J. BERMUDEZ"/>
    <n v="550"/>
    <s v="PRIVADO"/>
    <x v="2"/>
    <n v="2"/>
    <s v="BĂSICA"/>
    <n v="1"/>
    <x v="2"/>
    <n v="1"/>
    <x v="0"/>
    <n v="0"/>
    <s v="NO APLICA"/>
    <n v="0"/>
    <s v="NO APLICA"/>
    <s v="08FZP0139G"/>
    <s v="08FJZ0104X"/>
    <s v="08ADG0005C"/>
    <n v="0"/>
    <s v="I2020"/>
    <n v="31"/>
    <n v="24"/>
    <n v="55"/>
    <n v="31"/>
    <n v="24"/>
    <n v="55"/>
    <n v="0"/>
    <n v="0"/>
    <n v="0"/>
    <n v="0"/>
    <n v="0"/>
    <n v="0"/>
    <n v="34"/>
    <n v="22"/>
    <n v="56"/>
    <n v="0"/>
    <n v="0"/>
    <n v="0"/>
    <n v="0"/>
    <n v="0"/>
    <n v="0"/>
    <n v="0"/>
    <n v="0"/>
    <n v="0"/>
    <n v="0"/>
    <n v="0"/>
    <n v="0"/>
    <n v="0"/>
    <n v="0"/>
    <n v="0"/>
    <n v="34"/>
    <n v="22"/>
    <n v="56"/>
    <n v="3"/>
    <n v="0"/>
    <n v="0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3"/>
    <n v="0"/>
    <n v="0"/>
    <n v="0"/>
    <n v="0"/>
    <n v="0"/>
    <n v="0"/>
    <n v="3"/>
    <n v="3"/>
    <n v="3"/>
    <n v="1"/>
  </r>
  <r>
    <s v="08PJN0605T"/>
    <n v="1"/>
    <s v="MATUTINO"/>
    <s v="COLEGIO PARTICULAR BILINGUE OCTAVIO PAZ"/>
    <n v="8"/>
    <s v="CHIHUAHUA"/>
    <n v="8"/>
    <s v="CHIHUAHUA"/>
    <x v="7"/>
    <n v="19"/>
    <x v="21"/>
    <n v="1"/>
    <s v="CHIHUAHUA"/>
    <s v="CALLE BUROCRATA FEDERAL"/>
    <n v="7811"/>
    <s v="PRIVADO"/>
    <x v="2"/>
    <n v="2"/>
    <s v="BĂSICA"/>
    <n v="1"/>
    <x v="2"/>
    <n v="1"/>
    <x v="0"/>
    <n v="0"/>
    <s v="NO APLICA"/>
    <n v="0"/>
    <s v="NO APLICA"/>
    <s v="08FZP0104R"/>
    <s v="08FJZ0116B"/>
    <s v="08ADG0046C"/>
    <n v="0"/>
    <s v="I2020"/>
    <n v="56"/>
    <n v="45"/>
    <n v="101"/>
    <n v="56"/>
    <n v="45"/>
    <n v="101"/>
    <n v="23"/>
    <n v="19"/>
    <n v="42"/>
    <n v="0"/>
    <n v="0"/>
    <n v="0"/>
    <n v="5"/>
    <n v="4"/>
    <n v="9"/>
    <n v="14"/>
    <n v="11"/>
    <n v="25"/>
    <n v="14"/>
    <n v="11"/>
    <n v="25"/>
    <n v="0"/>
    <n v="0"/>
    <n v="0"/>
    <n v="0"/>
    <n v="0"/>
    <n v="0"/>
    <n v="0"/>
    <n v="0"/>
    <n v="0"/>
    <n v="33"/>
    <n v="26"/>
    <n v="59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3"/>
    <n v="0"/>
    <n v="2"/>
    <n v="0"/>
    <n v="11"/>
    <n v="0"/>
    <n v="3"/>
    <n v="1"/>
    <n v="0"/>
    <n v="1"/>
    <n v="0"/>
    <n v="0"/>
    <n v="0"/>
    <n v="1"/>
    <n v="3"/>
    <n v="6"/>
    <n v="6"/>
    <n v="1"/>
  </r>
  <r>
    <s v="08PJN0606S"/>
    <n v="1"/>
    <s v="MATUTINO"/>
    <s v="PREESCOLAR QUIJOTE"/>
    <n v="8"/>
    <s v="CHIHUAHUA"/>
    <n v="8"/>
    <s v="CHIHUAHUA"/>
    <x v="7"/>
    <n v="19"/>
    <x v="21"/>
    <n v="1"/>
    <s v="CHIHUAHUA"/>
    <s v="AVENIDA DE LA MANCHA"/>
    <n v="15309"/>
    <s v="PRIVADO"/>
    <x v="2"/>
    <n v="2"/>
    <s v="BĂSICA"/>
    <n v="1"/>
    <x v="2"/>
    <n v="1"/>
    <x v="0"/>
    <n v="0"/>
    <s v="NO APLICA"/>
    <n v="0"/>
    <s v="NO APLICA"/>
    <s v="08FZP0144S"/>
    <s v="08FJZ0102Z"/>
    <s v="08ADG0046C"/>
    <n v="0"/>
    <s v="I2020"/>
    <n v="19"/>
    <n v="15"/>
    <n v="34"/>
    <n v="19"/>
    <n v="15"/>
    <n v="34"/>
    <n v="0"/>
    <n v="0"/>
    <n v="0"/>
    <n v="0"/>
    <n v="0"/>
    <n v="0"/>
    <n v="21"/>
    <n v="25"/>
    <n v="46"/>
    <n v="0"/>
    <n v="0"/>
    <n v="0"/>
    <n v="0"/>
    <n v="0"/>
    <n v="0"/>
    <n v="0"/>
    <n v="0"/>
    <n v="0"/>
    <n v="0"/>
    <n v="0"/>
    <n v="0"/>
    <n v="0"/>
    <n v="0"/>
    <n v="0"/>
    <n v="21"/>
    <n v="25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4"/>
    <n v="0"/>
    <n v="1"/>
    <n v="0"/>
    <n v="0"/>
    <n v="0"/>
    <n v="0"/>
    <n v="0"/>
    <n v="0"/>
    <n v="1"/>
    <n v="1"/>
    <n v="2"/>
    <n v="2"/>
    <n v="1"/>
  </r>
  <r>
    <s v="08PJN0608Q"/>
    <n v="1"/>
    <s v="MATUTINO"/>
    <s v="CASTILLO DEL REY"/>
    <n v="8"/>
    <s v="CHIHUAHUA"/>
    <n v="8"/>
    <s v="CHIHUAHUA"/>
    <x v="7"/>
    <n v="19"/>
    <x v="21"/>
    <n v="1"/>
    <s v="CHIHUAHUA"/>
    <s v="CALLE MINA CANDELARIA"/>
    <n v="1503"/>
    <s v="PRIVADO"/>
    <x v="2"/>
    <n v="2"/>
    <s v="BĂSICA"/>
    <n v="1"/>
    <x v="2"/>
    <n v="1"/>
    <x v="0"/>
    <n v="0"/>
    <s v="NO APLICA"/>
    <n v="0"/>
    <s v="NO APLICA"/>
    <s v="08FZP0124E"/>
    <s v="08FJZ0113E"/>
    <s v="08ADG0046C"/>
    <n v="0"/>
    <s v="I2020"/>
    <n v="18"/>
    <n v="12"/>
    <n v="30"/>
    <n v="18"/>
    <n v="12"/>
    <n v="30"/>
    <n v="0"/>
    <n v="0"/>
    <n v="0"/>
    <n v="0"/>
    <n v="0"/>
    <n v="0"/>
    <n v="22"/>
    <n v="21"/>
    <n v="43"/>
    <n v="0"/>
    <n v="0"/>
    <n v="0"/>
    <n v="0"/>
    <n v="0"/>
    <n v="0"/>
    <n v="0"/>
    <n v="0"/>
    <n v="0"/>
    <n v="0"/>
    <n v="0"/>
    <n v="0"/>
    <n v="0"/>
    <n v="0"/>
    <n v="0"/>
    <n v="22"/>
    <n v="21"/>
    <n v="43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1"/>
    <n v="0"/>
    <n v="6"/>
    <n v="0"/>
    <n v="2"/>
    <n v="2"/>
    <n v="0"/>
    <n v="0"/>
    <n v="0"/>
    <n v="0"/>
    <n v="0"/>
    <n v="0"/>
    <n v="2"/>
    <n v="2"/>
    <n v="2"/>
    <n v="1"/>
  </r>
  <r>
    <s v="08PJN0609P"/>
    <n v="1"/>
    <s v="MATUTINO"/>
    <s v="COLEGIO BELEN BILINGUE CAMPUS NORTE"/>
    <n v="8"/>
    <s v="CHIHUAHUA"/>
    <n v="8"/>
    <s v="CHIHUAHUA"/>
    <x v="7"/>
    <n v="19"/>
    <x v="21"/>
    <n v="1"/>
    <s v="CHIHUAHUA"/>
    <s v="AVENIDA NUEVO MILENIO"/>
    <n v="0"/>
    <s v="PRIVADO"/>
    <x v="2"/>
    <n v="2"/>
    <s v="BĂSICA"/>
    <n v="1"/>
    <x v="2"/>
    <n v="1"/>
    <x v="0"/>
    <n v="0"/>
    <s v="NO APLICA"/>
    <n v="0"/>
    <s v="NO APLICA"/>
    <s v="08FZP0147P"/>
    <s v="08FJZ0113E"/>
    <s v="08ADG0046C"/>
    <n v="0"/>
    <s v="I2020"/>
    <n v="60"/>
    <n v="48"/>
    <n v="108"/>
    <n v="60"/>
    <n v="48"/>
    <n v="108"/>
    <n v="24"/>
    <n v="20"/>
    <n v="44"/>
    <n v="0"/>
    <n v="0"/>
    <n v="0"/>
    <n v="10"/>
    <n v="8"/>
    <n v="18"/>
    <n v="19"/>
    <n v="18"/>
    <n v="37"/>
    <n v="13"/>
    <n v="19"/>
    <n v="32"/>
    <n v="0"/>
    <n v="0"/>
    <n v="0"/>
    <n v="0"/>
    <n v="0"/>
    <n v="0"/>
    <n v="0"/>
    <n v="0"/>
    <n v="0"/>
    <n v="42"/>
    <n v="45"/>
    <n v="87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1"/>
    <n v="0"/>
    <n v="1"/>
    <n v="0"/>
    <n v="0"/>
    <n v="0"/>
    <n v="3"/>
    <n v="1"/>
    <n v="3"/>
    <n v="0"/>
    <n v="14"/>
    <n v="0"/>
    <n v="3"/>
    <n v="0"/>
    <n v="0"/>
    <n v="0"/>
    <n v="0"/>
    <n v="0"/>
    <n v="0"/>
    <n v="3"/>
    <n v="3"/>
    <n v="6"/>
    <n v="6"/>
    <n v="1"/>
  </r>
  <r>
    <s v="08PJN0611D"/>
    <n v="1"/>
    <s v="MATUTINO"/>
    <s v="PREESCOLAR DE LA GUARDERIA MEOQUI"/>
    <n v="8"/>
    <s v="CHIHUAHUA"/>
    <n v="8"/>
    <s v="CHIHUAHUA"/>
    <x v="9"/>
    <n v="45"/>
    <x v="36"/>
    <n v="1"/>
    <s v="PEDRO MEOQUI"/>
    <s v="CALLE CATALPAS"/>
    <n v="2326"/>
    <s v="PRIVADO"/>
    <x v="2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9"/>
    <n v="8"/>
    <n v="17"/>
    <n v="9"/>
    <n v="8"/>
    <n v="17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613B"/>
    <n v="1"/>
    <s v="MATUTINO"/>
    <s v="PREESCOLAR CARRUSEL DE MEOQUI"/>
    <n v="8"/>
    <s v="CHIHUAHUA"/>
    <n v="8"/>
    <s v="CHIHUAHUA"/>
    <x v="9"/>
    <n v="45"/>
    <x v="36"/>
    <n v="1"/>
    <s v="PEDRO MEOQUI"/>
    <s v="CALLE CATALPAS"/>
    <n v="2326"/>
    <s v="PRIVADO"/>
    <x v="2"/>
    <n v="2"/>
    <s v="BĂSICA"/>
    <n v="1"/>
    <x v="2"/>
    <n v="1"/>
    <x v="0"/>
    <n v="0"/>
    <s v="NO APLICA"/>
    <n v="0"/>
    <s v="NO APLICA"/>
    <s v="08FZP0106P"/>
    <s v="08FJZ0108T"/>
    <s v="08ADG0057I"/>
    <n v="0"/>
    <s v="I2020"/>
    <n v="11"/>
    <n v="8"/>
    <n v="19"/>
    <n v="11"/>
    <n v="8"/>
    <n v="19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614A"/>
    <n v="1"/>
    <s v="MATUTINO"/>
    <s v="COLEGIO INDEPENDENCIA"/>
    <n v="8"/>
    <s v="CHIHUAHUA"/>
    <n v="8"/>
    <s v="CHIHUAHUA"/>
    <x v="5"/>
    <n v="37"/>
    <x v="6"/>
    <n v="1"/>
    <s v="JUĂREZ"/>
    <s v="CALLE DE LA LABRANZA"/>
    <n v="7430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21"/>
    <n v="36"/>
    <n v="57"/>
    <n v="21"/>
    <n v="36"/>
    <n v="57"/>
    <n v="9"/>
    <n v="22"/>
    <n v="31"/>
    <n v="0"/>
    <n v="0"/>
    <n v="0"/>
    <n v="0"/>
    <n v="0"/>
    <n v="0"/>
    <n v="6"/>
    <n v="10"/>
    <n v="16"/>
    <n v="15"/>
    <n v="12"/>
    <n v="27"/>
    <n v="0"/>
    <n v="0"/>
    <n v="0"/>
    <n v="0"/>
    <n v="0"/>
    <n v="0"/>
    <n v="0"/>
    <n v="0"/>
    <n v="0"/>
    <n v="21"/>
    <n v="22"/>
    <n v="43"/>
    <n v="0"/>
    <n v="0"/>
    <n v="0"/>
    <n v="0"/>
    <n v="0"/>
    <n v="0"/>
    <n v="2"/>
    <n v="2"/>
    <n v="0"/>
    <n v="0"/>
    <n v="1"/>
    <n v="0"/>
    <n v="0"/>
    <n v="0"/>
    <n v="0"/>
    <n v="0"/>
    <n v="0"/>
    <n v="2"/>
    <n v="0"/>
    <n v="0"/>
    <n v="1"/>
    <n v="0"/>
    <n v="1"/>
    <n v="0"/>
    <n v="0"/>
    <n v="0"/>
    <n v="0"/>
    <n v="2"/>
    <n v="2"/>
    <n v="1"/>
    <n v="0"/>
    <n v="10"/>
    <n v="0"/>
    <n v="2"/>
    <n v="0"/>
    <n v="0"/>
    <n v="0"/>
    <n v="0"/>
    <n v="0"/>
    <n v="0"/>
    <n v="2"/>
    <n v="2"/>
    <n v="4"/>
    <n v="4"/>
    <n v="1"/>
  </r>
  <r>
    <s v="08PJN0615Z"/>
    <n v="1"/>
    <s v="MATUTINO"/>
    <s v="CENTRO DE DESAROLLO MOMMY"/>
    <n v="8"/>
    <s v="CHIHUAHUA"/>
    <n v="8"/>
    <s v="CHIHUAHUA"/>
    <x v="7"/>
    <n v="19"/>
    <x v="21"/>
    <n v="1"/>
    <s v="CHIHUAHUA"/>
    <s v="CALLE OCĂ‰ANO PACĂŤFICO"/>
    <n v="2325"/>
    <s v="PRIVADO"/>
    <x v="2"/>
    <n v="2"/>
    <s v="BĂSICA"/>
    <n v="1"/>
    <x v="2"/>
    <n v="1"/>
    <x v="0"/>
    <n v="0"/>
    <s v="NO APLICA"/>
    <n v="0"/>
    <s v="NO APLICA"/>
    <s v="08FZP0004S"/>
    <s v="08FJZ0003Z"/>
    <s v="08ADG0011N"/>
    <n v="0"/>
    <s v="I2020"/>
    <n v="72"/>
    <n v="54"/>
    <n v="126"/>
    <n v="72"/>
    <n v="54"/>
    <n v="126"/>
    <n v="29"/>
    <n v="19"/>
    <n v="48"/>
    <n v="0"/>
    <n v="0"/>
    <n v="0"/>
    <n v="7"/>
    <n v="12"/>
    <n v="19"/>
    <n v="10"/>
    <n v="11"/>
    <n v="21"/>
    <n v="19"/>
    <n v="13"/>
    <n v="32"/>
    <n v="0"/>
    <n v="0"/>
    <n v="0"/>
    <n v="0"/>
    <n v="0"/>
    <n v="0"/>
    <n v="0"/>
    <n v="0"/>
    <n v="0"/>
    <n v="36"/>
    <n v="36"/>
    <n v="72"/>
    <n v="2"/>
    <n v="0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1"/>
    <n v="0"/>
    <n v="0"/>
    <n v="0"/>
    <n v="1"/>
    <n v="0"/>
    <n v="2"/>
    <n v="0"/>
    <n v="9"/>
    <n v="0"/>
    <n v="4"/>
    <n v="2"/>
    <n v="0"/>
    <n v="0"/>
    <n v="0"/>
    <n v="0"/>
    <n v="0"/>
    <n v="2"/>
    <n v="4"/>
    <n v="7"/>
    <n v="7"/>
    <n v="1"/>
  </r>
  <r>
    <s v="08PJN0617Y"/>
    <n v="1"/>
    <s v="MATUTINO"/>
    <s v="ESFER SALESIANOS CORDILLERAS"/>
    <n v="8"/>
    <s v="CHIHUAHUA"/>
    <n v="8"/>
    <s v="CHIHUAHUA"/>
    <x v="7"/>
    <n v="19"/>
    <x v="21"/>
    <n v="1"/>
    <s v="CHIHUAHUA"/>
    <s v="CALLE CORDILLERA BLANCA"/>
    <n v="9500"/>
    <s v="PRIVADO"/>
    <x v="2"/>
    <n v="2"/>
    <s v="BĂSICA"/>
    <n v="1"/>
    <x v="2"/>
    <n v="1"/>
    <x v="0"/>
    <n v="0"/>
    <s v="NO APLICA"/>
    <n v="0"/>
    <s v="NO APLICA"/>
    <s v="08FZP0012A"/>
    <s v="08FJZ0003Z"/>
    <s v="08ADG0011N"/>
    <n v="0"/>
    <s v="I2020"/>
    <n v="64"/>
    <n v="63"/>
    <n v="127"/>
    <n v="64"/>
    <n v="63"/>
    <n v="127"/>
    <n v="31"/>
    <n v="25"/>
    <n v="56"/>
    <n v="0"/>
    <n v="0"/>
    <n v="0"/>
    <n v="4"/>
    <n v="4"/>
    <n v="8"/>
    <n v="8"/>
    <n v="15"/>
    <n v="23"/>
    <n v="25"/>
    <n v="17"/>
    <n v="42"/>
    <n v="0"/>
    <n v="0"/>
    <n v="0"/>
    <n v="0"/>
    <n v="0"/>
    <n v="0"/>
    <n v="0"/>
    <n v="0"/>
    <n v="0"/>
    <n v="37"/>
    <n v="36"/>
    <n v="73"/>
    <n v="0"/>
    <n v="0"/>
    <n v="0"/>
    <n v="0"/>
    <n v="0"/>
    <n v="0"/>
    <n v="2"/>
    <n v="2"/>
    <n v="0"/>
    <n v="0"/>
    <n v="0"/>
    <n v="1"/>
    <n v="0"/>
    <n v="1"/>
    <n v="0"/>
    <n v="1"/>
    <n v="0"/>
    <n v="2"/>
    <n v="0"/>
    <n v="0"/>
    <n v="1"/>
    <n v="0"/>
    <n v="0"/>
    <n v="1"/>
    <n v="0"/>
    <n v="0"/>
    <n v="0"/>
    <n v="2"/>
    <n v="2"/>
    <n v="3"/>
    <n v="0"/>
    <n v="14"/>
    <n v="0"/>
    <n v="2"/>
    <n v="0"/>
    <n v="0"/>
    <n v="0"/>
    <n v="0"/>
    <n v="0"/>
    <n v="0"/>
    <n v="2"/>
    <n v="2"/>
    <n v="7"/>
    <n v="4"/>
    <n v="1"/>
  </r>
  <r>
    <s v="08PJN0618X"/>
    <n v="1"/>
    <s v="MATUTINO"/>
    <s v="COLEGIO DEL BOSQUE"/>
    <n v="8"/>
    <s v="CHIHUAHUA"/>
    <n v="8"/>
    <s v="CHIHUAHUA"/>
    <x v="5"/>
    <n v="37"/>
    <x v="6"/>
    <n v="1"/>
    <s v="JUĂREZ"/>
    <s v="CALLE VALLE DE ALLENDE"/>
    <n v="397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20"/>
    <n v="26"/>
    <n v="46"/>
    <n v="20"/>
    <n v="26"/>
    <n v="46"/>
    <n v="9"/>
    <n v="11"/>
    <n v="20"/>
    <n v="0"/>
    <n v="0"/>
    <n v="0"/>
    <n v="1"/>
    <n v="1"/>
    <n v="2"/>
    <n v="5"/>
    <n v="4"/>
    <n v="9"/>
    <n v="8"/>
    <n v="8"/>
    <n v="16"/>
    <n v="0"/>
    <n v="0"/>
    <n v="0"/>
    <n v="0"/>
    <n v="0"/>
    <n v="0"/>
    <n v="0"/>
    <n v="0"/>
    <n v="0"/>
    <n v="14"/>
    <n v="13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2"/>
    <n v="0"/>
    <n v="5"/>
    <n v="0"/>
    <n v="1"/>
    <n v="0"/>
    <n v="0"/>
    <n v="0"/>
    <n v="0"/>
    <n v="0"/>
    <n v="0"/>
    <n v="1"/>
    <n v="1"/>
    <n v="3"/>
    <n v="3"/>
    <n v="1"/>
  </r>
  <r>
    <s v="08PJN0620L"/>
    <n v="1"/>
    <s v="MATUTINO"/>
    <s v="COLEGIO BILINGUE PALABRA VIVA"/>
    <n v="8"/>
    <s v="CHIHUAHUA"/>
    <n v="8"/>
    <s v="CHIHUAHUA"/>
    <x v="7"/>
    <n v="19"/>
    <x v="21"/>
    <n v="1"/>
    <s v="CHIHUAHUA"/>
    <s v="PROLONGACIĂ“N HACIENDAS DEL VALLE"/>
    <n v="7700"/>
    <s v="PRIVADO"/>
    <x v="2"/>
    <n v="2"/>
    <s v="BĂSICA"/>
    <n v="1"/>
    <x v="2"/>
    <n v="1"/>
    <x v="0"/>
    <n v="0"/>
    <s v="NO APLICA"/>
    <n v="0"/>
    <s v="NO APLICA"/>
    <s v="08FZP0004S"/>
    <s v="08FJZ0003Z"/>
    <s v="08ADG0011N"/>
    <n v="0"/>
    <s v="I2020"/>
    <n v="9"/>
    <n v="16"/>
    <n v="25"/>
    <n v="9"/>
    <n v="16"/>
    <n v="25"/>
    <n v="0"/>
    <n v="6"/>
    <n v="6"/>
    <n v="0"/>
    <n v="0"/>
    <n v="0"/>
    <n v="2"/>
    <n v="3"/>
    <n v="5"/>
    <n v="2"/>
    <n v="4"/>
    <n v="6"/>
    <n v="1"/>
    <n v="4"/>
    <n v="5"/>
    <n v="0"/>
    <n v="0"/>
    <n v="0"/>
    <n v="0"/>
    <n v="0"/>
    <n v="0"/>
    <n v="0"/>
    <n v="0"/>
    <n v="0"/>
    <n v="5"/>
    <n v="11"/>
    <n v="16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2"/>
    <n v="1"/>
    <n v="1"/>
    <n v="1"/>
    <n v="0"/>
    <n v="8"/>
    <n v="0"/>
    <n v="2"/>
    <n v="0"/>
    <n v="0"/>
    <n v="1"/>
    <n v="0"/>
    <n v="0"/>
    <n v="0"/>
    <n v="1"/>
    <n v="2"/>
    <n v="3"/>
    <n v="3"/>
    <n v="1"/>
  </r>
  <r>
    <s v="08PJN0623I"/>
    <n v="1"/>
    <s v="MATUTINO"/>
    <s v="PREESCOLAR JUANA DE ASBAJE U529"/>
    <n v="8"/>
    <s v="CHIHUAHUA"/>
    <n v="8"/>
    <s v="CHIHUAHUA"/>
    <x v="7"/>
    <n v="19"/>
    <x v="21"/>
    <n v="1"/>
    <s v="CHIHUAHUA"/>
    <s v="CALLE MIGUELITOS"/>
    <n v="4001"/>
    <s v="PRIVADO"/>
    <x v="2"/>
    <n v="2"/>
    <s v="BĂSICA"/>
    <n v="1"/>
    <x v="2"/>
    <n v="1"/>
    <x v="0"/>
    <n v="0"/>
    <s v="NO APLICA"/>
    <n v="0"/>
    <s v="NO APLICA"/>
    <s v="08FZP0104R"/>
    <s v="08FJZ0116B"/>
    <s v="08ADG0046C"/>
    <n v="0"/>
    <s v="I2020"/>
    <n v="24"/>
    <n v="24"/>
    <n v="48"/>
    <n v="24"/>
    <n v="24"/>
    <n v="48"/>
    <n v="0"/>
    <n v="0"/>
    <n v="0"/>
    <n v="0"/>
    <n v="0"/>
    <n v="0"/>
    <n v="27"/>
    <n v="29"/>
    <n v="56"/>
    <n v="0"/>
    <n v="0"/>
    <n v="0"/>
    <n v="0"/>
    <n v="0"/>
    <n v="0"/>
    <n v="0"/>
    <n v="0"/>
    <n v="0"/>
    <n v="0"/>
    <n v="0"/>
    <n v="0"/>
    <n v="0"/>
    <n v="0"/>
    <n v="0"/>
    <n v="27"/>
    <n v="29"/>
    <n v="5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2"/>
    <n v="1"/>
  </r>
  <r>
    <s v="08PJN0624H"/>
    <n v="1"/>
    <s v="MATUTINO"/>
    <s v="PREESCOLAR JUANA DE ASBAJE U528"/>
    <n v="8"/>
    <s v="CHIHUAHUA"/>
    <n v="8"/>
    <s v="CHIHUAHUA"/>
    <x v="7"/>
    <n v="19"/>
    <x v="21"/>
    <n v="1"/>
    <s v="CHIHUAHUA"/>
    <s v="CALLE HEROES DE LA REVOLUCION"/>
    <n v="0"/>
    <s v="PRIVADO"/>
    <x v="2"/>
    <n v="2"/>
    <s v="BĂSICA"/>
    <n v="1"/>
    <x v="2"/>
    <n v="1"/>
    <x v="0"/>
    <n v="0"/>
    <s v="NO APLICA"/>
    <n v="0"/>
    <s v="NO APLICA"/>
    <s v="08FZP0125D"/>
    <s v="08FJZ0115C"/>
    <s v="08ADG0046C"/>
    <n v="0"/>
    <s v="I2020"/>
    <n v="20"/>
    <n v="20"/>
    <n v="40"/>
    <n v="20"/>
    <n v="20"/>
    <n v="40"/>
    <n v="0"/>
    <n v="0"/>
    <n v="0"/>
    <n v="0"/>
    <n v="0"/>
    <n v="0"/>
    <n v="20"/>
    <n v="27"/>
    <n v="47"/>
    <n v="0"/>
    <n v="0"/>
    <n v="0"/>
    <n v="0"/>
    <n v="0"/>
    <n v="0"/>
    <n v="0"/>
    <n v="0"/>
    <n v="0"/>
    <n v="0"/>
    <n v="0"/>
    <n v="0"/>
    <n v="0"/>
    <n v="0"/>
    <n v="0"/>
    <n v="20"/>
    <n v="27"/>
    <n v="4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2"/>
    <n v="1"/>
  </r>
  <r>
    <s v="08PJN0629C"/>
    <n v="1"/>
    <s v="MATUTINO"/>
    <s v="COLEGIO SILVANO PRAT"/>
    <n v="8"/>
    <s v="CHIHUAHUA"/>
    <n v="8"/>
    <s v="CHIHUAHUA"/>
    <x v="7"/>
    <n v="19"/>
    <x v="21"/>
    <n v="1"/>
    <s v="CHIHUAHUA"/>
    <s v="AVENIDA HEROICO COLEGIO MILITAR"/>
    <n v="6306"/>
    <s v="PRIVADO"/>
    <x v="2"/>
    <n v="2"/>
    <s v="BĂSICA"/>
    <n v="1"/>
    <x v="2"/>
    <n v="1"/>
    <x v="0"/>
    <n v="0"/>
    <s v="NO APLICA"/>
    <n v="0"/>
    <s v="NO APLICA"/>
    <s v="08FZP0004S"/>
    <m/>
    <s v="08ACE0001J"/>
    <n v="0"/>
    <s v="I2020"/>
    <n v="8"/>
    <n v="12"/>
    <n v="20"/>
    <n v="8"/>
    <n v="12"/>
    <n v="20"/>
    <n v="2"/>
    <n v="4"/>
    <n v="6"/>
    <n v="0"/>
    <n v="0"/>
    <n v="0"/>
    <n v="0"/>
    <n v="0"/>
    <n v="0"/>
    <n v="0"/>
    <n v="2"/>
    <n v="2"/>
    <n v="1"/>
    <n v="2"/>
    <n v="3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0"/>
    <n v="0"/>
    <n v="3"/>
    <n v="0"/>
    <n v="7"/>
    <n v="0"/>
    <n v="1"/>
    <n v="0"/>
    <n v="0"/>
    <n v="0"/>
    <n v="0"/>
    <n v="0"/>
    <n v="0"/>
    <n v="1"/>
    <n v="1"/>
    <n v="3"/>
    <n v="1"/>
    <n v="1"/>
  </r>
  <r>
    <s v="08PJN0630S"/>
    <n v="1"/>
    <s v="MATUTINO"/>
    <s v="COLEGIO MAPLE"/>
    <n v="8"/>
    <s v="CHIHUAHUA"/>
    <n v="8"/>
    <s v="CHIHUAHUA"/>
    <x v="7"/>
    <n v="19"/>
    <x v="21"/>
    <n v="1"/>
    <s v="CHIHUAHUA"/>
    <s v="CALLE UNIVERSIDAD LA SALLE"/>
    <n v="1419"/>
    <s v="PRIVADO"/>
    <x v="2"/>
    <n v="2"/>
    <s v="BĂSICA"/>
    <n v="1"/>
    <x v="2"/>
    <n v="1"/>
    <x v="0"/>
    <n v="0"/>
    <s v="NO APLICA"/>
    <n v="0"/>
    <s v="NO APLICA"/>
    <s v="08FZP0010C"/>
    <m/>
    <s v="08ADG0011N"/>
    <n v="0"/>
    <s v="I2020"/>
    <n v="18"/>
    <n v="19"/>
    <n v="37"/>
    <n v="18"/>
    <n v="19"/>
    <n v="37"/>
    <n v="8"/>
    <n v="5"/>
    <n v="13"/>
    <n v="0"/>
    <n v="0"/>
    <n v="0"/>
    <n v="2"/>
    <n v="3"/>
    <n v="5"/>
    <n v="6"/>
    <n v="4"/>
    <n v="10"/>
    <n v="3"/>
    <n v="6"/>
    <n v="9"/>
    <n v="0"/>
    <n v="0"/>
    <n v="0"/>
    <n v="0"/>
    <n v="0"/>
    <n v="0"/>
    <n v="0"/>
    <n v="0"/>
    <n v="0"/>
    <n v="11"/>
    <n v="13"/>
    <n v="24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1"/>
    <n v="0"/>
    <n v="0"/>
    <n v="6"/>
    <n v="0"/>
    <n v="2"/>
    <n v="1"/>
    <n v="0"/>
    <n v="0"/>
    <n v="0"/>
    <n v="0"/>
    <n v="0"/>
    <n v="1"/>
    <n v="2"/>
    <n v="4"/>
    <n v="4"/>
    <n v="1"/>
  </r>
  <r>
    <s v="08PJN0631R"/>
    <n v="1"/>
    <s v="MATUTINO"/>
    <s v="COLEGIO TERCER CENTENARIO"/>
    <n v="8"/>
    <s v="CHIHUAHUA"/>
    <n v="8"/>
    <s v="CHIHUAHUA"/>
    <x v="5"/>
    <n v="37"/>
    <x v="6"/>
    <n v="1"/>
    <s v="JUĂREZ"/>
    <s v="CALLE ARTICULO 27"/>
    <n v="281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15"/>
    <n v="13"/>
    <n v="28"/>
    <n v="15"/>
    <n v="13"/>
    <n v="28"/>
    <n v="10"/>
    <n v="7"/>
    <n v="17"/>
    <n v="0"/>
    <n v="0"/>
    <n v="0"/>
    <n v="0"/>
    <n v="0"/>
    <n v="0"/>
    <n v="2"/>
    <n v="2"/>
    <n v="4"/>
    <n v="10"/>
    <n v="8"/>
    <n v="18"/>
    <n v="0"/>
    <n v="0"/>
    <n v="0"/>
    <n v="0"/>
    <n v="0"/>
    <n v="0"/>
    <n v="0"/>
    <n v="0"/>
    <n v="0"/>
    <n v="12"/>
    <n v="10"/>
    <n v="22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2"/>
    <n v="0"/>
    <n v="6"/>
    <n v="0"/>
    <n v="2"/>
    <n v="0"/>
    <n v="1"/>
    <n v="1"/>
    <n v="0"/>
    <n v="0"/>
    <n v="0"/>
    <n v="0"/>
    <n v="2"/>
    <n v="2"/>
    <n v="2"/>
    <n v="1"/>
  </r>
  <r>
    <s v="08PJN0632Q"/>
    <n v="1"/>
    <s v="MATUTINO"/>
    <s v="COLEGIO DEL CARMEN"/>
    <n v="8"/>
    <s v="CHIHUAHUA"/>
    <n v="8"/>
    <s v="CHIHUAHUA"/>
    <x v="5"/>
    <n v="37"/>
    <x v="6"/>
    <n v="1"/>
    <s v="JUĂREZ"/>
    <s v="CALLE ANTIMONIO"/>
    <n v="750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16"/>
    <n v="9"/>
    <n v="25"/>
    <n v="16"/>
    <n v="9"/>
    <n v="25"/>
    <n v="10"/>
    <n v="6"/>
    <n v="16"/>
    <n v="0"/>
    <n v="0"/>
    <n v="0"/>
    <n v="0"/>
    <n v="0"/>
    <n v="0"/>
    <n v="1"/>
    <n v="3"/>
    <n v="4"/>
    <n v="5"/>
    <n v="5"/>
    <n v="10"/>
    <n v="0"/>
    <n v="0"/>
    <n v="0"/>
    <n v="0"/>
    <n v="0"/>
    <n v="0"/>
    <n v="0"/>
    <n v="0"/>
    <n v="0"/>
    <n v="6"/>
    <n v="8"/>
    <n v="14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1"/>
    <n v="1"/>
    <n v="0"/>
    <n v="0"/>
    <n v="0"/>
    <n v="0"/>
    <n v="2"/>
    <n v="8"/>
    <n v="2"/>
    <n v="1"/>
  </r>
  <r>
    <s v="08PJN0633P"/>
    <n v="1"/>
    <s v="MATUTINO"/>
    <s v="COLEGIO SANTA MARIA"/>
    <n v="8"/>
    <s v="CHIHUAHUA"/>
    <n v="8"/>
    <s v="CHIHUAHUA"/>
    <x v="5"/>
    <n v="37"/>
    <x v="6"/>
    <n v="1"/>
    <s v="JUĂREZ"/>
    <s v="CALLE OASIS DE MONGOLIA"/>
    <n v="2050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69"/>
    <n v="84"/>
    <n v="153"/>
    <n v="69"/>
    <n v="84"/>
    <n v="153"/>
    <n v="39"/>
    <n v="55"/>
    <n v="94"/>
    <n v="0"/>
    <n v="0"/>
    <n v="0"/>
    <n v="0"/>
    <n v="0"/>
    <n v="0"/>
    <n v="13"/>
    <n v="24"/>
    <n v="37"/>
    <n v="38"/>
    <n v="36"/>
    <n v="74"/>
    <n v="0"/>
    <n v="0"/>
    <n v="0"/>
    <n v="0"/>
    <n v="0"/>
    <n v="0"/>
    <n v="0"/>
    <n v="0"/>
    <n v="0"/>
    <n v="51"/>
    <n v="60"/>
    <n v="111"/>
    <n v="0"/>
    <n v="2"/>
    <n v="3"/>
    <n v="0"/>
    <n v="0"/>
    <n v="0"/>
    <n v="0"/>
    <n v="5"/>
    <n v="0"/>
    <n v="1"/>
    <n v="0"/>
    <n v="0"/>
    <n v="0"/>
    <n v="0"/>
    <n v="0"/>
    <n v="0"/>
    <n v="1"/>
    <n v="3"/>
    <n v="0"/>
    <n v="0"/>
    <n v="1"/>
    <n v="0"/>
    <n v="0"/>
    <n v="0"/>
    <n v="0"/>
    <n v="0"/>
    <n v="0"/>
    <n v="1"/>
    <n v="1"/>
    <n v="1"/>
    <n v="0"/>
    <n v="9"/>
    <n v="1"/>
    <n v="4"/>
    <n v="0"/>
    <n v="2"/>
    <n v="3"/>
    <n v="0"/>
    <n v="0"/>
    <n v="0"/>
    <n v="0"/>
    <n v="5"/>
    <n v="5"/>
    <n v="5"/>
    <n v="1"/>
  </r>
  <r>
    <s v="08PJN0634O"/>
    <n v="1"/>
    <s v="MATUTINO"/>
    <s v="COLEGIO COLLAGE"/>
    <n v="8"/>
    <s v="CHIHUAHUA"/>
    <n v="8"/>
    <s v="CHIHUAHUA"/>
    <x v="5"/>
    <n v="37"/>
    <x v="6"/>
    <n v="1"/>
    <s v="JUĂREZ"/>
    <s v="CALLE ALPISTE"/>
    <n v="10121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15"/>
    <n v="12"/>
    <n v="27"/>
    <n v="15"/>
    <n v="12"/>
    <n v="27"/>
    <n v="4"/>
    <n v="6"/>
    <n v="10"/>
    <n v="0"/>
    <n v="0"/>
    <n v="0"/>
    <n v="0"/>
    <n v="1"/>
    <n v="1"/>
    <n v="3"/>
    <n v="4"/>
    <n v="7"/>
    <n v="13"/>
    <n v="6"/>
    <n v="19"/>
    <n v="0"/>
    <n v="0"/>
    <n v="0"/>
    <n v="0"/>
    <n v="0"/>
    <n v="0"/>
    <n v="0"/>
    <n v="0"/>
    <n v="0"/>
    <n v="16"/>
    <n v="11"/>
    <n v="2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1"/>
    <n v="0"/>
    <n v="1"/>
    <n v="3"/>
    <n v="0"/>
    <n v="9"/>
    <n v="0"/>
    <n v="1"/>
    <n v="0"/>
    <n v="0"/>
    <n v="0"/>
    <n v="0"/>
    <n v="0"/>
    <n v="0"/>
    <n v="1"/>
    <n v="1"/>
    <n v="10"/>
    <n v="2"/>
    <n v="1"/>
  </r>
  <r>
    <s v="08PJN0635N"/>
    <n v="1"/>
    <s v="MATUTINO"/>
    <s v="ESCUELA BAUDELIO PELAYO BRAMBILA"/>
    <n v="8"/>
    <s v="CHIHUAHUA"/>
    <n v="8"/>
    <s v="CHIHUAHUA"/>
    <x v="5"/>
    <n v="37"/>
    <x v="6"/>
    <n v="1"/>
    <s v="JUĂREZ"/>
    <s v="CALLE ISLA TIBURĂ“N"/>
    <n v="0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23"/>
    <n v="26"/>
    <n v="49"/>
    <n v="23"/>
    <n v="26"/>
    <n v="49"/>
    <n v="10"/>
    <n v="7"/>
    <n v="17"/>
    <n v="0"/>
    <n v="0"/>
    <n v="0"/>
    <n v="3"/>
    <n v="4"/>
    <n v="7"/>
    <n v="8"/>
    <n v="10"/>
    <n v="18"/>
    <n v="7"/>
    <n v="10"/>
    <n v="17"/>
    <n v="0"/>
    <n v="0"/>
    <n v="0"/>
    <n v="0"/>
    <n v="0"/>
    <n v="0"/>
    <n v="0"/>
    <n v="0"/>
    <n v="0"/>
    <n v="18"/>
    <n v="24"/>
    <n v="42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2"/>
    <n v="1"/>
    <n v="1"/>
  </r>
  <r>
    <s v="08PJN0638K"/>
    <n v="1"/>
    <s v="MATUTINO"/>
    <s v="SABINA BERMAN"/>
    <n v="8"/>
    <s v="CHIHUAHUA"/>
    <n v="8"/>
    <s v="CHIHUAHUA"/>
    <x v="5"/>
    <n v="37"/>
    <x v="6"/>
    <n v="1"/>
    <s v="JUĂREZ"/>
    <s v="CALLE MELON"/>
    <n v="6905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20"/>
    <n v="24"/>
    <n v="44"/>
    <n v="20"/>
    <n v="24"/>
    <n v="44"/>
    <n v="11"/>
    <n v="12"/>
    <n v="23"/>
    <n v="0"/>
    <n v="0"/>
    <n v="0"/>
    <n v="0"/>
    <n v="0"/>
    <n v="0"/>
    <n v="4"/>
    <n v="7"/>
    <n v="11"/>
    <n v="8"/>
    <n v="16"/>
    <n v="24"/>
    <n v="0"/>
    <n v="0"/>
    <n v="0"/>
    <n v="0"/>
    <n v="0"/>
    <n v="0"/>
    <n v="0"/>
    <n v="0"/>
    <n v="0"/>
    <n v="12"/>
    <n v="23"/>
    <n v="35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1"/>
    <n v="1"/>
    <n v="1"/>
    <n v="0"/>
    <n v="0"/>
    <n v="8"/>
    <n v="0"/>
    <n v="2"/>
    <n v="0"/>
    <n v="1"/>
    <n v="1"/>
    <n v="0"/>
    <n v="0"/>
    <n v="0"/>
    <n v="0"/>
    <n v="2"/>
    <n v="2"/>
    <n v="2"/>
    <n v="1"/>
  </r>
  <r>
    <s v="08PJN0640Z"/>
    <n v="1"/>
    <s v="MATUTINO"/>
    <s v="COLEGIO JAMES R. GANLEY"/>
    <n v="8"/>
    <s v="CHIHUAHUA"/>
    <n v="8"/>
    <s v="CHIHUAHUA"/>
    <x v="5"/>
    <n v="37"/>
    <x v="6"/>
    <n v="1"/>
    <s v="JUĂREZ"/>
    <s v="CALLE ASNOS"/>
    <n v="8705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6"/>
    <n v="4"/>
    <n v="10"/>
    <n v="6"/>
    <n v="4"/>
    <n v="10"/>
    <n v="6"/>
    <n v="4"/>
    <n v="10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0"/>
    <n v="0"/>
    <n v="0"/>
    <n v="6"/>
    <n v="10"/>
    <n v="16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1"/>
    <n v="0"/>
    <n v="0"/>
    <n v="0"/>
    <n v="0"/>
    <n v="1"/>
    <n v="1"/>
    <n v="1"/>
    <n v="1"/>
  </r>
  <r>
    <s v="08PJN0641Y"/>
    <n v="1"/>
    <s v="MATUTINO"/>
    <s v="INSTITUTO ADELA DE CORNEJO"/>
    <n v="8"/>
    <s v="CHIHUAHUA"/>
    <n v="8"/>
    <s v="CHIHUAHUA"/>
    <x v="5"/>
    <n v="37"/>
    <x v="6"/>
    <n v="1"/>
    <s v="JUĂREZ"/>
    <s v="AVENIDA PLUTARCO ELĂŤAS CALLES"/>
    <n v="228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101"/>
    <n v="82"/>
    <n v="183"/>
    <n v="101"/>
    <n v="82"/>
    <n v="183"/>
    <n v="51"/>
    <n v="30"/>
    <n v="81"/>
    <n v="0"/>
    <n v="0"/>
    <n v="0"/>
    <n v="2"/>
    <n v="1"/>
    <n v="3"/>
    <n v="13"/>
    <n v="19"/>
    <n v="32"/>
    <n v="39"/>
    <n v="36"/>
    <n v="75"/>
    <n v="0"/>
    <n v="0"/>
    <n v="0"/>
    <n v="0"/>
    <n v="0"/>
    <n v="0"/>
    <n v="0"/>
    <n v="0"/>
    <n v="0"/>
    <n v="54"/>
    <n v="56"/>
    <n v="110"/>
    <n v="0"/>
    <n v="1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2"/>
    <n v="1"/>
    <n v="1"/>
    <n v="0"/>
    <n v="9"/>
    <n v="0"/>
    <n v="3"/>
    <n v="0"/>
    <n v="1"/>
    <n v="0"/>
    <n v="0"/>
    <n v="0"/>
    <n v="0"/>
    <n v="2"/>
    <n v="3"/>
    <n v="6"/>
    <n v="6"/>
    <n v="1"/>
  </r>
  <r>
    <s v="08PJN0642X"/>
    <n v="1"/>
    <s v="MATUTINO"/>
    <s v="COLEGIO GUERRERO INDIO"/>
    <n v="8"/>
    <s v="CHIHUAHUA"/>
    <n v="8"/>
    <s v="CHIHUAHUA"/>
    <x v="10"/>
    <n v="50"/>
    <x v="65"/>
    <n v="1"/>
    <s v="NUEVO CASAS GRANDES"/>
    <s v="PROLONGACIĂ“N PRIVADA DE ZARAGOZA"/>
    <n v="1707"/>
    <s v="PRIVADO"/>
    <x v="2"/>
    <n v="2"/>
    <s v="BĂSICA"/>
    <n v="1"/>
    <x v="2"/>
    <n v="1"/>
    <x v="0"/>
    <n v="0"/>
    <s v="NO APLICA"/>
    <n v="0"/>
    <s v="NO APLICA"/>
    <s v="08FZP0017W"/>
    <m/>
    <s v="08ADG0011N"/>
    <n v="0"/>
    <s v="I2020"/>
    <n v="4"/>
    <n v="4"/>
    <n v="8"/>
    <n v="4"/>
    <n v="4"/>
    <n v="8"/>
    <n v="4"/>
    <n v="4"/>
    <n v="8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1"/>
    <n v="0"/>
    <n v="0"/>
    <n v="0"/>
    <n v="0"/>
    <n v="1"/>
    <n v="2"/>
    <n v="1"/>
    <n v="1"/>
  </r>
  <r>
    <s v="08PJN0643W"/>
    <n v="1"/>
    <s v="MATUTINO"/>
    <s v="INSTITUTO VICTOR HUGO RASCON BANDA"/>
    <n v="8"/>
    <s v="CHIHUAHUA"/>
    <n v="8"/>
    <s v="CHIHUAHUA"/>
    <x v="5"/>
    <n v="37"/>
    <x v="6"/>
    <n v="1"/>
    <s v="JUĂREZ"/>
    <s v="CALLE CARTAMO"/>
    <n v="8805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15"/>
    <n v="4"/>
    <n v="19"/>
    <n v="15"/>
    <n v="4"/>
    <n v="19"/>
    <n v="9"/>
    <n v="2"/>
    <n v="11"/>
    <n v="0"/>
    <n v="0"/>
    <n v="0"/>
    <n v="0"/>
    <n v="0"/>
    <n v="0"/>
    <n v="2"/>
    <n v="0"/>
    <n v="2"/>
    <n v="6"/>
    <n v="2"/>
    <n v="8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  <n v="1"/>
  </r>
  <r>
    <s v="08PJN0645U"/>
    <n v="1"/>
    <s v="MATUTINO"/>
    <s v="COLEGIO FRANCIS IRENE LOGSDON"/>
    <n v="8"/>
    <s v="CHIHUAHUA"/>
    <n v="8"/>
    <s v="CHIHUAHUA"/>
    <x v="5"/>
    <n v="28"/>
    <x v="57"/>
    <n v="1"/>
    <s v="GUADALUPE"/>
    <s v="CALLE 23 DE MARZO"/>
    <n v="0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10"/>
    <n v="18"/>
    <n v="28"/>
    <n v="10"/>
    <n v="18"/>
    <n v="28"/>
    <n v="6"/>
    <n v="11"/>
    <n v="17"/>
    <n v="0"/>
    <n v="0"/>
    <n v="0"/>
    <n v="0"/>
    <n v="0"/>
    <n v="0"/>
    <n v="2"/>
    <n v="2"/>
    <n v="4"/>
    <n v="3"/>
    <n v="9"/>
    <n v="12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647S"/>
    <n v="1"/>
    <s v="MATUTINO"/>
    <s v="COLEGIO SAN PATRICIO CAMPUS VALLE DEL SOL"/>
    <n v="8"/>
    <s v="CHIHUAHUA"/>
    <n v="8"/>
    <s v="CHIHUAHUA"/>
    <x v="5"/>
    <n v="37"/>
    <x v="6"/>
    <n v="1"/>
    <s v="JUĂREZ"/>
    <s v="AVENIDA VALLE DEL SOL"/>
    <n v="1851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13"/>
    <n v="16"/>
    <n v="29"/>
    <n v="13"/>
    <n v="16"/>
    <n v="29"/>
    <n v="4"/>
    <n v="6"/>
    <n v="10"/>
    <n v="0"/>
    <n v="0"/>
    <n v="0"/>
    <n v="1"/>
    <n v="0"/>
    <n v="1"/>
    <n v="4"/>
    <n v="4"/>
    <n v="8"/>
    <n v="4"/>
    <n v="5"/>
    <n v="9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0"/>
    <n v="2"/>
    <n v="0"/>
    <n v="2"/>
    <n v="0"/>
    <n v="7"/>
    <n v="0"/>
    <n v="1"/>
    <n v="0"/>
    <n v="0"/>
    <n v="0"/>
    <n v="0"/>
    <n v="0"/>
    <n v="0"/>
    <n v="1"/>
    <n v="1"/>
    <n v="3"/>
    <n v="3"/>
    <n v="1"/>
  </r>
  <r>
    <s v="08PJN0651E"/>
    <n v="1"/>
    <s v="MATUTINO"/>
    <s v="COLEGIO PEQUEÑO MUNDO INFANTIL"/>
    <n v="8"/>
    <s v="CHIHUAHUA"/>
    <n v="8"/>
    <s v="CHIHUAHUA"/>
    <x v="9"/>
    <n v="21"/>
    <x v="61"/>
    <n v="1"/>
    <s v="DELICIAS"/>
    <s v="AVENIDA AGRICULTURA SECTOR SUR"/>
    <n v="703"/>
    <s v="PRIVADO"/>
    <x v="2"/>
    <n v="2"/>
    <s v="BĂSICA"/>
    <n v="1"/>
    <x v="2"/>
    <n v="1"/>
    <x v="0"/>
    <n v="0"/>
    <s v="NO APLICA"/>
    <n v="0"/>
    <s v="NO APLICA"/>
    <s v="08FZP0015Y"/>
    <m/>
    <s v="08ADG0011N"/>
    <n v="0"/>
    <s v="I2020"/>
    <n v="21"/>
    <n v="18"/>
    <n v="39"/>
    <n v="21"/>
    <n v="18"/>
    <n v="39"/>
    <n v="11"/>
    <n v="5"/>
    <n v="16"/>
    <n v="0"/>
    <n v="0"/>
    <n v="0"/>
    <n v="1"/>
    <n v="0"/>
    <n v="1"/>
    <n v="4"/>
    <n v="4"/>
    <n v="8"/>
    <n v="3"/>
    <n v="9"/>
    <n v="12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2"/>
    <n v="2"/>
    <n v="1"/>
  </r>
  <r>
    <s v="08PJN0653C"/>
    <n v="1"/>
    <s v="MATUTINO"/>
    <s v="COLEGIO BILINGUE AGUILA DE GUACHOCHI"/>
    <n v="8"/>
    <s v="CHIHUAHUA"/>
    <n v="8"/>
    <s v="CHIHUAHUA"/>
    <x v="3"/>
    <n v="27"/>
    <x v="27"/>
    <n v="3129"/>
    <s v="LA LAJA"/>
    <s v="NINGUNO NINGUNO"/>
    <n v="0"/>
    <s v="PRIVADO"/>
    <x v="2"/>
    <n v="2"/>
    <s v="BĂSICA"/>
    <n v="1"/>
    <x v="2"/>
    <n v="1"/>
    <x v="0"/>
    <n v="0"/>
    <s v="NO APLICA"/>
    <n v="0"/>
    <s v="NO APLICA"/>
    <s v="08FZP0003T"/>
    <m/>
    <s v="08ADG0011N"/>
    <n v="0"/>
    <s v="I2020"/>
    <n v="14"/>
    <n v="18"/>
    <n v="32"/>
    <n v="14"/>
    <n v="18"/>
    <n v="32"/>
    <n v="4"/>
    <n v="4"/>
    <n v="8"/>
    <n v="0"/>
    <n v="0"/>
    <n v="0"/>
    <n v="2"/>
    <n v="2"/>
    <n v="4"/>
    <n v="3"/>
    <n v="3"/>
    <n v="6"/>
    <n v="6"/>
    <n v="9"/>
    <n v="15"/>
    <n v="0"/>
    <n v="0"/>
    <n v="0"/>
    <n v="0"/>
    <n v="0"/>
    <n v="0"/>
    <n v="0"/>
    <n v="0"/>
    <n v="0"/>
    <n v="11"/>
    <n v="14"/>
    <n v="25"/>
    <n v="0"/>
    <n v="0"/>
    <n v="1"/>
    <n v="0"/>
    <n v="0"/>
    <n v="0"/>
    <n v="1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3"/>
    <n v="0"/>
    <n v="7"/>
    <n v="0"/>
    <n v="2"/>
    <n v="0"/>
    <n v="0"/>
    <n v="1"/>
    <n v="0"/>
    <n v="0"/>
    <n v="0"/>
    <n v="1"/>
    <n v="2"/>
    <n v="3"/>
    <n v="1"/>
    <n v="1"/>
  </r>
  <r>
    <s v="08PJN0654B"/>
    <n v="1"/>
    <s v="MATUTINO"/>
    <s v="CASA DE LOS NIÑOS RAICES"/>
    <n v="8"/>
    <s v="CHIHUAHUA"/>
    <n v="8"/>
    <s v="CHIHUAHUA"/>
    <x v="7"/>
    <n v="19"/>
    <x v="21"/>
    <n v="1"/>
    <s v="CHIHUAHUA"/>
    <s v="CALLE MISIONEROS"/>
    <n v="2706"/>
    <s v="PRIVADO"/>
    <x v="2"/>
    <n v="2"/>
    <s v="BĂSICA"/>
    <n v="1"/>
    <x v="2"/>
    <n v="1"/>
    <x v="0"/>
    <n v="0"/>
    <s v="NO APLICA"/>
    <n v="0"/>
    <s v="NO APLICA"/>
    <s v="08FZP0001V"/>
    <m/>
    <s v="08ACE0001J"/>
    <n v="0"/>
    <s v="I2020"/>
    <n v="13"/>
    <n v="13"/>
    <n v="26"/>
    <n v="13"/>
    <n v="13"/>
    <n v="26"/>
    <n v="4"/>
    <n v="6"/>
    <n v="10"/>
    <n v="0"/>
    <n v="0"/>
    <n v="0"/>
    <n v="2"/>
    <n v="2"/>
    <n v="4"/>
    <n v="3"/>
    <n v="3"/>
    <n v="6"/>
    <n v="5"/>
    <n v="8"/>
    <n v="13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2"/>
    <n v="0"/>
    <n v="5"/>
    <n v="0"/>
    <n v="1"/>
    <n v="0"/>
    <n v="0"/>
    <n v="0"/>
    <n v="0"/>
    <n v="0"/>
    <n v="0"/>
    <n v="1"/>
    <n v="1"/>
    <n v="1"/>
    <n v="1"/>
    <n v="1"/>
  </r>
  <r>
    <s v="08PJN0656Z"/>
    <n v="1"/>
    <s v="MATUTINO"/>
    <s v="COLEGIO CANADIENSE MAPLE BEAR"/>
    <n v="8"/>
    <s v="CHIHUAHUA"/>
    <n v="8"/>
    <s v="CHIHUAHUA"/>
    <x v="7"/>
    <n v="19"/>
    <x v="21"/>
    <n v="1"/>
    <s v="CHIHUAHUA"/>
    <s v="CALLE MARIA MONTESSORI"/>
    <n v="900"/>
    <s v="PRIVADO"/>
    <x v="2"/>
    <n v="2"/>
    <s v="BĂSICA"/>
    <n v="1"/>
    <x v="2"/>
    <n v="1"/>
    <x v="0"/>
    <n v="0"/>
    <s v="NO APLICA"/>
    <n v="0"/>
    <s v="NO APLICA"/>
    <s v="08FZP0013Z"/>
    <m/>
    <s v="08ADG0011N"/>
    <n v="0"/>
    <s v="I2020"/>
    <n v="37"/>
    <n v="39"/>
    <n v="76"/>
    <n v="37"/>
    <n v="39"/>
    <n v="76"/>
    <n v="11"/>
    <n v="13"/>
    <n v="24"/>
    <n v="0"/>
    <n v="0"/>
    <n v="0"/>
    <n v="8"/>
    <n v="6"/>
    <n v="14"/>
    <n v="12"/>
    <n v="11"/>
    <n v="23"/>
    <n v="9"/>
    <n v="11"/>
    <n v="20"/>
    <n v="0"/>
    <n v="0"/>
    <n v="0"/>
    <n v="0"/>
    <n v="0"/>
    <n v="0"/>
    <n v="0"/>
    <n v="0"/>
    <n v="0"/>
    <n v="29"/>
    <n v="28"/>
    <n v="57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1"/>
    <n v="0"/>
    <n v="0"/>
    <n v="0"/>
    <n v="6"/>
    <n v="0"/>
    <n v="2"/>
    <n v="1"/>
    <n v="0"/>
    <n v="0"/>
    <n v="0"/>
    <n v="0"/>
    <n v="0"/>
    <n v="1"/>
    <n v="2"/>
    <n v="3"/>
    <n v="3"/>
    <n v="1"/>
  </r>
  <r>
    <s v="08PJN0657Z"/>
    <n v="1"/>
    <s v="MATUTINO"/>
    <s v="COLEGIO BILINGUE ALEXANDER BAIN"/>
    <n v="8"/>
    <s v="CHIHUAHUA"/>
    <n v="8"/>
    <s v="CHIHUAHUA"/>
    <x v="7"/>
    <n v="19"/>
    <x v="21"/>
    <n v="1"/>
    <s v="CHIHUAHUA"/>
    <s v="CALLE RAMĂŤREZ CALDERĂ“N"/>
    <n v="504"/>
    <s v="PRIVADO"/>
    <x v="2"/>
    <n v="2"/>
    <s v="BĂSICA"/>
    <n v="1"/>
    <x v="2"/>
    <n v="1"/>
    <x v="0"/>
    <n v="0"/>
    <s v="NO APLICA"/>
    <n v="0"/>
    <s v="NO APLICA"/>
    <s v="08FZP0001V"/>
    <m/>
    <s v="08ADG0011N"/>
    <n v="0"/>
    <s v="I2020"/>
    <n v="27"/>
    <n v="23"/>
    <n v="50"/>
    <n v="27"/>
    <n v="23"/>
    <n v="50"/>
    <n v="12"/>
    <n v="8"/>
    <n v="20"/>
    <n v="0"/>
    <n v="0"/>
    <n v="0"/>
    <n v="7"/>
    <n v="2"/>
    <n v="9"/>
    <n v="5"/>
    <n v="4"/>
    <n v="9"/>
    <n v="7"/>
    <n v="12"/>
    <n v="19"/>
    <n v="0"/>
    <n v="0"/>
    <n v="0"/>
    <n v="0"/>
    <n v="0"/>
    <n v="0"/>
    <n v="0"/>
    <n v="0"/>
    <n v="0"/>
    <n v="19"/>
    <n v="18"/>
    <n v="37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3"/>
    <n v="0"/>
    <n v="3"/>
    <n v="0"/>
    <n v="11"/>
    <n v="0"/>
    <n v="2"/>
    <n v="0"/>
    <n v="0"/>
    <n v="1"/>
    <n v="0"/>
    <n v="0"/>
    <n v="0"/>
    <n v="1"/>
    <n v="2"/>
    <n v="5"/>
    <n v="3"/>
    <n v="1"/>
  </r>
  <r>
    <s v="08PJN0658Y"/>
    <n v="1"/>
    <s v="MATUTINO"/>
    <s v="COLEGIO OBREGON DE CIUDAD DELICIAS"/>
    <n v="8"/>
    <s v="CHIHUAHUA"/>
    <n v="8"/>
    <s v="CHIHUAHUA"/>
    <x v="9"/>
    <n v="21"/>
    <x v="61"/>
    <n v="1"/>
    <s v="DELICIAS"/>
    <s v="AVENIDA OCTAVA SUR"/>
    <n v="801"/>
    <s v="PRIVADO"/>
    <x v="2"/>
    <n v="2"/>
    <s v="BĂSICA"/>
    <n v="1"/>
    <x v="2"/>
    <n v="1"/>
    <x v="0"/>
    <n v="0"/>
    <s v="NO APLICA"/>
    <n v="0"/>
    <s v="NO APLICA"/>
    <s v="08FZP0006Q"/>
    <m/>
    <s v="08ADG0011N"/>
    <n v="0"/>
    <s v="I2020"/>
    <n v="33"/>
    <n v="29"/>
    <n v="62"/>
    <n v="33"/>
    <n v="29"/>
    <n v="62"/>
    <n v="19"/>
    <n v="12"/>
    <n v="31"/>
    <n v="0"/>
    <n v="0"/>
    <n v="0"/>
    <n v="0"/>
    <n v="0"/>
    <n v="0"/>
    <n v="6"/>
    <n v="3"/>
    <n v="9"/>
    <n v="9"/>
    <n v="9"/>
    <n v="18"/>
    <n v="0"/>
    <n v="0"/>
    <n v="0"/>
    <n v="0"/>
    <n v="0"/>
    <n v="0"/>
    <n v="0"/>
    <n v="0"/>
    <n v="0"/>
    <n v="15"/>
    <n v="12"/>
    <n v="27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2"/>
    <n v="3"/>
    <n v="0"/>
    <n v="10"/>
    <n v="0"/>
    <n v="3"/>
    <n v="0"/>
    <n v="1"/>
    <n v="2"/>
    <n v="0"/>
    <n v="0"/>
    <n v="0"/>
    <n v="0"/>
    <n v="3"/>
    <n v="11"/>
    <n v="4"/>
    <n v="1"/>
  </r>
  <r>
    <s v="08PJN0660M"/>
    <n v="1"/>
    <s v="MATUTINO"/>
    <s v="CENTRO INFANTIL EDUCART"/>
    <n v="8"/>
    <s v="CHIHUAHUA"/>
    <n v="8"/>
    <s v="CHIHUAHUA"/>
    <x v="5"/>
    <n v="37"/>
    <x v="6"/>
    <n v="1"/>
    <s v="JUĂREZ"/>
    <s v="CALLE VICENTE GUERRERO"/>
    <n v="7730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21"/>
    <n v="14"/>
    <n v="35"/>
    <n v="21"/>
    <n v="14"/>
    <n v="35"/>
    <n v="7"/>
    <n v="6"/>
    <n v="13"/>
    <n v="0"/>
    <n v="0"/>
    <n v="0"/>
    <n v="3"/>
    <n v="2"/>
    <n v="5"/>
    <n v="6"/>
    <n v="2"/>
    <n v="8"/>
    <n v="6"/>
    <n v="4"/>
    <n v="10"/>
    <n v="0"/>
    <n v="0"/>
    <n v="0"/>
    <n v="0"/>
    <n v="0"/>
    <n v="0"/>
    <n v="0"/>
    <n v="0"/>
    <n v="0"/>
    <n v="15"/>
    <n v="8"/>
    <n v="23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3"/>
    <n v="0"/>
    <n v="2"/>
    <n v="0"/>
    <n v="1"/>
    <n v="0"/>
    <n v="0"/>
    <n v="0"/>
    <n v="0"/>
    <n v="1"/>
    <n v="2"/>
    <n v="3"/>
    <n v="3"/>
    <n v="1"/>
  </r>
  <r>
    <s v="08PJN0661L"/>
    <n v="1"/>
    <s v="MATUTINO"/>
    <s v="MARY ELLEN RICHMOND"/>
    <n v="8"/>
    <s v="CHIHUAHUA"/>
    <n v="8"/>
    <s v="CHIHUAHUA"/>
    <x v="10"/>
    <n v="50"/>
    <x v="65"/>
    <n v="1"/>
    <s v="NUEVO CASAS GRANDES"/>
    <s v="CALLE FRANCISCO I. MADERO"/>
    <n v="1405"/>
    <s v="PRIVADO"/>
    <x v="2"/>
    <n v="2"/>
    <s v="BĂSICA"/>
    <n v="1"/>
    <x v="2"/>
    <n v="1"/>
    <x v="0"/>
    <n v="0"/>
    <s v="NO APLICA"/>
    <n v="0"/>
    <s v="NO APLICA"/>
    <s v="08FZP0017W"/>
    <m/>
    <s v="08ADG0011N"/>
    <n v="0"/>
    <s v="I2020"/>
    <n v="39"/>
    <n v="49"/>
    <n v="88"/>
    <n v="39"/>
    <n v="49"/>
    <n v="88"/>
    <n v="17"/>
    <n v="24"/>
    <n v="41"/>
    <n v="0"/>
    <n v="0"/>
    <n v="0"/>
    <n v="1"/>
    <n v="0"/>
    <n v="1"/>
    <n v="13"/>
    <n v="7"/>
    <n v="20"/>
    <n v="17"/>
    <n v="15"/>
    <n v="32"/>
    <n v="0"/>
    <n v="0"/>
    <n v="0"/>
    <n v="0"/>
    <n v="0"/>
    <n v="0"/>
    <n v="0"/>
    <n v="0"/>
    <n v="0"/>
    <n v="31"/>
    <n v="22"/>
    <n v="53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1"/>
    <n v="1"/>
    <n v="9"/>
    <n v="0"/>
    <n v="15"/>
    <n v="0"/>
    <n v="4"/>
    <n v="0"/>
    <n v="1"/>
    <n v="2"/>
    <n v="0"/>
    <n v="0"/>
    <n v="0"/>
    <n v="1"/>
    <n v="4"/>
    <n v="5"/>
    <n v="5"/>
    <n v="1"/>
  </r>
  <r>
    <s v="08PJN0662K"/>
    <n v="1"/>
    <s v="MATUTINO"/>
    <s v="PREESCOLAR TURY RIVERAS"/>
    <n v="8"/>
    <s v="CHIHUAHUA"/>
    <n v="8"/>
    <s v="CHIHUAHUA"/>
    <x v="5"/>
    <n v="37"/>
    <x v="6"/>
    <n v="1"/>
    <s v="JUĂREZ"/>
    <s v="CALLE RIVERA LERMA "/>
    <n v="342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9"/>
    <n v="10"/>
    <n v="19"/>
    <n v="9"/>
    <n v="10"/>
    <n v="19"/>
    <n v="0"/>
    <n v="0"/>
    <n v="0"/>
    <n v="0"/>
    <n v="0"/>
    <n v="0"/>
    <n v="14"/>
    <n v="6"/>
    <n v="20"/>
    <n v="0"/>
    <n v="0"/>
    <n v="0"/>
    <n v="0"/>
    <n v="0"/>
    <n v="0"/>
    <n v="0"/>
    <n v="0"/>
    <n v="0"/>
    <n v="0"/>
    <n v="0"/>
    <n v="0"/>
    <n v="0"/>
    <n v="0"/>
    <n v="0"/>
    <n v="14"/>
    <n v="6"/>
    <n v="2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664I"/>
    <n v="1"/>
    <s v="MATUTINO"/>
    <s v="COLEGIO SAN JOSE"/>
    <n v="8"/>
    <s v="CHIHUAHUA"/>
    <n v="8"/>
    <s v="CHIHUAHUA"/>
    <x v="5"/>
    <n v="37"/>
    <x v="6"/>
    <n v="1"/>
    <s v="JUĂREZ"/>
    <s v="CALLE SĂ“CRATES"/>
    <n v="395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15"/>
    <n v="25"/>
    <n v="40"/>
    <n v="15"/>
    <n v="25"/>
    <n v="40"/>
    <n v="8"/>
    <n v="11"/>
    <n v="19"/>
    <n v="0"/>
    <n v="0"/>
    <n v="0"/>
    <n v="1"/>
    <n v="3"/>
    <n v="4"/>
    <n v="3"/>
    <n v="6"/>
    <n v="9"/>
    <n v="5"/>
    <n v="8"/>
    <n v="13"/>
    <n v="0"/>
    <n v="0"/>
    <n v="0"/>
    <n v="0"/>
    <n v="0"/>
    <n v="0"/>
    <n v="0"/>
    <n v="0"/>
    <n v="0"/>
    <n v="9"/>
    <n v="17"/>
    <n v="2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4"/>
    <n v="4"/>
    <n v="1"/>
  </r>
  <r>
    <s v="08PJN0665H"/>
    <n v="1"/>
    <s v="MATUTINO"/>
    <s v="COLEGIO ALEJANDRO MAGNO"/>
    <n v="8"/>
    <s v="CHIHUAHUA"/>
    <n v="8"/>
    <s v="CHIHUAHUA"/>
    <x v="5"/>
    <n v="37"/>
    <x v="6"/>
    <n v="1"/>
    <s v="JUĂREZ"/>
    <s v="CALLE JUPITER"/>
    <n v="1115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12"/>
    <n v="17"/>
    <n v="29"/>
    <n v="12"/>
    <n v="17"/>
    <n v="29"/>
    <n v="7"/>
    <n v="6"/>
    <n v="13"/>
    <n v="0"/>
    <n v="0"/>
    <n v="0"/>
    <n v="0"/>
    <n v="0"/>
    <n v="0"/>
    <n v="1"/>
    <n v="2"/>
    <n v="3"/>
    <n v="3"/>
    <n v="8"/>
    <n v="11"/>
    <n v="0"/>
    <n v="0"/>
    <n v="0"/>
    <n v="0"/>
    <n v="0"/>
    <n v="0"/>
    <n v="0"/>
    <n v="0"/>
    <n v="0"/>
    <n v="4"/>
    <n v="10"/>
    <n v="14"/>
    <n v="0"/>
    <n v="1"/>
    <n v="1"/>
    <n v="0"/>
    <n v="0"/>
    <n v="0"/>
    <n v="0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1"/>
    <n v="0"/>
    <n v="0"/>
    <n v="3"/>
    <n v="0"/>
    <n v="7"/>
    <n v="0"/>
    <n v="2"/>
    <n v="0"/>
    <n v="1"/>
    <n v="1"/>
    <n v="0"/>
    <n v="0"/>
    <n v="0"/>
    <n v="0"/>
    <n v="2"/>
    <n v="3"/>
    <n v="3"/>
    <n v="1"/>
  </r>
  <r>
    <s v="08PJN0666G"/>
    <n v="1"/>
    <s v="MATUTINO"/>
    <s v="PREESCOLAR PARTICULAR VISION CON PROPOSITO"/>
    <n v="8"/>
    <s v="CHIHUAHUA"/>
    <n v="8"/>
    <s v="CHIHUAHUA"/>
    <x v="1"/>
    <n v="17"/>
    <x v="43"/>
    <n v="1"/>
    <s v="CUAUHTĂ‰MOC"/>
    <s v="AVENIDA ALLENDE"/>
    <n v="1054"/>
    <s v="PRIVADO"/>
    <x v="2"/>
    <n v="2"/>
    <s v="BĂSICA"/>
    <n v="1"/>
    <x v="2"/>
    <n v="1"/>
    <x v="0"/>
    <n v="0"/>
    <s v="NO APLICA"/>
    <n v="0"/>
    <s v="NO APLICA"/>
    <s v="08FZP0009N"/>
    <m/>
    <s v="08ADG0011N"/>
    <n v="0"/>
    <s v="I2020"/>
    <n v="2"/>
    <n v="9"/>
    <n v="11"/>
    <n v="2"/>
    <n v="9"/>
    <n v="11"/>
    <n v="1"/>
    <n v="4"/>
    <n v="5"/>
    <n v="0"/>
    <n v="0"/>
    <n v="0"/>
    <n v="0"/>
    <n v="0"/>
    <n v="0"/>
    <n v="0"/>
    <n v="2"/>
    <n v="2"/>
    <n v="1"/>
    <n v="2"/>
    <n v="3"/>
    <n v="0"/>
    <n v="0"/>
    <n v="0"/>
    <n v="0"/>
    <n v="0"/>
    <n v="0"/>
    <n v="0"/>
    <n v="0"/>
    <n v="0"/>
    <n v="1"/>
    <n v="4"/>
    <n v="5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0"/>
    <n v="5"/>
    <n v="0"/>
    <n v="2"/>
    <n v="0"/>
    <n v="1"/>
    <n v="1"/>
    <n v="0"/>
    <n v="0"/>
    <n v="0"/>
    <n v="0"/>
    <n v="2"/>
    <n v="1"/>
    <n v="1"/>
    <n v="1"/>
  </r>
  <r>
    <s v="08PJN0667F"/>
    <n v="1"/>
    <s v="MATUTINO"/>
    <s v="COLEGIO UN MEJOR MAÑANA"/>
    <n v="8"/>
    <s v="CHIHUAHUA"/>
    <n v="8"/>
    <s v="CHIHUAHUA"/>
    <x v="1"/>
    <n v="17"/>
    <x v="43"/>
    <n v="1"/>
    <s v="CUAUHTĂ‰MOC"/>
    <s v="AVENIDA CAMPO ALEGRE"/>
    <n v="0"/>
    <s v="PRIVADO"/>
    <x v="2"/>
    <n v="2"/>
    <s v="BĂSICA"/>
    <n v="1"/>
    <x v="2"/>
    <n v="1"/>
    <x v="0"/>
    <n v="0"/>
    <s v="NO APLICA"/>
    <n v="0"/>
    <s v="NO APLICA"/>
    <s v="08FZP0009N"/>
    <m/>
    <s v="08ADG0011N"/>
    <n v="0"/>
    <s v="I2020"/>
    <n v="7"/>
    <n v="14"/>
    <n v="21"/>
    <n v="7"/>
    <n v="14"/>
    <n v="21"/>
    <n v="4"/>
    <n v="8"/>
    <n v="12"/>
    <n v="0"/>
    <n v="0"/>
    <n v="0"/>
    <n v="1"/>
    <n v="0"/>
    <n v="1"/>
    <n v="3"/>
    <n v="5"/>
    <n v="8"/>
    <n v="3"/>
    <n v="2"/>
    <n v="5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4"/>
    <n v="0"/>
    <n v="1"/>
    <n v="0"/>
    <n v="0"/>
    <n v="0"/>
    <n v="0"/>
    <n v="0"/>
    <n v="0"/>
    <n v="1"/>
    <n v="1"/>
    <n v="3"/>
    <n v="3"/>
    <n v="1"/>
  </r>
  <r>
    <s v="08PJN0668E"/>
    <n v="1"/>
    <s v="MATUTINO"/>
    <s v="INSTITUTO KUROWI"/>
    <n v="8"/>
    <s v="CHIHUAHUA"/>
    <n v="8"/>
    <s v="CHIHUAHUA"/>
    <x v="5"/>
    <n v="37"/>
    <x v="6"/>
    <n v="1"/>
    <s v="JUĂREZ"/>
    <s v="CALLE 20 DE NOVIEMBRE"/>
    <n v="4393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41"/>
    <n v="30"/>
    <n v="71"/>
    <n v="41"/>
    <n v="30"/>
    <n v="71"/>
    <n v="18"/>
    <n v="19"/>
    <n v="37"/>
    <n v="0"/>
    <n v="0"/>
    <n v="0"/>
    <n v="2"/>
    <n v="5"/>
    <n v="7"/>
    <n v="11"/>
    <n v="7"/>
    <n v="18"/>
    <n v="10"/>
    <n v="12"/>
    <n v="22"/>
    <n v="0"/>
    <n v="0"/>
    <n v="0"/>
    <n v="0"/>
    <n v="0"/>
    <n v="0"/>
    <n v="0"/>
    <n v="0"/>
    <n v="0"/>
    <n v="23"/>
    <n v="24"/>
    <n v="47"/>
    <n v="1"/>
    <n v="1"/>
    <n v="0"/>
    <n v="0"/>
    <n v="0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1"/>
    <n v="0"/>
    <n v="2"/>
    <n v="0"/>
    <n v="8"/>
    <n v="1"/>
    <n v="2"/>
    <n v="1"/>
    <n v="1"/>
    <n v="0"/>
    <n v="0"/>
    <n v="0"/>
    <n v="0"/>
    <n v="1"/>
    <n v="3"/>
    <n v="6"/>
    <n v="6"/>
    <n v="1"/>
  </r>
  <r>
    <s v="08PJN0671S"/>
    <n v="1"/>
    <s v="MATUTINO"/>
    <s v="COLEGIO RAICES"/>
    <n v="8"/>
    <s v="CHIHUAHUA"/>
    <n v="8"/>
    <s v="CHIHUAHUA"/>
    <x v="7"/>
    <n v="19"/>
    <x v="21"/>
    <n v="1"/>
    <s v="CHIHUAHUA"/>
    <s v="CALLE VALLE DE SAN MIGUEL"/>
    <n v="17501"/>
    <s v="PRIVADO"/>
    <x v="2"/>
    <n v="2"/>
    <s v="BĂSICA"/>
    <n v="1"/>
    <x v="2"/>
    <n v="1"/>
    <x v="0"/>
    <n v="0"/>
    <s v="NO APLICA"/>
    <n v="0"/>
    <s v="NO APLICA"/>
    <s v="08FZP0010C"/>
    <m/>
    <s v="08ADG0011N"/>
    <n v="0"/>
    <s v="I2020"/>
    <n v="29"/>
    <n v="33"/>
    <n v="62"/>
    <n v="29"/>
    <n v="33"/>
    <n v="62"/>
    <n v="11"/>
    <n v="10"/>
    <n v="21"/>
    <n v="0"/>
    <n v="0"/>
    <n v="0"/>
    <n v="0"/>
    <n v="1"/>
    <n v="1"/>
    <n v="8"/>
    <n v="7"/>
    <n v="15"/>
    <n v="9"/>
    <n v="13"/>
    <n v="22"/>
    <n v="0"/>
    <n v="0"/>
    <n v="0"/>
    <n v="0"/>
    <n v="0"/>
    <n v="0"/>
    <n v="0"/>
    <n v="0"/>
    <n v="0"/>
    <n v="17"/>
    <n v="21"/>
    <n v="3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2"/>
    <n v="0"/>
    <n v="6"/>
    <n v="0"/>
    <n v="3"/>
    <n v="1"/>
    <n v="1"/>
    <n v="1"/>
    <n v="0"/>
    <n v="0"/>
    <n v="0"/>
    <n v="0"/>
    <n v="3"/>
    <n v="4"/>
    <n v="4"/>
    <n v="1"/>
  </r>
  <r>
    <s v="08PJN0673Q"/>
    <n v="1"/>
    <s v="MATUTINO"/>
    <s v="INSTITUTO BILINGUE ICM"/>
    <n v="8"/>
    <s v="CHIHUAHUA"/>
    <n v="8"/>
    <s v="CHIHUAHUA"/>
    <x v="5"/>
    <n v="37"/>
    <x v="6"/>
    <n v="1"/>
    <s v="JUĂREZ"/>
    <s v="CALLE FULTON"/>
    <n v="920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13"/>
    <n v="19"/>
    <n v="32"/>
    <n v="13"/>
    <n v="19"/>
    <n v="32"/>
    <n v="4"/>
    <n v="3"/>
    <n v="7"/>
    <n v="0"/>
    <n v="0"/>
    <n v="0"/>
    <n v="0"/>
    <n v="0"/>
    <n v="0"/>
    <n v="3"/>
    <n v="3"/>
    <n v="6"/>
    <n v="7"/>
    <n v="8"/>
    <n v="15"/>
    <n v="0"/>
    <n v="0"/>
    <n v="0"/>
    <n v="0"/>
    <n v="0"/>
    <n v="0"/>
    <n v="0"/>
    <n v="0"/>
    <n v="0"/>
    <n v="10"/>
    <n v="11"/>
    <n v="21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1"/>
    <n v="2"/>
    <n v="1"/>
    <n v="5"/>
    <n v="0"/>
    <n v="14"/>
    <n v="0"/>
    <n v="2"/>
    <n v="0"/>
    <n v="1"/>
    <n v="1"/>
    <n v="0"/>
    <n v="0"/>
    <n v="0"/>
    <n v="0"/>
    <n v="2"/>
    <n v="3"/>
    <n v="2"/>
    <n v="1"/>
  </r>
  <r>
    <s v="08PJN0674P"/>
    <n v="1"/>
    <s v="MATUTINO"/>
    <s v="INSTITUTO BILINGUE ICM UNIDAD SALVARCAR"/>
    <n v="8"/>
    <s v="CHIHUAHUA"/>
    <n v="8"/>
    <s v="CHIHUAHUA"/>
    <x v="5"/>
    <n v="37"/>
    <x v="6"/>
    <n v="1"/>
    <s v="JUĂREZ"/>
    <s v="CALLE IGNACIO ZARAGOZA"/>
    <n v="1330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14"/>
    <n v="21"/>
    <n v="35"/>
    <n v="14"/>
    <n v="21"/>
    <n v="35"/>
    <n v="6"/>
    <n v="8"/>
    <n v="14"/>
    <n v="0"/>
    <n v="0"/>
    <n v="0"/>
    <n v="0"/>
    <n v="0"/>
    <n v="0"/>
    <n v="3"/>
    <n v="4"/>
    <n v="7"/>
    <n v="8"/>
    <n v="10"/>
    <n v="18"/>
    <n v="0"/>
    <n v="0"/>
    <n v="0"/>
    <n v="0"/>
    <n v="0"/>
    <n v="0"/>
    <n v="0"/>
    <n v="0"/>
    <n v="0"/>
    <n v="11"/>
    <n v="14"/>
    <n v="25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1"/>
    <n v="4"/>
    <n v="0"/>
    <n v="9"/>
    <n v="0"/>
    <n v="2"/>
    <n v="0"/>
    <n v="1"/>
    <n v="1"/>
    <n v="0"/>
    <n v="0"/>
    <n v="0"/>
    <n v="0"/>
    <n v="2"/>
    <n v="2"/>
    <n v="2"/>
    <n v="1"/>
  </r>
  <r>
    <s v="08PJN0676N"/>
    <n v="1"/>
    <s v="MATUTINO"/>
    <s v="CENTRO EDUCATIVO SIEMBRA Y COSECHA"/>
    <n v="8"/>
    <s v="CHIHUAHUA"/>
    <n v="8"/>
    <s v="CHIHUAHUA"/>
    <x v="7"/>
    <n v="19"/>
    <x v="21"/>
    <n v="1"/>
    <s v="CHIHUAHUA"/>
    <s v="CALLE RAMON RAMOS"/>
    <n v="6221"/>
    <s v="PRIVADO"/>
    <x v="2"/>
    <n v="2"/>
    <s v="BĂSICA"/>
    <n v="1"/>
    <x v="2"/>
    <n v="1"/>
    <x v="0"/>
    <n v="0"/>
    <s v="NO APLICA"/>
    <n v="0"/>
    <s v="NO APLICA"/>
    <s v="08FZP0013Z"/>
    <m/>
    <s v="08ACE0001J"/>
    <n v="0"/>
    <s v="I2020"/>
    <n v="6"/>
    <n v="5"/>
    <n v="11"/>
    <n v="6"/>
    <n v="5"/>
    <n v="11"/>
    <n v="3"/>
    <n v="4"/>
    <n v="7"/>
    <n v="0"/>
    <n v="0"/>
    <n v="0"/>
    <n v="0"/>
    <n v="0"/>
    <n v="0"/>
    <n v="1"/>
    <n v="3"/>
    <n v="4"/>
    <n v="5"/>
    <n v="4"/>
    <n v="9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2"/>
    <n v="1"/>
  </r>
  <r>
    <s v="08PJN0677M"/>
    <n v="1"/>
    <s v="MATUTINO"/>
    <s v="COLEGIO SAN ISIDRO"/>
    <n v="8"/>
    <s v="CHIHUAHUA"/>
    <n v="8"/>
    <s v="CHIHUAHUA"/>
    <x v="5"/>
    <n v="37"/>
    <x v="6"/>
    <n v="1"/>
    <s v="JUĂREZ"/>
    <s v="CALLE CHIRICAHUA BYM."/>
    <n v="355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19"/>
    <n v="14"/>
    <n v="33"/>
    <n v="19"/>
    <n v="14"/>
    <n v="33"/>
    <n v="9"/>
    <n v="7"/>
    <n v="16"/>
    <n v="0"/>
    <n v="0"/>
    <n v="0"/>
    <n v="1"/>
    <n v="1"/>
    <n v="2"/>
    <n v="8"/>
    <n v="9"/>
    <n v="17"/>
    <n v="8"/>
    <n v="6"/>
    <n v="14"/>
    <n v="0"/>
    <n v="0"/>
    <n v="0"/>
    <n v="0"/>
    <n v="0"/>
    <n v="0"/>
    <n v="0"/>
    <n v="0"/>
    <n v="0"/>
    <n v="17"/>
    <n v="16"/>
    <n v="33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PJN0679K"/>
    <n v="1"/>
    <s v="MATUTINO"/>
    <s v="COLEGIO BILINGUE MILEMA"/>
    <n v="8"/>
    <s v="CHIHUAHUA"/>
    <n v="8"/>
    <s v="CHIHUAHUA"/>
    <x v="5"/>
    <n v="37"/>
    <x v="6"/>
    <n v="1"/>
    <s v="JUĂREZ"/>
    <s v="CAMINO EL POTRERO"/>
    <n v="8750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34"/>
    <n v="34"/>
    <n v="68"/>
    <n v="34"/>
    <n v="34"/>
    <n v="68"/>
    <n v="19"/>
    <n v="20"/>
    <n v="39"/>
    <n v="0"/>
    <n v="0"/>
    <n v="0"/>
    <n v="0"/>
    <n v="0"/>
    <n v="0"/>
    <n v="5"/>
    <n v="1"/>
    <n v="6"/>
    <n v="9"/>
    <n v="8"/>
    <n v="17"/>
    <n v="0"/>
    <n v="0"/>
    <n v="0"/>
    <n v="0"/>
    <n v="0"/>
    <n v="0"/>
    <n v="0"/>
    <n v="0"/>
    <n v="0"/>
    <n v="14"/>
    <n v="9"/>
    <n v="23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2"/>
    <n v="0"/>
    <n v="5"/>
    <n v="0"/>
    <n v="12"/>
    <n v="0"/>
    <n v="2"/>
    <n v="0"/>
    <n v="1"/>
    <n v="1"/>
    <n v="0"/>
    <n v="0"/>
    <n v="0"/>
    <n v="0"/>
    <n v="2"/>
    <n v="3"/>
    <n v="2"/>
    <n v="1"/>
  </r>
  <r>
    <s v="08PJN0680Z"/>
    <n v="1"/>
    <s v="MATUTINO"/>
    <s v="COLEGIO HELEN ADAMS KELLER"/>
    <n v="8"/>
    <s v="CHIHUAHUA"/>
    <n v="8"/>
    <s v="CHIHUAHUA"/>
    <x v="5"/>
    <n v="37"/>
    <x v="6"/>
    <n v="1"/>
    <s v="JUĂREZ"/>
    <s v="CALLE VENUZTIANO CARRANZA"/>
    <n v="721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36"/>
    <n v="55"/>
    <n v="91"/>
    <n v="36"/>
    <n v="55"/>
    <n v="91"/>
    <n v="19"/>
    <n v="29"/>
    <n v="48"/>
    <n v="0"/>
    <n v="0"/>
    <n v="0"/>
    <n v="1"/>
    <n v="0"/>
    <n v="1"/>
    <n v="7"/>
    <n v="8"/>
    <n v="15"/>
    <n v="21"/>
    <n v="17"/>
    <n v="38"/>
    <n v="0"/>
    <n v="0"/>
    <n v="0"/>
    <n v="0"/>
    <n v="0"/>
    <n v="0"/>
    <n v="0"/>
    <n v="0"/>
    <n v="0"/>
    <n v="29"/>
    <n v="25"/>
    <n v="5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2"/>
    <n v="0"/>
    <n v="0"/>
    <n v="0"/>
    <n v="1"/>
    <n v="3"/>
    <n v="3"/>
    <n v="3"/>
    <n v="1"/>
  </r>
  <r>
    <s v="08PJN0682Y"/>
    <n v="1"/>
    <s v="MATUTINO"/>
    <s v="PREESCOLAR MANUEL BERNARDO AGUIRRE"/>
    <n v="8"/>
    <s v="CHIHUAHUA"/>
    <n v="8"/>
    <s v="CHIHUAHUA"/>
    <x v="7"/>
    <n v="19"/>
    <x v="21"/>
    <n v="1"/>
    <s v="CHIHUAHUA"/>
    <s v="CALLE OCAMPO"/>
    <n v="1422"/>
    <s v="PRIVADO"/>
    <x v="2"/>
    <n v="2"/>
    <s v="BĂSICA"/>
    <n v="1"/>
    <x v="2"/>
    <n v="1"/>
    <x v="0"/>
    <n v="0"/>
    <s v="NO APLICA"/>
    <n v="0"/>
    <s v="NO APLICA"/>
    <s v="08FZP0001V"/>
    <m/>
    <s v="08ADG0011N"/>
    <n v="0"/>
    <s v="I2020"/>
    <n v="3"/>
    <n v="2"/>
    <n v="5"/>
    <n v="3"/>
    <n v="2"/>
    <n v="5"/>
    <n v="2"/>
    <n v="0"/>
    <n v="2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1"/>
    <n v="1"/>
    <n v="1"/>
  </r>
  <r>
    <s v="08PJN0684W"/>
    <n v="1"/>
    <s v="MATUTINO"/>
    <s v="JARDIN DE NIÑOS TAMUJE IWIGARA"/>
    <n v="8"/>
    <s v="CHIHUAHUA"/>
    <n v="8"/>
    <s v="CHIHUAHUA"/>
    <x v="0"/>
    <n v="9"/>
    <x v="2"/>
    <n v="1"/>
    <s v="BOCOYNA"/>
    <s v="CALLE ELEVACION"/>
    <n v="0"/>
    <s v="PRIVADO"/>
    <x v="2"/>
    <n v="2"/>
    <s v="BĂSICA"/>
    <n v="1"/>
    <x v="2"/>
    <n v="1"/>
    <x v="0"/>
    <n v="0"/>
    <s v="NO APLICA"/>
    <n v="0"/>
    <s v="NO APLICA"/>
    <s v="08FZP0019U"/>
    <m/>
    <s v="08ADG0003E"/>
    <n v="0"/>
    <s v="I2020"/>
    <n v="6"/>
    <n v="6"/>
    <n v="12"/>
    <n v="6"/>
    <n v="6"/>
    <n v="12"/>
    <n v="1"/>
    <n v="2"/>
    <n v="3"/>
    <n v="0"/>
    <n v="0"/>
    <n v="0"/>
    <n v="2"/>
    <n v="1"/>
    <n v="3"/>
    <n v="3"/>
    <n v="2"/>
    <n v="5"/>
    <n v="2"/>
    <n v="3"/>
    <n v="5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1"/>
    <n v="1"/>
    <n v="1"/>
  </r>
  <r>
    <s v="08PJN0685V"/>
    <n v="1"/>
    <s v="MATUTINO"/>
    <s v="CENTRO EDUCATIVO INTERCULTURAL BENESIKA ANAGUPI"/>
    <n v="8"/>
    <s v="CHIHUAHUA"/>
    <n v="8"/>
    <s v="CHIHUAHUA"/>
    <x v="3"/>
    <n v="27"/>
    <x v="27"/>
    <n v="529"/>
    <s v="REJOGOCHI"/>
    <s v="CALLE REJOGOCHI"/>
    <n v="0"/>
    <s v="PRIVADO"/>
    <x v="2"/>
    <n v="2"/>
    <s v="BĂSICA"/>
    <n v="1"/>
    <x v="2"/>
    <n v="1"/>
    <x v="0"/>
    <n v="0"/>
    <s v="NO APLICA"/>
    <n v="0"/>
    <s v="NO APLICA"/>
    <s v="08FZP0019U"/>
    <m/>
    <s v="08ADG0006B"/>
    <n v="0"/>
    <s v="I2020"/>
    <n v="8"/>
    <n v="4"/>
    <n v="12"/>
    <n v="8"/>
    <n v="4"/>
    <n v="12"/>
    <n v="8"/>
    <n v="4"/>
    <n v="12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2"/>
    <n v="0"/>
    <n v="0"/>
    <n v="0"/>
    <n v="0"/>
    <n v="2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1"/>
    <n v="0"/>
    <n v="0"/>
    <n v="2"/>
    <n v="0"/>
    <n v="0"/>
    <n v="0"/>
    <n v="0"/>
    <n v="2"/>
    <n v="2"/>
    <n v="2"/>
    <n v="1"/>
  </r>
  <r>
    <s v="08PJN0686U"/>
    <n v="1"/>
    <s v="MATUTINO"/>
    <s v="INSTITUTO VALLE VERDE"/>
    <n v="8"/>
    <s v="CHIHUAHUA"/>
    <n v="8"/>
    <s v="CHIHUAHUA"/>
    <x v="5"/>
    <n v="37"/>
    <x v="6"/>
    <n v="1"/>
    <s v="JUĂREZ"/>
    <s v="AVENIDA JARDIN"/>
    <n v="9565"/>
    <s v="PRIVADO"/>
    <x v="2"/>
    <n v="2"/>
    <s v="BĂSICA"/>
    <n v="1"/>
    <x v="2"/>
    <n v="1"/>
    <x v="0"/>
    <n v="0"/>
    <s v="NO APLICA"/>
    <n v="0"/>
    <s v="NO APLICA"/>
    <s v="08FZP0016X"/>
    <m/>
    <s v="08ADG0005C"/>
    <n v="0"/>
    <s v="I2020"/>
    <n v="11"/>
    <n v="7"/>
    <n v="18"/>
    <n v="11"/>
    <n v="7"/>
    <n v="18"/>
    <n v="4"/>
    <n v="3"/>
    <n v="7"/>
    <n v="0"/>
    <n v="0"/>
    <n v="0"/>
    <n v="0"/>
    <n v="0"/>
    <n v="0"/>
    <n v="3"/>
    <n v="4"/>
    <n v="7"/>
    <n v="6"/>
    <n v="4"/>
    <n v="1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0"/>
    <n v="4"/>
    <n v="0"/>
    <n v="1"/>
    <n v="0"/>
    <n v="0"/>
    <n v="0"/>
    <n v="0"/>
    <n v="0"/>
    <n v="0"/>
    <n v="1"/>
    <n v="1"/>
    <n v="2"/>
    <n v="2"/>
    <n v="1"/>
  </r>
  <r>
    <s v="08PJN0687T"/>
    <n v="1"/>
    <s v="MATUTINO"/>
    <s v="COLEGIO CAMPBELL"/>
    <n v="8"/>
    <s v="CHIHUAHUA"/>
    <n v="8"/>
    <s v="CHIHUAHUA"/>
    <x v="5"/>
    <n v="37"/>
    <x v="6"/>
    <n v="1"/>
    <s v="JUĂREZ"/>
    <s v="BOULEVARD TOMAS FERNANDEZ"/>
    <n v="8505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17"/>
    <n v="12"/>
    <n v="29"/>
    <n v="17"/>
    <n v="12"/>
    <n v="29"/>
    <n v="7"/>
    <n v="4"/>
    <n v="11"/>
    <n v="0"/>
    <n v="0"/>
    <n v="0"/>
    <n v="1"/>
    <n v="0"/>
    <n v="1"/>
    <n v="3"/>
    <n v="2"/>
    <n v="5"/>
    <n v="8"/>
    <n v="7"/>
    <n v="15"/>
    <n v="0"/>
    <n v="0"/>
    <n v="0"/>
    <n v="0"/>
    <n v="0"/>
    <n v="0"/>
    <n v="0"/>
    <n v="0"/>
    <n v="0"/>
    <n v="12"/>
    <n v="9"/>
    <n v="21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2"/>
    <n v="0"/>
    <n v="1"/>
    <n v="0"/>
    <n v="0"/>
    <n v="0"/>
    <n v="0"/>
    <n v="1"/>
    <n v="0"/>
    <n v="0"/>
    <n v="0"/>
    <n v="6"/>
    <n v="0"/>
    <n v="2"/>
    <n v="1"/>
    <n v="0"/>
    <n v="0"/>
    <n v="0"/>
    <n v="0"/>
    <n v="0"/>
    <n v="1"/>
    <n v="2"/>
    <n v="3"/>
    <n v="3"/>
    <n v="1"/>
  </r>
  <r>
    <s v="08PJN0688S"/>
    <n v="1"/>
    <s v="MATUTINO"/>
    <s v="KIDS GARDEN"/>
    <n v="8"/>
    <s v="CHIHUAHUA"/>
    <n v="8"/>
    <s v="CHIHUAHUA"/>
    <x v="7"/>
    <n v="19"/>
    <x v="21"/>
    <n v="1"/>
    <s v="CHIHUAHUA"/>
    <s v="AVENIDA PASCUAL OROZCO"/>
    <n v="2504"/>
    <s v="PRIVADO"/>
    <x v="2"/>
    <n v="2"/>
    <s v="BĂSICA"/>
    <n v="1"/>
    <x v="2"/>
    <n v="1"/>
    <x v="0"/>
    <n v="0"/>
    <s v="NO APLICA"/>
    <n v="0"/>
    <s v="NO APLICA"/>
    <s v="08FZP0004S"/>
    <m/>
    <s v="08ADG0011N"/>
    <n v="0"/>
    <s v="I2020"/>
    <n v="22"/>
    <n v="23"/>
    <n v="45"/>
    <n v="22"/>
    <n v="23"/>
    <n v="45"/>
    <n v="8"/>
    <n v="9"/>
    <n v="17"/>
    <n v="0"/>
    <n v="0"/>
    <n v="0"/>
    <n v="3"/>
    <n v="2"/>
    <n v="5"/>
    <n v="3"/>
    <n v="6"/>
    <n v="9"/>
    <n v="6"/>
    <n v="2"/>
    <n v="8"/>
    <n v="0"/>
    <n v="0"/>
    <n v="0"/>
    <n v="0"/>
    <n v="0"/>
    <n v="0"/>
    <n v="0"/>
    <n v="0"/>
    <n v="0"/>
    <n v="12"/>
    <n v="10"/>
    <n v="2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3"/>
    <n v="0"/>
    <n v="2"/>
    <n v="0"/>
    <n v="8"/>
    <n v="0"/>
    <n v="2"/>
    <n v="0"/>
    <n v="0"/>
    <n v="1"/>
    <n v="0"/>
    <n v="0"/>
    <n v="0"/>
    <n v="1"/>
    <n v="2"/>
    <n v="4"/>
    <n v="3"/>
    <n v="1"/>
  </r>
  <r>
    <s v="08PJN0689R"/>
    <n v="1"/>
    <s v="MATUTINO"/>
    <s v="INSTITUTO ADELA DE CORNEJO IV SIGLOS"/>
    <n v="8"/>
    <s v="CHIHUAHUA"/>
    <n v="8"/>
    <s v="CHIHUAHUA"/>
    <x v="5"/>
    <n v="37"/>
    <x v="6"/>
    <n v="1"/>
    <s v="JUĂREZ"/>
    <s v="CALZADA DEL RIO"/>
    <n v="9950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34"/>
    <n v="36"/>
    <n v="70"/>
    <n v="34"/>
    <n v="36"/>
    <n v="70"/>
    <n v="18"/>
    <n v="18"/>
    <n v="36"/>
    <n v="0"/>
    <n v="0"/>
    <n v="0"/>
    <n v="0"/>
    <n v="2"/>
    <n v="2"/>
    <n v="5"/>
    <n v="13"/>
    <n v="18"/>
    <n v="12"/>
    <n v="15"/>
    <n v="27"/>
    <n v="0"/>
    <n v="0"/>
    <n v="0"/>
    <n v="0"/>
    <n v="0"/>
    <n v="0"/>
    <n v="0"/>
    <n v="0"/>
    <n v="0"/>
    <n v="17"/>
    <n v="30"/>
    <n v="4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2"/>
    <n v="1"/>
    <n v="1"/>
    <n v="0"/>
    <n v="8"/>
    <n v="0"/>
    <n v="1"/>
    <n v="0"/>
    <n v="0"/>
    <n v="0"/>
    <n v="0"/>
    <n v="0"/>
    <n v="0"/>
    <n v="1"/>
    <n v="1"/>
    <n v="3"/>
    <n v="3"/>
    <n v="1"/>
  </r>
  <r>
    <s v="08PJN0690G"/>
    <n v="1"/>
    <s v="MATUTINO"/>
    <s v="CENTRO EDUCATIVO MONTESQUIEU"/>
    <n v="8"/>
    <s v="CHIHUAHUA"/>
    <n v="8"/>
    <s v="CHIHUAHUA"/>
    <x v="5"/>
    <n v="37"/>
    <x v="6"/>
    <n v="1"/>
    <s v="JUĂREZ"/>
    <s v="CALLE PASEO TRES CANTOS"/>
    <n v="911"/>
    <s v="PRIVADO"/>
    <x v="2"/>
    <n v="2"/>
    <s v="BĂSICA"/>
    <n v="1"/>
    <x v="2"/>
    <n v="1"/>
    <x v="0"/>
    <n v="0"/>
    <s v="NO APLICA"/>
    <n v="0"/>
    <s v="NO APLICA"/>
    <s v="08FZP0016X"/>
    <m/>
    <s v="08ADG0011N"/>
    <n v="0"/>
    <s v="I2020"/>
    <n v="33"/>
    <n v="35"/>
    <n v="68"/>
    <n v="33"/>
    <n v="35"/>
    <n v="68"/>
    <n v="12"/>
    <n v="12"/>
    <n v="24"/>
    <n v="0"/>
    <n v="0"/>
    <n v="0"/>
    <n v="4"/>
    <n v="1"/>
    <n v="5"/>
    <n v="12"/>
    <n v="12"/>
    <n v="24"/>
    <n v="13"/>
    <n v="11"/>
    <n v="24"/>
    <n v="0"/>
    <n v="0"/>
    <n v="0"/>
    <n v="0"/>
    <n v="0"/>
    <n v="0"/>
    <n v="0"/>
    <n v="0"/>
    <n v="0"/>
    <n v="29"/>
    <n v="24"/>
    <n v="53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3"/>
    <n v="0"/>
    <n v="1"/>
    <n v="0"/>
    <n v="6"/>
    <n v="0"/>
    <n v="2"/>
    <n v="1"/>
    <n v="0"/>
    <n v="0"/>
    <n v="0"/>
    <n v="0"/>
    <n v="0"/>
    <n v="1"/>
    <n v="2"/>
    <n v="4"/>
    <n v="3"/>
    <n v="1"/>
  </r>
  <r>
    <s v="08PJN0692E"/>
    <n v="1"/>
    <s v="MATUTINO"/>
    <s v="COLEGIO REGIONAL DE MEXICO"/>
    <n v="8"/>
    <s v="CHIHUAHUA"/>
    <n v="8"/>
    <s v="CHIHUAHUA"/>
    <x v="5"/>
    <n v="37"/>
    <x v="6"/>
    <n v="1"/>
    <s v="JUĂREZ"/>
    <s v="CALLE MONTE MAYOR"/>
    <n v="4117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50"/>
    <n v="25"/>
    <n v="75"/>
    <n v="50"/>
    <n v="25"/>
    <n v="75"/>
    <n v="35"/>
    <n v="18"/>
    <n v="53"/>
    <n v="0"/>
    <n v="0"/>
    <n v="0"/>
    <n v="0"/>
    <n v="0"/>
    <n v="0"/>
    <n v="2"/>
    <n v="4"/>
    <n v="6"/>
    <n v="14"/>
    <n v="9"/>
    <n v="23"/>
    <n v="0"/>
    <n v="0"/>
    <n v="0"/>
    <n v="0"/>
    <n v="0"/>
    <n v="0"/>
    <n v="0"/>
    <n v="0"/>
    <n v="0"/>
    <n v="16"/>
    <n v="13"/>
    <n v="29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0"/>
    <n v="1"/>
    <n v="0"/>
    <n v="3"/>
    <n v="0"/>
    <n v="9"/>
    <n v="0"/>
    <n v="2"/>
    <n v="0"/>
    <n v="1"/>
    <n v="1"/>
    <n v="0"/>
    <n v="0"/>
    <n v="0"/>
    <n v="0"/>
    <n v="2"/>
    <n v="2"/>
    <n v="2"/>
    <n v="1"/>
  </r>
  <r>
    <s v="08PJN0693D"/>
    <n v="1"/>
    <s v="MATUTINO"/>
    <s v="COLEGIO REGIONAL DE MEXICO CENTRO"/>
    <n v="8"/>
    <s v="CHIHUAHUA"/>
    <n v="8"/>
    <s v="CHIHUAHUA"/>
    <x v="5"/>
    <n v="37"/>
    <x v="6"/>
    <n v="1"/>
    <s v="JUĂREZ"/>
    <s v="CALLE COYOACAN"/>
    <n v="2736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22"/>
    <n v="28"/>
    <n v="50"/>
    <n v="22"/>
    <n v="28"/>
    <n v="50"/>
    <n v="16"/>
    <n v="12"/>
    <n v="28"/>
    <n v="0"/>
    <n v="0"/>
    <n v="0"/>
    <n v="0"/>
    <n v="0"/>
    <n v="0"/>
    <n v="6"/>
    <n v="10"/>
    <n v="16"/>
    <n v="5"/>
    <n v="16"/>
    <n v="21"/>
    <n v="0"/>
    <n v="0"/>
    <n v="0"/>
    <n v="0"/>
    <n v="0"/>
    <n v="0"/>
    <n v="0"/>
    <n v="0"/>
    <n v="0"/>
    <n v="11"/>
    <n v="26"/>
    <n v="37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3"/>
    <n v="0"/>
    <n v="7"/>
    <n v="0"/>
    <n v="2"/>
    <n v="0"/>
    <n v="1"/>
    <n v="1"/>
    <n v="0"/>
    <n v="0"/>
    <n v="0"/>
    <n v="0"/>
    <n v="2"/>
    <n v="9"/>
    <n v="2"/>
    <n v="1"/>
  </r>
  <r>
    <s v="08PJN0695B"/>
    <n v="1"/>
    <s v="MATUTINO"/>
    <s v="AMERICAN SCHOOL CHIHUAHUA"/>
    <n v="8"/>
    <s v="CHIHUAHUA"/>
    <n v="8"/>
    <s v="CHIHUAHUA"/>
    <x v="7"/>
    <n v="19"/>
    <x v="21"/>
    <n v="1"/>
    <s v="CHIHUAHUA"/>
    <s v="AVENIDA TEĂ“FILO BORUNDA ORTIZ"/>
    <n v="12404"/>
    <s v="PRIVADO"/>
    <x v="2"/>
    <n v="2"/>
    <s v="BĂSICA"/>
    <n v="1"/>
    <x v="2"/>
    <n v="1"/>
    <x v="0"/>
    <n v="0"/>
    <s v="NO APLICA"/>
    <n v="0"/>
    <s v="NO APLICA"/>
    <s v="08FZP0001V"/>
    <m/>
    <s v="08ADG0011N"/>
    <n v="0"/>
    <s v="I2020"/>
    <n v="51"/>
    <n v="48"/>
    <n v="99"/>
    <n v="51"/>
    <n v="48"/>
    <n v="99"/>
    <n v="12"/>
    <n v="16"/>
    <n v="28"/>
    <n v="0"/>
    <n v="0"/>
    <n v="0"/>
    <n v="12"/>
    <n v="4"/>
    <n v="16"/>
    <n v="22"/>
    <n v="19"/>
    <n v="41"/>
    <n v="11"/>
    <n v="16"/>
    <n v="27"/>
    <n v="0"/>
    <n v="0"/>
    <n v="0"/>
    <n v="0"/>
    <n v="0"/>
    <n v="0"/>
    <n v="0"/>
    <n v="0"/>
    <n v="0"/>
    <n v="45"/>
    <n v="39"/>
    <n v="84"/>
    <n v="0"/>
    <n v="2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3"/>
    <n v="0"/>
    <n v="0"/>
    <n v="0"/>
    <n v="10"/>
    <n v="0"/>
    <n v="4"/>
    <n v="0"/>
    <n v="2"/>
    <n v="0"/>
    <n v="0"/>
    <n v="0"/>
    <n v="0"/>
    <n v="2"/>
    <n v="4"/>
    <n v="10"/>
    <n v="6"/>
    <n v="1"/>
  </r>
  <r>
    <s v="08PJN0696A"/>
    <n v="1"/>
    <s v="MATUTINO"/>
    <s v="CENTRO EDUCATIVO VILLOVELA"/>
    <n v="8"/>
    <s v="CHIHUAHUA"/>
    <n v="8"/>
    <s v="CHIHUAHUA"/>
    <x v="8"/>
    <n v="32"/>
    <x v="19"/>
    <n v="1"/>
    <s v="HIDALGO DEL PARRAL"/>
    <s v="PROLONGACIĂ“N OJINAGA "/>
    <n v="0"/>
    <s v="PRIVADO"/>
    <x v="2"/>
    <n v="2"/>
    <s v="BĂSICA"/>
    <n v="1"/>
    <x v="2"/>
    <n v="1"/>
    <x v="0"/>
    <n v="0"/>
    <s v="NO APLICA"/>
    <n v="0"/>
    <s v="NO APLICA"/>
    <s v="08FZP0003T"/>
    <m/>
    <s v="08ADG0011N"/>
    <n v="0"/>
    <s v="I2020"/>
    <n v="29"/>
    <n v="21"/>
    <n v="50"/>
    <n v="29"/>
    <n v="21"/>
    <n v="50"/>
    <n v="10"/>
    <n v="6"/>
    <n v="16"/>
    <n v="0"/>
    <n v="0"/>
    <n v="0"/>
    <n v="1"/>
    <n v="4"/>
    <n v="5"/>
    <n v="9"/>
    <n v="10"/>
    <n v="19"/>
    <n v="6"/>
    <n v="4"/>
    <n v="10"/>
    <n v="0"/>
    <n v="0"/>
    <n v="0"/>
    <n v="0"/>
    <n v="0"/>
    <n v="0"/>
    <n v="0"/>
    <n v="0"/>
    <n v="0"/>
    <n v="16"/>
    <n v="18"/>
    <n v="3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0"/>
    <n v="0"/>
    <n v="0"/>
    <n v="5"/>
    <n v="0"/>
    <n v="3"/>
    <n v="1"/>
    <n v="1"/>
    <n v="1"/>
    <n v="0"/>
    <n v="0"/>
    <n v="0"/>
    <n v="0"/>
    <n v="3"/>
    <n v="12"/>
    <n v="3"/>
    <n v="1"/>
  </r>
  <r>
    <s v="08PJN0697Z"/>
    <n v="1"/>
    <s v="MATUTINO"/>
    <s v="COLEGIO INGLES DE DURANGO"/>
    <n v="8"/>
    <s v="CHIHUAHUA"/>
    <n v="8"/>
    <s v="CHIHUAHUA"/>
    <x v="5"/>
    <n v="37"/>
    <x v="6"/>
    <n v="1"/>
    <s v="JUĂREZ"/>
    <s v="PROLONGACIĂ“N AVENIDA TOMAS FERNANDEZ"/>
    <n v="11201"/>
    <s v="PRIVADO"/>
    <x v="2"/>
    <n v="2"/>
    <s v="BĂSICA"/>
    <n v="1"/>
    <x v="2"/>
    <n v="1"/>
    <x v="0"/>
    <n v="0"/>
    <s v="NO APLICA"/>
    <n v="0"/>
    <s v="NO APLICA"/>
    <s v="08FZP0007P"/>
    <m/>
    <s v="08ADG0011N"/>
    <n v="0"/>
    <s v="I2020"/>
    <n v="38"/>
    <n v="51"/>
    <n v="89"/>
    <n v="38"/>
    <n v="51"/>
    <n v="89"/>
    <n v="19"/>
    <n v="21"/>
    <n v="40"/>
    <n v="0"/>
    <n v="0"/>
    <n v="0"/>
    <n v="1"/>
    <n v="0"/>
    <n v="1"/>
    <n v="6"/>
    <n v="6"/>
    <n v="12"/>
    <n v="9"/>
    <n v="19"/>
    <n v="28"/>
    <n v="0"/>
    <n v="0"/>
    <n v="0"/>
    <n v="0"/>
    <n v="0"/>
    <n v="0"/>
    <n v="0"/>
    <n v="0"/>
    <n v="0"/>
    <n v="16"/>
    <n v="25"/>
    <n v="41"/>
    <n v="1"/>
    <n v="1"/>
    <n v="0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1"/>
    <n v="0"/>
    <n v="1"/>
    <n v="0"/>
    <n v="7"/>
    <n v="0"/>
    <n v="3"/>
    <n v="1"/>
    <n v="1"/>
    <n v="0"/>
    <n v="0"/>
    <n v="0"/>
    <n v="0"/>
    <n v="1"/>
    <n v="3"/>
    <n v="5"/>
    <n v="4"/>
    <n v="1"/>
  </r>
  <r>
    <s v="08DCC0001I"/>
    <n v="1"/>
    <s v="MATUTINO"/>
    <s v="LA CASA DEL PUEBLO"/>
    <n v="8"/>
    <s v="CHIHUAHUA"/>
    <n v="8"/>
    <s v="CHIHUAHUA"/>
    <x v="0"/>
    <n v="65"/>
    <x v="11"/>
    <n v="1417"/>
    <s v="PAMACHI"/>
    <s v="CALLE PAMACHI"/>
    <n v="0"/>
    <s v="PĂBLICO"/>
    <x v="0"/>
    <n v="2"/>
    <s v="BĂSICA"/>
    <n v="1"/>
    <x v="2"/>
    <n v="3"/>
    <x v="1"/>
    <n v="0"/>
    <s v="NO APLICA"/>
    <n v="0"/>
    <s v="NO APLICA"/>
    <s v="08FZI0022Y"/>
    <s v="08FJI0008D"/>
    <s v="08ADG0006B"/>
    <n v="0"/>
    <s v="I2020"/>
    <n v="10"/>
    <n v="8"/>
    <n v="18"/>
    <n v="10"/>
    <n v="8"/>
    <n v="18"/>
    <n v="7"/>
    <n v="2"/>
    <n v="9"/>
    <n v="0"/>
    <n v="0"/>
    <n v="0"/>
    <n v="0"/>
    <n v="1"/>
    <n v="1"/>
    <n v="2"/>
    <n v="8"/>
    <n v="10"/>
    <n v="4"/>
    <n v="2"/>
    <n v="6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2H"/>
    <n v="1"/>
    <s v="MATUTINO"/>
    <s v="REVOLUCION"/>
    <n v="8"/>
    <s v="CHIHUAHUA"/>
    <n v="8"/>
    <s v="CHIHUAHUA"/>
    <x v="0"/>
    <n v="65"/>
    <x v="11"/>
    <n v="366"/>
    <s v="GUADALUPE CORONADO"/>
    <s v="NINGUNO NINGUNO"/>
    <n v="0"/>
    <s v="PĂBLICO"/>
    <x v="0"/>
    <n v="2"/>
    <s v="BĂSICA"/>
    <n v="1"/>
    <x v="2"/>
    <n v="3"/>
    <x v="1"/>
    <n v="0"/>
    <s v="NO APLICA"/>
    <n v="0"/>
    <s v="NO APLICA"/>
    <s v="08FZI0030G"/>
    <s v="08FJI0005G"/>
    <s v="08ADG0003E"/>
    <n v="0"/>
    <s v="I2020"/>
    <n v="19"/>
    <n v="20"/>
    <n v="39"/>
    <n v="19"/>
    <n v="20"/>
    <n v="39"/>
    <n v="6"/>
    <n v="9"/>
    <n v="15"/>
    <n v="0"/>
    <n v="0"/>
    <n v="0"/>
    <n v="6"/>
    <n v="4"/>
    <n v="10"/>
    <n v="7"/>
    <n v="4"/>
    <n v="11"/>
    <n v="11"/>
    <n v="8"/>
    <n v="19"/>
    <n v="0"/>
    <n v="0"/>
    <n v="0"/>
    <n v="0"/>
    <n v="0"/>
    <n v="0"/>
    <n v="0"/>
    <n v="0"/>
    <n v="0"/>
    <n v="24"/>
    <n v="16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03G"/>
    <n v="1"/>
    <s v="MATUTINO"/>
    <s v="IGNACIO LEON RUIZ"/>
    <n v="8"/>
    <s v="CHIHUAHUA"/>
    <n v="8"/>
    <s v="CHIHUAHUA"/>
    <x v="1"/>
    <n v="12"/>
    <x v="23"/>
    <n v="52"/>
    <s v="RANCHERĂA TECUBICHI"/>
    <s v="CALLE RANCHERIA TECUBICHI"/>
    <n v="0"/>
    <s v="PĂBLICO"/>
    <x v="0"/>
    <n v="2"/>
    <s v="BĂSICA"/>
    <n v="1"/>
    <x v="2"/>
    <n v="3"/>
    <x v="1"/>
    <n v="0"/>
    <s v="NO APLICA"/>
    <n v="0"/>
    <s v="NO APLICA"/>
    <s v="08FZI0038Z"/>
    <s v="08FJI0009C"/>
    <s v="08ADG0010O"/>
    <n v="0"/>
    <s v="I2020"/>
    <n v="8"/>
    <n v="10"/>
    <n v="18"/>
    <n v="8"/>
    <n v="10"/>
    <n v="18"/>
    <n v="5"/>
    <n v="2"/>
    <n v="7"/>
    <n v="0"/>
    <n v="0"/>
    <n v="0"/>
    <n v="2"/>
    <n v="2"/>
    <n v="4"/>
    <n v="0"/>
    <n v="4"/>
    <n v="4"/>
    <n v="4"/>
    <n v="5"/>
    <n v="9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4F"/>
    <n v="1"/>
    <s v="MATUTINO"/>
    <s v="MIGUEL HIDALGO"/>
    <n v="8"/>
    <s v="CHIHUAHUA"/>
    <n v="8"/>
    <s v="CHIHUAHUA"/>
    <x v="0"/>
    <n v="65"/>
    <x v="11"/>
    <n v="808"/>
    <s v="PIEDRAS VERDES (TRIGUITO)"/>
    <s v="CALLE PIEDRAS VERDES (TRIGUITO)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0"/>
    <s v="I2020"/>
    <n v="18"/>
    <n v="16"/>
    <n v="34"/>
    <n v="18"/>
    <n v="16"/>
    <n v="34"/>
    <n v="4"/>
    <n v="10"/>
    <n v="14"/>
    <n v="0"/>
    <n v="0"/>
    <n v="0"/>
    <n v="3"/>
    <n v="2"/>
    <n v="5"/>
    <n v="5"/>
    <n v="4"/>
    <n v="9"/>
    <n v="8"/>
    <n v="4"/>
    <n v="12"/>
    <n v="0"/>
    <n v="0"/>
    <n v="0"/>
    <n v="0"/>
    <n v="0"/>
    <n v="0"/>
    <n v="0"/>
    <n v="0"/>
    <n v="0"/>
    <n v="16"/>
    <n v="10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5E"/>
    <n v="1"/>
    <s v="MATUTINO"/>
    <s v="PREESCOLAR INDIGENA"/>
    <n v="8"/>
    <s v="CHIHUAHUA"/>
    <n v="8"/>
    <s v="CHIHUAHUA"/>
    <x v="1"/>
    <n v="18"/>
    <x v="53"/>
    <n v="14"/>
    <s v="CAPILLA DE LOS REMEDIOS"/>
    <s v="NINGUNO NINGUNO"/>
    <n v="0"/>
    <s v="PĂBLICO"/>
    <x v="0"/>
    <n v="2"/>
    <s v="BĂSICA"/>
    <n v="1"/>
    <x v="2"/>
    <n v="3"/>
    <x v="1"/>
    <n v="0"/>
    <s v="NO APLICA"/>
    <n v="0"/>
    <s v="NO APLICA"/>
    <s v="08FZI0038Z"/>
    <s v="08FJI0009C"/>
    <s v="08ADG0010O"/>
    <n v="0"/>
    <s v="I2020"/>
    <n v="14"/>
    <n v="9"/>
    <n v="23"/>
    <n v="14"/>
    <n v="9"/>
    <n v="23"/>
    <n v="7"/>
    <n v="6"/>
    <n v="13"/>
    <n v="0"/>
    <n v="0"/>
    <n v="0"/>
    <n v="4"/>
    <n v="1"/>
    <n v="5"/>
    <n v="1"/>
    <n v="3"/>
    <n v="4"/>
    <n v="8"/>
    <n v="1"/>
    <n v="9"/>
    <n v="0"/>
    <n v="0"/>
    <n v="0"/>
    <n v="0"/>
    <n v="0"/>
    <n v="0"/>
    <n v="0"/>
    <n v="0"/>
    <n v="0"/>
    <n v="13"/>
    <n v="5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6D"/>
    <n v="1"/>
    <s v="MATUTINO"/>
    <s v="REDENCION DEL TARAHUMARA"/>
    <n v="8"/>
    <s v="CHIHUAHUA"/>
    <n v="8"/>
    <s v="CHIHUAHUA"/>
    <x v="0"/>
    <n v="65"/>
    <x v="11"/>
    <n v="360"/>
    <s v="EL HORMIGUERO"/>
    <s v="CALLE EL HORMIGUERO"/>
    <n v="0"/>
    <s v="PĂBLICO"/>
    <x v="0"/>
    <n v="2"/>
    <s v="BĂSICA"/>
    <n v="1"/>
    <x v="2"/>
    <n v="3"/>
    <x v="1"/>
    <n v="0"/>
    <s v="NO APLICA"/>
    <n v="0"/>
    <s v="NO APLICA"/>
    <s v="08FZI0030G"/>
    <s v="08FJI0005G"/>
    <s v="08ADG0003E"/>
    <n v="0"/>
    <s v="I2020"/>
    <n v="10"/>
    <n v="11"/>
    <n v="21"/>
    <n v="10"/>
    <n v="11"/>
    <n v="21"/>
    <n v="3"/>
    <n v="8"/>
    <n v="11"/>
    <n v="0"/>
    <n v="0"/>
    <n v="0"/>
    <n v="3"/>
    <n v="4"/>
    <n v="7"/>
    <n v="6"/>
    <n v="2"/>
    <n v="8"/>
    <n v="4"/>
    <n v="3"/>
    <n v="7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7C"/>
    <n v="1"/>
    <s v="MATUTINO"/>
    <s v="ADOLFO LOPEZ MATEOS"/>
    <n v="8"/>
    <s v="CHIHUAHUA"/>
    <n v="8"/>
    <s v="CHIHUAHUA"/>
    <x v="0"/>
    <n v="9"/>
    <x v="2"/>
    <n v="80"/>
    <s v="HUETOSACACHI"/>
    <s v="NINGUNO NINGUNO"/>
    <n v="0"/>
    <s v="PĂBLICO"/>
    <x v="0"/>
    <n v="2"/>
    <s v="BĂSICA"/>
    <n v="1"/>
    <x v="2"/>
    <n v="3"/>
    <x v="1"/>
    <n v="0"/>
    <s v="NO APLICA"/>
    <n v="0"/>
    <s v="NO APLICA"/>
    <s v="08FZI0041M"/>
    <s v="08FJI0002J"/>
    <s v="08ADG0003E"/>
    <n v="0"/>
    <s v="I2020"/>
    <n v="21"/>
    <n v="17"/>
    <n v="38"/>
    <n v="21"/>
    <n v="17"/>
    <n v="38"/>
    <n v="7"/>
    <n v="4"/>
    <n v="11"/>
    <n v="0"/>
    <n v="0"/>
    <n v="0"/>
    <n v="3"/>
    <n v="1"/>
    <n v="4"/>
    <n v="6"/>
    <n v="6"/>
    <n v="12"/>
    <n v="8"/>
    <n v="7"/>
    <n v="15"/>
    <n v="0"/>
    <n v="0"/>
    <n v="0"/>
    <n v="0"/>
    <n v="0"/>
    <n v="0"/>
    <n v="0"/>
    <n v="0"/>
    <n v="0"/>
    <n v="17"/>
    <n v="14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008B"/>
    <n v="1"/>
    <s v="MATUTINO"/>
    <s v="CUAUHTEMOC"/>
    <n v="8"/>
    <s v="CHIHUAHUA"/>
    <n v="8"/>
    <s v="CHIHUAHUA"/>
    <x v="0"/>
    <n v="9"/>
    <x v="2"/>
    <n v="170"/>
    <s v="SAN LUIS DE MAJIMACHI"/>
    <s v="NINGUNO NINGUNO"/>
    <n v="0"/>
    <s v="PĂBLICO"/>
    <x v="0"/>
    <n v="2"/>
    <s v="BĂSICA"/>
    <n v="1"/>
    <x v="2"/>
    <n v="3"/>
    <x v="1"/>
    <n v="0"/>
    <s v="NO APLICA"/>
    <n v="0"/>
    <s v="NO APLICA"/>
    <s v="08FZI0042L"/>
    <s v="08FJI0002J"/>
    <s v="08ADG0003E"/>
    <n v="0"/>
    <s v="I2020"/>
    <n v="15"/>
    <n v="7"/>
    <n v="22"/>
    <n v="15"/>
    <n v="7"/>
    <n v="22"/>
    <n v="2"/>
    <n v="0"/>
    <n v="2"/>
    <n v="0"/>
    <n v="0"/>
    <n v="0"/>
    <n v="0"/>
    <n v="3"/>
    <n v="3"/>
    <n v="4"/>
    <n v="6"/>
    <n v="10"/>
    <n v="10"/>
    <n v="5"/>
    <n v="15"/>
    <n v="0"/>
    <n v="0"/>
    <n v="0"/>
    <n v="0"/>
    <n v="0"/>
    <n v="0"/>
    <n v="0"/>
    <n v="0"/>
    <n v="0"/>
    <n v="14"/>
    <n v="14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09A"/>
    <n v="1"/>
    <s v="MATUTINO"/>
    <s v="JUAN ALDAMA"/>
    <n v="8"/>
    <s v="CHIHUAHUA"/>
    <n v="8"/>
    <s v="CHIHUAHUA"/>
    <x v="0"/>
    <n v="65"/>
    <x v="11"/>
    <n v="5"/>
    <s v="BAHUICHIVO"/>
    <s v="CALLE BAHUICHIVO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0"/>
    <s v="I2020"/>
    <n v="7"/>
    <n v="11"/>
    <n v="18"/>
    <n v="7"/>
    <n v="11"/>
    <n v="18"/>
    <n v="1"/>
    <n v="3"/>
    <n v="4"/>
    <n v="0"/>
    <n v="0"/>
    <n v="0"/>
    <n v="1"/>
    <n v="2"/>
    <n v="3"/>
    <n v="4"/>
    <n v="0"/>
    <n v="4"/>
    <n v="6"/>
    <n v="6"/>
    <n v="12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10Q"/>
    <n v="1"/>
    <s v="MATUTINO"/>
    <s v="GUADALUPE VICTORIA"/>
    <n v="8"/>
    <s v="CHIHUAHUA"/>
    <n v="8"/>
    <s v="CHIHUAHUA"/>
    <x v="0"/>
    <n v="30"/>
    <x v="34"/>
    <n v="6"/>
    <s v="APORAVO"/>
    <s v="NINGUNO NINGUNO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0"/>
    <s v="I2020"/>
    <n v="8"/>
    <n v="15"/>
    <n v="23"/>
    <n v="8"/>
    <n v="15"/>
    <n v="23"/>
    <n v="2"/>
    <n v="6"/>
    <n v="8"/>
    <n v="0"/>
    <n v="0"/>
    <n v="0"/>
    <n v="2"/>
    <n v="4"/>
    <n v="6"/>
    <n v="2"/>
    <n v="4"/>
    <n v="6"/>
    <n v="3"/>
    <n v="5"/>
    <n v="8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13N"/>
    <n v="1"/>
    <s v="MATUTINO"/>
    <s v="1 DE SEPTIEMBRE"/>
    <n v="8"/>
    <s v="CHIHUAHUA"/>
    <n v="8"/>
    <s v="CHIHUAHUA"/>
    <x v="3"/>
    <n v="27"/>
    <x v="27"/>
    <n v="39"/>
    <s v="GUAHUACHIQUE"/>
    <s v="CALLE GUAHUACHIQUE"/>
    <n v="0"/>
    <s v="PĂBLICO"/>
    <x v="0"/>
    <n v="2"/>
    <s v="BĂSICA"/>
    <n v="1"/>
    <x v="2"/>
    <n v="3"/>
    <x v="1"/>
    <n v="0"/>
    <s v="NO APLICA"/>
    <n v="0"/>
    <s v="NO APLICA"/>
    <s v="08FZI0022Y"/>
    <s v="08FJI0008D"/>
    <s v="08ADG0006B"/>
    <n v="0"/>
    <s v="I2020"/>
    <n v="14"/>
    <n v="24"/>
    <n v="38"/>
    <n v="14"/>
    <n v="24"/>
    <n v="38"/>
    <n v="8"/>
    <n v="12"/>
    <n v="20"/>
    <n v="0"/>
    <n v="0"/>
    <n v="0"/>
    <n v="5"/>
    <n v="4"/>
    <n v="9"/>
    <n v="3"/>
    <n v="6"/>
    <n v="9"/>
    <n v="7"/>
    <n v="14"/>
    <n v="21"/>
    <n v="0"/>
    <n v="0"/>
    <n v="0"/>
    <n v="0"/>
    <n v="0"/>
    <n v="0"/>
    <n v="0"/>
    <n v="0"/>
    <n v="0"/>
    <n v="15"/>
    <n v="24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DCC0014M"/>
    <n v="1"/>
    <s v="MATUTINO"/>
    <s v="TEPORAKA"/>
    <n v="8"/>
    <s v="CHIHUAHUA"/>
    <n v="8"/>
    <s v="CHIHUAHUA"/>
    <x v="1"/>
    <n v="12"/>
    <x v="23"/>
    <n v="53"/>
    <s v="TEHUERICHI"/>
    <s v="CALLE TEHUERICHI"/>
    <n v="0"/>
    <s v="PĂBLICO"/>
    <x v="0"/>
    <n v="2"/>
    <s v="BĂSICA"/>
    <n v="1"/>
    <x v="2"/>
    <n v="3"/>
    <x v="1"/>
    <n v="0"/>
    <s v="NO APLICA"/>
    <n v="0"/>
    <s v="NO APLICA"/>
    <s v="08FZI0026U"/>
    <s v="08FJI0009C"/>
    <s v="08ADG0010O"/>
    <n v="0"/>
    <s v="I2020"/>
    <n v="9"/>
    <n v="15"/>
    <n v="24"/>
    <n v="9"/>
    <n v="15"/>
    <n v="24"/>
    <n v="5"/>
    <n v="7"/>
    <n v="12"/>
    <n v="0"/>
    <n v="0"/>
    <n v="0"/>
    <n v="2"/>
    <n v="2"/>
    <n v="4"/>
    <n v="1"/>
    <n v="6"/>
    <n v="7"/>
    <n v="6"/>
    <n v="11"/>
    <n v="17"/>
    <n v="0"/>
    <n v="0"/>
    <n v="0"/>
    <n v="0"/>
    <n v="0"/>
    <n v="0"/>
    <n v="0"/>
    <n v="0"/>
    <n v="0"/>
    <n v="9"/>
    <n v="19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16K"/>
    <n v="1"/>
    <s v="MATUTINO"/>
    <s v="GABRIELA MISTRAL"/>
    <n v="8"/>
    <s v="CHIHUAHUA"/>
    <n v="8"/>
    <s v="CHIHUAHUA"/>
    <x v="0"/>
    <n v="9"/>
    <x v="2"/>
    <n v="168"/>
    <s v="SAN IGNACIO DE ARARECO"/>
    <s v="NINGUNO NINGUNO"/>
    <n v="0"/>
    <s v="PĂBLICO"/>
    <x v="0"/>
    <n v="2"/>
    <s v="BĂSICA"/>
    <n v="1"/>
    <x v="2"/>
    <n v="3"/>
    <x v="1"/>
    <n v="0"/>
    <s v="NO APLICA"/>
    <n v="0"/>
    <s v="NO APLICA"/>
    <s v="08FZI0042L"/>
    <s v="08FJI0002J"/>
    <s v="08ADG0003E"/>
    <n v="0"/>
    <s v="I2020"/>
    <n v="37"/>
    <n v="30"/>
    <n v="67"/>
    <n v="37"/>
    <n v="30"/>
    <n v="67"/>
    <n v="16"/>
    <n v="7"/>
    <n v="23"/>
    <n v="0"/>
    <n v="0"/>
    <n v="0"/>
    <n v="6"/>
    <n v="13"/>
    <n v="19"/>
    <n v="8"/>
    <n v="21"/>
    <n v="29"/>
    <n v="17"/>
    <n v="13"/>
    <n v="30"/>
    <n v="0"/>
    <n v="0"/>
    <n v="0"/>
    <n v="0"/>
    <n v="0"/>
    <n v="0"/>
    <n v="0"/>
    <n v="0"/>
    <n v="0"/>
    <n v="31"/>
    <n v="47"/>
    <n v="7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1"/>
    <n v="1"/>
    <n v="1"/>
    <n v="0"/>
    <n v="0"/>
    <n v="0"/>
    <n v="0"/>
    <n v="3"/>
    <n v="3"/>
    <n v="3"/>
    <n v="1"/>
  </r>
  <r>
    <s v="08DCC0021W"/>
    <n v="4"/>
    <s v="DISCONTINUO"/>
    <s v="MARIA MONTESSORI"/>
    <n v="8"/>
    <s v="CHIHUAHUA"/>
    <n v="8"/>
    <s v="CHIHUAHUA"/>
    <x v="6"/>
    <n v="29"/>
    <x v="7"/>
    <n v="1121"/>
    <s v="SAN JOSĂ DE LOS REYES"/>
    <s v="CALLE SAN JOSE DE LOS REYES"/>
    <n v="0"/>
    <s v="PĂBLICO"/>
    <x v="0"/>
    <n v="2"/>
    <s v="BĂSICA"/>
    <n v="1"/>
    <x v="2"/>
    <n v="3"/>
    <x v="1"/>
    <n v="0"/>
    <s v="NO APLICA"/>
    <n v="0"/>
    <s v="NO APLICA"/>
    <s v="08FZI0044J"/>
    <s v="08FJI0004H"/>
    <s v="08ADG0007A"/>
    <n v="0"/>
    <s v="I2020"/>
    <n v="16"/>
    <n v="18"/>
    <n v="34"/>
    <n v="16"/>
    <n v="18"/>
    <n v="34"/>
    <n v="7"/>
    <n v="7"/>
    <n v="14"/>
    <n v="0"/>
    <n v="0"/>
    <n v="0"/>
    <n v="5"/>
    <n v="7"/>
    <n v="12"/>
    <n v="7"/>
    <n v="4"/>
    <n v="11"/>
    <n v="6"/>
    <n v="7"/>
    <n v="13"/>
    <n v="0"/>
    <n v="0"/>
    <n v="0"/>
    <n v="0"/>
    <n v="0"/>
    <n v="0"/>
    <n v="0"/>
    <n v="0"/>
    <n v="0"/>
    <n v="18"/>
    <n v="18"/>
    <n v="36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CC0022V"/>
    <n v="1"/>
    <s v="MATUTINO"/>
    <s v="FRANCISCO MARQUEZ"/>
    <n v="8"/>
    <s v="CHIHUAHUA"/>
    <n v="8"/>
    <s v="CHIHUAHUA"/>
    <x v="3"/>
    <n v="27"/>
    <x v="27"/>
    <n v="210"/>
    <s v="HUICHAGOACHI"/>
    <s v="NINGUNO NINGUNO"/>
    <n v="0"/>
    <s v="PĂBLICO"/>
    <x v="0"/>
    <n v="2"/>
    <s v="BĂSICA"/>
    <n v="1"/>
    <x v="2"/>
    <n v="3"/>
    <x v="1"/>
    <n v="0"/>
    <s v="NO APLICA"/>
    <n v="0"/>
    <s v="NO APLICA"/>
    <s v="08FZI0039Y"/>
    <s v="08FJI0008D"/>
    <s v="08ADG0006B"/>
    <n v="0"/>
    <s v="I2020"/>
    <n v="13"/>
    <n v="7"/>
    <n v="20"/>
    <n v="13"/>
    <n v="7"/>
    <n v="20"/>
    <n v="6"/>
    <n v="3"/>
    <n v="9"/>
    <n v="0"/>
    <n v="0"/>
    <n v="0"/>
    <n v="3"/>
    <n v="5"/>
    <n v="8"/>
    <n v="3"/>
    <n v="1"/>
    <n v="4"/>
    <n v="9"/>
    <n v="8"/>
    <n v="17"/>
    <n v="0"/>
    <n v="0"/>
    <n v="0"/>
    <n v="0"/>
    <n v="0"/>
    <n v="0"/>
    <n v="0"/>
    <n v="0"/>
    <n v="0"/>
    <n v="15"/>
    <n v="14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26R"/>
    <n v="1"/>
    <s v="MATUTINO"/>
    <s v="MARTIN LUIS GUZMAN"/>
    <n v="8"/>
    <s v="CHIHUAHUA"/>
    <n v="8"/>
    <s v="CHIHUAHUA"/>
    <x v="3"/>
    <n v="27"/>
    <x v="27"/>
    <n v="1118"/>
    <s v="HUELEYBO"/>
    <s v="CALLE HUELEYVO"/>
    <n v="0"/>
    <s v="PĂBLICO"/>
    <x v="0"/>
    <n v="2"/>
    <s v="BĂSICA"/>
    <n v="1"/>
    <x v="2"/>
    <n v="3"/>
    <x v="1"/>
    <n v="0"/>
    <s v="NO APLICA"/>
    <n v="0"/>
    <s v="NO APLICA"/>
    <s v="08FZI0039Y"/>
    <s v="08FJI0008D"/>
    <s v="08ADG0006B"/>
    <n v="0"/>
    <s v="I2020"/>
    <n v="5"/>
    <n v="9"/>
    <n v="14"/>
    <n v="5"/>
    <n v="9"/>
    <n v="14"/>
    <n v="5"/>
    <n v="2"/>
    <n v="7"/>
    <n v="0"/>
    <n v="0"/>
    <n v="0"/>
    <n v="3"/>
    <n v="3"/>
    <n v="6"/>
    <n v="0"/>
    <n v="3"/>
    <n v="3"/>
    <n v="1"/>
    <n v="7"/>
    <n v="8"/>
    <n v="0"/>
    <n v="0"/>
    <n v="0"/>
    <n v="0"/>
    <n v="0"/>
    <n v="0"/>
    <n v="0"/>
    <n v="0"/>
    <n v="0"/>
    <n v="4"/>
    <n v="13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29O"/>
    <n v="1"/>
    <s v="MATUTINO"/>
    <s v="REPABE RARAMURI"/>
    <n v="8"/>
    <s v="CHIHUAHUA"/>
    <n v="8"/>
    <s v="CHIHUAHUA"/>
    <x v="0"/>
    <n v="9"/>
    <x v="2"/>
    <n v="241"/>
    <s v="HOJASICHI"/>
    <s v="CALLE HOJACHICHI (HOJASICHI)"/>
    <n v="0"/>
    <s v="PĂBLICO"/>
    <x v="0"/>
    <n v="2"/>
    <s v="BĂSICA"/>
    <n v="1"/>
    <x v="2"/>
    <n v="3"/>
    <x v="1"/>
    <n v="0"/>
    <s v="NO APLICA"/>
    <n v="0"/>
    <s v="NO APLICA"/>
    <s v="08FZI0042L"/>
    <s v="08FJI0002J"/>
    <s v="08ADG0003E"/>
    <n v="0"/>
    <s v="I2020"/>
    <n v="14"/>
    <n v="10"/>
    <n v="24"/>
    <n v="14"/>
    <n v="10"/>
    <n v="24"/>
    <n v="6"/>
    <n v="7"/>
    <n v="13"/>
    <n v="0"/>
    <n v="0"/>
    <n v="0"/>
    <n v="2"/>
    <n v="2"/>
    <n v="4"/>
    <n v="2"/>
    <n v="2"/>
    <n v="4"/>
    <n v="7"/>
    <n v="2"/>
    <n v="9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30D"/>
    <n v="1"/>
    <s v="MATUTINO"/>
    <s v="FRANCISCO MARQUEZ"/>
    <n v="8"/>
    <s v="CHIHUAHUA"/>
    <n v="8"/>
    <s v="CHIHUAHUA"/>
    <x v="3"/>
    <n v="27"/>
    <x v="27"/>
    <n v="2337"/>
    <s v="SEHUERACHI"/>
    <s v="CALLE SEHUERACHI"/>
    <n v="0"/>
    <s v="PĂBLICO"/>
    <x v="0"/>
    <n v="2"/>
    <s v="BĂSICA"/>
    <n v="1"/>
    <x v="2"/>
    <n v="3"/>
    <x v="1"/>
    <n v="0"/>
    <s v="NO APLICA"/>
    <n v="0"/>
    <s v="NO APLICA"/>
    <s v="08FZI0039Y"/>
    <s v="08FJI0008D"/>
    <s v="08ADG0006B"/>
    <n v="0"/>
    <s v="I2020"/>
    <n v="8"/>
    <n v="9"/>
    <n v="17"/>
    <n v="8"/>
    <n v="9"/>
    <n v="17"/>
    <n v="4"/>
    <n v="5"/>
    <n v="9"/>
    <n v="0"/>
    <n v="0"/>
    <n v="0"/>
    <n v="1"/>
    <n v="1"/>
    <n v="2"/>
    <n v="3"/>
    <n v="7"/>
    <n v="10"/>
    <n v="7"/>
    <n v="2"/>
    <n v="9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34Z"/>
    <n v="1"/>
    <s v="MATUTINO"/>
    <s v="FELIX MARIA ZULOAGA"/>
    <n v="8"/>
    <s v="CHIHUAHUA"/>
    <n v="8"/>
    <s v="CHIHUAHUA"/>
    <x v="3"/>
    <n v="27"/>
    <x v="27"/>
    <n v="59"/>
    <s v="OTOVACHI (OTOVACHI DE ARRIBA)"/>
    <s v="CALLE OTOVACHI (OTOVACHI DE ARRIBA)"/>
    <n v="0"/>
    <s v="PĂBLICO"/>
    <x v="0"/>
    <n v="2"/>
    <s v="BĂSICA"/>
    <n v="1"/>
    <x v="2"/>
    <n v="3"/>
    <x v="1"/>
    <n v="0"/>
    <s v="NO APLICA"/>
    <n v="0"/>
    <s v="NO APLICA"/>
    <s v="08FZI0040N"/>
    <s v="08FJI0003I"/>
    <s v="08ADG0006B"/>
    <n v="0"/>
    <s v="I2020"/>
    <n v="12"/>
    <n v="13"/>
    <n v="25"/>
    <n v="12"/>
    <n v="13"/>
    <n v="25"/>
    <n v="8"/>
    <n v="4"/>
    <n v="12"/>
    <n v="0"/>
    <n v="0"/>
    <n v="0"/>
    <n v="2"/>
    <n v="0"/>
    <n v="2"/>
    <n v="1"/>
    <n v="5"/>
    <n v="6"/>
    <n v="7"/>
    <n v="5"/>
    <n v="12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36Y"/>
    <n v="1"/>
    <s v="MATUTINO"/>
    <s v="RAUL FERNANDEZ VILLALOBOS"/>
    <n v="8"/>
    <s v="CHIHUAHUA"/>
    <n v="8"/>
    <s v="CHIHUAHUA"/>
    <x v="3"/>
    <n v="7"/>
    <x v="25"/>
    <n v="125"/>
    <s v="TECORICHI"/>
    <s v="CALLE TECORICHI"/>
    <n v="0"/>
    <s v="PĂBLICO"/>
    <x v="0"/>
    <n v="2"/>
    <s v="BĂSICA"/>
    <n v="1"/>
    <x v="2"/>
    <n v="3"/>
    <x v="1"/>
    <n v="0"/>
    <s v="NO APLICA"/>
    <n v="0"/>
    <s v="NO APLICA"/>
    <s v="08FZI0031F"/>
    <s v="08FJI0003I"/>
    <s v="08ADG0006B"/>
    <n v="0"/>
    <s v="I2020"/>
    <n v="17"/>
    <n v="7"/>
    <n v="24"/>
    <n v="17"/>
    <n v="7"/>
    <n v="24"/>
    <n v="7"/>
    <n v="3"/>
    <n v="10"/>
    <n v="0"/>
    <n v="0"/>
    <n v="0"/>
    <n v="3"/>
    <n v="4"/>
    <n v="7"/>
    <n v="4"/>
    <n v="1"/>
    <n v="5"/>
    <n v="5"/>
    <n v="4"/>
    <n v="9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37X"/>
    <n v="1"/>
    <s v="MATUTINO"/>
    <s v="IGNACIO LEON RUIZ"/>
    <n v="8"/>
    <s v="CHIHUAHUA"/>
    <n v="8"/>
    <s v="CHIHUAHUA"/>
    <x v="3"/>
    <n v="27"/>
    <x v="27"/>
    <n v="6"/>
    <s v="AGUA ZARCA"/>
    <s v="CALLE CONOCIDO"/>
    <n v="0"/>
    <s v="PĂBLICO"/>
    <x v="0"/>
    <n v="2"/>
    <s v="BĂSICA"/>
    <n v="1"/>
    <x v="2"/>
    <n v="3"/>
    <x v="1"/>
    <n v="0"/>
    <s v="NO APLICA"/>
    <n v="0"/>
    <s v="NO APLICA"/>
    <s v="08FZI0005H"/>
    <s v="08FJI0003I"/>
    <s v="08ADG0006B"/>
    <n v="0"/>
    <s v="I2020"/>
    <n v="7"/>
    <n v="10"/>
    <n v="17"/>
    <n v="7"/>
    <n v="10"/>
    <n v="17"/>
    <n v="4"/>
    <n v="5"/>
    <n v="9"/>
    <n v="0"/>
    <n v="0"/>
    <n v="0"/>
    <n v="1"/>
    <n v="1"/>
    <n v="2"/>
    <n v="2"/>
    <n v="3"/>
    <n v="5"/>
    <n v="5"/>
    <n v="8"/>
    <n v="13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39V"/>
    <n v="1"/>
    <s v="MATUTINO"/>
    <s v="MOCTEZUMA"/>
    <n v="8"/>
    <s v="CHIHUAHUA"/>
    <n v="8"/>
    <s v="CHIHUAHUA"/>
    <x v="0"/>
    <n v="9"/>
    <x v="2"/>
    <n v="169"/>
    <s v="SAN JUANITO"/>
    <s v="NINGUNO NINGUNO"/>
    <n v="0"/>
    <s v="PĂBLICO"/>
    <x v="0"/>
    <n v="2"/>
    <s v="BĂSICA"/>
    <n v="1"/>
    <x v="2"/>
    <n v="3"/>
    <x v="1"/>
    <n v="0"/>
    <s v="NO APLICA"/>
    <n v="0"/>
    <s v="NO APLICA"/>
    <s v="08FZI0041M"/>
    <s v="08FJI0006F"/>
    <s v="08ADG0003E"/>
    <n v="0"/>
    <s v="I2020"/>
    <n v="13"/>
    <n v="12"/>
    <n v="25"/>
    <n v="13"/>
    <n v="12"/>
    <n v="25"/>
    <n v="1"/>
    <n v="3"/>
    <n v="4"/>
    <n v="0"/>
    <n v="0"/>
    <n v="0"/>
    <n v="2"/>
    <n v="3"/>
    <n v="5"/>
    <n v="9"/>
    <n v="7"/>
    <n v="16"/>
    <n v="4"/>
    <n v="3"/>
    <n v="7"/>
    <n v="0"/>
    <n v="0"/>
    <n v="0"/>
    <n v="0"/>
    <n v="0"/>
    <n v="0"/>
    <n v="0"/>
    <n v="0"/>
    <n v="0"/>
    <n v="15"/>
    <n v="13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40K"/>
    <n v="1"/>
    <s v="MATUTINO"/>
    <s v="SANTIAGO RECALACHE"/>
    <n v="8"/>
    <s v="CHIHUAHUA"/>
    <n v="8"/>
    <s v="CHIHUAHUA"/>
    <x v="0"/>
    <n v="8"/>
    <x v="0"/>
    <n v="553"/>
    <s v="MUNERACHI"/>
    <s v="CALLE MUNERACHI"/>
    <n v="0"/>
    <s v="PĂBLICO"/>
    <x v="0"/>
    <n v="2"/>
    <s v="BĂSICA"/>
    <n v="1"/>
    <x v="2"/>
    <n v="3"/>
    <x v="1"/>
    <n v="0"/>
    <s v="NO APLICA"/>
    <n v="0"/>
    <s v="NO APLICA"/>
    <s v="08FZI0019K"/>
    <s v="08FJI0007E"/>
    <s v="08ADG0006B"/>
    <n v="0"/>
    <s v="I2020"/>
    <n v="18"/>
    <n v="7"/>
    <n v="25"/>
    <n v="18"/>
    <n v="7"/>
    <n v="25"/>
    <n v="12"/>
    <n v="3"/>
    <n v="15"/>
    <n v="0"/>
    <n v="0"/>
    <n v="0"/>
    <n v="2"/>
    <n v="0"/>
    <n v="2"/>
    <n v="4"/>
    <n v="4"/>
    <n v="8"/>
    <n v="5"/>
    <n v="5"/>
    <n v="10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46E"/>
    <n v="1"/>
    <s v="MATUTINO"/>
    <s v="MATILDE MONTOYA LAFRAGUA"/>
    <n v="8"/>
    <s v="CHIHUAHUA"/>
    <n v="8"/>
    <s v="CHIHUAHUA"/>
    <x v="0"/>
    <n v="8"/>
    <x v="0"/>
    <n v="54"/>
    <s v="EL CUERVO"/>
    <s v="CALLE EL CUERVO"/>
    <n v="0"/>
    <s v="PĂBLICO"/>
    <x v="0"/>
    <n v="2"/>
    <s v="BĂSICA"/>
    <n v="1"/>
    <x v="2"/>
    <n v="3"/>
    <x v="1"/>
    <n v="0"/>
    <s v="NO APLICA"/>
    <n v="0"/>
    <s v="NO APLICA"/>
    <s v="08FZI0037Z"/>
    <s v="08FJI0007E"/>
    <s v="08ADG0006B"/>
    <n v="0"/>
    <s v="I2020"/>
    <n v="5"/>
    <n v="19"/>
    <n v="24"/>
    <n v="5"/>
    <n v="19"/>
    <n v="24"/>
    <n v="4"/>
    <n v="10"/>
    <n v="14"/>
    <n v="0"/>
    <n v="0"/>
    <n v="0"/>
    <n v="1"/>
    <n v="1"/>
    <n v="2"/>
    <n v="4"/>
    <n v="5"/>
    <n v="9"/>
    <n v="1"/>
    <n v="6"/>
    <n v="7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49B"/>
    <n v="1"/>
    <s v="MATUTINO"/>
    <s v="PREESCOLAR INDIGENA"/>
    <n v="8"/>
    <s v="CHIHUAHUA"/>
    <n v="8"/>
    <s v="CHIHUAHUA"/>
    <x v="0"/>
    <n v="8"/>
    <x v="0"/>
    <n v="858"/>
    <s v="GUAYACANCITO"/>
    <s v="NINGUNO NINGUNO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m/>
    <n v="0"/>
    <s v="I2020"/>
    <n v="7"/>
    <n v="11"/>
    <n v="18"/>
    <n v="7"/>
    <n v="11"/>
    <n v="18"/>
    <n v="2"/>
    <n v="3"/>
    <n v="5"/>
    <n v="0"/>
    <n v="0"/>
    <n v="0"/>
    <n v="1"/>
    <n v="4"/>
    <n v="5"/>
    <n v="3"/>
    <n v="5"/>
    <n v="8"/>
    <n v="2"/>
    <n v="2"/>
    <n v="4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50R"/>
    <n v="1"/>
    <s v="MATUTINO"/>
    <s v="5 DE FEBRERO"/>
    <n v="8"/>
    <s v="CHIHUAHUA"/>
    <n v="8"/>
    <s v="CHIHUAHUA"/>
    <x v="3"/>
    <n v="27"/>
    <x v="27"/>
    <n v="91"/>
    <s v="CHOGUITA"/>
    <s v="NINGUNO NINGUNO"/>
    <n v="0"/>
    <s v="PĂBLICO"/>
    <x v="0"/>
    <n v="2"/>
    <s v="BĂSICA"/>
    <n v="1"/>
    <x v="2"/>
    <n v="3"/>
    <x v="1"/>
    <n v="0"/>
    <s v="NO APLICA"/>
    <n v="0"/>
    <s v="NO APLICA"/>
    <s v="08FZI0033D"/>
    <s v="08FJI0008D"/>
    <s v="08ADG0006B"/>
    <n v="0"/>
    <s v="I2020"/>
    <n v="16"/>
    <n v="6"/>
    <n v="22"/>
    <n v="16"/>
    <n v="6"/>
    <n v="22"/>
    <n v="13"/>
    <n v="3"/>
    <n v="16"/>
    <n v="0"/>
    <n v="0"/>
    <n v="0"/>
    <n v="3"/>
    <n v="3"/>
    <n v="6"/>
    <n v="2"/>
    <n v="3"/>
    <n v="5"/>
    <n v="7"/>
    <n v="5"/>
    <n v="12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53O"/>
    <n v="1"/>
    <s v="MATUTINO"/>
    <s v="CUITLAHUAC"/>
    <n v="8"/>
    <s v="CHIHUAHUA"/>
    <n v="8"/>
    <s v="CHIHUAHUA"/>
    <x v="3"/>
    <n v="27"/>
    <x v="27"/>
    <n v="86"/>
    <s v="TĂNACHI"/>
    <s v="CALLE TONACHI"/>
    <n v="0"/>
    <s v="PĂBLICO"/>
    <x v="0"/>
    <n v="2"/>
    <s v="BĂSICA"/>
    <n v="1"/>
    <x v="2"/>
    <n v="3"/>
    <x v="1"/>
    <n v="0"/>
    <s v="NO APLICA"/>
    <n v="0"/>
    <s v="NO APLICA"/>
    <s v="08FZI0040N"/>
    <s v="08FJI0003I"/>
    <s v="08ADG0006B"/>
    <n v="0"/>
    <s v="I2020"/>
    <n v="16"/>
    <n v="7"/>
    <n v="23"/>
    <n v="16"/>
    <n v="7"/>
    <n v="23"/>
    <n v="6"/>
    <n v="2"/>
    <n v="8"/>
    <n v="0"/>
    <n v="0"/>
    <n v="0"/>
    <n v="2"/>
    <n v="0"/>
    <n v="2"/>
    <n v="8"/>
    <n v="0"/>
    <n v="8"/>
    <n v="5"/>
    <n v="7"/>
    <n v="12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57K"/>
    <n v="1"/>
    <s v="MATUTINO"/>
    <s v="PLAN TARAHUMARA"/>
    <n v="8"/>
    <s v="CHIHUAHUA"/>
    <n v="8"/>
    <s v="CHIHUAHUA"/>
    <x v="6"/>
    <n v="29"/>
    <x v="7"/>
    <n v="93"/>
    <s v="RANCHERĂA GUASACHIQUE"/>
    <s v="CALLE RANCHERIA GUASACHIQUE"/>
    <n v="0"/>
    <s v="PĂBLICO"/>
    <x v="0"/>
    <n v="2"/>
    <s v="BĂSICA"/>
    <n v="1"/>
    <x v="2"/>
    <n v="3"/>
    <x v="1"/>
    <n v="0"/>
    <s v="NO APLICA"/>
    <n v="0"/>
    <s v="NO APLICA"/>
    <s v="08FZI0044J"/>
    <s v="08FJI0004H"/>
    <s v="08ADG0007A"/>
    <n v="0"/>
    <s v="I2020"/>
    <n v="11"/>
    <n v="11"/>
    <n v="22"/>
    <n v="11"/>
    <n v="11"/>
    <n v="22"/>
    <n v="4"/>
    <n v="7"/>
    <n v="11"/>
    <n v="0"/>
    <n v="0"/>
    <n v="0"/>
    <n v="1"/>
    <n v="0"/>
    <n v="1"/>
    <n v="3"/>
    <n v="3"/>
    <n v="6"/>
    <n v="6"/>
    <n v="3"/>
    <n v="9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59I"/>
    <n v="1"/>
    <s v="MATUTINO"/>
    <s v="IGNACIO ZARAGOZA"/>
    <n v="8"/>
    <s v="CHIHUAHUA"/>
    <n v="8"/>
    <s v="CHIHUAHUA"/>
    <x v="3"/>
    <n v="27"/>
    <x v="27"/>
    <n v="90"/>
    <s v="SAMACHIQUE"/>
    <s v="CALLE SAMACHIQUE"/>
    <n v="0"/>
    <s v="PĂBLICO"/>
    <x v="0"/>
    <n v="2"/>
    <s v="BĂSICA"/>
    <n v="1"/>
    <x v="2"/>
    <n v="3"/>
    <x v="1"/>
    <n v="0"/>
    <s v="NO APLICA"/>
    <n v="0"/>
    <s v="NO APLICA"/>
    <s v="08FZI0032E"/>
    <s v="08FJI0008D"/>
    <s v="08ADG0006B"/>
    <n v="0"/>
    <s v="I2020"/>
    <n v="25"/>
    <n v="30"/>
    <n v="55"/>
    <n v="25"/>
    <n v="30"/>
    <n v="55"/>
    <n v="8"/>
    <n v="17"/>
    <n v="25"/>
    <n v="0"/>
    <n v="0"/>
    <n v="0"/>
    <n v="1"/>
    <n v="5"/>
    <n v="6"/>
    <n v="17"/>
    <n v="10"/>
    <n v="27"/>
    <n v="14"/>
    <n v="11"/>
    <n v="25"/>
    <n v="0"/>
    <n v="0"/>
    <n v="0"/>
    <n v="0"/>
    <n v="0"/>
    <n v="0"/>
    <n v="0"/>
    <n v="0"/>
    <n v="0"/>
    <n v="32"/>
    <n v="26"/>
    <n v="5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2"/>
    <n v="2"/>
    <n v="1"/>
  </r>
  <r>
    <s v="08DCC0060Y"/>
    <n v="1"/>
    <s v="MATUTINO"/>
    <s v="FLORENCIA AGUIRRE BUSTILLOS"/>
    <n v="8"/>
    <s v="CHIHUAHUA"/>
    <n v="8"/>
    <s v="CHIHUAHUA"/>
    <x v="3"/>
    <n v="27"/>
    <x v="27"/>
    <n v="26"/>
    <s v="CIENEGUITA"/>
    <s v="NINGUNO NINGUNO"/>
    <n v="0"/>
    <s v="PĂBLICO"/>
    <x v="0"/>
    <n v="2"/>
    <s v="BĂSICA"/>
    <n v="1"/>
    <x v="2"/>
    <n v="3"/>
    <x v="1"/>
    <n v="0"/>
    <s v="NO APLICA"/>
    <n v="0"/>
    <s v="NO APLICA"/>
    <s v="08FZI0040N"/>
    <s v="08FJI0003I"/>
    <s v="08ADG0006B"/>
    <n v="0"/>
    <s v="I2020"/>
    <n v="9"/>
    <n v="12"/>
    <n v="21"/>
    <n v="9"/>
    <n v="12"/>
    <n v="21"/>
    <n v="5"/>
    <n v="8"/>
    <n v="13"/>
    <n v="0"/>
    <n v="0"/>
    <n v="0"/>
    <n v="3"/>
    <n v="2"/>
    <n v="5"/>
    <n v="6"/>
    <n v="4"/>
    <n v="10"/>
    <n v="7"/>
    <n v="4"/>
    <n v="11"/>
    <n v="0"/>
    <n v="0"/>
    <n v="0"/>
    <n v="0"/>
    <n v="0"/>
    <n v="0"/>
    <n v="0"/>
    <n v="0"/>
    <n v="0"/>
    <n v="16"/>
    <n v="10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61X"/>
    <n v="1"/>
    <s v="MATUTINO"/>
    <s v="SOR JUANA INES DE LA CRUZ"/>
    <n v="8"/>
    <s v="CHIHUAHUA"/>
    <n v="8"/>
    <s v="CHIHUAHUA"/>
    <x v="3"/>
    <n v="27"/>
    <x v="27"/>
    <n v="3041"/>
    <s v="ABOREACHI"/>
    <s v="NINGUNO NINGUNO"/>
    <n v="0"/>
    <s v="PĂBLICO"/>
    <x v="0"/>
    <n v="2"/>
    <s v="BĂSICA"/>
    <n v="1"/>
    <x v="2"/>
    <n v="3"/>
    <x v="1"/>
    <n v="0"/>
    <s v="NO APLICA"/>
    <n v="0"/>
    <s v="NO APLICA"/>
    <s v="08FZI0039Y"/>
    <s v="08FJI0008D"/>
    <s v="08ADG0006B"/>
    <n v="0"/>
    <s v="I2020"/>
    <n v="11"/>
    <n v="7"/>
    <n v="18"/>
    <n v="11"/>
    <n v="7"/>
    <n v="18"/>
    <n v="7"/>
    <n v="5"/>
    <n v="12"/>
    <n v="0"/>
    <n v="0"/>
    <n v="0"/>
    <n v="1"/>
    <n v="3"/>
    <n v="4"/>
    <n v="3"/>
    <n v="3"/>
    <n v="6"/>
    <n v="5"/>
    <n v="3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64U"/>
    <n v="1"/>
    <s v="MATUTINO"/>
    <s v="MIGUEL HIDALGO"/>
    <n v="8"/>
    <s v="CHIHUAHUA"/>
    <n v="8"/>
    <s v="CHIHUAHUA"/>
    <x v="3"/>
    <n v="27"/>
    <x v="27"/>
    <n v="701"/>
    <s v="SIQUIRICHI"/>
    <s v="CALLE SIQUIRICHI"/>
    <n v="0"/>
    <s v="PĂBLICO"/>
    <x v="0"/>
    <n v="2"/>
    <s v="BĂSICA"/>
    <n v="1"/>
    <x v="2"/>
    <n v="3"/>
    <x v="1"/>
    <n v="0"/>
    <s v="NO APLICA"/>
    <n v="0"/>
    <s v="NO APLICA"/>
    <s v="08FZI0033D"/>
    <s v="08FJI0008D"/>
    <s v="08ADG0006B"/>
    <n v="0"/>
    <s v="I2020"/>
    <n v="8"/>
    <n v="4"/>
    <n v="12"/>
    <n v="8"/>
    <n v="4"/>
    <n v="12"/>
    <n v="3"/>
    <n v="2"/>
    <n v="5"/>
    <n v="0"/>
    <n v="0"/>
    <n v="0"/>
    <n v="1"/>
    <n v="0"/>
    <n v="1"/>
    <n v="2"/>
    <n v="4"/>
    <n v="6"/>
    <n v="7"/>
    <n v="3"/>
    <n v="10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71D"/>
    <n v="1"/>
    <s v="MATUTINO"/>
    <s v="5 DE MAYO"/>
    <n v="8"/>
    <s v="CHIHUAHUA"/>
    <n v="8"/>
    <s v="CHIHUAHUA"/>
    <x v="3"/>
    <n v="27"/>
    <x v="27"/>
    <n v="20"/>
    <s v="CABĂRACHI"/>
    <s v="CALLE CABORACHI"/>
    <n v="0"/>
    <s v="PĂBLICO"/>
    <x v="0"/>
    <n v="2"/>
    <s v="BĂSICA"/>
    <n v="1"/>
    <x v="2"/>
    <n v="3"/>
    <x v="1"/>
    <n v="0"/>
    <s v="NO APLICA"/>
    <n v="0"/>
    <s v="NO APLICA"/>
    <s v="08FZI0039Y"/>
    <s v="08FJI0003I"/>
    <s v="08ADG0006B"/>
    <n v="0"/>
    <s v="I2020"/>
    <n v="19"/>
    <n v="17"/>
    <n v="36"/>
    <n v="19"/>
    <n v="17"/>
    <n v="36"/>
    <n v="6"/>
    <n v="9"/>
    <n v="15"/>
    <n v="0"/>
    <n v="0"/>
    <n v="0"/>
    <n v="5"/>
    <n v="4"/>
    <n v="9"/>
    <n v="4"/>
    <n v="6"/>
    <n v="10"/>
    <n v="12"/>
    <n v="7"/>
    <n v="19"/>
    <n v="0"/>
    <n v="0"/>
    <n v="0"/>
    <n v="0"/>
    <n v="0"/>
    <n v="0"/>
    <n v="0"/>
    <n v="0"/>
    <n v="0"/>
    <n v="21"/>
    <n v="17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72C"/>
    <n v="1"/>
    <s v="MATUTINO"/>
    <s v="BENITO JUAREZ"/>
    <n v="8"/>
    <s v="CHIHUAHUA"/>
    <n v="8"/>
    <s v="CHIHUAHUA"/>
    <x v="6"/>
    <n v="29"/>
    <x v="7"/>
    <n v="648"/>
    <s v="LA CRUZ"/>
    <s v="CALLE LA CRUZ"/>
    <n v="0"/>
    <s v="PĂBLICO"/>
    <x v="0"/>
    <n v="2"/>
    <s v="BĂSICA"/>
    <n v="1"/>
    <x v="2"/>
    <n v="3"/>
    <x v="1"/>
    <n v="0"/>
    <s v="NO APLICA"/>
    <n v="0"/>
    <s v="NO APLICA"/>
    <s v="08FZI0044J"/>
    <s v="08FJI0004H"/>
    <s v="08ADG0007A"/>
    <n v="0"/>
    <s v="I2020"/>
    <n v="5"/>
    <n v="12"/>
    <n v="17"/>
    <n v="5"/>
    <n v="12"/>
    <n v="17"/>
    <n v="3"/>
    <n v="8"/>
    <n v="11"/>
    <n v="0"/>
    <n v="0"/>
    <n v="0"/>
    <n v="3"/>
    <n v="1"/>
    <n v="4"/>
    <n v="1"/>
    <n v="4"/>
    <n v="5"/>
    <n v="2"/>
    <n v="7"/>
    <n v="9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73B"/>
    <n v="1"/>
    <s v="MATUTINO"/>
    <s v="EDUARDO OMARINI"/>
    <n v="8"/>
    <s v="CHIHUAHUA"/>
    <n v="8"/>
    <s v="CHIHUAHUA"/>
    <x v="6"/>
    <n v="29"/>
    <x v="7"/>
    <n v="253"/>
    <s v="TURUACHI"/>
    <s v="NINGUNO NINGUNO"/>
    <n v="0"/>
    <s v="PĂBLICO"/>
    <x v="0"/>
    <n v="2"/>
    <s v="BĂSICA"/>
    <n v="1"/>
    <x v="2"/>
    <n v="3"/>
    <x v="1"/>
    <n v="0"/>
    <s v="NO APLICA"/>
    <n v="0"/>
    <s v="NO APLICA"/>
    <s v="08FZI0044J"/>
    <s v="08FJI0004H"/>
    <s v="08ADG0007A"/>
    <n v="0"/>
    <s v="I2020"/>
    <n v="20"/>
    <n v="18"/>
    <n v="38"/>
    <n v="20"/>
    <n v="18"/>
    <n v="38"/>
    <n v="7"/>
    <n v="8"/>
    <n v="15"/>
    <n v="0"/>
    <n v="0"/>
    <n v="0"/>
    <n v="4"/>
    <n v="3"/>
    <n v="7"/>
    <n v="5"/>
    <n v="6"/>
    <n v="11"/>
    <n v="16"/>
    <n v="6"/>
    <n v="22"/>
    <n v="0"/>
    <n v="0"/>
    <n v="0"/>
    <n v="0"/>
    <n v="0"/>
    <n v="0"/>
    <n v="0"/>
    <n v="0"/>
    <n v="0"/>
    <n v="25"/>
    <n v="15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77Y"/>
    <n v="1"/>
    <s v="MATUTINO"/>
    <s v="REBELION DEL TARAHUMARA"/>
    <n v="8"/>
    <s v="CHIHUAHUA"/>
    <n v="8"/>
    <s v="CHIHUAHUA"/>
    <x v="0"/>
    <n v="65"/>
    <x v="11"/>
    <n v="1419"/>
    <s v="BAJICHI"/>
    <s v="NINGUNO NINGUNO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0"/>
    <s v="I2020"/>
    <n v="7"/>
    <n v="9"/>
    <n v="16"/>
    <n v="7"/>
    <n v="9"/>
    <n v="16"/>
    <n v="4"/>
    <n v="6"/>
    <n v="10"/>
    <n v="0"/>
    <n v="0"/>
    <n v="0"/>
    <n v="4"/>
    <n v="3"/>
    <n v="7"/>
    <n v="4"/>
    <n v="3"/>
    <n v="7"/>
    <n v="6"/>
    <n v="2"/>
    <n v="8"/>
    <n v="0"/>
    <n v="0"/>
    <n v="0"/>
    <n v="0"/>
    <n v="0"/>
    <n v="0"/>
    <n v="0"/>
    <n v="0"/>
    <n v="0"/>
    <n v="14"/>
    <n v="8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81K"/>
    <n v="1"/>
    <s v="MATUTINO"/>
    <s v="LUIS DONALDO COLOSIO MURRIETA"/>
    <n v="8"/>
    <s v="CHIHUAHUA"/>
    <n v="8"/>
    <s v="CHIHUAHUA"/>
    <x v="6"/>
    <n v="29"/>
    <x v="7"/>
    <n v="1006"/>
    <s v="LOS NĂĂEZ (TERREROS)"/>
    <s v="CALLE LOS NUĂEZ (TERREROS)"/>
    <n v="0"/>
    <s v="PĂBLICO"/>
    <x v="0"/>
    <n v="2"/>
    <s v="BĂSICA"/>
    <n v="1"/>
    <x v="2"/>
    <n v="3"/>
    <x v="1"/>
    <n v="0"/>
    <s v="NO APLICA"/>
    <n v="0"/>
    <s v="NO APLICA"/>
    <s v="08FZI0044J"/>
    <s v="08FJI0004H"/>
    <s v="08ADG0007A"/>
    <n v="0"/>
    <s v="I2020"/>
    <n v="8"/>
    <n v="8"/>
    <n v="16"/>
    <n v="8"/>
    <n v="8"/>
    <n v="16"/>
    <n v="4"/>
    <n v="4"/>
    <n v="8"/>
    <n v="0"/>
    <n v="0"/>
    <n v="0"/>
    <n v="1"/>
    <n v="2"/>
    <n v="3"/>
    <n v="4"/>
    <n v="5"/>
    <n v="9"/>
    <n v="2"/>
    <n v="3"/>
    <n v="5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82J"/>
    <n v="4"/>
    <s v="DISCONTINUO"/>
    <s v="BENITO JUAREZ"/>
    <n v="8"/>
    <s v="CHIHUAHUA"/>
    <n v="8"/>
    <s v="CHIHUAHUA"/>
    <x v="6"/>
    <n v="29"/>
    <x v="7"/>
    <n v="102"/>
    <s v="LOS JUANICOS"/>
    <s v="CALLE LOS JUANICOS"/>
    <n v="0"/>
    <s v="PĂBLICO"/>
    <x v="0"/>
    <n v="2"/>
    <s v="BĂSICA"/>
    <n v="1"/>
    <x v="2"/>
    <n v="3"/>
    <x v="1"/>
    <n v="0"/>
    <s v="NO APLICA"/>
    <n v="0"/>
    <s v="NO APLICA"/>
    <s v="08FZI0044J"/>
    <s v="08FJI0010S"/>
    <s v="08ADG0007A"/>
    <n v="0"/>
    <s v="I2020"/>
    <n v="13"/>
    <n v="12"/>
    <n v="25"/>
    <n v="13"/>
    <n v="12"/>
    <n v="25"/>
    <n v="6"/>
    <n v="7"/>
    <n v="13"/>
    <n v="0"/>
    <n v="0"/>
    <n v="0"/>
    <n v="2"/>
    <n v="2"/>
    <n v="4"/>
    <n v="0"/>
    <n v="0"/>
    <n v="0"/>
    <n v="7"/>
    <n v="6"/>
    <n v="13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83I"/>
    <n v="1"/>
    <s v="MATUTINO"/>
    <s v="BENITO JUAREZ"/>
    <n v="8"/>
    <s v="CHIHUAHUA"/>
    <n v="8"/>
    <s v="CHIHUAHUA"/>
    <x v="0"/>
    <n v="8"/>
    <x v="0"/>
    <n v="219"/>
    <s v="MESA DE LA YERBABUENA"/>
    <s v="CALLE MESA YERBABUENA (LA YERBABUENA)"/>
    <n v="0"/>
    <s v="PĂBLICO"/>
    <x v="0"/>
    <n v="2"/>
    <s v="BĂSICA"/>
    <n v="1"/>
    <x v="2"/>
    <n v="3"/>
    <x v="1"/>
    <n v="0"/>
    <s v="NO APLICA"/>
    <n v="0"/>
    <s v="NO APLICA"/>
    <s v="08FZI0019K"/>
    <s v="08FJI0007E"/>
    <s v="08ADG0006B"/>
    <n v="0"/>
    <s v="I2020"/>
    <n v="11"/>
    <n v="12"/>
    <n v="23"/>
    <n v="11"/>
    <n v="12"/>
    <n v="23"/>
    <n v="5"/>
    <n v="5"/>
    <n v="10"/>
    <n v="0"/>
    <n v="0"/>
    <n v="0"/>
    <n v="0"/>
    <n v="1"/>
    <n v="1"/>
    <n v="3"/>
    <n v="3"/>
    <n v="6"/>
    <n v="4"/>
    <n v="7"/>
    <n v="11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85G"/>
    <n v="1"/>
    <s v="MATUTINO"/>
    <s v="NETZAHUALCOYOTL"/>
    <n v="8"/>
    <s v="CHIHUAHUA"/>
    <n v="8"/>
    <s v="CHIHUAHUA"/>
    <x v="0"/>
    <n v="8"/>
    <x v="0"/>
    <n v="223"/>
    <s v="YOQUIVO"/>
    <s v="NINGUNO NINGUNO"/>
    <n v="0"/>
    <s v="PĂBLICO"/>
    <x v="0"/>
    <n v="2"/>
    <s v="BĂSICA"/>
    <n v="1"/>
    <x v="2"/>
    <n v="3"/>
    <x v="1"/>
    <n v="0"/>
    <s v="NO APLICA"/>
    <n v="0"/>
    <s v="NO APLICA"/>
    <s v="08FZI0018L"/>
    <s v="08FJI0007E"/>
    <s v="08ADG0006B"/>
    <n v="0"/>
    <s v="I2020"/>
    <n v="9"/>
    <n v="11"/>
    <n v="20"/>
    <n v="9"/>
    <n v="11"/>
    <n v="20"/>
    <n v="3"/>
    <n v="6"/>
    <n v="9"/>
    <n v="0"/>
    <n v="0"/>
    <n v="0"/>
    <n v="2"/>
    <n v="3"/>
    <n v="5"/>
    <n v="1"/>
    <n v="1"/>
    <n v="2"/>
    <n v="8"/>
    <n v="5"/>
    <n v="13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87E"/>
    <n v="1"/>
    <s v="MATUTINO"/>
    <s v="CUITLAHUAC"/>
    <n v="8"/>
    <s v="CHIHUAHUA"/>
    <n v="8"/>
    <s v="CHIHUAHUA"/>
    <x v="0"/>
    <n v="8"/>
    <x v="0"/>
    <n v="153"/>
    <s v="KIRARE"/>
    <s v="CALLE KIRARE"/>
    <n v="0"/>
    <s v="PĂBLICO"/>
    <x v="0"/>
    <n v="2"/>
    <s v="BĂSICA"/>
    <n v="1"/>
    <x v="2"/>
    <n v="3"/>
    <x v="1"/>
    <n v="0"/>
    <s v="NO APLICA"/>
    <n v="0"/>
    <s v="NO APLICA"/>
    <s v="08FZI0019K"/>
    <s v="08FJI0007E"/>
    <s v="08ADG0006B"/>
    <n v="0"/>
    <s v="I2020"/>
    <n v="4"/>
    <n v="12"/>
    <n v="16"/>
    <n v="4"/>
    <n v="12"/>
    <n v="16"/>
    <n v="2"/>
    <n v="4"/>
    <n v="6"/>
    <n v="0"/>
    <n v="0"/>
    <n v="0"/>
    <n v="4"/>
    <n v="2"/>
    <n v="6"/>
    <n v="2"/>
    <n v="4"/>
    <n v="6"/>
    <n v="2"/>
    <n v="6"/>
    <n v="8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88D"/>
    <n v="1"/>
    <s v="MATUTINO"/>
    <s v="FELIPE ANGELES"/>
    <n v="8"/>
    <s v="CHIHUAHUA"/>
    <n v="8"/>
    <s v="CHIHUAHUA"/>
    <x v="2"/>
    <n v="63"/>
    <x v="17"/>
    <n v="183"/>
    <s v="LA CIĂNEGA BLANCA (LOS CHIQUEROS)"/>
    <s v="CALLE LA CIENEGA BLANCA"/>
    <n v="0"/>
    <s v="PĂBLICO"/>
    <x v="0"/>
    <n v="2"/>
    <s v="BĂSICA"/>
    <n v="1"/>
    <x v="2"/>
    <n v="3"/>
    <x v="1"/>
    <n v="0"/>
    <s v="NO APLICA"/>
    <n v="0"/>
    <s v="NO APLICA"/>
    <s v="08FZI0017M"/>
    <s v="08FJI0006F"/>
    <s v="08ADG0055K"/>
    <n v="0"/>
    <s v="I2020"/>
    <n v="9"/>
    <n v="9"/>
    <n v="18"/>
    <n v="9"/>
    <n v="9"/>
    <n v="18"/>
    <n v="2"/>
    <n v="7"/>
    <n v="9"/>
    <n v="0"/>
    <n v="0"/>
    <n v="0"/>
    <n v="0"/>
    <n v="0"/>
    <n v="0"/>
    <n v="1"/>
    <n v="2"/>
    <n v="3"/>
    <n v="4"/>
    <n v="0"/>
    <n v="4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89C"/>
    <n v="1"/>
    <s v="MATUTINO"/>
    <s v="LAZARO CARDENAS"/>
    <n v="8"/>
    <s v="CHIHUAHUA"/>
    <n v="8"/>
    <s v="CHIHUAHUA"/>
    <x v="6"/>
    <n v="29"/>
    <x v="7"/>
    <n v="152"/>
    <s v="PALOS MUERTOS"/>
    <s v="CALLE PALOS MUERTOS"/>
    <n v="0"/>
    <s v="PĂBLICO"/>
    <x v="0"/>
    <n v="2"/>
    <s v="BĂSICA"/>
    <n v="1"/>
    <x v="2"/>
    <n v="3"/>
    <x v="1"/>
    <n v="0"/>
    <s v="NO APLICA"/>
    <n v="0"/>
    <s v="NO APLICA"/>
    <s v="08FZI0028S"/>
    <s v="08FJI0010S"/>
    <s v="08ADG0007A"/>
    <n v="0"/>
    <s v="I2020"/>
    <n v="10"/>
    <n v="6"/>
    <n v="16"/>
    <n v="10"/>
    <n v="6"/>
    <n v="16"/>
    <n v="6"/>
    <n v="3"/>
    <n v="9"/>
    <n v="0"/>
    <n v="0"/>
    <n v="0"/>
    <n v="6"/>
    <n v="1"/>
    <n v="7"/>
    <n v="0"/>
    <n v="5"/>
    <n v="5"/>
    <n v="5"/>
    <n v="6"/>
    <n v="11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0S"/>
    <n v="1"/>
    <s v="MATUTINO"/>
    <s v="REDENCION DEL TARAHUMARA"/>
    <n v="8"/>
    <s v="CHIHUAHUA"/>
    <n v="8"/>
    <s v="CHIHUAHUA"/>
    <x v="1"/>
    <n v="31"/>
    <x v="1"/>
    <n v="15"/>
    <s v="ARISIACHI (EL TERRERO)"/>
    <s v="CALLE EL TERRERO DE ARISEACHI"/>
    <n v="0"/>
    <s v="PĂBLICO"/>
    <x v="0"/>
    <n v="2"/>
    <s v="BĂSICA"/>
    <n v="1"/>
    <x v="2"/>
    <n v="3"/>
    <x v="1"/>
    <n v="0"/>
    <s v="NO APLICA"/>
    <n v="0"/>
    <s v="NO APLICA"/>
    <s v="08FZI0041M"/>
    <s v="08FJI0006F"/>
    <s v="08ADG0010O"/>
    <n v="0"/>
    <s v="I2020"/>
    <n v="23"/>
    <n v="13"/>
    <n v="36"/>
    <n v="23"/>
    <n v="13"/>
    <n v="36"/>
    <n v="3"/>
    <n v="5"/>
    <n v="8"/>
    <n v="0"/>
    <n v="0"/>
    <n v="0"/>
    <n v="2"/>
    <n v="3"/>
    <n v="5"/>
    <n v="12"/>
    <n v="5"/>
    <n v="17"/>
    <n v="11"/>
    <n v="3"/>
    <n v="14"/>
    <n v="0"/>
    <n v="0"/>
    <n v="0"/>
    <n v="0"/>
    <n v="0"/>
    <n v="0"/>
    <n v="0"/>
    <n v="0"/>
    <n v="0"/>
    <n v="25"/>
    <n v="11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92Q"/>
    <n v="1"/>
    <s v="MATUTINO"/>
    <s v="AUGUSTO CESAR SANDINO"/>
    <n v="8"/>
    <s v="CHIHUAHUA"/>
    <n v="8"/>
    <s v="CHIHUAHUA"/>
    <x v="0"/>
    <n v="20"/>
    <x v="10"/>
    <n v="450"/>
    <s v="GUASACHI"/>
    <s v="CALLE GUASACHI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2"/>
    <s v="I2020"/>
    <n v="11"/>
    <n v="7"/>
    <n v="18"/>
    <n v="11"/>
    <n v="7"/>
    <n v="18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CC0094O"/>
    <n v="1"/>
    <s v="MATUTINO"/>
    <s v="JUAN ESCUTIA"/>
    <n v="8"/>
    <s v="CHIHUAHUA"/>
    <n v="8"/>
    <s v="CHIHUAHUA"/>
    <x v="0"/>
    <n v="66"/>
    <x v="32"/>
    <n v="720"/>
    <s v="ROCOROYVO"/>
    <s v="NINGUNO NINGUNO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0"/>
    <s v="I2020"/>
    <n v="13"/>
    <n v="16"/>
    <n v="29"/>
    <n v="13"/>
    <n v="16"/>
    <n v="29"/>
    <n v="5"/>
    <n v="5"/>
    <n v="10"/>
    <n v="0"/>
    <n v="0"/>
    <n v="0"/>
    <n v="4"/>
    <n v="4"/>
    <n v="8"/>
    <n v="6"/>
    <n v="11"/>
    <n v="17"/>
    <n v="8"/>
    <n v="4"/>
    <n v="12"/>
    <n v="0"/>
    <n v="0"/>
    <n v="0"/>
    <n v="0"/>
    <n v="0"/>
    <n v="0"/>
    <n v="0"/>
    <n v="0"/>
    <n v="0"/>
    <n v="18"/>
    <n v="19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5N"/>
    <n v="1"/>
    <s v="MATUTINO"/>
    <s v="18 DE MARZO"/>
    <n v="8"/>
    <s v="CHIHUAHUA"/>
    <n v="8"/>
    <s v="CHIHUAHUA"/>
    <x v="0"/>
    <n v="65"/>
    <x v="11"/>
    <n v="24"/>
    <s v="GUAPALAYNA"/>
    <s v="CALLE GUAPALAYNA"/>
    <n v="0"/>
    <s v="PĂBLICO"/>
    <x v="0"/>
    <n v="2"/>
    <s v="BĂSICA"/>
    <n v="1"/>
    <x v="2"/>
    <n v="3"/>
    <x v="1"/>
    <n v="0"/>
    <s v="NO APLICA"/>
    <n v="0"/>
    <s v="NO APLICA"/>
    <s v="08FZI0030G"/>
    <s v="08FJI0005G"/>
    <s v="08ADG0003E"/>
    <n v="0"/>
    <s v="I2020"/>
    <n v="15"/>
    <n v="15"/>
    <n v="30"/>
    <n v="15"/>
    <n v="15"/>
    <n v="30"/>
    <n v="8"/>
    <n v="7"/>
    <n v="15"/>
    <n v="0"/>
    <n v="0"/>
    <n v="0"/>
    <n v="3"/>
    <n v="7"/>
    <n v="10"/>
    <n v="8"/>
    <n v="3"/>
    <n v="11"/>
    <n v="5"/>
    <n v="6"/>
    <n v="11"/>
    <n v="0"/>
    <n v="0"/>
    <n v="0"/>
    <n v="0"/>
    <n v="0"/>
    <n v="0"/>
    <n v="0"/>
    <n v="0"/>
    <n v="0"/>
    <n v="16"/>
    <n v="16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7L"/>
    <n v="1"/>
    <s v="MATUTINO"/>
    <s v="IGNACIO ZARAGOZA"/>
    <n v="8"/>
    <s v="CHIHUAHUA"/>
    <n v="8"/>
    <s v="CHIHUAHUA"/>
    <x v="3"/>
    <n v="7"/>
    <x v="25"/>
    <n v="63"/>
    <s v="LA JOYA"/>
    <s v="CALLE LA JOYA"/>
    <n v="0"/>
    <s v="PĂBLICO"/>
    <x v="0"/>
    <n v="2"/>
    <s v="BĂSICA"/>
    <n v="1"/>
    <x v="2"/>
    <n v="3"/>
    <x v="1"/>
    <n v="0"/>
    <s v="NO APLICA"/>
    <n v="0"/>
    <s v="NO APLICA"/>
    <s v="08FZI0011S"/>
    <s v="08FJI0004H"/>
    <s v="08ADG0007A"/>
    <n v="0"/>
    <s v="I2020"/>
    <n v="14"/>
    <n v="6"/>
    <n v="20"/>
    <n v="14"/>
    <n v="6"/>
    <n v="20"/>
    <n v="5"/>
    <n v="4"/>
    <n v="9"/>
    <n v="0"/>
    <n v="0"/>
    <n v="0"/>
    <n v="1"/>
    <n v="5"/>
    <n v="6"/>
    <n v="6"/>
    <n v="0"/>
    <n v="6"/>
    <n v="5"/>
    <n v="2"/>
    <n v="7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98K"/>
    <n v="1"/>
    <s v="MATUTINO"/>
    <s v="IGNACIO ZARAGOZA"/>
    <n v="8"/>
    <s v="CHIHUAHUA"/>
    <n v="8"/>
    <s v="CHIHUAHUA"/>
    <x v="3"/>
    <n v="7"/>
    <x v="25"/>
    <n v="65"/>
    <s v="LAGUNA JUANOTA"/>
    <s v="CALLE LAGUNA JUANOTA"/>
    <n v="0"/>
    <s v="PĂBLICO"/>
    <x v="0"/>
    <n v="2"/>
    <s v="BĂSICA"/>
    <n v="1"/>
    <x v="2"/>
    <n v="3"/>
    <x v="1"/>
    <n v="0"/>
    <s v="NO APLICA"/>
    <n v="0"/>
    <s v="NO APLICA"/>
    <s v="08FZI0036A"/>
    <s v="08FJI0004H"/>
    <s v="08ADG0007A"/>
    <n v="0"/>
    <s v="I2020"/>
    <n v="8"/>
    <n v="11"/>
    <n v="19"/>
    <n v="8"/>
    <n v="11"/>
    <n v="19"/>
    <n v="5"/>
    <n v="5"/>
    <n v="10"/>
    <n v="0"/>
    <n v="0"/>
    <n v="0"/>
    <n v="5"/>
    <n v="1"/>
    <n v="6"/>
    <n v="2"/>
    <n v="4"/>
    <n v="6"/>
    <n v="3"/>
    <n v="3"/>
    <n v="6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00I"/>
    <n v="1"/>
    <s v="MATUTINO"/>
    <s v="NAPAHUICA RARAMURI"/>
    <n v="8"/>
    <s v="CHIHUAHUA"/>
    <n v="8"/>
    <s v="CHIHUAHUA"/>
    <x v="0"/>
    <n v="30"/>
    <x v="34"/>
    <n v="180"/>
    <s v="CORARAYVO"/>
    <s v="CALLE CORARAYVO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0"/>
    <s v="I2020"/>
    <n v="11"/>
    <n v="11"/>
    <n v="22"/>
    <n v="11"/>
    <n v="11"/>
    <n v="22"/>
    <n v="4"/>
    <n v="3"/>
    <n v="7"/>
    <n v="0"/>
    <n v="0"/>
    <n v="0"/>
    <n v="5"/>
    <n v="1"/>
    <n v="6"/>
    <n v="8"/>
    <n v="3"/>
    <n v="11"/>
    <n v="4"/>
    <n v="9"/>
    <n v="13"/>
    <n v="0"/>
    <n v="0"/>
    <n v="0"/>
    <n v="0"/>
    <n v="0"/>
    <n v="0"/>
    <n v="0"/>
    <n v="0"/>
    <n v="0"/>
    <n v="17"/>
    <n v="13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01H"/>
    <n v="1"/>
    <s v="MATUTINO"/>
    <s v="CUAUHTEMOC"/>
    <n v="8"/>
    <s v="CHIHUAHUA"/>
    <n v="8"/>
    <s v="CHIHUAHUA"/>
    <x v="0"/>
    <n v="65"/>
    <x v="11"/>
    <n v="19"/>
    <s v="CHURO"/>
    <s v="CALLE EL CHURO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0"/>
    <s v="I2020"/>
    <n v="12"/>
    <n v="20"/>
    <n v="32"/>
    <n v="12"/>
    <n v="20"/>
    <n v="32"/>
    <n v="4"/>
    <n v="7"/>
    <n v="11"/>
    <n v="0"/>
    <n v="0"/>
    <n v="0"/>
    <n v="1"/>
    <n v="1"/>
    <n v="2"/>
    <n v="4"/>
    <n v="5"/>
    <n v="9"/>
    <n v="2"/>
    <n v="8"/>
    <n v="10"/>
    <n v="0"/>
    <n v="0"/>
    <n v="0"/>
    <n v="0"/>
    <n v="0"/>
    <n v="0"/>
    <n v="0"/>
    <n v="0"/>
    <n v="0"/>
    <n v="7"/>
    <n v="14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CC0102G"/>
    <n v="1"/>
    <s v="MATUTINO"/>
    <s v="GUADALUPE VICTORIA"/>
    <n v="8"/>
    <s v="CHIHUAHUA"/>
    <n v="8"/>
    <s v="CHIHUAHUA"/>
    <x v="3"/>
    <n v="7"/>
    <x v="25"/>
    <n v="222"/>
    <s v="SAN ANTONIO DE ARRIBA"/>
    <s v="CALLE SAN ANTONIO DE ARRIBA"/>
    <n v="0"/>
    <s v="PĂBLICO"/>
    <x v="0"/>
    <n v="2"/>
    <s v="BĂSICA"/>
    <n v="1"/>
    <x v="2"/>
    <n v="3"/>
    <x v="1"/>
    <n v="0"/>
    <s v="NO APLICA"/>
    <n v="0"/>
    <s v="NO APLICA"/>
    <s v="08FZI0011S"/>
    <s v="08FJI0004H"/>
    <s v="08ADG0007A"/>
    <n v="0"/>
    <s v="I2020"/>
    <n v="6"/>
    <n v="9"/>
    <n v="15"/>
    <n v="6"/>
    <n v="9"/>
    <n v="15"/>
    <n v="1"/>
    <n v="4"/>
    <n v="5"/>
    <n v="0"/>
    <n v="0"/>
    <n v="0"/>
    <n v="2"/>
    <n v="1"/>
    <n v="3"/>
    <n v="4"/>
    <n v="4"/>
    <n v="8"/>
    <n v="4"/>
    <n v="2"/>
    <n v="6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03F"/>
    <n v="1"/>
    <s v="MATUTINO"/>
    <s v="MURAKA"/>
    <n v="8"/>
    <s v="CHIHUAHUA"/>
    <n v="8"/>
    <s v="CHIHUAHUA"/>
    <x v="0"/>
    <n v="30"/>
    <x v="34"/>
    <n v="331"/>
    <s v="TIERRA BLANCA"/>
    <s v="CALLE TIERRA BLANCA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0"/>
    <s v="I2020"/>
    <n v="12"/>
    <n v="11"/>
    <n v="23"/>
    <n v="12"/>
    <n v="11"/>
    <n v="23"/>
    <n v="6"/>
    <n v="6"/>
    <n v="12"/>
    <n v="0"/>
    <n v="0"/>
    <n v="0"/>
    <n v="3"/>
    <n v="0"/>
    <n v="3"/>
    <n v="7"/>
    <n v="4"/>
    <n v="11"/>
    <n v="7"/>
    <n v="4"/>
    <n v="11"/>
    <n v="0"/>
    <n v="0"/>
    <n v="0"/>
    <n v="0"/>
    <n v="0"/>
    <n v="0"/>
    <n v="0"/>
    <n v="0"/>
    <n v="0"/>
    <n v="17"/>
    <n v="8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06C"/>
    <n v="1"/>
    <s v="MATUTINO"/>
    <s v="ISABEL LA CATOLICA"/>
    <n v="8"/>
    <s v="CHIHUAHUA"/>
    <n v="8"/>
    <s v="CHIHUAHUA"/>
    <x v="0"/>
    <n v="9"/>
    <x v="2"/>
    <n v="124"/>
    <s v="PANALACHI"/>
    <s v="CALLE PANALACHI"/>
    <n v="0"/>
    <s v="PĂBLICO"/>
    <x v="0"/>
    <n v="2"/>
    <s v="BĂSICA"/>
    <n v="1"/>
    <x v="2"/>
    <n v="3"/>
    <x v="1"/>
    <n v="0"/>
    <s v="NO APLICA"/>
    <n v="0"/>
    <s v="NO APLICA"/>
    <s v="08FZI0042L"/>
    <s v="08FJI0002J"/>
    <s v="08ADG0003E"/>
    <n v="0"/>
    <s v="I2020"/>
    <n v="20"/>
    <n v="17"/>
    <n v="37"/>
    <n v="20"/>
    <n v="17"/>
    <n v="37"/>
    <n v="9"/>
    <n v="6"/>
    <n v="15"/>
    <n v="0"/>
    <n v="0"/>
    <n v="0"/>
    <n v="3"/>
    <n v="1"/>
    <n v="4"/>
    <n v="7"/>
    <n v="10"/>
    <n v="17"/>
    <n v="8"/>
    <n v="5"/>
    <n v="13"/>
    <n v="0"/>
    <n v="0"/>
    <n v="0"/>
    <n v="0"/>
    <n v="0"/>
    <n v="0"/>
    <n v="0"/>
    <n v="0"/>
    <n v="0"/>
    <n v="18"/>
    <n v="16"/>
    <n v="34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1"/>
    <n v="1"/>
    <n v="1"/>
  </r>
  <r>
    <s v="08DCC0107B"/>
    <n v="1"/>
    <s v="MATUTINO"/>
    <s v="IGNACIO MANUEL ALTAMIRANO"/>
    <n v="8"/>
    <s v="CHIHUAHUA"/>
    <n v="8"/>
    <s v="CHIHUAHUA"/>
    <x v="3"/>
    <n v="27"/>
    <x v="27"/>
    <n v="31"/>
    <s v="CUSĂRARE"/>
    <s v="CALLE CUSARARE"/>
    <n v="0"/>
    <s v="PĂBLICO"/>
    <x v="0"/>
    <n v="2"/>
    <s v="BĂSICA"/>
    <n v="1"/>
    <x v="2"/>
    <n v="3"/>
    <x v="1"/>
    <n v="0"/>
    <s v="NO APLICA"/>
    <n v="0"/>
    <s v="NO APLICA"/>
    <s v="08FZI0039Y"/>
    <s v="08FJI0002J"/>
    <s v="08ADG0003E"/>
    <n v="0"/>
    <s v="I2020"/>
    <n v="21"/>
    <n v="21"/>
    <n v="42"/>
    <n v="21"/>
    <n v="21"/>
    <n v="42"/>
    <n v="7"/>
    <n v="11"/>
    <n v="18"/>
    <n v="0"/>
    <n v="0"/>
    <n v="0"/>
    <n v="1"/>
    <n v="4"/>
    <n v="5"/>
    <n v="4"/>
    <n v="8"/>
    <n v="12"/>
    <n v="11"/>
    <n v="7"/>
    <n v="18"/>
    <n v="0"/>
    <n v="0"/>
    <n v="0"/>
    <n v="0"/>
    <n v="0"/>
    <n v="0"/>
    <n v="0"/>
    <n v="0"/>
    <n v="0"/>
    <n v="16"/>
    <n v="19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112N"/>
    <n v="1"/>
    <s v="MATUTINO"/>
    <s v="JUSTO SIERRA"/>
    <n v="8"/>
    <s v="CHIHUAHUA"/>
    <n v="8"/>
    <s v="CHIHUAHUA"/>
    <x v="0"/>
    <n v="65"/>
    <x v="11"/>
    <n v="42"/>
    <s v="SAN RAFAEL"/>
    <s v="CALLE SAN RAFAEL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0"/>
    <s v="I2020"/>
    <n v="11"/>
    <n v="11"/>
    <n v="22"/>
    <n v="11"/>
    <n v="11"/>
    <n v="22"/>
    <n v="7"/>
    <n v="4"/>
    <n v="11"/>
    <n v="0"/>
    <n v="0"/>
    <n v="0"/>
    <n v="1"/>
    <n v="3"/>
    <n v="4"/>
    <n v="2"/>
    <n v="5"/>
    <n v="7"/>
    <n v="4"/>
    <n v="4"/>
    <n v="8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CC0113M"/>
    <n v="1"/>
    <s v="MATUTINO"/>
    <s v="IGNACIO MANUEL ALTAMIRANO"/>
    <n v="8"/>
    <s v="CHIHUAHUA"/>
    <n v="8"/>
    <s v="CHIHUAHUA"/>
    <x v="0"/>
    <n v="9"/>
    <x v="2"/>
    <n v="188"/>
    <s v="SOJAHUACHI"/>
    <s v="CALLE SOJAHUACHI"/>
    <n v="0"/>
    <s v="PĂBLICO"/>
    <x v="0"/>
    <n v="2"/>
    <s v="BĂSICA"/>
    <n v="1"/>
    <x v="2"/>
    <n v="3"/>
    <x v="1"/>
    <n v="0"/>
    <s v="NO APLICA"/>
    <n v="0"/>
    <s v="NO APLICA"/>
    <s v="08FZI0042L"/>
    <s v="08FJI0002J"/>
    <s v="08ADG0003E"/>
    <n v="0"/>
    <s v="I2020"/>
    <n v="13"/>
    <n v="10"/>
    <n v="23"/>
    <n v="13"/>
    <n v="10"/>
    <n v="23"/>
    <n v="4"/>
    <n v="3"/>
    <n v="7"/>
    <n v="0"/>
    <n v="0"/>
    <n v="0"/>
    <n v="0"/>
    <n v="3"/>
    <n v="3"/>
    <n v="2"/>
    <n v="9"/>
    <n v="11"/>
    <n v="6"/>
    <n v="2"/>
    <n v="8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14L"/>
    <n v="1"/>
    <s v="MATUTINO"/>
    <s v="NIÑO TEPEHUANO"/>
    <n v="8"/>
    <s v="CHIHUAHUA"/>
    <n v="8"/>
    <s v="CHIHUAHUA"/>
    <x v="6"/>
    <n v="29"/>
    <x v="7"/>
    <n v="15"/>
    <s v="BABORIGAME"/>
    <s v="CALLE PIEDREGOSA"/>
    <n v="0"/>
    <s v="PĂBLICO"/>
    <x v="0"/>
    <n v="2"/>
    <s v="BĂSICA"/>
    <n v="1"/>
    <x v="2"/>
    <n v="3"/>
    <x v="1"/>
    <n v="0"/>
    <s v="NO APLICA"/>
    <n v="0"/>
    <s v="NO APLICA"/>
    <s v="08FZI0028S"/>
    <s v="08FJI0010S"/>
    <s v="08ADG0007A"/>
    <n v="0"/>
    <s v="I2020"/>
    <n v="33"/>
    <n v="27"/>
    <n v="60"/>
    <n v="33"/>
    <n v="27"/>
    <n v="60"/>
    <n v="10"/>
    <n v="9"/>
    <n v="19"/>
    <n v="0"/>
    <n v="0"/>
    <n v="0"/>
    <n v="11"/>
    <n v="5"/>
    <n v="16"/>
    <n v="18"/>
    <n v="10"/>
    <n v="28"/>
    <n v="20"/>
    <n v="14"/>
    <n v="34"/>
    <n v="0"/>
    <n v="0"/>
    <n v="0"/>
    <n v="0"/>
    <n v="0"/>
    <n v="0"/>
    <n v="0"/>
    <n v="0"/>
    <n v="0"/>
    <n v="49"/>
    <n v="29"/>
    <n v="7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DCC0116J"/>
    <n v="1"/>
    <s v="MATUTINO"/>
    <s v="MEXICO"/>
    <n v="8"/>
    <s v="CHIHUAHUA"/>
    <n v="8"/>
    <s v="CHIHUAHUA"/>
    <x v="0"/>
    <n v="9"/>
    <x v="2"/>
    <n v="77"/>
    <s v="SAN JOSĂ DE GUACAYVO"/>
    <s v="CALLE SAN JOSE DE GUACAYVO"/>
    <n v="0"/>
    <s v="PĂBLICO"/>
    <x v="0"/>
    <n v="2"/>
    <s v="BĂSICA"/>
    <n v="1"/>
    <x v="2"/>
    <n v="3"/>
    <x v="1"/>
    <n v="0"/>
    <s v="NO APLICA"/>
    <n v="0"/>
    <s v="NO APLICA"/>
    <s v="08FZI0041M"/>
    <s v="08FJI0002J"/>
    <s v="08ADG0003E"/>
    <n v="0"/>
    <s v="I2020"/>
    <n v="15"/>
    <n v="16"/>
    <n v="31"/>
    <n v="15"/>
    <n v="16"/>
    <n v="31"/>
    <n v="8"/>
    <n v="4"/>
    <n v="12"/>
    <n v="0"/>
    <n v="0"/>
    <n v="0"/>
    <n v="5"/>
    <n v="4"/>
    <n v="9"/>
    <n v="5"/>
    <n v="6"/>
    <n v="11"/>
    <n v="3"/>
    <n v="8"/>
    <n v="11"/>
    <n v="0"/>
    <n v="0"/>
    <n v="0"/>
    <n v="0"/>
    <n v="0"/>
    <n v="0"/>
    <n v="0"/>
    <n v="0"/>
    <n v="0"/>
    <n v="13"/>
    <n v="18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17I"/>
    <n v="1"/>
    <s v="MATUTINO"/>
    <s v="FRANCISCO M PLANCARTE"/>
    <n v="8"/>
    <s v="CHIHUAHUA"/>
    <n v="8"/>
    <s v="CHIHUAHUA"/>
    <x v="1"/>
    <n v="12"/>
    <x v="23"/>
    <n v="25"/>
    <s v="RANCHERĂA GUAHUACHĂRARE"/>
    <s v="CALLE RANCHERIA GUAHUACHERARE"/>
    <n v="0"/>
    <s v="PĂBLICO"/>
    <x v="0"/>
    <n v="2"/>
    <s v="BĂSICA"/>
    <n v="1"/>
    <x v="2"/>
    <n v="3"/>
    <x v="1"/>
    <n v="0"/>
    <s v="NO APLICA"/>
    <n v="0"/>
    <s v="NO APLICA"/>
    <s v="08FZI0026U"/>
    <s v="08FJI0009C"/>
    <s v="08ADG0010O"/>
    <n v="0"/>
    <s v="I2020"/>
    <n v="9"/>
    <n v="11"/>
    <n v="20"/>
    <n v="9"/>
    <n v="11"/>
    <n v="20"/>
    <n v="6"/>
    <n v="6"/>
    <n v="12"/>
    <n v="0"/>
    <n v="0"/>
    <n v="0"/>
    <n v="0"/>
    <n v="0"/>
    <n v="0"/>
    <n v="5"/>
    <n v="6"/>
    <n v="11"/>
    <n v="5"/>
    <n v="5"/>
    <n v="10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19G"/>
    <n v="1"/>
    <s v="MATUTINO"/>
    <s v="20 DE NOVIEMBRE"/>
    <n v="8"/>
    <s v="CHIHUAHUA"/>
    <n v="8"/>
    <s v="CHIHUAHUA"/>
    <x v="3"/>
    <n v="27"/>
    <x v="27"/>
    <n v="76"/>
    <s v="SANTA ANITA"/>
    <s v="CALLE SANTA ANITA"/>
    <n v="0"/>
    <s v="PĂBLICO"/>
    <x v="0"/>
    <n v="2"/>
    <s v="BĂSICA"/>
    <n v="1"/>
    <x v="2"/>
    <n v="3"/>
    <x v="1"/>
    <n v="0"/>
    <s v="NO APLICA"/>
    <n v="0"/>
    <s v="NO APLICA"/>
    <s v="08FZI0040N"/>
    <s v="08FJI0003I"/>
    <s v="08ADG0006B"/>
    <n v="0"/>
    <s v="I2020"/>
    <n v="8"/>
    <n v="10"/>
    <n v="18"/>
    <n v="8"/>
    <n v="10"/>
    <n v="18"/>
    <n v="3"/>
    <n v="5"/>
    <n v="8"/>
    <n v="0"/>
    <n v="0"/>
    <n v="0"/>
    <n v="2"/>
    <n v="3"/>
    <n v="5"/>
    <n v="6"/>
    <n v="6"/>
    <n v="12"/>
    <n v="8"/>
    <n v="4"/>
    <n v="12"/>
    <n v="0"/>
    <n v="0"/>
    <n v="0"/>
    <n v="0"/>
    <n v="0"/>
    <n v="0"/>
    <n v="0"/>
    <n v="0"/>
    <n v="0"/>
    <n v="16"/>
    <n v="13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20W"/>
    <n v="1"/>
    <s v="MATUTINO"/>
    <s v="18 DE MARZO"/>
    <n v="8"/>
    <s v="CHIHUAHUA"/>
    <n v="8"/>
    <s v="CHIHUAHUA"/>
    <x v="3"/>
    <n v="27"/>
    <x v="27"/>
    <n v="541"/>
    <s v="RAHUIHUARACHI"/>
    <s v="CALLE RAHUIHUARACHI"/>
    <n v="0"/>
    <s v="PĂBLICO"/>
    <x v="0"/>
    <n v="2"/>
    <s v="BĂSICA"/>
    <n v="1"/>
    <x v="2"/>
    <n v="3"/>
    <x v="1"/>
    <n v="0"/>
    <s v="NO APLICA"/>
    <n v="0"/>
    <s v="NO APLICA"/>
    <s v="08FZI0024W"/>
    <s v="08FJI0008D"/>
    <s v="08ADG0006B"/>
    <n v="0"/>
    <s v="I2020"/>
    <n v="7"/>
    <n v="13"/>
    <n v="20"/>
    <n v="7"/>
    <n v="13"/>
    <n v="20"/>
    <n v="2"/>
    <n v="4"/>
    <n v="6"/>
    <n v="0"/>
    <n v="0"/>
    <n v="0"/>
    <n v="0"/>
    <n v="0"/>
    <n v="0"/>
    <n v="2"/>
    <n v="8"/>
    <n v="10"/>
    <n v="4"/>
    <n v="5"/>
    <n v="9"/>
    <n v="0"/>
    <n v="0"/>
    <n v="0"/>
    <n v="0"/>
    <n v="0"/>
    <n v="0"/>
    <n v="0"/>
    <n v="0"/>
    <n v="0"/>
    <n v="6"/>
    <n v="13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21V"/>
    <n v="1"/>
    <s v="MATUTINO"/>
    <s v="IGNACIO ALLENDE"/>
    <n v="8"/>
    <s v="CHIHUAHUA"/>
    <n v="8"/>
    <s v="CHIHUAHUA"/>
    <x v="0"/>
    <n v="8"/>
    <x v="0"/>
    <n v="195"/>
    <s v="SORICHIQUE"/>
    <s v="CALLE SOROCHIQUE"/>
    <n v="0"/>
    <s v="PĂBLICO"/>
    <x v="0"/>
    <n v="2"/>
    <s v="BĂSICA"/>
    <n v="1"/>
    <x v="2"/>
    <n v="3"/>
    <x v="1"/>
    <n v="0"/>
    <s v="NO APLICA"/>
    <n v="0"/>
    <s v="NO APLICA"/>
    <s v="08FZI0037Z"/>
    <s v="08FJI0007E"/>
    <s v="08ADG0006B"/>
    <n v="0"/>
    <s v="I2020"/>
    <n v="9"/>
    <n v="7"/>
    <n v="16"/>
    <n v="9"/>
    <n v="7"/>
    <n v="16"/>
    <n v="1"/>
    <n v="3"/>
    <n v="4"/>
    <n v="0"/>
    <n v="0"/>
    <n v="0"/>
    <n v="1"/>
    <n v="1"/>
    <n v="2"/>
    <n v="4"/>
    <n v="0"/>
    <n v="4"/>
    <n v="5"/>
    <n v="5"/>
    <n v="10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25R"/>
    <n v="1"/>
    <s v="MATUTINO"/>
    <s v="MIGUEL MERINO RASCON"/>
    <n v="8"/>
    <s v="CHIHUAHUA"/>
    <n v="8"/>
    <s v="CHIHUAHUA"/>
    <x v="0"/>
    <n v="65"/>
    <x v="11"/>
    <n v="18"/>
    <s v="CUITECO"/>
    <s v="NINGUNO NINGUNO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0"/>
    <s v="I2020"/>
    <n v="17"/>
    <n v="24"/>
    <n v="41"/>
    <n v="17"/>
    <n v="24"/>
    <n v="41"/>
    <n v="7"/>
    <n v="6"/>
    <n v="13"/>
    <n v="0"/>
    <n v="0"/>
    <n v="0"/>
    <n v="1"/>
    <n v="6"/>
    <n v="7"/>
    <n v="7"/>
    <n v="8"/>
    <n v="15"/>
    <n v="8"/>
    <n v="12"/>
    <n v="20"/>
    <n v="0"/>
    <n v="0"/>
    <n v="0"/>
    <n v="0"/>
    <n v="0"/>
    <n v="0"/>
    <n v="0"/>
    <n v="0"/>
    <n v="0"/>
    <n v="16"/>
    <n v="26"/>
    <n v="4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26Q"/>
    <n v="1"/>
    <s v="MATUTINO"/>
    <s v="EMILIANO ZAPATA"/>
    <n v="8"/>
    <s v="CHIHUAHUA"/>
    <n v="8"/>
    <s v="CHIHUAHUA"/>
    <x v="0"/>
    <n v="66"/>
    <x v="32"/>
    <n v="716"/>
    <s v="EL MANZANO"/>
    <s v="CALLE EL MANZANO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0"/>
    <s v="I2020"/>
    <n v="12"/>
    <n v="6"/>
    <n v="18"/>
    <n v="12"/>
    <n v="6"/>
    <n v="18"/>
    <n v="4"/>
    <n v="3"/>
    <n v="7"/>
    <n v="0"/>
    <n v="0"/>
    <n v="0"/>
    <n v="2"/>
    <n v="1"/>
    <n v="3"/>
    <n v="2"/>
    <n v="6"/>
    <n v="8"/>
    <n v="6"/>
    <n v="1"/>
    <n v="7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28O"/>
    <n v="4"/>
    <s v="DISCONTINUO"/>
    <s v="VICENTE GUERRERO"/>
    <n v="8"/>
    <s v="CHIHUAHUA"/>
    <n v="8"/>
    <s v="CHIHUAHUA"/>
    <x v="2"/>
    <n v="63"/>
    <x v="17"/>
    <n v="7"/>
    <s v="BABĂCORA DE CONOACHIC"/>
    <s v="CALLE BABICORA (BABICORA DE CONOACHI)"/>
    <n v="0"/>
    <s v="PĂBLICO"/>
    <x v="0"/>
    <n v="2"/>
    <s v="BĂSICA"/>
    <n v="1"/>
    <x v="2"/>
    <n v="3"/>
    <x v="1"/>
    <n v="0"/>
    <s v="NO APLICA"/>
    <n v="0"/>
    <s v="NO APLICA"/>
    <s v="08FZI0017M"/>
    <s v="08FJI0006F"/>
    <s v="08ADG0055K"/>
    <n v="0"/>
    <s v="I2020"/>
    <n v="10"/>
    <n v="9"/>
    <n v="19"/>
    <n v="10"/>
    <n v="9"/>
    <n v="19"/>
    <n v="3"/>
    <n v="2"/>
    <n v="5"/>
    <n v="0"/>
    <n v="0"/>
    <n v="0"/>
    <n v="1"/>
    <n v="3"/>
    <n v="4"/>
    <n v="4"/>
    <n v="5"/>
    <n v="9"/>
    <n v="3"/>
    <n v="2"/>
    <n v="5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32A"/>
    <n v="1"/>
    <s v="MATUTINO"/>
    <s v="PREESCOLAR INDIGENA"/>
    <n v="8"/>
    <s v="CHIHUAHUA"/>
    <n v="8"/>
    <s v="CHIHUAHUA"/>
    <x v="3"/>
    <n v="7"/>
    <x v="25"/>
    <n v="179"/>
    <s v="ADJUNTAS DE ARRIBA"/>
    <s v="NINGUNO NINGUNO"/>
    <n v="0"/>
    <s v="PĂBLICO"/>
    <x v="0"/>
    <n v="2"/>
    <s v="BĂSICA"/>
    <n v="1"/>
    <x v="2"/>
    <n v="3"/>
    <x v="1"/>
    <n v="0"/>
    <s v="NO APLICA"/>
    <n v="0"/>
    <s v="NO APLICA"/>
    <s v="08FZI0007F"/>
    <s v="08FJI0003I"/>
    <s v="08ADG0007A"/>
    <n v="0"/>
    <s v="I2020"/>
    <n v="0"/>
    <n v="0"/>
    <n v="0"/>
    <n v="0"/>
    <n v="0"/>
    <n v="0"/>
    <n v="0"/>
    <n v="0"/>
    <n v="0"/>
    <n v="0"/>
    <n v="0"/>
    <n v="0"/>
    <n v="2"/>
    <n v="3"/>
    <n v="5"/>
    <n v="3"/>
    <n v="3"/>
    <n v="6"/>
    <n v="3"/>
    <n v="0"/>
    <n v="3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34Z"/>
    <n v="1"/>
    <s v="MATUTINO"/>
    <s v="JUAN ESCUTIA"/>
    <n v="8"/>
    <s v="CHIHUAHUA"/>
    <n v="8"/>
    <s v="CHIHUAHUA"/>
    <x v="2"/>
    <n v="63"/>
    <x v="17"/>
    <n v="74"/>
    <s v="YEPACHIC"/>
    <s v="CALLE YEPACHI"/>
    <n v="0"/>
    <s v="PĂBLICO"/>
    <x v="0"/>
    <n v="2"/>
    <s v="BĂSICA"/>
    <n v="1"/>
    <x v="2"/>
    <n v="3"/>
    <x v="1"/>
    <n v="0"/>
    <s v="NO APLICA"/>
    <n v="0"/>
    <s v="NO APLICA"/>
    <s v="08FZI0041M"/>
    <s v="08FJI0006F"/>
    <s v="08ADG0010O"/>
    <n v="0"/>
    <s v="I2020"/>
    <n v="46"/>
    <n v="43"/>
    <n v="89"/>
    <n v="46"/>
    <n v="43"/>
    <n v="89"/>
    <n v="15"/>
    <n v="16"/>
    <n v="31"/>
    <n v="0"/>
    <n v="0"/>
    <n v="0"/>
    <n v="12"/>
    <n v="10"/>
    <n v="22"/>
    <n v="18"/>
    <n v="10"/>
    <n v="28"/>
    <n v="13"/>
    <n v="20"/>
    <n v="33"/>
    <n v="0"/>
    <n v="0"/>
    <n v="0"/>
    <n v="0"/>
    <n v="0"/>
    <n v="0"/>
    <n v="0"/>
    <n v="0"/>
    <n v="0"/>
    <n v="43"/>
    <n v="40"/>
    <n v="83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1"/>
    <n v="1"/>
    <n v="2"/>
    <n v="0"/>
    <n v="0"/>
    <n v="0"/>
    <n v="0"/>
    <n v="4"/>
    <n v="4"/>
    <n v="4"/>
    <n v="1"/>
  </r>
  <r>
    <s v="08DCC0136X"/>
    <n v="1"/>
    <s v="MATUTINO"/>
    <s v="CUAUHTEMOC"/>
    <n v="8"/>
    <s v="CHIHUAHUA"/>
    <n v="8"/>
    <s v="CHIHUAHUA"/>
    <x v="0"/>
    <n v="66"/>
    <x v="32"/>
    <n v="105"/>
    <s v="JICAMORACHI"/>
    <s v="CALLE PUERTO DE JICAMORACHI"/>
    <n v="0"/>
    <s v="PĂBLICO"/>
    <x v="0"/>
    <n v="2"/>
    <s v="BĂSICA"/>
    <n v="1"/>
    <x v="2"/>
    <n v="3"/>
    <x v="1"/>
    <n v="0"/>
    <s v="NO APLICA"/>
    <n v="0"/>
    <s v="NO APLICA"/>
    <s v="08FZI0002K"/>
    <s v="08FJI0001K"/>
    <s v="08ADG0003E"/>
    <n v="0"/>
    <s v="I2020"/>
    <n v="7"/>
    <n v="10"/>
    <n v="17"/>
    <n v="7"/>
    <n v="10"/>
    <n v="17"/>
    <n v="1"/>
    <n v="2"/>
    <n v="3"/>
    <n v="0"/>
    <n v="0"/>
    <n v="0"/>
    <n v="1"/>
    <n v="2"/>
    <n v="3"/>
    <n v="2"/>
    <n v="3"/>
    <n v="5"/>
    <n v="4"/>
    <n v="4"/>
    <n v="8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38V"/>
    <n v="1"/>
    <s v="MATUTINO"/>
    <s v="CARLOS A CARRILLO"/>
    <n v="8"/>
    <s v="CHIHUAHUA"/>
    <n v="8"/>
    <s v="CHIHUAHUA"/>
    <x v="1"/>
    <n v="12"/>
    <x v="23"/>
    <n v="46"/>
    <s v="SAN JOSĂ BAQUEACHI"/>
    <s v="CALLE SAN JOSE BAQUEACHI"/>
    <n v="0"/>
    <s v="PĂBLICO"/>
    <x v="0"/>
    <n v="2"/>
    <s v="BĂSICA"/>
    <n v="1"/>
    <x v="2"/>
    <n v="3"/>
    <x v="1"/>
    <n v="0"/>
    <s v="NO APLICA"/>
    <n v="0"/>
    <s v="NO APLICA"/>
    <s v="08FZI0026U"/>
    <s v="08FJI0009C"/>
    <s v="08ADG0010O"/>
    <n v="0"/>
    <s v="I2020"/>
    <n v="7"/>
    <n v="5"/>
    <n v="12"/>
    <n v="7"/>
    <n v="5"/>
    <n v="12"/>
    <n v="4"/>
    <n v="1"/>
    <n v="5"/>
    <n v="0"/>
    <n v="0"/>
    <n v="0"/>
    <n v="1"/>
    <n v="1"/>
    <n v="2"/>
    <n v="4"/>
    <n v="5"/>
    <n v="9"/>
    <n v="1"/>
    <n v="2"/>
    <n v="3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0J"/>
    <n v="1"/>
    <s v="MATUTINO"/>
    <s v="HERMILO HOLGUIN CARO"/>
    <n v="8"/>
    <s v="CHIHUAHUA"/>
    <n v="8"/>
    <s v="CHIHUAHUA"/>
    <x v="3"/>
    <n v="7"/>
    <x v="25"/>
    <n v="366"/>
    <s v="BAGUEACHI"/>
    <s v="CALLE CONOCIDO"/>
    <n v="0"/>
    <s v="PĂBLICO"/>
    <x v="0"/>
    <n v="2"/>
    <s v="BĂSICA"/>
    <n v="1"/>
    <x v="2"/>
    <n v="3"/>
    <x v="1"/>
    <n v="0"/>
    <s v="NO APLICA"/>
    <n v="0"/>
    <s v="NO APLICA"/>
    <s v="08FZI0031F"/>
    <s v="08FJI0003I"/>
    <s v="08ADG0006B"/>
    <n v="0"/>
    <s v="I2020"/>
    <n v="8"/>
    <n v="13"/>
    <n v="21"/>
    <n v="8"/>
    <n v="13"/>
    <n v="21"/>
    <n v="4"/>
    <n v="2"/>
    <n v="6"/>
    <n v="0"/>
    <n v="0"/>
    <n v="0"/>
    <n v="2"/>
    <n v="2"/>
    <n v="4"/>
    <n v="1"/>
    <n v="5"/>
    <n v="6"/>
    <n v="4"/>
    <n v="7"/>
    <n v="11"/>
    <n v="0"/>
    <n v="0"/>
    <n v="0"/>
    <n v="0"/>
    <n v="0"/>
    <n v="0"/>
    <n v="0"/>
    <n v="0"/>
    <n v="0"/>
    <n v="7"/>
    <n v="14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1I"/>
    <n v="1"/>
    <s v="MATUTINO"/>
    <s v="SOLEDAD ANAYA ZOLORZANO"/>
    <n v="8"/>
    <s v="CHIHUAHUA"/>
    <n v="8"/>
    <s v="CHIHUAHUA"/>
    <x v="3"/>
    <n v="27"/>
    <x v="27"/>
    <n v="1514"/>
    <s v="BACHAMUCHI"/>
    <s v="CALLE CONOCIDO BACHAMUCHI"/>
    <n v="0"/>
    <s v="PĂBLICO"/>
    <x v="0"/>
    <n v="2"/>
    <s v="BĂSICA"/>
    <n v="1"/>
    <x v="2"/>
    <n v="3"/>
    <x v="1"/>
    <n v="0"/>
    <s v="NO APLICA"/>
    <n v="0"/>
    <s v="NO APLICA"/>
    <s v="08FZI0040N"/>
    <s v="08FJI0008D"/>
    <s v="08ADG0006B"/>
    <n v="0"/>
    <s v="I2020"/>
    <n v="8"/>
    <n v="9"/>
    <n v="17"/>
    <n v="8"/>
    <n v="9"/>
    <n v="17"/>
    <n v="7"/>
    <n v="7"/>
    <n v="14"/>
    <n v="0"/>
    <n v="0"/>
    <n v="0"/>
    <n v="4"/>
    <n v="4"/>
    <n v="8"/>
    <n v="2"/>
    <n v="5"/>
    <n v="7"/>
    <n v="1"/>
    <n v="3"/>
    <n v="4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3G"/>
    <n v="1"/>
    <s v="MATUTINO"/>
    <s v="16 DE SEPTIEMBRE"/>
    <n v="8"/>
    <s v="CHIHUAHUA"/>
    <n v="8"/>
    <s v="CHIHUAHUA"/>
    <x v="3"/>
    <n v="27"/>
    <x v="27"/>
    <n v="1962"/>
    <s v="MURACHARACHI"/>
    <s v="CALLE MURACHARACHI"/>
    <n v="0"/>
    <s v="PĂBLICO"/>
    <x v="0"/>
    <n v="2"/>
    <s v="BĂSICA"/>
    <n v="1"/>
    <x v="2"/>
    <n v="3"/>
    <x v="1"/>
    <n v="0"/>
    <s v="NO APLICA"/>
    <n v="0"/>
    <s v="NO APLICA"/>
    <s v="08FZI0024W"/>
    <s v="08FJI0008D"/>
    <s v="08ADG0006B"/>
    <n v="0"/>
    <s v="I2020"/>
    <n v="8"/>
    <n v="9"/>
    <n v="17"/>
    <n v="8"/>
    <n v="9"/>
    <n v="17"/>
    <n v="5"/>
    <n v="4"/>
    <n v="9"/>
    <n v="0"/>
    <n v="0"/>
    <n v="0"/>
    <n v="0"/>
    <n v="0"/>
    <n v="0"/>
    <n v="3"/>
    <n v="6"/>
    <n v="9"/>
    <n v="5"/>
    <n v="2"/>
    <n v="7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44F"/>
    <n v="1"/>
    <s v="MATUTINO"/>
    <s v="AGUSTIN MELGAR"/>
    <n v="8"/>
    <s v="CHIHUAHUA"/>
    <n v="8"/>
    <s v="CHIHUAHUA"/>
    <x v="3"/>
    <n v="27"/>
    <x v="27"/>
    <n v="989"/>
    <s v="LA GLORIA"/>
    <s v="CALLE LA GLORIA"/>
    <n v="0"/>
    <s v="PĂBLICO"/>
    <x v="0"/>
    <n v="2"/>
    <s v="BĂSICA"/>
    <n v="1"/>
    <x v="2"/>
    <n v="3"/>
    <x v="1"/>
    <n v="0"/>
    <s v="NO APLICA"/>
    <n v="0"/>
    <s v="NO APLICA"/>
    <s v="08FZI0040N"/>
    <s v="08FJI0003I"/>
    <s v="08ADG0006B"/>
    <n v="0"/>
    <s v="I2020"/>
    <n v="7"/>
    <n v="10"/>
    <n v="17"/>
    <n v="7"/>
    <n v="10"/>
    <n v="17"/>
    <n v="3"/>
    <n v="6"/>
    <n v="9"/>
    <n v="0"/>
    <n v="0"/>
    <n v="0"/>
    <n v="0"/>
    <n v="3"/>
    <n v="3"/>
    <n v="3"/>
    <n v="6"/>
    <n v="9"/>
    <n v="3"/>
    <n v="1"/>
    <n v="4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7C"/>
    <n v="1"/>
    <s v="MATUTINO"/>
    <s v="NIÑO TARAHUMARA"/>
    <n v="8"/>
    <s v="CHIHUAHUA"/>
    <n v="8"/>
    <s v="CHIHUAHUA"/>
    <x v="6"/>
    <n v="29"/>
    <x v="7"/>
    <n v="255"/>
    <s v="EL VENADITO"/>
    <s v="CALLE EL VENADITO"/>
    <n v="0"/>
    <s v="PĂBLICO"/>
    <x v="0"/>
    <n v="2"/>
    <s v="BĂSICA"/>
    <n v="1"/>
    <x v="2"/>
    <n v="3"/>
    <x v="1"/>
    <n v="0"/>
    <s v="NO APLICA"/>
    <n v="0"/>
    <s v="NO APLICA"/>
    <s v="08FZI0044J"/>
    <s v="08FJI0010S"/>
    <s v="08ADG0007A"/>
    <n v="0"/>
    <s v="I2020"/>
    <n v="22"/>
    <n v="18"/>
    <n v="40"/>
    <n v="22"/>
    <n v="18"/>
    <n v="40"/>
    <n v="15"/>
    <n v="9"/>
    <n v="24"/>
    <n v="0"/>
    <n v="0"/>
    <n v="0"/>
    <n v="0"/>
    <n v="0"/>
    <n v="0"/>
    <n v="3"/>
    <n v="4"/>
    <n v="7"/>
    <n v="8"/>
    <n v="8"/>
    <n v="16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8B"/>
    <n v="4"/>
    <s v="DISCONTINUO"/>
    <s v="BENITO JUAREZ"/>
    <n v="8"/>
    <s v="CHIHUAHUA"/>
    <n v="8"/>
    <s v="CHIHUAHUA"/>
    <x v="6"/>
    <n v="29"/>
    <x v="7"/>
    <n v="136"/>
    <s v="NABOGAME"/>
    <s v="CALLE NAVOGAME"/>
    <n v="0"/>
    <s v="PĂBLICO"/>
    <x v="0"/>
    <n v="2"/>
    <s v="BĂSICA"/>
    <n v="1"/>
    <x v="2"/>
    <n v="3"/>
    <x v="1"/>
    <n v="0"/>
    <s v="NO APLICA"/>
    <n v="0"/>
    <s v="NO APLICA"/>
    <s v="08FZI0044J"/>
    <s v="08FJI0010S"/>
    <s v="08ADG0007A"/>
    <n v="0"/>
    <s v="I2020"/>
    <n v="11"/>
    <n v="10"/>
    <n v="21"/>
    <n v="11"/>
    <n v="10"/>
    <n v="21"/>
    <n v="4"/>
    <n v="3"/>
    <n v="7"/>
    <n v="0"/>
    <n v="0"/>
    <n v="0"/>
    <n v="2"/>
    <n v="3"/>
    <n v="5"/>
    <n v="3"/>
    <n v="3"/>
    <n v="6"/>
    <n v="5"/>
    <n v="6"/>
    <n v="11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50Q"/>
    <n v="1"/>
    <s v="MATUTINO"/>
    <s v="24 DE FEBRERO"/>
    <n v="8"/>
    <s v="CHIHUAHUA"/>
    <n v="8"/>
    <s v="CHIHUAHUA"/>
    <x v="6"/>
    <n v="29"/>
    <x v="7"/>
    <n v="113"/>
    <s v="LLANO GRANDE"/>
    <s v="CALLE LLANO GRANDE"/>
    <n v="0"/>
    <s v="PĂBLICO"/>
    <x v="0"/>
    <n v="2"/>
    <s v="BĂSICA"/>
    <n v="1"/>
    <x v="2"/>
    <n v="3"/>
    <x v="1"/>
    <n v="0"/>
    <s v="NO APLICA"/>
    <n v="0"/>
    <s v="NO APLICA"/>
    <s v="08FZI0044J"/>
    <s v="08FJI0010S"/>
    <s v="08ADG0007A"/>
    <n v="0"/>
    <s v="I2020"/>
    <n v="13"/>
    <n v="9"/>
    <n v="22"/>
    <n v="13"/>
    <n v="9"/>
    <n v="22"/>
    <n v="9"/>
    <n v="3"/>
    <n v="12"/>
    <n v="0"/>
    <n v="0"/>
    <n v="0"/>
    <n v="1"/>
    <n v="0"/>
    <n v="1"/>
    <n v="3"/>
    <n v="2"/>
    <n v="5"/>
    <n v="2"/>
    <n v="8"/>
    <n v="10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53N"/>
    <n v="1"/>
    <s v="MATUTINO"/>
    <s v="BENITO JUAREZ"/>
    <n v="8"/>
    <s v="CHIHUAHUA"/>
    <n v="8"/>
    <s v="CHIHUAHUA"/>
    <x v="3"/>
    <n v="27"/>
    <x v="27"/>
    <n v="16"/>
    <s v="BASIHUARE"/>
    <s v="CALLE CONOCIDO"/>
    <n v="0"/>
    <s v="PĂBLICO"/>
    <x v="0"/>
    <n v="2"/>
    <s v="BĂSICA"/>
    <n v="1"/>
    <x v="2"/>
    <n v="3"/>
    <x v="1"/>
    <n v="0"/>
    <s v="NO APLICA"/>
    <n v="0"/>
    <s v="NO APLICA"/>
    <s v="08FZI0032E"/>
    <s v="08FJI0008D"/>
    <s v="08ADG0006B"/>
    <n v="0"/>
    <s v="I2020"/>
    <n v="6"/>
    <n v="13"/>
    <n v="19"/>
    <n v="6"/>
    <n v="13"/>
    <n v="19"/>
    <n v="1"/>
    <n v="2"/>
    <n v="3"/>
    <n v="0"/>
    <n v="0"/>
    <n v="0"/>
    <n v="0"/>
    <n v="2"/>
    <n v="2"/>
    <n v="2"/>
    <n v="6"/>
    <n v="8"/>
    <n v="5"/>
    <n v="8"/>
    <n v="13"/>
    <n v="0"/>
    <n v="0"/>
    <n v="0"/>
    <n v="0"/>
    <n v="0"/>
    <n v="0"/>
    <n v="0"/>
    <n v="0"/>
    <n v="0"/>
    <n v="7"/>
    <n v="1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56K"/>
    <n v="1"/>
    <s v="MATUTINO"/>
    <s v="HILARIO ESPINO LOYA"/>
    <n v="8"/>
    <s v="CHIHUAHUA"/>
    <n v="8"/>
    <s v="CHIHUAHUA"/>
    <x v="3"/>
    <n v="27"/>
    <x v="27"/>
    <n v="47"/>
    <s v="HUIZAROCHI"/>
    <s v="CAMINO SALIDA A SINFOROSA"/>
    <n v="0"/>
    <s v="PĂBLICO"/>
    <x v="0"/>
    <n v="2"/>
    <s v="BĂSICA"/>
    <n v="1"/>
    <x v="2"/>
    <n v="3"/>
    <x v="1"/>
    <n v="0"/>
    <s v="NO APLICA"/>
    <n v="0"/>
    <s v="NO APLICA"/>
    <s v="08FZI0005H"/>
    <s v="08FJI0003I"/>
    <s v="08ADG0006B"/>
    <n v="0"/>
    <s v="I2020"/>
    <n v="38"/>
    <n v="42"/>
    <n v="80"/>
    <n v="38"/>
    <n v="42"/>
    <n v="80"/>
    <n v="16"/>
    <n v="17"/>
    <n v="33"/>
    <n v="0"/>
    <n v="0"/>
    <n v="0"/>
    <n v="5"/>
    <n v="8"/>
    <n v="13"/>
    <n v="11"/>
    <n v="12"/>
    <n v="23"/>
    <n v="15"/>
    <n v="19"/>
    <n v="34"/>
    <n v="0"/>
    <n v="0"/>
    <n v="0"/>
    <n v="0"/>
    <n v="0"/>
    <n v="0"/>
    <n v="0"/>
    <n v="0"/>
    <n v="0"/>
    <n v="31"/>
    <n v="39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5"/>
    <n v="5"/>
    <n v="1"/>
  </r>
  <r>
    <s v="08DCC0158I"/>
    <n v="1"/>
    <s v="MATUTINO"/>
    <s v="JOSESITO AGUIRRE"/>
    <n v="8"/>
    <s v="CHIHUAHUA"/>
    <n v="8"/>
    <s v="CHIHUAHUA"/>
    <x v="1"/>
    <n v="31"/>
    <x v="1"/>
    <n v="116"/>
    <s v="SANTA ROSA DE ARISIACHI"/>
    <s v="NINGUNO NINGUNO"/>
    <n v="0"/>
    <s v="PĂBLICO"/>
    <x v="0"/>
    <n v="2"/>
    <s v="BĂSICA"/>
    <n v="1"/>
    <x v="2"/>
    <n v="3"/>
    <x v="1"/>
    <n v="0"/>
    <s v="NO APLICA"/>
    <n v="0"/>
    <s v="NO APLICA"/>
    <s v="08FZI0041M"/>
    <s v="08FJI0006F"/>
    <s v="08ADG0010O"/>
    <n v="0"/>
    <s v="I2020"/>
    <n v="13"/>
    <n v="21"/>
    <n v="34"/>
    <n v="13"/>
    <n v="21"/>
    <n v="34"/>
    <n v="5"/>
    <n v="6"/>
    <n v="11"/>
    <n v="0"/>
    <n v="0"/>
    <n v="0"/>
    <n v="2"/>
    <n v="6"/>
    <n v="8"/>
    <n v="5"/>
    <n v="7"/>
    <n v="12"/>
    <n v="7"/>
    <n v="8"/>
    <n v="15"/>
    <n v="0"/>
    <n v="0"/>
    <n v="0"/>
    <n v="0"/>
    <n v="0"/>
    <n v="0"/>
    <n v="0"/>
    <n v="0"/>
    <n v="0"/>
    <n v="14"/>
    <n v="21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160X"/>
    <n v="1"/>
    <s v="MATUTINO"/>
    <s v="EMILIANO ZAPATA"/>
    <n v="8"/>
    <s v="CHIHUAHUA"/>
    <n v="8"/>
    <s v="CHIHUAHUA"/>
    <x v="0"/>
    <n v="9"/>
    <x v="2"/>
    <n v="724"/>
    <s v="ROCHIVO"/>
    <s v="CALLE ROCHIVO DE CREEL"/>
    <n v="0"/>
    <s v="PĂBLICO"/>
    <x v="0"/>
    <n v="2"/>
    <s v="BĂSICA"/>
    <n v="1"/>
    <x v="2"/>
    <n v="3"/>
    <x v="1"/>
    <n v="0"/>
    <s v="NO APLICA"/>
    <n v="0"/>
    <s v="NO APLICA"/>
    <s v="08FZI0041M"/>
    <s v="08FJI0002J"/>
    <s v="08ADG0003E"/>
    <n v="0"/>
    <s v="I2020"/>
    <n v="35"/>
    <n v="27"/>
    <n v="62"/>
    <n v="35"/>
    <n v="27"/>
    <n v="62"/>
    <n v="10"/>
    <n v="8"/>
    <n v="18"/>
    <n v="0"/>
    <n v="0"/>
    <n v="0"/>
    <n v="11"/>
    <n v="10"/>
    <n v="21"/>
    <n v="10"/>
    <n v="7"/>
    <n v="17"/>
    <n v="13"/>
    <n v="11"/>
    <n v="24"/>
    <n v="0"/>
    <n v="0"/>
    <n v="0"/>
    <n v="0"/>
    <n v="0"/>
    <n v="0"/>
    <n v="0"/>
    <n v="0"/>
    <n v="0"/>
    <n v="34"/>
    <n v="28"/>
    <n v="62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1"/>
    <n v="0"/>
    <n v="0"/>
    <n v="0"/>
    <n v="0"/>
    <n v="1"/>
    <n v="2"/>
    <n v="3"/>
    <n v="3"/>
    <n v="1"/>
  </r>
  <r>
    <s v="08DCC0163U"/>
    <n v="1"/>
    <s v="MATUTINO"/>
    <s v="ROSARIO CASTELLANOS"/>
    <n v="8"/>
    <s v="CHIHUAHUA"/>
    <n v="8"/>
    <s v="CHIHUAHUA"/>
    <x v="0"/>
    <n v="8"/>
    <x v="0"/>
    <n v="174"/>
    <s v="SAN IGNACIO"/>
    <s v="CALLE SAN IGNACIO"/>
    <n v="0"/>
    <s v="PĂBLICO"/>
    <x v="0"/>
    <n v="2"/>
    <s v="BĂSICA"/>
    <n v="1"/>
    <x v="2"/>
    <n v="3"/>
    <x v="1"/>
    <n v="0"/>
    <s v="NO APLICA"/>
    <n v="0"/>
    <s v="NO APLICA"/>
    <s v="08FZI0020Z"/>
    <s v="08FJI0007E"/>
    <s v="08ADG0006B"/>
    <n v="0"/>
    <s v="I2020"/>
    <n v="10"/>
    <n v="16"/>
    <n v="26"/>
    <n v="10"/>
    <n v="16"/>
    <n v="26"/>
    <n v="5"/>
    <n v="5"/>
    <n v="10"/>
    <n v="0"/>
    <n v="0"/>
    <n v="0"/>
    <n v="2"/>
    <n v="3"/>
    <n v="5"/>
    <n v="2"/>
    <n v="7"/>
    <n v="9"/>
    <n v="3"/>
    <n v="7"/>
    <n v="10"/>
    <n v="0"/>
    <n v="0"/>
    <n v="0"/>
    <n v="0"/>
    <n v="0"/>
    <n v="0"/>
    <n v="0"/>
    <n v="0"/>
    <n v="0"/>
    <n v="7"/>
    <n v="17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64T"/>
    <n v="1"/>
    <s v="MATUTINO"/>
    <s v="ELEUTERIO RODRIGUEZ CALLEJA"/>
    <n v="8"/>
    <s v="CHIHUAHUA"/>
    <n v="8"/>
    <s v="CHIHUAHUA"/>
    <x v="3"/>
    <n v="27"/>
    <x v="27"/>
    <n v="2773"/>
    <s v="TATAHUICHI"/>
    <s v="NINGUNO NINGUNO"/>
    <n v="0"/>
    <s v="PĂBLICO"/>
    <x v="0"/>
    <n v="2"/>
    <s v="BĂSICA"/>
    <n v="1"/>
    <x v="2"/>
    <n v="3"/>
    <x v="1"/>
    <n v="0"/>
    <s v="NO APLICA"/>
    <n v="0"/>
    <s v="NO APLICA"/>
    <s v="08FZI0039Y"/>
    <s v="08FJI0008D"/>
    <s v="08ADG0006B"/>
    <n v="0"/>
    <s v="I2020"/>
    <n v="12"/>
    <n v="7"/>
    <n v="19"/>
    <n v="12"/>
    <n v="7"/>
    <n v="19"/>
    <n v="2"/>
    <n v="1"/>
    <n v="3"/>
    <n v="0"/>
    <n v="0"/>
    <n v="0"/>
    <n v="1"/>
    <n v="2"/>
    <n v="3"/>
    <n v="6"/>
    <n v="3"/>
    <n v="9"/>
    <n v="6"/>
    <n v="4"/>
    <n v="10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66R"/>
    <n v="1"/>
    <s v="MATUTINO"/>
    <s v="IGNACIO ALLENDE"/>
    <n v="8"/>
    <s v="CHIHUAHUA"/>
    <n v="8"/>
    <s v="CHIHUAHUA"/>
    <x v="6"/>
    <n v="29"/>
    <x v="7"/>
    <n v="193"/>
    <s v="SAN FRANCISCO"/>
    <s v="CALLE SAN FRANCISCO"/>
    <n v="0"/>
    <s v="PĂBLICO"/>
    <x v="0"/>
    <n v="2"/>
    <s v="BĂSICA"/>
    <n v="1"/>
    <x v="2"/>
    <n v="3"/>
    <x v="1"/>
    <n v="0"/>
    <s v="NO APLICA"/>
    <n v="0"/>
    <s v="NO APLICA"/>
    <s v="08FZI0044J"/>
    <s v="08FJI0004H"/>
    <s v="08ADG0007A"/>
    <n v="0"/>
    <s v="I2020"/>
    <n v="15"/>
    <n v="10"/>
    <n v="25"/>
    <n v="15"/>
    <n v="10"/>
    <n v="25"/>
    <n v="8"/>
    <n v="2"/>
    <n v="10"/>
    <n v="0"/>
    <n v="0"/>
    <n v="0"/>
    <n v="3"/>
    <n v="3"/>
    <n v="6"/>
    <n v="4"/>
    <n v="4"/>
    <n v="8"/>
    <n v="5"/>
    <n v="3"/>
    <n v="8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7Q"/>
    <n v="1"/>
    <s v="MATUTINO"/>
    <s v="PATRICIO JARIZ ROSALIO"/>
    <n v="8"/>
    <s v="CHIHUAHUA"/>
    <n v="8"/>
    <s v="CHIHUAHUA"/>
    <x v="3"/>
    <n v="27"/>
    <x v="27"/>
    <n v="1118"/>
    <s v="HUELEYBO"/>
    <s v="CALLE HUELEYVO"/>
    <n v="0"/>
    <s v="PĂBLICO"/>
    <x v="0"/>
    <n v="2"/>
    <s v="BĂSICA"/>
    <n v="1"/>
    <x v="2"/>
    <n v="3"/>
    <x v="1"/>
    <n v="0"/>
    <s v="NO APLICA"/>
    <n v="0"/>
    <s v="NO APLICA"/>
    <s v="08FZI0039Y"/>
    <s v="08FJI0008D"/>
    <s v="08ADG0006B"/>
    <n v="0"/>
    <s v="I2020"/>
    <n v="5"/>
    <n v="11"/>
    <n v="16"/>
    <n v="5"/>
    <n v="11"/>
    <n v="16"/>
    <n v="3"/>
    <n v="3"/>
    <n v="6"/>
    <n v="0"/>
    <n v="0"/>
    <n v="0"/>
    <n v="1"/>
    <n v="2"/>
    <n v="3"/>
    <n v="6"/>
    <n v="1"/>
    <n v="7"/>
    <n v="0"/>
    <n v="7"/>
    <n v="7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68P"/>
    <n v="1"/>
    <s v="MATUTINO"/>
    <s v="IGNACIO LEON RUIZ"/>
    <n v="8"/>
    <s v="CHIHUAHUA"/>
    <n v="8"/>
    <s v="CHIHUAHUA"/>
    <x v="7"/>
    <n v="19"/>
    <x v="21"/>
    <n v="1"/>
    <s v="CHIHUAHUA"/>
    <s v="CALLE RIO TAMESIS"/>
    <n v="9001"/>
    <s v="PĂBLICO"/>
    <x v="0"/>
    <n v="2"/>
    <s v="BĂSICA"/>
    <n v="1"/>
    <x v="2"/>
    <n v="3"/>
    <x v="1"/>
    <n v="0"/>
    <s v="NO APLICA"/>
    <n v="0"/>
    <s v="NO APLICA"/>
    <s v="08FZI0025V"/>
    <s v="08FJI0009C"/>
    <s v="08ADG0046C"/>
    <n v="0"/>
    <s v="I2020"/>
    <n v="23"/>
    <n v="24"/>
    <n v="47"/>
    <n v="23"/>
    <n v="24"/>
    <n v="47"/>
    <n v="10"/>
    <n v="12"/>
    <n v="22"/>
    <n v="0"/>
    <n v="0"/>
    <n v="0"/>
    <n v="5"/>
    <n v="3"/>
    <n v="8"/>
    <n v="5"/>
    <n v="6"/>
    <n v="11"/>
    <n v="6"/>
    <n v="10"/>
    <n v="16"/>
    <n v="0"/>
    <n v="0"/>
    <n v="0"/>
    <n v="0"/>
    <n v="0"/>
    <n v="0"/>
    <n v="0"/>
    <n v="0"/>
    <n v="0"/>
    <n v="16"/>
    <n v="19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CC0169O"/>
    <n v="1"/>
    <s v="MATUTINO"/>
    <s v="FLORENCIO DIAZ HOLGUIN"/>
    <n v="8"/>
    <s v="CHIHUAHUA"/>
    <n v="8"/>
    <s v="CHIHUAHUA"/>
    <x v="3"/>
    <n v="7"/>
    <x v="25"/>
    <n v="88"/>
    <s v="PICHIQUE"/>
    <s v="TERRACERIA TRAMO PICHIQUE CARRETERA 20 GUACHOCHI-BALLEZA"/>
    <n v="0"/>
    <s v="PĂBLICO"/>
    <x v="0"/>
    <n v="2"/>
    <s v="BĂSICA"/>
    <n v="1"/>
    <x v="2"/>
    <n v="3"/>
    <x v="1"/>
    <n v="0"/>
    <s v="NO APLICA"/>
    <n v="0"/>
    <s v="NO APLICA"/>
    <s v="08FZI0031F"/>
    <s v="08FJI0003I"/>
    <s v="08ADG0006B"/>
    <n v="0"/>
    <s v="I2020"/>
    <n v="24"/>
    <n v="20"/>
    <n v="44"/>
    <n v="24"/>
    <n v="20"/>
    <n v="44"/>
    <n v="12"/>
    <n v="8"/>
    <n v="20"/>
    <n v="0"/>
    <n v="0"/>
    <n v="0"/>
    <n v="0"/>
    <n v="1"/>
    <n v="1"/>
    <n v="8"/>
    <n v="6"/>
    <n v="14"/>
    <n v="11"/>
    <n v="16"/>
    <n v="27"/>
    <n v="0"/>
    <n v="0"/>
    <n v="0"/>
    <n v="0"/>
    <n v="0"/>
    <n v="0"/>
    <n v="0"/>
    <n v="0"/>
    <n v="0"/>
    <n v="19"/>
    <n v="23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70D"/>
    <n v="1"/>
    <s v="MATUTINO"/>
    <s v="JOSEFA ORTIZ DE DOMINGUEZ"/>
    <n v="8"/>
    <s v="CHIHUAHUA"/>
    <n v="8"/>
    <s v="CHIHUAHUA"/>
    <x v="0"/>
    <n v="8"/>
    <x v="0"/>
    <n v="51"/>
    <s v="CUCHIVERACHI"/>
    <s v="CALLE CUCHIVERACHI"/>
    <n v="0"/>
    <s v="PĂBLICO"/>
    <x v="0"/>
    <n v="2"/>
    <s v="BĂSICA"/>
    <n v="1"/>
    <x v="2"/>
    <n v="3"/>
    <x v="1"/>
    <n v="0"/>
    <s v="NO APLICA"/>
    <n v="0"/>
    <s v="NO APLICA"/>
    <s v="08FZI0018L"/>
    <s v="08FJI0007E"/>
    <s v="08ADG0006B"/>
    <n v="0"/>
    <s v="I2020"/>
    <n v="7"/>
    <n v="7"/>
    <n v="14"/>
    <n v="7"/>
    <n v="7"/>
    <n v="14"/>
    <n v="1"/>
    <n v="6"/>
    <n v="7"/>
    <n v="0"/>
    <n v="0"/>
    <n v="0"/>
    <n v="0"/>
    <n v="4"/>
    <n v="4"/>
    <n v="2"/>
    <n v="2"/>
    <n v="4"/>
    <n v="5"/>
    <n v="2"/>
    <n v="7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4Z"/>
    <n v="1"/>
    <s v="MATUTINO"/>
    <s v="ANTONIO AVITIA MANCINAS"/>
    <n v="8"/>
    <s v="CHIHUAHUA"/>
    <n v="8"/>
    <s v="CHIHUAHUA"/>
    <x v="0"/>
    <n v="51"/>
    <x v="15"/>
    <n v="275"/>
    <s v="EL PERIQUITO (EJIDO SANTA EDUVIGES)"/>
    <s v="CALLE EL PERIQUITO (EJIDO SANTA EDUWIGES)"/>
    <n v="0"/>
    <s v="PĂBLICO"/>
    <x v="0"/>
    <n v="2"/>
    <s v="BĂSICA"/>
    <n v="1"/>
    <x v="2"/>
    <n v="3"/>
    <x v="1"/>
    <n v="0"/>
    <s v="NO APLICA"/>
    <n v="0"/>
    <s v="NO APLICA"/>
    <s v="08FZI0041M"/>
    <s v="08FJI0006F"/>
    <s v="08ADG0010O"/>
    <n v="0"/>
    <s v="I2020"/>
    <n v="11"/>
    <n v="11"/>
    <n v="22"/>
    <n v="11"/>
    <n v="11"/>
    <n v="22"/>
    <n v="5"/>
    <n v="4"/>
    <n v="9"/>
    <n v="0"/>
    <n v="0"/>
    <n v="0"/>
    <n v="2"/>
    <n v="3"/>
    <n v="5"/>
    <n v="4"/>
    <n v="5"/>
    <n v="9"/>
    <n v="5"/>
    <n v="2"/>
    <n v="7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5Z"/>
    <n v="1"/>
    <s v="MATUTINO"/>
    <s v="ELVIRA CRUZ BUSTILLOS"/>
    <n v="8"/>
    <s v="CHIHUAHUA"/>
    <n v="8"/>
    <s v="CHIHUAHUA"/>
    <x v="0"/>
    <n v="8"/>
    <x v="0"/>
    <n v="187"/>
    <s v="SANTA RITA"/>
    <s v="CALLE HUISUCHI"/>
    <n v="0"/>
    <s v="PĂBLICO"/>
    <x v="0"/>
    <n v="2"/>
    <s v="BĂSICA"/>
    <n v="1"/>
    <x v="2"/>
    <n v="3"/>
    <x v="1"/>
    <n v="0"/>
    <s v="NO APLICA"/>
    <n v="0"/>
    <s v="NO APLICA"/>
    <s v="08FZI0019K"/>
    <s v="08FJI0007E"/>
    <s v="08ADG0006B"/>
    <n v="0"/>
    <s v="I2020"/>
    <n v="8"/>
    <n v="14"/>
    <n v="22"/>
    <n v="8"/>
    <n v="14"/>
    <n v="22"/>
    <n v="3"/>
    <n v="6"/>
    <n v="9"/>
    <n v="0"/>
    <n v="0"/>
    <n v="0"/>
    <n v="0"/>
    <n v="4"/>
    <n v="4"/>
    <n v="1"/>
    <n v="5"/>
    <n v="6"/>
    <n v="4"/>
    <n v="6"/>
    <n v="10"/>
    <n v="0"/>
    <n v="0"/>
    <n v="0"/>
    <n v="0"/>
    <n v="0"/>
    <n v="0"/>
    <n v="0"/>
    <n v="0"/>
    <n v="0"/>
    <n v="5"/>
    <n v="1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6Y"/>
    <n v="1"/>
    <s v="MATUTINO"/>
    <s v="SOR JUANA INES DE LA CRUZ"/>
    <n v="8"/>
    <s v="CHIHUAHUA"/>
    <n v="8"/>
    <s v="CHIHUAHUA"/>
    <x v="3"/>
    <n v="7"/>
    <x v="25"/>
    <n v="238"/>
    <s v="SAN JUAN DE LOS ITURRALDE"/>
    <s v="CALLE SAN JUAN DE LOS ITURRALDE"/>
    <n v="0"/>
    <s v="PĂBLICO"/>
    <x v="0"/>
    <n v="2"/>
    <s v="BĂSICA"/>
    <n v="1"/>
    <x v="2"/>
    <n v="3"/>
    <x v="1"/>
    <n v="0"/>
    <s v="NO APLICA"/>
    <n v="0"/>
    <s v="NO APLICA"/>
    <s v="08FZI0036A"/>
    <s v="08FJI0004H"/>
    <s v="08ADG0007A"/>
    <n v="0"/>
    <s v="I2020"/>
    <n v="12"/>
    <n v="11"/>
    <n v="23"/>
    <n v="12"/>
    <n v="11"/>
    <n v="23"/>
    <n v="2"/>
    <n v="3"/>
    <n v="5"/>
    <n v="0"/>
    <n v="0"/>
    <n v="0"/>
    <n v="2"/>
    <n v="1"/>
    <n v="3"/>
    <n v="9"/>
    <n v="4"/>
    <n v="13"/>
    <n v="4"/>
    <n v="4"/>
    <n v="8"/>
    <n v="0"/>
    <n v="0"/>
    <n v="0"/>
    <n v="0"/>
    <n v="0"/>
    <n v="0"/>
    <n v="0"/>
    <n v="0"/>
    <n v="0"/>
    <n v="15"/>
    <n v="9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8W"/>
    <n v="1"/>
    <s v="MATUTINO"/>
    <s v="VENANCIA VIDAL GEN"/>
    <n v="8"/>
    <s v="CHIHUAHUA"/>
    <n v="8"/>
    <s v="CHIHUAHUA"/>
    <x v="3"/>
    <n v="27"/>
    <x v="27"/>
    <n v="1"/>
    <s v="GUACHOCHI"/>
    <s v="CALLE SERGIO"/>
    <n v="0"/>
    <s v="PĂBLICO"/>
    <x v="0"/>
    <n v="2"/>
    <s v="BĂSICA"/>
    <n v="1"/>
    <x v="2"/>
    <n v="3"/>
    <x v="1"/>
    <n v="0"/>
    <s v="NO APLICA"/>
    <n v="0"/>
    <s v="NO APLICA"/>
    <s v="08FZI0005H"/>
    <s v="08FJI0003I"/>
    <s v="08ADG0006B"/>
    <n v="0"/>
    <s v="I2020"/>
    <n v="30"/>
    <n v="21"/>
    <n v="51"/>
    <n v="30"/>
    <n v="21"/>
    <n v="51"/>
    <n v="16"/>
    <n v="6"/>
    <n v="22"/>
    <n v="0"/>
    <n v="0"/>
    <n v="0"/>
    <n v="3"/>
    <n v="2"/>
    <n v="5"/>
    <n v="6"/>
    <n v="8"/>
    <n v="14"/>
    <n v="11"/>
    <n v="10"/>
    <n v="21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82I"/>
    <n v="1"/>
    <s v="MATUTINO"/>
    <s v="NAPAHUICA RALAMULI"/>
    <n v="8"/>
    <s v="CHIHUAHUA"/>
    <n v="8"/>
    <s v="CHIHUAHUA"/>
    <x v="0"/>
    <n v="66"/>
    <x v="32"/>
    <n v="812"/>
    <s v="GUASAGO"/>
    <s v="CALLE GUASAGO"/>
    <n v="0"/>
    <s v="PĂBLICO"/>
    <x v="0"/>
    <n v="2"/>
    <s v="BĂSICA"/>
    <n v="1"/>
    <x v="2"/>
    <n v="3"/>
    <x v="1"/>
    <n v="0"/>
    <s v="NO APLICA"/>
    <n v="0"/>
    <s v="NO APLICA"/>
    <s v="08FZI0002K"/>
    <s v="08FJI0001K"/>
    <s v="08ADG0003E"/>
    <n v="0"/>
    <s v="I2020"/>
    <n v="10"/>
    <n v="12"/>
    <n v="22"/>
    <n v="10"/>
    <n v="12"/>
    <n v="22"/>
    <n v="5"/>
    <n v="4"/>
    <n v="9"/>
    <n v="0"/>
    <n v="0"/>
    <n v="0"/>
    <n v="5"/>
    <n v="3"/>
    <n v="8"/>
    <n v="3"/>
    <n v="2"/>
    <n v="5"/>
    <n v="1"/>
    <n v="4"/>
    <n v="5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84G"/>
    <n v="1"/>
    <s v="MATUTINO"/>
    <s v="MA.JESUS SOLANO FERNANDEZ"/>
    <n v="8"/>
    <s v="CHIHUAHUA"/>
    <n v="8"/>
    <s v="CHIHUAHUA"/>
    <x v="1"/>
    <n v="17"/>
    <x v="43"/>
    <n v="1"/>
    <s v="CUAUHTĂMOC"/>
    <s v="CALLE 32"/>
    <n v="3080"/>
    <s v="PĂBLICO"/>
    <x v="0"/>
    <n v="2"/>
    <s v="BĂSICA"/>
    <n v="1"/>
    <x v="2"/>
    <n v="3"/>
    <x v="1"/>
    <n v="0"/>
    <s v="NO APLICA"/>
    <n v="0"/>
    <s v="NO APLICA"/>
    <s v="08FZI0038Z"/>
    <s v="08FJI0009C"/>
    <s v="08ADG0010O"/>
    <n v="0"/>
    <s v="I2020"/>
    <n v="26"/>
    <n v="32"/>
    <n v="58"/>
    <n v="26"/>
    <n v="32"/>
    <n v="58"/>
    <n v="15"/>
    <n v="20"/>
    <n v="35"/>
    <n v="0"/>
    <n v="0"/>
    <n v="0"/>
    <n v="4"/>
    <n v="4"/>
    <n v="8"/>
    <n v="6"/>
    <n v="4"/>
    <n v="10"/>
    <n v="15"/>
    <n v="12"/>
    <n v="27"/>
    <n v="0"/>
    <n v="0"/>
    <n v="0"/>
    <n v="0"/>
    <n v="0"/>
    <n v="0"/>
    <n v="0"/>
    <n v="0"/>
    <n v="0"/>
    <n v="25"/>
    <n v="20"/>
    <n v="4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2"/>
    <n v="0"/>
    <n v="0"/>
    <n v="0"/>
    <n v="1"/>
    <n v="3"/>
    <n v="3"/>
    <n v="3"/>
    <n v="1"/>
  </r>
  <r>
    <s v="08DCC0185F"/>
    <n v="1"/>
    <s v="MATUTINO"/>
    <s v="LIBRADO LOPEZ CRUZ"/>
    <n v="8"/>
    <s v="CHIHUAHUA"/>
    <n v="8"/>
    <s v="CHIHUAHUA"/>
    <x v="3"/>
    <n v="27"/>
    <x v="27"/>
    <n v="91"/>
    <s v="CHOGUITA"/>
    <s v="CALLE CONOCIDO"/>
    <n v="0"/>
    <s v="PĂBLICO"/>
    <x v="0"/>
    <n v="2"/>
    <s v="BĂSICA"/>
    <n v="1"/>
    <x v="2"/>
    <n v="3"/>
    <x v="1"/>
    <n v="0"/>
    <s v="NO APLICA"/>
    <n v="0"/>
    <s v="NO APLICA"/>
    <s v="08FZI0033D"/>
    <s v="08FJI0008D"/>
    <s v="08ADG0006B"/>
    <n v="0"/>
    <s v="I2020"/>
    <n v="9"/>
    <n v="8"/>
    <n v="17"/>
    <n v="9"/>
    <n v="8"/>
    <n v="17"/>
    <n v="3"/>
    <n v="2"/>
    <n v="5"/>
    <n v="0"/>
    <n v="0"/>
    <n v="0"/>
    <n v="0"/>
    <n v="3"/>
    <n v="3"/>
    <n v="1"/>
    <n v="3"/>
    <n v="4"/>
    <n v="3"/>
    <n v="6"/>
    <n v="9"/>
    <n v="0"/>
    <n v="0"/>
    <n v="0"/>
    <n v="0"/>
    <n v="0"/>
    <n v="0"/>
    <n v="0"/>
    <n v="0"/>
    <n v="0"/>
    <n v="4"/>
    <n v="12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87D"/>
    <n v="1"/>
    <s v="MATUTINO"/>
    <s v="JOSEFA ORTIZ DE DOMINGUEZ"/>
    <n v="8"/>
    <s v="CHIHUAHUA"/>
    <n v="8"/>
    <s v="CHIHUAHUA"/>
    <x v="0"/>
    <n v="65"/>
    <x v="11"/>
    <n v="28"/>
    <s v="HUICORACHI"/>
    <s v="CALLE HUICORACHI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0"/>
    <s v="I2020"/>
    <n v="9"/>
    <n v="7"/>
    <n v="16"/>
    <n v="9"/>
    <n v="7"/>
    <n v="16"/>
    <n v="4"/>
    <n v="1"/>
    <n v="5"/>
    <n v="0"/>
    <n v="0"/>
    <n v="0"/>
    <n v="4"/>
    <n v="3"/>
    <n v="7"/>
    <n v="4"/>
    <n v="1"/>
    <n v="5"/>
    <n v="0"/>
    <n v="3"/>
    <n v="3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88C"/>
    <n v="1"/>
    <s v="MATUTINO"/>
    <s v="ELVIRA CRUZ BUSTILLOS"/>
    <n v="8"/>
    <s v="CHIHUAHUA"/>
    <n v="8"/>
    <s v="CHIHUAHUA"/>
    <x v="7"/>
    <n v="19"/>
    <x v="21"/>
    <n v="1"/>
    <s v="CHIHUAHUA"/>
    <s v="CALLE GUADALUPE JUAREZ"/>
    <n v="0"/>
    <s v="PĂBLICO"/>
    <x v="0"/>
    <n v="2"/>
    <s v="BĂSICA"/>
    <n v="1"/>
    <x v="2"/>
    <n v="3"/>
    <x v="1"/>
    <n v="0"/>
    <s v="NO APLICA"/>
    <n v="0"/>
    <s v="NO APLICA"/>
    <s v="08FZI0025V"/>
    <s v="08FJI0009C"/>
    <s v="08ADG0046C"/>
    <n v="0"/>
    <s v="I2020"/>
    <n v="31"/>
    <n v="30"/>
    <n v="61"/>
    <n v="31"/>
    <n v="30"/>
    <n v="61"/>
    <n v="17"/>
    <n v="15"/>
    <n v="32"/>
    <n v="0"/>
    <n v="0"/>
    <n v="0"/>
    <n v="1"/>
    <n v="1"/>
    <n v="2"/>
    <n v="5"/>
    <n v="7"/>
    <n v="12"/>
    <n v="10"/>
    <n v="9"/>
    <n v="19"/>
    <n v="0"/>
    <n v="0"/>
    <n v="0"/>
    <n v="0"/>
    <n v="0"/>
    <n v="0"/>
    <n v="0"/>
    <n v="0"/>
    <n v="0"/>
    <n v="16"/>
    <n v="17"/>
    <n v="33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2"/>
    <n v="0"/>
    <n v="0"/>
    <n v="0"/>
    <n v="1"/>
    <n v="3"/>
    <n v="3"/>
    <n v="3"/>
    <n v="1"/>
  </r>
  <r>
    <s v="08DCC0189B"/>
    <n v="1"/>
    <s v="MATUTINO"/>
    <s v="ESTEFANIA CASTAEDA"/>
    <n v="8"/>
    <s v="CHIHUAHUA"/>
    <n v="8"/>
    <s v="CHIHUAHUA"/>
    <x v="3"/>
    <n v="27"/>
    <x v="27"/>
    <n v="385"/>
    <s v="LA GUITARRA (LA GUITARRILLA)"/>
    <s v="CALLE LA GUITARRA (LA GUITARRILLA)"/>
    <n v="0"/>
    <s v="PĂBLICO"/>
    <x v="0"/>
    <n v="2"/>
    <s v="BĂSICA"/>
    <n v="1"/>
    <x v="2"/>
    <n v="3"/>
    <x v="1"/>
    <n v="0"/>
    <s v="NO APLICA"/>
    <n v="0"/>
    <s v="NO APLICA"/>
    <s v="08FZI0039Y"/>
    <s v="08FJI0008D"/>
    <s v="08ADG0006B"/>
    <n v="0"/>
    <s v="I2020"/>
    <n v="7"/>
    <n v="8"/>
    <n v="15"/>
    <n v="7"/>
    <n v="8"/>
    <n v="15"/>
    <n v="1"/>
    <n v="6"/>
    <n v="7"/>
    <n v="0"/>
    <n v="0"/>
    <n v="0"/>
    <n v="3"/>
    <n v="6"/>
    <n v="9"/>
    <n v="1"/>
    <n v="2"/>
    <n v="3"/>
    <n v="5"/>
    <n v="0"/>
    <n v="5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90R"/>
    <n v="1"/>
    <s v="MATUTINO"/>
    <s v="ELVIRA CRUZ BUSTILLOS"/>
    <n v="8"/>
    <s v="CHIHUAHUA"/>
    <n v="8"/>
    <s v="CHIHUAHUA"/>
    <x v="3"/>
    <n v="27"/>
    <x v="27"/>
    <n v="87"/>
    <s v="TURUCEACHI"/>
    <s v="CALLE TURUCEACHI"/>
    <n v="0"/>
    <s v="PĂBLICO"/>
    <x v="0"/>
    <n v="2"/>
    <s v="BĂSICA"/>
    <n v="1"/>
    <x v="2"/>
    <n v="3"/>
    <x v="1"/>
    <n v="0"/>
    <s v="NO APLICA"/>
    <n v="0"/>
    <s v="NO APLICA"/>
    <s v="08FZI0005H"/>
    <s v="08FJI0003I"/>
    <s v="08ADG0006B"/>
    <n v="0"/>
    <s v="I2020"/>
    <n v="12"/>
    <n v="12"/>
    <n v="24"/>
    <n v="12"/>
    <n v="12"/>
    <n v="24"/>
    <n v="2"/>
    <n v="6"/>
    <n v="8"/>
    <n v="0"/>
    <n v="0"/>
    <n v="0"/>
    <n v="4"/>
    <n v="5"/>
    <n v="9"/>
    <n v="6"/>
    <n v="6"/>
    <n v="12"/>
    <n v="11"/>
    <n v="5"/>
    <n v="16"/>
    <n v="0"/>
    <n v="0"/>
    <n v="0"/>
    <n v="0"/>
    <n v="0"/>
    <n v="0"/>
    <n v="0"/>
    <n v="0"/>
    <n v="0"/>
    <n v="21"/>
    <n v="16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91Q"/>
    <n v="1"/>
    <s v="MATUTINO"/>
    <s v="REYNALDO BALCAZAR PEREZ"/>
    <n v="8"/>
    <s v="CHIHUAHUA"/>
    <n v="8"/>
    <s v="CHIHUAHUA"/>
    <x v="3"/>
    <n v="27"/>
    <x v="27"/>
    <n v="841"/>
    <s v="YAHUIRACHI"/>
    <s v="CALLE YAHUIRACHI"/>
    <n v="0"/>
    <s v="PĂBLICO"/>
    <x v="0"/>
    <n v="2"/>
    <s v="BĂSICA"/>
    <n v="1"/>
    <x v="2"/>
    <n v="3"/>
    <x v="1"/>
    <n v="0"/>
    <s v="NO APLICA"/>
    <n v="0"/>
    <s v="NO APLICA"/>
    <s v="08FZI0039Y"/>
    <s v="08FJI0002J"/>
    <s v="08ADG0003E"/>
    <n v="0"/>
    <s v="I2020"/>
    <n v="6"/>
    <n v="12"/>
    <n v="18"/>
    <n v="6"/>
    <n v="12"/>
    <n v="18"/>
    <n v="4"/>
    <n v="6"/>
    <n v="10"/>
    <n v="0"/>
    <n v="0"/>
    <n v="0"/>
    <n v="0"/>
    <n v="1"/>
    <n v="1"/>
    <n v="4"/>
    <n v="4"/>
    <n v="8"/>
    <n v="3"/>
    <n v="5"/>
    <n v="8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92P"/>
    <n v="1"/>
    <s v="MATUTINO"/>
    <s v="P. CARLOS DIAZ INFANTE LARIOS"/>
    <n v="8"/>
    <s v="CHIHUAHUA"/>
    <n v="8"/>
    <s v="CHIHUAHUA"/>
    <x v="7"/>
    <n v="19"/>
    <x v="21"/>
    <n v="301"/>
    <s v="SIERRA AZUL (LA COLORADA)"/>
    <s v="CALLE SIERRA AZUL"/>
    <n v="0"/>
    <s v="PĂBLICO"/>
    <x v="0"/>
    <n v="2"/>
    <s v="BĂSICA"/>
    <n v="1"/>
    <x v="2"/>
    <n v="3"/>
    <x v="1"/>
    <n v="0"/>
    <s v="NO APLICA"/>
    <n v="0"/>
    <s v="NO APLICA"/>
    <s v="08FZI0025V"/>
    <s v="08FJI0009C"/>
    <s v="08ADG0046C"/>
    <n v="0"/>
    <s v="I2020"/>
    <n v="15"/>
    <n v="26"/>
    <n v="41"/>
    <n v="15"/>
    <n v="26"/>
    <n v="41"/>
    <n v="8"/>
    <n v="12"/>
    <n v="20"/>
    <n v="0"/>
    <n v="0"/>
    <n v="0"/>
    <n v="5"/>
    <n v="5"/>
    <n v="10"/>
    <n v="4"/>
    <n v="11"/>
    <n v="15"/>
    <n v="5"/>
    <n v="10"/>
    <n v="15"/>
    <n v="0"/>
    <n v="0"/>
    <n v="0"/>
    <n v="0"/>
    <n v="0"/>
    <n v="0"/>
    <n v="0"/>
    <n v="0"/>
    <n v="0"/>
    <n v="14"/>
    <n v="26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93O"/>
    <n v="1"/>
    <s v="MATUTINO"/>
    <s v="SIMON BOLIVAR"/>
    <n v="8"/>
    <s v="CHIHUAHUA"/>
    <n v="8"/>
    <s v="CHIHUAHUA"/>
    <x v="3"/>
    <n v="7"/>
    <x v="25"/>
    <n v="94"/>
    <s v="EJIDO LA PINTA"/>
    <s v="CALLE LA PINTA"/>
    <n v="0"/>
    <s v="PĂBLICO"/>
    <x v="0"/>
    <n v="2"/>
    <s v="BĂSICA"/>
    <n v="1"/>
    <x v="2"/>
    <n v="3"/>
    <x v="1"/>
    <n v="0"/>
    <s v="NO APLICA"/>
    <n v="0"/>
    <s v="NO APLICA"/>
    <s v="08FZI0011S"/>
    <s v="08FJI0004H"/>
    <s v="08ADG0007A"/>
    <n v="0"/>
    <s v="I2020"/>
    <n v="9"/>
    <n v="10"/>
    <n v="19"/>
    <n v="9"/>
    <n v="10"/>
    <n v="19"/>
    <n v="5"/>
    <n v="5"/>
    <n v="10"/>
    <n v="0"/>
    <n v="0"/>
    <n v="0"/>
    <n v="4"/>
    <n v="0"/>
    <n v="4"/>
    <n v="2"/>
    <n v="5"/>
    <n v="7"/>
    <n v="2"/>
    <n v="4"/>
    <n v="6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95M"/>
    <n v="1"/>
    <s v="MATUTINO"/>
    <s v="LUZ CORONADO ALVAREZ"/>
    <n v="8"/>
    <s v="CHIHUAHUA"/>
    <n v="8"/>
    <s v="CHIHUAHUA"/>
    <x v="1"/>
    <n v="31"/>
    <x v="1"/>
    <n v="128"/>
    <s v="TOMOCHI"/>
    <s v="CALLE TOMOCHI"/>
    <n v="0"/>
    <s v="PĂBLICO"/>
    <x v="0"/>
    <n v="2"/>
    <s v="BĂSICA"/>
    <n v="1"/>
    <x v="2"/>
    <n v="3"/>
    <x v="1"/>
    <n v="0"/>
    <s v="NO APLICA"/>
    <n v="0"/>
    <s v="NO APLICA"/>
    <s v="08FZI0041M"/>
    <s v="08FJI0006F"/>
    <s v="08ADG0010O"/>
    <n v="0"/>
    <s v="I2020"/>
    <n v="46"/>
    <n v="48"/>
    <n v="94"/>
    <n v="46"/>
    <n v="48"/>
    <n v="94"/>
    <n v="8"/>
    <n v="17"/>
    <n v="25"/>
    <n v="0"/>
    <n v="0"/>
    <n v="0"/>
    <n v="15"/>
    <n v="22"/>
    <n v="37"/>
    <n v="19"/>
    <n v="17"/>
    <n v="36"/>
    <n v="21"/>
    <n v="17"/>
    <n v="38"/>
    <n v="0"/>
    <n v="0"/>
    <n v="0"/>
    <n v="0"/>
    <n v="0"/>
    <n v="0"/>
    <n v="0"/>
    <n v="0"/>
    <n v="0"/>
    <n v="55"/>
    <n v="56"/>
    <n v="111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5"/>
    <n v="1"/>
    <n v="2"/>
    <n v="2"/>
    <n v="0"/>
    <n v="0"/>
    <n v="0"/>
    <n v="0"/>
    <n v="5"/>
    <n v="5"/>
    <n v="3"/>
    <n v="1"/>
  </r>
  <r>
    <s v="08DCC0197K"/>
    <n v="1"/>
    <s v="MATUTINO"/>
    <s v="SAMUEL DIAZ HOLGUIN"/>
    <n v="8"/>
    <s v="CHIHUAHUA"/>
    <n v="8"/>
    <s v="CHIHUAHUA"/>
    <x v="3"/>
    <n v="7"/>
    <x v="25"/>
    <n v="55"/>
    <s v="RANCHERĂA GUACHAMOACHI"/>
    <s v="NINGUNO NINGUNO"/>
    <n v="0"/>
    <s v="PĂBLICO"/>
    <x v="0"/>
    <n v="2"/>
    <s v="BĂSICA"/>
    <n v="1"/>
    <x v="2"/>
    <n v="3"/>
    <x v="1"/>
    <n v="0"/>
    <s v="NO APLICA"/>
    <n v="0"/>
    <s v="NO APLICA"/>
    <s v="08FZI0007F"/>
    <s v="08FJI0003I"/>
    <s v="08ADG0006B"/>
    <n v="0"/>
    <s v="I2020"/>
    <n v="6"/>
    <n v="8"/>
    <n v="14"/>
    <n v="6"/>
    <n v="8"/>
    <n v="14"/>
    <n v="1"/>
    <n v="5"/>
    <n v="6"/>
    <n v="0"/>
    <n v="0"/>
    <n v="0"/>
    <n v="4"/>
    <n v="3"/>
    <n v="7"/>
    <n v="5"/>
    <n v="3"/>
    <n v="8"/>
    <n v="1"/>
    <n v="2"/>
    <n v="3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98J"/>
    <n v="1"/>
    <s v="MATUTINO"/>
    <s v="RAMON LOPEZ BATISTA"/>
    <n v="8"/>
    <s v="CHIHUAHUA"/>
    <n v="8"/>
    <s v="CHIHUAHUA"/>
    <x v="3"/>
    <n v="27"/>
    <x v="27"/>
    <n v="453"/>
    <s v="HUILLORARE"/>
    <s v="CALLE HUILLORARE"/>
    <n v="0"/>
    <s v="PĂBLICO"/>
    <x v="0"/>
    <n v="2"/>
    <s v="BĂSICA"/>
    <n v="1"/>
    <x v="2"/>
    <n v="3"/>
    <x v="1"/>
    <n v="0"/>
    <s v="NO APLICA"/>
    <n v="0"/>
    <s v="NO APLICA"/>
    <s v="08FZI0040N"/>
    <s v="08FJI0003I"/>
    <s v="08ADG0006B"/>
    <n v="0"/>
    <s v="I2020"/>
    <n v="14"/>
    <n v="16"/>
    <n v="30"/>
    <n v="14"/>
    <n v="16"/>
    <n v="30"/>
    <n v="4"/>
    <n v="4"/>
    <n v="8"/>
    <n v="0"/>
    <n v="0"/>
    <n v="0"/>
    <n v="2"/>
    <n v="2"/>
    <n v="4"/>
    <n v="8"/>
    <n v="5"/>
    <n v="13"/>
    <n v="6"/>
    <n v="9"/>
    <n v="15"/>
    <n v="0"/>
    <n v="0"/>
    <n v="0"/>
    <n v="0"/>
    <n v="0"/>
    <n v="0"/>
    <n v="0"/>
    <n v="0"/>
    <n v="0"/>
    <n v="16"/>
    <n v="16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99I"/>
    <n v="1"/>
    <s v="MATUTINO"/>
    <s v="IGNACIO ZARAGOZA"/>
    <n v="8"/>
    <s v="CHIHUAHUA"/>
    <n v="8"/>
    <s v="CHIHUAHUA"/>
    <x v="3"/>
    <n v="46"/>
    <x v="9"/>
    <n v="1"/>
    <s v="MORELOS"/>
    <s v="CALLE MORELOS"/>
    <n v="0"/>
    <s v="PĂBLICO"/>
    <x v="0"/>
    <n v="2"/>
    <s v="BĂSICA"/>
    <n v="1"/>
    <x v="2"/>
    <n v="3"/>
    <x v="1"/>
    <n v="0"/>
    <s v="NO APLICA"/>
    <n v="0"/>
    <s v="NO APLICA"/>
    <s v="08FZI0040N"/>
    <s v="08FJI0003I"/>
    <s v="08ADG0006B"/>
    <n v="0"/>
    <s v="I2020"/>
    <n v="25"/>
    <n v="21"/>
    <n v="46"/>
    <n v="25"/>
    <n v="21"/>
    <n v="46"/>
    <n v="13"/>
    <n v="10"/>
    <n v="23"/>
    <n v="0"/>
    <n v="0"/>
    <n v="0"/>
    <n v="5"/>
    <n v="7"/>
    <n v="12"/>
    <n v="7"/>
    <n v="8"/>
    <n v="15"/>
    <n v="9"/>
    <n v="9"/>
    <n v="18"/>
    <n v="0"/>
    <n v="0"/>
    <n v="0"/>
    <n v="0"/>
    <n v="0"/>
    <n v="0"/>
    <n v="0"/>
    <n v="0"/>
    <n v="0"/>
    <n v="21"/>
    <n v="24"/>
    <n v="4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03E"/>
    <n v="1"/>
    <s v="MATUTINO"/>
    <s v="CENTRO DE CASTELLANIZACION"/>
    <n v="8"/>
    <s v="CHIHUAHUA"/>
    <n v="8"/>
    <s v="CHIHUAHUA"/>
    <x v="1"/>
    <n v="12"/>
    <x v="23"/>
    <n v="38"/>
    <s v="NARĂRACHI"/>
    <s v="NINGUNO NINGUNO"/>
    <n v="0"/>
    <s v="PĂBLICO"/>
    <x v="0"/>
    <n v="2"/>
    <s v="BĂSICA"/>
    <n v="1"/>
    <x v="2"/>
    <n v="3"/>
    <x v="1"/>
    <n v="0"/>
    <s v="NO APLICA"/>
    <n v="0"/>
    <s v="NO APLICA"/>
    <s v="08FZI0026U"/>
    <s v="08FJI0009C"/>
    <s v="08ADG0010O"/>
    <n v="0"/>
    <s v="I2020"/>
    <n v="6"/>
    <n v="13"/>
    <n v="19"/>
    <n v="6"/>
    <n v="13"/>
    <n v="19"/>
    <n v="4"/>
    <n v="9"/>
    <n v="13"/>
    <n v="0"/>
    <n v="0"/>
    <n v="0"/>
    <n v="0"/>
    <n v="4"/>
    <n v="4"/>
    <n v="1"/>
    <n v="6"/>
    <n v="7"/>
    <n v="4"/>
    <n v="4"/>
    <n v="8"/>
    <n v="0"/>
    <n v="0"/>
    <n v="0"/>
    <n v="0"/>
    <n v="0"/>
    <n v="0"/>
    <n v="0"/>
    <n v="0"/>
    <n v="0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04D"/>
    <n v="1"/>
    <s v="MATUTINO"/>
    <s v="MARIA MONTESSORI"/>
    <n v="8"/>
    <s v="CHIHUAHUA"/>
    <n v="8"/>
    <s v="CHIHUAHUA"/>
    <x v="3"/>
    <n v="27"/>
    <x v="27"/>
    <n v="927"/>
    <s v="RANCHERĂA NANAYAHUACHI"/>
    <s v="CALLE RANCHERIA NANAYAHUACHI"/>
    <n v="0"/>
    <s v="PĂBLICO"/>
    <x v="0"/>
    <n v="2"/>
    <s v="BĂSICA"/>
    <n v="1"/>
    <x v="2"/>
    <n v="3"/>
    <x v="1"/>
    <n v="0"/>
    <s v="NO APLICA"/>
    <n v="0"/>
    <s v="NO APLICA"/>
    <s v="08FZI0024W"/>
    <s v="08FJI0008D"/>
    <s v="08ADG0006B"/>
    <n v="0"/>
    <s v="I2020"/>
    <n v="12"/>
    <n v="7"/>
    <n v="19"/>
    <n v="12"/>
    <n v="7"/>
    <n v="19"/>
    <n v="5"/>
    <n v="3"/>
    <n v="8"/>
    <n v="0"/>
    <n v="0"/>
    <n v="0"/>
    <n v="1"/>
    <n v="3"/>
    <n v="4"/>
    <n v="4"/>
    <n v="4"/>
    <n v="8"/>
    <n v="3"/>
    <n v="3"/>
    <n v="6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09Z"/>
    <n v="1"/>
    <s v="MATUTINO"/>
    <s v="CENTRO DE CASTELLANIZACION"/>
    <n v="8"/>
    <s v="CHIHUAHUA"/>
    <n v="8"/>
    <s v="CHIHUAHUA"/>
    <x v="0"/>
    <n v="65"/>
    <x v="11"/>
    <n v="939"/>
    <s v="SAN JOSĂ DEL PINAL"/>
    <s v="CALLE SAN JOSE DEL PINAL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0"/>
    <s v="I2020"/>
    <n v="12"/>
    <n v="5"/>
    <n v="17"/>
    <n v="12"/>
    <n v="5"/>
    <n v="17"/>
    <n v="4"/>
    <n v="1"/>
    <n v="5"/>
    <n v="0"/>
    <n v="0"/>
    <n v="0"/>
    <n v="3"/>
    <n v="0"/>
    <n v="3"/>
    <n v="4"/>
    <n v="4"/>
    <n v="8"/>
    <n v="6"/>
    <n v="3"/>
    <n v="9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1N"/>
    <n v="1"/>
    <s v="MATUTINO"/>
    <s v="MARIANO IRIGOYEN"/>
    <n v="8"/>
    <s v="CHIHUAHUA"/>
    <n v="8"/>
    <s v="CHIHUAHUA"/>
    <x v="3"/>
    <n v="27"/>
    <x v="27"/>
    <n v="565"/>
    <s v="ROJACHIQUE"/>
    <s v="CAMINO ROCHEACHI ROJACHIQUE"/>
    <n v="0"/>
    <s v="PĂBLICO"/>
    <x v="0"/>
    <n v="2"/>
    <s v="BĂSICA"/>
    <n v="1"/>
    <x v="2"/>
    <n v="3"/>
    <x v="1"/>
    <n v="0"/>
    <s v="NO APLICA"/>
    <n v="0"/>
    <s v="NO APLICA"/>
    <s v="08FZI0040N"/>
    <s v="08FJI0008D"/>
    <s v="08ADG0006B"/>
    <n v="0"/>
    <s v="I2020"/>
    <n v="5"/>
    <n v="11"/>
    <n v="16"/>
    <n v="5"/>
    <n v="11"/>
    <n v="16"/>
    <n v="1"/>
    <n v="2"/>
    <n v="3"/>
    <n v="0"/>
    <n v="0"/>
    <n v="0"/>
    <n v="1"/>
    <n v="3"/>
    <n v="4"/>
    <n v="2"/>
    <n v="2"/>
    <n v="4"/>
    <n v="2"/>
    <n v="7"/>
    <n v="9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2M"/>
    <n v="1"/>
    <s v="MATUTINO"/>
    <s v="FRANCISCO GABILONDO SOLER"/>
    <n v="8"/>
    <s v="CHIHUAHUA"/>
    <n v="8"/>
    <s v="CHIHUAHUA"/>
    <x v="8"/>
    <n v="32"/>
    <x v="19"/>
    <n v="1"/>
    <s v="HIDALGO DEL PARRAL"/>
    <s v="CALLE CARRETERA VIA CORTA A CHIHUAHUA KILOMETRO 4"/>
    <n v="0"/>
    <s v="PĂBLICO"/>
    <x v="0"/>
    <n v="2"/>
    <s v="BĂSICA"/>
    <n v="1"/>
    <x v="2"/>
    <n v="3"/>
    <x v="1"/>
    <n v="0"/>
    <s v="NO APLICA"/>
    <n v="0"/>
    <s v="NO APLICA"/>
    <s v="08FZI0034C"/>
    <s v="08FJI0009C"/>
    <s v="08ADG0004D"/>
    <n v="0"/>
    <s v="I2020"/>
    <n v="23"/>
    <n v="18"/>
    <n v="41"/>
    <n v="23"/>
    <n v="18"/>
    <n v="41"/>
    <n v="9"/>
    <n v="4"/>
    <n v="13"/>
    <n v="0"/>
    <n v="0"/>
    <n v="0"/>
    <n v="2"/>
    <n v="7"/>
    <n v="9"/>
    <n v="7"/>
    <n v="11"/>
    <n v="18"/>
    <n v="10"/>
    <n v="3"/>
    <n v="13"/>
    <n v="0"/>
    <n v="0"/>
    <n v="0"/>
    <n v="0"/>
    <n v="0"/>
    <n v="0"/>
    <n v="0"/>
    <n v="0"/>
    <n v="0"/>
    <n v="19"/>
    <n v="21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213L"/>
    <n v="1"/>
    <s v="MATUTINO"/>
    <s v="LUCIANO AMADOR"/>
    <n v="8"/>
    <s v="CHIHUAHUA"/>
    <n v="8"/>
    <s v="CHIHUAHUA"/>
    <x v="0"/>
    <n v="65"/>
    <x v="11"/>
    <n v="1877"/>
    <s v="CORAREACHI"/>
    <s v="CALLE CORAREACHI"/>
    <n v="0"/>
    <s v="PĂBLICO"/>
    <x v="0"/>
    <n v="2"/>
    <s v="BĂSICA"/>
    <n v="1"/>
    <x v="2"/>
    <n v="3"/>
    <x v="1"/>
    <n v="0"/>
    <s v="NO APLICA"/>
    <n v="0"/>
    <s v="NO APLICA"/>
    <s v="08FZI0022Y"/>
    <s v="08FJI0008D"/>
    <s v="08ADG0006B"/>
    <n v="0"/>
    <s v="I2020"/>
    <n v="30"/>
    <n v="21"/>
    <n v="51"/>
    <n v="30"/>
    <n v="21"/>
    <n v="51"/>
    <n v="10"/>
    <n v="7"/>
    <n v="17"/>
    <n v="0"/>
    <n v="0"/>
    <n v="0"/>
    <n v="6"/>
    <n v="7"/>
    <n v="13"/>
    <n v="6"/>
    <n v="7"/>
    <n v="13"/>
    <n v="14"/>
    <n v="7"/>
    <n v="21"/>
    <n v="0"/>
    <n v="0"/>
    <n v="0"/>
    <n v="0"/>
    <n v="0"/>
    <n v="0"/>
    <n v="0"/>
    <n v="0"/>
    <n v="0"/>
    <n v="26"/>
    <n v="21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215J"/>
    <n v="1"/>
    <s v="MATUTINO"/>
    <s v="CENTRO DE CASTELLANIZACION"/>
    <n v="8"/>
    <s v="CHIHUAHUA"/>
    <n v="8"/>
    <s v="CHIHUAHUA"/>
    <x v="3"/>
    <n v="7"/>
    <x v="25"/>
    <n v="305"/>
    <s v="TĂNACHI"/>
    <s v="CALLE TONACHI"/>
    <n v="0"/>
    <s v="PĂBLICO"/>
    <x v="0"/>
    <n v="2"/>
    <s v="BĂSICA"/>
    <n v="1"/>
    <x v="2"/>
    <n v="3"/>
    <x v="1"/>
    <n v="0"/>
    <s v="NO APLICA"/>
    <n v="0"/>
    <s v="NO APLICA"/>
    <s v="08FZI0031F"/>
    <s v="08FJI0003I"/>
    <s v="08ADG0006B"/>
    <n v="0"/>
    <s v="I2020"/>
    <n v="15"/>
    <n v="6"/>
    <n v="21"/>
    <n v="15"/>
    <n v="6"/>
    <n v="21"/>
    <n v="9"/>
    <n v="1"/>
    <n v="10"/>
    <n v="0"/>
    <n v="0"/>
    <n v="0"/>
    <n v="1"/>
    <n v="2"/>
    <n v="3"/>
    <n v="4"/>
    <n v="2"/>
    <n v="6"/>
    <n v="4"/>
    <n v="4"/>
    <n v="8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16I"/>
    <n v="1"/>
    <s v="MATUTINO"/>
    <s v="JOSE VASCONCELOS"/>
    <n v="8"/>
    <s v="CHIHUAHUA"/>
    <n v="8"/>
    <s v="CHIHUAHUA"/>
    <x v="3"/>
    <n v="7"/>
    <x v="25"/>
    <n v="246"/>
    <s v="EL PALOMO"/>
    <s v="CALLE EL PALOMO"/>
    <n v="0"/>
    <s v="PĂBLICO"/>
    <x v="0"/>
    <n v="2"/>
    <s v="BĂSICA"/>
    <n v="1"/>
    <x v="2"/>
    <n v="3"/>
    <x v="1"/>
    <n v="0"/>
    <s v="NO APLICA"/>
    <n v="0"/>
    <s v="NO APLICA"/>
    <s v="08FZI0036A"/>
    <s v="08FJI0004H"/>
    <s v="08ADG0007A"/>
    <n v="0"/>
    <s v="I2020"/>
    <n v="6"/>
    <n v="16"/>
    <n v="22"/>
    <n v="6"/>
    <n v="16"/>
    <n v="22"/>
    <n v="0"/>
    <n v="6"/>
    <n v="6"/>
    <n v="0"/>
    <n v="0"/>
    <n v="0"/>
    <n v="1"/>
    <n v="2"/>
    <n v="3"/>
    <n v="2"/>
    <n v="4"/>
    <n v="6"/>
    <n v="5"/>
    <n v="8"/>
    <n v="13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7H"/>
    <n v="1"/>
    <s v="MATUTINO"/>
    <s v="FRIDA KAHLO"/>
    <n v="8"/>
    <s v="CHIHUAHUA"/>
    <n v="8"/>
    <s v="CHIHUAHUA"/>
    <x v="0"/>
    <n v="8"/>
    <x v="0"/>
    <n v="49"/>
    <s v="COYACHIQUE"/>
    <s v="CALLE COYACHIQUE"/>
    <n v="0"/>
    <s v="PĂBLICO"/>
    <x v="0"/>
    <n v="2"/>
    <s v="BĂSICA"/>
    <n v="1"/>
    <x v="2"/>
    <n v="3"/>
    <x v="1"/>
    <n v="0"/>
    <s v="NO APLICA"/>
    <n v="0"/>
    <s v="NO APLICA"/>
    <s v="08FZI0019K"/>
    <s v="08FJI0007E"/>
    <s v="08ADG0006B"/>
    <n v="0"/>
    <s v="I2020"/>
    <n v="13"/>
    <n v="9"/>
    <n v="22"/>
    <n v="13"/>
    <n v="9"/>
    <n v="22"/>
    <n v="5"/>
    <n v="7"/>
    <n v="12"/>
    <n v="0"/>
    <n v="0"/>
    <n v="0"/>
    <n v="0"/>
    <n v="0"/>
    <n v="0"/>
    <n v="5"/>
    <n v="4"/>
    <n v="9"/>
    <n v="6"/>
    <n v="4"/>
    <n v="1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9F"/>
    <n v="1"/>
    <s v="MATUTINO"/>
    <s v="JOSE MARIA MORELOS"/>
    <n v="8"/>
    <s v="CHIHUAHUA"/>
    <n v="8"/>
    <s v="CHIHUAHUA"/>
    <x v="0"/>
    <n v="9"/>
    <x v="2"/>
    <n v="192"/>
    <s v="TALLARACHI"/>
    <s v="CALLE TAYARICHI"/>
    <n v="0"/>
    <s v="PĂBLICO"/>
    <x v="0"/>
    <n v="2"/>
    <s v="BĂSICA"/>
    <n v="1"/>
    <x v="2"/>
    <n v="3"/>
    <x v="1"/>
    <n v="0"/>
    <s v="NO APLICA"/>
    <n v="0"/>
    <s v="NO APLICA"/>
    <s v="08FZI0042L"/>
    <s v="08FJI0002J"/>
    <s v="08ADG0003E"/>
    <n v="0"/>
    <s v="I2020"/>
    <n v="6"/>
    <n v="10"/>
    <n v="16"/>
    <n v="6"/>
    <n v="10"/>
    <n v="16"/>
    <n v="3"/>
    <n v="4"/>
    <n v="7"/>
    <n v="0"/>
    <n v="0"/>
    <n v="0"/>
    <n v="0"/>
    <n v="0"/>
    <n v="0"/>
    <n v="2"/>
    <n v="3"/>
    <n v="5"/>
    <n v="4"/>
    <n v="6"/>
    <n v="10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22T"/>
    <n v="1"/>
    <s v="MATUTINO"/>
    <s v="CENTRO DE CASTELLANIZACION"/>
    <n v="8"/>
    <s v="CHIHUAHUA"/>
    <n v="8"/>
    <s v="CHIHUAHUA"/>
    <x v="6"/>
    <n v="29"/>
    <x v="7"/>
    <n v="223"/>
    <s v="ZAPE CHICO"/>
    <s v="CALLE ZAPE CHICO"/>
    <n v="0"/>
    <s v="PĂBLICO"/>
    <x v="0"/>
    <n v="2"/>
    <s v="BĂSICA"/>
    <n v="1"/>
    <x v="2"/>
    <n v="3"/>
    <x v="1"/>
    <n v="0"/>
    <s v="NO APLICA"/>
    <n v="0"/>
    <s v="NO APLICA"/>
    <s v="08FZI0044J"/>
    <s v="08FJI0004H"/>
    <s v="08ADG0007A"/>
    <n v="0"/>
    <s v="I2020"/>
    <n v="5"/>
    <n v="6"/>
    <n v="11"/>
    <n v="5"/>
    <n v="6"/>
    <n v="11"/>
    <n v="2"/>
    <n v="0"/>
    <n v="2"/>
    <n v="0"/>
    <n v="0"/>
    <n v="0"/>
    <n v="2"/>
    <n v="2"/>
    <n v="4"/>
    <n v="4"/>
    <n v="2"/>
    <n v="6"/>
    <n v="3"/>
    <n v="6"/>
    <n v="9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23S"/>
    <n v="1"/>
    <s v="MATUTINO"/>
    <s v="BERTHA CHAVEZ GOMEZ"/>
    <n v="8"/>
    <s v="CHIHUAHUA"/>
    <n v="8"/>
    <s v="CHIHUAHUA"/>
    <x v="0"/>
    <n v="65"/>
    <x v="11"/>
    <n v="12"/>
    <s v="CEROCAHUI"/>
    <s v="CALLE CONOCIDO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0"/>
    <s v="I2020"/>
    <n v="12"/>
    <n v="5"/>
    <n v="17"/>
    <n v="12"/>
    <n v="5"/>
    <n v="17"/>
    <n v="5"/>
    <n v="1"/>
    <n v="6"/>
    <n v="0"/>
    <n v="0"/>
    <n v="0"/>
    <n v="2"/>
    <n v="4"/>
    <n v="6"/>
    <n v="5"/>
    <n v="4"/>
    <n v="9"/>
    <n v="2"/>
    <n v="3"/>
    <n v="5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24R"/>
    <n v="1"/>
    <s v="MATUTINO"/>
    <s v="GUADALUPE VICTORIA"/>
    <n v="8"/>
    <s v="CHIHUAHUA"/>
    <n v="8"/>
    <s v="CHIHUAHUA"/>
    <x v="0"/>
    <n v="65"/>
    <x v="11"/>
    <n v="724"/>
    <s v="POROCHI"/>
    <s v="CALLE POROCHI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0"/>
    <s v="I2020"/>
    <n v="14"/>
    <n v="10"/>
    <n v="24"/>
    <n v="14"/>
    <n v="10"/>
    <n v="24"/>
    <n v="8"/>
    <n v="2"/>
    <n v="10"/>
    <n v="0"/>
    <n v="0"/>
    <n v="0"/>
    <n v="0"/>
    <n v="2"/>
    <n v="2"/>
    <n v="5"/>
    <n v="5"/>
    <n v="10"/>
    <n v="3"/>
    <n v="4"/>
    <n v="7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25Q"/>
    <n v="1"/>
    <s v="MATUTINO"/>
    <s v="MATILDE PALMA PALMA"/>
    <n v="8"/>
    <s v="CHIHUAHUA"/>
    <n v="8"/>
    <s v="CHIHUAHUA"/>
    <x v="0"/>
    <n v="66"/>
    <x v="32"/>
    <n v="92"/>
    <s v="GUACHEACHI"/>
    <s v="CALLE GUACHEACHI"/>
    <n v="0"/>
    <s v="PĂBLICO"/>
    <x v="0"/>
    <n v="2"/>
    <s v="BĂSICA"/>
    <n v="1"/>
    <x v="2"/>
    <n v="3"/>
    <x v="1"/>
    <n v="0"/>
    <s v="NO APLICA"/>
    <n v="0"/>
    <s v="NO APLICA"/>
    <s v="08FZI0002K"/>
    <s v="08FJI0001K"/>
    <s v="08ADG0003E"/>
    <n v="0"/>
    <s v="I2020"/>
    <n v="19"/>
    <n v="17"/>
    <n v="36"/>
    <n v="19"/>
    <n v="17"/>
    <n v="36"/>
    <n v="8"/>
    <n v="5"/>
    <n v="13"/>
    <n v="0"/>
    <n v="0"/>
    <n v="0"/>
    <n v="3"/>
    <n v="6"/>
    <n v="9"/>
    <n v="2"/>
    <n v="5"/>
    <n v="7"/>
    <n v="9"/>
    <n v="8"/>
    <n v="17"/>
    <n v="0"/>
    <n v="0"/>
    <n v="0"/>
    <n v="0"/>
    <n v="0"/>
    <n v="0"/>
    <n v="0"/>
    <n v="0"/>
    <n v="0"/>
    <n v="14"/>
    <n v="19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26P"/>
    <n v="1"/>
    <s v="MATUTINO"/>
    <s v="SEWA SEWARAME"/>
    <n v="8"/>
    <s v="CHIHUAHUA"/>
    <n v="8"/>
    <s v="CHIHUAHUA"/>
    <x v="5"/>
    <n v="37"/>
    <x v="6"/>
    <n v="1"/>
    <s v="JUĂREZ"/>
    <s v="RETORNO DE CREEL"/>
    <n v="0"/>
    <s v="PĂBLICO"/>
    <x v="0"/>
    <n v="2"/>
    <s v="BĂSICA"/>
    <n v="1"/>
    <x v="2"/>
    <n v="3"/>
    <x v="1"/>
    <n v="0"/>
    <s v="NO APLICA"/>
    <n v="0"/>
    <s v="NO APLICA"/>
    <s v="08FZI0025V"/>
    <s v="08FJI0009C"/>
    <s v="08ADG0005C"/>
    <n v="0"/>
    <s v="I2020"/>
    <n v="32"/>
    <n v="32"/>
    <n v="64"/>
    <n v="32"/>
    <n v="32"/>
    <n v="64"/>
    <n v="14"/>
    <n v="16"/>
    <n v="30"/>
    <n v="0"/>
    <n v="0"/>
    <n v="0"/>
    <n v="10"/>
    <n v="4"/>
    <n v="14"/>
    <n v="11"/>
    <n v="11"/>
    <n v="22"/>
    <n v="10"/>
    <n v="9"/>
    <n v="19"/>
    <n v="0"/>
    <n v="0"/>
    <n v="0"/>
    <n v="0"/>
    <n v="0"/>
    <n v="0"/>
    <n v="0"/>
    <n v="0"/>
    <n v="0"/>
    <n v="31"/>
    <n v="24"/>
    <n v="55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1"/>
    <n v="1"/>
    <n v="1"/>
    <n v="0"/>
    <n v="0"/>
    <n v="0"/>
    <n v="0"/>
    <n v="3"/>
    <n v="4"/>
    <n v="3"/>
    <n v="1"/>
  </r>
  <r>
    <s v="08DCC0227O"/>
    <n v="1"/>
    <s v="MATUTINO"/>
    <s v="RUBEN DARIO"/>
    <n v="8"/>
    <s v="CHIHUAHUA"/>
    <n v="8"/>
    <s v="CHIHUAHUA"/>
    <x v="0"/>
    <n v="9"/>
    <x v="2"/>
    <n v="258"/>
    <s v="LOS OJITOS"/>
    <s v="CALLE LOS OJITOS"/>
    <n v="0"/>
    <s v="PĂBLICO"/>
    <x v="0"/>
    <n v="2"/>
    <s v="BĂSICA"/>
    <n v="1"/>
    <x v="2"/>
    <n v="3"/>
    <x v="1"/>
    <n v="0"/>
    <s v="NO APLICA"/>
    <n v="0"/>
    <s v="NO APLICA"/>
    <s v="08FZI0042L"/>
    <s v="08FJI0002J"/>
    <s v="08ADG0003E"/>
    <n v="0"/>
    <s v="I2020"/>
    <n v="8"/>
    <n v="13"/>
    <n v="21"/>
    <n v="8"/>
    <n v="13"/>
    <n v="21"/>
    <n v="3"/>
    <n v="5"/>
    <n v="8"/>
    <n v="0"/>
    <n v="0"/>
    <n v="0"/>
    <n v="6"/>
    <n v="1"/>
    <n v="7"/>
    <n v="4"/>
    <n v="6"/>
    <n v="10"/>
    <n v="4"/>
    <n v="5"/>
    <n v="9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CC0228N"/>
    <n v="1"/>
    <s v="MATUTINO"/>
    <s v="GABRIELA MISTRAL"/>
    <n v="8"/>
    <s v="CHIHUAHUA"/>
    <n v="8"/>
    <s v="CHIHUAHUA"/>
    <x v="3"/>
    <n v="27"/>
    <x v="27"/>
    <n v="510"/>
    <s v="AGUA PUERCA"/>
    <s v="CALLE AGUA PUERCA"/>
    <n v="0"/>
    <s v="PĂBLICO"/>
    <x v="0"/>
    <n v="2"/>
    <s v="BĂSICA"/>
    <n v="1"/>
    <x v="2"/>
    <n v="3"/>
    <x v="1"/>
    <n v="0"/>
    <s v="NO APLICA"/>
    <n v="0"/>
    <s v="NO APLICA"/>
    <s v="08FZI0024W"/>
    <s v="08FJI0008D"/>
    <s v="08ADG0006B"/>
    <n v="0"/>
    <s v="I2020"/>
    <n v="12"/>
    <n v="9"/>
    <n v="21"/>
    <n v="12"/>
    <n v="9"/>
    <n v="21"/>
    <n v="7"/>
    <n v="7"/>
    <n v="14"/>
    <n v="0"/>
    <n v="0"/>
    <n v="0"/>
    <n v="3"/>
    <n v="0"/>
    <n v="3"/>
    <n v="4"/>
    <n v="2"/>
    <n v="6"/>
    <n v="7"/>
    <n v="2"/>
    <n v="9"/>
    <n v="0"/>
    <n v="0"/>
    <n v="0"/>
    <n v="0"/>
    <n v="0"/>
    <n v="0"/>
    <n v="0"/>
    <n v="0"/>
    <n v="0"/>
    <n v="14"/>
    <n v="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1A"/>
    <n v="1"/>
    <s v="MATUTINO"/>
    <s v="MIGUEL HIDALGO Y COSTILLA"/>
    <n v="8"/>
    <s v="CHIHUAHUA"/>
    <n v="8"/>
    <s v="CHIHUAHUA"/>
    <x v="6"/>
    <n v="29"/>
    <x v="7"/>
    <n v="125"/>
    <s v="LA MESA DE MULATOS"/>
    <s v="CALLE MESA DE MULATOS"/>
    <n v="0"/>
    <s v="PĂBLICO"/>
    <x v="0"/>
    <n v="2"/>
    <s v="BĂSICA"/>
    <n v="1"/>
    <x v="2"/>
    <n v="3"/>
    <x v="1"/>
    <n v="0"/>
    <s v="NO APLICA"/>
    <n v="0"/>
    <s v="NO APLICA"/>
    <s v="08FZI0044J"/>
    <s v="08FJI0004H"/>
    <s v="08ADG0007A"/>
    <n v="0"/>
    <s v="I2020"/>
    <n v="13"/>
    <n v="8"/>
    <n v="21"/>
    <n v="13"/>
    <n v="8"/>
    <n v="21"/>
    <n v="3"/>
    <n v="2"/>
    <n v="5"/>
    <n v="0"/>
    <n v="0"/>
    <n v="0"/>
    <n v="5"/>
    <n v="1"/>
    <n v="6"/>
    <n v="2"/>
    <n v="0"/>
    <n v="2"/>
    <n v="8"/>
    <n v="6"/>
    <n v="14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2Z"/>
    <n v="1"/>
    <s v="MATUTINO"/>
    <s v="ROSAURA ZAPATA"/>
    <n v="8"/>
    <s v="CHIHUAHUA"/>
    <n v="8"/>
    <s v="CHIHUAHUA"/>
    <x v="3"/>
    <n v="27"/>
    <x v="27"/>
    <n v="1358"/>
    <s v="BACUSEACHI"/>
    <s v="CALLE BACUSEACHI"/>
    <n v="0"/>
    <s v="PĂBLICO"/>
    <x v="0"/>
    <n v="2"/>
    <s v="BĂSICA"/>
    <n v="1"/>
    <x v="2"/>
    <n v="3"/>
    <x v="1"/>
    <n v="0"/>
    <s v="NO APLICA"/>
    <n v="0"/>
    <s v="NO APLICA"/>
    <s v="08FZI0022Y"/>
    <s v="08FJI0008D"/>
    <s v="08ADG0006B"/>
    <n v="0"/>
    <s v="I2020"/>
    <n v="4"/>
    <n v="14"/>
    <n v="18"/>
    <n v="4"/>
    <n v="14"/>
    <n v="18"/>
    <n v="1"/>
    <n v="6"/>
    <n v="7"/>
    <n v="0"/>
    <n v="0"/>
    <n v="0"/>
    <n v="2"/>
    <n v="1"/>
    <n v="3"/>
    <n v="4"/>
    <n v="2"/>
    <n v="6"/>
    <n v="3"/>
    <n v="6"/>
    <n v="9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4Y"/>
    <n v="1"/>
    <s v="MATUTINO"/>
    <s v="MIGUEL HIDALGO Y COSTILLA"/>
    <n v="8"/>
    <s v="CHIHUAHUA"/>
    <n v="8"/>
    <s v="CHIHUAHUA"/>
    <x v="0"/>
    <n v="8"/>
    <x v="0"/>
    <n v="74"/>
    <s v="LA GAVILANA"/>
    <s v="CALLE LA GAVILANA"/>
    <n v="0"/>
    <s v="PĂBLICO"/>
    <x v="0"/>
    <n v="2"/>
    <s v="BĂSICA"/>
    <n v="1"/>
    <x v="2"/>
    <n v="3"/>
    <x v="1"/>
    <n v="0"/>
    <s v="NO APLICA"/>
    <n v="0"/>
    <s v="NO APLICA"/>
    <s v="08FZI0019K"/>
    <s v="08FJI0007E"/>
    <s v="08ADG0006B"/>
    <n v="0"/>
    <s v="I2020"/>
    <n v="10"/>
    <n v="9"/>
    <n v="19"/>
    <n v="10"/>
    <n v="9"/>
    <n v="19"/>
    <n v="6"/>
    <n v="4"/>
    <n v="10"/>
    <n v="0"/>
    <n v="0"/>
    <n v="0"/>
    <n v="2"/>
    <n v="3"/>
    <n v="5"/>
    <n v="5"/>
    <n v="4"/>
    <n v="9"/>
    <n v="2"/>
    <n v="2"/>
    <n v="4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5X"/>
    <n v="1"/>
    <s v="MATUTINO"/>
    <s v="MAXTLA"/>
    <n v="8"/>
    <s v="CHIHUAHUA"/>
    <n v="8"/>
    <s v="CHIHUAHUA"/>
    <x v="3"/>
    <n v="27"/>
    <x v="27"/>
    <n v="2417"/>
    <s v="TUCHEACHI [ASERRADERO]"/>
    <s v="CALLE ASERRADERO DE CUSARARE"/>
    <n v="0"/>
    <s v="PĂBLICO"/>
    <x v="0"/>
    <n v="2"/>
    <s v="BĂSICA"/>
    <n v="1"/>
    <x v="2"/>
    <n v="3"/>
    <x v="1"/>
    <n v="0"/>
    <s v="NO APLICA"/>
    <n v="0"/>
    <s v="NO APLICA"/>
    <s v="08FZI0039Y"/>
    <s v="08FJI0002J"/>
    <s v="08ADG0003E"/>
    <n v="0"/>
    <s v="I2020"/>
    <n v="8"/>
    <n v="8"/>
    <n v="16"/>
    <n v="8"/>
    <n v="8"/>
    <n v="16"/>
    <n v="2"/>
    <n v="6"/>
    <n v="8"/>
    <n v="0"/>
    <n v="0"/>
    <n v="0"/>
    <n v="3"/>
    <n v="1"/>
    <n v="4"/>
    <n v="1"/>
    <n v="2"/>
    <n v="3"/>
    <n v="6"/>
    <n v="4"/>
    <n v="10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36W"/>
    <n v="1"/>
    <s v="MATUTINO"/>
    <s v="NIÑOS HEROES"/>
    <n v="8"/>
    <s v="CHIHUAHUA"/>
    <n v="8"/>
    <s v="CHIHUAHUA"/>
    <x v="3"/>
    <n v="27"/>
    <x v="27"/>
    <n v="1730"/>
    <s v="TAJIRACHI"/>
    <s v="CALLE TAJIRACHI"/>
    <n v="0"/>
    <s v="PĂBLICO"/>
    <x v="0"/>
    <n v="2"/>
    <s v="BĂSICA"/>
    <n v="1"/>
    <x v="2"/>
    <n v="3"/>
    <x v="1"/>
    <n v="0"/>
    <s v="NO APLICA"/>
    <n v="0"/>
    <s v="NO APLICA"/>
    <s v="08FZI0033D"/>
    <s v="08FJI0008D"/>
    <s v="08ADG0006B"/>
    <n v="0"/>
    <s v="I2020"/>
    <n v="10"/>
    <n v="6"/>
    <n v="16"/>
    <n v="10"/>
    <n v="6"/>
    <n v="16"/>
    <n v="5"/>
    <n v="1"/>
    <n v="6"/>
    <n v="0"/>
    <n v="0"/>
    <n v="0"/>
    <n v="1"/>
    <n v="2"/>
    <n v="3"/>
    <n v="3"/>
    <n v="4"/>
    <n v="7"/>
    <n v="3"/>
    <n v="5"/>
    <n v="8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37V"/>
    <n v="1"/>
    <s v="MATUTINO"/>
    <s v="EDUCACION PREESCOLAR INDIGENA"/>
    <n v="8"/>
    <s v="CHIHUAHUA"/>
    <n v="8"/>
    <s v="CHIHUAHUA"/>
    <x v="3"/>
    <n v="7"/>
    <x v="25"/>
    <n v="22"/>
    <s v="BAQUIRIACHI"/>
    <s v="NINGUNO NINGUNO"/>
    <n v="0"/>
    <s v="PĂBLICO"/>
    <x v="0"/>
    <n v="2"/>
    <s v="BĂSICA"/>
    <n v="1"/>
    <x v="2"/>
    <n v="3"/>
    <x v="1"/>
    <n v="0"/>
    <s v="NO APLICA"/>
    <n v="0"/>
    <s v="NO APLICA"/>
    <s v="08FZI0007F"/>
    <s v="08FJI0003I"/>
    <s v="08ADG0006B"/>
    <n v="0"/>
    <s v="I2020"/>
    <n v="11"/>
    <n v="8"/>
    <n v="19"/>
    <n v="11"/>
    <n v="8"/>
    <n v="19"/>
    <n v="6"/>
    <n v="4"/>
    <n v="10"/>
    <n v="0"/>
    <n v="0"/>
    <n v="0"/>
    <n v="0"/>
    <n v="1"/>
    <n v="1"/>
    <n v="5"/>
    <n v="3"/>
    <n v="8"/>
    <n v="6"/>
    <n v="4"/>
    <n v="1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8U"/>
    <n v="1"/>
    <s v="MATUTINO"/>
    <s v="EDUCACION PREESCOLAR INDIGENA"/>
    <n v="8"/>
    <s v="CHIHUAHUA"/>
    <n v="8"/>
    <s v="CHIHUAHUA"/>
    <x v="0"/>
    <n v="9"/>
    <x v="2"/>
    <n v="149"/>
    <s v="RITUCHI"/>
    <s v="CALLE RITUCHI"/>
    <n v="0"/>
    <s v="PĂBLICO"/>
    <x v="0"/>
    <n v="2"/>
    <s v="BĂSICA"/>
    <n v="1"/>
    <x v="2"/>
    <n v="3"/>
    <x v="1"/>
    <n v="0"/>
    <s v="NO APLICA"/>
    <n v="0"/>
    <s v="NO APLICA"/>
    <s v="08FZI0042L"/>
    <s v="08FJI0002J"/>
    <s v="08ADG0003E"/>
    <n v="0"/>
    <s v="I2020"/>
    <n v="13"/>
    <n v="10"/>
    <n v="23"/>
    <n v="13"/>
    <n v="10"/>
    <n v="23"/>
    <n v="4"/>
    <n v="5"/>
    <n v="9"/>
    <n v="0"/>
    <n v="0"/>
    <n v="0"/>
    <n v="2"/>
    <n v="2"/>
    <n v="4"/>
    <n v="6"/>
    <n v="1"/>
    <n v="7"/>
    <n v="4"/>
    <n v="3"/>
    <n v="7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39T"/>
    <n v="1"/>
    <s v="MATUTINO"/>
    <s v="MANUEL ACUÑA"/>
    <n v="8"/>
    <s v="CHIHUAHUA"/>
    <n v="8"/>
    <s v="CHIHUAHUA"/>
    <x v="0"/>
    <n v="9"/>
    <x v="2"/>
    <n v="643"/>
    <s v="ROGUERACHI"/>
    <s v="CALLE ROHUERACHI"/>
    <n v="0"/>
    <s v="PĂBLICO"/>
    <x v="0"/>
    <n v="2"/>
    <s v="BĂSICA"/>
    <n v="1"/>
    <x v="2"/>
    <n v="3"/>
    <x v="1"/>
    <n v="0"/>
    <s v="NO APLICA"/>
    <n v="0"/>
    <s v="NO APLICA"/>
    <s v="08FZI0042L"/>
    <s v="08FJI0002J"/>
    <s v="08ADG0003E"/>
    <n v="0"/>
    <s v="I2020"/>
    <n v="10"/>
    <n v="8"/>
    <n v="18"/>
    <n v="10"/>
    <n v="8"/>
    <n v="18"/>
    <n v="4"/>
    <n v="3"/>
    <n v="7"/>
    <n v="0"/>
    <n v="0"/>
    <n v="0"/>
    <n v="0"/>
    <n v="1"/>
    <n v="1"/>
    <n v="0"/>
    <n v="2"/>
    <n v="2"/>
    <n v="7"/>
    <n v="7"/>
    <n v="14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CC0240I"/>
    <n v="1"/>
    <s v="MATUTINO"/>
    <s v="CHIHUAHUA"/>
    <n v="8"/>
    <s v="CHIHUAHUA"/>
    <n v="8"/>
    <s v="CHIHUAHUA"/>
    <x v="3"/>
    <n v="27"/>
    <x v="27"/>
    <n v="1191"/>
    <s v="PESACHI"/>
    <s v="CALLE PESACHI"/>
    <n v="0"/>
    <s v="PĂBLICO"/>
    <x v="0"/>
    <n v="2"/>
    <s v="BĂSICA"/>
    <n v="1"/>
    <x v="2"/>
    <n v="3"/>
    <x v="1"/>
    <n v="0"/>
    <s v="NO APLICA"/>
    <n v="0"/>
    <s v="NO APLICA"/>
    <s v="08FZI0039Y"/>
    <s v="08FJI0008D"/>
    <s v="08ADG0006B"/>
    <n v="0"/>
    <s v="I2020"/>
    <n v="15"/>
    <n v="15"/>
    <n v="30"/>
    <n v="15"/>
    <n v="15"/>
    <n v="30"/>
    <n v="4"/>
    <n v="7"/>
    <n v="11"/>
    <n v="0"/>
    <n v="0"/>
    <n v="0"/>
    <n v="1"/>
    <n v="0"/>
    <n v="1"/>
    <n v="6"/>
    <n v="3"/>
    <n v="9"/>
    <n v="6"/>
    <n v="5"/>
    <n v="11"/>
    <n v="0"/>
    <n v="0"/>
    <n v="0"/>
    <n v="0"/>
    <n v="0"/>
    <n v="0"/>
    <n v="0"/>
    <n v="0"/>
    <n v="0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45D"/>
    <n v="1"/>
    <s v="MATUTINO"/>
    <s v="JOSE VASCONCELOS"/>
    <n v="8"/>
    <s v="CHIHUAHUA"/>
    <n v="8"/>
    <s v="CHIHUAHUA"/>
    <x v="0"/>
    <n v="65"/>
    <x v="11"/>
    <n v="1506"/>
    <s v="GUAGUEYVO"/>
    <s v="CALLE GUAGUEYVO"/>
    <n v="0"/>
    <s v="PĂBLICO"/>
    <x v="0"/>
    <n v="2"/>
    <s v="BĂSICA"/>
    <n v="1"/>
    <x v="2"/>
    <n v="3"/>
    <x v="1"/>
    <n v="0"/>
    <s v="NO APLICA"/>
    <n v="0"/>
    <s v="NO APLICA"/>
    <s v="08FZI0022Y"/>
    <s v="08FJI0008D"/>
    <s v="08ADG0006B"/>
    <n v="0"/>
    <s v="I2020"/>
    <n v="9"/>
    <n v="14"/>
    <n v="23"/>
    <n v="9"/>
    <n v="14"/>
    <n v="23"/>
    <n v="4"/>
    <n v="7"/>
    <n v="11"/>
    <n v="0"/>
    <n v="0"/>
    <n v="0"/>
    <n v="2"/>
    <n v="6"/>
    <n v="8"/>
    <n v="1"/>
    <n v="7"/>
    <n v="8"/>
    <n v="8"/>
    <n v="5"/>
    <n v="13"/>
    <n v="0"/>
    <n v="0"/>
    <n v="0"/>
    <n v="0"/>
    <n v="0"/>
    <n v="0"/>
    <n v="0"/>
    <n v="0"/>
    <n v="0"/>
    <n v="11"/>
    <n v="18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47B"/>
    <n v="1"/>
    <s v="MATUTINO"/>
    <s v="JUAN ALDAMA"/>
    <n v="8"/>
    <s v="CHIHUAHUA"/>
    <n v="8"/>
    <s v="CHIHUAHUA"/>
    <x v="3"/>
    <n v="27"/>
    <x v="27"/>
    <n v="1048"/>
    <s v="BASIGOCHI"/>
    <s v="CALLE CONOCIDO"/>
    <n v="0"/>
    <s v="PĂBLICO"/>
    <x v="0"/>
    <n v="2"/>
    <s v="BĂSICA"/>
    <n v="1"/>
    <x v="2"/>
    <n v="3"/>
    <x v="1"/>
    <n v="0"/>
    <s v="NO APLICA"/>
    <n v="0"/>
    <s v="NO APLICA"/>
    <s v="08FZI0022Y"/>
    <s v="08FJI0008D"/>
    <s v="08ADG0006B"/>
    <n v="0"/>
    <s v="I2020"/>
    <n v="7"/>
    <n v="10"/>
    <n v="17"/>
    <n v="7"/>
    <n v="10"/>
    <n v="17"/>
    <n v="5"/>
    <n v="5"/>
    <n v="10"/>
    <n v="0"/>
    <n v="0"/>
    <n v="0"/>
    <n v="0"/>
    <n v="4"/>
    <n v="4"/>
    <n v="6"/>
    <n v="3"/>
    <n v="9"/>
    <n v="1"/>
    <n v="5"/>
    <n v="6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48A"/>
    <n v="1"/>
    <s v="MATUTINO"/>
    <s v="TEPORACA"/>
    <n v="8"/>
    <s v="CHIHUAHUA"/>
    <n v="8"/>
    <s v="CHIHUAHUA"/>
    <x v="1"/>
    <n v="31"/>
    <x v="1"/>
    <n v="128"/>
    <s v="TOMOCHI"/>
    <s v="CALLE TOMOCHI"/>
    <n v="0"/>
    <s v="PĂBLICO"/>
    <x v="0"/>
    <n v="2"/>
    <s v="BĂSICA"/>
    <n v="1"/>
    <x v="2"/>
    <n v="3"/>
    <x v="1"/>
    <n v="0"/>
    <s v="NO APLICA"/>
    <n v="0"/>
    <s v="NO APLICA"/>
    <s v="08FZI0041M"/>
    <s v="08FJI0006F"/>
    <s v="08ADG0010O"/>
    <n v="0"/>
    <s v="I2020"/>
    <n v="16"/>
    <n v="22"/>
    <n v="38"/>
    <n v="16"/>
    <n v="22"/>
    <n v="38"/>
    <n v="7"/>
    <n v="8"/>
    <n v="15"/>
    <n v="0"/>
    <n v="0"/>
    <n v="0"/>
    <n v="2"/>
    <n v="8"/>
    <n v="10"/>
    <n v="3"/>
    <n v="8"/>
    <n v="11"/>
    <n v="10"/>
    <n v="9"/>
    <n v="19"/>
    <n v="0"/>
    <n v="0"/>
    <n v="0"/>
    <n v="0"/>
    <n v="0"/>
    <n v="0"/>
    <n v="0"/>
    <n v="0"/>
    <n v="0"/>
    <n v="15"/>
    <n v="25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CC0249Z"/>
    <n v="1"/>
    <s v="MATUTINO"/>
    <s v="BENITO JUAREZ"/>
    <n v="8"/>
    <s v="CHIHUAHUA"/>
    <n v="8"/>
    <s v="CHIHUAHUA"/>
    <x v="0"/>
    <n v="9"/>
    <x v="2"/>
    <n v="83"/>
    <s v="HUIYOCHI"/>
    <s v="CALLE HUIYOCHI"/>
    <n v="0"/>
    <s v="PĂBLICO"/>
    <x v="0"/>
    <n v="2"/>
    <s v="BĂSICA"/>
    <n v="1"/>
    <x v="2"/>
    <n v="3"/>
    <x v="1"/>
    <n v="0"/>
    <s v="NO APLICA"/>
    <n v="0"/>
    <s v="NO APLICA"/>
    <s v="08FZI0042L"/>
    <s v="08FJI0002J"/>
    <s v="08ADG0003E"/>
    <n v="0"/>
    <s v="I2020"/>
    <n v="7"/>
    <n v="9"/>
    <n v="16"/>
    <n v="7"/>
    <n v="9"/>
    <n v="16"/>
    <n v="2"/>
    <n v="3"/>
    <n v="5"/>
    <n v="0"/>
    <n v="0"/>
    <n v="0"/>
    <n v="2"/>
    <n v="1"/>
    <n v="3"/>
    <n v="2"/>
    <n v="2"/>
    <n v="4"/>
    <n v="3"/>
    <n v="6"/>
    <n v="9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50P"/>
    <n v="1"/>
    <s v="MATUTINO"/>
    <s v="VICENTE SUAREZ"/>
    <n v="8"/>
    <s v="CHIHUAHUA"/>
    <n v="8"/>
    <s v="CHIHUAHUA"/>
    <x v="3"/>
    <n v="27"/>
    <x v="27"/>
    <n v="502"/>
    <s v="ROJASARARE DE ROCHEACHI"/>
    <s v="CALLE ROJASARARE DE ROCHEACHI"/>
    <n v="0"/>
    <s v="PĂBLICO"/>
    <x v="0"/>
    <n v="2"/>
    <s v="BĂSICA"/>
    <n v="1"/>
    <x v="2"/>
    <n v="3"/>
    <x v="1"/>
    <n v="0"/>
    <s v="NO APLICA"/>
    <n v="0"/>
    <s v="NO APLICA"/>
    <s v="08FZI0039Y"/>
    <s v="08FJI0008D"/>
    <s v="08ADG0006B"/>
    <n v="0"/>
    <s v="I2020"/>
    <n v="8"/>
    <n v="7"/>
    <n v="15"/>
    <n v="8"/>
    <n v="7"/>
    <n v="15"/>
    <n v="2"/>
    <n v="4"/>
    <n v="6"/>
    <n v="0"/>
    <n v="0"/>
    <n v="0"/>
    <n v="2"/>
    <n v="3"/>
    <n v="5"/>
    <n v="3"/>
    <n v="3"/>
    <n v="6"/>
    <n v="3"/>
    <n v="4"/>
    <n v="7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51O"/>
    <n v="1"/>
    <s v="MATUTINO"/>
    <s v="RAMON LOPEZ BATISTA"/>
    <n v="8"/>
    <s v="CHIHUAHUA"/>
    <n v="8"/>
    <s v="CHIHUAHUA"/>
    <x v="3"/>
    <n v="27"/>
    <x v="27"/>
    <n v="182"/>
    <s v="NAPUCHI"/>
    <s v="CALLE NAPUCHI"/>
    <n v="0"/>
    <s v="PĂBLICO"/>
    <x v="0"/>
    <n v="2"/>
    <s v="BĂSICA"/>
    <n v="1"/>
    <x v="2"/>
    <n v="3"/>
    <x v="1"/>
    <n v="0"/>
    <s v="NO APLICA"/>
    <n v="0"/>
    <s v="NO APLICA"/>
    <s v="08FZI0022Y"/>
    <s v="08FJI0008D"/>
    <s v="08ADG0006B"/>
    <n v="0"/>
    <s v="I2020"/>
    <n v="10"/>
    <n v="25"/>
    <n v="35"/>
    <n v="10"/>
    <n v="25"/>
    <n v="35"/>
    <n v="5"/>
    <n v="11"/>
    <n v="16"/>
    <n v="0"/>
    <n v="0"/>
    <n v="0"/>
    <n v="6"/>
    <n v="7"/>
    <n v="13"/>
    <n v="5"/>
    <n v="12"/>
    <n v="17"/>
    <n v="3"/>
    <n v="6"/>
    <n v="9"/>
    <n v="0"/>
    <n v="0"/>
    <n v="0"/>
    <n v="0"/>
    <n v="0"/>
    <n v="0"/>
    <n v="0"/>
    <n v="0"/>
    <n v="0"/>
    <n v="14"/>
    <n v="25"/>
    <n v="39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CC0253M"/>
    <n v="1"/>
    <s v="MATUTINO"/>
    <s v="FRANCISCO INDALECIO MADERO GONZALEZ"/>
    <n v="8"/>
    <s v="CHIHUAHUA"/>
    <n v="8"/>
    <s v="CHIHUAHUA"/>
    <x v="3"/>
    <n v="7"/>
    <x v="25"/>
    <n v="1"/>
    <s v="MARIANO BALLEZA"/>
    <s v="PROLONGACIĂN INDEPENDENCIA"/>
    <n v="0"/>
    <s v="PĂBLICO"/>
    <x v="0"/>
    <n v="2"/>
    <s v="BĂSICA"/>
    <n v="1"/>
    <x v="2"/>
    <n v="3"/>
    <x v="1"/>
    <n v="0"/>
    <s v="NO APLICA"/>
    <n v="0"/>
    <s v="NO APLICA"/>
    <s v="08FZI0036A"/>
    <s v="08FJI0004H"/>
    <s v="08ADG0007A"/>
    <n v="0"/>
    <s v="I2020"/>
    <n v="8"/>
    <n v="8"/>
    <n v="16"/>
    <n v="8"/>
    <n v="8"/>
    <n v="16"/>
    <n v="5"/>
    <n v="2"/>
    <n v="7"/>
    <n v="0"/>
    <n v="0"/>
    <n v="0"/>
    <n v="5"/>
    <n v="2"/>
    <n v="7"/>
    <n v="2"/>
    <n v="4"/>
    <n v="6"/>
    <n v="2"/>
    <n v="3"/>
    <n v="5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54L"/>
    <n v="1"/>
    <s v="MATUTINO"/>
    <s v="MARGARITA MAZA DE JUAREZ"/>
    <n v="8"/>
    <s v="CHIHUAHUA"/>
    <n v="8"/>
    <s v="CHIHUAHUA"/>
    <x v="0"/>
    <n v="30"/>
    <x v="34"/>
    <n v="207"/>
    <s v="GUATACHI"/>
    <s v="CALLE GUATACHI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0"/>
    <s v="I2020"/>
    <n v="10"/>
    <n v="7"/>
    <n v="17"/>
    <n v="10"/>
    <n v="7"/>
    <n v="17"/>
    <n v="4"/>
    <n v="1"/>
    <n v="5"/>
    <n v="0"/>
    <n v="0"/>
    <n v="0"/>
    <n v="2"/>
    <n v="2"/>
    <n v="4"/>
    <n v="3"/>
    <n v="4"/>
    <n v="7"/>
    <n v="5"/>
    <n v="4"/>
    <n v="9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56J"/>
    <n v="1"/>
    <s v="MATUTINO"/>
    <s v="ROSAURA ZAPATA"/>
    <n v="8"/>
    <s v="CHIHUAHUA"/>
    <n v="8"/>
    <s v="CHIHUAHUA"/>
    <x v="0"/>
    <n v="9"/>
    <x v="2"/>
    <n v="233"/>
    <s v="SANTA ELENA"/>
    <s v="CALLE SANTA ELENA"/>
    <n v="0"/>
    <s v="PĂBLICO"/>
    <x v="0"/>
    <n v="2"/>
    <s v="BĂSICA"/>
    <n v="1"/>
    <x v="2"/>
    <n v="3"/>
    <x v="1"/>
    <n v="0"/>
    <s v="NO APLICA"/>
    <n v="0"/>
    <s v="NO APLICA"/>
    <s v="08FZI0042L"/>
    <s v="08FJI0002J"/>
    <s v="08ADG0003E"/>
    <n v="0"/>
    <s v="I2020"/>
    <n v="9"/>
    <n v="8"/>
    <n v="17"/>
    <n v="9"/>
    <n v="8"/>
    <n v="17"/>
    <n v="4"/>
    <n v="6"/>
    <n v="10"/>
    <n v="0"/>
    <n v="0"/>
    <n v="0"/>
    <n v="4"/>
    <n v="1"/>
    <n v="5"/>
    <n v="5"/>
    <n v="1"/>
    <n v="6"/>
    <n v="4"/>
    <n v="2"/>
    <n v="6"/>
    <n v="0"/>
    <n v="0"/>
    <n v="0"/>
    <n v="0"/>
    <n v="0"/>
    <n v="0"/>
    <n v="0"/>
    <n v="0"/>
    <n v="0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60W"/>
    <n v="1"/>
    <s v="MATUTINO"/>
    <s v="RICARDO FLORES MAGON"/>
    <n v="8"/>
    <s v="CHIHUAHUA"/>
    <n v="8"/>
    <s v="CHIHUAHUA"/>
    <x v="3"/>
    <n v="27"/>
    <x v="27"/>
    <n v="1175"/>
    <s v="PAHUIRANACHI (RECOBICHI)"/>
    <s v="CALLE PAHUIRANACHI (RECOBICHI)"/>
    <n v="0"/>
    <s v="PĂBLICO"/>
    <x v="0"/>
    <n v="2"/>
    <s v="BĂSICA"/>
    <n v="1"/>
    <x v="2"/>
    <n v="3"/>
    <x v="1"/>
    <n v="0"/>
    <s v="NO APLICA"/>
    <n v="0"/>
    <s v="NO APLICA"/>
    <s v="08FZI0040N"/>
    <s v="08FJI0008D"/>
    <s v="08ADG0006B"/>
    <n v="0"/>
    <s v="I2020"/>
    <n v="11"/>
    <n v="10"/>
    <n v="21"/>
    <n v="11"/>
    <n v="10"/>
    <n v="21"/>
    <n v="3"/>
    <n v="7"/>
    <n v="10"/>
    <n v="0"/>
    <n v="0"/>
    <n v="0"/>
    <n v="3"/>
    <n v="2"/>
    <n v="5"/>
    <n v="3"/>
    <n v="5"/>
    <n v="8"/>
    <n v="5"/>
    <n v="2"/>
    <n v="7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61V"/>
    <n v="1"/>
    <s v="MATUTINO"/>
    <s v="GABRIELA MISTRAL"/>
    <n v="8"/>
    <s v="CHIHUAHUA"/>
    <n v="8"/>
    <s v="CHIHUAHUA"/>
    <x v="3"/>
    <n v="27"/>
    <x v="27"/>
    <n v="1408"/>
    <s v="LOS ARBOLITOS"/>
    <s v="CALLE LOS ARBOLITOS"/>
    <n v="0"/>
    <s v="PĂBLICO"/>
    <x v="0"/>
    <n v="2"/>
    <s v="BĂSICA"/>
    <n v="1"/>
    <x v="2"/>
    <n v="3"/>
    <x v="1"/>
    <n v="0"/>
    <s v="NO APLICA"/>
    <n v="0"/>
    <s v="NO APLICA"/>
    <s v="08FZI0040N"/>
    <s v="08FJI0008D"/>
    <s v="08ADG0006B"/>
    <n v="0"/>
    <s v="I2020"/>
    <n v="6"/>
    <n v="11"/>
    <n v="17"/>
    <n v="6"/>
    <n v="11"/>
    <n v="17"/>
    <n v="2"/>
    <n v="4"/>
    <n v="6"/>
    <n v="0"/>
    <n v="0"/>
    <n v="0"/>
    <n v="1"/>
    <n v="0"/>
    <n v="1"/>
    <n v="2"/>
    <n v="2"/>
    <n v="4"/>
    <n v="4"/>
    <n v="4"/>
    <n v="8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66Q"/>
    <n v="1"/>
    <s v="MATUTINO"/>
    <s v="PREESCOLAR GENERAL"/>
    <n v="8"/>
    <s v="CHIHUAHUA"/>
    <n v="8"/>
    <s v="CHIHUAHUA"/>
    <x v="0"/>
    <n v="30"/>
    <x v="34"/>
    <n v="1148"/>
    <s v="MESA DE OCOVIACHI"/>
    <s v="NINGUNO NINGUNO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0"/>
    <s v="I2020"/>
    <n v="21"/>
    <n v="16"/>
    <n v="37"/>
    <n v="21"/>
    <n v="16"/>
    <n v="37"/>
    <n v="6"/>
    <n v="2"/>
    <n v="8"/>
    <n v="0"/>
    <n v="0"/>
    <n v="0"/>
    <n v="4"/>
    <n v="1"/>
    <n v="5"/>
    <n v="5"/>
    <n v="4"/>
    <n v="9"/>
    <n v="2"/>
    <n v="6"/>
    <n v="8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67P"/>
    <n v="1"/>
    <s v="MATUTINO"/>
    <s v="ELVIRA CRUZ BUSTILLOS"/>
    <n v="8"/>
    <s v="CHIHUAHUA"/>
    <n v="8"/>
    <s v="CHIHUAHUA"/>
    <x v="3"/>
    <n v="27"/>
    <x v="27"/>
    <n v="1090"/>
    <s v="CORRALITOS"/>
    <s v="CALLE CORRALITOS"/>
    <n v="0"/>
    <s v="PĂBLICO"/>
    <x v="0"/>
    <n v="2"/>
    <s v="BĂSICA"/>
    <n v="1"/>
    <x v="2"/>
    <n v="3"/>
    <x v="1"/>
    <n v="0"/>
    <s v="NO APLICA"/>
    <n v="0"/>
    <s v="NO APLICA"/>
    <s v="08FZI0040N"/>
    <s v="08FJI0003I"/>
    <s v="08ADG0006B"/>
    <n v="0"/>
    <s v="I2020"/>
    <n v="13"/>
    <n v="11"/>
    <n v="24"/>
    <n v="13"/>
    <n v="11"/>
    <n v="24"/>
    <n v="5"/>
    <n v="5"/>
    <n v="10"/>
    <n v="0"/>
    <n v="0"/>
    <n v="0"/>
    <n v="2"/>
    <n v="3"/>
    <n v="5"/>
    <n v="3"/>
    <n v="1"/>
    <n v="4"/>
    <n v="6"/>
    <n v="5"/>
    <n v="11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72A"/>
    <n v="1"/>
    <s v="MATUTINO"/>
    <s v="SOR JUANA INES DE LA CRUZ"/>
    <n v="8"/>
    <s v="CHIHUAHUA"/>
    <n v="8"/>
    <s v="CHIHUAHUA"/>
    <x v="0"/>
    <n v="65"/>
    <x v="11"/>
    <n v="9"/>
    <s v="BASIGOCHI"/>
    <s v="NINGUNO NINGUNO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0"/>
    <s v="I2020"/>
    <n v="13"/>
    <n v="8"/>
    <n v="21"/>
    <n v="13"/>
    <n v="8"/>
    <n v="21"/>
    <n v="3"/>
    <n v="2"/>
    <n v="5"/>
    <n v="0"/>
    <n v="0"/>
    <n v="0"/>
    <n v="0"/>
    <n v="1"/>
    <n v="1"/>
    <n v="2"/>
    <n v="1"/>
    <n v="3"/>
    <n v="7"/>
    <n v="5"/>
    <n v="12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76X"/>
    <n v="1"/>
    <s v="MATUTINO"/>
    <s v="GABRIEL TEPORACA"/>
    <n v="8"/>
    <s v="CHIHUAHUA"/>
    <n v="8"/>
    <s v="CHIHUAHUA"/>
    <x v="6"/>
    <n v="29"/>
    <x v="7"/>
    <n v="781"/>
    <s v="AGUA AMARILLA"/>
    <s v="CALLE AGUA AMARILLA"/>
    <n v="0"/>
    <s v="PĂBLICO"/>
    <x v="0"/>
    <n v="2"/>
    <s v="BĂSICA"/>
    <n v="1"/>
    <x v="2"/>
    <n v="3"/>
    <x v="1"/>
    <n v="0"/>
    <s v="NO APLICA"/>
    <n v="0"/>
    <s v="NO APLICA"/>
    <s v="08FZI0044J"/>
    <s v="08FJI0004H"/>
    <s v="08ADG0007A"/>
    <n v="0"/>
    <s v="I2020"/>
    <n v="20"/>
    <n v="18"/>
    <n v="38"/>
    <n v="20"/>
    <n v="18"/>
    <n v="38"/>
    <n v="16"/>
    <n v="7"/>
    <n v="23"/>
    <n v="0"/>
    <n v="0"/>
    <n v="0"/>
    <n v="4"/>
    <n v="5"/>
    <n v="9"/>
    <n v="3"/>
    <n v="7"/>
    <n v="10"/>
    <n v="4"/>
    <n v="8"/>
    <n v="12"/>
    <n v="0"/>
    <n v="0"/>
    <n v="0"/>
    <n v="0"/>
    <n v="0"/>
    <n v="0"/>
    <n v="0"/>
    <n v="0"/>
    <n v="0"/>
    <n v="11"/>
    <n v="20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CC0277W"/>
    <n v="4"/>
    <s v="DISCONTINUO"/>
    <s v="PREESCOLAR INDIGENA"/>
    <n v="8"/>
    <s v="CHIHUAHUA"/>
    <n v="8"/>
    <s v="CHIHUAHUA"/>
    <x v="1"/>
    <n v="17"/>
    <x v="43"/>
    <n v="1"/>
    <s v="CUAUHTĂMOC"/>
    <s v="CALLE GUACHOCHI"/>
    <n v="6026"/>
    <s v="PĂBLICO"/>
    <x v="0"/>
    <n v="2"/>
    <s v="BĂSICA"/>
    <n v="1"/>
    <x v="2"/>
    <n v="3"/>
    <x v="1"/>
    <n v="0"/>
    <s v="NO APLICA"/>
    <n v="0"/>
    <s v="NO APLICA"/>
    <s v="08FZI0038Z"/>
    <s v="08FJI0009C"/>
    <s v="08ADG0010O"/>
    <n v="0"/>
    <s v="I2020"/>
    <n v="26"/>
    <n v="34"/>
    <n v="60"/>
    <n v="26"/>
    <n v="34"/>
    <n v="60"/>
    <n v="13"/>
    <n v="20"/>
    <n v="33"/>
    <n v="0"/>
    <n v="0"/>
    <n v="0"/>
    <n v="2"/>
    <n v="5"/>
    <n v="7"/>
    <n v="10"/>
    <n v="9"/>
    <n v="19"/>
    <n v="21"/>
    <n v="14"/>
    <n v="35"/>
    <n v="0"/>
    <n v="0"/>
    <n v="0"/>
    <n v="0"/>
    <n v="0"/>
    <n v="0"/>
    <n v="0"/>
    <n v="0"/>
    <n v="0"/>
    <n v="33"/>
    <n v="28"/>
    <n v="61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2"/>
    <n v="0"/>
    <n v="0"/>
    <n v="0"/>
    <n v="1"/>
    <n v="3"/>
    <n v="3"/>
    <n v="3"/>
    <n v="1"/>
  </r>
  <r>
    <s v="08DCC0278V"/>
    <n v="1"/>
    <s v="MATUTINO"/>
    <s v="CARMEN SERDAN"/>
    <n v="8"/>
    <s v="CHIHUAHUA"/>
    <n v="8"/>
    <s v="CHIHUAHUA"/>
    <x v="0"/>
    <n v="66"/>
    <x v="32"/>
    <n v="17"/>
    <s v="ARECHUYVO"/>
    <s v="CALLE CONOCIDO"/>
    <n v="0"/>
    <s v="PĂBLICO"/>
    <x v="0"/>
    <n v="2"/>
    <s v="BĂSICA"/>
    <n v="1"/>
    <x v="2"/>
    <n v="3"/>
    <x v="1"/>
    <n v="0"/>
    <s v="NO APLICA"/>
    <n v="0"/>
    <s v="NO APLICA"/>
    <s v="08FZI0001L"/>
    <s v="08FJI0001K"/>
    <s v="08ADG0003E"/>
    <n v="0"/>
    <s v="I2020"/>
    <n v="20"/>
    <n v="15"/>
    <n v="35"/>
    <n v="20"/>
    <n v="15"/>
    <n v="35"/>
    <n v="7"/>
    <n v="3"/>
    <n v="10"/>
    <n v="0"/>
    <n v="0"/>
    <n v="0"/>
    <n v="2"/>
    <n v="4"/>
    <n v="6"/>
    <n v="4"/>
    <n v="6"/>
    <n v="10"/>
    <n v="9"/>
    <n v="6"/>
    <n v="15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79U"/>
    <n v="4"/>
    <s v="DISCONTINUO"/>
    <s v="RAYENARI"/>
    <n v="8"/>
    <s v="CHIHUAHUA"/>
    <n v="8"/>
    <s v="CHIHUAHUA"/>
    <x v="7"/>
    <n v="19"/>
    <x v="21"/>
    <n v="1"/>
    <s v="CHIHUAHUA"/>
    <s v="CALLE SAUCES"/>
    <n v="0"/>
    <s v="PĂBLICO"/>
    <x v="0"/>
    <n v="2"/>
    <s v="BĂSICA"/>
    <n v="1"/>
    <x v="2"/>
    <n v="3"/>
    <x v="1"/>
    <n v="0"/>
    <s v="NO APLICA"/>
    <n v="0"/>
    <s v="NO APLICA"/>
    <s v="08FZI0025V"/>
    <s v="08FJI0009C"/>
    <s v="08ADG0046C"/>
    <n v="0"/>
    <s v="I2020"/>
    <n v="26"/>
    <n v="24"/>
    <n v="50"/>
    <n v="26"/>
    <n v="24"/>
    <n v="50"/>
    <n v="14"/>
    <n v="9"/>
    <n v="23"/>
    <n v="0"/>
    <n v="0"/>
    <n v="0"/>
    <n v="1"/>
    <n v="0"/>
    <n v="1"/>
    <n v="7"/>
    <n v="4"/>
    <n v="11"/>
    <n v="9"/>
    <n v="13"/>
    <n v="22"/>
    <n v="0"/>
    <n v="0"/>
    <n v="0"/>
    <n v="0"/>
    <n v="0"/>
    <n v="0"/>
    <n v="0"/>
    <n v="0"/>
    <n v="0"/>
    <n v="17"/>
    <n v="17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3"/>
    <n v="1"/>
  </r>
  <r>
    <s v="08DCC0280J"/>
    <n v="4"/>
    <s v="DISCONTINUO"/>
    <s v="CENOVIO MEZA RAMOS"/>
    <n v="8"/>
    <s v="CHIHUAHUA"/>
    <n v="8"/>
    <s v="CHIHUAHUA"/>
    <x v="3"/>
    <n v="27"/>
    <x v="27"/>
    <n v="318"/>
    <s v="LA JOYA"/>
    <s v="CALLE LA JOYA"/>
    <n v="0"/>
    <s v="PĂBLICO"/>
    <x v="0"/>
    <n v="2"/>
    <s v="BĂSICA"/>
    <n v="1"/>
    <x v="2"/>
    <n v="3"/>
    <x v="1"/>
    <n v="0"/>
    <s v="NO APLICA"/>
    <n v="0"/>
    <s v="NO APLICA"/>
    <s v="08FZI0005H"/>
    <s v="08FJI0003I"/>
    <s v="08ADG0006B"/>
    <n v="0"/>
    <s v="I2020"/>
    <n v="9"/>
    <n v="14"/>
    <n v="23"/>
    <n v="9"/>
    <n v="14"/>
    <n v="23"/>
    <n v="3"/>
    <n v="4"/>
    <n v="7"/>
    <n v="0"/>
    <n v="0"/>
    <n v="0"/>
    <n v="2"/>
    <n v="3"/>
    <n v="5"/>
    <n v="4"/>
    <n v="6"/>
    <n v="10"/>
    <n v="1"/>
    <n v="6"/>
    <n v="7"/>
    <n v="0"/>
    <n v="0"/>
    <n v="0"/>
    <n v="0"/>
    <n v="0"/>
    <n v="0"/>
    <n v="0"/>
    <n v="0"/>
    <n v="0"/>
    <n v="7"/>
    <n v="15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2H"/>
    <n v="4"/>
    <s v="DISCONTINUO"/>
    <s v="MAUEL LOYA BUSTILLOS"/>
    <n v="8"/>
    <s v="CHIHUAHUA"/>
    <n v="8"/>
    <s v="CHIHUAHUA"/>
    <x v="3"/>
    <n v="27"/>
    <x v="27"/>
    <n v="1723"/>
    <s v="MESA DE BASIAGUARE"/>
    <s v="CALLE MESA DE BASIGUARE"/>
    <n v="0"/>
    <s v="PĂBLICO"/>
    <x v="0"/>
    <n v="2"/>
    <s v="BĂSICA"/>
    <n v="1"/>
    <x v="2"/>
    <n v="3"/>
    <x v="1"/>
    <n v="0"/>
    <s v="NO APLICA"/>
    <n v="0"/>
    <s v="NO APLICA"/>
    <s v="08FZI0040N"/>
    <s v="08FJI0003I"/>
    <s v="08ADG0006B"/>
    <n v="0"/>
    <s v="I2020"/>
    <n v="8"/>
    <n v="11"/>
    <n v="19"/>
    <n v="8"/>
    <n v="11"/>
    <n v="19"/>
    <n v="3"/>
    <n v="7"/>
    <n v="10"/>
    <n v="0"/>
    <n v="0"/>
    <n v="0"/>
    <n v="2"/>
    <n v="2"/>
    <n v="4"/>
    <n v="2"/>
    <n v="5"/>
    <n v="7"/>
    <n v="6"/>
    <n v="3"/>
    <n v="9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4F"/>
    <n v="1"/>
    <s v="MATUTINO"/>
    <s v="GABRIELA MISTRAL"/>
    <n v="8"/>
    <s v="CHIHUAHUA"/>
    <n v="8"/>
    <s v="CHIHUAHUA"/>
    <x v="0"/>
    <n v="8"/>
    <x v="0"/>
    <n v="727"/>
    <s v="ROCAGUACHI"/>
    <s v="CALLE ROCAHUACHI"/>
    <n v="0"/>
    <s v="PĂBLICO"/>
    <x v="0"/>
    <n v="2"/>
    <s v="BĂSICA"/>
    <n v="1"/>
    <x v="2"/>
    <n v="3"/>
    <x v="1"/>
    <n v="0"/>
    <s v="NO APLICA"/>
    <n v="0"/>
    <s v="NO APLICA"/>
    <s v="08FZI0018L"/>
    <s v="08FJI0007E"/>
    <s v="08ADG0006B"/>
    <n v="0"/>
    <s v="I2020"/>
    <n v="13"/>
    <n v="8"/>
    <n v="21"/>
    <n v="13"/>
    <n v="8"/>
    <n v="21"/>
    <n v="4"/>
    <n v="5"/>
    <n v="9"/>
    <n v="0"/>
    <n v="0"/>
    <n v="0"/>
    <n v="2"/>
    <n v="2"/>
    <n v="4"/>
    <n v="4"/>
    <n v="1"/>
    <n v="5"/>
    <n v="4"/>
    <n v="2"/>
    <n v="6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5E"/>
    <n v="4"/>
    <s v="DISCONTINUO"/>
    <s v="MARIA MONTESSORI"/>
    <n v="8"/>
    <s v="CHIHUAHUA"/>
    <n v="8"/>
    <s v="CHIHUAHUA"/>
    <x v="3"/>
    <n v="7"/>
    <x v="25"/>
    <n v="409"/>
    <s v="LA CEBOLLA"/>
    <s v="CALLE LA CEBOLLA"/>
    <n v="0"/>
    <s v="PĂBLICO"/>
    <x v="0"/>
    <n v="2"/>
    <s v="BĂSICA"/>
    <n v="1"/>
    <x v="2"/>
    <n v="3"/>
    <x v="1"/>
    <n v="0"/>
    <s v="NO APLICA"/>
    <n v="0"/>
    <s v="NO APLICA"/>
    <s v="08FZI0036A"/>
    <s v="08FJI0004H"/>
    <s v="08ADG0007A"/>
    <n v="0"/>
    <s v="I2020"/>
    <n v="9"/>
    <n v="7"/>
    <n v="16"/>
    <n v="9"/>
    <n v="7"/>
    <n v="16"/>
    <n v="6"/>
    <n v="3"/>
    <n v="9"/>
    <n v="0"/>
    <n v="0"/>
    <n v="0"/>
    <n v="4"/>
    <n v="1"/>
    <n v="5"/>
    <n v="2"/>
    <n v="2"/>
    <n v="4"/>
    <n v="1"/>
    <n v="3"/>
    <n v="4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6D"/>
    <n v="4"/>
    <s v="DISCONTINUO"/>
    <s v="JOSEFA ORTIZ DE DOMINGUEZ"/>
    <n v="8"/>
    <s v="CHIHUAHUA"/>
    <n v="8"/>
    <s v="CHIHUAHUA"/>
    <x v="7"/>
    <n v="19"/>
    <x v="21"/>
    <n v="498"/>
    <s v="COLONIA AGRĂCOLA FRANCISCO VILLA"/>
    <s v="CALLE CENTRO LADRILLERO NORTE"/>
    <n v="0"/>
    <s v="PĂBLICO"/>
    <x v="0"/>
    <n v="2"/>
    <s v="BĂSICA"/>
    <n v="1"/>
    <x v="2"/>
    <n v="3"/>
    <x v="1"/>
    <n v="0"/>
    <s v="NO APLICA"/>
    <n v="0"/>
    <s v="NO APLICA"/>
    <s v="08FZI0025V"/>
    <s v="08FJI0009C"/>
    <s v="08ADG0046C"/>
    <n v="0"/>
    <s v="I2020"/>
    <n v="43"/>
    <n v="59"/>
    <n v="102"/>
    <n v="43"/>
    <n v="59"/>
    <n v="102"/>
    <n v="24"/>
    <n v="33"/>
    <n v="57"/>
    <n v="0"/>
    <n v="0"/>
    <n v="0"/>
    <n v="3"/>
    <n v="2"/>
    <n v="5"/>
    <n v="13"/>
    <n v="13"/>
    <n v="26"/>
    <n v="24"/>
    <n v="21"/>
    <n v="45"/>
    <n v="0"/>
    <n v="0"/>
    <n v="0"/>
    <n v="0"/>
    <n v="0"/>
    <n v="0"/>
    <n v="0"/>
    <n v="0"/>
    <n v="0"/>
    <n v="40"/>
    <n v="36"/>
    <n v="7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DCC0287C"/>
    <n v="1"/>
    <s v="MATUTINO"/>
    <s v="GABRIEL TEPORACA"/>
    <n v="8"/>
    <s v="CHIHUAHUA"/>
    <n v="8"/>
    <s v="CHIHUAHUA"/>
    <x v="3"/>
    <n v="27"/>
    <x v="27"/>
    <n v="60"/>
    <s v="RANCHERĂA PAPAJICHI"/>
    <s v="CALLE PAPAJICHI"/>
    <n v="0"/>
    <s v="PĂBLICO"/>
    <x v="0"/>
    <n v="2"/>
    <s v="BĂSICA"/>
    <n v="1"/>
    <x v="2"/>
    <n v="3"/>
    <x v="1"/>
    <n v="0"/>
    <s v="NO APLICA"/>
    <n v="0"/>
    <s v="NO APLICA"/>
    <s v="08FZI0024W"/>
    <s v="08FJI0008D"/>
    <s v="08ADG0006B"/>
    <n v="0"/>
    <s v="I2020"/>
    <n v="7"/>
    <n v="10"/>
    <n v="17"/>
    <n v="7"/>
    <n v="10"/>
    <n v="17"/>
    <n v="3"/>
    <n v="3"/>
    <n v="6"/>
    <n v="0"/>
    <n v="0"/>
    <n v="0"/>
    <n v="2"/>
    <n v="2"/>
    <n v="4"/>
    <n v="4"/>
    <n v="3"/>
    <n v="7"/>
    <n v="2"/>
    <n v="4"/>
    <n v="6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9A"/>
    <n v="4"/>
    <s v="DISCONTINUO"/>
    <s v="FRANCISCO VILLA"/>
    <n v="8"/>
    <s v="CHIHUAHUA"/>
    <n v="8"/>
    <s v="CHIHUAHUA"/>
    <x v="1"/>
    <n v="31"/>
    <x v="1"/>
    <n v="590"/>
    <s v="NATAHUACHI"/>
    <s v="CALLE NATAHUACHI"/>
    <n v="0"/>
    <s v="PĂBLICO"/>
    <x v="0"/>
    <n v="2"/>
    <s v="BĂSICA"/>
    <n v="1"/>
    <x v="2"/>
    <n v="3"/>
    <x v="1"/>
    <n v="0"/>
    <s v="NO APLICA"/>
    <n v="0"/>
    <s v="NO APLICA"/>
    <s v="08FZI0041M"/>
    <s v="08FJI0002J"/>
    <s v="08ADG0010O"/>
    <n v="0"/>
    <s v="I2020"/>
    <n v="8"/>
    <n v="12"/>
    <n v="20"/>
    <n v="8"/>
    <n v="12"/>
    <n v="20"/>
    <n v="1"/>
    <n v="3"/>
    <n v="4"/>
    <n v="0"/>
    <n v="0"/>
    <n v="0"/>
    <n v="1"/>
    <n v="0"/>
    <n v="1"/>
    <n v="2"/>
    <n v="5"/>
    <n v="7"/>
    <n v="3"/>
    <n v="2"/>
    <n v="5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93N"/>
    <n v="4"/>
    <s v="DISCONTINUO"/>
    <s v="GABRIELA MISTRAL"/>
    <n v="8"/>
    <s v="CHIHUAHUA"/>
    <n v="8"/>
    <s v="CHIHUAHUA"/>
    <x v="0"/>
    <n v="30"/>
    <x v="34"/>
    <n v="14"/>
    <s v="BASONAYVO"/>
    <s v="CALLE CONOCIDO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0"/>
    <s v="I2020"/>
    <n v="11"/>
    <n v="8"/>
    <n v="19"/>
    <n v="11"/>
    <n v="8"/>
    <n v="19"/>
    <n v="3"/>
    <n v="5"/>
    <n v="8"/>
    <n v="0"/>
    <n v="0"/>
    <n v="0"/>
    <n v="2"/>
    <n v="4"/>
    <n v="6"/>
    <n v="1"/>
    <n v="4"/>
    <n v="5"/>
    <n v="6"/>
    <n v="1"/>
    <n v="7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97J"/>
    <n v="4"/>
    <s v="DISCONTINUO"/>
    <s v="JUSTO SIERRA"/>
    <n v="8"/>
    <s v="CHIHUAHUA"/>
    <n v="8"/>
    <s v="CHIHUAHUA"/>
    <x v="2"/>
    <n v="40"/>
    <x v="12"/>
    <n v="1"/>
    <s v="MADERA"/>
    <s v="CALLE PARQUE DE LA AMISTAD"/>
    <n v="0"/>
    <s v="PĂBLICO"/>
    <x v="0"/>
    <n v="2"/>
    <s v="BĂSICA"/>
    <n v="1"/>
    <x v="2"/>
    <n v="3"/>
    <x v="1"/>
    <n v="0"/>
    <s v="NO APLICA"/>
    <n v="0"/>
    <s v="NO APLICA"/>
    <s v="08FZI0017M"/>
    <s v="08FJI0006F"/>
    <s v="08ADG0055K"/>
    <n v="0"/>
    <s v="I2020"/>
    <n v="20"/>
    <n v="23"/>
    <n v="43"/>
    <n v="20"/>
    <n v="23"/>
    <n v="43"/>
    <n v="7"/>
    <n v="6"/>
    <n v="13"/>
    <n v="0"/>
    <n v="0"/>
    <n v="0"/>
    <n v="2"/>
    <n v="4"/>
    <n v="6"/>
    <n v="6"/>
    <n v="6"/>
    <n v="12"/>
    <n v="5"/>
    <n v="10"/>
    <n v="15"/>
    <n v="0"/>
    <n v="0"/>
    <n v="0"/>
    <n v="0"/>
    <n v="0"/>
    <n v="0"/>
    <n v="0"/>
    <n v="0"/>
    <n v="0"/>
    <n v="13"/>
    <n v="20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3"/>
    <n v="1"/>
  </r>
  <r>
    <s v="08DCC0299H"/>
    <n v="4"/>
    <s v="DISCONTINUO"/>
    <s v="JOSE IGNACIO URQUIDI"/>
    <n v="8"/>
    <s v="CHIHUAHUA"/>
    <n v="8"/>
    <s v="CHIHUAHUA"/>
    <x v="0"/>
    <n v="9"/>
    <x v="2"/>
    <n v="307"/>
    <s v="GUAJURANA"/>
    <s v="CALLE WAJURANA"/>
    <n v="0"/>
    <s v="PĂBLICO"/>
    <x v="0"/>
    <n v="2"/>
    <s v="BĂSICA"/>
    <n v="1"/>
    <x v="2"/>
    <n v="3"/>
    <x v="1"/>
    <n v="0"/>
    <s v="NO APLICA"/>
    <n v="0"/>
    <s v="NO APLICA"/>
    <s v="08FZI0042L"/>
    <s v="08FJI0002J"/>
    <s v="08ADG0003E"/>
    <n v="0"/>
    <s v="I2020"/>
    <n v="9"/>
    <n v="7"/>
    <n v="16"/>
    <n v="9"/>
    <n v="7"/>
    <n v="16"/>
    <n v="5"/>
    <n v="3"/>
    <n v="8"/>
    <n v="0"/>
    <n v="0"/>
    <n v="0"/>
    <n v="3"/>
    <n v="1"/>
    <n v="4"/>
    <n v="1"/>
    <n v="3"/>
    <n v="4"/>
    <n v="3"/>
    <n v="5"/>
    <n v="8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0G"/>
    <n v="4"/>
    <s v="DISCONTINUO"/>
    <s v="NIÑOS HEROES"/>
    <n v="8"/>
    <s v="CHIHUAHUA"/>
    <n v="8"/>
    <s v="CHIHUAHUA"/>
    <x v="0"/>
    <n v="65"/>
    <x v="11"/>
    <n v="33"/>
    <s v="LAS MORAS"/>
    <s v="CALLE LAS MORAS"/>
    <n v="0"/>
    <s v="PĂBLICO"/>
    <x v="0"/>
    <n v="2"/>
    <s v="BĂSICA"/>
    <n v="1"/>
    <x v="2"/>
    <n v="3"/>
    <x v="1"/>
    <n v="0"/>
    <s v="NO APLICA"/>
    <n v="0"/>
    <s v="NO APLICA"/>
    <s v="08FZI0043K"/>
    <s v="08FJI0005G"/>
    <s v="08ADG0003E"/>
    <n v="0"/>
    <s v="I2020"/>
    <n v="11"/>
    <n v="10"/>
    <n v="21"/>
    <n v="11"/>
    <n v="10"/>
    <n v="21"/>
    <n v="6"/>
    <n v="4"/>
    <n v="10"/>
    <n v="0"/>
    <n v="0"/>
    <n v="0"/>
    <n v="0"/>
    <n v="1"/>
    <n v="1"/>
    <n v="4"/>
    <n v="1"/>
    <n v="5"/>
    <n v="4"/>
    <n v="6"/>
    <n v="10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2E"/>
    <n v="4"/>
    <s v="DISCONTINUO"/>
    <s v="ROSARIO GUTIERREZ"/>
    <n v="8"/>
    <s v="CHIHUAHUA"/>
    <n v="8"/>
    <s v="CHIHUAHUA"/>
    <x v="3"/>
    <n v="27"/>
    <x v="27"/>
    <n v="1"/>
    <s v="GUACHOCHI"/>
    <s v="CALLE PENSAMIENTO "/>
    <n v="0"/>
    <s v="PĂBLICO"/>
    <x v="0"/>
    <n v="2"/>
    <s v="BĂSICA"/>
    <n v="1"/>
    <x v="2"/>
    <n v="3"/>
    <x v="1"/>
    <n v="0"/>
    <s v="NO APLICA"/>
    <n v="0"/>
    <s v="NO APLICA"/>
    <s v="08FZI0005H"/>
    <s v="08FJI0003I"/>
    <s v="08ADG0006B"/>
    <n v="0"/>
    <s v="I2020"/>
    <n v="35"/>
    <n v="31"/>
    <n v="66"/>
    <n v="35"/>
    <n v="31"/>
    <n v="66"/>
    <n v="16"/>
    <n v="14"/>
    <n v="30"/>
    <n v="0"/>
    <n v="0"/>
    <n v="0"/>
    <n v="10"/>
    <n v="6"/>
    <n v="16"/>
    <n v="12"/>
    <n v="12"/>
    <n v="24"/>
    <n v="13"/>
    <n v="11"/>
    <n v="24"/>
    <n v="0"/>
    <n v="0"/>
    <n v="0"/>
    <n v="0"/>
    <n v="0"/>
    <n v="0"/>
    <n v="0"/>
    <n v="0"/>
    <n v="0"/>
    <n v="35"/>
    <n v="29"/>
    <n v="6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DCC0303D"/>
    <n v="4"/>
    <s v="DISCONTINUO"/>
    <s v="FRIDA KAHLO"/>
    <n v="8"/>
    <s v="CHIHUAHUA"/>
    <n v="8"/>
    <s v="CHIHUAHUA"/>
    <x v="9"/>
    <n v="21"/>
    <x v="61"/>
    <n v="858"/>
    <s v="COLONIA REVOLUCIĂN"/>
    <s v="CALLE BATALLA DE HIDALGO DEL PARRAL"/>
    <n v="617"/>
    <s v="PĂBLICO"/>
    <x v="0"/>
    <n v="2"/>
    <s v="BĂSICA"/>
    <n v="1"/>
    <x v="2"/>
    <n v="3"/>
    <x v="1"/>
    <n v="0"/>
    <s v="NO APLICA"/>
    <n v="0"/>
    <s v="NO APLICA"/>
    <s v="08FZI0034C"/>
    <s v="08FJI0009C"/>
    <s v="08ADG0057I"/>
    <n v="0"/>
    <s v="I2020"/>
    <n v="15"/>
    <n v="12"/>
    <n v="27"/>
    <n v="15"/>
    <n v="12"/>
    <n v="27"/>
    <n v="11"/>
    <n v="9"/>
    <n v="20"/>
    <n v="0"/>
    <n v="0"/>
    <n v="0"/>
    <n v="2"/>
    <n v="1"/>
    <n v="3"/>
    <n v="8"/>
    <n v="3"/>
    <n v="11"/>
    <n v="7"/>
    <n v="6"/>
    <n v="13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4"/>
    <n v="1"/>
  </r>
  <r>
    <s v="08DCC0305B"/>
    <n v="4"/>
    <s v="DISCONTINUO"/>
    <s v="RARAMURI"/>
    <n v="8"/>
    <s v="CHIHUAHUA"/>
    <n v="8"/>
    <s v="CHIHUAHUA"/>
    <x v="6"/>
    <n v="29"/>
    <x v="7"/>
    <n v="1618"/>
    <s v="LA MATANZA"/>
    <s v="CALLE LA MATANZA"/>
    <n v="0"/>
    <s v="PĂBLICO"/>
    <x v="0"/>
    <n v="2"/>
    <s v="BĂSICA"/>
    <n v="1"/>
    <x v="2"/>
    <n v="3"/>
    <x v="1"/>
    <n v="0"/>
    <s v="NO APLICA"/>
    <n v="0"/>
    <s v="NO APLICA"/>
    <s v="08FZI0044J"/>
    <s v="08FJI0010S"/>
    <s v="08ADG0007A"/>
    <n v="0"/>
    <s v="I2020"/>
    <n v="6"/>
    <n v="13"/>
    <n v="19"/>
    <n v="6"/>
    <n v="13"/>
    <n v="19"/>
    <n v="1"/>
    <n v="4"/>
    <n v="5"/>
    <n v="0"/>
    <n v="0"/>
    <n v="0"/>
    <n v="2"/>
    <n v="0"/>
    <n v="2"/>
    <n v="3"/>
    <n v="2"/>
    <n v="5"/>
    <n v="2"/>
    <n v="8"/>
    <n v="1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6A"/>
    <n v="4"/>
    <s v="DISCONTINUO"/>
    <s v="LEONA VICARIO"/>
    <n v="8"/>
    <s v="CHIHUAHUA"/>
    <n v="8"/>
    <s v="CHIHUAHUA"/>
    <x v="0"/>
    <n v="8"/>
    <x v="0"/>
    <n v="218"/>
    <s v="YAGĂIRACHI"/>
    <s v="CALLE YAHUIRACHI"/>
    <n v="0"/>
    <s v="PĂBLICO"/>
    <x v="0"/>
    <n v="2"/>
    <s v="BĂSICA"/>
    <n v="1"/>
    <x v="2"/>
    <n v="3"/>
    <x v="1"/>
    <n v="0"/>
    <s v="NO APLICA"/>
    <n v="0"/>
    <s v="NO APLICA"/>
    <s v="08FZI0037Z"/>
    <s v="08FJI0007E"/>
    <s v="08ADG0003E"/>
    <n v="0"/>
    <s v="I2020"/>
    <n v="9"/>
    <n v="9"/>
    <n v="18"/>
    <n v="9"/>
    <n v="9"/>
    <n v="18"/>
    <n v="4"/>
    <n v="5"/>
    <n v="9"/>
    <n v="0"/>
    <n v="0"/>
    <n v="0"/>
    <n v="1"/>
    <n v="5"/>
    <n v="6"/>
    <n v="3"/>
    <n v="2"/>
    <n v="5"/>
    <n v="2"/>
    <n v="4"/>
    <n v="6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7Z"/>
    <n v="4"/>
    <s v="DISCONTINUO"/>
    <s v="MATILDE PALMA PALMA"/>
    <n v="8"/>
    <s v="CHIHUAHUA"/>
    <n v="8"/>
    <s v="CHIHUAHUA"/>
    <x v="3"/>
    <n v="27"/>
    <x v="27"/>
    <n v="1572"/>
    <s v="SOMARACHI"/>
    <s v="CALLE SOMARACHI"/>
    <n v="0"/>
    <s v="PĂBLICO"/>
    <x v="0"/>
    <n v="2"/>
    <s v="BĂSICA"/>
    <n v="1"/>
    <x v="2"/>
    <n v="3"/>
    <x v="1"/>
    <n v="0"/>
    <s v="NO APLICA"/>
    <n v="0"/>
    <s v="NO APLICA"/>
    <s v="08FZI0039Y"/>
    <s v="08FJI0003I"/>
    <s v="08ADG0006B"/>
    <n v="0"/>
    <s v="I2020"/>
    <n v="12"/>
    <n v="8"/>
    <n v="20"/>
    <n v="12"/>
    <n v="8"/>
    <n v="20"/>
    <n v="6"/>
    <n v="3"/>
    <n v="9"/>
    <n v="0"/>
    <n v="0"/>
    <n v="0"/>
    <n v="3"/>
    <n v="4"/>
    <n v="7"/>
    <n v="3"/>
    <n v="3"/>
    <n v="6"/>
    <n v="5"/>
    <n v="2"/>
    <n v="7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8Z"/>
    <n v="4"/>
    <s v="DISCONTINUO"/>
    <s v="MATILDE PALMA PALMA"/>
    <n v="8"/>
    <s v="CHIHUAHUA"/>
    <n v="8"/>
    <s v="CHIHUAHUA"/>
    <x v="6"/>
    <n v="29"/>
    <x v="7"/>
    <n v="97"/>
    <s v="HUERTA DE LOS CARRILLO"/>
    <s v="CALLE LA HUERTA DE LOS CARRILLO"/>
    <n v="0"/>
    <s v="PĂBLICO"/>
    <x v="0"/>
    <n v="2"/>
    <s v="BĂSICA"/>
    <n v="1"/>
    <x v="2"/>
    <n v="3"/>
    <x v="1"/>
    <n v="0"/>
    <s v="NO APLICA"/>
    <n v="0"/>
    <s v="NO APLICA"/>
    <s v="08FZI0034C"/>
    <s v="08FJI0010S"/>
    <s v="08ADG0007A"/>
    <n v="0"/>
    <s v="I2020"/>
    <n v="9"/>
    <n v="8"/>
    <n v="17"/>
    <n v="9"/>
    <n v="8"/>
    <n v="17"/>
    <n v="2"/>
    <n v="3"/>
    <n v="5"/>
    <n v="0"/>
    <n v="0"/>
    <n v="0"/>
    <n v="4"/>
    <n v="1"/>
    <n v="5"/>
    <n v="2"/>
    <n v="2"/>
    <n v="4"/>
    <n v="4"/>
    <n v="2"/>
    <n v="6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310N"/>
    <n v="1"/>
    <s v="MATUTINO"/>
    <s v="FRIDA KAHLO"/>
    <n v="8"/>
    <s v="CHIHUAHUA"/>
    <n v="8"/>
    <s v="CHIHUAHUA"/>
    <x v="0"/>
    <n v="66"/>
    <x v="32"/>
    <n v="1"/>
    <s v="URUACHI"/>
    <s v="CALLE EL ARCO"/>
    <n v="0"/>
    <s v="PĂBLICO"/>
    <x v="0"/>
    <n v="2"/>
    <s v="BĂSICA"/>
    <n v="1"/>
    <x v="2"/>
    <n v="3"/>
    <x v="1"/>
    <n v="0"/>
    <s v="NO APLICA"/>
    <n v="0"/>
    <s v="NO APLICA"/>
    <s v="08FZI0002K"/>
    <s v="08FJI0001K"/>
    <s v="08ADG0003E"/>
    <n v="0"/>
    <s v="I2020"/>
    <n v="24"/>
    <n v="20"/>
    <n v="44"/>
    <n v="24"/>
    <n v="20"/>
    <n v="44"/>
    <n v="7"/>
    <n v="6"/>
    <n v="13"/>
    <n v="0"/>
    <n v="0"/>
    <n v="0"/>
    <n v="10"/>
    <n v="12"/>
    <n v="22"/>
    <n v="14"/>
    <n v="10"/>
    <n v="24"/>
    <n v="9"/>
    <n v="14"/>
    <n v="23"/>
    <n v="0"/>
    <n v="0"/>
    <n v="0"/>
    <n v="0"/>
    <n v="0"/>
    <n v="0"/>
    <n v="0"/>
    <n v="0"/>
    <n v="0"/>
    <n v="33"/>
    <n v="36"/>
    <n v="69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1"/>
    <n v="0"/>
    <n v="0"/>
    <n v="0"/>
    <n v="0"/>
    <n v="0"/>
    <n v="1"/>
    <n v="2"/>
    <n v="2"/>
    <n v="2"/>
    <n v="1"/>
  </r>
  <r>
    <s v="08DCC0311M"/>
    <n v="1"/>
    <s v="MATUTINO"/>
    <s v="PREESCOLAR INDIGENA"/>
    <n v="8"/>
    <s v="CHIHUAHUA"/>
    <n v="8"/>
    <s v="CHIHUAHUA"/>
    <x v="0"/>
    <n v="9"/>
    <x v="2"/>
    <n v="132"/>
    <s v="EL RANCHITO"/>
    <s v="CALLE EL RANCHITO II"/>
    <n v="0"/>
    <s v="PĂBLICO"/>
    <x v="0"/>
    <n v="2"/>
    <s v="BĂSICA"/>
    <n v="1"/>
    <x v="2"/>
    <n v="3"/>
    <x v="1"/>
    <n v="0"/>
    <s v="NO APLICA"/>
    <n v="0"/>
    <s v="NO APLICA"/>
    <s v="08FZI0041M"/>
    <s v="08FJI0002J"/>
    <s v="08ADG0003E"/>
    <n v="0"/>
    <s v="I2020"/>
    <n v="11"/>
    <n v="5"/>
    <n v="16"/>
    <n v="11"/>
    <n v="5"/>
    <n v="16"/>
    <n v="2"/>
    <n v="3"/>
    <n v="5"/>
    <n v="0"/>
    <n v="0"/>
    <n v="0"/>
    <n v="3"/>
    <n v="2"/>
    <n v="5"/>
    <n v="4"/>
    <n v="3"/>
    <n v="7"/>
    <n v="4"/>
    <n v="1"/>
    <n v="5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12L"/>
    <n v="1"/>
    <s v="MATUTINO"/>
    <s v="MATILDE PALMA PALMA"/>
    <n v="8"/>
    <s v="CHIHUAHUA"/>
    <n v="8"/>
    <s v="CHIHUAHUA"/>
    <x v="1"/>
    <n v="17"/>
    <x v="43"/>
    <n v="5"/>
    <s v="COLONIA ANĂHUAC"/>
    <s v="CALLE CUITLAHUAC"/>
    <n v="0"/>
    <s v="PĂBLICO"/>
    <x v="0"/>
    <n v="2"/>
    <s v="BĂSICA"/>
    <n v="1"/>
    <x v="2"/>
    <n v="3"/>
    <x v="1"/>
    <n v="0"/>
    <s v="NO APLICA"/>
    <n v="0"/>
    <s v="NO APLICA"/>
    <s v="08FZI0038Z"/>
    <s v="08FJI0009C"/>
    <s v="08ADG0010O"/>
    <n v="0"/>
    <s v="I2020"/>
    <n v="29"/>
    <n v="13"/>
    <n v="42"/>
    <n v="29"/>
    <n v="13"/>
    <n v="42"/>
    <n v="15"/>
    <n v="7"/>
    <n v="22"/>
    <n v="0"/>
    <n v="0"/>
    <n v="0"/>
    <n v="1"/>
    <n v="4"/>
    <n v="5"/>
    <n v="7"/>
    <n v="6"/>
    <n v="13"/>
    <n v="14"/>
    <n v="9"/>
    <n v="23"/>
    <n v="0"/>
    <n v="0"/>
    <n v="0"/>
    <n v="0"/>
    <n v="0"/>
    <n v="0"/>
    <n v="0"/>
    <n v="0"/>
    <n v="0"/>
    <n v="22"/>
    <n v="19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313K"/>
    <n v="1"/>
    <s v="MATUTINO"/>
    <s v="MATILDE PALMA PALMA"/>
    <n v="8"/>
    <s v="CHIHUAHUA"/>
    <n v="8"/>
    <s v="CHIHUAHUA"/>
    <x v="3"/>
    <n v="7"/>
    <x v="25"/>
    <n v="68"/>
    <s v="LOS LLANITOS"/>
    <s v="CALLE LOS LLANITOS"/>
    <n v="0"/>
    <s v="PĂBLICO"/>
    <x v="0"/>
    <n v="2"/>
    <s v="BĂSICA"/>
    <n v="1"/>
    <x v="2"/>
    <n v="3"/>
    <x v="1"/>
    <n v="0"/>
    <s v="NO APLICA"/>
    <n v="0"/>
    <s v="NO APLICA"/>
    <s v="08FZI0011S"/>
    <s v="08FJI0004H"/>
    <s v="08ADG0006B"/>
    <n v="0"/>
    <s v="I2020"/>
    <n v="5"/>
    <n v="12"/>
    <n v="17"/>
    <n v="5"/>
    <n v="12"/>
    <n v="17"/>
    <n v="1"/>
    <n v="6"/>
    <n v="7"/>
    <n v="0"/>
    <n v="0"/>
    <n v="0"/>
    <n v="3"/>
    <n v="2"/>
    <n v="5"/>
    <n v="3"/>
    <n v="3"/>
    <n v="6"/>
    <n v="4"/>
    <n v="5"/>
    <n v="9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14J"/>
    <n v="1"/>
    <s v="MATUTINO"/>
    <s v="MATILDE PALMA PALMA"/>
    <n v="8"/>
    <s v="CHIHUAHUA"/>
    <n v="8"/>
    <s v="CHIHUAHUA"/>
    <x v="7"/>
    <n v="19"/>
    <x v="21"/>
    <n v="1"/>
    <s v="CHIHUAHUA"/>
    <s v="CALLE CATEDRAL DE GUANAJUATO"/>
    <n v="0"/>
    <s v="PĂBLICO"/>
    <x v="0"/>
    <n v="2"/>
    <s v="BĂSICA"/>
    <n v="1"/>
    <x v="2"/>
    <n v="3"/>
    <x v="1"/>
    <n v="0"/>
    <s v="NO APLICA"/>
    <n v="0"/>
    <s v="NO APLICA"/>
    <s v="08FZI0025V"/>
    <s v="08FJI0009C"/>
    <s v="08ADG0001G"/>
    <n v="0"/>
    <s v="I2020"/>
    <n v="11"/>
    <n v="11"/>
    <n v="22"/>
    <n v="11"/>
    <n v="11"/>
    <n v="22"/>
    <n v="2"/>
    <n v="5"/>
    <n v="7"/>
    <n v="0"/>
    <n v="0"/>
    <n v="0"/>
    <n v="1"/>
    <n v="0"/>
    <n v="1"/>
    <n v="3"/>
    <n v="0"/>
    <n v="3"/>
    <n v="8"/>
    <n v="5"/>
    <n v="13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DI0001B"/>
    <n v="1"/>
    <s v="MATUTINO"/>
    <s v="CENTRO DE ATENCION INFANTIL 2"/>
    <n v="8"/>
    <s v="CHIHUAHUA"/>
    <n v="8"/>
    <s v="CHIHUAHUA"/>
    <x v="5"/>
    <n v="37"/>
    <x v="6"/>
    <n v="1"/>
    <s v="JUĂREZ"/>
    <s v="CALLE RIO BRAZAS"/>
    <n v="1755"/>
    <s v="PÚBLICO"/>
    <x v="0"/>
    <n v="1"/>
    <s v="INICIAL"/>
    <n v="1"/>
    <x v="2"/>
    <n v="1"/>
    <x v="4"/>
    <n v="0"/>
    <s v="NO APLICA"/>
    <n v="0"/>
    <s v="NO APLICA"/>
    <s v="08FCJ0002P"/>
    <m/>
    <s v="08ADG0005C"/>
    <n v="0"/>
    <s v="I2020"/>
    <n v="38"/>
    <n v="44"/>
    <n v="82"/>
    <n v="38"/>
    <n v="44"/>
    <n v="82"/>
    <n v="17"/>
    <n v="10"/>
    <n v="27"/>
    <n v="0"/>
    <n v="0"/>
    <n v="0"/>
    <n v="14"/>
    <n v="18"/>
    <n v="32"/>
    <n v="9"/>
    <n v="15"/>
    <n v="24"/>
    <n v="11"/>
    <n v="18"/>
    <n v="29"/>
    <n v="0"/>
    <n v="0"/>
    <n v="0"/>
    <n v="0"/>
    <n v="0"/>
    <n v="0"/>
    <n v="0"/>
    <n v="0"/>
    <n v="0"/>
    <n v="34"/>
    <n v="51"/>
    <n v="85"/>
    <n v="1"/>
    <n v="1"/>
    <n v="1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"/>
    <n v="6"/>
    <n v="0"/>
    <n v="3"/>
    <n v="1"/>
    <n v="1"/>
    <n v="1"/>
    <n v="0"/>
    <n v="0"/>
    <n v="0"/>
    <n v="0"/>
    <n v="3"/>
    <n v="3"/>
    <n v="3"/>
    <n v="1"/>
  </r>
  <r>
    <s v="08DDI0004Z"/>
    <n v="1"/>
    <s v="MATUTINO"/>
    <s v="CENTRO DE ATENCION INFANTIL 1"/>
    <n v="8"/>
    <s v="CHIHUAHUA"/>
    <n v="8"/>
    <s v="CHIHUAHUA"/>
    <x v="7"/>
    <n v="19"/>
    <x v="21"/>
    <n v="1"/>
    <s v="CHIHUAHUA"/>
    <s v="CALLE CARBONEL"/>
    <n v="4305"/>
    <s v="PÚBLICO"/>
    <x v="0"/>
    <n v="1"/>
    <s v="INICIAL"/>
    <n v="1"/>
    <x v="2"/>
    <n v="1"/>
    <x v="4"/>
    <n v="0"/>
    <s v="NO APLICA"/>
    <n v="0"/>
    <s v="NO APLICA"/>
    <s v="08FCJ0002P"/>
    <m/>
    <s v="08ADG0046C"/>
    <n v="0"/>
    <s v="I2020"/>
    <n v="40"/>
    <n v="47"/>
    <n v="87"/>
    <n v="40"/>
    <n v="47"/>
    <n v="87"/>
    <n v="15"/>
    <n v="10"/>
    <n v="25"/>
    <n v="0"/>
    <n v="0"/>
    <n v="0"/>
    <n v="15"/>
    <n v="18"/>
    <n v="33"/>
    <n v="15"/>
    <n v="18"/>
    <n v="33"/>
    <n v="10"/>
    <n v="19"/>
    <n v="29"/>
    <n v="0"/>
    <n v="0"/>
    <n v="0"/>
    <n v="0"/>
    <n v="0"/>
    <n v="0"/>
    <n v="0"/>
    <n v="0"/>
    <n v="0"/>
    <n v="40"/>
    <n v="55"/>
    <n v="95"/>
    <n v="2"/>
    <n v="1"/>
    <n v="1"/>
    <n v="0"/>
    <n v="0"/>
    <n v="0"/>
    <n v="0"/>
    <n v="4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5"/>
    <n v="8"/>
    <n v="0"/>
    <n v="3"/>
    <n v="2"/>
    <n v="0"/>
    <n v="1"/>
    <n v="0"/>
    <n v="0"/>
    <n v="0"/>
    <n v="0"/>
    <n v="3"/>
    <n v="4"/>
    <n v="4"/>
    <n v="1"/>
  </r>
  <r>
    <s v="08DDI0005Y"/>
    <n v="1"/>
    <s v="MATUTINO"/>
    <s v="CENTRO DE ATENCION INFANTIL 3"/>
    <n v="8"/>
    <s v="CHIHUAHUA"/>
    <n v="8"/>
    <s v="CHIHUAHUA"/>
    <x v="8"/>
    <n v="32"/>
    <x v="19"/>
    <n v="1"/>
    <s v="HIDALGO DEL PARRAL"/>
    <s v="CALLE CARRETERA ANILLO PERIMETRAL LUIS DONALDO COLOSIO"/>
    <n v="0"/>
    <s v="PÚBLICO"/>
    <x v="0"/>
    <n v="1"/>
    <s v="INICIAL"/>
    <n v="1"/>
    <x v="2"/>
    <n v="1"/>
    <x v="4"/>
    <n v="0"/>
    <s v="NO APLICA"/>
    <n v="0"/>
    <s v="NO APLICA"/>
    <s v="08FCJ0001Q"/>
    <m/>
    <s v="08ADG0004D"/>
    <n v="0"/>
    <s v="I2020"/>
    <n v="31"/>
    <n v="45"/>
    <n v="76"/>
    <n v="31"/>
    <n v="45"/>
    <n v="76"/>
    <n v="10"/>
    <n v="10"/>
    <n v="20"/>
    <n v="0"/>
    <n v="0"/>
    <n v="0"/>
    <n v="14"/>
    <n v="16"/>
    <n v="30"/>
    <n v="7"/>
    <n v="16"/>
    <n v="23"/>
    <n v="12"/>
    <n v="18"/>
    <n v="30"/>
    <n v="0"/>
    <n v="0"/>
    <n v="0"/>
    <n v="0"/>
    <n v="0"/>
    <n v="0"/>
    <n v="0"/>
    <n v="0"/>
    <n v="0"/>
    <n v="33"/>
    <n v="50"/>
    <n v="83"/>
    <n v="2"/>
    <n v="1"/>
    <n v="1"/>
    <n v="0"/>
    <n v="0"/>
    <n v="0"/>
    <n v="0"/>
    <n v="4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6"/>
    <n v="0"/>
    <n v="4"/>
    <n v="2"/>
    <n v="1"/>
    <n v="1"/>
    <n v="0"/>
    <n v="0"/>
    <n v="0"/>
    <n v="0"/>
    <n v="4"/>
    <n v="4"/>
    <n v="4"/>
    <n v="1"/>
  </r>
  <r>
    <s v="08DDI0006X"/>
    <n v="4"/>
    <s v="DISCONTINUO"/>
    <s v="CENTRO DE ATENCION INFANTIL 4"/>
    <n v="8"/>
    <s v="CHIHUAHUA"/>
    <n v="8"/>
    <s v="CHIHUAHUA"/>
    <x v="5"/>
    <n v="37"/>
    <x v="6"/>
    <n v="1"/>
    <s v="JUĂREZ"/>
    <s v="CALLE DESIERTO DE LOS LEONES"/>
    <n v="0"/>
    <s v="PÚBLICO"/>
    <x v="0"/>
    <n v="1"/>
    <s v="INICIAL"/>
    <n v="1"/>
    <x v="2"/>
    <n v="1"/>
    <x v="4"/>
    <n v="0"/>
    <s v="NO APLICA"/>
    <n v="0"/>
    <s v="NO APLICA"/>
    <s v="08FCJ0002P"/>
    <m/>
    <s v="08ADG0005C"/>
    <n v="0"/>
    <s v="I2020"/>
    <n v="55"/>
    <n v="60"/>
    <n v="115"/>
    <n v="55"/>
    <n v="60"/>
    <n v="115"/>
    <n v="13"/>
    <n v="19"/>
    <n v="32"/>
    <n v="0"/>
    <n v="0"/>
    <n v="0"/>
    <n v="14"/>
    <n v="19"/>
    <n v="33"/>
    <n v="12"/>
    <n v="16"/>
    <n v="28"/>
    <n v="26"/>
    <n v="27"/>
    <n v="53"/>
    <n v="0"/>
    <n v="0"/>
    <n v="0"/>
    <n v="0"/>
    <n v="0"/>
    <n v="0"/>
    <n v="0"/>
    <n v="0"/>
    <n v="0"/>
    <n v="52"/>
    <n v="62"/>
    <n v="114"/>
    <n v="1"/>
    <n v="2"/>
    <n v="2"/>
    <n v="0"/>
    <n v="0"/>
    <n v="0"/>
    <n v="0"/>
    <n v="5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"/>
    <n v="9"/>
    <n v="0"/>
    <n v="4"/>
    <n v="1"/>
    <n v="1"/>
    <n v="2"/>
    <n v="0"/>
    <n v="0"/>
    <n v="0"/>
    <n v="0"/>
    <n v="4"/>
    <n v="4"/>
    <n v="4"/>
    <n v="1"/>
  </r>
  <r>
    <s v="08DDI0007W"/>
    <n v="4"/>
    <s v="DISCONTINUO"/>
    <s v="CENTRO DE ATENCION INFANTIL 5"/>
    <n v="8"/>
    <s v="CHIHUAHUA"/>
    <n v="8"/>
    <s v="CHIHUAHUA"/>
    <x v="7"/>
    <n v="19"/>
    <x v="21"/>
    <n v="1"/>
    <s v="CHIHUAHUA"/>
    <s v="CALLE CHAC-MOOL"/>
    <n v="0"/>
    <s v="PÚBLICO"/>
    <x v="0"/>
    <n v="1"/>
    <s v="INICIAL"/>
    <n v="1"/>
    <x v="2"/>
    <n v="1"/>
    <x v="4"/>
    <n v="0"/>
    <s v="NO APLICA"/>
    <n v="0"/>
    <s v="NO APLICA"/>
    <s v="08FCJ0002P"/>
    <m/>
    <s v="08ADG0046C"/>
    <n v="0"/>
    <s v="I2020"/>
    <n v="54"/>
    <n v="43"/>
    <n v="97"/>
    <n v="54"/>
    <n v="43"/>
    <n v="97"/>
    <n v="20"/>
    <n v="19"/>
    <n v="39"/>
    <n v="0"/>
    <n v="0"/>
    <n v="0"/>
    <n v="9"/>
    <n v="22"/>
    <n v="31"/>
    <n v="21"/>
    <n v="17"/>
    <n v="38"/>
    <n v="13"/>
    <n v="10"/>
    <n v="23"/>
    <n v="0"/>
    <n v="0"/>
    <n v="0"/>
    <n v="0"/>
    <n v="0"/>
    <n v="0"/>
    <n v="0"/>
    <n v="0"/>
    <n v="0"/>
    <n v="43"/>
    <n v="49"/>
    <n v="92"/>
    <n v="1"/>
    <n v="2"/>
    <n v="1"/>
    <n v="0"/>
    <n v="0"/>
    <n v="0"/>
    <n v="0"/>
    <n v="4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6"/>
    <n v="9"/>
    <n v="0"/>
    <n v="3"/>
    <n v="1"/>
    <n v="1"/>
    <n v="1"/>
    <n v="0"/>
    <n v="0"/>
    <n v="0"/>
    <n v="0"/>
    <n v="3"/>
    <n v="4"/>
    <n v="4"/>
    <n v="1"/>
  </r>
  <r>
    <s v="08DDI0008V"/>
    <n v="4"/>
    <s v="DISCONTINUO"/>
    <s v="CENTRO DE ATENCION INFANTIL 6"/>
    <n v="8"/>
    <s v="CHIHUAHUA"/>
    <n v="8"/>
    <s v="CHIHUAHUA"/>
    <x v="7"/>
    <n v="19"/>
    <x v="21"/>
    <n v="1"/>
    <s v="CHIHUAHUA"/>
    <s v="CALLE AZTECAS"/>
    <n v="0"/>
    <s v="PÚBLICO"/>
    <x v="0"/>
    <n v="1"/>
    <s v="INICIAL"/>
    <n v="1"/>
    <x v="2"/>
    <n v="1"/>
    <x v="4"/>
    <n v="0"/>
    <s v="NO APLICA"/>
    <n v="0"/>
    <s v="NO APLICA"/>
    <s v="08FCJ0001Q"/>
    <m/>
    <s v="08ADG0046C"/>
    <n v="0"/>
    <s v="I2020"/>
    <n v="36"/>
    <n v="37"/>
    <n v="73"/>
    <n v="36"/>
    <n v="37"/>
    <n v="73"/>
    <n v="10"/>
    <n v="11"/>
    <n v="21"/>
    <n v="0"/>
    <n v="0"/>
    <n v="0"/>
    <n v="12"/>
    <n v="10"/>
    <n v="22"/>
    <n v="8"/>
    <n v="7"/>
    <n v="15"/>
    <n v="11"/>
    <n v="22"/>
    <n v="33"/>
    <n v="0"/>
    <n v="0"/>
    <n v="0"/>
    <n v="0"/>
    <n v="0"/>
    <n v="0"/>
    <n v="0"/>
    <n v="0"/>
    <n v="0"/>
    <n v="31"/>
    <n v="39"/>
    <n v="70"/>
    <n v="1"/>
    <n v="1"/>
    <n v="2"/>
    <n v="0"/>
    <n v="0"/>
    <n v="0"/>
    <n v="0"/>
    <n v="4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4"/>
    <n v="0"/>
    <n v="4"/>
    <n v="4"/>
    <n v="0"/>
    <n v="0"/>
    <n v="0"/>
    <n v="0"/>
    <n v="0"/>
    <n v="0"/>
    <n v="4"/>
    <n v="4"/>
    <n v="4"/>
    <n v="1"/>
  </r>
  <r>
    <s v="08DDI0009U"/>
    <n v="4"/>
    <s v="DISCONTINUO"/>
    <s v="CENTRO DE ATENCION INFANTIL 10"/>
    <n v="8"/>
    <s v="CHIHUAHUA"/>
    <n v="8"/>
    <s v="CHIHUAHUA"/>
    <x v="9"/>
    <n v="11"/>
    <x v="28"/>
    <n v="1"/>
    <s v="SANTA ROSALĂŤA DE CAMARGO"/>
    <s v="CALLE BENITO JUAREZ"/>
    <n v="0"/>
    <s v="PÚBLICO"/>
    <x v="0"/>
    <n v="1"/>
    <s v="INICIAL"/>
    <n v="1"/>
    <x v="2"/>
    <n v="1"/>
    <x v="4"/>
    <n v="0"/>
    <s v="NO APLICA"/>
    <n v="0"/>
    <s v="NO APLICA"/>
    <s v="08FCJ0001Q"/>
    <m/>
    <s v="08ADG0057I"/>
    <n v="0"/>
    <s v="I2020"/>
    <n v="23"/>
    <n v="13"/>
    <n v="36"/>
    <n v="23"/>
    <n v="13"/>
    <n v="36"/>
    <n v="10"/>
    <n v="3"/>
    <n v="13"/>
    <n v="0"/>
    <n v="0"/>
    <n v="0"/>
    <n v="4"/>
    <n v="4"/>
    <n v="8"/>
    <n v="6"/>
    <n v="7"/>
    <n v="13"/>
    <n v="6"/>
    <n v="3"/>
    <n v="9"/>
    <n v="0"/>
    <n v="0"/>
    <n v="0"/>
    <n v="0"/>
    <n v="0"/>
    <n v="0"/>
    <n v="0"/>
    <n v="0"/>
    <n v="0"/>
    <n v="16"/>
    <n v="14"/>
    <n v="30"/>
    <n v="1"/>
    <n v="1"/>
    <n v="1"/>
    <n v="0"/>
    <n v="0"/>
    <n v="0"/>
    <n v="0"/>
    <n v="3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2"/>
    <n v="0"/>
    <n v="1"/>
    <n v="0"/>
    <n v="0"/>
    <n v="1"/>
    <n v="0"/>
    <n v="0"/>
    <n v="0"/>
    <n v="0"/>
    <n v="1"/>
    <n v="3"/>
    <n v="3"/>
    <n v="1"/>
  </r>
  <r>
    <s v="08DDI0010J"/>
    <n v="4"/>
    <s v="DISCONTINUO"/>
    <s v="CENTRO DE ATENCION INFANTIL 9"/>
    <n v="8"/>
    <s v="CHIHUAHUA"/>
    <n v="8"/>
    <s v="CHIHUAHUA"/>
    <x v="4"/>
    <n v="52"/>
    <x v="5"/>
    <n v="1"/>
    <s v="MANUEL OJINAGA"/>
    <s v="CALLE FRANCISCO I. MADERO"/>
    <n v="509"/>
    <s v="PÚBLICO"/>
    <x v="0"/>
    <n v="1"/>
    <s v="INICIAL"/>
    <n v="1"/>
    <x v="2"/>
    <n v="1"/>
    <x v="4"/>
    <n v="0"/>
    <s v="NO APLICA"/>
    <n v="0"/>
    <s v="NO APLICA"/>
    <s v="08FCJ0002P"/>
    <m/>
    <s v="08ADG0056J"/>
    <n v="0"/>
    <s v="I2020"/>
    <n v="9"/>
    <n v="10"/>
    <n v="19"/>
    <n v="9"/>
    <n v="10"/>
    <n v="19"/>
    <n v="1"/>
    <n v="4"/>
    <n v="5"/>
    <n v="0"/>
    <n v="0"/>
    <n v="0"/>
    <n v="6"/>
    <n v="3"/>
    <n v="9"/>
    <n v="2"/>
    <n v="3"/>
    <n v="5"/>
    <n v="1"/>
    <n v="4"/>
    <n v="5"/>
    <n v="0"/>
    <n v="0"/>
    <n v="0"/>
    <n v="0"/>
    <n v="0"/>
    <n v="0"/>
    <n v="0"/>
    <n v="0"/>
    <n v="0"/>
    <n v="9"/>
    <n v="10"/>
    <n v="19"/>
    <n v="1"/>
    <n v="1"/>
    <n v="1"/>
    <n v="0"/>
    <n v="0"/>
    <n v="0"/>
    <n v="0"/>
    <n v="3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2"/>
    <n v="0"/>
    <n v="1"/>
    <n v="1"/>
    <n v="0"/>
    <n v="0"/>
    <n v="0"/>
    <n v="0"/>
    <n v="0"/>
    <n v="0"/>
    <n v="1"/>
    <n v="1"/>
    <n v="1"/>
    <n v="1"/>
  </r>
  <r>
    <s v="08DDI0011I"/>
    <n v="4"/>
    <s v="DISCONTINUO"/>
    <s v="CENTRO DE ATENCION INFANTIL 7"/>
    <n v="8"/>
    <s v="CHIHUAHUA"/>
    <n v="8"/>
    <s v="CHIHUAHUA"/>
    <x v="9"/>
    <n v="21"/>
    <x v="61"/>
    <n v="1"/>
    <s v="DELICIAS"/>
    <s v="AVENIDA DEL PARQUE SUR "/>
    <n v="1012"/>
    <s v="PÚBLICO"/>
    <x v="0"/>
    <n v="1"/>
    <s v="INICIAL"/>
    <n v="1"/>
    <x v="2"/>
    <n v="1"/>
    <x v="4"/>
    <n v="0"/>
    <s v="NO APLICA"/>
    <n v="0"/>
    <s v="NO APLICA"/>
    <s v="08FCJ0001Q"/>
    <m/>
    <s v="08ADG0057I"/>
    <n v="0"/>
    <s v="I2020"/>
    <n v="37"/>
    <n v="29"/>
    <n v="66"/>
    <n v="37"/>
    <n v="29"/>
    <n v="66"/>
    <n v="15"/>
    <n v="8"/>
    <n v="23"/>
    <n v="0"/>
    <n v="0"/>
    <n v="0"/>
    <n v="9"/>
    <n v="8"/>
    <n v="17"/>
    <n v="9"/>
    <n v="10"/>
    <n v="19"/>
    <n v="13"/>
    <n v="8"/>
    <n v="21"/>
    <n v="0"/>
    <n v="0"/>
    <n v="0"/>
    <n v="0"/>
    <n v="0"/>
    <n v="0"/>
    <n v="0"/>
    <n v="0"/>
    <n v="0"/>
    <n v="31"/>
    <n v="26"/>
    <n v="57"/>
    <n v="1"/>
    <n v="1"/>
    <n v="1"/>
    <n v="0"/>
    <n v="0"/>
    <n v="0"/>
    <n v="0"/>
    <n v="3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"/>
    <n v="3"/>
    <n v="0"/>
    <n v="2"/>
    <n v="1"/>
    <n v="0"/>
    <n v="1"/>
    <n v="0"/>
    <n v="0"/>
    <n v="0"/>
    <n v="0"/>
    <n v="2"/>
    <n v="3"/>
    <n v="3"/>
    <n v="1"/>
  </r>
  <r>
    <s v="08DDI0012H"/>
    <n v="4"/>
    <s v="DISCONTINUO"/>
    <s v="CENTRO DE ATENCION INFANTIL 8"/>
    <n v="8"/>
    <s v="CHIHUAHUA"/>
    <n v="8"/>
    <s v="CHIHUAHUA"/>
    <x v="1"/>
    <n v="17"/>
    <x v="43"/>
    <n v="1"/>
    <s v="CUAUHTĂ‰MOC"/>
    <s v="CALLE CLAVELES "/>
    <n v="3203"/>
    <s v="PÚBLICO"/>
    <x v="0"/>
    <n v="1"/>
    <s v="INICIAL"/>
    <n v="1"/>
    <x v="2"/>
    <n v="1"/>
    <x v="4"/>
    <n v="0"/>
    <s v="NO APLICA"/>
    <n v="0"/>
    <s v="NO APLICA"/>
    <s v="08FCJ0001Q"/>
    <m/>
    <s v="08ADG0010O"/>
    <n v="0"/>
    <s v="I2020"/>
    <n v="24"/>
    <n v="35"/>
    <n v="59"/>
    <n v="24"/>
    <n v="35"/>
    <n v="59"/>
    <n v="8"/>
    <n v="12"/>
    <n v="20"/>
    <n v="0"/>
    <n v="0"/>
    <n v="0"/>
    <n v="10"/>
    <n v="13"/>
    <n v="23"/>
    <n v="9"/>
    <n v="9"/>
    <n v="18"/>
    <n v="9"/>
    <n v="14"/>
    <n v="23"/>
    <n v="0"/>
    <n v="0"/>
    <n v="0"/>
    <n v="0"/>
    <n v="0"/>
    <n v="0"/>
    <n v="0"/>
    <n v="0"/>
    <n v="0"/>
    <n v="28"/>
    <n v="36"/>
    <n v="64"/>
    <n v="1"/>
    <n v="1"/>
    <n v="1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"/>
    <n v="4"/>
    <n v="0"/>
    <n v="3"/>
    <n v="1"/>
    <n v="1"/>
    <n v="1"/>
    <n v="0"/>
    <n v="0"/>
    <n v="0"/>
    <n v="0"/>
    <n v="3"/>
    <n v="3"/>
    <n v="3"/>
    <n v="1"/>
  </r>
  <r>
    <s v="08KPB0005T"/>
    <n v="1"/>
    <s v="MATUTINO"/>
    <s v="PRIMARIA INDIGENA COMUNITARIA"/>
    <n v="8"/>
    <s v="CHIHUAHUA"/>
    <n v="8"/>
    <s v="CHIHUAHUA"/>
    <x v="3"/>
    <n v="27"/>
    <x v="27"/>
    <n v="2156"/>
    <s v="CHIPUACHI"/>
    <s v="CALLE CHIPUA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1"/>
    <n v="6"/>
    <n v="7"/>
    <n v="1"/>
    <n v="6"/>
    <n v="7"/>
    <n v="1"/>
    <n v="2"/>
    <n v="3"/>
    <n v="1"/>
    <n v="2"/>
    <n v="3"/>
    <n v="1"/>
    <n v="2"/>
    <n v="3"/>
    <n v="1"/>
    <n v="0"/>
    <n v="1"/>
    <n v="0"/>
    <n v="1"/>
    <n v="1"/>
    <n v="0"/>
    <n v="1"/>
    <n v="1"/>
    <n v="0"/>
    <n v="2"/>
    <n v="2"/>
    <n v="0"/>
    <n v="0"/>
    <n v="0"/>
    <n v="2"/>
    <n v="6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06S"/>
    <n v="1"/>
    <s v="MATUTINO"/>
    <s v="PRIMARIA INDIGENA COMUNITARIA"/>
    <n v="8"/>
    <s v="CHIHUAHUA"/>
    <n v="8"/>
    <s v="CHIHUAHUA"/>
    <x v="3"/>
    <n v="27"/>
    <x v="27"/>
    <n v="624"/>
    <s v="COCHERARE"/>
    <s v="CALLE NINGUNO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2"/>
    <n v="2"/>
    <n v="4"/>
    <n v="2"/>
    <n v="2"/>
    <n v="4"/>
    <n v="0"/>
    <n v="1"/>
    <n v="1"/>
    <n v="2"/>
    <n v="0"/>
    <n v="2"/>
    <n v="2"/>
    <n v="0"/>
    <n v="2"/>
    <n v="0"/>
    <n v="0"/>
    <n v="0"/>
    <n v="0"/>
    <n v="0"/>
    <n v="0"/>
    <n v="0"/>
    <n v="1"/>
    <n v="1"/>
    <n v="0"/>
    <n v="0"/>
    <n v="0"/>
    <n v="2"/>
    <n v="0"/>
    <n v="2"/>
    <n v="4"/>
    <n v="1"/>
    <n v="5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07R"/>
    <n v="1"/>
    <s v="MATUTINO"/>
    <s v="PRIMARIA INDIGENA COMUNITARIA"/>
    <n v="8"/>
    <s v="CHIHUAHUA"/>
    <n v="8"/>
    <s v="CHIHUAHUA"/>
    <x v="3"/>
    <n v="27"/>
    <x v="27"/>
    <n v="1097"/>
    <s v="EL AGUAJE CUMBRES DEL RÍO VERDE"/>
    <s v="CALLE CUMBRES DEL RIO VERDE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1"/>
    <n v="4"/>
    <n v="5"/>
    <n v="1"/>
    <n v="4"/>
    <n v="5"/>
    <n v="0"/>
    <n v="0"/>
    <n v="0"/>
    <n v="1"/>
    <n v="2"/>
    <n v="3"/>
    <n v="1"/>
    <n v="2"/>
    <n v="3"/>
    <n v="0"/>
    <n v="1"/>
    <n v="1"/>
    <n v="0"/>
    <n v="1"/>
    <n v="1"/>
    <n v="0"/>
    <n v="0"/>
    <n v="0"/>
    <n v="1"/>
    <n v="3"/>
    <n v="4"/>
    <n v="0"/>
    <n v="0"/>
    <n v="0"/>
    <n v="2"/>
    <n v="7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08Q"/>
    <n v="1"/>
    <s v="MATUTINO"/>
    <s v="PRIMARIA INDIGENA COMUNITARIA"/>
    <n v="8"/>
    <s v="CHIHUAHUA"/>
    <n v="8"/>
    <s v="CHIHUAHUA"/>
    <x v="3"/>
    <n v="27"/>
    <x v="27"/>
    <n v="1489"/>
    <s v="EL FRIJOLAR"/>
    <s v="CALLE EL FRIJOLAR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6"/>
    <n v="2"/>
    <n v="8"/>
    <n v="6"/>
    <n v="2"/>
    <n v="8"/>
    <n v="0"/>
    <n v="0"/>
    <n v="0"/>
    <n v="0"/>
    <n v="3"/>
    <n v="3"/>
    <n v="0"/>
    <n v="3"/>
    <n v="3"/>
    <n v="1"/>
    <n v="1"/>
    <n v="2"/>
    <n v="1"/>
    <n v="0"/>
    <n v="1"/>
    <n v="3"/>
    <n v="0"/>
    <n v="3"/>
    <n v="0"/>
    <n v="0"/>
    <n v="0"/>
    <n v="2"/>
    <n v="1"/>
    <n v="3"/>
    <n v="7"/>
    <n v="5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12C"/>
    <n v="1"/>
    <s v="MATUTINO"/>
    <s v="PRIMARIA INDIGENA COMUNITARIA AULA COMPARTIDA"/>
    <n v="8"/>
    <s v="CHIHUAHUA"/>
    <n v="8"/>
    <s v="CHIHUAHUA"/>
    <x v="3"/>
    <n v="27"/>
    <x v="27"/>
    <n v="1213"/>
    <s v="RANCHERÍA"/>
    <s v="CALLE NINGUNO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7"/>
    <n v="6"/>
    <n v="13"/>
    <n v="7"/>
    <n v="6"/>
    <n v="13"/>
    <n v="1"/>
    <n v="1"/>
    <n v="2"/>
    <n v="1"/>
    <n v="0"/>
    <n v="1"/>
    <n v="1"/>
    <n v="0"/>
    <n v="1"/>
    <n v="0"/>
    <n v="1"/>
    <n v="1"/>
    <n v="1"/>
    <n v="1"/>
    <n v="2"/>
    <n v="2"/>
    <n v="2"/>
    <n v="4"/>
    <n v="3"/>
    <n v="1"/>
    <n v="4"/>
    <n v="0"/>
    <n v="0"/>
    <n v="0"/>
    <n v="7"/>
    <n v="5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18X"/>
    <n v="1"/>
    <s v="MATUTINO"/>
    <s v="PRIMARIA INDIGENA COMUNITARIA"/>
    <n v="8"/>
    <s v="CHIHUAHUA"/>
    <n v="8"/>
    <s v="CHIHUAHUA"/>
    <x v="3"/>
    <n v="27"/>
    <x v="27"/>
    <n v="380"/>
    <s v="RANCHERÍA YEHUACHIQUE"/>
    <s v="CALLE YEHUACHIQUE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1"/>
    <n v="5"/>
    <n v="6"/>
    <n v="1"/>
    <n v="5"/>
    <n v="6"/>
    <n v="0"/>
    <n v="2"/>
    <n v="2"/>
    <n v="1"/>
    <n v="1"/>
    <n v="2"/>
    <n v="1"/>
    <n v="1"/>
    <n v="2"/>
    <n v="0"/>
    <n v="0"/>
    <n v="0"/>
    <n v="1"/>
    <n v="1"/>
    <n v="2"/>
    <n v="0"/>
    <n v="1"/>
    <n v="1"/>
    <n v="0"/>
    <n v="1"/>
    <n v="1"/>
    <n v="0"/>
    <n v="1"/>
    <n v="1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22J"/>
    <n v="1"/>
    <s v="MATUTINO"/>
    <s v="PRIMARIA INDIGENA COMUNITARIA"/>
    <n v="8"/>
    <s v="CHIHUAHUA"/>
    <n v="8"/>
    <s v="CHIHUAHUA"/>
    <x v="3"/>
    <n v="27"/>
    <x v="27"/>
    <n v="575"/>
    <s v="REQUEACHI"/>
    <s v="CALLE REQUEA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11"/>
    <n v="7"/>
    <n v="18"/>
    <n v="11"/>
    <n v="7"/>
    <n v="18"/>
    <n v="1"/>
    <n v="1"/>
    <n v="2"/>
    <n v="0"/>
    <n v="0"/>
    <n v="0"/>
    <n v="0"/>
    <n v="0"/>
    <n v="0"/>
    <n v="1"/>
    <n v="0"/>
    <n v="1"/>
    <n v="2"/>
    <n v="3"/>
    <n v="5"/>
    <n v="4"/>
    <n v="0"/>
    <n v="4"/>
    <n v="2"/>
    <n v="0"/>
    <n v="2"/>
    <n v="1"/>
    <n v="3"/>
    <n v="4"/>
    <n v="10"/>
    <n v="6"/>
    <n v="1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29C"/>
    <n v="1"/>
    <s v="MATUTINO"/>
    <s v="PRIMARIA INDIGENA COMUNITARIA"/>
    <n v="8"/>
    <s v="CHIHUAHUA"/>
    <n v="8"/>
    <s v="CHIHUAHUA"/>
    <x v="3"/>
    <n v="27"/>
    <x v="27"/>
    <n v="558"/>
    <s v="EL REBAJE"/>
    <s v="CALLE EL REBAJE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4"/>
    <n v="3"/>
    <n v="7"/>
    <n v="4"/>
    <n v="3"/>
    <n v="7"/>
    <n v="0"/>
    <n v="3"/>
    <n v="3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2"/>
    <n v="0"/>
    <n v="2"/>
    <n v="4"/>
    <n v="0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31R"/>
    <n v="1"/>
    <s v="MATUTINO"/>
    <s v="PRIMARIA INDIGENA COMUNITARIA AULA COMPARTIDA"/>
    <n v="8"/>
    <s v="CHIHUAHUA"/>
    <n v="8"/>
    <s v="CHIHUAHUA"/>
    <x v="3"/>
    <n v="27"/>
    <x v="27"/>
    <n v="1228"/>
    <s v="REJOMACHI"/>
    <s v="CALLE NINGUNO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4"/>
    <n v="3"/>
    <n v="7"/>
    <n v="4"/>
    <n v="3"/>
    <n v="7"/>
    <n v="0"/>
    <n v="1"/>
    <n v="1"/>
    <n v="2"/>
    <n v="1"/>
    <n v="3"/>
    <n v="2"/>
    <n v="1"/>
    <n v="3"/>
    <n v="0"/>
    <n v="0"/>
    <n v="0"/>
    <n v="1"/>
    <n v="0"/>
    <n v="1"/>
    <n v="1"/>
    <n v="0"/>
    <n v="1"/>
    <n v="0"/>
    <n v="1"/>
    <n v="1"/>
    <n v="2"/>
    <n v="1"/>
    <n v="3"/>
    <n v="6"/>
    <n v="3"/>
    <n v="9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39J"/>
    <n v="1"/>
    <s v="MATUTINO"/>
    <s v="PRIMARIA BILINGUE"/>
    <n v="8"/>
    <s v="CHIHUAHUA"/>
    <n v="8"/>
    <s v="CHIHUAHUA"/>
    <x v="3"/>
    <n v="27"/>
    <x v="27"/>
    <n v="1643"/>
    <s v="NAGUEACHI"/>
    <s v="CALLE NAWEA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8"/>
    <n v="7"/>
    <n v="15"/>
    <n v="8"/>
    <n v="7"/>
    <n v="15"/>
    <n v="0"/>
    <n v="0"/>
    <n v="0"/>
    <n v="0"/>
    <n v="0"/>
    <n v="0"/>
    <n v="0"/>
    <n v="0"/>
    <n v="0"/>
    <n v="1"/>
    <n v="2"/>
    <n v="3"/>
    <n v="2"/>
    <n v="0"/>
    <n v="2"/>
    <n v="1"/>
    <n v="0"/>
    <n v="1"/>
    <n v="2"/>
    <n v="3"/>
    <n v="5"/>
    <n v="2"/>
    <n v="2"/>
    <n v="4"/>
    <n v="8"/>
    <n v="7"/>
    <n v="1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45U"/>
    <n v="1"/>
    <s v="MATUTINO"/>
    <s v="PRIMARIA INDIGENA COMUNITARIA"/>
    <n v="8"/>
    <s v="CHIHUAHUA"/>
    <n v="8"/>
    <s v="CHIHUAHUA"/>
    <x v="3"/>
    <n v="27"/>
    <x v="27"/>
    <n v="410"/>
    <s v="NAPISOACHI DE ARRIBA (OJO DE AGUA)"/>
    <s v="CALLE NAPISOA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12"/>
    <n v="5"/>
    <n v="17"/>
    <n v="12"/>
    <n v="5"/>
    <n v="17"/>
    <n v="1"/>
    <n v="0"/>
    <n v="1"/>
    <n v="0"/>
    <n v="0"/>
    <n v="0"/>
    <n v="0"/>
    <n v="0"/>
    <n v="0"/>
    <n v="3"/>
    <n v="0"/>
    <n v="3"/>
    <n v="1"/>
    <n v="0"/>
    <n v="1"/>
    <n v="2"/>
    <n v="2"/>
    <n v="4"/>
    <n v="3"/>
    <n v="2"/>
    <n v="5"/>
    <n v="2"/>
    <n v="1"/>
    <n v="3"/>
    <n v="11"/>
    <n v="5"/>
    <n v="16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B0051E"/>
    <n v="1"/>
    <s v="MATUTINO"/>
    <s v="PRIMARIA INDIGENA COMUNITARIA"/>
    <n v="8"/>
    <s v="CHIHUAHUA"/>
    <n v="8"/>
    <s v="CHIHUAHUA"/>
    <x v="6"/>
    <n v="29"/>
    <x v="7"/>
    <n v="432"/>
    <s v="LOS TARROS"/>
    <s v="CALLE LOS TARROS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2"/>
    <n v="3"/>
    <n v="5"/>
    <n v="2"/>
    <n v="3"/>
    <n v="5"/>
    <n v="0"/>
    <n v="0"/>
    <n v="0"/>
    <n v="1"/>
    <n v="0"/>
    <n v="1"/>
    <n v="1"/>
    <n v="0"/>
    <n v="1"/>
    <n v="1"/>
    <n v="2"/>
    <n v="3"/>
    <n v="0"/>
    <n v="1"/>
    <n v="1"/>
    <n v="0"/>
    <n v="1"/>
    <n v="1"/>
    <n v="0"/>
    <n v="0"/>
    <n v="0"/>
    <n v="1"/>
    <n v="0"/>
    <n v="1"/>
    <n v="3"/>
    <n v="4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58Y"/>
    <n v="1"/>
    <s v="MATUTINO"/>
    <s v="PRIMARIA INDIGENA COMUNITARIA"/>
    <n v="8"/>
    <s v="CHIHUAHUA"/>
    <n v="8"/>
    <s v="CHIHUAHUA"/>
    <x v="6"/>
    <n v="29"/>
    <x v="7"/>
    <n v="636"/>
    <s v="MESA LISA"/>
    <s v="CALLE MESA LISA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9"/>
    <n v="12"/>
    <n v="21"/>
    <n v="9"/>
    <n v="12"/>
    <n v="21"/>
    <n v="1"/>
    <n v="2"/>
    <n v="3"/>
    <n v="4"/>
    <n v="2"/>
    <n v="6"/>
    <n v="4"/>
    <n v="2"/>
    <n v="6"/>
    <n v="2"/>
    <n v="4"/>
    <n v="6"/>
    <n v="1"/>
    <n v="1"/>
    <n v="2"/>
    <n v="3"/>
    <n v="1"/>
    <n v="4"/>
    <n v="3"/>
    <n v="2"/>
    <n v="5"/>
    <n v="2"/>
    <n v="2"/>
    <n v="4"/>
    <n v="15"/>
    <n v="12"/>
    <n v="2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61L"/>
    <n v="1"/>
    <s v="MATUTINO"/>
    <s v="PRIMARIA INDIGENA COMUNITARIA"/>
    <n v="8"/>
    <s v="CHIHUAHUA"/>
    <n v="8"/>
    <s v="CHIHUAHUA"/>
    <x v="6"/>
    <n v="29"/>
    <x v="7"/>
    <n v="671"/>
    <s v="RANCHO BLANCO"/>
    <s v="CALLE RANCHO BLANCO"/>
    <n v="0"/>
    <s v="PÚBLICO"/>
    <x v="3"/>
    <n v="2"/>
    <s v="BÁSICA"/>
    <n v="2"/>
    <x v="0"/>
    <n v="2"/>
    <x v="5"/>
    <n v="1"/>
    <s v="SERVICIOS"/>
    <n v="5"/>
    <s v="INDIGENA"/>
    <m/>
    <m/>
    <m/>
    <n v="10"/>
    <s v="I2020"/>
    <n v="0"/>
    <n v="0"/>
    <n v="0"/>
    <n v="0"/>
    <n v="0"/>
    <n v="0"/>
    <n v="0"/>
    <n v="0"/>
    <n v="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67F"/>
    <n v="1"/>
    <s v="MATUTINO"/>
    <s v="PRIMARIA INDIGENA COMUNITARIA"/>
    <n v="8"/>
    <s v="CHIHUAHUA"/>
    <n v="8"/>
    <s v="CHIHUAHUA"/>
    <x v="3"/>
    <n v="27"/>
    <x v="27"/>
    <n v="681"/>
    <s v="SANTA RITA"/>
    <s v="CALLE SANTA RITA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1"/>
    <n v="4"/>
    <n v="5"/>
    <n v="1"/>
    <n v="4"/>
    <n v="5"/>
    <n v="0"/>
    <n v="2"/>
    <n v="2"/>
    <n v="1"/>
    <n v="1"/>
    <n v="2"/>
    <n v="1"/>
    <n v="1"/>
    <n v="2"/>
    <n v="0"/>
    <n v="0"/>
    <n v="0"/>
    <n v="0"/>
    <n v="0"/>
    <n v="0"/>
    <n v="0"/>
    <n v="1"/>
    <n v="1"/>
    <n v="0"/>
    <n v="1"/>
    <n v="1"/>
    <n v="1"/>
    <n v="0"/>
    <n v="1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69D"/>
    <n v="4"/>
    <s v="DISCONTINUO"/>
    <s v="PRIMARIA INDIGENA COMUNITARIA"/>
    <n v="8"/>
    <s v="CHIHUAHUA"/>
    <n v="8"/>
    <s v="CHIHUAHUA"/>
    <x v="6"/>
    <n v="29"/>
    <x v="7"/>
    <n v="294"/>
    <s v="EL PUERTO DE LOS ALAMITOS"/>
    <s v="CALLE EL PUERTO DE LOS ALAMITOS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6"/>
    <n v="2"/>
    <n v="8"/>
    <n v="6"/>
    <n v="2"/>
    <n v="8"/>
    <n v="3"/>
    <n v="1"/>
    <n v="4"/>
    <n v="0"/>
    <n v="0"/>
    <n v="0"/>
    <n v="0"/>
    <n v="0"/>
    <n v="0"/>
    <n v="0"/>
    <n v="1"/>
    <n v="1"/>
    <n v="2"/>
    <n v="0"/>
    <n v="2"/>
    <n v="1"/>
    <n v="0"/>
    <n v="1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70T"/>
    <n v="1"/>
    <s v="MATUTINO"/>
    <s v="PRIMARIA INDIGENA COMUNITARIA"/>
    <n v="8"/>
    <s v="CHIHUAHUA"/>
    <n v="8"/>
    <s v="CHIHUAHUA"/>
    <x v="6"/>
    <n v="29"/>
    <x v="7"/>
    <n v="195"/>
    <s v="SAN FRANCISCO DE CHINATÚ"/>
    <s v="CALLE SAN FRANCISCO DE CHINATU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10"/>
    <n v="8"/>
    <n v="18"/>
    <n v="10"/>
    <n v="8"/>
    <n v="18"/>
    <n v="1"/>
    <n v="0"/>
    <n v="1"/>
    <n v="0"/>
    <n v="0"/>
    <n v="0"/>
    <n v="0"/>
    <n v="0"/>
    <n v="0"/>
    <n v="2"/>
    <n v="0"/>
    <n v="2"/>
    <n v="2"/>
    <n v="1"/>
    <n v="3"/>
    <n v="1"/>
    <n v="1"/>
    <n v="2"/>
    <n v="1"/>
    <n v="1"/>
    <n v="2"/>
    <n v="2"/>
    <n v="2"/>
    <n v="4"/>
    <n v="8"/>
    <n v="5"/>
    <n v="13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72R"/>
    <n v="4"/>
    <s v="DISCONTINUO"/>
    <s v="PRIMARIA INDIGENA COMUNITARIA"/>
    <n v="8"/>
    <s v="CHIHUAHUA"/>
    <n v="8"/>
    <s v="CHIHUAHUA"/>
    <x v="3"/>
    <n v="27"/>
    <x v="27"/>
    <n v="1438"/>
    <s v="SITAGAPACHI"/>
    <s v="CALLE SITAGAPA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11"/>
    <n v="6"/>
    <n v="17"/>
    <n v="11"/>
    <n v="6"/>
    <n v="17"/>
    <n v="2"/>
    <n v="3"/>
    <n v="5"/>
    <n v="0"/>
    <n v="1"/>
    <n v="1"/>
    <n v="0"/>
    <n v="1"/>
    <n v="1"/>
    <n v="2"/>
    <n v="1"/>
    <n v="3"/>
    <n v="1"/>
    <n v="0"/>
    <n v="1"/>
    <n v="2"/>
    <n v="1"/>
    <n v="3"/>
    <n v="2"/>
    <n v="0"/>
    <n v="2"/>
    <n v="4"/>
    <n v="1"/>
    <n v="5"/>
    <n v="11"/>
    <n v="4"/>
    <n v="1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76N"/>
    <n v="4"/>
    <s v="DISCONTINUO"/>
    <s v="PRIMARIA INDIGENA COMUNITARIA"/>
    <n v="8"/>
    <s v="CHIHUAHUA"/>
    <n v="8"/>
    <s v="CHIHUAHUA"/>
    <x v="3"/>
    <n v="27"/>
    <x v="27"/>
    <n v="335"/>
    <s v="BAJÍO DE LA CUEVA"/>
    <s v="CALLE CONOCIDO BAJIO DE LA CUEVA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6"/>
    <n v="8"/>
    <n v="14"/>
    <n v="6"/>
    <n v="8"/>
    <n v="14"/>
    <n v="0"/>
    <n v="1"/>
    <n v="1"/>
    <n v="1"/>
    <n v="0"/>
    <n v="1"/>
    <n v="1"/>
    <n v="0"/>
    <n v="1"/>
    <n v="0"/>
    <n v="3"/>
    <n v="3"/>
    <n v="2"/>
    <n v="1"/>
    <n v="3"/>
    <n v="0"/>
    <n v="1"/>
    <n v="1"/>
    <n v="0"/>
    <n v="0"/>
    <n v="0"/>
    <n v="4"/>
    <n v="2"/>
    <n v="6"/>
    <n v="7"/>
    <n v="7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86U"/>
    <n v="4"/>
    <s v="DISCONTINUO"/>
    <s v="PRIMARIA INDIGENA COMUNITARIA"/>
    <n v="8"/>
    <s v="CHIHUAHUA"/>
    <n v="8"/>
    <s v="CHIHUAHUA"/>
    <x v="6"/>
    <n v="29"/>
    <x v="7"/>
    <n v="518"/>
    <s v="AGUA FRÍA"/>
    <s v="CALLE AGUA FRIA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8"/>
    <n v="8"/>
    <n v="16"/>
    <n v="8"/>
    <n v="8"/>
    <n v="16"/>
    <n v="2"/>
    <n v="1"/>
    <n v="3"/>
    <n v="0"/>
    <n v="1"/>
    <n v="1"/>
    <n v="0"/>
    <n v="1"/>
    <n v="1"/>
    <n v="3"/>
    <n v="0"/>
    <n v="3"/>
    <n v="1"/>
    <n v="1"/>
    <n v="2"/>
    <n v="0"/>
    <n v="2"/>
    <n v="2"/>
    <n v="0"/>
    <n v="2"/>
    <n v="2"/>
    <n v="2"/>
    <n v="2"/>
    <n v="4"/>
    <n v="6"/>
    <n v="8"/>
    <n v="14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93D"/>
    <n v="4"/>
    <s v="DISCONTINUO"/>
    <s v="PRIMARIA INDIGENA COMUNITARIA"/>
    <n v="8"/>
    <s v="CHIHUAHUA"/>
    <n v="8"/>
    <s v="CHIHUAHUA"/>
    <x v="6"/>
    <n v="29"/>
    <x v="7"/>
    <n v="1978"/>
    <s v="SAN ISIDRO"/>
    <s v="CALLE SAN ISIDRO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3"/>
    <n v="6"/>
    <n v="9"/>
    <n v="3"/>
    <n v="6"/>
    <n v="9"/>
    <n v="0"/>
    <n v="0"/>
    <n v="0"/>
    <n v="3"/>
    <n v="0"/>
    <n v="3"/>
    <n v="3"/>
    <n v="0"/>
    <n v="3"/>
    <n v="0"/>
    <n v="3"/>
    <n v="3"/>
    <n v="0"/>
    <n v="2"/>
    <n v="2"/>
    <n v="2"/>
    <n v="1"/>
    <n v="3"/>
    <n v="0"/>
    <n v="0"/>
    <n v="0"/>
    <n v="1"/>
    <n v="0"/>
    <n v="1"/>
    <n v="6"/>
    <n v="6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6A"/>
    <n v="4"/>
    <s v="DISCONTINUO"/>
    <s v="PRIMARIA INDIGENA COMUNITARIA"/>
    <n v="8"/>
    <s v="CHIHUAHUA"/>
    <n v="8"/>
    <s v="CHIHUAHUA"/>
    <x v="6"/>
    <n v="29"/>
    <x v="7"/>
    <n v="1273"/>
    <s v="LA CIPRIANA"/>
    <s v="CALLE LA CIPRIANA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9"/>
    <n v="0"/>
    <n v="9"/>
    <n v="9"/>
    <n v="0"/>
    <n v="9"/>
    <n v="2"/>
    <n v="0"/>
    <n v="2"/>
    <n v="1"/>
    <n v="0"/>
    <n v="1"/>
    <n v="1"/>
    <n v="0"/>
    <n v="1"/>
    <n v="1"/>
    <n v="0"/>
    <n v="1"/>
    <n v="0"/>
    <n v="0"/>
    <n v="0"/>
    <n v="4"/>
    <n v="0"/>
    <n v="4"/>
    <n v="0"/>
    <n v="0"/>
    <n v="0"/>
    <n v="2"/>
    <n v="0"/>
    <n v="2"/>
    <n v="8"/>
    <n v="0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7Z"/>
    <n v="4"/>
    <s v="DISCONTINUO"/>
    <s v="PRIMARIA INDIGENA COMUNITARIA"/>
    <n v="8"/>
    <s v="CHIHUAHUA"/>
    <n v="8"/>
    <s v="CHIHUAHUA"/>
    <x v="6"/>
    <n v="29"/>
    <x v="7"/>
    <n v="1675"/>
    <s v="LA RANA"/>
    <s v="CALLE LA RANA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12"/>
    <n v="11"/>
    <n v="23"/>
    <n v="12"/>
    <n v="11"/>
    <n v="23"/>
    <n v="0"/>
    <n v="0"/>
    <n v="0"/>
    <n v="2"/>
    <n v="1"/>
    <n v="3"/>
    <n v="2"/>
    <n v="1"/>
    <n v="3"/>
    <n v="2"/>
    <n v="3"/>
    <n v="5"/>
    <n v="3"/>
    <n v="0"/>
    <n v="3"/>
    <n v="2"/>
    <n v="3"/>
    <n v="5"/>
    <n v="1"/>
    <n v="3"/>
    <n v="4"/>
    <n v="4"/>
    <n v="2"/>
    <n v="6"/>
    <n v="14"/>
    <n v="12"/>
    <n v="2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8Z"/>
    <n v="4"/>
    <s v="DISCONTINUO"/>
    <s v="PRIMARIA INDIGENA COMUNITARIA"/>
    <n v="8"/>
    <s v="CHIHUAHUA"/>
    <n v="8"/>
    <s v="CHIHUAHUA"/>
    <x v="3"/>
    <n v="27"/>
    <x v="27"/>
    <n v="2047"/>
    <s v="SIBARACHI"/>
    <s v="CALLE SIBARA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3"/>
    <n v="4"/>
    <n v="7"/>
    <n v="3"/>
    <n v="4"/>
    <n v="7"/>
    <n v="1"/>
    <n v="0"/>
    <n v="1"/>
    <n v="0"/>
    <n v="1"/>
    <n v="1"/>
    <n v="0"/>
    <n v="1"/>
    <n v="1"/>
    <n v="0"/>
    <n v="1"/>
    <n v="1"/>
    <n v="1"/>
    <n v="0"/>
    <n v="1"/>
    <n v="0"/>
    <n v="3"/>
    <n v="3"/>
    <n v="1"/>
    <n v="0"/>
    <n v="1"/>
    <n v="0"/>
    <n v="0"/>
    <n v="0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9Y"/>
    <n v="1"/>
    <s v="MATUTINO"/>
    <s v="PRIMARIA INDIGENA COMUNITARIA"/>
    <n v="8"/>
    <s v="CHIHUAHUA"/>
    <n v="8"/>
    <s v="CHIHUAHUA"/>
    <x v="6"/>
    <n v="29"/>
    <x v="7"/>
    <n v="374"/>
    <s v="EL ARENAL"/>
    <s v="CALLE EL ARENAL"/>
    <n v="0"/>
    <s v="PÚBLICO"/>
    <x v="3"/>
    <n v="2"/>
    <s v="BÁSICA"/>
    <n v="2"/>
    <x v="0"/>
    <n v="2"/>
    <x v="5"/>
    <n v="1"/>
    <s v="SERVICIOS"/>
    <n v="5"/>
    <s v="INDIGENA"/>
    <m/>
    <m/>
    <s v="08ACE0001J"/>
    <n v="0"/>
    <s v="I2020"/>
    <n v="10"/>
    <n v="6"/>
    <n v="16"/>
    <n v="10"/>
    <n v="6"/>
    <n v="16"/>
    <n v="1"/>
    <n v="2"/>
    <n v="3"/>
    <n v="0"/>
    <n v="1"/>
    <n v="1"/>
    <n v="0"/>
    <n v="1"/>
    <n v="1"/>
    <n v="1"/>
    <n v="0"/>
    <n v="1"/>
    <n v="2"/>
    <n v="2"/>
    <n v="4"/>
    <n v="1"/>
    <n v="0"/>
    <n v="1"/>
    <n v="2"/>
    <n v="0"/>
    <n v="2"/>
    <n v="3"/>
    <n v="2"/>
    <n v="5"/>
    <n v="9"/>
    <n v="5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1W"/>
    <n v="4"/>
    <s v="DISCONTINUO"/>
    <s v="PRIMARIA INDIGENA COMUNITARIA"/>
    <n v="8"/>
    <s v="CHIHUAHUA"/>
    <n v="8"/>
    <s v="CHIHUAHUA"/>
    <x v="6"/>
    <n v="29"/>
    <x v="7"/>
    <n v="99"/>
    <s v="INDÉ DE BABORIGAME (MINERAL DE INDÉ)"/>
    <s v="CALLE INDE DE BABORIGAME (MINERAL DE INDE)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1"/>
    <n v="1"/>
    <n v="1"/>
    <n v="1"/>
    <n v="2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04T"/>
    <n v="4"/>
    <s v="DISCONTINUO"/>
    <s v="PRIMARIA INDIGENA COMUNITARIA"/>
    <n v="8"/>
    <s v="CHIHUAHUA"/>
    <n v="8"/>
    <s v="CHIHUAHUA"/>
    <x v="6"/>
    <n v="29"/>
    <x v="7"/>
    <n v="565"/>
    <s v="CERRO ALTO"/>
    <s v="CALLE CERRO ALTO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6"/>
    <n v="4"/>
    <n v="10"/>
    <n v="6"/>
    <n v="4"/>
    <n v="10"/>
    <n v="2"/>
    <n v="0"/>
    <n v="2"/>
    <n v="1"/>
    <n v="2"/>
    <n v="3"/>
    <n v="1"/>
    <n v="2"/>
    <n v="3"/>
    <n v="1"/>
    <n v="1"/>
    <n v="2"/>
    <n v="0"/>
    <n v="0"/>
    <n v="0"/>
    <n v="2"/>
    <n v="0"/>
    <n v="2"/>
    <n v="0"/>
    <n v="2"/>
    <n v="2"/>
    <n v="1"/>
    <n v="1"/>
    <n v="2"/>
    <n v="5"/>
    <n v="6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9O"/>
    <n v="4"/>
    <s v="DISCONTINUO"/>
    <s v="PRIMARIA INDIGENA COMUNITARIA AULA COMPARTIDA"/>
    <n v="8"/>
    <s v="CHIHUAHUA"/>
    <n v="8"/>
    <s v="CHIHUAHUA"/>
    <x v="6"/>
    <n v="29"/>
    <x v="7"/>
    <n v="519"/>
    <s v="ARROYO DE PALMILLAS"/>
    <s v="CALLE NINGUNO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2"/>
    <n v="5"/>
    <n v="7"/>
    <n v="2"/>
    <n v="5"/>
    <n v="7"/>
    <n v="2"/>
    <n v="2"/>
    <n v="4"/>
    <n v="0"/>
    <n v="0"/>
    <n v="0"/>
    <n v="0"/>
    <n v="0"/>
    <n v="0"/>
    <n v="0"/>
    <n v="1"/>
    <n v="1"/>
    <n v="0"/>
    <n v="0"/>
    <n v="0"/>
    <n v="0"/>
    <n v="2"/>
    <n v="2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10D"/>
    <n v="4"/>
    <s v="DISCONTINUO"/>
    <s v="PRIMARIA INDIGENA COMUNITARIA"/>
    <n v="8"/>
    <s v="CHIHUAHUA"/>
    <n v="8"/>
    <s v="CHIHUAHUA"/>
    <x v="6"/>
    <n v="29"/>
    <x v="7"/>
    <n v="384"/>
    <s v="NOROGACHI"/>
    <s v="CALLE NOROGA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3"/>
    <n v="2"/>
    <n v="5"/>
    <n v="3"/>
    <n v="2"/>
    <n v="5"/>
    <n v="2"/>
    <n v="0"/>
    <n v="2"/>
    <n v="0"/>
    <n v="0"/>
    <n v="0"/>
    <n v="0"/>
    <n v="0"/>
    <n v="0"/>
    <n v="2"/>
    <n v="0"/>
    <n v="2"/>
    <n v="0"/>
    <n v="1"/>
    <n v="1"/>
    <n v="0"/>
    <n v="0"/>
    <n v="0"/>
    <n v="0"/>
    <n v="2"/>
    <n v="2"/>
    <n v="0"/>
    <n v="1"/>
    <n v="1"/>
    <n v="2"/>
    <n v="4"/>
    <n v="6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12B"/>
    <n v="4"/>
    <s v="DISCONTINUO"/>
    <s v="ESCUELA PRIMARIA INDIGENA"/>
    <n v="8"/>
    <s v="CHIHUAHUA"/>
    <n v="8"/>
    <s v="CHIHUAHUA"/>
    <x v="6"/>
    <n v="29"/>
    <x v="7"/>
    <n v="211"/>
    <s v="SAN PEDRO DE CHINATÚ (RANCHERÍA SAN PEDRO)"/>
    <s v="CALLE SAN PEDRO DE CHINATU (RANCHERIA SAN PEDRO)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8"/>
    <n v="8"/>
    <n v="16"/>
    <n v="8"/>
    <n v="8"/>
    <n v="16"/>
    <n v="1"/>
    <n v="2"/>
    <n v="3"/>
    <n v="0"/>
    <n v="0"/>
    <n v="0"/>
    <n v="0"/>
    <n v="0"/>
    <n v="0"/>
    <n v="3"/>
    <n v="2"/>
    <n v="5"/>
    <n v="0"/>
    <n v="1"/>
    <n v="1"/>
    <n v="0"/>
    <n v="2"/>
    <n v="2"/>
    <n v="1"/>
    <n v="0"/>
    <n v="1"/>
    <n v="3"/>
    <n v="1"/>
    <n v="4"/>
    <n v="7"/>
    <n v="6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16Y"/>
    <n v="4"/>
    <s v="DISCONTINUO"/>
    <s v="PRIMARIA INDIGENA COMUNITARIA"/>
    <n v="8"/>
    <s v="CHIHUAHUA"/>
    <n v="8"/>
    <s v="CHIHUAHUA"/>
    <x v="3"/>
    <n v="27"/>
    <x v="27"/>
    <n v="819"/>
    <s v="SANTA ROSA"/>
    <s v="CALLE NINGUNO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13"/>
    <n v="13"/>
    <n v="26"/>
    <n v="13"/>
    <n v="13"/>
    <n v="26"/>
    <n v="1"/>
    <n v="3"/>
    <n v="4"/>
    <n v="3"/>
    <n v="1"/>
    <n v="4"/>
    <n v="3"/>
    <n v="1"/>
    <n v="4"/>
    <n v="2"/>
    <n v="3"/>
    <n v="5"/>
    <n v="3"/>
    <n v="3"/>
    <n v="6"/>
    <n v="4"/>
    <n v="2"/>
    <n v="6"/>
    <n v="1"/>
    <n v="1"/>
    <n v="2"/>
    <n v="2"/>
    <n v="1"/>
    <n v="3"/>
    <n v="15"/>
    <n v="11"/>
    <n v="26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B0120K"/>
    <n v="4"/>
    <s v="DISCONTINUO"/>
    <s v="PRIMARIA INDIGENA COMUNITARIA"/>
    <n v="8"/>
    <s v="CHIHUAHUA"/>
    <n v="8"/>
    <s v="CHIHUAHUA"/>
    <x v="3"/>
    <n v="27"/>
    <x v="27"/>
    <n v="1942"/>
    <s v="BARAHUARACHI"/>
    <s v="CALLE NINGUNO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1"/>
    <n v="4"/>
    <n v="5"/>
    <n v="1"/>
    <n v="4"/>
    <n v="5"/>
    <n v="0"/>
    <n v="1"/>
    <n v="1"/>
    <n v="0"/>
    <n v="0"/>
    <n v="0"/>
    <n v="0"/>
    <n v="0"/>
    <n v="0"/>
    <n v="1"/>
    <n v="0"/>
    <n v="1"/>
    <n v="0"/>
    <n v="0"/>
    <n v="0"/>
    <n v="1"/>
    <n v="1"/>
    <n v="2"/>
    <n v="0"/>
    <n v="0"/>
    <n v="0"/>
    <n v="0"/>
    <n v="2"/>
    <n v="2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21J"/>
    <n v="4"/>
    <s v="DISCONTINUO"/>
    <s v="PRIMARIA INDIGENA COMUNITARIA"/>
    <n v="8"/>
    <s v="CHIHUAHUA"/>
    <n v="8"/>
    <s v="CHIHUAHUA"/>
    <x v="3"/>
    <n v="27"/>
    <x v="27"/>
    <n v="1391"/>
    <s v="HUIZOMACHI"/>
    <s v="CALLE NINGUNO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5"/>
    <n v="4"/>
    <n v="9"/>
    <n v="5"/>
    <n v="4"/>
    <n v="9"/>
    <n v="0"/>
    <n v="0"/>
    <n v="0"/>
    <n v="0"/>
    <n v="0"/>
    <n v="0"/>
    <n v="0"/>
    <n v="0"/>
    <n v="0"/>
    <n v="0"/>
    <n v="1"/>
    <n v="1"/>
    <n v="2"/>
    <n v="0"/>
    <n v="2"/>
    <n v="2"/>
    <n v="2"/>
    <n v="4"/>
    <n v="1"/>
    <n v="0"/>
    <n v="1"/>
    <n v="0"/>
    <n v="1"/>
    <n v="1"/>
    <n v="5"/>
    <n v="4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23H"/>
    <n v="4"/>
    <s v="DISCONTINUO"/>
    <s v="PRIMARIA INDIGENA COMUNITARIA"/>
    <n v="8"/>
    <s v="CHIHUAHUA"/>
    <n v="8"/>
    <s v="CHIHUAHUA"/>
    <x v="3"/>
    <n v="27"/>
    <x v="27"/>
    <n v="1046"/>
    <s v="BASIGOCHI"/>
    <s v="CALLE BASIGOCHI"/>
    <n v="0"/>
    <s v="PÚBLICO"/>
    <x v="3"/>
    <n v="2"/>
    <s v="BÁSICA"/>
    <n v="2"/>
    <x v="0"/>
    <n v="2"/>
    <x v="5"/>
    <n v="1"/>
    <s v="SERVICIOS"/>
    <n v="5"/>
    <s v="INDIGENA"/>
    <m/>
    <m/>
    <s v="08ACE0001J"/>
    <n v="0"/>
    <s v="I202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2"/>
    <n v="1"/>
    <n v="3"/>
    <n v="0"/>
    <n v="2"/>
    <n v="2"/>
    <n v="0"/>
    <n v="0"/>
    <n v="0"/>
    <n v="1"/>
    <n v="1"/>
    <n v="2"/>
    <n v="3"/>
    <n v="4"/>
    <n v="7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28C"/>
    <n v="4"/>
    <s v="DISCONTINUO"/>
    <s v="PRIMARIA INDIGENA COMUNITARIA"/>
    <n v="8"/>
    <s v="CHIHUAHUA"/>
    <n v="8"/>
    <s v="CHIHUAHUA"/>
    <x v="6"/>
    <n v="29"/>
    <x v="7"/>
    <n v="1027"/>
    <s v="PARAJE EL CUERVO COLGADO"/>
    <s v="CALLE PAISAJE DE CUERVOS COLGADOS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5"/>
    <n v="6"/>
    <n v="11"/>
    <n v="5"/>
    <n v="6"/>
    <n v="11"/>
    <n v="0"/>
    <n v="0"/>
    <n v="0"/>
    <n v="1"/>
    <n v="2"/>
    <n v="3"/>
    <n v="1"/>
    <n v="2"/>
    <n v="3"/>
    <n v="0"/>
    <n v="0"/>
    <n v="0"/>
    <n v="1"/>
    <n v="1"/>
    <n v="2"/>
    <n v="2"/>
    <n v="2"/>
    <n v="4"/>
    <n v="0"/>
    <n v="2"/>
    <n v="2"/>
    <n v="2"/>
    <n v="1"/>
    <n v="3"/>
    <n v="6"/>
    <n v="8"/>
    <n v="14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40Y"/>
    <n v="4"/>
    <s v="DISCONTINUO"/>
    <s v="PRIMARIA INDIGENA COMUNITARIA"/>
    <n v="8"/>
    <s v="CHIHUAHUA"/>
    <n v="8"/>
    <s v="CHIHUAHUA"/>
    <x v="3"/>
    <n v="27"/>
    <x v="27"/>
    <n v="666"/>
    <s v="BASOREACHI"/>
    <s v="CALLE BASOREA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6"/>
    <n v="2"/>
    <n v="8"/>
    <n v="6"/>
    <n v="2"/>
    <n v="8"/>
    <n v="0"/>
    <n v="1"/>
    <n v="1"/>
    <n v="1"/>
    <n v="0"/>
    <n v="1"/>
    <n v="1"/>
    <n v="0"/>
    <n v="1"/>
    <n v="1"/>
    <n v="0"/>
    <n v="1"/>
    <n v="3"/>
    <n v="0"/>
    <n v="3"/>
    <n v="1"/>
    <n v="0"/>
    <n v="1"/>
    <n v="3"/>
    <n v="1"/>
    <n v="4"/>
    <n v="0"/>
    <n v="0"/>
    <n v="0"/>
    <n v="9"/>
    <n v="1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42W"/>
    <n v="4"/>
    <s v="DISCONTINUO"/>
    <s v="PRIMARIA INDIGENA COMUNITARIA"/>
    <n v="8"/>
    <s v="CHIHUAHUA"/>
    <n v="8"/>
    <s v="CHIHUAHUA"/>
    <x v="3"/>
    <n v="27"/>
    <x v="27"/>
    <n v="2161"/>
    <s v="RANCHERÍA OCHOCACHI"/>
    <s v="CALLE RANCHERIA OCHOCA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7"/>
    <n v="7"/>
    <n v="14"/>
    <n v="7"/>
    <n v="7"/>
    <n v="14"/>
    <n v="2"/>
    <n v="3"/>
    <n v="5"/>
    <n v="1"/>
    <n v="2"/>
    <n v="3"/>
    <n v="1"/>
    <n v="2"/>
    <n v="3"/>
    <n v="1"/>
    <n v="1"/>
    <n v="2"/>
    <n v="1"/>
    <n v="2"/>
    <n v="3"/>
    <n v="0"/>
    <n v="1"/>
    <n v="1"/>
    <n v="3"/>
    <n v="0"/>
    <n v="3"/>
    <n v="0"/>
    <n v="0"/>
    <n v="0"/>
    <n v="6"/>
    <n v="6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43V"/>
    <n v="4"/>
    <s v="DISCONTINUO"/>
    <s v="PRIMARIA INDIGENA COMUNITARIA"/>
    <n v="8"/>
    <s v="CHIHUAHUA"/>
    <n v="8"/>
    <s v="CHIHUAHUA"/>
    <x v="3"/>
    <n v="27"/>
    <x v="27"/>
    <n v="2060"/>
    <s v="NONOAVA"/>
    <s v="CALLE RIO NONOAVA / LA SOLEDAD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4"/>
    <n v="4"/>
    <n v="8"/>
    <n v="4"/>
    <n v="4"/>
    <n v="8"/>
    <n v="0"/>
    <n v="0"/>
    <n v="0"/>
    <n v="2"/>
    <n v="1"/>
    <n v="3"/>
    <n v="2"/>
    <n v="1"/>
    <n v="3"/>
    <n v="2"/>
    <n v="1"/>
    <n v="3"/>
    <n v="0"/>
    <n v="2"/>
    <n v="2"/>
    <n v="0"/>
    <n v="0"/>
    <n v="0"/>
    <n v="1"/>
    <n v="1"/>
    <n v="2"/>
    <n v="1"/>
    <n v="0"/>
    <n v="1"/>
    <n v="6"/>
    <n v="5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50E"/>
    <n v="4"/>
    <s v="DISCONTINUO"/>
    <s v="PRIMARIA INDIGENA COMUNITARIA"/>
    <n v="8"/>
    <s v="CHIHUAHUA"/>
    <n v="8"/>
    <s v="CHIHUAHUA"/>
    <x v="6"/>
    <n v="29"/>
    <x v="7"/>
    <n v="454"/>
    <s v="AMADOR"/>
    <s v="CALLE RANCHO AMADOR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11"/>
    <n v="3"/>
    <n v="14"/>
    <n v="11"/>
    <n v="3"/>
    <n v="14"/>
    <n v="2"/>
    <n v="0"/>
    <n v="2"/>
    <n v="0"/>
    <n v="0"/>
    <n v="0"/>
    <n v="0"/>
    <n v="0"/>
    <n v="0"/>
    <n v="4"/>
    <n v="0"/>
    <n v="4"/>
    <n v="0"/>
    <n v="0"/>
    <n v="0"/>
    <n v="2"/>
    <n v="2"/>
    <n v="4"/>
    <n v="1"/>
    <n v="0"/>
    <n v="1"/>
    <n v="2"/>
    <n v="1"/>
    <n v="3"/>
    <n v="9"/>
    <n v="3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56Z"/>
    <n v="4"/>
    <s v="DISCONTINUO"/>
    <s v="PRIMARIA INDIGENA COMUNITARIA"/>
    <n v="8"/>
    <s v="CHIHUAHUA"/>
    <n v="8"/>
    <s v="CHIHUAHUA"/>
    <x v="3"/>
    <n v="27"/>
    <x v="27"/>
    <n v="1505"/>
    <s v="SARABEACHI"/>
    <s v="CALLE SARABEA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3"/>
    <n v="1"/>
    <n v="4"/>
    <n v="3"/>
    <n v="1"/>
    <n v="4"/>
    <n v="0"/>
    <n v="0"/>
    <n v="0"/>
    <n v="3"/>
    <n v="2"/>
    <n v="5"/>
    <n v="3"/>
    <n v="2"/>
    <n v="5"/>
    <n v="4"/>
    <n v="0"/>
    <n v="4"/>
    <n v="0"/>
    <n v="1"/>
    <n v="1"/>
    <n v="0"/>
    <n v="2"/>
    <n v="2"/>
    <n v="1"/>
    <n v="0"/>
    <n v="1"/>
    <n v="0"/>
    <n v="0"/>
    <n v="0"/>
    <n v="8"/>
    <n v="5"/>
    <n v="13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63I"/>
    <n v="4"/>
    <s v="DISCONTINUO"/>
    <s v="PRIMARIA INDIGENA COMUNITARIA"/>
    <n v="8"/>
    <s v="CHIHUAHUA"/>
    <n v="8"/>
    <s v="CHIHUAHUA"/>
    <x v="3"/>
    <n v="27"/>
    <x v="27"/>
    <n v="2201"/>
    <s v="TEPORACHI"/>
    <s v="CALLE TEPORA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4"/>
    <n v="10"/>
    <n v="14"/>
    <n v="4"/>
    <n v="10"/>
    <n v="14"/>
    <n v="0"/>
    <n v="2"/>
    <n v="2"/>
    <n v="1"/>
    <n v="0"/>
    <n v="1"/>
    <n v="1"/>
    <n v="0"/>
    <n v="1"/>
    <n v="1"/>
    <n v="2"/>
    <n v="3"/>
    <n v="2"/>
    <n v="1"/>
    <n v="3"/>
    <n v="2"/>
    <n v="2"/>
    <n v="4"/>
    <n v="0"/>
    <n v="2"/>
    <n v="2"/>
    <n v="0"/>
    <n v="1"/>
    <n v="1"/>
    <n v="6"/>
    <n v="8"/>
    <n v="14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66F"/>
    <n v="4"/>
    <s v="DISCONTINUO"/>
    <s v="PRIMARIA INDIGENA COMUNITARIA"/>
    <n v="8"/>
    <s v="CHIHUAHUA"/>
    <n v="8"/>
    <s v="CHIHUAHUA"/>
    <x v="3"/>
    <n v="27"/>
    <x v="27"/>
    <n v="957"/>
    <s v="SAGOACHI"/>
    <s v="CALLE SAGOA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6"/>
    <n v="14"/>
    <n v="20"/>
    <n v="6"/>
    <n v="14"/>
    <n v="20"/>
    <n v="1"/>
    <n v="2"/>
    <n v="3"/>
    <n v="1"/>
    <n v="3"/>
    <n v="4"/>
    <n v="1"/>
    <n v="3"/>
    <n v="4"/>
    <n v="0"/>
    <n v="2"/>
    <n v="2"/>
    <n v="2"/>
    <n v="1"/>
    <n v="3"/>
    <n v="0"/>
    <n v="2"/>
    <n v="2"/>
    <n v="2"/>
    <n v="5"/>
    <n v="7"/>
    <n v="1"/>
    <n v="3"/>
    <n v="4"/>
    <n v="6"/>
    <n v="16"/>
    <n v="22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B0168D"/>
    <n v="4"/>
    <s v="DISCONTINUO"/>
    <s v="PRIMARIA INDIGENA"/>
    <n v="8"/>
    <s v="CHIHUAHUA"/>
    <n v="8"/>
    <s v="CHIHUAHUA"/>
    <x v="3"/>
    <n v="27"/>
    <x v="27"/>
    <n v="756"/>
    <s v="EL RANCHITO"/>
    <s v="CALLE EL RANCHITO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2"/>
    <n v="2"/>
    <n v="4"/>
    <n v="2"/>
    <n v="2"/>
    <n v="4"/>
    <n v="1"/>
    <n v="0"/>
    <n v="1"/>
    <n v="1"/>
    <n v="0"/>
    <n v="1"/>
    <n v="1"/>
    <n v="0"/>
    <n v="1"/>
    <n v="0"/>
    <n v="1"/>
    <n v="1"/>
    <n v="0"/>
    <n v="0"/>
    <n v="0"/>
    <n v="0"/>
    <n v="1"/>
    <n v="1"/>
    <n v="1"/>
    <n v="1"/>
    <n v="2"/>
    <n v="0"/>
    <n v="1"/>
    <n v="1"/>
    <n v="2"/>
    <n v="4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87S"/>
    <n v="4"/>
    <s v="DISCONTINUO"/>
    <s v="PRIMARIA INDIGENA COMUNITARIA"/>
    <n v="8"/>
    <s v="CHIHUAHUA"/>
    <n v="8"/>
    <s v="CHIHUAHUA"/>
    <x v="6"/>
    <n v="29"/>
    <x v="7"/>
    <n v="943"/>
    <s v="LA JOYA"/>
    <s v="CALLE LA JOYA DE LOS VALENCIA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5"/>
    <n v="3"/>
    <n v="8"/>
    <n v="5"/>
    <n v="3"/>
    <n v="8"/>
    <n v="2"/>
    <n v="0"/>
    <n v="2"/>
    <n v="0"/>
    <n v="0"/>
    <n v="0"/>
    <n v="0"/>
    <n v="0"/>
    <n v="0"/>
    <n v="1"/>
    <n v="1"/>
    <n v="2"/>
    <n v="0"/>
    <n v="0"/>
    <n v="0"/>
    <n v="1"/>
    <n v="1"/>
    <n v="2"/>
    <n v="0"/>
    <n v="1"/>
    <n v="1"/>
    <n v="1"/>
    <n v="0"/>
    <n v="1"/>
    <n v="3"/>
    <n v="3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89Q"/>
    <n v="4"/>
    <s v="DISCONTINUO"/>
    <s v="PRIMARIA INDIGENA COMUNITARIA"/>
    <n v="8"/>
    <s v="CHIHUAHUA"/>
    <n v="8"/>
    <s v="CHIHUAHUA"/>
    <x v="6"/>
    <n v="29"/>
    <x v="7"/>
    <n v="2143"/>
    <s v="EL PINABETE"/>
    <s v="CALLE EL PINABETE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9"/>
    <n v="13"/>
    <n v="22"/>
    <n v="9"/>
    <n v="13"/>
    <n v="22"/>
    <n v="1"/>
    <n v="3"/>
    <n v="4"/>
    <n v="0"/>
    <n v="0"/>
    <n v="0"/>
    <n v="0"/>
    <n v="0"/>
    <n v="0"/>
    <n v="0"/>
    <n v="0"/>
    <n v="0"/>
    <n v="3"/>
    <n v="4"/>
    <n v="7"/>
    <n v="0"/>
    <n v="0"/>
    <n v="0"/>
    <n v="1"/>
    <n v="2"/>
    <n v="3"/>
    <n v="4"/>
    <n v="4"/>
    <n v="8"/>
    <n v="8"/>
    <n v="10"/>
    <n v="1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90F"/>
    <n v="4"/>
    <s v="DISCONTINUO"/>
    <s v="PRIMARIA INDIGENA COMUNITARIA AULA COMPARTIDA"/>
    <n v="8"/>
    <s v="CHIHUAHUA"/>
    <n v="8"/>
    <s v="CHIHUAHUA"/>
    <x v="6"/>
    <n v="29"/>
    <x v="7"/>
    <n v="1801"/>
    <s v="LA ESCONDIDA"/>
    <s v="CALLE NINGUNO"/>
    <n v="0"/>
    <s v="PÚBLICO"/>
    <x v="3"/>
    <n v="2"/>
    <s v="BÁSICA"/>
    <n v="2"/>
    <x v="0"/>
    <n v="2"/>
    <x v="5"/>
    <n v="1"/>
    <s v="SERVICIOS"/>
    <n v="45"/>
    <s v="INDÍGENA - AULAS COMPARTIDAS"/>
    <m/>
    <m/>
    <m/>
    <n v="0"/>
    <s v="I2020"/>
    <n v="4"/>
    <n v="3"/>
    <n v="7"/>
    <n v="4"/>
    <n v="3"/>
    <n v="7"/>
    <n v="1"/>
    <n v="0"/>
    <n v="1"/>
    <n v="1"/>
    <n v="1"/>
    <n v="2"/>
    <n v="1"/>
    <n v="1"/>
    <n v="2"/>
    <n v="0"/>
    <n v="0"/>
    <n v="0"/>
    <n v="0"/>
    <n v="1"/>
    <n v="1"/>
    <n v="2"/>
    <n v="1"/>
    <n v="3"/>
    <n v="1"/>
    <n v="0"/>
    <n v="1"/>
    <n v="0"/>
    <n v="1"/>
    <n v="1"/>
    <n v="4"/>
    <n v="4"/>
    <n v="8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94B"/>
    <n v="4"/>
    <s v="DISCONTINUO"/>
    <s v="PRIMARIA INDIGENA COMUNITARIA"/>
    <n v="8"/>
    <s v="CHIHUAHUA"/>
    <n v="8"/>
    <s v="CHIHUAHUA"/>
    <x v="3"/>
    <n v="27"/>
    <x v="27"/>
    <n v="603"/>
    <s v="MACHOGUEACHI"/>
    <s v="CALLE MACHOGUEA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7"/>
    <n v="4"/>
    <n v="11"/>
    <n v="7"/>
    <n v="4"/>
    <n v="11"/>
    <n v="2"/>
    <n v="3"/>
    <n v="5"/>
    <n v="0"/>
    <n v="0"/>
    <n v="0"/>
    <n v="0"/>
    <n v="0"/>
    <n v="0"/>
    <n v="0"/>
    <n v="0"/>
    <n v="0"/>
    <n v="2"/>
    <n v="0"/>
    <n v="2"/>
    <n v="0"/>
    <n v="0"/>
    <n v="0"/>
    <n v="2"/>
    <n v="1"/>
    <n v="3"/>
    <n v="1"/>
    <n v="0"/>
    <n v="1"/>
    <n v="5"/>
    <n v="1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95A"/>
    <n v="4"/>
    <s v="DISCONTINUO"/>
    <s v="PRIMARIA INDIGENA COMUNITARIA"/>
    <n v="8"/>
    <s v="CHIHUAHUA"/>
    <n v="8"/>
    <s v="CHIHUAHUA"/>
    <x v="3"/>
    <n v="27"/>
    <x v="27"/>
    <n v="920"/>
    <s v="ROROGOCHACHI"/>
    <s v="CALLE ROROGOCHA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8"/>
    <n v="4"/>
    <n v="12"/>
    <n v="8"/>
    <n v="4"/>
    <n v="12"/>
    <n v="0"/>
    <n v="1"/>
    <n v="1"/>
    <n v="1"/>
    <n v="0"/>
    <n v="1"/>
    <n v="1"/>
    <n v="0"/>
    <n v="1"/>
    <n v="3"/>
    <n v="1"/>
    <n v="4"/>
    <n v="1"/>
    <n v="1"/>
    <n v="2"/>
    <n v="0"/>
    <n v="0"/>
    <n v="0"/>
    <n v="3"/>
    <n v="1"/>
    <n v="4"/>
    <n v="2"/>
    <n v="0"/>
    <n v="2"/>
    <n v="10"/>
    <n v="3"/>
    <n v="13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00W"/>
    <n v="1"/>
    <s v="MATUTINO"/>
    <s v="PRIMARIA INDIGENA COMUNITARIA"/>
    <n v="8"/>
    <s v="CHIHUAHUA"/>
    <n v="8"/>
    <s v="CHIHUAHUA"/>
    <x v="3"/>
    <n v="27"/>
    <x v="27"/>
    <n v="1050"/>
    <s v="BASIGOCHITO"/>
    <s v="CALLE BASIGOCHITO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1"/>
    <n v="1"/>
    <n v="2"/>
    <n v="3"/>
    <n v="1"/>
    <n v="4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03T"/>
    <n v="4"/>
    <s v="DISCONTINUO"/>
    <s v="PRIMARIA INDIGENA COMUNITARIA"/>
    <n v="8"/>
    <s v="CHIHUAHUA"/>
    <n v="8"/>
    <s v="CHIHUAHUA"/>
    <x v="3"/>
    <n v="27"/>
    <x v="27"/>
    <n v="2143"/>
    <s v="LAGUNITAS"/>
    <s v="CALLE LA LAGUNITA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5"/>
    <n v="3"/>
    <n v="8"/>
    <n v="5"/>
    <n v="3"/>
    <n v="8"/>
    <n v="0"/>
    <n v="0"/>
    <n v="0"/>
    <n v="1"/>
    <n v="0"/>
    <n v="1"/>
    <n v="1"/>
    <n v="0"/>
    <n v="1"/>
    <n v="0"/>
    <n v="0"/>
    <n v="0"/>
    <n v="1"/>
    <n v="0"/>
    <n v="1"/>
    <n v="0"/>
    <n v="1"/>
    <n v="1"/>
    <n v="3"/>
    <n v="2"/>
    <n v="5"/>
    <n v="1"/>
    <n v="0"/>
    <n v="1"/>
    <n v="6"/>
    <n v="3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04S"/>
    <n v="4"/>
    <s v="DISCONTINUO"/>
    <s v="PRIMARIA INDIGENA COMUNITARIA"/>
    <n v="8"/>
    <s v="CHIHUAHUA"/>
    <n v="8"/>
    <s v="CHIHUAHUA"/>
    <x v="6"/>
    <n v="29"/>
    <x v="7"/>
    <n v="847"/>
    <s v="CABEZA DE BORREGO"/>
    <s v="CALLE CABEZA DE BORREGO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14"/>
    <n v="12"/>
    <n v="26"/>
    <n v="14"/>
    <n v="12"/>
    <n v="26"/>
    <n v="0"/>
    <n v="0"/>
    <n v="0"/>
    <n v="0"/>
    <n v="0"/>
    <n v="0"/>
    <n v="0"/>
    <n v="0"/>
    <n v="0"/>
    <n v="5"/>
    <n v="5"/>
    <n v="10"/>
    <n v="2"/>
    <n v="2"/>
    <n v="4"/>
    <n v="4"/>
    <n v="3"/>
    <n v="7"/>
    <n v="1"/>
    <n v="2"/>
    <n v="3"/>
    <n v="2"/>
    <n v="0"/>
    <n v="2"/>
    <n v="14"/>
    <n v="12"/>
    <n v="26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B0206Q"/>
    <n v="4"/>
    <s v="DISCONTINUO"/>
    <s v="PRIMARIA INDIGENA COMUNITARIA"/>
    <n v="8"/>
    <s v="CHIHUAHUA"/>
    <n v="8"/>
    <s v="CHIHUAHUA"/>
    <x v="3"/>
    <n v="27"/>
    <x v="27"/>
    <n v="2165"/>
    <s v="TURUCEACHI"/>
    <s v="CALLE TURUSEA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9"/>
    <n v="10"/>
    <n v="19"/>
    <n v="9"/>
    <n v="10"/>
    <n v="19"/>
    <n v="0"/>
    <n v="1"/>
    <n v="1"/>
    <n v="1"/>
    <n v="4"/>
    <n v="5"/>
    <n v="1"/>
    <n v="4"/>
    <n v="5"/>
    <n v="0"/>
    <n v="0"/>
    <n v="0"/>
    <n v="2"/>
    <n v="4"/>
    <n v="6"/>
    <n v="1"/>
    <n v="2"/>
    <n v="3"/>
    <n v="6"/>
    <n v="2"/>
    <n v="8"/>
    <n v="1"/>
    <n v="3"/>
    <n v="4"/>
    <n v="11"/>
    <n v="15"/>
    <n v="2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07P"/>
    <n v="4"/>
    <s v="DISCONTINUO"/>
    <s v="PRIMARIA INDIGENA COMUNITARIA"/>
    <n v="8"/>
    <s v="CHIHUAHUA"/>
    <n v="8"/>
    <s v="CHIHUAHUA"/>
    <x v="3"/>
    <n v="27"/>
    <x v="27"/>
    <n v="572"/>
    <s v="RECUZACHI"/>
    <s v="CALLE RECUZA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8"/>
    <n v="8"/>
    <n v="16"/>
    <n v="8"/>
    <n v="8"/>
    <n v="16"/>
    <n v="1"/>
    <n v="0"/>
    <n v="1"/>
    <n v="0"/>
    <n v="0"/>
    <n v="0"/>
    <n v="0"/>
    <n v="0"/>
    <n v="0"/>
    <n v="1"/>
    <n v="3"/>
    <n v="4"/>
    <n v="2"/>
    <n v="0"/>
    <n v="2"/>
    <n v="1"/>
    <n v="2"/>
    <n v="3"/>
    <n v="3"/>
    <n v="0"/>
    <n v="3"/>
    <n v="0"/>
    <n v="3"/>
    <n v="3"/>
    <n v="7"/>
    <n v="8"/>
    <n v="1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08O"/>
    <n v="4"/>
    <s v="DISCONTINUO"/>
    <s v="PRIMARIA INDIGENA COMUNITARIA"/>
    <n v="8"/>
    <s v="CHIHUAHUA"/>
    <n v="8"/>
    <s v="CHIHUAHUA"/>
    <x v="3"/>
    <n v="27"/>
    <x v="27"/>
    <n v="2666"/>
    <s v="RAMUCHEACHI"/>
    <s v="CALLE RAMUCHEA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6"/>
    <n v="7"/>
    <n v="13"/>
    <n v="6"/>
    <n v="7"/>
    <n v="13"/>
    <n v="1"/>
    <n v="3"/>
    <n v="4"/>
    <n v="1"/>
    <n v="2"/>
    <n v="3"/>
    <n v="1"/>
    <n v="2"/>
    <n v="3"/>
    <n v="1"/>
    <n v="0"/>
    <n v="1"/>
    <n v="0"/>
    <n v="2"/>
    <n v="2"/>
    <n v="1"/>
    <n v="1"/>
    <n v="2"/>
    <n v="2"/>
    <n v="0"/>
    <n v="2"/>
    <n v="1"/>
    <n v="1"/>
    <n v="2"/>
    <n v="6"/>
    <n v="6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0C"/>
    <n v="4"/>
    <s v="DISCONTINUO"/>
    <s v="PRIMARIA INDIGENA COMUNITARIA"/>
    <n v="8"/>
    <s v="CHIHUAHUA"/>
    <n v="8"/>
    <s v="CHIHUAHUA"/>
    <x v="6"/>
    <n v="29"/>
    <x v="7"/>
    <n v="1205"/>
    <s v="LOS LAURELES"/>
    <s v="CALLE LOS LAURELES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5"/>
    <n v="5"/>
    <n v="10"/>
    <n v="5"/>
    <n v="5"/>
    <n v="10"/>
    <n v="0"/>
    <n v="2"/>
    <n v="2"/>
    <n v="1"/>
    <n v="0"/>
    <n v="1"/>
    <n v="1"/>
    <n v="0"/>
    <n v="1"/>
    <n v="1"/>
    <n v="2"/>
    <n v="3"/>
    <n v="0"/>
    <n v="0"/>
    <n v="0"/>
    <n v="2"/>
    <n v="0"/>
    <n v="2"/>
    <n v="0"/>
    <n v="0"/>
    <n v="0"/>
    <n v="2"/>
    <n v="1"/>
    <n v="3"/>
    <n v="6"/>
    <n v="3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1B"/>
    <n v="4"/>
    <s v="DISCONTINUO"/>
    <s v="PRIMARIA INDIGENA COMUNITARIA"/>
    <n v="8"/>
    <s v="CHIHUAHUA"/>
    <n v="8"/>
    <s v="CHIHUAHUA"/>
    <x v="3"/>
    <n v="27"/>
    <x v="27"/>
    <n v="164"/>
    <s v="CHICUÉ"/>
    <s v="CALLE CHICUE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4"/>
    <n v="1"/>
    <n v="5"/>
    <n v="4"/>
    <n v="1"/>
    <n v="5"/>
    <n v="0"/>
    <n v="0"/>
    <n v="0"/>
    <n v="0"/>
    <n v="0"/>
    <n v="0"/>
    <n v="0"/>
    <n v="0"/>
    <n v="0"/>
    <n v="1"/>
    <n v="0"/>
    <n v="1"/>
    <n v="1"/>
    <n v="1"/>
    <n v="2"/>
    <n v="0"/>
    <n v="0"/>
    <n v="0"/>
    <n v="0"/>
    <n v="0"/>
    <n v="0"/>
    <n v="4"/>
    <n v="1"/>
    <n v="5"/>
    <n v="6"/>
    <n v="2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4Z"/>
    <n v="4"/>
    <s v="DISCONTINUO"/>
    <s v="PRIMARIA INDIGENA COMUNITARIA"/>
    <n v="8"/>
    <s v="CHIHUAHUA"/>
    <n v="8"/>
    <s v="CHIHUAHUA"/>
    <x v="3"/>
    <n v="27"/>
    <x v="27"/>
    <n v="131"/>
    <s v="GÜIRINAPUCHI (BIRINAPUCHI)"/>
    <s v="CALLE GUIRINAPUCHI (BIRINAPUCHI)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7"/>
    <n v="5"/>
    <n v="12"/>
    <n v="7"/>
    <n v="5"/>
    <n v="12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3"/>
    <n v="2"/>
    <n v="5"/>
    <n v="5"/>
    <n v="4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5Y"/>
    <n v="4"/>
    <s v="DISCONTINUO"/>
    <s v="PRIMARIA INDIGENA COMUNITARIA"/>
    <n v="8"/>
    <s v="CHIHUAHUA"/>
    <n v="8"/>
    <s v="CHIHUAHUA"/>
    <x v="3"/>
    <n v="27"/>
    <x v="27"/>
    <n v="534"/>
    <s v="CHARERACHI"/>
    <s v="CALLE CHARERA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8"/>
    <n v="1"/>
    <n v="9"/>
    <n v="8"/>
    <n v="1"/>
    <n v="9"/>
    <n v="4"/>
    <n v="1"/>
    <n v="5"/>
    <n v="1"/>
    <n v="1"/>
    <n v="2"/>
    <n v="1"/>
    <n v="1"/>
    <n v="2"/>
    <n v="0"/>
    <n v="0"/>
    <n v="0"/>
    <n v="0"/>
    <n v="0"/>
    <n v="0"/>
    <n v="2"/>
    <n v="0"/>
    <n v="2"/>
    <n v="2"/>
    <n v="0"/>
    <n v="2"/>
    <n v="0"/>
    <n v="0"/>
    <n v="0"/>
    <n v="5"/>
    <n v="1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9U"/>
    <n v="4"/>
    <s v="DISCONTINUO"/>
    <s v="ESCUELA PRIMARIA INDIGENA"/>
    <n v="8"/>
    <s v="CHIHUAHUA"/>
    <n v="8"/>
    <s v="CHIHUAHUA"/>
    <x v="6"/>
    <n v="29"/>
    <x v="7"/>
    <n v="453"/>
    <s v="LAS CRUCES"/>
    <s v="CALLE LAS CRUCES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4"/>
    <n v="5"/>
    <n v="9"/>
    <n v="4"/>
    <n v="5"/>
    <n v="9"/>
    <n v="0"/>
    <n v="1"/>
    <n v="1"/>
    <n v="0"/>
    <n v="0"/>
    <n v="0"/>
    <n v="0"/>
    <n v="0"/>
    <n v="0"/>
    <n v="1"/>
    <n v="0"/>
    <n v="1"/>
    <n v="1"/>
    <n v="2"/>
    <n v="3"/>
    <n v="1"/>
    <n v="0"/>
    <n v="1"/>
    <n v="0"/>
    <n v="1"/>
    <n v="1"/>
    <n v="1"/>
    <n v="1"/>
    <n v="2"/>
    <n v="4"/>
    <n v="4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1I"/>
    <n v="4"/>
    <s v="DISCONTINUO"/>
    <s v="PRIMARIA INDIGENA COMUNITARIA AULA COMPARTIDA"/>
    <n v="8"/>
    <s v="CHIHUAHUA"/>
    <n v="8"/>
    <s v="CHIHUAHUA"/>
    <x v="3"/>
    <n v="7"/>
    <x v="25"/>
    <n v="502"/>
    <s v="EL LLANO GRANDE"/>
    <s v="CALLE NINGUNO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6"/>
    <n v="10"/>
    <n v="16"/>
    <n v="6"/>
    <n v="10"/>
    <n v="16"/>
    <n v="0"/>
    <n v="3"/>
    <n v="3"/>
    <n v="0"/>
    <n v="0"/>
    <n v="0"/>
    <n v="0"/>
    <n v="0"/>
    <n v="0"/>
    <n v="3"/>
    <n v="2"/>
    <n v="5"/>
    <n v="0"/>
    <n v="1"/>
    <n v="1"/>
    <n v="1"/>
    <n v="0"/>
    <n v="1"/>
    <n v="1"/>
    <n v="4"/>
    <n v="5"/>
    <n v="1"/>
    <n v="0"/>
    <n v="1"/>
    <n v="6"/>
    <n v="7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2H"/>
    <n v="4"/>
    <s v="DISCONTINUO"/>
    <s v="PRIMARIA INDIGENA COMUNITARIA"/>
    <n v="8"/>
    <s v="CHIHUAHUA"/>
    <n v="8"/>
    <s v="CHIHUAHUA"/>
    <x v="3"/>
    <n v="27"/>
    <x v="27"/>
    <n v="2069"/>
    <s v="RIQUIRACHI"/>
    <s v="CALLE RIQUIRA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4"/>
    <n v="3"/>
    <n v="7"/>
    <n v="4"/>
    <n v="3"/>
    <n v="7"/>
    <n v="2"/>
    <n v="0"/>
    <n v="2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7C"/>
    <n v="4"/>
    <s v="DISCONTINUO"/>
    <s v="PRIMARIA INDIGENA"/>
    <n v="8"/>
    <s v="CHIHUAHUA"/>
    <n v="8"/>
    <s v="CHIHUAHUA"/>
    <x v="6"/>
    <n v="29"/>
    <x v="7"/>
    <n v="2260"/>
    <s v="EL CHOAL"/>
    <s v="NINGUNO NINGUNO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11"/>
    <n v="4"/>
    <n v="15"/>
    <n v="11"/>
    <n v="4"/>
    <n v="15"/>
    <n v="0"/>
    <n v="0"/>
    <n v="0"/>
    <n v="0"/>
    <n v="0"/>
    <n v="0"/>
    <n v="0"/>
    <n v="0"/>
    <n v="0"/>
    <n v="1"/>
    <n v="1"/>
    <n v="2"/>
    <n v="1"/>
    <n v="0"/>
    <n v="1"/>
    <n v="3"/>
    <n v="3"/>
    <n v="6"/>
    <n v="3"/>
    <n v="0"/>
    <n v="3"/>
    <n v="3"/>
    <n v="0"/>
    <n v="3"/>
    <n v="11"/>
    <n v="4"/>
    <n v="1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9A"/>
    <n v="4"/>
    <s v="DISCONTINUO"/>
    <s v="PRIMARIA INDIGENA COMUNITARIA"/>
    <n v="8"/>
    <s v="CHIHUAHUA"/>
    <n v="8"/>
    <s v="CHIHUAHUA"/>
    <x v="3"/>
    <n v="27"/>
    <x v="27"/>
    <n v="429"/>
    <s v="BARBECHITOS DE ABAJO"/>
    <s v="CALLE BARBECHITOS DE ABAJO"/>
    <n v="0"/>
    <s v="PÚBLICO"/>
    <x v="3"/>
    <n v="2"/>
    <s v="BÁSICA"/>
    <n v="2"/>
    <x v="0"/>
    <n v="2"/>
    <x v="5"/>
    <n v="1"/>
    <s v="SERVICIOS"/>
    <n v="5"/>
    <s v="INDIGENA"/>
    <m/>
    <m/>
    <s v="08ACE0001J"/>
    <n v="0"/>
    <s v="I2020"/>
    <n v="8"/>
    <n v="8"/>
    <n v="16"/>
    <n v="8"/>
    <n v="8"/>
    <n v="16"/>
    <n v="1"/>
    <n v="2"/>
    <n v="3"/>
    <n v="1"/>
    <n v="0"/>
    <n v="1"/>
    <n v="1"/>
    <n v="0"/>
    <n v="1"/>
    <n v="2"/>
    <n v="1"/>
    <n v="3"/>
    <n v="0"/>
    <n v="0"/>
    <n v="0"/>
    <n v="2"/>
    <n v="2"/>
    <n v="4"/>
    <n v="2"/>
    <n v="2"/>
    <n v="4"/>
    <n v="0"/>
    <n v="1"/>
    <n v="1"/>
    <n v="7"/>
    <n v="6"/>
    <n v="13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38I"/>
    <n v="4"/>
    <s v="DISCONTINUO"/>
    <s v="PRIMARIA INDIGENA COMUNITARIA"/>
    <n v="8"/>
    <s v="CHIHUAHUA"/>
    <n v="8"/>
    <s v="CHIHUAHUA"/>
    <x v="6"/>
    <n v="29"/>
    <x v="7"/>
    <n v="1007"/>
    <s v="EL OJITO"/>
    <s v="CALLE EL OJITO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4"/>
    <n v="2"/>
    <n v="6"/>
    <n v="4"/>
    <n v="2"/>
    <n v="6"/>
    <n v="0"/>
    <n v="1"/>
    <n v="1"/>
    <n v="0"/>
    <n v="0"/>
    <n v="0"/>
    <n v="0"/>
    <n v="0"/>
    <n v="0"/>
    <n v="2"/>
    <n v="0"/>
    <n v="2"/>
    <n v="0"/>
    <n v="1"/>
    <n v="1"/>
    <n v="1"/>
    <n v="0"/>
    <n v="1"/>
    <n v="0"/>
    <n v="0"/>
    <n v="0"/>
    <n v="1"/>
    <n v="0"/>
    <n v="1"/>
    <n v="4"/>
    <n v="1"/>
    <n v="5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42V"/>
    <n v="4"/>
    <s v="DISCONTINUO"/>
    <s v="PRIMARIA INDIGENA COMUNITARIA"/>
    <n v="8"/>
    <s v="CHIHUAHUA"/>
    <n v="8"/>
    <s v="CHIHUAHUA"/>
    <x v="3"/>
    <n v="7"/>
    <x v="25"/>
    <n v="46"/>
    <s v="CHAHUEACHI"/>
    <s v="CALLE CHAHUEA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2"/>
    <n v="1"/>
    <n v="3"/>
    <n v="0"/>
    <n v="1"/>
    <n v="1"/>
    <n v="1"/>
    <n v="0"/>
    <n v="1"/>
    <n v="1"/>
    <n v="2"/>
    <n v="3"/>
    <n v="2"/>
    <n v="1"/>
    <n v="3"/>
    <n v="6"/>
    <n v="5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43U"/>
    <n v="4"/>
    <s v="DISCONTINUO"/>
    <s v="PRIMARIA INDIGENA COMUNITARIA"/>
    <n v="8"/>
    <s v="CHIHUAHUA"/>
    <n v="8"/>
    <s v="CHIHUAHUA"/>
    <x v="3"/>
    <n v="7"/>
    <x v="25"/>
    <n v="117"/>
    <s v="SAN RAFAEL"/>
    <s v="CALLE SAN RAFAEL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8"/>
    <n v="9"/>
    <n v="17"/>
    <n v="8"/>
    <n v="9"/>
    <n v="17"/>
    <n v="1"/>
    <n v="1"/>
    <n v="2"/>
    <n v="0"/>
    <n v="0"/>
    <n v="0"/>
    <n v="0"/>
    <n v="0"/>
    <n v="0"/>
    <n v="3"/>
    <n v="5"/>
    <n v="8"/>
    <n v="0"/>
    <n v="0"/>
    <n v="0"/>
    <n v="2"/>
    <n v="1"/>
    <n v="3"/>
    <n v="2"/>
    <n v="0"/>
    <n v="2"/>
    <n v="4"/>
    <n v="3"/>
    <n v="7"/>
    <n v="11"/>
    <n v="9"/>
    <n v="20"/>
    <n v="0"/>
    <n v="0"/>
    <n v="0"/>
    <n v="0"/>
    <n v="0"/>
    <n v="0"/>
    <n v="1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248P"/>
    <n v="4"/>
    <s v="DISCONTINUO"/>
    <s v="PRIMARIA INDIGENA COMUNITARIA"/>
    <n v="8"/>
    <s v="CHIHUAHUA"/>
    <n v="8"/>
    <s v="CHIHUAHUA"/>
    <x v="3"/>
    <n v="27"/>
    <x v="27"/>
    <n v="529"/>
    <s v="REJOGOCHI"/>
    <s v="CALLE NINGUNO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5"/>
    <n v="5"/>
    <n v="10"/>
    <n v="5"/>
    <n v="5"/>
    <n v="10"/>
    <n v="1"/>
    <n v="0"/>
    <n v="1"/>
    <n v="0"/>
    <n v="0"/>
    <n v="0"/>
    <n v="0"/>
    <n v="0"/>
    <n v="0"/>
    <n v="2"/>
    <n v="1"/>
    <n v="3"/>
    <n v="1"/>
    <n v="0"/>
    <n v="1"/>
    <n v="1"/>
    <n v="3"/>
    <n v="4"/>
    <n v="0"/>
    <n v="1"/>
    <n v="1"/>
    <n v="0"/>
    <n v="0"/>
    <n v="0"/>
    <n v="4"/>
    <n v="5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50D"/>
    <n v="4"/>
    <s v="DISCONTINUO"/>
    <s v="PRIMARIA INDIGENA COMUNITARIA"/>
    <n v="8"/>
    <s v="CHIHUAHUA"/>
    <n v="8"/>
    <s v="CHIHUAHUA"/>
    <x v="3"/>
    <n v="27"/>
    <x v="27"/>
    <n v="1510"/>
    <s v="BASIGOCHI"/>
    <s v="CALLE BASIGOCHI"/>
    <n v="0"/>
    <s v="PÚBLICO"/>
    <x v="3"/>
    <n v="2"/>
    <s v="BÁSICA"/>
    <n v="2"/>
    <x v="0"/>
    <n v="2"/>
    <x v="5"/>
    <n v="1"/>
    <s v="SERVICIOS"/>
    <n v="5"/>
    <s v="INDIGENA"/>
    <m/>
    <m/>
    <m/>
    <n v="0"/>
    <s v="I2020"/>
    <n v="7"/>
    <n v="8"/>
    <n v="15"/>
    <n v="7"/>
    <n v="8"/>
    <n v="15"/>
    <n v="2"/>
    <n v="0"/>
    <n v="2"/>
    <n v="0"/>
    <n v="2"/>
    <n v="2"/>
    <n v="0"/>
    <n v="2"/>
    <n v="2"/>
    <n v="2"/>
    <n v="2"/>
    <n v="4"/>
    <n v="3"/>
    <n v="1"/>
    <n v="4"/>
    <n v="0"/>
    <n v="2"/>
    <n v="2"/>
    <n v="1"/>
    <n v="3"/>
    <n v="4"/>
    <n v="0"/>
    <n v="2"/>
    <n v="2"/>
    <n v="6"/>
    <n v="12"/>
    <n v="18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002X"/>
    <n v="4"/>
    <s v="DISCONTINUO"/>
    <s v="PRIMARIA COMUNITARIA"/>
    <n v="8"/>
    <s v="CHIHUAHUA"/>
    <n v="8"/>
    <s v="CHIHUAHUA"/>
    <x v="1"/>
    <n v="31"/>
    <x v="1"/>
    <n v="122"/>
    <s v="TEHUERICHI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4"/>
    <s v="I2020"/>
    <n v="2"/>
    <n v="2"/>
    <n v="4"/>
    <n v="2"/>
    <n v="2"/>
    <n v="4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04V"/>
    <n v="4"/>
    <s v="DISCONTINUO"/>
    <s v="PRIMARIA COMUNITARIA AULA COMPARTIDA"/>
    <n v="8"/>
    <s v="CHIHUAHUA"/>
    <n v="8"/>
    <s v="CHIHUAHUA"/>
    <x v="0"/>
    <n v="66"/>
    <x v="32"/>
    <n v="139"/>
    <s v="LA NOPALERA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"/>
    <n v="1"/>
    <n v="2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05U"/>
    <n v="4"/>
    <s v="DISCONTINUO"/>
    <s v="PRIMARIA COMUNITARIA"/>
    <n v="8"/>
    <s v="CHIHUAHUA"/>
    <n v="8"/>
    <s v="CHIHUAHUA"/>
    <x v="0"/>
    <n v="41"/>
    <x v="33"/>
    <n v="82"/>
    <s v="SAN JERÓNIMO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4"/>
    <s v="I2020"/>
    <n v="1"/>
    <n v="4"/>
    <n v="5"/>
    <n v="1"/>
    <n v="4"/>
    <n v="5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10F"/>
    <n v="4"/>
    <s v="DISCONTINUO"/>
    <s v="PRIMARIA COMUNITARIA AULA COMPARTIDA"/>
    <n v="8"/>
    <s v="CHIHUAHUA"/>
    <n v="8"/>
    <s v="CHIHUAHUA"/>
    <x v="3"/>
    <n v="46"/>
    <x v="9"/>
    <n v="83"/>
    <s v="LAS JOYITAS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1"/>
    <n v="0"/>
    <n v="1"/>
    <n v="0"/>
    <n v="1"/>
    <n v="1"/>
    <n v="0"/>
    <n v="1"/>
    <n v="1"/>
    <n v="1"/>
    <n v="0"/>
    <n v="1"/>
    <n v="2"/>
    <n v="1"/>
    <n v="3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44W"/>
    <n v="4"/>
    <s v="DISCONTINUO"/>
    <s v="ESCUELA PRIMARIA"/>
    <n v="8"/>
    <s v="CHIHUAHUA"/>
    <n v="8"/>
    <s v="CHIHUAHUA"/>
    <x v="0"/>
    <n v="8"/>
    <x v="0"/>
    <n v="34"/>
    <s v="CARBONERAS"/>
    <s v="CALLE CARBONERAS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4"/>
    <n v="3"/>
    <n v="17"/>
    <n v="14"/>
    <n v="3"/>
    <n v="17"/>
    <n v="2"/>
    <n v="1"/>
    <n v="3"/>
    <n v="0"/>
    <n v="0"/>
    <n v="0"/>
    <n v="0"/>
    <n v="0"/>
    <n v="0"/>
    <n v="3"/>
    <n v="1"/>
    <n v="4"/>
    <n v="1"/>
    <n v="0"/>
    <n v="1"/>
    <n v="2"/>
    <n v="1"/>
    <n v="3"/>
    <n v="3"/>
    <n v="0"/>
    <n v="3"/>
    <n v="3"/>
    <n v="0"/>
    <n v="3"/>
    <n v="12"/>
    <n v="2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69E"/>
    <n v="4"/>
    <s v="DISCONTINUO"/>
    <s v="PRIMARIA COMUNITARIA"/>
    <n v="8"/>
    <s v="CHIHUAHUA"/>
    <n v="8"/>
    <s v="CHIHUAHUA"/>
    <x v="9"/>
    <n v="11"/>
    <x v="28"/>
    <n v="143"/>
    <s v="RÍO DEL PARRAL (LA NORIA)"/>
    <s v="CALLE RIO DEL PARRAL (LA NORIA)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1"/>
    <n v="3"/>
    <n v="2"/>
    <n v="1"/>
    <n v="3"/>
    <n v="0"/>
    <n v="0"/>
    <n v="0"/>
    <n v="1"/>
    <n v="0"/>
    <n v="1"/>
    <n v="1"/>
    <n v="0"/>
    <n v="1"/>
    <n v="0"/>
    <n v="0"/>
    <n v="0"/>
    <n v="1"/>
    <n v="1"/>
    <n v="2"/>
    <n v="0"/>
    <n v="0"/>
    <n v="0"/>
    <n v="2"/>
    <n v="0"/>
    <n v="2"/>
    <n v="0"/>
    <n v="1"/>
    <n v="1"/>
    <n v="4"/>
    <n v="2"/>
    <n v="6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115Z"/>
    <n v="4"/>
    <s v="DISCONTINUO"/>
    <s v="PRIMARIA COMUNITARIA AULA COMPARTIDA"/>
    <n v="8"/>
    <s v="CHIHUAHUA"/>
    <n v="8"/>
    <s v="CHIHUAHUA"/>
    <x v="7"/>
    <n v="19"/>
    <x v="21"/>
    <n v="1026"/>
    <s v="GÜERACHI DE ARRIBA"/>
    <s v="CALLE GUERACHI DE ARRIBA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3"/>
    <n v="7"/>
    <n v="4"/>
    <n v="3"/>
    <n v="7"/>
    <n v="1"/>
    <n v="1"/>
    <n v="2"/>
    <n v="0"/>
    <n v="1"/>
    <n v="1"/>
    <n v="0"/>
    <n v="1"/>
    <n v="1"/>
    <n v="0"/>
    <n v="1"/>
    <n v="1"/>
    <n v="1"/>
    <n v="1"/>
    <n v="2"/>
    <n v="1"/>
    <n v="0"/>
    <n v="1"/>
    <n v="0"/>
    <n v="1"/>
    <n v="1"/>
    <n v="1"/>
    <n v="0"/>
    <n v="1"/>
    <n v="3"/>
    <n v="4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3W"/>
    <n v="4"/>
    <s v="DISCONTINUO"/>
    <s v="ESCUELA PRIMARIA"/>
    <n v="8"/>
    <s v="CHIHUAHUA"/>
    <n v="8"/>
    <s v="CHIHUAHUA"/>
    <x v="3"/>
    <n v="27"/>
    <x v="27"/>
    <n v="532"/>
    <s v="EL OJITO"/>
    <s v="CALLE EL OJIT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8"/>
    <n v="10"/>
    <n v="2"/>
    <n v="8"/>
    <n v="10"/>
    <n v="0"/>
    <n v="2"/>
    <n v="2"/>
    <n v="1"/>
    <n v="1"/>
    <n v="2"/>
    <n v="1"/>
    <n v="1"/>
    <n v="2"/>
    <n v="0"/>
    <n v="2"/>
    <n v="2"/>
    <n v="1"/>
    <n v="0"/>
    <n v="1"/>
    <n v="1"/>
    <n v="0"/>
    <n v="1"/>
    <n v="0"/>
    <n v="1"/>
    <n v="1"/>
    <n v="0"/>
    <n v="3"/>
    <n v="3"/>
    <n v="3"/>
    <n v="7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4V"/>
    <n v="4"/>
    <s v="DISCONTINUO"/>
    <s v="ESCUELA PRIMARIA"/>
    <n v="8"/>
    <s v="CHIHUAHUA"/>
    <n v="8"/>
    <s v="CHIHUAHUA"/>
    <x v="3"/>
    <n v="27"/>
    <x v="27"/>
    <n v="2412"/>
    <s v="ARROYO DE GUALAYNA"/>
    <s v="CALLE ARROYO DE GUALAYNA"/>
    <n v="0"/>
    <s v="PÚBLICO"/>
    <x v="3"/>
    <n v="2"/>
    <s v="BÁSICA"/>
    <n v="2"/>
    <x v="0"/>
    <n v="2"/>
    <x v="5"/>
    <n v="0"/>
    <s v="NO APLICA"/>
    <n v="0"/>
    <s v="NO APLICA"/>
    <m/>
    <m/>
    <s v="08ACE0001J"/>
    <n v="0"/>
    <s v="I2020"/>
    <n v="5"/>
    <n v="4"/>
    <n v="9"/>
    <n v="5"/>
    <n v="4"/>
    <n v="9"/>
    <n v="1"/>
    <n v="0"/>
    <n v="1"/>
    <n v="0"/>
    <n v="0"/>
    <n v="0"/>
    <n v="0"/>
    <n v="0"/>
    <n v="0"/>
    <n v="0"/>
    <n v="1"/>
    <n v="1"/>
    <n v="0"/>
    <n v="2"/>
    <n v="2"/>
    <n v="1"/>
    <n v="0"/>
    <n v="1"/>
    <n v="1"/>
    <n v="0"/>
    <n v="1"/>
    <n v="2"/>
    <n v="1"/>
    <n v="3"/>
    <n v="4"/>
    <n v="4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5U"/>
    <n v="4"/>
    <s v="DISCONTINUO"/>
    <s v="ESCUELA PRIMARIA"/>
    <n v="8"/>
    <s v="CHIHUAHUA"/>
    <n v="8"/>
    <s v="CHIHUAHUA"/>
    <x v="3"/>
    <n v="27"/>
    <x v="27"/>
    <n v="1484"/>
    <s v="PAREGUACHI"/>
    <s v="CALLE PAREGUACHI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4"/>
    <n v="7"/>
    <n v="3"/>
    <n v="4"/>
    <n v="7"/>
    <n v="1"/>
    <n v="0"/>
    <n v="1"/>
    <n v="0"/>
    <n v="0"/>
    <n v="0"/>
    <n v="0"/>
    <n v="0"/>
    <n v="0"/>
    <n v="1"/>
    <n v="0"/>
    <n v="1"/>
    <n v="2"/>
    <n v="1"/>
    <n v="3"/>
    <n v="0"/>
    <n v="0"/>
    <n v="0"/>
    <n v="0"/>
    <n v="1"/>
    <n v="1"/>
    <n v="0"/>
    <n v="2"/>
    <n v="2"/>
    <n v="3"/>
    <n v="4"/>
    <n v="7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178L"/>
    <n v="4"/>
    <s v="DISCONTINUO"/>
    <s v="ESCUELA PRIMARIA"/>
    <n v="8"/>
    <s v="CHIHUAHUA"/>
    <n v="8"/>
    <s v="CHIHUAHUA"/>
    <x v="6"/>
    <n v="29"/>
    <x v="7"/>
    <n v="441"/>
    <s v="ARROYO LARGO"/>
    <s v="CALLE ARROYO LARG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3"/>
    <n v="7"/>
    <n v="4"/>
    <n v="3"/>
    <n v="7"/>
    <n v="0"/>
    <n v="1"/>
    <n v="1"/>
    <n v="0"/>
    <n v="0"/>
    <n v="0"/>
    <n v="0"/>
    <n v="0"/>
    <n v="0"/>
    <n v="2"/>
    <n v="1"/>
    <n v="3"/>
    <n v="0"/>
    <n v="0"/>
    <n v="0"/>
    <n v="2"/>
    <n v="0"/>
    <n v="2"/>
    <n v="0"/>
    <n v="0"/>
    <n v="0"/>
    <n v="0"/>
    <n v="1"/>
    <n v="1"/>
    <n v="4"/>
    <n v="2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89R"/>
    <n v="4"/>
    <s v="DISCONTINUO"/>
    <s v="ESCUELA PRIMARIA"/>
    <n v="8"/>
    <s v="CHIHUAHUA"/>
    <n v="8"/>
    <s v="CHIHUAHUA"/>
    <x v="6"/>
    <n v="29"/>
    <x v="7"/>
    <n v="438"/>
    <s v="LA NOPALERA"/>
    <s v="CALLE LA NOPALERA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6"/>
    <n v="10"/>
    <n v="4"/>
    <n v="6"/>
    <n v="10"/>
    <n v="0"/>
    <n v="1"/>
    <n v="1"/>
    <n v="0"/>
    <n v="0"/>
    <n v="0"/>
    <n v="0"/>
    <n v="0"/>
    <n v="0"/>
    <n v="0"/>
    <n v="3"/>
    <n v="3"/>
    <n v="0"/>
    <n v="1"/>
    <n v="1"/>
    <n v="3"/>
    <n v="1"/>
    <n v="4"/>
    <n v="0"/>
    <n v="0"/>
    <n v="0"/>
    <n v="2"/>
    <n v="0"/>
    <n v="2"/>
    <n v="5"/>
    <n v="5"/>
    <n v="1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323G"/>
    <n v="4"/>
    <s v="DISCONTINUO"/>
    <s v="ESCUELA PRIMARIA"/>
    <n v="8"/>
    <s v="CHIHUAHUA"/>
    <n v="8"/>
    <s v="CHIHUAHUA"/>
    <x v="0"/>
    <n v="51"/>
    <x v="15"/>
    <n v="113"/>
    <s v="GURICHIVO (EJIDO BASOGACHI)"/>
    <s v="CALLE GUIRICHIV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1"/>
    <n v="2"/>
    <n v="1"/>
    <n v="3"/>
    <n v="3"/>
    <n v="3"/>
    <n v="6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421H"/>
    <n v="4"/>
    <s v="DISCONTINUO"/>
    <s v="ESCUELA PRIMARIA"/>
    <n v="8"/>
    <s v="CHIHUAHUA"/>
    <n v="8"/>
    <s v="CHIHUAHUA"/>
    <x v="2"/>
    <n v="40"/>
    <x v="12"/>
    <n v="700"/>
    <s v="ARTURO GÁMIZ"/>
    <s v="CALLE ARTURO GAMIZ/CAMPO 3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9"/>
    <n v="12"/>
    <n v="3"/>
    <n v="9"/>
    <n v="12"/>
    <n v="1"/>
    <n v="1"/>
    <n v="2"/>
    <n v="0"/>
    <n v="0"/>
    <n v="0"/>
    <n v="0"/>
    <n v="0"/>
    <n v="0"/>
    <n v="0"/>
    <n v="3"/>
    <n v="3"/>
    <n v="0"/>
    <n v="0"/>
    <n v="0"/>
    <n v="0"/>
    <n v="4"/>
    <n v="4"/>
    <n v="1"/>
    <n v="1"/>
    <n v="2"/>
    <n v="1"/>
    <n v="0"/>
    <n v="1"/>
    <n v="2"/>
    <n v="8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61I"/>
    <n v="4"/>
    <s v="DISCONTINUO"/>
    <s v="PRIMARIA COMUNITARIA AULA COMPARTIDA"/>
    <n v="8"/>
    <s v="CHIHUAHUA"/>
    <n v="8"/>
    <s v="CHIHUAHUA"/>
    <x v="0"/>
    <n v="51"/>
    <x v="15"/>
    <n v="271"/>
    <s v="LA BATERÍA DE RODRÍGUEZ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0"/>
    <n v="2"/>
    <n v="2"/>
    <n v="0"/>
    <n v="2"/>
    <n v="2"/>
    <n v="0"/>
    <n v="0"/>
    <n v="0"/>
    <n v="1"/>
    <n v="1"/>
    <n v="2"/>
    <n v="1"/>
    <n v="1"/>
    <n v="2"/>
    <n v="0"/>
    <n v="1"/>
    <n v="1"/>
    <n v="0"/>
    <n v="0"/>
    <n v="0"/>
    <n v="0"/>
    <n v="0"/>
    <n v="0"/>
    <n v="0"/>
    <n v="0"/>
    <n v="0"/>
    <n v="0"/>
    <n v="1"/>
    <n v="1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85S"/>
    <n v="4"/>
    <s v="DISCONTINUO"/>
    <s v="PRIMARIA COMUNITARIA AULA COMPARTIDA"/>
    <n v="8"/>
    <s v="CHIHUAHUA"/>
    <n v="8"/>
    <s v="CHIHUAHUA"/>
    <x v="0"/>
    <n v="66"/>
    <x v="32"/>
    <n v="8"/>
    <s v="AGUATIACHI"/>
    <s v="CALLE AGUATIACHI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1"/>
    <n v="3"/>
    <n v="2"/>
    <n v="1"/>
    <n v="3"/>
    <n v="1"/>
    <n v="0"/>
    <n v="1"/>
    <n v="0"/>
    <n v="0"/>
    <n v="0"/>
    <n v="0"/>
    <n v="0"/>
    <n v="0"/>
    <n v="0"/>
    <n v="1"/>
    <n v="1"/>
    <n v="0"/>
    <n v="0"/>
    <n v="0"/>
    <n v="1"/>
    <n v="0"/>
    <n v="1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96Y"/>
    <n v="4"/>
    <s v="DISCONTINUO"/>
    <s v="ESCUELA PRIMARIA"/>
    <n v="8"/>
    <s v="CHIHUAHUA"/>
    <n v="8"/>
    <s v="CHIHUAHUA"/>
    <x v="3"/>
    <n v="7"/>
    <x v="25"/>
    <n v="5"/>
    <s v="EL AGUAJE"/>
    <s v="CALLE EL AGUAJE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1"/>
    <n v="1"/>
    <n v="3"/>
    <n v="1"/>
    <n v="4"/>
    <n v="3"/>
    <n v="1"/>
    <n v="4"/>
    <n v="2"/>
    <n v="0"/>
    <n v="2"/>
    <n v="0"/>
    <n v="2"/>
    <n v="2"/>
    <n v="1"/>
    <n v="2"/>
    <n v="3"/>
    <n v="3"/>
    <n v="0"/>
    <n v="3"/>
    <n v="1"/>
    <n v="0"/>
    <n v="1"/>
    <n v="10"/>
    <n v="5"/>
    <n v="1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536I"/>
    <n v="4"/>
    <s v="DISCONTINUO"/>
    <s v="ESCUELA PRIMARIA"/>
    <n v="8"/>
    <s v="CHIHUAHUA"/>
    <n v="8"/>
    <s v="CHIHUAHUA"/>
    <x v="3"/>
    <n v="27"/>
    <x v="27"/>
    <n v="365"/>
    <s v="SAN SILVESTRE"/>
    <s v="CALLE ASERRADERO SAN SILVESTRE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4"/>
    <n v="7"/>
    <n v="3"/>
    <n v="4"/>
    <n v="7"/>
    <n v="0"/>
    <n v="0"/>
    <n v="0"/>
    <n v="0"/>
    <n v="1"/>
    <n v="1"/>
    <n v="0"/>
    <n v="1"/>
    <n v="1"/>
    <n v="0"/>
    <n v="1"/>
    <n v="1"/>
    <n v="2"/>
    <n v="0"/>
    <n v="2"/>
    <n v="1"/>
    <n v="2"/>
    <n v="3"/>
    <n v="0"/>
    <n v="1"/>
    <n v="1"/>
    <n v="0"/>
    <n v="0"/>
    <n v="0"/>
    <n v="3"/>
    <n v="5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26A"/>
    <n v="4"/>
    <s v="DISCONTINUO"/>
    <s v="PRIMARIA COMUNITARIA"/>
    <n v="8"/>
    <s v="CHIHUAHUA"/>
    <n v="8"/>
    <s v="CHIHUAHUA"/>
    <x v="1"/>
    <n v="12"/>
    <x v="23"/>
    <n v="66"/>
    <s v="ARROYO DEL AGUA"/>
    <s v="CALLE ARROYO DEL AGUA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1"/>
    <n v="5"/>
    <n v="4"/>
    <n v="1"/>
    <n v="5"/>
    <n v="1"/>
    <n v="1"/>
    <n v="2"/>
    <n v="0"/>
    <n v="2"/>
    <n v="2"/>
    <n v="0"/>
    <n v="2"/>
    <n v="2"/>
    <n v="1"/>
    <n v="0"/>
    <n v="1"/>
    <n v="2"/>
    <n v="0"/>
    <n v="2"/>
    <n v="0"/>
    <n v="0"/>
    <n v="0"/>
    <n v="1"/>
    <n v="0"/>
    <n v="1"/>
    <n v="0"/>
    <n v="0"/>
    <n v="0"/>
    <n v="4"/>
    <n v="2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30N"/>
    <n v="4"/>
    <s v="DISCONTINUO"/>
    <s v="PRIMARIA COMUNITARIA AULA COMPARTIDA"/>
    <n v="8"/>
    <s v="CHIHUAHUA"/>
    <n v="8"/>
    <s v="CHIHUAHUA"/>
    <x v="4"/>
    <n v="15"/>
    <x v="39"/>
    <n v="30"/>
    <s v="LA CUESTA DE MUÑIZ"/>
    <s v="CALLE LA CUESTA DE MUÑIZ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5"/>
    <n v="4"/>
    <n v="9"/>
    <n v="5"/>
    <n v="3"/>
    <n v="8"/>
    <n v="0"/>
    <n v="0"/>
    <n v="0"/>
    <n v="0"/>
    <n v="0"/>
    <n v="0"/>
    <n v="0"/>
    <n v="0"/>
    <n v="0"/>
    <n v="1"/>
    <n v="1"/>
    <n v="2"/>
    <n v="3"/>
    <n v="0"/>
    <n v="3"/>
    <n v="0"/>
    <n v="1"/>
    <n v="1"/>
    <n v="1"/>
    <n v="1"/>
    <n v="2"/>
    <n v="0"/>
    <n v="0"/>
    <n v="0"/>
    <n v="5"/>
    <n v="3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45P"/>
    <n v="4"/>
    <s v="DISCONTINUO"/>
    <s v="PRIMARIA COMUNITARIA AULA COMPARTIDA"/>
    <n v="8"/>
    <s v="CHIHUAHUA"/>
    <n v="8"/>
    <s v="CHIHUAHUA"/>
    <x v="6"/>
    <n v="29"/>
    <x v="7"/>
    <n v="9"/>
    <s v="ARROYO CHIQUITO"/>
    <s v="CALLE CONOCID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8"/>
    <n v="3"/>
    <n v="11"/>
    <n v="8"/>
    <n v="3"/>
    <n v="11"/>
    <n v="1"/>
    <n v="0"/>
    <n v="1"/>
    <n v="0"/>
    <n v="0"/>
    <n v="0"/>
    <n v="0"/>
    <n v="0"/>
    <n v="0"/>
    <n v="0"/>
    <n v="1"/>
    <n v="1"/>
    <n v="1"/>
    <n v="0"/>
    <n v="1"/>
    <n v="2"/>
    <n v="0"/>
    <n v="2"/>
    <n v="1"/>
    <n v="0"/>
    <n v="1"/>
    <n v="1"/>
    <n v="0"/>
    <n v="1"/>
    <n v="5"/>
    <n v="1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96W"/>
    <n v="4"/>
    <s v="DISCONTINUO"/>
    <s v="PRIMARIA COMUNITARIA AULA COMPARTIDA"/>
    <n v="8"/>
    <s v="CHIHUAHUA"/>
    <n v="8"/>
    <s v="CHIHUAHUA"/>
    <x v="3"/>
    <n v="7"/>
    <x v="25"/>
    <n v="223"/>
    <s v="PUERTO TRES HERMANOS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2"/>
    <n v="4"/>
    <n v="2"/>
    <n v="2"/>
    <n v="4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0"/>
    <n v="1"/>
    <n v="0"/>
    <n v="1"/>
    <n v="1"/>
    <n v="1"/>
    <n v="2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24B"/>
    <n v="4"/>
    <s v="DISCONTINUO"/>
    <s v="ESCUELA PRIMARIA"/>
    <n v="8"/>
    <s v="CHIHUAHUA"/>
    <n v="8"/>
    <s v="CHIHUAHUA"/>
    <x v="6"/>
    <n v="29"/>
    <x v="7"/>
    <n v="1241"/>
    <s v="BAJÍO ATASCOSO"/>
    <s v="CALLE BAJIO ATASCOS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5"/>
    <n v="3"/>
    <n v="8"/>
    <n v="5"/>
    <n v="3"/>
    <n v="8"/>
    <n v="0"/>
    <n v="2"/>
    <n v="2"/>
    <n v="0"/>
    <n v="0"/>
    <n v="0"/>
    <n v="0"/>
    <n v="0"/>
    <n v="0"/>
    <n v="1"/>
    <n v="0"/>
    <n v="1"/>
    <n v="0"/>
    <n v="0"/>
    <n v="0"/>
    <n v="2"/>
    <n v="0"/>
    <n v="2"/>
    <n v="1"/>
    <n v="1"/>
    <n v="2"/>
    <n v="1"/>
    <n v="0"/>
    <n v="1"/>
    <n v="5"/>
    <n v="1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81T"/>
    <n v="4"/>
    <s v="DISCONTINUO"/>
    <s v="ESCUELA PRIMARIA"/>
    <n v="8"/>
    <s v="CHIHUAHUA"/>
    <n v="8"/>
    <s v="CHIHUAHUA"/>
    <x v="1"/>
    <n v="17"/>
    <x v="43"/>
    <n v="97"/>
    <s v="MIGUEL CHIQUITO"/>
    <s v="CALLE SAN MIGUEL CHIQUIT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"/>
    <n v="5"/>
    <n v="6"/>
    <n v="1"/>
    <n v="5"/>
    <n v="6"/>
    <n v="0"/>
    <n v="1"/>
    <n v="1"/>
    <n v="0"/>
    <n v="0"/>
    <n v="0"/>
    <n v="0"/>
    <n v="0"/>
    <n v="0"/>
    <n v="0"/>
    <n v="1"/>
    <n v="1"/>
    <n v="1"/>
    <n v="2"/>
    <n v="3"/>
    <n v="0"/>
    <n v="3"/>
    <n v="3"/>
    <n v="1"/>
    <n v="0"/>
    <n v="1"/>
    <n v="0"/>
    <n v="1"/>
    <n v="1"/>
    <n v="2"/>
    <n v="7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89L"/>
    <n v="4"/>
    <s v="DISCONTINUO"/>
    <s v="ESCUELA PRIMARIA"/>
    <n v="8"/>
    <s v="CHIHUAHUA"/>
    <n v="8"/>
    <s v="CHIHUAHUA"/>
    <x v="1"/>
    <n v="31"/>
    <x v="1"/>
    <n v="129"/>
    <s v="TÓNACHI"/>
    <s v="CALLE TONACHI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5"/>
    <n v="3"/>
    <n v="8"/>
    <n v="5"/>
    <n v="3"/>
    <n v="8"/>
    <n v="1"/>
    <n v="1"/>
    <n v="2"/>
    <n v="1"/>
    <n v="1"/>
    <n v="2"/>
    <n v="1"/>
    <n v="1"/>
    <n v="2"/>
    <n v="1"/>
    <n v="0"/>
    <n v="1"/>
    <n v="0"/>
    <n v="0"/>
    <n v="0"/>
    <n v="1"/>
    <n v="1"/>
    <n v="2"/>
    <n v="0"/>
    <n v="0"/>
    <n v="0"/>
    <n v="2"/>
    <n v="1"/>
    <n v="3"/>
    <n v="5"/>
    <n v="3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0A"/>
    <n v="4"/>
    <s v="DISCONTINUO"/>
    <s v="ESCUELA PRIMARIA"/>
    <n v="8"/>
    <s v="CHIHUAHUA"/>
    <n v="8"/>
    <s v="CHIHUAHUA"/>
    <x v="1"/>
    <n v="31"/>
    <x v="1"/>
    <n v="12"/>
    <s v="LAS ÁNIMAS"/>
    <s v="CALLE LAS ANIMAS"/>
    <n v="0"/>
    <s v="PÚBLICO"/>
    <x v="3"/>
    <n v="2"/>
    <s v="BÁSICA"/>
    <n v="2"/>
    <x v="0"/>
    <n v="2"/>
    <x v="5"/>
    <n v="0"/>
    <s v="NO APLICA"/>
    <n v="0"/>
    <s v="NO APLICA"/>
    <m/>
    <m/>
    <m/>
    <n v="4"/>
    <s v="I2020"/>
    <n v="0"/>
    <n v="5"/>
    <n v="5"/>
    <n v="0"/>
    <n v="5"/>
    <n v="5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792Z"/>
    <n v="4"/>
    <s v="DISCONTINUO"/>
    <s v="ESCUELA PRIMARIA"/>
    <n v="8"/>
    <s v="CHIHUAHUA"/>
    <n v="8"/>
    <s v="CHIHUAHUA"/>
    <x v="3"/>
    <n v="27"/>
    <x v="27"/>
    <n v="415"/>
    <s v="LA MESA DEL CHIHUITE"/>
    <s v="CALLE EL CHIHUITE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"/>
    <n v="9"/>
    <n v="10"/>
    <n v="1"/>
    <n v="9"/>
    <n v="10"/>
    <n v="1"/>
    <n v="1"/>
    <n v="2"/>
    <n v="1"/>
    <n v="1"/>
    <n v="2"/>
    <n v="1"/>
    <n v="1"/>
    <n v="2"/>
    <n v="0"/>
    <n v="1"/>
    <n v="1"/>
    <n v="1"/>
    <n v="5"/>
    <n v="6"/>
    <n v="0"/>
    <n v="0"/>
    <n v="0"/>
    <n v="0"/>
    <n v="1"/>
    <n v="1"/>
    <n v="0"/>
    <n v="2"/>
    <n v="2"/>
    <n v="2"/>
    <n v="10"/>
    <n v="12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797U"/>
    <n v="4"/>
    <s v="DISCONTINUO"/>
    <s v="PRIMARIA COMUNITARIA"/>
    <n v="8"/>
    <s v="CHIHUAHUA"/>
    <n v="8"/>
    <s v="CHIHUAHUA"/>
    <x v="6"/>
    <n v="29"/>
    <x v="7"/>
    <n v="1835"/>
    <s v="MESA DEL RIÍTO"/>
    <s v="CALLE MESA DEL RIIT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5"/>
    <n v="1"/>
    <n v="6"/>
    <n v="5"/>
    <n v="1"/>
    <n v="6"/>
    <n v="0"/>
    <n v="0"/>
    <n v="0"/>
    <n v="0"/>
    <n v="0"/>
    <n v="0"/>
    <n v="0"/>
    <n v="0"/>
    <n v="0"/>
    <n v="2"/>
    <n v="1"/>
    <n v="3"/>
    <n v="2"/>
    <n v="1"/>
    <n v="3"/>
    <n v="1"/>
    <n v="0"/>
    <n v="1"/>
    <n v="1"/>
    <n v="0"/>
    <n v="1"/>
    <n v="1"/>
    <n v="0"/>
    <n v="1"/>
    <n v="7"/>
    <n v="2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21D"/>
    <n v="4"/>
    <s v="DISCONTINUO"/>
    <s v="PRIMARIA COMUNITARIA"/>
    <n v="8"/>
    <s v="CHIHUAHUA"/>
    <n v="8"/>
    <s v="CHIHUAHUA"/>
    <x v="3"/>
    <n v="7"/>
    <x v="25"/>
    <n v="19"/>
    <s v="BAJÍO GRANDE"/>
    <s v="CALLE BAJIO GRANDE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2"/>
    <n v="2"/>
    <n v="1"/>
    <n v="0"/>
    <n v="1"/>
    <n v="0"/>
    <n v="0"/>
    <n v="0"/>
    <n v="1"/>
    <n v="1"/>
    <n v="2"/>
    <n v="0"/>
    <n v="0"/>
    <n v="0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32J"/>
    <n v="4"/>
    <s v="DISCONTINUO"/>
    <s v="PRIMARIA COMUNITARIA"/>
    <n v="8"/>
    <s v="CHIHUAHUA"/>
    <n v="8"/>
    <s v="CHIHUAHUA"/>
    <x v="3"/>
    <n v="27"/>
    <x v="27"/>
    <n v="2828"/>
    <s v="NAPUCHIS"/>
    <s v="CALLE NAPUCHIS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2"/>
    <n v="4"/>
    <n v="2"/>
    <n v="2"/>
    <n v="4"/>
    <n v="0"/>
    <n v="0"/>
    <n v="0"/>
    <n v="0"/>
    <n v="1"/>
    <n v="1"/>
    <n v="0"/>
    <n v="1"/>
    <n v="1"/>
    <n v="0"/>
    <n v="1"/>
    <n v="1"/>
    <n v="1"/>
    <n v="0"/>
    <n v="1"/>
    <n v="0"/>
    <n v="1"/>
    <n v="1"/>
    <n v="1"/>
    <n v="1"/>
    <n v="2"/>
    <n v="0"/>
    <n v="0"/>
    <n v="0"/>
    <n v="2"/>
    <n v="4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50Z"/>
    <n v="4"/>
    <s v="DISCONTINUO"/>
    <s v="PRIMARIA COMUNITARIA AULA COMPARTIDA"/>
    <n v="8"/>
    <s v="CHIHUAHUA"/>
    <n v="8"/>
    <s v="CHIHUAHUA"/>
    <x v="0"/>
    <n v="51"/>
    <x v="15"/>
    <n v="252"/>
    <s v="CONCHEÑO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6"/>
    <n v="10"/>
    <n v="4"/>
    <n v="6"/>
    <n v="10"/>
    <n v="1"/>
    <n v="0"/>
    <n v="1"/>
    <n v="1"/>
    <n v="3"/>
    <n v="4"/>
    <n v="1"/>
    <n v="3"/>
    <n v="4"/>
    <n v="0"/>
    <n v="1"/>
    <n v="1"/>
    <n v="2"/>
    <n v="2"/>
    <n v="4"/>
    <n v="0"/>
    <n v="1"/>
    <n v="1"/>
    <n v="0"/>
    <n v="0"/>
    <n v="0"/>
    <n v="1"/>
    <n v="2"/>
    <n v="3"/>
    <n v="4"/>
    <n v="9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78E"/>
    <n v="4"/>
    <s v="DISCONTINUO"/>
    <s v="ESCUELA PRIMARIA"/>
    <n v="8"/>
    <s v="CHIHUAHUA"/>
    <n v="8"/>
    <s v="CHIHUAHUA"/>
    <x v="0"/>
    <n v="9"/>
    <x v="2"/>
    <n v="9"/>
    <s v="BABUREACHI (EL DOCE)"/>
    <s v="CALLE BABUREACHI DEL LLA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6"/>
    <n v="6"/>
    <n v="12"/>
    <n v="6"/>
    <n v="6"/>
    <n v="12"/>
    <n v="1"/>
    <n v="1"/>
    <n v="2"/>
    <n v="4"/>
    <n v="1"/>
    <n v="5"/>
    <n v="4"/>
    <n v="1"/>
    <n v="5"/>
    <n v="2"/>
    <n v="3"/>
    <n v="5"/>
    <n v="1"/>
    <n v="0"/>
    <n v="1"/>
    <n v="0"/>
    <n v="0"/>
    <n v="0"/>
    <n v="0"/>
    <n v="1"/>
    <n v="1"/>
    <n v="2"/>
    <n v="1"/>
    <n v="3"/>
    <n v="9"/>
    <n v="6"/>
    <n v="15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893X"/>
    <n v="4"/>
    <s v="DISCONTINUO"/>
    <s v="ESCUELA PRIMARIA"/>
    <n v="8"/>
    <s v="CHIHUAHUA"/>
    <n v="8"/>
    <s v="CHIHUAHUA"/>
    <x v="3"/>
    <n v="27"/>
    <x v="27"/>
    <n v="485"/>
    <s v="EL NARANJO"/>
    <s v="CALLE EL NARANJ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5"/>
    <n v="2"/>
    <n v="7"/>
    <n v="5"/>
    <n v="2"/>
    <n v="7"/>
    <n v="0"/>
    <n v="0"/>
    <n v="0"/>
    <n v="0"/>
    <n v="0"/>
    <n v="0"/>
    <n v="0"/>
    <n v="0"/>
    <n v="0"/>
    <n v="1"/>
    <n v="1"/>
    <n v="2"/>
    <n v="2"/>
    <n v="0"/>
    <n v="2"/>
    <n v="0"/>
    <n v="0"/>
    <n v="0"/>
    <n v="0"/>
    <n v="0"/>
    <n v="0"/>
    <n v="2"/>
    <n v="1"/>
    <n v="3"/>
    <n v="5"/>
    <n v="2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94W"/>
    <n v="4"/>
    <s v="DISCONTINUO"/>
    <s v="PRIMARIA COMUNITARIA"/>
    <n v="8"/>
    <s v="CHIHUAHUA"/>
    <n v="8"/>
    <s v="CHIHUAHUA"/>
    <x v="3"/>
    <n v="27"/>
    <x v="27"/>
    <n v="486"/>
    <s v="EL PITORREAL"/>
    <s v="CALLE EL SAPURI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1"/>
    <n v="1"/>
    <n v="0"/>
    <n v="0"/>
    <n v="0"/>
    <n v="0"/>
    <n v="0"/>
    <n v="0"/>
    <n v="1"/>
    <n v="0"/>
    <n v="1"/>
    <n v="0"/>
    <n v="1"/>
    <n v="1"/>
    <n v="0"/>
    <n v="0"/>
    <n v="0"/>
    <n v="0"/>
    <n v="0"/>
    <n v="0"/>
    <n v="0"/>
    <n v="2"/>
    <n v="2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34G"/>
    <n v="4"/>
    <s v="DISCONTINUO"/>
    <s v="ESCUELA PRIMARIA"/>
    <n v="8"/>
    <s v="CHIHUAHUA"/>
    <n v="8"/>
    <s v="CHIHUAHUA"/>
    <x v="6"/>
    <n v="29"/>
    <x v="7"/>
    <n v="116"/>
    <s v="LA MANGA"/>
    <s v="CALLE MESA DE LA MANGA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9"/>
    <n v="1"/>
    <n v="10"/>
    <n v="9"/>
    <n v="1"/>
    <n v="10"/>
    <n v="1"/>
    <n v="0"/>
    <n v="1"/>
    <n v="0"/>
    <n v="0"/>
    <n v="0"/>
    <n v="0"/>
    <n v="0"/>
    <n v="0"/>
    <n v="2"/>
    <n v="0"/>
    <n v="2"/>
    <n v="4"/>
    <n v="1"/>
    <n v="5"/>
    <n v="0"/>
    <n v="0"/>
    <n v="0"/>
    <n v="0"/>
    <n v="0"/>
    <n v="0"/>
    <n v="2"/>
    <n v="0"/>
    <n v="2"/>
    <n v="8"/>
    <n v="1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62C"/>
    <n v="4"/>
    <s v="DISCONTINUO"/>
    <s v="PRIMARIA COMUNITARIA"/>
    <n v="8"/>
    <s v="CHIHUAHUA"/>
    <n v="8"/>
    <s v="CHIHUAHUA"/>
    <x v="0"/>
    <n v="8"/>
    <x v="0"/>
    <n v="732"/>
    <s v="MEZQUITE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6"/>
    <n v="8"/>
    <n v="2"/>
    <n v="6"/>
    <n v="8"/>
    <n v="0"/>
    <n v="0"/>
    <n v="0"/>
    <n v="0"/>
    <n v="0"/>
    <n v="0"/>
    <n v="0"/>
    <n v="0"/>
    <n v="0"/>
    <n v="1"/>
    <n v="0"/>
    <n v="1"/>
    <n v="0"/>
    <n v="2"/>
    <n v="2"/>
    <n v="0"/>
    <n v="3"/>
    <n v="3"/>
    <n v="0"/>
    <n v="1"/>
    <n v="1"/>
    <n v="1"/>
    <n v="0"/>
    <n v="1"/>
    <n v="2"/>
    <n v="6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68X"/>
    <n v="4"/>
    <s v="DISCONTINUO"/>
    <s v="ESCUELA PRIMARIA"/>
    <n v="8"/>
    <s v="CHIHUAHUA"/>
    <n v="8"/>
    <s v="CHIHUAHUA"/>
    <x v="0"/>
    <n v="30"/>
    <x v="34"/>
    <n v="407"/>
    <s v="BACHAMUCHI"/>
    <s v="CALLE BACHAMUCHI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6"/>
    <n v="6"/>
    <n v="12"/>
    <n v="6"/>
    <n v="6"/>
    <n v="12"/>
    <n v="0"/>
    <n v="0"/>
    <n v="0"/>
    <n v="4"/>
    <n v="0"/>
    <n v="4"/>
    <n v="4"/>
    <n v="0"/>
    <n v="4"/>
    <n v="4"/>
    <n v="0"/>
    <n v="4"/>
    <n v="1"/>
    <n v="2"/>
    <n v="3"/>
    <n v="0"/>
    <n v="3"/>
    <n v="3"/>
    <n v="0"/>
    <n v="1"/>
    <n v="1"/>
    <n v="2"/>
    <n v="0"/>
    <n v="2"/>
    <n v="11"/>
    <n v="6"/>
    <n v="1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79C"/>
    <n v="4"/>
    <s v="DISCONTINUO"/>
    <s v="PRIMARIA COMUNITARIA"/>
    <n v="8"/>
    <s v="CHIHUAHUA"/>
    <n v="8"/>
    <s v="CHIHUAHUA"/>
    <x v="7"/>
    <n v="2"/>
    <x v="24"/>
    <n v="179"/>
    <s v="EL POTRERO DEL LLANO (PIEDRAS NEGRAS)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3"/>
    <n v="7"/>
    <n v="4"/>
    <n v="3"/>
    <n v="7"/>
    <n v="0"/>
    <n v="1"/>
    <n v="1"/>
    <n v="0"/>
    <n v="1"/>
    <n v="1"/>
    <n v="0"/>
    <n v="1"/>
    <n v="1"/>
    <n v="0"/>
    <n v="1"/>
    <n v="1"/>
    <n v="1"/>
    <n v="0"/>
    <n v="1"/>
    <n v="0"/>
    <n v="1"/>
    <n v="1"/>
    <n v="2"/>
    <n v="0"/>
    <n v="2"/>
    <n v="1"/>
    <n v="0"/>
    <n v="1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81R"/>
    <n v="4"/>
    <s v="DISCONTINUO"/>
    <s v="ESCUELA PRIMARIA"/>
    <n v="8"/>
    <s v="CHIHUAHUA"/>
    <n v="8"/>
    <s v="CHIHUAHUA"/>
    <x v="0"/>
    <n v="9"/>
    <x v="2"/>
    <n v="87"/>
    <s v="KILÓMETRO SETENTA Y NUEVE"/>
    <s v="CALLE KILOMETRO STENTA 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1"/>
    <n v="1"/>
    <n v="0"/>
    <n v="0"/>
    <n v="0"/>
    <n v="0"/>
    <n v="0"/>
    <n v="0"/>
    <n v="0"/>
    <n v="0"/>
    <n v="0"/>
    <n v="0"/>
    <n v="1"/>
    <n v="1"/>
    <n v="1"/>
    <n v="0"/>
    <n v="1"/>
    <n v="3"/>
    <n v="2"/>
    <n v="5"/>
    <n v="0"/>
    <n v="0"/>
    <n v="0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07Z"/>
    <n v="4"/>
    <s v="DISCONTINUO"/>
    <s v="ESCUELA PRIMARIA"/>
    <n v="8"/>
    <s v="CHIHUAHUA"/>
    <n v="8"/>
    <s v="CHIHUAHUA"/>
    <x v="3"/>
    <n v="7"/>
    <x v="25"/>
    <n v="430"/>
    <s v="EL TIGRE (CASITA DEL ALTO)"/>
    <s v="CALLE EL TIGRE (CASITA DEL ALTO)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5"/>
    <n v="3"/>
    <n v="8"/>
    <n v="5"/>
    <n v="3"/>
    <n v="8"/>
    <n v="2"/>
    <n v="2"/>
    <n v="4"/>
    <n v="1"/>
    <n v="0"/>
    <n v="1"/>
    <n v="1"/>
    <n v="0"/>
    <n v="1"/>
    <n v="1"/>
    <n v="0"/>
    <n v="1"/>
    <n v="0"/>
    <n v="1"/>
    <n v="1"/>
    <n v="2"/>
    <n v="0"/>
    <n v="2"/>
    <n v="0"/>
    <n v="0"/>
    <n v="0"/>
    <n v="1"/>
    <n v="1"/>
    <n v="2"/>
    <n v="5"/>
    <n v="2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86B"/>
    <n v="4"/>
    <s v="DISCONTINUO"/>
    <s v="ESCUELA PRIMARIA"/>
    <n v="8"/>
    <s v="CHIHUAHUA"/>
    <n v="8"/>
    <s v="CHIHUAHUA"/>
    <x v="3"/>
    <n v="7"/>
    <x v="25"/>
    <n v="576"/>
    <s v="LOS ÁNGELES"/>
    <s v="CALLE LOS ANGELES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6"/>
    <n v="4"/>
    <n v="10"/>
    <n v="6"/>
    <n v="4"/>
    <n v="10"/>
    <n v="0"/>
    <n v="0"/>
    <n v="0"/>
    <n v="1"/>
    <n v="1"/>
    <n v="2"/>
    <n v="1"/>
    <n v="1"/>
    <n v="2"/>
    <n v="4"/>
    <n v="3"/>
    <n v="7"/>
    <n v="2"/>
    <n v="0"/>
    <n v="2"/>
    <n v="1"/>
    <n v="0"/>
    <n v="1"/>
    <n v="1"/>
    <n v="3"/>
    <n v="4"/>
    <n v="1"/>
    <n v="0"/>
    <n v="1"/>
    <n v="10"/>
    <n v="7"/>
    <n v="1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97H"/>
    <n v="4"/>
    <s v="DISCONTINUO"/>
    <s v="PRIMARIA COMUNITARIA"/>
    <n v="8"/>
    <s v="CHIHUAHUA"/>
    <n v="8"/>
    <s v="CHIHUAHUA"/>
    <x v="0"/>
    <n v="41"/>
    <x v="33"/>
    <n v="69"/>
    <s v="SAN JUAN"/>
    <s v="CALLE SAN JUAN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2"/>
    <n v="2"/>
    <n v="0"/>
    <n v="0"/>
    <n v="0"/>
    <n v="0"/>
    <n v="0"/>
    <n v="0"/>
    <n v="0"/>
    <n v="0"/>
    <n v="0"/>
    <n v="2"/>
    <n v="1"/>
    <n v="3"/>
    <n v="1"/>
    <n v="0"/>
    <n v="1"/>
    <n v="0"/>
    <n v="0"/>
    <n v="0"/>
    <n v="1"/>
    <n v="0"/>
    <n v="1"/>
    <n v="4"/>
    <n v="1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29J"/>
    <n v="4"/>
    <s v="DISCONTINUO"/>
    <s v="PRIMARIA COMUNITARIA AULA COMPARTIDA"/>
    <n v="8"/>
    <s v="CHIHUAHUA"/>
    <n v="8"/>
    <s v="CHIHUAHUA"/>
    <x v="8"/>
    <n v="32"/>
    <x v="19"/>
    <n v="98"/>
    <s v="SANTA CRUZ DE VILLEGAS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1"/>
    <n v="1"/>
    <n v="1"/>
    <n v="0"/>
    <n v="1"/>
    <n v="1"/>
    <n v="0"/>
    <n v="1"/>
    <n v="0"/>
    <n v="2"/>
    <n v="2"/>
    <n v="0"/>
    <n v="0"/>
    <n v="0"/>
    <n v="0"/>
    <n v="1"/>
    <n v="1"/>
    <n v="0"/>
    <n v="0"/>
    <n v="0"/>
    <n v="1"/>
    <n v="0"/>
    <n v="1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34V"/>
    <n v="4"/>
    <s v="DISCONTINUO"/>
    <s v="PRIMARIA COMUNITARIA AULA COMPARTIDA"/>
    <n v="8"/>
    <s v="CHIHUAHUA"/>
    <n v="8"/>
    <s v="CHIHUAHUA"/>
    <x v="0"/>
    <n v="47"/>
    <x v="20"/>
    <n v="64"/>
    <s v="MESA DEL AGUA"/>
    <s v="CALLE MESA DEL AGUA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1"/>
    <n v="4"/>
    <n v="3"/>
    <n v="1"/>
    <n v="4"/>
    <n v="0"/>
    <n v="1"/>
    <n v="1"/>
    <n v="1"/>
    <n v="0"/>
    <n v="1"/>
    <n v="1"/>
    <n v="0"/>
    <n v="1"/>
    <n v="1"/>
    <n v="0"/>
    <n v="1"/>
    <n v="1"/>
    <n v="0"/>
    <n v="1"/>
    <n v="0"/>
    <n v="0"/>
    <n v="0"/>
    <n v="1"/>
    <n v="0"/>
    <n v="1"/>
    <n v="1"/>
    <n v="1"/>
    <n v="2"/>
    <n v="5"/>
    <n v="1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39Q"/>
    <n v="4"/>
    <s v="DISCONTINUO"/>
    <s v="PRIMARIA COMUNITARIA"/>
    <n v="8"/>
    <s v="CHIHUAHUA"/>
    <n v="8"/>
    <s v="CHIHUAHUA"/>
    <x v="4"/>
    <n v="52"/>
    <x v="5"/>
    <n v="245"/>
    <s v="EL TRÉBOL"/>
    <s v="CALLE EL TREBOL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9"/>
    <n v="12"/>
    <n v="3"/>
    <n v="9"/>
    <n v="12"/>
    <n v="1"/>
    <n v="2"/>
    <n v="3"/>
    <n v="0"/>
    <n v="0"/>
    <n v="0"/>
    <n v="0"/>
    <n v="0"/>
    <n v="0"/>
    <n v="0"/>
    <n v="3"/>
    <n v="3"/>
    <n v="1"/>
    <n v="2"/>
    <n v="3"/>
    <n v="0"/>
    <n v="0"/>
    <n v="0"/>
    <n v="1"/>
    <n v="1"/>
    <n v="2"/>
    <n v="0"/>
    <n v="1"/>
    <n v="1"/>
    <n v="2"/>
    <n v="7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44B"/>
    <n v="4"/>
    <s v="DISCONTINUO"/>
    <s v="ESCUELA PRIMARIA"/>
    <n v="8"/>
    <s v="CHIHUAHUA"/>
    <n v="8"/>
    <s v="CHIHUAHUA"/>
    <x v="6"/>
    <n v="29"/>
    <x v="7"/>
    <n v="2019"/>
    <s v="TRIANA"/>
    <s v="CALLE TRIANAS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8"/>
    <n v="3"/>
    <n v="11"/>
    <n v="8"/>
    <n v="3"/>
    <n v="11"/>
    <n v="1"/>
    <n v="0"/>
    <n v="1"/>
    <n v="0"/>
    <n v="0"/>
    <n v="0"/>
    <n v="0"/>
    <n v="0"/>
    <n v="0"/>
    <n v="1"/>
    <n v="0"/>
    <n v="1"/>
    <n v="3"/>
    <n v="0"/>
    <n v="3"/>
    <n v="2"/>
    <n v="1"/>
    <n v="3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51L"/>
    <n v="4"/>
    <s v="DISCONTINUO"/>
    <s v="PRIMARIA COMUNITARIA AULA COMPARTIDA"/>
    <n v="8"/>
    <s v="CHIHUAHUA"/>
    <n v="8"/>
    <s v="CHIHUAHUA"/>
    <x v="6"/>
    <n v="29"/>
    <x v="7"/>
    <n v="477"/>
    <s v="EL BALUARTE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6"/>
    <n v="2"/>
    <n v="8"/>
    <n v="6"/>
    <n v="2"/>
    <n v="8"/>
    <n v="1"/>
    <n v="0"/>
    <n v="1"/>
    <n v="0"/>
    <n v="1"/>
    <n v="1"/>
    <n v="0"/>
    <n v="1"/>
    <n v="1"/>
    <n v="1"/>
    <n v="0"/>
    <n v="1"/>
    <n v="1"/>
    <n v="1"/>
    <n v="2"/>
    <n v="2"/>
    <n v="0"/>
    <n v="2"/>
    <n v="0"/>
    <n v="0"/>
    <n v="0"/>
    <n v="1"/>
    <n v="1"/>
    <n v="2"/>
    <n v="5"/>
    <n v="3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53J"/>
    <n v="4"/>
    <s v="DISCONTINUO"/>
    <s v="ESCUELA PRIMARIA"/>
    <n v="8"/>
    <s v="CHIHUAHUA"/>
    <n v="8"/>
    <s v="CHIHUAHUA"/>
    <x v="6"/>
    <n v="29"/>
    <x v="7"/>
    <n v="408"/>
    <s v="TAHONAS DE BABORIGAME"/>
    <s v="CALLE TAHONAS DE BABORIGAME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4"/>
    <n v="7"/>
    <n v="3"/>
    <n v="4"/>
    <n v="7"/>
    <n v="1"/>
    <n v="0"/>
    <n v="1"/>
    <n v="0"/>
    <n v="0"/>
    <n v="0"/>
    <n v="0"/>
    <n v="0"/>
    <n v="0"/>
    <n v="0"/>
    <n v="1"/>
    <n v="1"/>
    <n v="0"/>
    <n v="0"/>
    <n v="0"/>
    <n v="0"/>
    <n v="1"/>
    <n v="1"/>
    <n v="2"/>
    <n v="0"/>
    <n v="2"/>
    <n v="0"/>
    <n v="2"/>
    <n v="2"/>
    <n v="2"/>
    <n v="4"/>
    <n v="6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154I"/>
    <n v="4"/>
    <s v="DISCONTINUO"/>
    <s v="PRIMARIA COMUNITARIA"/>
    <n v="8"/>
    <s v="CHIHUAHUA"/>
    <n v="8"/>
    <s v="CHIHUAHUA"/>
    <x v="6"/>
    <n v="29"/>
    <x v="7"/>
    <n v="248"/>
    <s v="EL TRIGUITO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2"/>
    <n v="4"/>
    <n v="2"/>
    <n v="2"/>
    <n v="4"/>
    <n v="1"/>
    <n v="0"/>
    <n v="1"/>
    <n v="1"/>
    <n v="1"/>
    <n v="2"/>
    <n v="1"/>
    <n v="1"/>
    <n v="2"/>
    <n v="0"/>
    <n v="2"/>
    <n v="2"/>
    <n v="0"/>
    <n v="0"/>
    <n v="0"/>
    <n v="0"/>
    <n v="0"/>
    <n v="0"/>
    <n v="0"/>
    <n v="0"/>
    <n v="0"/>
    <n v="1"/>
    <n v="0"/>
    <n v="1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68L"/>
    <n v="4"/>
    <s v="DISCONTINUO"/>
    <s v="ESCUELA PRIMARIA"/>
    <n v="8"/>
    <s v="CHIHUAHUA"/>
    <n v="8"/>
    <s v="CHIHUAHUA"/>
    <x v="6"/>
    <n v="29"/>
    <x v="7"/>
    <n v="1150"/>
    <s v="TIERRA BLANCA"/>
    <s v="CALLE TIERRAS BLANCAS II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2"/>
    <n v="6"/>
    <n v="4"/>
    <n v="2"/>
    <n v="6"/>
    <n v="1"/>
    <n v="0"/>
    <n v="1"/>
    <n v="1"/>
    <n v="1"/>
    <n v="2"/>
    <n v="1"/>
    <n v="1"/>
    <n v="2"/>
    <n v="0"/>
    <n v="0"/>
    <n v="0"/>
    <n v="0"/>
    <n v="1"/>
    <n v="1"/>
    <n v="2"/>
    <n v="1"/>
    <n v="3"/>
    <n v="1"/>
    <n v="0"/>
    <n v="1"/>
    <n v="0"/>
    <n v="0"/>
    <n v="0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205Z"/>
    <n v="4"/>
    <s v="DISCONTINUO"/>
    <s v="ESCUELA PRIMARIA"/>
    <n v="8"/>
    <s v="CHIHUAHUA"/>
    <n v="8"/>
    <s v="CHIHUAHUA"/>
    <x v="0"/>
    <n v="66"/>
    <x v="32"/>
    <n v="708"/>
    <s v="CERRO PRIETO"/>
    <s v="CALLE EL HOYADO/CERRO PRIET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2"/>
    <n v="6"/>
    <n v="4"/>
    <n v="2"/>
    <n v="6"/>
    <n v="1"/>
    <n v="0"/>
    <n v="1"/>
    <n v="0"/>
    <n v="0"/>
    <n v="0"/>
    <n v="0"/>
    <n v="0"/>
    <n v="0"/>
    <n v="0"/>
    <n v="0"/>
    <n v="0"/>
    <n v="1"/>
    <n v="1"/>
    <n v="2"/>
    <n v="1"/>
    <n v="1"/>
    <n v="2"/>
    <n v="1"/>
    <n v="0"/>
    <n v="1"/>
    <n v="0"/>
    <n v="0"/>
    <n v="0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226L"/>
    <n v="4"/>
    <s v="DISCONTINUO"/>
    <s v="PRIMARIA COMUNITARIA"/>
    <n v="8"/>
    <s v="CHIHUAHUA"/>
    <n v="8"/>
    <s v="CHIHUAHUA"/>
    <x v="6"/>
    <n v="29"/>
    <x v="7"/>
    <n v="170"/>
    <s v="EL PLATANAR"/>
    <s v="CALLE EL PLATANAR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5"/>
    <n v="2"/>
    <n v="7"/>
    <n v="5"/>
    <n v="2"/>
    <n v="7"/>
    <n v="3"/>
    <n v="0"/>
    <n v="3"/>
    <n v="0"/>
    <n v="0"/>
    <n v="0"/>
    <n v="0"/>
    <n v="0"/>
    <n v="0"/>
    <n v="0"/>
    <n v="1"/>
    <n v="1"/>
    <n v="1"/>
    <n v="1"/>
    <n v="2"/>
    <n v="1"/>
    <n v="0"/>
    <n v="1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58D"/>
    <n v="4"/>
    <s v="DISCONTINUO"/>
    <s v="PRIMARIA COMUNITARIA AULA COMPARTIDA"/>
    <n v="8"/>
    <s v="CHIHUAHUA"/>
    <n v="8"/>
    <s v="CHIHUAHUA"/>
    <x v="6"/>
    <n v="29"/>
    <x v="7"/>
    <n v="836"/>
    <s v="BAJÍO MANUEL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93J"/>
    <n v="4"/>
    <s v="DISCONTINUO"/>
    <s v="ESCUELA PRIMARIA"/>
    <n v="8"/>
    <s v="CHIHUAHUA"/>
    <n v="8"/>
    <s v="CHIHUAHUA"/>
    <x v="6"/>
    <n v="29"/>
    <x v="7"/>
    <n v="400"/>
    <s v="TIGRE DE SAN RAFAEL (RINCÓN DEL TIGRE)"/>
    <s v="CALLE EL TIGRIT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6"/>
    <n v="4"/>
    <n v="10"/>
    <n v="6"/>
    <n v="4"/>
    <n v="10"/>
    <n v="0"/>
    <n v="2"/>
    <n v="2"/>
    <n v="0"/>
    <n v="0"/>
    <n v="0"/>
    <n v="0"/>
    <n v="0"/>
    <n v="0"/>
    <n v="2"/>
    <n v="0"/>
    <n v="2"/>
    <n v="0"/>
    <n v="0"/>
    <n v="0"/>
    <n v="0"/>
    <n v="1"/>
    <n v="1"/>
    <n v="2"/>
    <n v="0"/>
    <n v="2"/>
    <n v="2"/>
    <n v="1"/>
    <n v="3"/>
    <n v="6"/>
    <n v="2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77R"/>
    <n v="4"/>
    <s v="DISCONTINUO"/>
    <s v="ESCUELA PRIMARIA"/>
    <n v="8"/>
    <s v="CHIHUAHUA"/>
    <n v="8"/>
    <s v="CHIHUAHUA"/>
    <x v="3"/>
    <n v="46"/>
    <x v="9"/>
    <n v="17"/>
    <s v="BACAMOBA"/>
    <s v="CALLE BACAMOBA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6"/>
    <n v="4"/>
    <n v="10"/>
    <n v="6"/>
    <n v="4"/>
    <n v="10"/>
    <n v="0"/>
    <n v="1"/>
    <n v="1"/>
    <n v="0"/>
    <n v="1"/>
    <n v="1"/>
    <n v="0"/>
    <n v="1"/>
    <n v="1"/>
    <n v="1"/>
    <n v="0"/>
    <n v="1"/>
    <n v="2"/>
    <n v="0"/>
    <n v="2"/>
    <n v="0"/>
    <n v="3"/>
    <n v="3"/>
    <n v="0"/>
    <n v="0"/>
    <n v="0"/>
    <n v="3"/>
    <n v="0"/>
    <n v="3"/>
    <n v="6"/>
    <n v="4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79P"/>
    <n v="4"/>
    <s v="DISCONTINUO"/>
    <s v="PRIMARIA COMUNITARIA"/>
    <n v="8"/>
    <s v="CHIHUAHUA"/>
    <n v="8"/>
    <s v="CHIHUAHUA"/>
    <x v="3"/>
    <n v="46"/>
    <x v="9"/>
    <n v="325"/>
    <s v="GUAGUAYAPA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0"/>
    <n v="3"/>
    <n v="3"/>
    <n v="0"/>
    <n v="3"/>
    <n v="0"/>
    <n v="0"/>
    <n v="0"/>
    <n v="1"/>
    <n v="0"/>
    <n v="1"/>
    <n v="1"/>
    <n v="0"/>
    <n v="1"/>
    <n v="1"/>
    <n v="1"/>
    <n v="2"/>
    <n v="0"/>
    <n v="0"/>
    <n v="0"/>
    <n v="1"/>
    <n v="0"/>
    <n v="1"/>
    <n v="1"/>
    <n v="0"/>
    <n v="1"/>
    <n v="0"/>
    <n v="0"/>
    <n v="0"/>
    <n v="4"/>
    <n v="1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88X"/>
    <n v="4"/>
    <s v="DISCONTINUO"/>
    <s v="PRIMARIA COMUNITARIA"/>
    <n v="8"/>
    <s v="CHIHUAHUA"/>
    <n v="8"/>
    <s v="CHIHUAHUA"/>
    <x v="0"/>
    <n v="66"/>
    <x v="32"/>
    <n v="180"/>
    <s v="RINCÓN DEL TORO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1"/>
    <n v="0"/>
    <n v="1"/>
    <n v="1"/>
    <n v="1"/>
    <n v="2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08U"/>
    <n v="4"/>
    <s v="DISCONTINUO"/>
    <s v="PRIMARIA COMUNITARIA AULA COMPARTIDA"/>
    <n v="8"/>
    <s v="CHIHUAHUA"/>
    <n v="8"/>
    <s v="CHIHUAHUA"/>
    <x v="6"/>
    <n v="29"/>
    <x v="7"/>
    <n v="594"/>
    <s v="BAJÍO DEL ZURDO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5"/>
    <n v="8"/>
    <n v="3"/>
    <n v="5"/>
    <n v="8"/>
    <n v="0"/>
    <n v="1"/>
    <n v="1"/>
    <n v="0"/>
    <n v="2"/>
    <n v="2"/>
    <n v="0"/>
    <n v="2"/>
    <n v="2"/>
    <n v="0"/>
    <n v="1"/>
    <n v="1"/>
    <n v="1"/>
    <n v="3"/>
    <n v="4"/>
    <n v="0"/>
    <n v="0"/>
    <n v="0"/>
    <n v="1"/>
    <n v="0"/>
    <n v="1"/>
    <n v="1"/>
    <n v="0"/>
    <n v="1"/>
    <n v="3"/>
    <n v="6"/>
    <n v="9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410I"/>
    <n v="1"/>
    <s v="MATUTINO"/>
    <s v="ESCUELA PRIMARIA"/>
    <n v="8"/>
    <s v="CHIHUAHUA"/>
    <n v="8"/>
    <s v="CHIHUAHUA"/>
    <x v="6"/>
    <n v="29"/>
    <x v="7"/>
    <n v="439"/>
    <s v="LA CUEVA"/>
    <s v="CALLE LA CUEVA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3"/>
    <n v="7"/>
    <n v="4"/>
    <n v="3"/>
    <n v="7"/>
    <n v="1"/>
    <n v="0"/>
    <n v="1"/>
    <n v="0"/>
    <n v="1"/>
    <n v="1"/>
    <n v="0"/>
    <n v="1"/>
    <n v="1"/>
    <n v="2"/>
    <n v="2"/>
    <n v="4"/>
    <n v="0"/>
    <n v="0"/>
    <n v="0"/>
    <n v="2"/>
    <n v="0"/>
    <n v="2"/>
    <n v="0"/>
    <n v="1"/>
    <n v="1"/>
    <n v="0"/>
    <n v="0"/>
    <n v="0"/>
    <n v="4"/>
    <n v="4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27I"/>
    <n v="4"/>
    <s v="DISCONTINUO"/>
    <s v="PRIMARIA COMUNITARIA"/>
    <n v="8"/>
    <s v="CHIHUAHUA"/>
    <n v="8"/>
    <s v="CHIHUAHUA"/>
    <x v="8"/>
    <n v="59"/>
    <x v="60"/>
    <n v="7"/>
    <s v="LA CASITA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"/>
    <n v="4"/>
    <n v="5"/>
    <n v="1"/>
    <n v="4"/>
    <n v="5"/>
    <n v="1"/>
    <n v="0"/>
    <n v="1"/>
    <n v="0"/>
    <n v="0"/>
    <n v="0"/>
    <n v="0"/>
    <n v="0"/>
    <n v="0"/>
    <n v="1"/>
    <n v="2"/>
    <n v="3"/>
    <n v="0"/>
    <n v="0"/>
    <n v="0"/>
    <n v="1"/>
    <n v="1"/>
    <n v="2"/>
    <n v="0"/>
    <n v="0"/>
    <n v="0"/>
    <n v="0"/>
    <n v="1"/>
    <n v="1"/>
    <n v="2"/>
    <n v="4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50J"/>
    <n v="4"/>
    <s v="DISCONTINUO"/>
    <s v="ESCUELA PRIMARIA"/>
    <n v="8"/>
    <s v="CHIHUAHUA"/>
    <n v="8"/>
    <s v="CHIHUAHUA"/>
    <x v="0"/>
    <n v="66"/>
    <x v="32"/>
    <n v="803"/>
    <s v="LAS CONCHAS"/>
    <s v="CALLE LAS CONCHAS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6"/>
    <n v="2"/>
    <n v="8"/>
    <n v="6"/>
    <n v="2"/>
    <n v="8"/>
    <n v="1"/>
    <n v="0"/>
    <n v="1"/>
    <n v="0"/>
    <n v="0"/>
    <n v="0"/>
    <n v="0"/>
    <n v="0"/>
    <n v="0"/>
    <n v="3"/>
    <n v="0"/>
    <n v="3"/>
    <n v="0"/>
    <n v="1"/>
    <n v="1"/>
    <n v="2"/>
    <n v="0"/>
    <n v="2"/>
    <n v="0"/>
    <n v="1"/>
    <n v="1"/>
    <n v="0"/>
    <n v="0"/>
    <n v="0"/>
    <n v="5"/>
    <n v="2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61P"/>
    <n v="4"/>
    <s v="DISCONTINUO"/>
    <s v="PRIMARIA COMUNITARIA"/>
    <n v="8"/>
    <s v="CHIHUAHUA"/>
    <n v="8"/>
    <s v="CHIHUAHUA"/>
    <x v="0"/>
    <n v="51"/>
    <x v="15"/>
    <n v="108"/>
    <s v="FRANCO"/>
    <s v="CALLE FRANC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9"/>
    <n v="13"/>
    <n v="4"/>
    <n v="9"/>
    <n v="13"/>
    <n v="2"/>
    <n v="2"/>
    <n v="4"/>
    <n v="0"/>
    <n v="0"/>
    <n v="0"/>
    <n v="0"/>
    <n v="0"/>
    <n v="0"/>
    <n v="1"/>
    <n v="3"/>
    <n v="4"/>
    <n v="1"/>
    <n v="0"/>
    <n v="1"/>
    <n v="0"/>
    <n v="1"/>
    <n v="1"/>
    <n v="0"/>
    <n v="0"/>
    <n v="0"/>
    <n v="0"/>
    <n v="3"/>
    <n v="3"/>
    <n v="2"/>
    <n v="7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72V"/>
    <n v="1"/>
    <s v="MATUTINO"/>
    <s v="ESCUELA PRIMARIA"/>
    <n v="8"/>
    <s v="CHIHUAHUA"/>
    <n v="8"/>
    <s v="CHIHUAHUA"/>
    <x v="6"/>
    <n v="29"/>
    <x v="7"/>
    <n v="417"/>
    <s v="LA YERBABUENA (LA LOMA)"/>
    <s v="CALLE LA YERBABUENA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2"/>
    <n v="0"/>
    <n v="2"/>
    <n v="0"/>
    <n v="0"/>
    <n v="0"/>
    <n v="0"/>
    <n v="2"/>
    <n v="2"/>
    <n v="0"/>
    <n v="0"/>
    <n v="0"/>
    <n v="0"/>
    <n v="2"/>
    <n v="2"/>
    <n v="2"/>
    <n v="4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11G"/>
    <n v="4"/>
    <s v="DISCONTINUO"/>
    <s v="PRIMARIA COMUNITARIA"/>
    <n v="8"/>
    <s v="CHIHUAHUA"/>
    <n v="8"/>
    <s v="CHIHUAHUA"/>
    <x v="0"/>
    <n v="9"/>
    <x v="2"/>
    <n v="218"/>
    <s v="NAQUEACHI (LOS TAPANCOS)"/>
    <s v="CALLE NAQUEACHI (LOS TAPANCOS)"/>
    <n v="0"/>
    <s v="PÚBLICO"/>
    <x v="3"/>
    <n v="2"/>
    <s v="BÁSICA"/>
    <n v="2"/>
    <x v="0"/>
    <n v="2"/>
    <x v="5"/>
    <n v="0"/>
    <s v="NO APLICA"/>
    <n v="0"/>
    <s v="NO APLICA"/>
    <m/>
    <m/>
    <s v="08ACE0001J"/>
    <n v="0"/>
    <s v="I2020"/>
    <n v="2"/>
    <n v="5"/>
    <n v="7"/>
    <n v="2"/>
    <n v="5"/>
    <n v="7"/>
    <n v="0"/>
    <n v="0"/>
    <n v="0"/>
    <n v="1"/>
    <n v="1"/>
    <n v="2"/>
    <n v="1"/>
    <n v="1"/>
    <n v="2"/>
    <n v="0"/>
    <n v="0"/>
    <n v="0"/>
    <n v="0"/>
    <n v="3"/>
    <n v="3"/>
    <n v="0"/>
    <n v="1"/>
    <n v="1"/>
    <n v="1"/>
    <n v="0"/>
    <n v="1"/>
    <n v="1"/>
    <n v="1"/>
    <n v="2"/>
    <n v="3"/>
    <n v="6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28G"/>
    <n v="1"/>
    <s v="MATUTINO"/>
    <s v="PRIMARIA COMUNITARIA AULA COMPARTIDA"/>
    <n v="8"/>
    <s v="CHIHUAHUA"/>
    <n v="8"/>
    <s v="CHIHUAHUA"/>
    <x v="3"/>
    <n v="33"/>
    <x v="48"/>
    <n v="63"/>
    <s v="LAS ERAS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"/>
    <n v="3"/>
    <n v="4"/>
    <n v="1"/>
    <n v="3"/>
    <n v="4"/>
    <n v="0"/>
    <n v="0"/>
    <n v="0"/>
    <n v="1"/>
    <n v="0"/>
    <n v="1"/>
    <n v="1"/>
    <n v="0"/>
    <n v="1"/>
    <n v="0"/>
    <n v="2"/>
    <n v="2"/>
    <n v="0"/>
    <n v="0"/>
    <n v="0"/>
    <n v="0"/>
    <n v="0"/>
    <n v="0"/>
    <n v="0"/>
    <n v="1"/>
    <n v="1"/>
    <n v="1"/>
    <n v="0"/>
    <n v="1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78O"/>
    <n v="4"/>
    <s v="DISCONTINUO"/>
    <s v="ESCUELA PRIMARIA"/>
    <n v="8"/>
    <s v="CHIHUAHUA"/>
    <n v="8"/>
    <s v="CHIHUAHUA"/>
    <x v="6"/>
    <n v="29"/>
    <x v="7"/>
    <n v="1071"/>
    <s v="RANCHERÍA PUERTO DE SAN JOSÉ (PUERTO DE LAS GUÍAS)"/>
    <s v="CALLE RANCHERIA PUERTO DE SAN JOSE (PUERTO DE LAS GUIAS)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0"/>
    <n v="3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80C"/>
    <n v="4"/>
    <s v="DISCONTINUO"/>
    <s v="ESCUELA PRIMARIA"/>
    <n v="8"/>
    <s v="CHIHUAHUA"/>
    <n v="8"/>
    <s v="CHIHUAHUA"/>
    <x v="0"/>
    <n v="8"/>
    <x v="0"/>
    <n v="276"/>
    <s v="PITORREAL"/>
    <s v="CALLE PITORREAL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6"/>
    <n v="8"/>
    <n v="2"/>
    <n v="6"/>
    <n v="8"/>
    <n v="0"/>
    <n v="0"/>
    <n v="0"/>
    <n v="1"/>
    <n v="0"/>
    <n v="1"/>
    <n v="1"/>
    <n v="0"/>
    <n v="1"/>
    <n v="1"/>
    <n v="1"/>
    <n v="2"/>
    <n v="0"/>
    <n v="2"/>
    <n v="2"/>
    <n v="1"/>
    <n v="1"/>
    <n v="2"/>
    <n v="0"/>
    <n v="1"/>
    <n v="1"/>
    <n v="0"/>
    <n v="1"/>
    <n v="1"/>
    <n v="3"/>
    <n v="6"/>
    <n v="9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590J"/>
    <n v="4"/>
    <s v="DISCONTINUO"/>
    <s v="PRIMARIA COMUNITARIA AULA COMPARTIDA"/>
    <n v="8"/>
    <s v="CHIHUAHUA"/>
    <n v="8"/>
    <s v="CHIHUAHUA"/>
    <x v="0"/>
    <n v="8"/>
    <x v="0"/>
    <n v="397"/>
    <s v="LA SIERRITA DE BARRAZA (CASA QUEMADA)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5"/>
    <n v="2"/>
    <n v="7"/>
    <n v="5"/>
    <n v="2"/>
    <n v="7"/>
    <n v="2"/>
    <n v="0"/>
    <n v="2"/>
    <n v="0"/>
    <n v="0"/>
    <n v="0"/>
    <n v="0"/>
    <n v="0"/>
    <n v="0"/>
    <n v="0"/>
    <n v="1"/>
    <n v="1"/>
    <n v="2"/>
    <n v="0"/>
    <n v="2"/>
    <n v="1"/>
    <n v="0"/>
    <n v="1"/>
    <n v="0"/>
    <n v="1"/>
    <n v="1"/>
    <n v="0"/>
    <n v="0"/>
    <n v="0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95E"/>
    <n v="4"/>
    <s v="DISCONTINUO"/>
    <s v="ESCUELA PRIMARIA"/>
    <n v="8"/>
    <s v="CHIHUAHUA"/>
    <n v="8"/>
    <s v="CHIHUAHUA"/>
    <x v="3"/>
    <n v="27"/>
    <x v="27"/>
    <n v="421"/>
    <s v="CUMBRE DEL OJITO"/>
    <s v="CALLE CUMBRE DEL OJIT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3"/>
    <n v="5"/>
    <n v="2"/>
    <n v="3"/>
    <n v="5"/>
    <n v="1"/>
    <n v="1"/>
    <n v="2"/>
    <n v="0"/>
    <n v="1"/>
    <n v="1"/>
    <n v="0"/>
    <n v="1"/>
    <n v="1"/>
    <n v="0"/>
    <n v="1"/>
    <n v="1"/>
    <n v="0"/>
    <n v="0"/>
    <n v="0"/>
    <n v="1"/>
    <n v="1"/>
    <n v="2"/>
    <n v="1"/>
    <n v="0"/>
    <n v="1"/>
    <n v="0"/>
    <n v="0"/>
    <n v="0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98B"/>
    <n v="4"/>
    <s v="DISCONTINUO"/>
    <s v="ESCUELA PRIMARIA"/>
    <n v="8"/>
    <s v="CHIHUAHUA"/>
    <n v="8"/>
    <s v="CHIHUAHUA"/>
    <x v="3"/>
    <n v="46"/>
    <x v="9"/>
    <n v="389"/>
    <s v="TASTECITOS"/>
    <s v="CALLE TASTECITOS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9"/>
    <n v="11"/>
    <n v="2"/>
    <n v="9"/>
    <n v="11"/>
    <n v="2"/>
    <n v="3"/>
    <n v="5"/>
    <n v="3"/>
    <n v="1"/>
    <n v="4"/>
    <n v="3"/>
    <n v="1"/>
    <n v="4"/>
    <n v="0"/>
    <n v="2"/>
    <n v="2"/>
    <n v="0"/>
    <n v="0"/>
    <n v="0"/>
    <n v="0"/>
    <n v="2"/>
    <n v="2"/>
    <n v="0"/>
    <n v="1"/>
    <n v="1"/>
    <n v="0"/>
    <n v="1"/>
    <n v="1"/>
    <n v="3"/>
    <n v="7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22L"/>
    <n v="4"/>
    <s v="DISCONTINUO"/>
    <s v="ESCUELA PRIMARIA"/>
    <n v="8"/>
    <s v="CHIHUAHUA"/>
    <n v="8"/>
    <s v="CHIHUAHUA"/>
    <x v="3"/>
    <n v="46"/>
    <x v="9"/>
    <n v="919"/>
    <s v="LOS BERROS"/>
    <s v="CALLE LOS BERROS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5"/>
    <n v="7"/>
    <n v="2"/>
    <n v="5"/>
    <n v="7"/>
    <n v="0"/>
    <n v="1"/>
    <n v="1"/>
    <n v="0"/>
    <n v="0"/>
    <n v="0"/>
    <n v="0"/>
    <n v="0"/>
    <n v="0"/>
    <n v="0"/>
    <n v="0"/>
    <n v="0"/>
    <n v="0"/>
    <n v="2"/>
    <n v="2"/>
    <n v="1"/>
    <n v="0"/>
    <n v="1"/>
    <n v="0"/>
    <n v="1"/>
    <n v="1"/>
    <n v="1"/>
    <n v="1"/>
    <n v="2"/>
    <n v="2"/>
    <n v="4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37N"/>
    <n v="4"/>
    <s v="DISCONTINUO"/>
    <s v="PRIMARIA COMUNITARIA"/>
    <n v="8"/>
    <s v="CHIHUAHUA"/>
    <n v="8"/>
    <s v="CHIHUAHUA"/>
    <x v="6"/>
    <n v="29"/>
    <x v="7"/>
    <n v="45"/>
    <s v="RANCHERÍA CASA COLORADA"/>
    <s v="CALLE RANCHERIA CASA COLORADA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5"/>
    <n v="2"/>
    <n v="7"/>
    <n v="5"/>
    <n v="2"/>
    <n v="7"/>
    <n v="1"/>
    <n v="0"/>
    <n v="1"/>
    <n v="1"/>
    <n v="1"/>
    <n v="2"/>
    <n v="1"/>
    <n v="1"/>
    <n v="2"/>
    <n v="0"/>
    <n v="0"/>
    <n v="0"/>
    <n v="1"/>
    <n v="0"/>
    <n v="1"/>
    <n v="0"/>
    <n v="2"/>
    <n v="2"/>
    <n v="2"/>
    <n v="1"/>
    <n v="3"/>
    <n v="1"/>
    <n v="1"/>
    <n v="2"/>
    <n v="5"/>
    <n v="5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67H"/>
    <n v="4"/>
    <s v="DISCONTINUO"/>
    <s v="ESCUELA PRIMARIA"/>
    <n v="8"/>
    <s v="CHIHUAHUA"/>
    <n v="8"/>
    <s v="CHIHUAHUA"/>
    <x v="6"/>
    <n v="29"/>
    <x v="7"/>
    <n v="1096"/>
    <s v="EL RINCÓN NEGRO"/>
    <s v="CALLE EL RINCON NEGR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1"/>
    <n v="14"/>
    <n v="25"/>
    <n v="11"/>
    <n v="14"/>
    <n v="25"/>
    <n v="1"/>
    <n v="3"/>
    <n v="4"/>
    <n v="0"/>
    <n v="1"/>
    <n v="1"/>
    <n v="0"/>
    <n v="1"/>
    <n v="1"/>
    <n v="4"/>
    <n v="4"/>
    <n v="8"/>
    <n v="0"/>
    <n v="1"/>
    <n v="1"/>
    <n v="0"/>
    <n v="4"/>
    <n v="4"/>
    <n v="3"/>
    <n v="2"/>
    <n v="5"/>
    <n v="3"/>
    <n v="0"/>
    <n v="3"/>
    <n v="10"/>
    <n v="12"/>
    <n v="22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R1697B"/>
    <n v="4"/>
    <s v="DISCONTINUO"/>
    <s v="PRIMARIA COMUNITARIA"/>
    <n v="8"/>
    <s v="CHIHUAHUA"/>
    <n v="8"/>
    <s v="CHIHUAHUA"/>
    <x v="0"/>
    <n v="8"/>
    <x v="0"/>
    <n v="651"/>
    <s v="LORETO"/>
    <s v="CALLE LORET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0"/>
    <n v="0"/>
    <n v="1"/>
    <n v="2"/>
    <n v="3"/>
    <n v="1"/>
    <n v="2"/>
    <n v="3"/>
    <n v="1"/>
    <n v="1"/>
    <n v="2"/>
    <n v="1"/>
    <n v="0"/>
    <n v="1"/>
    <n v="0"/>
    <n v="1"/>
    <n v="1"/>
    <n v="1"/>
    <n v="0"/>
    <n v="1"/>
    <n v="1"/>
    <n v="0"/>
    <n v="1"/>
    <n v="5"/>
    <n v="4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0Z"/>
    <n v="4"/>
    <s v="DISCONTINUO"/>
    <s v="PRIMARIA COMUNITARIA"/>
    <n v="8"/>
    <s v="CHIHUAHUA"/>
    <n v="8"/>
    <s v="CHIHUAHUA"/>
    <x v="0"/>
    <n v="8"/>
    <x v="0"/>
    <n v="353"/>
    <s v="MESA DE BUENAVISTA"/>
    <s v="CALLE MESA DE BUENAVISTA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4"/>
    <n v="8"/>
    <n v="4"/>
    <n v="4"/>
    <n v="8"/>
    <n v="1"/>
    <n v="0"/>
    <n v="1"/>
    <n v="0"/>
    <n v="0"/>
    <n v="0"/>
    <n v="0"/>
    <n v="0"/>
    <n v="0"/>
    <n v="2"/>
    <n v="1"/>
    <n v="3"/>
    <n v="1"/>
    <n v="0"/>
    <n v="1"/>
    <n v="0"/>
    <n v="2"/>
    <n v="2"/>
    <n v="0"/>
    <n v="0"/>
    <n v="0"/>
    <n v="0"/>
    <n v="1"/>
    <n v="1"/>
    <n v="3"/>
    <n v="4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2X"/>
    <n v="4"/>
    <s v="DISCONTINUO"/>
    <s v="PRIMARIA COMUNITARIA"/>
    <n v="8"/>
    <s v="CHIHUAHUA"/>
    <n v="8"/>
    <s v="CHIHUAHUA"/>
    <x v="0"/>
    <n v="8"/>
    <x v="0"/>
    <n v="345"/>
    <s v="RANCHITO DE BÁEZ"/>
    <s v="CALLE RANCHITO DE BAEZ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1"/>
    <n v="5"/>
    <n v="4"/>
    <n v="1"/>
    <n v="5"/>
    <n v="0"/>
    <n v="0"/>
    <n v="0"/>
    <n v="0"/>
    <n v="0"/>
    <n v="0"/>
    <n v="0"/>
    <n v="0"/>
    <n v="0"/>
    <n v="1"/>
    <n v="0"/>
    <n v="1"/>
    <n v="1"/>
    <n v="0"/>
    <n v="1"/>
    <n v="1"/>
    <n v="1"/>
    <n v="2"/>
    <n v="0"/>
    <n v="0"/>
    <n v="0"/>
    <n v="1"/>
    <n v="0"/>
    <n v="1"/>
    <n v="4"/>
    <n v="1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6T"/>
    <n v="4"/>
    <s v="DISCONTINUO"/>
    <s v="PRIMARIA COMUNITARIA"/>
    <n v="8"/>
    <s v="CHIHUAHUA"/>
    <n v="8"/>
    <s v="CHIHUAHUA"/>
    <x v="0"/>
    <n v="9"/>
    <x v="2"/>
    <n v="951"/>
    <s v="NONOAVA (LA MESA DE NONOAVA)"/>
    <s v="CALLE NONOAVA (LA MESA DE NONOAVA)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5"/>
    <n v="5"/>
    <n v="10"/>
    <n v="5"/>
    <n v="5"/>
    <n v="10"/>
    <n v="0"/>
    <n v="1"/>
    <n v="1"/>
    <n v="0"/>
    <n v="0"/>
    <n v="0"/>
    <n v="0"/>
    <n v="0"/>
    <n v="0"/>
    <n v="0"/>
    <n v="0"/>
    <n v="0"/>
    <n v="1"/>
    <n v="2"/>
    <n v="3"/>
    <n v="0"/>
    <n v="1"/>
    <n v="1"/>
    <n v="3"/>
    <n v="0"/>
    <n v="3"/>
    <n v="1"/>
    <n v="2"/>
    <n v="3"/>
    <n v="5"/>
    <n v="5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21L"/>
    <n v="4"/>
    <s v="DISCONTINUO"/>
    <s v="ESCUELA PRIMARIA"/>
    <n v="8"/>
    <s v="CHIHUAHUA"/>
    <n v="8"/>
    <s v="CHIHUAHUA"/>
    <x v="6"/>
    <n v="29"/>
    <x v="7"/>
    <n v="110"/>
    <s v="LAS LUCHAS"/>
    <s v="CALLE LAS LUCHAS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0"/>
    <n v="1"/>
    <n v="3"/>
    <n v="0"/>
    <n v="3"/>
    <n v="4"/>
    <n v="2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42Y"/>
    <n v="4"/>
    <s v="DISCONTINUO"/>
    <s v="ESCUELA PRIMARIA"/>
    <n v="8"/>
    <s v="CHIHUAHUA"/>
    <n v="8"/>
    <s v="CHIHUAHUA"/>
    <x v="0"/>
    <n v="8"/>
    <x v="0"/>
    <n v="366"/>
    <s v="ARENAL DE SAN JOSÉ"/>
    <s v="CALLE EL ARENAL DE SAN JOSE"/>
    <n v="0"/>
    <s v="PÚBLICO"/>
    <x v="3"/>
    <n v="2"/>
    <s v="BÁSICA"/>
    <n v="2"/>
    <x v="0"/>
    <n v="2"/>
    <x v="5"/>
    <n v="0"/>
    <s v="NO APLICA"/>
    <n v="0"/>
    <s v="NO APLICA"/>
    <m/>
    <m/>
    <s v="08ACE0001J"/>
    <n v="0"/>
    <s v="I2020"/>
    <n v="9"/>
    <n v="7"/>
    <n v="16"/>
    <n v="9"/>
    <n v="7"/>
    <n v="16"/>
    <n v="2"/>
    <n v="0"/>
    <n v="2"/>
    <n v="0"/>
    <n v="0"/>
    <n v="0"/>
    <n v="0"/>
    <n v="0"/>
    <n v="0"/>
    <n v="5"/>
    <n v="2"/>
    <n v="7"/>
    <n v="0"/>
    <n v="2"/>
    <n v="2"/>
    <n v="1"/>
    <n v="2"/>
    <n v="3"/>
    <n v="0"/>
    <n v="0"/>
    <n v="0"/>
    <n v="1"/>
    <n v="1"/>
    <n v="2"/>
    <n v="7"/>
    <n v="7"/>
    <n v="14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745V"/>
    <n v="4"/>
    <s v="DISCONTINUO"/>
    <s v="PRIMARIA COMUNITARIA"/>
    <n v="8"/>
    <s v="CHIHUAHUA"/>
    <n v="8"/>
    <s v="CHIHUAHUA"/>
    <x v="5"/>
    <n v="1"/>
    <x v="8"/>
    <n v="122"/>
    <s v="LAS TUNAS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4"/>
    <s v="I2020"/>
    <n v="10"/>
    <n v="3"/>
    <n v="13"/>
    <n v="10"/>
    <n v="3"/>
    <n v="13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752E"/>
    <n v="4"/>
    <s v="DISCONTINUO"/>
    <s v="ESCUELA PRIMARIA"/>
    <n v="8"/>
    <s v="CHIHUAHUA"/>
    <n v="8"/>
    <s v="CHIHUAHUA"/>
    <x v="10"/>
    <n v="13"/>
    <x v="41"/>
    <n v="32"/>
    <s v="EJIDO VICENTE GUERRERO (VALLE SECO)"/>
    <s v="CALLE VICENTE GUERRER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"/>
    <n v="3"/>
    <n v="4"/>
    <n v="1"/>
    <n v="3"/>
    <n v="4"/>
    <n v="0"/>
    <n v="0"/>
    <n v="0"/>
    <n v="1"/>
    <n v="2"/>
    <n v="3"/>
    <n v="1"/>
    <n v="2"/>
    <n v="3"/>
    <n v="0"/>
    <n v="2"/>
    <n v="2"/>
    <n v="1"/>
    <n v="1"/>
    <n v="2"/>
    <n v="0"/>
    <n v="0"/>
    <n v="0"/>
    <n v="0"/>
    <n v="2"/>
    <n v="2"/>
    <n v="0"/>
    <n v="0"/>
    <n v="0"/>
    <n v="2"/>
    <n v="7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79L"/>
    <n v="4"/>
    <s v="DISCONTINUO"/>
    <s v="PRIMARIA COMUNITARIA AULA COMPARTIDA"/>
    <n v="8"/>
    <s v="CHIHUAHUA"/>
    <n v="8"/>
    <s v="CHIHUAHUA"/>
    <x v="6"/>
    <n v="29"/>
    <x v="7"/>
    <n v="201"/>
    <s v="SAN IGNACIO DE LOS CANO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8"/>
    <n v="12"/>
    <n v="4"/>
    <n v="8"/>
    <n v="12"/>
    <n v="0"/>
    <n v="0"/>
    <n v="0"/>
    <n v="0"/>
    <n v="0"/>
    <n v="0"/>
    <n v="0"/>
    <n v="0"/>
    <n v="0"/>
    <n v="0"/>
    <n v="1"/>
    <n v="1"/>
    <n v="1"/>
    <n v="1"/>
    <n v="2"/>
    <n v="0"/>
    <n v="1"/>
    <n v="1"/>
    <n v="0"/>
    <n v="0"/>
    <n v="0"/>
    <n v="3"/>
    <n v="2"/>
    <n v="5"/>
    <n v="4"/>
    <n v="5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1Y"/>
    <n v="4"/>
    <s v="DISCONTINUO"/>
    <s v="PRIMARIA COMUNITARIA"/>
    <n v="8"/>
    <s v="CHIHUAHUA"/>
    <n v="8"/>
    <s v="CHIHUAHUA"/>
    <x v="0"/>
    <n v="9"/>
    <x v="2"/>
    <n v="191"/>
    <s v="TALAYOTES"/>
    <s v="CALLE TALAYOTES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3"/>
    <n v="4"/>
    <n v="0"/>
    <n v="0"/>
    <n v="0"/>
    <n v="2"/>
    <n v="4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2X"/>
    <n v="4"/>
    <s v="DISCONTINUO"/>
    <s v="ESCUELA PRIMARIA"/>
    <n v="8"/>
    <s v="CHIHUAHUA"/>
    <n v="8"/>
    <s v="CHIHUAHUA"/>
    <x v="3"/>
    <n v="27"/>
    <x v="27"/>
    <n v="649"/>
    <s v="CHORUGUE"/>
    <s v="CALLE CHORUGUE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9"/>
    <n v="4"/>
    <n v="13"/>
    <n v="9"/>
    <n v="4"/>
    <n v="13"/>
    <n v="2"/>
    <n v="0"/>
    <n v="2"/>
    <n v="0"/>
    <n v="0"/>
    <n v="0"/>
    <n v="0"/>
    <n v="0"/>
    <n v="0"/>
    <n v="2"/>
    <n v="1"/>
    <n v="3"/>
    <n v="1"/>
    <n v="1"/>
    <n v="2"/>
    <n v="1"/>
    <n v="1"/>
    <n v="2"/>
    <n v="2"/>
    <n v="0"/>
    <n v="2"/>
    <n v="1"/>
    <n v="1"/>
    <n v="2"/>
    <n v="7"/>
    <n v="4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4V"/>
    <n v="4"/>
    <s v="DISCONTINUO"/>
    <s v="ESCUELA PRIMARIA"/>
    <n v="8"/>
    <s v="CHIHUAHUA"/>
    <n v="8"/>
    <s v="CHIHUAHUA"/>
    <x v="6"/>
    <n v="29"/>
    <x v="7"/>
    <n v="173"/>
    <s v="EL PORTUGAL"/>
    <s v="CALLE PORTUGAL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0"/>
    <n v="0"/>
    <n v="0"/>
    <n v="1"/>
    <n v="1"/>
    <n v="0"/>
    <n v="1"/>
    <n v="1"/>
    <n v="0"/>
    <n v="2"/>
    <n v="2"/>
    <n v="0"/>
    <n v="1"/>
    <n v="1"/>
    <n v="0"/>
    <n v="0"/>
    <n v="0"/>
    <n v="2"/>
    <n v="1"/>
    <n v="3"/>
    <n v="1"/>
    <n v="0"/>
    <n v="1"/>
    <n v="3"/>
    <n v="5"/>
    <n v="8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46T"/>
    <n v="4"/>
    <s v="DISCONTINUO"/>
    <s v="ESCUELA PRIMARIA"/>
    <n v="8"/>
    <s v="CHIHUAHUA"/>
    <n v="8"/>
    <s v="CHIHUAHUA"/>
    <x v="4"/>
    <n v="52"/>
    <x v="5"/>
    <n v="47"/>
    <s v="POTRERO DEL LLANO (LA MULA)"/>
    <s v="CALLE POTRERO DEL LLANO (LA MULA)"/>
    <n v="0"/>
    <s v="PÚBLICO"/>
    <x v="3"/>
    <n v="2"/>
    <s v="BÁSICA"/>
    <n v="2"/>
    <x v="0"/>
    <n v="2"/>
    <x v="5"/>
    <n v="0"/>
    <s v="NO APLICA"/>
    <n v="0"/>
    <s v="NO APLICA"/>
    <m/>
    <m/>
    <s v="08ACE0001J"/>
    <n v="0"/>
    <s v="I2020"/>
    <n v="2"/>
    <n v="4"/>
    <n v="6"/>
    <n v="2"/>
    <n v="4"/>
    <n v="6"/>
    <n v="1"/>
    <n v="0"/>
    <n v="1"/>
    <n v="0"/>
    <n v="0"/>
    <n v="0"/>
    <n v="0"/>
    <n v="0"/>
    <n v="0"/>
    <n v="0"/>
    <n v="2"/>
    <n v="2"/>
    <n v="0"/>
    <n v="0"/>
    <n v="0"/>
    <n v="0"/>
    <n v="1"/>
    <n v="1"/>
    <n v="0"/>
    <n v="0"/>
    <n v="0"/>
    <n v="1"/>
    <n v="1"/>
    <n v="2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7S"/>
    <n v="4"/>
    <s v="DISCONTINUO"/>
    <s v="ESCUELA PRIMARIA"/>
    <n v="8"/>
    <s v="CHIHUAHUA"/>
    <n v="8"/>
    <s v="CHIHUAHUA"/>
    <x v="0"/>
    <n v="8"/>
    <x v="0"/>
    <n v="235"/>
    <s v="CHAPOTILLO"/>
    <s v="CALLE EL CHAPOTILL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5"/>
    <n v="6"/>
    <n v="11"/>
    <n v="5"/>
    <n v="6"/>
    <n v="11"/>
    <n v="3"/>
    <n v="1"/>
    <n v="4"/>
    <n v="0"/>
    <n v="0"/>
    <n v="0"/>
    <n v="0"/>
    <n v="0"/>
    <n v="0"/>
    <n v="0"/>
    <n v="0"/>
    <n v="0"/>
    <n v="1"/>
    <n v="0"/>
    <n v="1"/>
    <n v="0"/>
    <n v="2"/>
    <n v="2"/>
    <n v="1"/>
    <n v="0"/>
    <n v="1"/>
    <n v="0"/>
    <n v="3"/>
    <n v="3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54B"/>
    <n v="4"/>
    <s v="DISCONTINUO"/>
    <s v="ESCUELA PRIMARIA"/>
    <n v="8"/>
    <s v="CHIHUAHUA"/>
    <n v="8"/>
    <s v="CHIHUAHUA"/>
    <x v="1"/>
    <n v="17"/>
    <x v="43"/>
    <n v="95"/>
    <s v="EJIDO EL LLORÓN"/>
    <s v="CALLE EL LLORON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0"/>
    <n v="10"/>
    <n v="20"/>
    <n v="10"/>
    <n v="10"/>
    <n v="20"/>
    <n v="3"/>
    <n v="4"/>
    <n v="7"/>
    <n v="1"/>
    <n v="0"/>
    <n v="1"/>
    <n v="1"/>
    <n v="0"/>
    <n v="1"/>
    <n v="3"/>
    <n v="0"/>
    <n v="3"/>
    <n v="2"/>
    <n v="2"/>
    <n v="4"/>
    <n v="0"/>
    <n v="2"/>
    <n v="2"/>
    <n v="2"/>
    <n v="1"/>
    <n v="3"/>
    <n v="1"/>
    <n v="1"/>
    <n v="2"/>
    <n v="9"/>
    <n v="6"/>
    <n v="1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55A"/>
    <n v="4"/>
    <s v="DISCONTINUO"/>
    <s v="PRIMARIA COMUNITARIA"/>
    <n v="8"/>
    <s v="CHIHUAHUA"/>
    <n v="8"/>
    <s v="CHIHUAHUA"/>
    <x v="1"/>
    <n v="31"/>
    <x v="1"/>
    <n v="525"/>
    <s v="EL MESTEÑO"/>
    <s v="CALLE EL MESTEÑ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5"/>
    <n v="2"/>
    <n v="7"/>
    <n v="5"/>
    <n v="2"/>
    <n v="7"/>
    <n v="2"/>
    <n v="1"/>
    <n v="3"/>
    <n v="1"/>
    <n v="1"/>
    <n v="2"/>
    <n v="1"/>
    <n v="1"/>
    <n v="2"/>
    <n v="1"/>
    <n v="1"/>
    <n v="2"/>
    <n v="0"/>
    <n v="0"/>
    <n v="0"/>
    <n v="0"/>
    <n v="0"/>
    <n v="0"/>
    <n v="1"/>
    <n v="0"/>
    <n v="1"/>
    <n v="1"/>
    <n v="1"/>
    <n v="2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56Z"/>
    <n v="4"/>
    <s v="DISCONTINUO"/>
    <s v="PRIMARIA COMUNITARIA"/>
    <n v="8"/>
    <s v="CHIHUAHUA"/>
    <n v="8"/>
    <s v="CHIHUAHUA"/>
    <x v="2"/>
    <n v="63"/>
    <x v="17"/>
    <n v="73"/>
    <s v="YAHUIRACHI"/>
    <s v="CALLE YAHUIRACHI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6"/>
    <n v="3"/>
    <n v="9"/>
    <n v="6"/>
    <n v="3"/>
    <n v="9"/>
    <n v="0"/>
    <n v="0"/>
    <n v="0"/>
    <n v="0"/>
    <n v="0"/>
    <n v="0"/>
    <n v="0"/>
    <n v="0"/>
    <n v="0"/>
    <n v="1"/>
    <n v="0"/>
    <n v="1"/>
    <n v="1"/>
    <n v="1"/>
    <n v="2"/>
    <n v="3"/>
    <n v="0"/>
    <n v="3"/>
    <n v="1"/>
    <n v="0"/>
    <n v="1"/>
    <n v="0"/>
    <n v="2"/>
    <n v="2"/>
    <n v="6"/>
    <n v="3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67F"/>
    <n v="4"/>
    <s v="DISCONTINUO"/>
    <s v="PRIMARIA COMUNITARIA"/>
    <n v="8"/>
    <s v="CHIHUAHUA"/>
    <n v="8"/>
    <s v="CHIHUAHUA"/>
    <x v="6"/>
    <n v="29"/>
    <x v="7"/>
    <n v="1589"/>
    <s v="EL CHAPOTE (EL MOCO)"/>
    <s v="CALLE BARRANCO DEL CHAPOTE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1"/>
    <n v="5"/>
    <n v="4"/>
    <n v="1"/>
    <n v="5"/>
    <n v="0"/>
    <n v="0"/>
    <n v="0"/>
    <n v="0"/>
    <n v="1"/>
    <n v="1"/>
    <n v="0"/>
    <n v="1"/>
    <n v="1"/>
    <n v="0"/>
    <n v="0"/>
    <n v="0"/>
    <n v="1"/>
    <n v="0"/>
    <n v="1"/>
    <n v="2"/>
    <n v="0"/>
    <n v="2"/>
    <n v="1"/>
    <n v="0"/>
    <n v="1"/>
    <n v="0"/>
    <n v="1"/>
    <n v="1"/>
    <n v="4"/>
    <n v="2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73Q"/>
    <n v="4"/>
    <s v="DISCONTINUO"/>
    <s v="PRIMARIA COMUNITARIA AULA COMPARTIDA"/>
    <n v="8"/>
    <s v="CHIHUAHUA"/>
    <n v="8"/>
    <s v="CHIHUAHUA"/>
    <x v="6"/>
    <n v="29"/>
    <x v="7"/>
    <n v="1924"/>
    <s v="TAHONAS [ASERRADERO]"/>
    <s v="CALLE TAHONAS [ASERRADERO]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5"/>
    <n v="2"/>
    <n v="7"/>
    <n v="5"/>
    <n v="2"/>
    <n v="7"/>
    <n v="1"/>
    <n v="0"/>
    <n v="1"/>
    <n v="1"/>
    <n v="1"/>
    <n v="2"/>
    <n v="1"/>
    <n v="1"/>
    <n v="2"/>
    <n v="1"/>
    <n v="0"/>
    <n v="1"/>
    <n v="1"/>
    <n v="1"/>
    <n v="2"/>
    <n v="2"/>
    <n v="1"/>
    <n v="3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0Z"/>
    <n v="4"/>
    <s v="DISCONTINUO"/>
    <s v="PRIMARIA COMUNITARIA"/>
    <n v="8"/>
    <s v="CHIHUAHUA"/>
    <n v="8"/>
    <s v="CHIHUAHUA"/>
    <x v="6"/>
    <n v="29"/>
    <x v="7"/>
    <n v="1715"/>
    <s v="ARROYO DEL AGUA"/>
    <s v="CALLE ARROYO DEL AGUA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0"/>
    <n v="0"/>
    <n v="3"/>
    <n v="1"/>
    <n v="4"/>
    <n v="3"/>
    <n v="1"/>
    <n v="4"/>
    <n v="1"/>
    <n v="0"/>
    <n v="1"/>
    <n v="0"/>
    <n v="0"/>
    <n v="0"/>
    <n v="2"/>
    <n v="1"/>
    <n v="3"/>
    <n v="1"/>
    <n v="0"/>
    <n v="1"/>
    <n v="0"/>
    <n v="1"/>
    <n v="1"/>
    <n v="7"/>
    <n v="3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1Z"/>
    <n v="4"/>
    <s v="DISCONTINUO"/>
    <s v="PRIMARIA COMUNITARIA"/>
    <n v="8"/>
    <s v="CHIHUAHUA"/>
    <n v="8"/>
    <s v="CHIHUAHUA"/>
    <x v="6"/>
    <n v="29"/>
    <x v="7"/>
    <n v="1942"/>
    <s v="LAS ESCALERAS"/>
    <s v="CALLE LAS ESCALERAS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1"/>
    <n v="1"/>
    <n v="0"/>
    <n v="0"/>
    <n v="0"/>
    <n v="0"/>
    <n v="0"/>
    <n v="0"/>
    <n v="1"/>
    <n v="1"/>
    <n v="2"/>
    <n v="2"/>
    <n v="0"/>
    <n v="2"/>
    <n v="1"/>
    <n v="1"/>
    <n v="2"/>
    <n v="0"/>
    <n v="1"/>
    <n v="1"/>
    <n v="0"/>
    <n v="1"/>
    <n v="1"/>
    <n v="4"/>
    <n v="4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5V"/>
    <n v="4"/>
    <s v="DISCONTINUO"/>
    <s v="ESCUELA PRIMARIA"/>
    <n v="8"/>
    <s v="CHIHUAHUA"/>
    <n v="8"/>
    <s v="CHIHUAHUA"/>
    <x v="1"/>
    <n v="17"/>
    <x v="43"/>
    <n v="96"/>
    <s v="MAURILIO ORTÍZ"/>
    <s v="CALLE MAURILIO ORTIZ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0"/>
    <n v="6"/>
    <n v="16"/>
    <n v="10"/>
    <n v="6"/>
    <n v="16"/>
    <n v="1"/>
    <n v="0"/>
    <n v="1"/>
    <n v="2"/>
    <n v="0"/>
    <n v="2"/>
    <n v="2"/>
    <n v="0"/>
    <n v="2"/>
    <n v="2"/>
    <n v="0"/>
    <n v="2"/>
    <n v="2"/>
    <n v="2"/>
    <n v="4"/>
    <n v="2"/>
    <n v="1"/>
    <n v="3"/>
    <n v="2"/>
    <n v="1"/>
    <n v="3"/>
    <n v="1"/>
    <n v="3"/>
    <n v="4"/>
    <n v="11"/>
    <n v="7"/>
    <n v="18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87T"/>
    <n v="4"/>
    <s v="DISCONTINUO"/>
    <s v="PRIMARIA COMUNITARIA"/>
    <n v="8"/>
    <s v="CHIHUAHUA"/>
    <n v="8"/>
    <s v="CHIHUAHUA"/>
    <x v="1"/>
    <n v="17"/>
    <x v="43"/>
    <n v="105"/>
    <s v="NUEVO ZARAGOZA (LOS ADOBES)"/>
    <s v="CALLE NUEVO ZARAGOZA (LOS ADOBES)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0"/>
    <n v="1"/>
    <n v="11"/>
    <n v="10"/>
    <n v="1"/>
    <n v="11"/>
    <n v="1"/>
    <n v="0"/>
    <n v="1"/>
    <n v="1"/>
    <n v="0"/>
    <n v="1"/>
    <n v="1"/>
    <n v="0"/>
    <n v="1"/>
    <n v="2"/>
    <n v="0"/>
    <n v="2"/>
    <n v="2"/>
    <n v="0"/>
    <n v="2"/>
    <n v="1"/>
    <n v="0"/>
    <n v="1"/>
    <n v="1"/>
    <n v="0"/>
    <n v="1"/>
    <n v="3"/>
    <n v="1"/>
    <n v="4"/>
    <n v="10"/>
    <n v="1"/>
    <n v="11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99Y"/>
    <n v="4"/>
    <s v="DISCONTINUO"/>
    <s v="ESCUELA PRIMARIA"/>
    <n v="8"/>
    <s v="CHIHUAHUA"/>
    <n v="8"/>
    <s v="CHIHUAHUA"/>
    <x v="3"/>
    <n v="46"/>
    <x v="9"/>
    <n v="51"/>
    <s v="LAS CUEVAS"/>
    <s v="CALLE LAS CUEVAS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6"/>
    <n v="5"/>
    <n v="11"/>
    <n v="6"/>
    <n v="5"/>
    <n v="11"/>
    <n v="2"/>
    <n v="1"/>
    <n v="3"/>
    <n v="1"/>
    <n v="1"/>
    <n v="2"/>
    <n v="1"/>
    <n v="1"/>
    <n v="2"/>
    <n v="2"/>
    <n v="1"/>
    <n v="3"/>
    <n v="1"/>
    <n v="1"/>
    <n v="2"/>
    <n v="0"/>
    <n v="2"/>
    <n v="2"/>
    <n v="1"/>
    <n v="1"/>
    <n v="2"/>
    <n v="0"/>
    <n v="1"/>
    <n v="1"/>
    <n v="5"/>
    <n v="7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1C"/>
    <n v="4"/>
    <s v="DISCONTINUO"/>
    <s v="ESCUELA PRIMARIA"/>
    <n v="8"/>
    <s v="CHIHUAHUA"/>
    <n v="8"/>
    <s v="CHIHUAHUA"/>
    <x v="2"/>
    <n v="40"/>
    <x v="12"/>
    <n v="111"/>
    <s v="CAMPO EL DOS (DOS DE ARRIBA)"/>
    <s v="CALLE EJIDO CAMPO DOS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5"/>
    <n v="9"/>
    <n v="4"/>
    <n v="5"/>
    <n v="9"/>
    <n v="0"/>
    <n v="2"/>
    <n v="2"/>
    <n v="0"/>
    <n v="2"/>
    <n v="2"/>
    <n v="0"/>
    <n v="2"/>
    <n v="2"/>
    <n v="2"/>
    <n v="3"/>
    <n v="5"/>
    <n v="0"/>
    <n v="0"/>
    <n v="0"/>
    <n v="2"/>
    <n v="0"/>
    <n v="2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912B"/>
    <n v="4"/>
    <s v="DISCONTINUO"/>
    <s v="PRIMARIA COMUNITARIA AULA COMPARTIDA"/>
    <n v="8"/>
    <s v="CHIHUAHUA"/>
    <n v="8"/>
    <s v="CHIHUAHUA"/>
    <x v="0"/>
    <n v="47"/>
    <x v="20"/>
    <n v="15"/>
    <s v="BERMÚDEZ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7"/>
    <n v="11"/>
    <n v="4"/>
    <n v="7"/>
    <n v="11"/>
    <n v="0"/>
    <n v="1"/>
    <n v="1"/>
    <n v="0"/>
    <n v="1"/>
    <n v="1"/>
    <n v="0"/>
    <n v="1"/>
    <n v="1"/>
    <n v="0"/>
    <n v="2"/>
    <n v="2"/>
    <n v="1"/>
    <n v="1"/>
    <n v="2"/>
    <n v="1"/>
    <n v="0"/>
    <n v="1"/>
    <n v="1"/>
    <n v="3"/>
    <n v="4"/>
    <n v="1"/>
    <n v="0"/>
    <n v="1"/>
    <n v="4"/>
    <n v="7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20K"/>
    <n v="4"/>
    <s v="DISCONTINUO"/>
    <s v="ESCUELA PRIMARIA"/>
    <n v="8"/>
    <s v="CHIHUAHUA"/>
    <n v="8"/>
    <s v="CHIHUAHUA"/>
    <x v="1"/>
    <n v="31"/>
    <x v="1"/>
    <n v="81"/>
    <s v="PICHACHI"/>
    <s v="CALLE PICHACHI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4"/>
    <n v="7"/>
    <n v="3"/>
    <n v="4"/>
    <n v="7"/>
    <n v="0"/>
    <n v="1"/>
    <n v="1"/>
    <n v="0"/>
    <n v="0"/>
    <n v="0"/>
    <n v="0"/>
    <n v="0"/>
    <n v="0"/>
    <n v="1"/>
    <n v="1"/>
    <n v="2"/>
    <n v="0"/>
    <n v="1"/>
    <n v="1"/>
    <n v="0"/>
    <n v="1"/>
    <n v="1"/>
    <n v="0"/>
    <n v="0"/>
    <n v="0"/>
    <n v="2"/>
    <n v="0"/>
    <n v="2"/>
    <n v="3"/>
    <n v="3"/>
    <n v="6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926E"/>
    <n v="4"/>
    <s v="DISCONTINUO"/>
    <s v="ESCUELA PRIMARIA"/>
    <n v="8"/>
    <s v="CHIHUAHUA"/>
    <n v="8"/>
    <s v="CHIHUAHUA"/>
    <x v="10"/>
    <n v="10"/>
    <x v="44"/>
    <n v="25"/>
    <s v="EL PROGRESO"/>
    <s v="CALLE EL PROGRES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9"/>
    <n v="9"/>
    <n v="18"/>
    <n v="9"/>
    <n v="9"/>
    <n v="18"/>
    <n v="1"/>
    <n v="0"/>
    <n v="1"/>
    <n v="0"/>
    <n v="0"/>
    <n v="0"/>
    <n v="0"/>
    <n v="0"/>
    <n v="0"/>
    <n v="3"/>
    <n v="3"/>
    <n v="6"/>
    <n v="2"/>
    <n v="4"/>
    <n v="6"/>
    <n v="0"/>
    <n v="2"/>
    <n v="2"/>
    <n v="2"/>
    <n v="0"/>
    <n v="2"/>
    <n v="2"/>
    <n v="0"/>
    <n v="2"/>
    <n v="9"/>
    <n v="9"/>
    <n v="18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942W"/>
    <n v="4"/>
    <s v="DISCONTINUO"/>
    <s v="PRIMARIA COMUNITARIA AULA COMPARTIDA"/>
    <n v="8"/>
    <s v="CHIHUAHUA"/>
    <n v="8"/>
    <s v="CHIHUAHUA"/>
    <x v="3"/>
    <n v="46"/>
    <x v="9"/>
    <n v="278"/>
    <s v="SAN ANDRÉS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"/>
    <n v="6"/>
    <n v="7"/>
    <n v="1"/>
    <n v="6"/>
    <n v="7"/>
    <n v="0"/>
    <n v="3"/>
    <n v="3"/>
    <n v="0"/>
    <n v="1"/>
    <n v="1"/>
    <n v="0"/>
    <n v="1"/>
    <n v="1"/>
    <n v="0"/>
    <n v="0"/>
    <n v="0"/>
    <n v="0"/>
    <n v="0"/>
    <n v="0"/>
    <n v="0"/>
    <n v="0"/>
    <n v="0"/>
    <n v="1"/>
    <n v="2"/>
    <n v="3"/>
    <n v="0"/>
    <n v="1"/>
    <n v="1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5T"/>
    <n v="4"/>
    <s v="DISCONTINUO"/>
    <s v="PRIMARIA COMUNITARIA"/>
    <n v="8"/>
    <s v="CHIHUAHUA"/>
    <n v="8"/>
    <s v="CHIHUAHUA"/>
    <x v="0"/>
    <n v="47"/>
    <x v="20"/>
    <n v="161"/>
    <s v="LOS ALAMILLOS"/>
    <s v="CALLE LOS ALAMILLOS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5"/>
    <n v="7"/>
    <n v="2"/>
    <n v="5"/>
    <n v="7"/>
    <n v="0"/>
    <n v="1"/>
    <n v="1"/>
    <n v="0"/>
    <n v="1"/>
    <n v="1"/>
    <n v="0"/>
    <n v="1"/>
    <n v="1"/>
    <n v="0"/>
    <n v="3"/>
    <n v="3"/>
    <n v="0"/>
    <n v="0"/>
    <n v="0"/>
    <n v="0"/>
    <n v="1"/>
    <n v="1"/>
    <n v="1"/>
    <n v="0"/>
    <n v="1"/>
    <n v="1"/>
    <n v="0"/>
    <n v="1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9P"/>
    <n v="4"/>
    <s v="DISCONTINUO"/>
    <s v="ESCUELA PRIMARIA"/>
    <n v="8"/>
    <s v="CHIHUAHUA"/>
    <n v="8"/>
    <s v="CHIHUAHUA"/>
    <x v="6"/>
    <n v="29"/>
    <x v="7"/>
    <n v="1782"/>
    <s v="EL CARNERITO"/>
    <s v="CALLE EL CARNERIT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5"/>
    <n v="7"/>
    <n v="2"/>
    <n v="5"/>
    <n v="7"/>
    <n v="0"/>
    <n v="1"/>
    <n v="1"/>
    <n v="1"/>
    <n v="1"/>
    <n v="2"/>
    <n v="1"/>
    <n v="1"/>
    <n v="2"/>
    <n v="1"/>
    <n v="0"/>
    <n v="1"/>
    <n v="0"/>
    <n v="0"/>
    <n v="0"/>
    <n v="1"/>
    <n v="1"/>
    <n v="2"/>
    <n v="0"/>
    <n v="1"/>
    <n v="1"/>
    <n v="0"/>
    <n v="2"/>
    <n v="2"/>
    <n v="3"/>
    <n v="5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51D"/>
    <n v="4"/>
    <s v="DISCONTINUO"/>
    <s v="ESCUELA PRIMARIA"/>
    <n v="8"/>
    <s v="CHIHUAHUA"/>
    <n v="8"/>
    <s v="CHIHUAHUA"/>
    <x v="6"/>
    <n v="29"/>
    <x v="7"/>
    <n v="426"/>
    <s v="LA SOLEDAD NUEVA"/>
    <s v="CALLE LA SOLEDAD NUEVA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1"/>
    <n v="9"/>
    <n v="20"/>
    <n v="11"/>
    <n v="9"/>
    <n v="20"/>
    <n v="1"/>
    <n v="3"/>
    <n v="4"/>
    <n v="0"/>
    <n v="1"/>
    <n v="1"/>
    <n v="0"/>
    <n v="1"/>
    <n v="1"/>
    <n v="1"/>
    <n v="1"/>
    <n v="2"/>
    <n v="3"/>
    <n v="0"/>
    <n v="3"/>
    <n v="2"/>
    <n v="3"/>
    <n v="5"/>
    <n v="1"/>
    <n v="1"/>
    <n v="2"/>
    <n v="3"/>
    <n v="1"/>
    <n v="4"/>
    <n v="10"/>
    <n v="7"/>
    <n v="1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54A"/>
    <n v="4"/>
    <s v="DISCONTINUO"/>
    <s v="ESCUELA PRIMARIA"/>
    <n v="8"/>
    <s v="CHIHUAHUA"/>
    <n v="8"/>
    <s v="CHIHUAHUA"/>
    <x v="6"/>
    <n v="29"/>
    <x v="7"/>
    <n v="279"/>
    <s v="MESA DE TÉLLEZ"/>
    <s v="CALLE MESA DE TELLEZ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5"/>
    <n v="6"/>
    <n v="11"/>
    <n v="5"/>
    <n v="6"/>
    <n v="11"/>
    <n v="0"/>
    <n v="2"/>
    <n v="2"/>
    <n v="0"/>
    <n v="1"/>
    <n v="1"/>
    <n v="0"/>
    <n v="1"/>
    <n v="1"/>
    <n v="2"/>
    <n v="0"/>
    <n v="2"/>
    <n v="1"/>
    <n v="1"/>
    <n v="2"/>
    <n v="1"/>
    <n v="1"/>
    <n v="2"/>
    <n v="0"/>
    <n v="1"/>
    <n v="1"/>
    <n v="1"/>
    <n v="1"/>
    <n v="2"/>
    <n v="5"/>
    <n v="5"/>
    <n v="1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959W"/>
    <n v="4"/>
    <s v="DISCONTINUO"/>
    <s v="ESCUELA PRIMARIA"/>
    <n v="8"/>
    <s v="CHIHUAHUA"/>
    <n v="8"/>
    <s v="CHIHUAHUA"/>
    <x v="4"/>
    <n v="52"/>
    <x v="5"/>
    <n v="365"/>
    <s v="EL OASIS"/>
    <s v="CALLE EL OASIS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1"/>
    <n v="1"/>
    <n v="1"/>
    <n v="1"/>
    <n v="2"/>
    <n v="0"/>
    <n v="1"/>
    <n v="1"/>
    <n v="0"/>
    <n v="0"/>
    <n v="0"/>
    <n v="1"/>
    <n v="1"/>
    <n v="2"/>
    <n v="2"/>
    <n v="4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68D"/>
    <n v="4"/>
    <s v="DISCONTINUO"/>
    <s v="ESCUELA PRIMARIA"/>
    <n v="8"/>
    <s v="CHIHUAHUA"/>
    <n v="8"/>
    <s v="CHIHUAHUA"/>
    <x v="6"/>
    <n v="29"/>
    <x v="7"/>
    <n v="237"/>
    <s v="TARAHUMARES"/>
    <s v="CALLE TARAHUNMARES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4"/>
    <n v="7"/>
    <n v="3"/>
    <n v="4"/>
    <n v="7"/>
    <n v="0"/>
    <n v="0"/>
    <n v="0"/>
    <n v="0"/>
    <n v="0"/>
    <n v="0"/>
    <n v="0"/>
    <n v="0"/>
    <n v="0"/>
    <n v="1"/>
    <n v="0"/>
    <n v="1"/>
    <n v="0"/>
    <n v="1"/>
    <n v="1"/>
    <n v="2"/>
    <n v="2"/>
    <n v="4"/>
    <n v="0"/>
    <n v="0"/>
    <n v="0"/>
    <n v="0"/>
    <n v="1"/>
    <n v="1"/>
    <n v="3"/>
    <n v="4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76M"/>
    <n v="4"/>
    <s v="DISCONTINUO"/>
    <s v="ESCUELA PRIMARIA"/>
    <n v="8"/>
    <s v="CHIHUAHUA"/>
    <n v="8"/>
    <s v="CHIHUAHUA"/>
    <x v="8"/>
    <n v="67"/>
    <x v="45"/>
    <n v="40"/>
    <s v="SAN NICOLÁS DE LA CIENEGUILLA"/>
    <s v="CALLE SAN NICOLAS DE LA CIENEGUILLA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3"/>
    <n v="6"/>
    <n v="3"/>
    <n v="3"/>
    <n v="6"/>
    <n v="1"/>
    <n v="2"/>
    <n v="3"/>
    <n v="0"/>
    <n v="3"/>
    <n v="3"/>
    <n v="0"/>
    <n v="3"/>
    <n v="3"/>
    <n v="1"/>
    <n v="0"/>
    <n v="1"/>
    <n v="0"/>
    <n v="1"/>
    <n v="1"/>
    <n v="0"/>
    <n v="0"/>
    <n v="0"/>
    <n v="1"/>
    <n v="0"/>
    <n v="1"/>
    <n v="0"/>
    <n v="0"/>
    <n v="0"/>
    <n v="2"/>
    <n v="4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78K"/>
    <n v="2"/>
    <s v="VESPERTINO"/>
    <s v="PRIMARIA COMUNITARIA AULA COMPARTIDA"/>
    <n v="8"/>
    <s v="CHIHUAHUA"/>
    <n v="8"/>
    <s v="CHIHUAHUA"/>
    <x v="3"/>
    <n v="46"/>
    <x v="9"/>
    <n v="217"/>
    <s v="EL TERRERO"/>
    <s v="CALLE EL TERRER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"/>
    <n v="3"/>
    <n v="4"/>
    <n v="1"/>
    <n v="3"/>
    <n v="4"/>
    <n v="0"/>
    <n v="1"/>
    <n v="1"/>
    <n v="0"/>
    <n v="0"/>
    <n v="0"/>
    <n v="0"/>
    <n v="0"/>
    <n v="0"/>
    <n v="0"/>
    <n v="1"/>
    <n v="1"/>
    <n v="0"/>
    <n v="0"/>
    <n v="0"/>
    <n v="1"/>
    <n v="0"/>
    <n v="1"/>
    <n v="0"/>
    <n v="0"/>
    <n v="0"/>
    <n v="0"/>
    <n v="1"/>
    <n v="1"/>
    <n v="1"/>
    <n v="2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4V"/>
    <n v="4"/>
    <s v="DISCONTINUO"/>
    <s v="PRIMARIA COMUNITARIA AULA COMPARTIDA"/>
    <n v="8"/>
    <s v="CHIHUAHUA"/>
    <n v="8"/>
    <s v="CHIHUAHUA"/>
    <x v="3"/>
    <n v="7"/>
    <x v="25"/>
    <n v="797"/>
    <s v="LA LAGARTIJA"/>
    <s v="CALLE LA LAGARTIJA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0"/>
    <n v="2"/>
    <n v="2"/>
    <n v="0"/>
    <n v="2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1"/>
    <n v="0"/>
    <n v="1"/>
    <n v="2"/>
    <n v="0"/>
    <n v="2"/>
    <n v="3"/>
    <n v="1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6T"/>
    <n v="4"/>
    <s v="DISCONTINUO"/>
    <s v="PRIMARIA COMUNITARIA"/>
    <n v="8"/>
    <s v="CHIHUAHUA"/>
    <n v="8"/>
    <s v="CHIHUAHUA"/>
    <x v="6"/>
    <n v="29"/>
    <x v="7"/>
    <n v="1317"/>
    <s v="OLVIDO DE ABAJO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5"/>
    <n v="4"/>
    <n v="9"/>
    <n v="5"/>
    <n v="4"/>
    <n v="9"/>
    <n v="1"/>
    <n v="0"/>
    <n v="1"/>
    <n v="1"/>
    <n v="0"/>
    <n v="1"/>
    <n v="1"/>
    <n v="0"/>
    <n v="1"/>
    <n v="1"/>
    <n v="2"/>
    <n v="3"/>
    <n v="2"/>
    <n v="1"/>
    <n v="3"/>
    <n v="0"/>
    <n v="0"/>
    <n v="0"/>
    <n v="0"/>
    <n v="1"/>
    <n v="1"/>
    <n v="1"/>
    <n v="0"/>
    <n v="1"/>
    <n v="5"/>
    <n v="4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9Q"/>
    <n v="4"/>
    <s v="DISCONTINUO"/>
    <s v="PRIMARIA COMUNITARIA"/>
    <n v="8"/>
    <s v="CHIHUAHUA"/>
    <n v="8"/>
    <s v="CHIHUAHUA"/>
    <x v="6"/>
    <n v="29"/>
    <x v="7"/>
    <n v="1928"/>
    <s v="BARBECHITOS"/>
    <s v="CALLE BARBECHITOS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1"/>
    <n v="1"/>
    <n v="0"/>
    <n v="0"/>
    <n v="0"/>
    <n v="0"/>
    <n v="0"/>
    <n v="0"/>
    <n v="0"/>
    <n v="0"/>
    <n v="0"/>
    <n v="0"/>
    <n v="0"/>
    <n v="0"/>
    <n v="2"/>
    <n v="0"/>
    <n v="2"/>
    <n v="2"/>
    <n v="0"/>
    <n v="2"/>
    <n v="0"/>
    <n v="1"/>
    <n v="1"/>
    <n v="4"/>
    <n v="1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01L"/>
    <n v="4"/>
    <s v="DISCONTINUO"/>
    <s v="ESCUELA PRIMARIA"/>
    <n v="8"/>
    <s v="CHIHUAHUA"/>
    <n v="8"/>
    <s v="CHIHUAHUA"/>
    <x v="6"/>
    <n v="29"/>
    <x v="7"/>
    <n v="1126"/>
    <s v="SANTA MATILDE"/>
    <s v="CALLE SANTA MATILDE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"/>
    <n v="7"/>
    <n v="8"/>
    <n v="1"/>
    <n v="7"/>
    <n v="8"/>
    <n v="0"/>
    <n v="0"/>
    <n v="0"/>
    <n v="0"/>
    <n v="0"/>
    <n v="0"/>
    <n v="0"/>
    <n v="0"/>
    <n v="0"/>
    <n v="0"/>
    <n v="1"/>
    <n v="1"/>
    <n v="0"/>
    <n v="1"/>
    <n v="1"/>
    <n v="1"/>
    <n v="1"/>
    <n v="2"/>
    <n v="0"/>
    <n v="1"/>
    <n v="1"/>
    <n v="0"/>
    <n v="3"/>
    <n v="3"/>
    <n v="1"/>
    <n v="7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09D"/>
    <n v="4"/>
    <s v="DISCONTINUO"/>
    <s v="ESCUELA PRIMARIA"/>
    <n v="8"/>
    <s v="CHIHUAHUA"/>
    <n v="8"/>
    <s v="CHIHUAHUA"/>
    <x v="3"/>
    <n v="46"/>
    <x v="9"/>
    <n v="783"/>
    <s v="EL CHAPOTE"/>
    <s v="CALLE EL CHAPOTE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8"/>
    <n v="11"/>
    <n v="3"/>
    <n v="8"/>
    <n v="11"/>
    <n v="0"/>
    <n v="0"/>
    <n v="0"/>
    <n v="0"/>
    <n v="0"/>
    <n v="0"/>
    <n v="0"/>
    <n v="0"/>
    <n v="0"/>
    <n v="0"/>
    <n v="2"/>
    <n v="2"/>
    <n v="0"/>
    <n v="2"/>
    <n v="2"/>
    <n v="2"/>
    <n v="2"/>
    <n v="4"/>
    <n v="1"/>
    <n v="2"/>
    <n v="3"/>
    <n v="0"/>
    <n v="0"/>
    <n v="0"/>
    <n v="3"/>
    <n v="8"/>
    <n v="11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10T"/>
    <n v="4"/>
    <s v="DISCONTINUO"/>
    <s v="PRIMARIA COMUNITARIA AULA COMPARTIDA"/>
    <n v="8"/>
    <s v="CHIHUAHUA"/>
    <n v="8"/>
    <s v="CHIHUAHUA"/>
    <x v="0"/>
    <n v="47"/>
    <x v="20"/>
    <n v="44"/>
    <s v="LA FINCA DE PESQUEIRA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8"/>
    <n v="3"/>
    <n v="11"/>
    <n v="8"/>
    <n v="3"/>
    <n v="11"/>
    <n v="1"/>
    <n v="0"/>
    <n v="1"/>
    <n v="0"/>
    <n v="0"/>
    <n v="0"/>
    <n v="0"/>
    <n v="0"/>
    <n v="0"/>
    <n v="1"/>
    <n v="1"/>
    <n v="2"/>
    <n v="1"/>
    <n v="1"/>
    <n v="2"/>
    <n v="1"/>
    <n v="0"/>
    <n v="1"/>
    <n v="1"/>
    <n v="0"/>
    <n v="1"/>
    <n v="3"/>
    <n v="1"/>
    <n v="4"/>
    <n v="7"/>
    <n v="3"/>
    <n v="1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17M"/>
    <n v="4"/>
    <s v="DISCONTINUO"/>
    <s v="ESCUELA PRIMARIA"/>
    <n v="8"/>
    <s v="CHIHUAHUA"/>
    <n v="8"/>
    <s v="CHIHUAHUA"/>
    <x v="0"/>
    <n v="8"/>
    <x v="0"/>
    <n v="1050"/>
    <s v="EL MANZANO"/>
    <s v="CALLE EL MANZA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5"/>
    <n v="2"/>
    <n v="7"/>
    <n v="5"/>
    <n v="2"/>
    <n v="7"/>
    <n v="1"/>
    <n v="0"/>
    <n v="1"/>
    <n v="0"/>
    <n v="0"/>
    <n v="0"/>
    <n v="0"/>
    <n v="0"/>
    <n v="0"/>
    <n v="2"/>
    <n v="1"/>
    <n v="3"/>
    <n v="0"/>
    <n v="0"/>
    <n v="0"/>
    <n v="1"/>
    <n v="1"/>
    <n v="2"/>
    <n v="2"/>
    <n v="0"/>
    <n v="2"/>
    <n v="1"/>
    <n v="0"/>
    <n v="1"/>
    <n v="6"/>
    <n v="2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21Z"/>
    <n v="4"/>
    <s v="DISCONTINUO"/>
    <s v="PRIMARIA COMUNITARIA"/>
    <n v="8"/>
    <s v="CHIHUAHUA"/>
    <n v="8"/>
    <s v="CHIHUAHUA"/>
    <x v="10"/>
    <n v="5"/>
    <x v="54"/>
    <n v="222"/>
    <s v="NIÑOS HÉROES DE CHAPULTEPEC"/>
    <s v="CALLE NIÑOS HEROES DE CHAPULTEPEC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0"/>
    <n v="0"/>
    <n v="1"/>
    <n v="1"/>
    <n v="2"/>
    <n v="1"/>
    <n v="1"/>
    <n v="2"/>
    <n v="1"/>
    <n v="0"/>
    <n v="1"/>
    <n v="0"/>
    <n v="1"/>
    <n v="1"/>
    <n v="1"/>
    <n v="1"/>
    <n v="2"/>
    <n v="0"/>
    <n v="2"/>
    <n v="2"/>
    <n v="0"/>
    <n v="0"/>
    <n v="0"/>
    <n v="3"/>
    <n v="5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24W"/>
    <n v="4"/>
    <s v="DISCONTINUO"/>
    <s v="PRIMARIA COMUNITARIA"/>
    <n v="8"/>
    <s v="CHIHUAHUA"/>
    <n v="8"/>
    <s v="CHIHUAHUA"/>
    <x v="6"/>
    <n v="29"/>
    <x v="7"/>
    <n v="174"/>
    <s v="EL POTRERO DE HERRERA"/>
    <s v="CALLE EL POTRERO DE HERRERA"/>
    <n v="0"/>
    <s v="PÚBLICO"/>
    <x v="3"/>
    <n v="2"/>
    <s v="BÁSICA"/>
    <n v="2"/>
    <x v="0"/>
    <n v="2"/>
    <x v="5"/>
    <n v="0"/>
    <s v="NO APLICA"/>
    <n v="0"/>
    <s v="NO APLICA"/>
    <m/>
    <m/>
    <m/>
    <n v="10"/>
    <s v="I2020"/>
    <n v="0"/>
    <n v="0"/>
    <n v="0"/>
    <n v="0"/>
    <n v="0"/>
    <n v="0"/>
    <n v="0"/>
    <n v="0"/>
    <n v="0"/>
    <n v="2"/>
    <n v="1"/>
    <n v="3"/>
    <n v="2"/>
    <n v="1"/>
    <n v="3"/>
    <n v="0"/>
    <n v="1"/>
    <n v="1"/>
    <n v="0"/>
    <n v="0"/>
    <n v="0"/>
    <n v="0"/>
    <n v="0"/>
    <n v="0"/>
    <n v="1"/>
    <n v="0"/>
    <n v="1"/>
    <n v="0"/>
    <n v="0"/>
    <n v="0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31F"/>
    <n v="1"/>
    <s v="MATUTINO"/>
    <s v="PRIMARIA COMUNITARIA AULA COMPARTIDA"/>
    <n v="8"/>
    <s v="CHIHUAHUA"/>
    <n v="8"/>
    <s v="CHIHUAHUA"/>
    <x v="3"/>
    <n v="27"/>
    <x v="27"/>
    <n v="2597"/>
    <s v="MESA DE LOS SURCOS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0"/>
    <n v="1"/>
    <n v="1"/>
    <n v="0"/>
    <n v="1"/>
    <n v="1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3D"/>
    <n v="4"/>
    <s v="DISCONTINUO"/>
    <s v="ESCUELA PRIMARIA"/>
    <n v="8"/>
    <s v="CHIHUAHUA"/>
    <n v="8"/>
    <s v="CHIHUAHUA"/>
    <x v="6"/>
    <n v="29"/>
    <x v="7"/>
    <n v="329"/>
    <s v="EL RECODO"/>
    <s v="CALLE EL RECOD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3"/>
    <n v="6"/>
    <n v="3"/>
    <n v="3"/>
    <n v="6"/>
    <n v="1"/>
    <n v="0"/>
    <n v="1"/>
    <n v="0"/>
    <n v="0"/>
    <n v="0"/>
    <n v="0"/>
    <n v="0"/>
    <n v="0"/>
    <n v="0"/>
    <n v="1"/>
    <n v="1"/>
    <n v="1"/>
    <n v="0"/>
    <n v="1"/>
    <n v="1"/>
    <n v="0"/>
    <n v="1"/>
    <n v="0"/>
    <n v="1"/>
    <n v="1"/>
    <n v="0"/>
    <n v="1"/>
    <n v="1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36A"/>
    <n v="1"/>
    <s v="MATUTINO"/>
    <s v="ESCUELA PRIMARIA"/>
    <n v="8"/>
    <s v="CHIHUAHUA"/>
    <n v="8"/>
    <s v="CHIHUAHUA"/>
    <x v="0"/>
    <n v="41"/>
    <x v="33"/>
    <n v="281"/>
    <s v="SAN JOSÉ DE LAS LAJAS"/>
    <s v="CALLE SAN JOSE DE LAS LAJAS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5"/>
    <n v="8"/>
    <n v="3"/>
    <n v="5"/>
    <n v="8"/>
    <n v="0"/>
    <n v="1"/>
    <n v="1"/>
    <n v="1"/>
    <n v="2"/>
    <n v="3"/>
    <n v="1"/>
    <n v="2"/>
    <n v="3"/>
    <n v="1"/>
    <n v="2"/>
    <n v="3"/>
    <n v="0"/>
    <n v="2"/>
    <n v="2"/>
    <n v="1"/>
    <n v="0"/>
    <n v="1"/>
    <n v="0"/>
    <n v="0"/>
    <n v="0"/>
    <n v="0"/>
    <n v="1"/>
    <n v="1"/>
    <n v="3"/>
    <n v="7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8Z"/>
    <n v="4"/>
    <s v="DISCONTINUO"/>
    <s v="ESCUELA PRIMARIA"/>
    <n v="8"/>
    <s v="CHIHUAHUA"/>
    <n v="8"/>
    <s v="CHIHUAHUA"/>
    <x v="0"/>
    <n v="8"/>
    <x v="0"/>
    <n v="518"/>
    <s v="BACUSEACHI"/>
    <s v="CALLE BACUSEACHI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1"/>
    <n v="1"/>
    <n v="2"/>
    <n v="0"/>
    <n v="2"/>
    <n v="2"/>
    <n v="0"/>
    <n v="1"/>
    <n v="1"/>
    <n v="1"/>
    <n v="0"/>
    <n v="1"/>
    <n v="1"/>
    <n v="0"/>
    <n v="1"/>
    <n v="3"/>
    <n v="4"/>
    <n v="7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39Y"/>
    <n v="4"/>
    <s v="DISCONTINUO"/>
    <s v="PRIMARIA COMUNITARIA"/>
    <n v="8"/>
    <s v="CHIHUAHUA"/>
    <n v="8"/>
    <s v="CHIHUAHUA"/>
    <x v="5"/>
    <n v="1"/>
    <x v="8"/>
    <n v="1045"/>
    <s v="COLONIA VALLE DE LA ESPERANZA"/>
    <s v="NINGUNO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6"/>
    <n v="5"/>
    <n v="11"/>
    <n v="6"/>
    <n v="5"/>
    <n v="11"/>
    <n v="0"/>
    <n v="1"/>
    <n v="1"/>
    <n v="0"/>
    <n v="1"/>
    <n v="1"/>
    <n v="0"/>
    <n v="1"/>
    <n v="1"/>
    <n v="1"/>
    <n v="2"/>
    <n v="3"/>
    <n v="3"/>
    <n v="2"/>
    <n v="5"/>
    <n v="1"/>
    <n v="0"/>
    <n v="1"/>
    <n v="0"/>
    <n v="1"/>
    <n v="1"/>
    <n v="1"/>
    <n v="0"/>
    <n v="1"/>
    <n v="6"/>
    <n v="6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43K"/>
    <n v="4"/>
    <s v="DISCONTINUO"/>
    <s v="PRIMARIA COMUNITARIA"/>
    <n v="8"/>
    <s v="CHIHUAHUA"/>
    <n v="8"/>
    <s v="CHIHUAHUA"/>
    <x v="1"/>
    <n v="17"/>
    <x v="43"/>
    <n v="126"/>
    <s v="SEIS DE ENERO DE MIL NOVECIENTOS QUINCE (LA JARITA)"/>
    <s v="CALLE SEIS DE ENERO DE 1915 (LA JARITA)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1"/>
    <n v="1"/>
    <n v="2"/>
    <n v="0"/>
    <n v="2"/>
    <n v="2"/>
    <n v="0"/>
    <n v="2"/>
    <n v="0"/>
    <n v="1"/>
    <n v="1"/>
    <n v="1"/>
    <n v="0"/>
    <n v="1"/>
    <n v="0"/>
    <n v="0"/>
    <n v="0"/>
    <n v="0"/>
    <n v="1"/>
    <n v="1"/>
    <n v="1"/>
    <n v="0"/>
    <n v="1"/>
    <n v="4"/>
    <n v="2"/>
    <n v="6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44J"/>
    <n v="4"/>
    <s v="DISCONTINUO"/>
    <s v="PRIMARIA COMUNITARIA"/>
    <n v="8"/>
    <s v="CHIHUAHUA"/>
    <n v="8"/>
    <s v="CHIHUAHUA"/>
    <x v="10"/>
    <n v="13"/>
    <x v="41"/>
    <n v="56"/>
    <s v="SECCIÓN EL ORO"/>
    <s v="CALLE SECCION DEL ORO"/>
    <n v="0"/>
    <s v="PÚBLICO"/>
    <x v="3"/>
    <n v="2"/>
    <s v="BÁSICA"/>
    <n v="2"/>
    <x v="0"/>
    <n v="2"/>
    <x v="5"/>
    <n v="0"/>
    <s v="NO APLICA"/>
    <n v="0"/>
    <s v="NO APLICA"/>
    <m/>
    <m/>
    <m/>
    <n v="4"/>
    <s v="I2020"/>
    <n v="2"/>
    <n v="3"/>
    <n v="5"/>
    <n v="2"/>
    <n v="3"/>
    <n v="5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52S"/>
    <n v="4"/>
    <s v="DISCONTINUO"/>
    <s v="PRIMARIA COMUNITARIA"/>
    <n v="8"/>
    <s v="CHIHUAHUA"/>
    <n v="8"/>
    <s v="CHIHUAHUA"/>
    <x v="6"/>
    <n v="29"/>
    <x v="7"/>
    <n v="300"/>
    <s v="CORDÓN DE LECHUGUILLA (CORDÓN DE LOS BARROS)"/>
    <s v="CALLE CORDON DE LECHUGUILLA (CORDON DE LOS BARROS)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7"/>
    <n v="8"/>
    <n v="15"/>
    <n v="7"/>
    <n v="8"/>
    <n v="15"/>
    <n v="0"/>
    <n v="0"/>
    <n v="0"/>
    <n v="0"/>
    <n v="0"/>
    <n v="0"/>
    <n v="0"/>
    <n v="0"/>
    <n v="0"/>
    <n v="2"/>
    <n v="2"/>
    <n v="4"/>
    <n v="2"/>
    <n v="0"/>
    <n v="2"/>
    <n v="2"/>
    <n v="2"/>
    <n v="4"/>
    <n v="0"/>
    <n v="0"/>
    <n v="0"/>
    <n v="1"/>
    <n v="4"/>
    <n v="5"/>
    <n v="7"/>
    <n v="8"/>
    <n v="1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3R"/>
    <n v="4"/>
    <s v="DISCONTINUO"/>
    <s v="PRIMARIA COMUNITARIA"/>
    <n v="8"/>
    <s v="CHIHUAHUA"/>
    <n v="8"/>
    <s v="CHIHUAHUA"/>
    <x v="6"/>
    <n v="29"/>
    <x v="7"/>
    <n v="1052"/>
    <s v="EL PIRAME (ARROYO DE LA ONZA)"/>
    <s v="NINGUNO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5"/>
    <n v="9"/>
    <n v="4"/>
    <n v="5"/>
    <n v="9"/>
    <n v="0"/>
    <n v="0"/>
    <n v="0"/>
    <n v="1"/>
    <n v="0"/>
    <n v="1"/>
    <n v="1"/>
    <n v="0"/>
    <n v="1"/>
    <n v="2"/>
    <n v="2"/>
    <n v="4"/>
    <n v="0"/>
    <n v="0"/>
    <n v="0"/>
    <n v="0"/>
    <n v="2"/>
    <n v="2"/>
    <n v="2"/>
    <n v="0"/>
    <n v="2"/>
    <n v="0"/>
    <n v="1"/>
    <n v="1"/>
    <n v="5"/>
    <n v="5"/>
    <n v="1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54Q"/>
    <n v="4"/>
    <s v="DISCONTINUO"/>
    <s v="PRIMARIA COMUNITARIA AULA COMPARTIDA"/>
    <n v="8"/>
    <s v="CHIHUAHUA"/>
    <n v="8"/>
    <s v="CHIHUAHUA"/>
    <x v="6"/>
    <n v="29"/>
    <x v="7"/>
    <n v="1155"/>
    <s v="EL TRIGO DE LOS JAVALERA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8"/>
    <n v="8"/>
    <n v="16"/>
    <n v="8"/>
    <n v="8"/>
    <n v="16"/>
    <n v="0"/>
    <n v="1"/>
    <n v="1"/>
    <n v="3"/>
    <n v="2"/>
    <n v="5"/>
    <n v="3"/>
    <n v="2"/>
    <n v="5"/>
    <n v="3"/>
    <n v="1"/>
    <n v="4"/>
    <n v="1"/>
    <n v="4"/>
    <n v="5"/>
    <n v="3"/>
    <n v="1"/>
    <n v="4"/>
    <n v="1"/>
    <n v="1"/>
    <n v="2"/>
    <n v="0"/>
    <n v="0"/>
    <n v="0"/>
    <n v="11"/>
    <n v="9"/>
    <n v="2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7N"/>
    <n v="4"/>
    <s v="DISCONTINUO"/>
    <s v="PRIMARIA COMUNITARIA"/>
    <n v="8"/>
    <s v="CHIHUAHUA"/>
    <n v="8"/>
    <s v="CHIHUAHUA"/>
    <x v="0"/>
    <n v="66"/>
    <x v="32"/>
    <n v="15"/>
    <s v="ARACOYVO"/>
    <s v="CALLE ARACOYV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7"/>
    <n v="9"/>
    <n v="2"/>
    <n v="7"/>
    <n v="9"/>
    <n v="2"/>
    <n v="0"/>
    <n v="2"/>
    <n v="0"/>
    <n v="0"/>
    <n v="0"/>
    <n v="0"/>
    <n v="0"/>
    <n v="0"/>
    <n v="0"/>
    <n v="1"/>
    <n v="1"/>
    <n v="0"/>
    <n v="5"/>
    <n v="5"/>
    <n v="0"/>
    <n v="1"/>
    <n v="1"/>
    <n v="0"/>
    <n v="0"/>
    <n v="0"/>
    <n v="0"/>
    <n v="0"/>
    <n v="0"/>
    <n v="0"/>
    <n v="7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0A"/>
    <n v="4"/>
    <s v="DISCONTINUO"/>
    <s v="PRIMARIA COMUNITARIA"/>
    <n v="8"/>
    <s v="CHIHUAHUA"/>
    <n v="8"/>
    <s v="CHIHUAHUA"/>
    <x v="1"/>
    <n v="31"/>
    <x v="1"/>
    <n v="6"/>
    <s v="AGUA CALIENTE DE ARISIACHI"/>
    <s v="NINGUNO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6"/>
    <n v="9"/>
    <n v="15"/>
    <n v="6"/>
    <n v="9"/>
    <n v="15"/>
    <n v="2"/>
    <n v="3"/>
    <n v="5"/>
    <n v="1"/>
    <n v="0"/>
    <n v="1"/>
    <n v="1"/>
    <n v="0"/>
    <n v="1"/>
    <n v="2"/>
    <n v="0"/>
    <n v="2"/>
    <n v="0"/>
    <n v="1"/>
    <n v="1"/>
    <n v="2"/>
    <n v="2"/>
    <n v="4"/>
    <n v="0"/>
    <n v="2"/>
    <n v="2"/>
    <n v="0"/>
    <n v="1"/>
    <n v="1"/>
    <n v="5"/>
    <n v="6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1Z"/>
    <n v="4"/>
    <s v="DISCONTINUO"/>
    <s v="PRIMARIA COMUNITARIA AULA COMPARTIDA"/>
    <n v="8"/>
    <s v="CHIHUAHUA"/>
    <n v="8"/>
    <s v="CHIHUAHUA"/>
    <x v="0"/>
    <n v="66"/>
    <x v="32"/>
    <n v="151"/>
    <s v="PACAYVO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2"/>
    <n v="2"/>
    <n v="1"/>
    <n v="0"/>
    <n v="1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4X"/>
    <n v="4"/>
    <s v="DISCONTINUO"/>
    <s v="PRIMARIA COMUNITARIA AULA COMPARTIDA"/>
    <n v="8"/>
    <s v="CHIHUAHUA"/>
    <n v="8"/>
    <s v="CHIHUAHUA"/>
    <x v="1"/>
    <n v="31"/>
    <x v="1"/>
    <n v="245"/>
    <s v="LO DE GIL (OREGIL)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0"/>
    <n v="0"/>
    <n v="1"/>
    <n v="0"/>
    <n v="1"/>
    <n v="1"/>
    <n v="0"/>
    <n v="1"/>
    <n v="0"/>
    <n v="0"/>
    <n v="0"/>
    <n v="0"/>
    <n v="0"/>
    <n v="0"/>
    <n v="1"/>
    <n v="1"/>
    <n v="2"/>
    <n v="0"/>
    <n v="1"/>
    <n v="1"/>
    <n v="0"/>
    <n v="2"/>
    <n v="2"/>
    <n v="2"/>
    <n v="4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5W"/>
    <n v="4"/>
    <s v="DISCONTINUO"/>
    <s v="ESCUELA PRIMARIA"/>
    <n v="8"/>
    <s v="CHIHUAHUA"/>
    <n v="8"/>
    <s v="CHIHUAHUA"/>
    <x v="6"/>
    <n v="29"/>
    <x v="7"/>
    <n v="963"/>
    <s v="LLANO BLANCO"/>
    <s v="CALLE LLANO BLANCO"/>
    <n v="0"/>
    <s v="PÚBLICO"/>
    <x v="3"/>
    <n v="2"/>
    <s v="BÁSICA"/>
    <n v="2"/>
    <x v="0"/>
    <n v="2"/>
    <x v="5"/>
    <n v="0"/>
    <s v="NO APLICA"/>
    <n v="0"/>
    <s v="NO APLICA"/>
    <m/>
    <m/>
    <s v="08ACE0001J"/>
    <n v="0"/>
    <s v="I2020"/>
    <n v="8"/>
    <n v="6"/>
    <n v="14"/>
    <n v="8"/>
    <n v="6"/>
    <n v="14"/>
    <n v="1"/>
    <n v="0"/>
    <n v="1"/>
    <n v="0"/>
    <n v="0"/>
    <n v="0"/>
    <n v="0"/>
    <n v="0"/>
    <n v="0"/>
    <n v="1"/>
    <n v="0"/>
    <n v="1"/>
    <n v="0"/>
    <n v="2"/>
    <n v="2"/>
    <n v="1"/>
    <n v="2"/>
    <n v="3"/>
    <n v="2"/>
    <n v="2"/>
    <n v="4"/>
    <n v="2"/>
    <n v="1"/>
    <n v="3"/>
    <n v="6"/>
    <n v="7"/>
    <n v="13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66V"/>
    <n v="4"/>
    <s v="DISCONTINUO"/>
    <s v="ESCUELA PRIMARIA"/>
    <n v="8"/>
    <s v="CHIHUAHUA"/>
    <n v="8"/>
    <s v="CHIHUAHUA"/>
    <x v="0"/>
    <n v="65"/>
    <x v="11"/>
    <n v="216"/>
    <s v="BORE"/>
    <s v="CALLE BORE"/>
    <n v="0"/>
    <s v="PÚBLICO"/>
    <x v="3"/>
    <n v="2"/>
    <s v="BÁSICA"/>
    <n v="2"/>
    <x v="0"/>
    <n v="2"/>
    <x v="5"/>
    <n v="0"/>
    <s v="NO APLICA"/>
    <n v="0"/>
    <s v="NO APLICA"/>
    <m/>
    <m/>
    <s v="08ACE0001J"/>
    <n v="0"/>
    <s v="I2020"/>
    <n v="4"/>
    <n v="2"/>
    <n v="6"/>
    <n v="4"/>
    <n v="2"/>
    <n v="6"/>
    <n v="1"/>
    <n v="1"/>
    <n v="2"/>
    <n v="1"/>
    <n v="0"/>
    <n v="1"/>
    <n v="1"/>
    <n v="0"/>
    <n v="1"/>
    <n v="0"/>
    <n v="0"/>
    <n v="0"/>
    <n v="1"/>
    <n v="0"/>
    <n v="1"/>
    <n v="0"/>
    <n v="0"/>
    <n v="0"/>
    <n v="2"/>
    <n v="0"/>
    <n v="2"/>
    <n v="0"/>
    <n v="1"/>
    <n v="1"/>
    <n v="4"/>
    <n v="1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3E"/>
    <n v="4"/>
    <s v="DISCONTINUO"/>
    <s v="PRIMARIA COMUNITARIA"/>
    <n v="8"/>
    <s v="CHIHUAHUA"/>
    <n v="8"/>
    <s v="CHIHUAHUA"/>
    <x v="0"/>
    <n v="8"/>
    <x v="0"/>
    <n v="45"/>
    <s v="COLIMAS"/>
    <s v="CALLE COLIMAS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6"/>
    <n v="4"/>
    <n v="10"/>
    <n v="6"/>
    <n v="4"/>
    <n v="10"/>
    <n v="2"/>
    <n v="0"/>
    <n v="2"/>
    <n v="2"/>
    <n v="0"/>
    <n v="2"/>
    <n v="2"/>
    <n v="0"/>
    <n v="2"/>
    <n v="2"/>
    <n v="1"/>
    <n v="3"/>
    <n v="3"/>
    <n v="0"/>
    <n v="3"/>
    <n v="0"/>
    <n v="0"/>
    <n v="0"/>
    <n v="0"/>
    <n v="2"/>
    <n v="2"/>
    <n v="0"/>
    <n v="1"/>
    <n v="1"/>
    <n v="7"/>
    <n v="4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4D"/>
    <n v="4"/>
    <s v="DISCONTINUO"/>
    <s v="PRIMARIA COMUNITARIA"/>
    <n v="8"/>
    <s v="CHIHUAHUA"/>
    <n v="8"/>
    <s v="CHIHUAHUA"/>
    <x v="0"/>
    <n v="8"/>
    <x v="0"/>
    <n v="93"/>
    <s v="LAS JUNTAS"/>
    <s v="CALLE LAS JUNTAS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8"/>
    <n v="7"/>
    <n v="15"/>
    <n v="8"/>
    <n v="7"/>
    <n v="15"/>
    <n v="0"/>
    <n v="0"/>
    <n v="0"/>
    <n v="0"/>
    <n v="1"/>
    <n v="1"/>
    <n v="0"/>
    <n v="1"/>
    <n v="1"/>
    <n v="1"/>
    <n v="3"/>
    <n v="4"/>
    <n v="2"/>
    <n v="1"/>
    <n v="3"/>
    <n v="2"/>
    <n v="2"/>
    <n v="4"/>
    <n v="3"/>
    <n v="2"/>
    <n v="5"/>
    <n v="1"/>
    <n v="1"/>
    <n v="2"/>
    <n v="9"/>
    <n v="10"/>
    <n v="1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7A"/>
    <n v="4"/>
    <s v="DISCONTINUO"/>
    <s v="PRIMARIA COMUNITARIA"/>
    <n v="8"/>
    <s v="CHIHUAHUA"/>
    <n v="8"/>
    <s v="CHIHUAHUA"/>
    <x v="6"/>
    <n v="29"/>
    <x v="7"/>
    <n v="1145"/>
    <s v="EL TEJAMANIL DE ARRIBA (EL PUERTECITO)"/>
    <s v="CALLE EL TEJAMANIL DE ARRIBA (EL PUERTECITO)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8"/>
    <n v="3"/>
    <n v="11"/>
    <n v="8"/>
    <n v="3"/>
    <n v="11"/>
    <n v="1"/>
    <n v="0"/>
    <n v="1"/>
    <n v="0"/>
    <n v="0"/>
    <n v="0"/>
    <n v="0"/>
    <n v="0"/>
    <n v="0"/>
    <n v="1"/>
    <n v="1"/>
    <n v="2"/>
    <n v="2"/>
    <n v="0"/>
    <n v="2"/>
    <n v="2"/>
    <n v="0"/>
    <n v="2"/>
    <n v="4"/>
    <n v="1"/>
    <n v="5"/>
    <n v="0"/>
    <n v="1"/>
    <n v="1"/>
    <n v="9"/>
    <n v="3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0O"/>
    <n v="4"/>
    <s v="DISCONTINUO"/>
    <s v="PRIMARIA COMUNITARIA"/>
    <n v="8"/>
    <s v="CHIHUAHUA"/>
    <n v="8"/>
    <s v="CHIHUAHUA"/>
    <x v="0"/>
    <n v="8"/>
    <x v="0"/>
    <n v="569"/>
    <s v="CHINIVO"/>
    <s v="CALLE CHINIV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1"/>
    <n v="5"/>
    <n v="16"/>
    <n v="11"/>
    <n v="5"/>
    <n v="16"/>
    <n v="5"/>
    <n v="1"/>
    <n v="6"/>
    <n v="2"/>
    <n v="0"/>
    <n v="2"/>
    <n v="2"/>
    <n v="0"/>
    <n v="2"/>
    <n v="3"/>
    <n v="1"/>
    <n v="4"/>
    <n v="1"/>
    <n v="0"/>
    <n v="1"/>
    <n v="2"/>
    <n v="0"/>
    <n v="2"/>
    <n v="2"/>
    <n v="2"/>
    <n v="4"/>
    <n v="0"/>
    <n v="1"/>
    <n v="1"/>
    <n v="10"/>
    <n v="4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1N"/>
    <n v="4"/>
    <s v="DISCONTINUO"/>
    <s v="PRIMARIA COMUNITARIA"/>
    <n v="8"/>
    <s v="CHIHUAHUA"/>
    <n v="8"/>
    <s v="CHIHUAHUA"/>
    <x v="0"/>
    <n v="8"/>
    <x v="0"/>
    <n v="187"/>
    <s v="SANTA RITA"/>
    <s v="CALLE SANTA RITA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1"/>
    <n v="10"/>
    <n v="21"/>
    <n v="11"/>
    <n v="10"/>
    <n v="21"/>
    <n v="3"/>
    <n v="2"/>
    <n v="5"/>
    <n v="0"/>
    <n v="0"/>
    <n v="0"/>
    <n v="0"/>
    <n v="0"/>
    <n v="0"/>
    <n v="1"/>
    <n v="0"/>
    <n v="1"/>
    <n v="0"/>
    <n v="2"/>
    <n v="2"/>
    <n v="5"/>
    <n v="3"/>
    <n v="8"/>
    <n v="1"/>
    <n v="2"/>
    <n v="3"/>
    <n v="1"/>
    <n v="1"/>
    <n v="2"/>
    <n v="8"/>
    <n v="8"/>
    <n v="1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6I"/>
    <n v="4"/>
    <s v="DISCONTINUO"/>
    <s v="PRIMARIA COMUNITARIA AULA COMPARTIDA"/>
    <n v="8"/>
    <s v="CHIHUAHUA"/>
    <n v="8"/>
    <s v="CHIHUAHUA"/>
    <x v="6"/>
    <n v="29"/>
    <x v="7"/>
    <n v="16"/>
    <s v="BAJÍO DE AGUA BLANCA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2"/>
    <n v="5"/>
    <n v="3"/>
    <n v="2"/>
    <n v="5"/>
    <n v="1"/>
    <n v="1"/>
    <n v="2"/>
    <n v="1"/>
    <n v="0"/>
    <n v="1"/>
    <n v="1"/>
    <n v="0"/>
    <n v="1"/>
    <n v="0"/>
    <n v="0"/>
    <n v="0"/>
    <n v="0"/>
    <n v="1"/>
    <n v="1"/>
    <n v="1"/>
    <n v="0"/>
    <n v="1"/>
    <n v="1"/>
    <n v="1"/>
    <n v="2"/>
    <n v="0"/>
    <n v="0"/>
    <n v="0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8G"/>
    <n v="4"/>
    <s v="DISCONTINUO"/>
    <s v="PRIMARIA COMUNITARIA AULA COMPARTIDA"/>
    <n v="8"/>
    <s v="CHIHUAHUA"/>
    <n v="8"/>
    <s v="CHIHUAHUA"/>
    <x v="0"/>
    <n v="66"/>
    <x v="32"/>
    <n v="69"/>
    <s v="CUSARECOTA"/>
    <s v="CALLE CUSARECOTA"/>
    <n v="0"/>
    <s v="PÚBLICO"/>
    <x v="3"/>
    <n v="2"/>
    <s v="BÁSICA"/>
    <n v="2"/>
    <x v="0"/>
    <n v="2"/>
    <x v="5"/>
    <n v="0"/>
    <s v="NO APLICA"/>
    <n v="0"/>
    <s v="NO APLICA"/>
    <m/>
    <m/>
    <m/>
    <n v="4"/>
    <s v="I202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89F"/>
    <n v="4"/>
    <s v="DISCONTINUO"/>
    <s v="PRIMARIA COMUNITARIA"/>
    <n v="8"/>
    <s v="CHIHUAHUA"/>
    <n v="8"/>
    <s v="CHIHUAHUA"/>
    <x v="0"/>
    <n v="9"/>
    <x v="2"/>
    <n v="180"/>
    <s v="SEMOCHICHI (SAMACHIQUE)"/>
    <s v="CALLE SEMOCHICHI (SAMACHIQUE)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1"/>
    <n v="1"/>
    <n v="2"/>
    <n v="0"/>
    <n v="1"/>
    <n v="1"/>
    <n v="1"/>
    <n v="1"/>
    <n v="2"/>
    <n v="1"/>
    <n v="0"/>
    <n v="1"/>
    <n v="3"/>
    <n v="3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3S"/>
    <n v="4"/>
    <s v="DISCONTINUO"/>
    <s v="PRIMARIA COMUNITARIA"/>
    <n v="8"/>
    <s v="CHIHUAHUA"/>
    <n v="8"/>
    <s v="CHIHUAHUA"/>
    <x v="3"/>
    <n v="46"/>
    <x v="9"/>
    <n v="192"/>
    <s v="LA TUNITA (LA TULITA)"/>
    <s v="CALLE LA TUNITA (LA TULITA)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0"/>
    <n v="10"/>
    <n v="20"/>
    <n v="10"/>
    <n v="10"/>
    <n v="20"/>
    <n v="2"/>
    <n v="2"/>
    <n v="4"/>
    <n v="0"/>
    <n v="0"/>
    <n v="0"/>
    <n v="0"/>
    <n v="0"/>
    <n v="0"/>
    <n v="2"/>
    <n v="1"/>
    <n v="3"/>
    <n v="1"/>
    <n v="3"/>
    <n v="4"/>
    <n v="3"/>
    <n v="0"/>
    <n v="3"/>
    <n v="1"/>
    <n v="2"/>
    <n v="3"/>
    <n v="1"/>
    <n v="2"/>
    <n v="3"/>
    <n v="8"/>
    <n v="8"/>
    <n v="16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95Q"/>
    <n v="4"/>
    <s v="DISCONTINUO"/>
    <s v="PRIMARIA COMUNITARIA"/>
    <n v="8"/>
    <s v="CHIHUAHUA"/>
    <n v="8"/>
    <s v="CHIHUAHUA"/>
    <x v="6"/>
    <n v="29"/>
    <x v="7"/>
    <n v="261"/>
    <s v="EL ZORRILLO (BAJÍO ALMAZÁN)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4"/>
    <n v="7"/>
    <n v="3"/>
    <n v="4"/>
    <n v="7"/>
    <n v="0"/>
    <n v="1"/>
    <n v="1"/>
    <n v="1"/>
    <n v="1"/>
    <n v="2"/>
    <n v="1"/>
    <n v="1"/>
    <n v="2"/>
    <n v="0"/>
    <n v="1"/>
    <n v="1"/>
    <n v="0"/>
    <n v="0"/>
    <n v="0"/>
    <n v="1"/>
    <n v="1"/>
    <n v="2"/>
    <n v="1"/>
    <n v="1"/>
    <n v="2"/>
    <n v="1"/>
    <n v="0"/>
    <n v="1"/>
    <n v="4"/>
    <n v="4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8N"/>
    <n v="4"/>
    <s v="DISCONTINUO"/>
    <s v="PRIMARIA COMUNITARIA AULA COMPARTIDA"/>
    <n v="8"/>
    <s v="CHIHUAHUA"/>
    <n v="8"/>
    <s v="CHIHUAHUA"/>
    <x v="6"/>
    <n v="29"/>
    <x v="7"/>
    <n v="111"/>
    <s v="LLANO BLANCO"/>
    <s v="CALLE LLANO BLANC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1"/>
    <n v="1"/>
    <n v="2"/>
    <n v="2"/>
    <n v="4"/>
    <n v="2"/>
    <n v="2"/>
    <n v="4"/>
    <n v="0"/>
    <n v="0"/>
    <n v="0"/>
    <n v="1"/>
    <n v="0"/>
    <n v="1"/>
    <n v="0"/>
    <n v="1"/>
    <n v="1"/>
    <n v="0"/>
    <n v="1"/>
    <n v="1"/>
    <n v="1"/>
    <n v="0"/>
    <n v="1"/>
    <n v="4"/>
    <n v="4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2J"/>
    <n v="4"/>
    <s v="DISCONTINUO"/>
    <s v="PRIMARIA COMUNITARIA"/>
    <n v="8"/>
    <s v="CHIHUAHUA"/>
    <n v="8"/>
    <s v="CHIHUAHUA"/>
    <x v="6"/>
    <n v="29"/>
    <x v="7"/>
    <n v="2261"/>
    <s v="LA CUMBRE"/>
    <s v="CALLE LA CUMBRE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5"/>
    <n v="3"/>
    <n v="8"/>
    <n v="5"/>
    <n v="3"/>
    <n v="8"/>
    <n v="1"/>
    <n v="1"/>
    <n v="2"/>
    <n v="0"/>
    <n v="0"/>
    <n v="0"/>
    <n v="0"/>
    <n v="0"/>
    <n v="0"/>
    <n v="2"/>
    <n v="1"/>
    <n v="3"/>
    <n v="0"/>
    <n v="0"/>
    <n v="0"/>
    <n v="1"/>
    <n v="0"/>
    <n v="1"/>
    <n v="0"/>
    <n v="1"/>
    <n v="1"/>
    <n v="1"/>
    <n v="0"/>
    <n v="1"/>
    <n v="4"/>
    <n v="2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4H"/>
    <n v="4"/>
    <s v="DISCONTINUO"/>
    <s v="PRIMARIA COMUNITARIA"/>
    <n v="8"/>
    <s v="CHIHUAHUA"/>
    <n v="8"/>
    <s v="CHIHUAHUA"/>
    <x v="0"/>
    <n v="41"/>
    <x v="33"/>
    <n v="175"/>
    <s v="AGUERARE (LAS MINITAS)"/>
    <s v="CALLE AGUERARE (LAS MINITAS)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5"/>
    <n v="9"/>
    <n v="4"/>
    <n v="5"/>
    <n v="9"/>
    <n v="0"/>
    <n v="0"/>
    <n v="0"/>
    <n v="0"/>
    <n v="0"/>
    <n v="0"/>
    <n v="0"/>
    <n v="0"/>
    <n v="0"/>
    <n v="1"/>
    <n v="0"/>
    <n v="1"/>
    <n v="0"/>
    <n v="1"/>
    <n v="1"/>
    <n v="3"/>
    <n v="0"/>
    <n v="3"/>
    <n v="0"/>
    <n v="1"/>
    <n v="1"/>
    <n v="0"/>
    <n v="3"/>
    <n v="3"/>
    <n v="4"/>
    <n v="5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5G"/>
    <n v="4"/>
    <s v="DISCONTINUO"/>
    <s v="PRIMARIA COMUNITARIA"/>
    <n v="8"/>
    <s v="CHIHUAHUA"/>
    <n v="8"/>
    <s v="CHIHUAHUA"/>
    <x v="8"/>
    <n v="59"/>
    <x v="60"/>
    <n v="50"/>
    <s v="BELLAVISTA"/>
    <s v="CALLE BELLAVISTA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3"/>
    <n v="7"/>
    <n v="4"/>
    <n v="3"/>
    <n v="7"/>
    <n v="1"/>
    <n v="2"/>
    <n v="3"/>
    <n v="0"/>
    <n v="1"/>
    <n v="1"/>
    <n v="0"/>
    <n v="1"/>
    <n v="1"/>
    <n v="1"/>
    <n v="0"/>
    <n v="1"/>
    <n v="0"/>
    <n v="1"/>
    <n v="1"/>
    <n v="0"/>
    <n v="0"/>
    <n v="0"/>
    <n v="1"/>
    <n v="0"/>
    <n v="1"/>
    <n v="0"/>
    <n v="0"/>
    <n v="0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6F"/>
    <n v="4"/>
    <s v="DISCONTINUO"/>
    <s v="PRIMARIA COMUNITARIA"/>
    <n v="8"/>
    <s v="CHIHUAHUA"/>
    <n v="8"/>
    <s v="CHIHUAHUA"/>
    <x v="2"/>
    <n v="63"/>
    <x v="17"/>
    <n v="51"/>
    <s v="LA CONCHA"/>
    <s v="CALLE LA CONCHA"/>
    <n v="0"/>
    <s v="PÚBLICO"/>
    <x v="3"/>
    <n v="2"/>
    <s v="BÁSICA"/>
    <n v="2"/>
    <x v="0"/>
    <n v="2"/>
    <x v="5"/>
    <n v="0"/>
    <s v="NO APLICA"/>
    <n v="0"/>
    <s v="NO APLICA"/>
    <m/>
    <m/>
    <m/>
    <n v="4"/>
    <s v="I2020"/>
    <n v="2"/>
    <n v="4"/>
    <n v="6"/>
    <n v="2"/>
    <n v="4"/>
    <n v="6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110S"/>
    <n v="4"/>
    <s v="DISCONTINUO"/>
    <s v="PRIMARIA COMUNITARIA"/>
    <n v="8"/>
    <s v="CHIHUAHUA"/>
    <n v="8"/>
    <s v="CHIHUAHUA"/>
    <x v="0"/>
    <n v="65"/>
    <x v="11"/>
    <n v="251"/>
    <s v="EL NARANJO"/>
    <s v="CALLE EL NARANJ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7"/>
    <n v="2"/>
    <n v="9"/>
    <n v="7"/>
    <n v="2"/>
    <n v="9"/>
    <n v="1"/>
    <n v="2"/>
    <n v="3"/>
    <n v="0"/>
    <n v="0"/>
    <n v="0"/>
    <n v="0"/>
    <n v="0"/>
    <n v="0"/>
    <n v="1"/>
    <n v="0"/>
    <n v="1"/>
    <n v="1"/>
    <n v="0"/>
    <n v="1"/>
    <n v="0"/>
    <n v="0"/>
    <n v="0"/>
    <n v="3"/>
    <n v="0"/>
    <n v="3"/>
    <n v="1"/>
    <n v="0"/>
    <n v="1"/>
    <n v="6"/>
    <n v="0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2Q"/>
    <n v="4"/>
    <s v="DISCONTINUO"/>
    <s v="PRIMARIA COMUNITARIA AULA COMPARTIDA"/>
    <n v="8"/>
    <s v="CHIHUAHUA"/>
    <n v="8"/>
    <s v="CHIHUAHUA"/>
    <x v="0"/>
    <n v="66"/>
    <x v="32"/>
    <n v="115"/>
    <s v="EL LLANO"/>
    <s v="CALLE EL LLA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2"/>
    <n v="2"/>
    <n v="4"/>
    <n v="2"/>
    <n v="2"/>
    <n v="4"/>
    <n v="1"/>
    <n v="0"/>
    <n v="1"/>
    <n v="0"/>
    <n v="0"/>
    <n v="0"/>
    <n v="0"/>
    <n v="0"/>
    <n v="0"/>
    <n v="1"/>
    <n v="0"/>
    <n v="1"/>
    <n v="0"/>
    <n v="1"/>
    <n v="1"/>
    <n v="0"/>
    <n v="0"/>
    <n v="0"/>
    <n v="0"/>
    <n v="1"/>
    <n v="1"/>
    <n v="0"/>
    <n v="0"/>
    <n v="0"/>
    <n v="1"/>
    <n v="2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4O"/>
    <n v="4"/>
    <s v="DISCONTINUO"/>
    <s v="PRIMARIA COMUNITARIA"/>
    <n v="8"/>
    <s v="CHIHUAHUA"/>
    <n v="8"/>
    <s v="CHIHUAHUA"/>
    <x v="0"/>
    <n v="65"/>
    <x v="11"/>
    <n v="197"/>
    <s v="AGUA CALIENTE"/>
    <s v="CALLE AGUA CALIENTE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2"/>
    <n v="2"/>
    <n v="4"/>
    <n v="2"/>
    <n v="0"/>
    <n v="2"/>
    <n v="1"/>
    <n v="0"/>
    <n v="1"/>
    <n v="0"/>
    <n v="0"/>
    <n v="0"/>
    <n v="5"/>
    <n v="2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6M"/>
    <n v="4"/>
    <s v="DISCONTINUO"/>
    <s v="PRIMARIA COMUNITARIA"/>
    <n v="8"/>
    <s v="CHIHUAHUA"/>
    <n v="8"/>
    <s v="CHIHUAHUA"/>
    <x v="2"/>
    <n v="40"/>
    <x v="12"/>
    <n v="360"/>
    <s v="EL CABLE"/>
    <s v="CALLE EL CABLE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5"/>
    <n v="7"/>
    <n v="12"/>
    <n v="5"/>
    <n v="7"/>
    <n v="12"/>
    <n v="0"/>
    <n v="1"/>
    <n v="1"/>
    <n v="1"/>
    <n v="1"/>
    <n v="2"/>
    <n v="1"/>
    <n v="1"/>
    <n v="2"/>
    <n v="0"/>
    <n v="2"/>
    <n v="2"/>
    <n v="1"/>
    <n v="0"/>
    <n v="1"/>
    <n v="2"/>
    <n v="1"/>
    <n v="3"/>
    <n v="0"/>
    <n v="2"/>
    <n v="2"/>
    <n v="2"/>
    <n v="1"/>
    <n v="3"/>
    <n v="6"/>
    <n v="7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20Z"/>
    <n v="4"/>
    <s v="DISCONTINUO"/>
    <s v="PRIMARIA COMUNITARIA"/>
    <n v="8"/>
    <s v="CHIHUAHUA"/>
    <n v="8"/>
    <s v="CHIHUAHUA"/>
    <x v="6"/>
    <n v="29"/>
    <x v="7"/>
    <n v="656"/>
    <s v="EL LLANO DEL SALADO"/>
    <s v="CALLE EL LLANO DEL SALAD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3"/>
    <n v="4"/>
    <n v="7"/>
    <n v="3"/>
    <n v="4"/>
    <n v="7"/>
    <n v="1"/>
    <n v="1"/>
    <n v="2"/>
    <n v="0"/>
    <n v="1"/>
    <n v="1"/>
    <n v="0"/>
    <n v="1"/>
    <n v="1"/>
    <n v="0"/>
    <n v="0"/>
    <n v="0"/>
    <n v="1"/>
    <n v="0"/>
    <n v="1"/>
    <n v="1"/>
    <n v="0"/>
    <n v="1"/>
    <n v="0"/>
    <n v="0"/>
    <n v="0"/>
    <n v="0"/>
    <n v="3"/>
    <n v="3"/>
    <n v="2"/>
    <n v="4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24V"/>
    <n v="4"/>
    <s v="DISCONTINUO"/>
    <s v="PRIMARIA COMUNITARIA"/>
    <n v="8"/>
    <s v="CHIHUAHUA"/>
    <n v="8"/>
    <s v="CHIHUAHUA"/>
    <x v="0"/>
    <n v="65"/>
    <x v="11"/>
    <n v="53"/>
    <s v="MATABUCHI"/>
    <s v="CALLE MATABUCHI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4"/>
    <n v="2"/>
    <n v="6"/>
    <n v="4"/>
    <n v="2"/>
    <n v="6"/>
    <n v="1"/>
    <n v="0"/>
    <n v="1"/>
    <n v="0"/>
    <n v="1"/>
    <n v="1"/>
    <n v="0"/>
    <n v="1"/>
    <n v="1"/>
    <n v="0"/>
    <n v="0"/>
    <n v="0"/>
    <n v="1"/>
    <n v="2"/>
    <n v="3"/>
    <n v="0"/>
    <n v="0"/>
    <n v="0"/>
    <n v="2"/>
    <n v="0"/>
    <n v="2"/>
    <n v="0"/>
    <n v="0"/>
    <n v="0"/>
    <n v="3"/>
    <n v="3"/>
    <n v="6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130F"/>
    <n v="4"/>
    <s v="DISCONTINUO"/>
    <s v="PRIMARIA COMUNITARIA"/>
    <n v="8"/>
    <s v="CHIHUAHUA"/>
    <n v="8"/>
    <s v="CHIHUAHUA"/>
    <x v="6"/>
    <n v="29"/>
    <x v="7"/>
    <n v="119"/>
    <s v="MESA BLANCA"/>
    <s v="CALLE MESA BLANCA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5"/>
    <n v="2"/>
    <n v="7"/>
    <n v="5"/>
    <n v="2"/>
    <n v="7"/>
    <n v="0"/>
    <n v="0"/>
    <n v="0"/>
    <n v="1"/>
    <n v="0"/>
    <n v="1"/>
    <n v="1"/>
    <n v="0"/>
    <n v="1"/>
    <n v="1"/>
    <n v="1"/>
    <n v="2"/>
    <n v="2"/>
    <n v="0"/>
    <n v="2"/>
    <n v="1"/>
    <n v="1"/>
    <n v="2"/>
    <n v="1"/>
    <n v="0"/>
    <n v="1"/>
    <n v="1"/>
    <n v="0"/>
    <n v="1"/>
    <n v="7"/>
    <n v="2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31E"/>
    <n v="4"/>
    <s v="DISCONTINUO"/>
    <s v="PRIMARIA COMUNITARIA"/>
    <n v="8"/>
    <s v="CHIHUAHUA"/>
    <n v="8"/>
    <s v="CHIHUAHUA"/>
    <x v="5"/>
    <n v="1"/>
    <x v="8"/>
    <n v="11"/>
    <s v="ATOTONILCO"/>
    <s v="CALLE ATOTONILC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8"/>
    <n v="6"/>
    <n v="14"/>
    <n v="8"/>
    <n v="6"/>
    <n v="14"/>
    <n v="1"/>
    <n v="2"/>
    <n v="3"/>
    <n v="0"/>
    <n v="3"/>
    <n v="3"/>
    <n v="0"/>
    <n v="3"/>
    <n v="3"/>
    <n v="4"/>
    <n v="0"/>
    <n v="4"/>
    <n v="1"/>
    <n v="3"/>
    <n v="4"/>
    <n v="0"/>
    <n v="1"/>
    <n v="1"/>
    <n v="2"/>
    <n v="1"/>
    <n v="3"/>
    <n v="0"/>
    <n v="0"/>
    <n v="0"/>
    <n v="7"/>
    <n v="8"/>
    <n v="15"/>
    <n v="0"/>
    <n v="0"/>
    <n v="0"/>
    <n v="0"/>
    <n v="0"/>
    <n v="0"/>
    <n v="1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2132D"/>
    <n v="4"/>
    <s v="DISCONTINUO"/>
    <s v="PRIMARIA COMUNITARIA AULA COMPARTIDA"/>
    <n v="8"/>
    <s v="CHIHUAHUA"/>
    <n v="8"/>
    <s v="CHIHUAHUA"/>
    <x v="3"/>
    <n v="46"/>
    <x v="9"/>
    <n v="248"/>
    <s v="EL CARRICITOS"/>
    <s v="CALLE NINGUNO"/>
    <n v="0"/>
    <s v="PÚBLICO"/>
    <x v="3"/>
    <n v="2"/>
    <s v="BÁSICA"/>
    <n v="2"/>
    <x v="0"/>
    <n v="2"/>
    <x v="5"/>
    <n v="0"/>
    <s v="NO APLICA"/>
    <n v="0"/>
    <s v="NO APLICA"/>
    <m/>
    <m/>
    <m/>
    <n v="0"/>
    <s v="I2020"/>
    <n v="1"/>
    <n v="4"/>
    <n v="5"/>
    <n v="1"/>
    <n v="4"/>
    <n v="5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2"/>
    <n v="2"/>
    <n v="0"/>
    <n v="1"/>
    <n v="1"/>
    <n v="0"/>
    <n v="4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SC0001T"/>
    <n v="4"/>
    <s v="DISCONTINUO"/>
    <s v="ESCUELA SECUNDARIA COMUNITARIA INDIGENA"/>
    <n v="8"/>
    <s v="CHIHUAHUA"/>
    <n v="8"/>
    <s v="CHIHUAHUA"/>
    <x v="3"/>
    <n v="27"/>
    <x v="27"/>
    <n v="957"/>
    <s v="SAGOACHI"/>
    <s v="CALLE SAGOACHI"/>
    <n v="0"/>
    <s v="PÚBLICO"/>
    <x v="3"/>
    <n v="2"/>
    <s v="BÁSICA"/>
    <n v="3"/>
    <x v="1"/>
    <n v="2"/>
    <x v="5"/>
    <n v="1"/>
    <s v="SERVICIOS"/>
    <n v="5"/>
    <s v="INDIGENA"/>
    <m/>
    <m/>
    <m/>
    <n v="0"/>
    <s v="I2020"/>
    <n v="2"/>
    <n v="7"/>
    <n v="9"/>
    <n v="2"/>
    <n v="7"/>
    <n v="9"/>
    <n v="1"/>
    <n v="2"/>
    <n v="3"/>
    <n v="1"/>
    <n v="1"/>
    <n v="2"/>
    <n v="1"/>
    <n v="1"/>
    <n v="2"/>
    <n v="1"/>
    <n v="3"/>
    <n v="4"/>
    <n v="0"/>
    <n v="2"/>
    <n v="2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SC0003R"/>
    <n v="4"/>
    <s v="DISCONTINUO"/>
    <s v="ESCUELA SECUNDARIA COMUNITARIA INDIGENA"/>
    <n v="8"/>
    <s v="CHIHUAHUA"/>
    <n v="8"/>
    <s v="CHIHUAHUA"/>
    <x v="3"/>
    <n v="27"/>
    <x v="27"/>
    <n v="1489"/>
    <s v="EL FRIJOLAR"/>
    <s v="CALLE EL FRIJOLAR"/>
    <n v="0"/>
    <s v="PÚBLICO"/>
    <x v="3"/>
    <n v="2"/>
    <s v="BÁSICA"/>
    <n v="3"/>
    <x v="1"/>
    <n v="2"/>
    <x v="5"/>
    <n v="1"/>
    <s v="SERVICIOS"/>
    <n v="5"/>
    <s v="INDIGENA"/>
    <m/>
    <m/>
    <m/>
    <n v="0"/>
    <s v="I2020"/>
    <n v="2"/>
    <n v="4"/>
    <n v="6"/>
    <n v="2"/>
    <n v="4"/>
    <n v="6"/>
    <n v="0"/>
    <n v="1"/>
    <n v="1"/>
    <n v="0"/>
    <n v="0"/>
    <n v="0"/>
    <n v="0"/>
    <n v="0"/>
    <n v="0"/>
    <n v="2"/>
    <n v="2"/>
    <n v="4"/>
    <n v="0"/>
    <n v="1"/>
    <n v="1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SC0013Y"/>
    <n v="4"/>
    <s v="DISCONTINUO"/>
    <s v="SECUNDARIA INDIGENA COMUNITARIA"/>
    <n v="8"/>
    <s v="CHIHUAHUA"/>
    <n v="8"/>
    <s v="CHIHUAHUA"/>
    <x v="3"/>
    <n v="27"/>
    <x v="27"/>
    <n v="1505"/>
    <s v="SARABEACHI"/>
    <s v="CALLE SARABEACHI"/>
    <n v="0"/>
    <s v="PÚBLICO"/>
    <x v="3"/>
    <n v="2"/>
    <s v="BÁSICA"/>
    <n v="3"/>
    <x v="1"/>
    <n v="2"/>
    <x v="5"/>
    <n v="1"/>
    <s v="SERVICIOS"/>
    <n v="5"/>
    <s v="INDIGENA"/>
    <m/>
    <m/>
    <m/>
    <n v="0"/>
    <s v="I2020"/>
    <n v="8"/>
    <n v="7"/>
    <n v="15"/>
    <n v="8"/>
    <n v="7"/>
    <n v="15"/>
    <n v="1"/>
    <n v="2"/>
    <n v="3"/>
    <n v="1"/>
    <n v="1"/>
    <n v="2"/>
    <n v="1"/>
    <n v="1"/>
    <n v="2"/>
    <n v="6"/>
    <n v="2"/>
    <n v="8"/>
    <n v="2"/>
    <n v="3"/>
    <n v="5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SC0015W"/>
    <n v="4"/>
    <s v="DISCONTINUO"/>
    <s v="SECUNDARIA INDIGENA COMUNITARIA"/>
    <n v="8"/>
    <s v="CHIHUAHUA"/>
    <n v="8"/>
    <s v="CHIHUAHUA"/>
    <x v="3"/>
    <n v="27"/>
    <x v="27"/>
    <n v="575"/>
    <s v="REQUEACHI"/>
    <s v="CALLE REQUEACHI"/>
    <n v="0"/>
    <s v="PÚBLICO"/>
    <x v="3"/>
    <n v="2"/>
    <s v="BÁSICA"/>
    <n v="3"/>
    <x v="1"/>
    <n v="2"/>
    <x v="5"/>
    <n v="1"/>
    <s v="SERVICIOS"/>
    <n v="5"/>
    <s v="INDIGENA"/>
    <m/>
    <m/>
    <m/>
    <n v="0"/>
    <s v="I2020"/>
    <n v="2"/>
    <n v="6"/>
    <n v="8"/>
    <n v="2"/>
    <n v="6"/>
    <n v="8"/>
    <n v="0"/>
    <n v="0"/>
    <n v="0"/>
    <n v="1"/>
    <n v="1"/>
    <n v="2"/>
    <n v="1"/>
    <n v="1"/>
    <n v="2"/>
    <n v="1"/>
    <n v="1"/>
    <n v="2"/>
    <n v="1"/>
    <n v="5"/>
    <n v="6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SC0016V"/>
    <n v="4"/>
    <s v="DISCONTINUO"/>
    <s v="SECUNDARIA INDIGENA COMUNITARIA"/>
    <n v="8"/>
    <s v="CHIHUAHUA"/>
    <n v="8"/>
    <s v="CHIHUAHUA"/>
    <x v="3"/>
    <n v="27"/>
    <x v="27"/>
    <n v="2201"/>
    <s v="TEPORACHI"/>
    <s v="CALLE TEPORACHI"/>
    <n v="0"/>
    <s v="PÚBLICO"/>
    <x v="3"/>
    <n v="2"/>
    <s v="BÁSICA"/>
    <n v="3"/>
    <x v="1"/>
    <n v="2"/>
    <x v="5"/>
    <n v="1"/>
    <s v="SERVICIOS"/>
    <n v="5"/>
    <s v="INDIGENA"/>
    <m/>
    <m/>
    <m/>
    <n v="0"/>
    <s v="I2020"/>
    <n v="3"/>
    <n v="6"/>
    <n v="9"/>
    <n v="3"/>
    <n v="6"/>
    <n v="9"/>
    <n v="0"/>
    <n v="4"/>
    <n v="4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SC0018T"/>
    <n v="4"/>
    <s v="DISCONTINUO"/>
    <s v="SECUNDARIA INDIGENA COMUNITARIA"/>
    <n v="8"/>
    <s v="CHIHUAHUA"/>
    <n v="8"/>
    <s v="CHIHUAHUA"/>
    <x v="6"/>
    <n v="29"/>
    <x v="7"/>
    <n v="1978"/>
    <s v="SAN ISIDRO"/>
    <s v="CALLE SAN ISIDRO"/>
    <n v="0"/>
    <s v="PÚBLICO"/>
    <x v="3"/>
    <n v="2"/>
    <s v="BÁSICA"/>
    <n v="3"/>
    <x v="1"/>
    <n v="2"/>
    <x v="5"/>
    <n v="1"/>
    <s v="SERVICIOS"/>
    <n v="5"/>
    <s v="INDIGENA"/>
    <m/>
    <m/>
    <m/>
    <n v="0"/>
    <s v="I2020"/>
    <n v="5"/>
    <n v="2"/>
    <n v="7"/>
    <n v="5"/>
    <n v="2"/>
    <n v="7"/>
    <n v="0"/>
    <n v="1"/>
    <n v="1"/>
    <n v="1"/>
    <n v="1"/>
    <n v="2"/>
    <n v="1"/>
    <n v="1"/>
    <n v="2"/>
    <n v="3"/>
    <n v="0"/>
    <n v="3"/>
    <n v="2"/>
    <n v="1"/>
    <n v="3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SC0019S"/>
    <n v="4"/>
    <s v="DISCONTINUO"/>
    <s v="SECUNDARIA INDIGENA COMUNITARIA"/>
    <n v="8"/>
    <s v="CHIHUAHUA"/>
    <n v="8"/>
    <s v="CHIHUAHUA"/>
    <x v="6"/>
    <n v="29"/>
    <x v="7"/>
    <n v="565"/>
    <s v="CERRO ALTO"/>
    <s v="CALLE CONOCIDO CERRO ALTO"/>
    <n v="0"/>
    <s v="PÚBLICO"/>
    <x v="3"/>
    <n v="2"/>
    <s v="BÁSICA"/>
    <n v="3"/>
    <x v="1"/>
    <n v="2"/>
    <x v="5"/>
    <n v="1"/>
    <s v="SERVICIOS"/>
    <n v="5"/>
    <s v="INDIGENA"/>
    <m/>
    <m/>
    <m/>
    <n v="0"/>
    <s v="I2020"/>
    <n v="5"/>
    <n v="2"/>
    <n v="7"/>
    <n v="5"/>
    <n v="2"/>
    <n v="7"/>
    <n v="2"/>
    <n v="1"/>
    <n v="3"/>
    <n v="3"/>
    <n v="0"/>
    <n v="3"/>
    <n v="3"/>
    <n v="0"/>
    <n v="3"/>
    <n v="1"/>
    <n v="0"/>
    <n v="1"/>
    <n v="2"/>
    <n v="1"/>
    <n v="3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SC0021G"/>
    <n v="4"/>
    <s v="DISCONTINUO"/>
    <s v="ESCUELA SECUNDARIA COMUNITARIA INDIGENA"/>
    <n v="8"/>
    <s v="CHIHUAHUA"/>
    <n v="8"/>
    <s v="CHIHUAHUA"/>
    <x v="3"/>
    <n v="7"/>
    <x v="25"/>
    <n v="179"/>
    <s v="ADJUNTAS DE ARRIBA"/>
    <s v="CALLE LAS ADJUNTAS"/>
    <n v="0"/>
    <s v="PÚBLICO"/>
    <x v="3"/>
    <n v="2"/>
    <s v="BÁSICA"/>
    <n v="3"/>
    <x v="1"/>
    <n v="2"/>
    <x v="5"/>
    <n v="1"/>
    <s v="SERVICIOS"/>
    <n v="5"/>
    <s v="INDIGENA"/>
    <m/>
    <m/>
    <m/>
    <n v="0"/>
    <s v="I2020"/>
    <n v="5"/>
    <n v="8"/>
    <n v="13"/>
    <n v="5"/>
    <n v="8"/>
    <n v="13"/>
    <n v="0"/>
    <n v="2"/>
    <n v="2"/>
    <n v="4"/>
    <n v="1"/>
    <n v="5"/>
    <n v="4"/>
    <n v="1"/>
    <n v="5"/>
    <n v="5"/>
    <n v="3"/>
    <n v="8"/>
    <n v="0"/>
    <n v="3"/>
    <n v="3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SC0022F"/>
    <n v="4"/>
    <s v="DISCONTINUO"/>
    <s v="SECUNDARIA INDIGENA COMUNITARIA"/>
    <n v="8"/>
    <s v="CHIHUAHUA"/>
    <n v="8"/>
    <s v="CHIHUAHUA"/>
    <x v="3"/>
    <n v="27"/>
    <x v="27"/>
    <n v="920"/>
    <s v="ROROGOCHACHI"/>
    <s v="CALLE ROROGOCHACHI"/>
    <n v="0"/>
    <s v="PÚBLICO"/>
    <x v="3"/>
    <n v="2"/>
    <s v="BÁSICA"/>
    <n v="3"/>
    <x v="1"/>
    <n v="2"/>
    <x v="5"/>
    <n v="1"/>
    <s v="SERVICIOS"/>
    <n v="5"/>
    <s v="INDIGENA"/>
    <m/>
    <m/>
    <m/>
    <n v="0"/>
    <s v="I2020"/>
    <n v="5"/>
    <n v="3"/>
    <n v="8"/>
    <n v="5"/>
    <n v="3"/>
    <n v="8"/>
    <n v="1"/>
    <n v="2"/>
    <n v="3"/>
    <n v="0"/>
    <n v="1"/>
    <n v="1"/>
    <n v="0"/>
    <n v="1"/>
    <n v="1"/>
    <n v="1"/>
    <n v="0"/>
    <n v="1"/>
    <n v="3"/>
    <n v="1"/>
    <n v="4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SC0023E"/>
    <n v="4"/>
    <s v="DISCONTINUO"/>
    <s v="SECUNDARIA INDIGENA COMUNITARIA"/>
    <n v="8"/>
    <s v="CHIHUAHUA"/>
    <n v="8"/>
    <s v="CHIHUAHUA"/>
    <x v="3"/>
    <n v="27"/>
    <x v="27"/>
    <n v="1240"/>
    <s v="ROJASARARE"/>
    <s v="CALLE ROJASARARE"/>
    <n v="0"/>
    <s v="PÚBLICO"/>
    <x v="3"/>
    <n v="2"/>
    <s v="BÁSICA"/>
    <n v="3"/>
    <x v="1"/>
    <n v="2"/>
    <x v="5"/>
    <n v="1"/>
    <s v="SERVICIOS"/>
    <n v="5"/>
    <s v="INDIGENA"/>
    <m/>
    <m/>
    <m/>
    <n v="0"/>
    <s v="I2020"/>
    <n v="8"/>
    <n v="6"/>
    <n v="14"/>
    <n v="8"/>
    <n v="6"/>
    <n v="14"/>
    <n v="3"/>
    <n v="2"/>
    <n v="5"/>
    <n v="7"/>
    <n v="2"/>
    <n v="9"/>
    <n v="7"/>
    <n v="2"/>
    <n v="9"/>
    <n v="4"/>
    <n v="2"/>
    <n v="6"/>
    <n v="1"/>
    <n v="2"/>
    <n v="3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0"/>
    <n v="0"/>
    <n v="1"/>
  </r>
  <r>
    <s v="08KSC0027A"/>
    <n v="4"/>
    <s v="DISCONTINUO"/>
    <s v="SECUNDARIA COMUNITARIA INDIGENA"/>
    <n v="8"/>
    <s v="CHIHUAHUA"/>
    <n v="8"/>
    <s v="CHIHUAHUA"/>
    <x v="3"/>
    <n v="27"/>
    <x v="27"/>
    <n v="498"/>
    <s v="NAPUCHI"/>
    <s v="CALLE NAPUCHI"/>
    <n v="0"/>
    <s v="PÚBLICO"/>
    <x v="3"/>
    <n v="2"/>
    <s v="BÁSICA"/>
    <n v="3"/>
    <x v="1"/>
    <n v="2"/>
    <x v="5"/>
    <n v="1"/>
    <s v="SERVICIOS"/>
    <n v="5"/>
    <s v="INDIGENA"/>
    <m/>
    <m/>
    <m/>
    <n v="0"/>
    <s v="I2020"/>
    <n v="7"/>
    <n v="10"/>
    <n v="17"/>
    <n v="7"/>
    <n v="10"/>
    <n v="17"/>
    <n v="2"/>
    <n v="2"/>
    <n v="4"/>
    <n v="2"/>
    <n v="2"/>
    <n v="4"/>
    <n v="2"/>
    <n v="2"/>
    <n v="4"/>
    <n v="2"/>
    <n v="4"/>
    <n v="6"/>
    <n v="4"/>
    <n v="4"/>
    <n v="8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SC0030O"/>
    <n v="4"/>
    <s v="DISCONTINUO"/>
    <s v="SECUNDARIA INDIGENA COMUNITARIA"/>
    <n v="8"/>
    <s v="CHIHUAHUA"/>
    <n v="8"/>
    <s v="CHIHUAHUA"/>
    <x v="6"/>
    <n v="29"/>
    <x v="7"/>
    <n v="93"/>
    <s v="RANCHERÍA GUASACHIQUE"/>
    <s v="CALLE RANCHERIA GUASACHIQUE"/>
    <n v="0"/>
    <s v="PÚBLICO"/>
    <x v="3"/>
    <n v="2"/>
    <s v="BÁSICA"/>
    <n v="3"/>
    <x v="1"/>
    <n v="2"/>
    <x v="5"/>
    <n v="1"/>
    <s v="SERVICIOS"/>
    <n v="5"/>
    <s v="INDIGENA"/>
    <m/>
    <m/>
    <m/>
    <n v="0"/>
    <s v="I2020"/>
    <n v="4"/>
    <n v="7"/>
    <n v="11"/>
    <n v="4"/>
    <n v="7"/>
    <n v="11"/>
    <n v="2"/>
    <n v="3"/>
    <n v="5"/>
    <n v="3"/>
    <n v="0"/>
    <n v="3"/>
    <n v="3"/>
    <n v="0"/>
    <n v="3"/>
    <n v="2"/>
    <n v="1"/>
    <n v="3"/>
    <n v="1"/>
    <n v="3"/>
    <n v="4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SC0031N"/>
    <n v="4"/>
    <s v="DISCONTINUO"/>
    <s v="SECUNDARIA INDIGENA COMUNITARIA"/>
    <n v="8"/>
    <s v="CHIHUAHUA"/>
    <n v="8"/>
    <s v="CHIHUAHUA"/>
    <x v="6"/>
    <n v="29"/>
    <x v="7"/>
    <n v="106"/>
    <s v="LA LAJA COLORADA"/>
    <s v="CALLE LAJA COLORADA"/>
    <n v="0"/>
    <s v="PÚBLICO"/>
    <x v="3"/>
    <n v="2"/>
    <s v="BÁSICA"/>
    <n v="3"/>
    <x v="1"/>
    <n v="2"/>
    <x v="5"/>
    <n v="1"/>
    <s v="SERVICIOS"/>
    <n v="5"/>
    <s v="INDIGENA"/>
    <m/>
    <m/>
    <m/>
    <n v="0"/>
    <s v="I2020"/>
    <n v="4"/>
    <n v="5"/>
    <n v="9"/>
    <n v="4"/>
    <n v="5"/>
    <n v="9"/>
    <n v="1"/>
    <n v="2"/>
    <n v="3"/>
    <n v="4"/>
    <n v="1"/>
    <n v="5"/>
    <n v="4"/>
    <n v="1"/>
    <n v="5"/>
    <n v="3"/>
    <n v="2"/>
    <n v="5"/>
    <n v="0"/>
    <n v="1"/>
    <n v="1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SC0033L"/>
    <n v="4"/>
    <s v="DISCONTINUO"/>
    <s v="SECUNDARIA INDIGENA COMUNITARIA"/>
    <n v="8"/>
    <s v="CHIHUAHUA"/>
    <n v="8"/>
    <s v="CHIHUAHUA"/>
    <x v="3"/>
    <n v="7"/>
    <x v="25"/>
    <n v="305"/>
    <s v="TÓNACHI"/>
    <s v="CALLE TONACHI"/>
    <n v="0"/>
    <s v="PÚBLICO"/>
    <x v="3"/>
    <n v="2"/>
    <s v="BÁSICA"/>
    <n v="3"/>
    <x v="1"/>
    <n v="2"/>
    <x v="5"/>
    <n v="1"/>
    <s v="SERVICIOS"/>
    <n v="5"/>
    <s v="INDIGENA"/>
    <m/>
    <m/>
    <m/>
    <n v="0"/>
    <s v="I2020"/>
    <n v="5"/>
    <n v="5"/>
    <n v="10"/>
    <n v="5"/>
    <n v="5"/>
    <n v="10"/>
    <n v="0"/>
    <n v="2"/>
    <n v="2"/>
    <n v="0"/>
    <n v="0"/>
    <n v="0"/>
    <n v="0"/>
    <n v="0"/>
    <n v="0"/>
    <n v="3"/>
    <n v="2"/>
    <n v="5"/>
    <n v="2"/>
    <n v="1"/>
    <n v="3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SC0034K"/>
    <n v="4"/>
    <s v="DISCONTINUO"/>
    <s v="SECUNDARIA INDIGENA COMUNITARIA"/>
    <n v="8"/>
    <s v="CHIHUAHUA"/>
    <n v="8"/>
    <s v="CHIHUAHUA"/>
    <x v="3"/>
    <n v="27"/>
    <x v="27"/>
    <n v="53"/>
    <s v="EL MANZANO"/>
    <s v="CALLE EL MANZANO"/>
    <n v="0"/>
    <s v="PÚBLICO"/>
    <x v="3"/>
    <n v="2"/>
    <s v="BÁSICA"/>
    <n v="3"/>
    <x v="1"/>
    <n v="2"/>
    <x v="5"/>
    <n v="1"/>
    <s v="SERVICIOS"/>
    <n v="5"/>
    <s v="INDIGENA"/>
    <m/>
    <m/>
    <m/>
    <n v="0"/>
    <s v="I2020"/>
    <n v="3"/>
    <n v="9"/>
    <n v="12"/>
    <n v="3"/>
    <n v="9"/>
    <n v="12"/>
    <n v="0"/>
    <n v="2"/>
    <n v="2"/>
    <n v="2"/>
    <n v="3"/>
    <n v="5"/>
    <n v="2"/>
    <n v="3"/>
    <n v="5"/>
    <n v="1"/>
    <n v="6"/>
    <n v="7"/>
    <n v="2"/>
    <n v="1"/>
    <n v="3"/>
    <n v="0"/>
    <n v="0"/>
    <n v="0"/>
    <n v="0"/>
    <n v="0"/>
    <n v="0"/>
    <n v="0"/>
    <n v="0"/>
    <n v="0"/>
    <n v="5"/>
    <n v="10"/>
    <n v="15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SC0036I"/>
    <n v="4"/>
    <s v="DISCONTINUO"/>
    <s v="SECUNDARIA INDIGENA COMUNITARIA"/>
    <n v="8"/>
    <s v="CHIHUAHUA"/>
    <n v="8"/>
    <s v="CHIHUAHUA"/>
    <x v="3"/>
    <n v="27"/>
    <x v="27"/>
    <n v="304"/>
    <s v="LOS CHIQUEROS"/>
    <s v="CALLE NINGUNO"/>
    <n v="0"/>
    <s v="PÚBLICO"/>
    <x v="3"/>
    <n v="2"/>
    <s v="BÁSICA"/>
    <n v="3"/>
    <x v="1"/>
    <n v="2"/>
    <x v="5"/>
    <n v="1"/>
    <s v="SERVICIOS"/>
    <n v="5"/>
    <s v="INDIGENA"/>
    <m/>
    <m/>
    <m/>
    <n v="0"/>
    <s v="I2020"/>
    <n v="2"/>
    <n v="3"/>
    <n v="5"/>
    <n v="2"/>
    <n v="3"/>
    <n v="5"/>
    <n v="0"/>
    <n v="0"/>
    <n v="0"/>
    <n v="0"/>
    <n v="1"/>
    <n v="1"/>
    <n v="0"/>
    <n v="1"/>
    <n v="1"/>
    <n v="0"/>
    <n v="1"/>
    <n v="1"/>
    <n v="2"/>
    <n v="2"/>
    <n v="4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SC0038G"/>
    <n v="4"/>
    <s v="DISCONTINUO"/>
    <s v="SECUNDARIA INDIGENA COMUNITARIA"/>
    <n v="8"/>
    <s v="CHIHUAHUA"/>
    <n v="8"/>
    <s v="CHIHUAHUA"/>
    <x v="3"/>
    <n v="7"/>
    <x v="25"/>
    <n v="113"/>
    <s v="SAN CARLOS"/>
    <s v="CALLE NINGUNO"/>
    <n v="0"/>
    <s v="PÚBLICO"/>
    <x v="3"/>
    <n v="2"/>
    <s v="BÁSICA"/>
    <n v="3"/>
    <x v="1"/>
    <n v="2"/>
    <x v="5"/>
    <n v="1"/>
    <s v="SERVICIOS"/>
    <n v="5"/>
    <s v="INDIGENA"/>
    <m/>
    <m/>
    <m/>
    <n v="0"/>
    <s v="I2020"/>
    <n v="2"/>
    <n v="6"/>
    <n v="8"/>
    <n v="2"/>
    <n v="6"/>
    <n v="8"/>
    <n v="1"/>
    <n v="4"/>
    <n v="5"/>
    <n v="0"/>
    <n v="0"/>
    <n v="0"/>
    <n v="0"/>
    <n v="0"/>
    <n v="0"/>
    <n v="0"/>
    <n v="2"/>
    <n v="2"/>
    <n v="1"/>
    <n v="2"/>
    <n v="3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SC0039F"/>
    <n v="4"/>
    <s v="DISCONTINUO"/>
    <s v="SECUNDARIA INDIGENA COMUNITARIA"/>
    <n v="8"/>
    <s v="CHIHUAHUA"/>
    <n v="8"/>
    <s v="CHIHUAHUA"/>
    <x v="3"/>
    <n v="27"/>
    <x v="27"/>
    <n v="88"/>
    <s v="YEGOCHI"/>
    <s v="CALLE NINGUNO"/>
    <n v="0"/>
    <s v="PÚBLICO"/>
    <x v="3"/>
    <n v="2"/>
    <s v="BÁSICA"/>
    <n v="3"/>
    <x v="1"/>
    <n v="2"/>
    <x v="5"/>
    <n v="1"/>
    <s v="SERVICIOS"/>
    <n v="5"/>
    <s v="INDIGENA"/>
    <m/>
    <m/>
    <m/>
    <n v="0"/>
    <s v="I2020"/>
    <n v="4"/>
    <n v="4"/>
    <n v="8"/>
    <n v="4"/>
    <n v="4"/>
    <n v="8"/>
    <n v="0"/>
    <n v="0"/>
    <n v="0"/>
    <n v="0"/>
    <n v="0"/>
    <n v="0"/>
    <n v="0"/>
    <n v="0"/>
    <n v="0"/>
    <n v="2"/>
    <n v="3"/>
    <n v="5"/>
    <n v="2"/>
    <n v="1"/>
    <n v="3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SC0041U"/>
    <n v="4"/>
    <s v="DISCONTINUO"/>
    <s v="SECUNDARIA INDIGENA COMUNITARIA"/>
    <n v="8"/>
    <s v="CHIHUAHUA"/>
    <n v="8"/>
    <s v="CHIHUAHUA"/>
    <x v="3"/>
    <n v="27"/>
    <x v="27"/>
    <n v="385"/>
    <s v="LA GUITARRA (LA GUITARRILLA)"/>
    <s v="CALLE NINGUNO"/>
    <n v="0"/>
    <s v="PÚBLICO"/>
    <x v="3"/>
    <n v="2"/>
    <s v="BÁSICA"/>
    <n v="3"/>
    <x v="1"/>
    <n v="2"/>
    <x v="5"/>
    <n v="1"/>
    <s v="SERVICIOS"/>
    <n v="5"/>
    <s v="INDIGENA"/>
    <m/>
    <m/>
    <m/>
    <n v="0"/>
    <s v="I2020"/>
    <n v="5"/>
    <n v="3"/>
    <n v="8"/>
    <n v="5"/>
    <n v="3"/>
    <n v="8"/>
    <n v="1"/>
    <n v="2"/>
    <n v="3"/>
    <n v="4"/>
    <n v="3"/>
    <n v="7"/>
    <n v="4"/>
    <n v="3"/>
    <n v="7"/>
    <n v="3"/>
    <n v="1"/>
    <n v="4"/>
    <n v="1"/>
    <n v="1"/>
    <n v="2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SC0043S"/>
    <n v="4"/>
    <s v="DISCONTINUO"/>
    <s v="SECUNDARIA INDIGENA COMUNITARIA"/>
    <n v="8"/>
    <s v="CHIHUAHUA"/>
    <n v="8"/>
    <s v="CHIHUAHUA"/>
    <x v="3"/>
    <n v="7"/>
    <x v="25"/>
    <n v="409"/>
    <s v="LA CEBOLLA"/>
    <s v="CALLE NINGUNO"/>
    <n v="0"/>
    <s v="PÚBLICO"/>
    <x v="3"/>
    <n v="2"/>
    <s v="BÁSICA"/>
    <n v="3"/>
    <x v="1"/>
    <n v="2"/>
    <x v="5"/>
    <n v="1"/>
    <s v="SERVICIOS"/>
    <n v="5"/>
    <s v="INDIGENA"/>
    <m/>
    <m/>
    <m/>
    <n v="4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SC0044R"/>
    <n v="4"/>
    <s v="DISCONTINUO"/>
    <s v="SECUNDARIA INDIGENA COMUNITARIA"/>
    <n v="8"/>
    <s v="CHIHUAHUA"/>
    <n v="8"/>
    <s v="CHIHUAHUA"/>
    <x v="6"/>
    <n v="29"/>
    <x v="7"/>
    <n v="125"/>
    <s v="LA MESA DE MULATOS"/>
    <s v="CALLE NINGUNO"/>
    <n v="0"/>
    <s v="PÚBLICO"/>
    <x v="3"/>
    <n v="2"/>
    <s v="BÁSICA"/>
    <n v="3"/>
    <x v="1"/>
    <n v="2"/>
    <x v="5"/>
    <n v="1"/>
    <s v="SERVICIOS"/>
    <n v="5"/>
    <s v="INDIGENA"/>
    <m/>
    <m/>
    <m/>
    <n v="0"/>
    <s v="I2020"/>
    <n v="10"/>
    <n v="5"/>
    <n v="15"/>
    <n v="10"/>
    <n v="5"/>
    <n v="15"/>
    <n v="1"/>
    <n v="1"/>
    <n v="2"/>
    <n v="0"/>
    <n v="0"/>
    <n v="0"/>
    <n v="0"/>
    <n v="0"/>
    <n v="0"/>
    <n v="7"/>
    <n v="2"/>
    <n v="9"/>
    <n v="2"/>
    <n v="2"/>
    <n v="4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002W"/>
    <n v="4"/>
    <s v="DISCONTINUO"/>
    <s v="SECUNDARIA COMUNITARIA"/>
    <n v="8"/>
    <s v="CHIHUAHUA"/>
    <n v="8"/>
    <s v="CHIHUAHUA"/>
    <x v="0"/>
    <n v="9"/>
    <x v="2"/>
    <n v="5"/>
    <s v="LAS AGUJAS"/>
    <s v="CALLE LAS AGUJAS (LAS ABUJAS)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1"/>
    <n v="1"/>
    <n v="0"/>
    <n v="2"/>
    <n v="2"/>
    <n v="0"/>
    <n v="2"/>
    <n v="2"/>
    <n v="2"/>
    <n v="0"/>
    <n v="2"/>
    <n v="1"/>
    <n v="2"/>
    <n v="3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003V"/>
    <n v="4"/>
    <s v="DISCONTINUO"/>
    <s v="SECUNDARIA COMUNITARIA"/>
    <n v="8"/>
    <s v="CHIHUAHUA"/>
    <n v="8"/>
    <s v="CHIHUAHUA"/>
    <x v="6"/>
    <n v="29"/>
    <x v="7"/>
    <n v="707"/>
    <s v="EL MUERTECITO"/>
    <s v="CALLE EL MUERTECIT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1"/>
    <n v="1"/>
    <n v="0"/>
    <n v="2"/>
    <n v="2"/>
    <n v="0"/>
    <n v="2"/>
    <n v="2"/>
    <n v="1"/>
    <n v="3"/>
    <n v="4"/>
    <n v="2"/>
    <n v="0"/>
    <n v="2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04U"/>
    <n v="4"/>
    <s v="DISCONTINUO"/>
    <s v="SECUNDARIA COMUNITARIA"/>
    <n v="8"/>
    <s v="CHIHUAHUA"/>
    <n v="8"/>
    <s v="CHIHUAHUA"/>
    <x v="6"/>
    <n v="29"/>
    <x v="7"/>
    <n v="359"/>
    <s v="EL CARNERO"/>
    <s v="CALLE EL CARNER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1"/>
    <n v="1"/>
    <n v="0"/>
    <n v="1"/>
    <n v="1"/>
    <n v="0"/>
    <n v="1"/>
    <n v="1"/>
    <n v="0"/>
    <n v="2"/>
    <n v="2"/>
    <n v="3"/>
    <n v="1"/>
    <n v="4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009P"/>
    <n v="4"/>
    <s v="DISCONTINUO"/>
    <s v="SECUNDARIA COMUNITARIA"/>
    <n v="8"/>
    <s v="CHIHUAHUA"/>
    <n v="8"/>
    <s v="CHIHUAHUA"/>
    <x v="6"/>
    <n v="29"/>
    <x v="7"/>
    <n v="216"/>
    <s v="SANTA RITA"/>
    <s v="CALLE SANTA RIT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3"/>
    <n v="4"/>
    <n v="7"/>
    <n v="3"/>
    <n v="4"/>
    <n v="7"/>
    <n v="0"/>
    <n v="1"/>
    <n v="1"/>
    <n v="3"/>
    <n v="3"/>
    <n v="6"/>
    <n v="3"/>
    <n v="3"/>
    <n v="6"/>
    <n v="0"/>
    <n v="1"/>
    <n v="1"/>
    <n v="4"/>
    <n v="2"/>
    <n v="6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11D"/>
    <n v="4"/>
    <s v="DISCONTINUO"/>
    <s v="SECUNDARIA COMUNITARIA"/>
    <n v="8"/>
    <s v="CHIHUAHUA"/>
    <n v="8"/>
    <s v="CHIHUAHUA"/>
    <x v="0"/>
    <n v="9"/>
    <x v="2"/>
    <n v="203"/>
    <s v="EL YEPOSO"/>
    <s v="CALLE EL YEPOS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4"/>
    <n v="6"/>
    <n v="10"/>
    <n v="4"/>
    <n v="6"/>
    <n v="10"/>
    <n v="2"/>
    <n v="2"/>
    <n v="4"/>
    <n v="1"/>
    <n v="3"/>
    <n v="4"/>
    <n v="1"/>
    <n v="3"/>
    <n v="4"/>
    <n v="1"/>
    <n v="0"/>
    <n v="1"/>
    <n v="1"/>
    <n v="4"/>
    <n v="5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13B"/>
    <n v="4"/>
    <s v="DISCONTINUO"/>
    <s v="SECUNDARIA COMUNITARIA"/>
    <n v="8"/>
    <s v="CHIHUAHUA"/>
    <n v="8"/>
    <s v="CHIHUAHUA"/>
    <x v="1"/>
    <n v="17"/>
    <x v="43"/>
    <n v="97"/>
    <s v="MIGUEL CHIQUITO"/>
    <s v="CALLE SAN MIGUEL CHIQUIT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2"/>
    <n v="5"/>
    <n v="7"/>
    <n v="2"/>
    <n v="5"/>
    <n v="7"/>
    <n v="0"/>
    <n v="1"/>
    <n v="1"/>
    <n v="0"/>
    <n v="2"/>
    <n v="2"/>
    <n v="0"/>
    <n v="2"/>
    <n v="2"/>
    <n v="1"/>
    <n v="3"/>
    <n v="4"/>
    <n v="2"/>
    <n v="2"/>
    <n v="4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16Z"/>
    <n v="4"/>
    <s v="DISCONTINUO"/>
    <s v="SECUNDARIA COMUNITARIA"/>
    <n v="8"/>
    <s v="CHIHUAHUA"/>
    <n v="8"/>
    <s v="CHIHUAHUA"/>
    <x v="6"/>
    <n v="29"/>
    <x v="7"/>
    <n v="104"/>
    <s v="LAGUNA DE LOS CANO"/>
    <s v="CALLE LAGUNA DE LOS CANO"/>
    <n v="0"/>
    <s v="PÚBLICO"/>
    <x v="3"/>
    <n v="2"/>
    <s v="BÁSICA"/>
    <n v="3"/>
    <x v="1"/>
    <n v="2"/>
    <x v="5"/>
    <n v="0"/>
    <s v="NO APLICA"/>
    <n v="0"/>
    <s v="NO APLICA"/>
    <m/>
    <m/>
    <s v="08ACE0001J"/>
    <n v="0"/>
    <s v="I2020"/>
    <n v="8"/>
    <n v="8"/>
    <n v="16"/>
    <n v="8"/>
    <n v="8"/>
    <n v="16"/>
    <n v="2"/>
    <n v="2"/>
    <n v="4"/>
    <n v="0"/>
    <n v="3"/>
    <n v="3"/>
    <n v="0"/>
    <n v="3"/>
    <n v="3"/>
    <n v="3"/>
    <n v="3"/>
    <n v="6"/>
    <n v="4"/>
    <n v="3"/>
    <n v="7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017Y"/>
    <n v="4"/>
    <s v="DISCONTINUO"/>
    <s v="SECUNDARIA COMUNITARIA"/>
    <n v="8"/>
    <s v="CHIHUAHUA"/>
    <n v="8"/>
    <s v="CHIHUAHUA"/>
    <x v="6"/>
    <n v="29"/>
    <x v="7"/>
    <n v="987"/>
    <s v="MESA LOS PERDIDOS"/>
    <s v="CALLE MESA LOS PERDIDOS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5"/>
    <n v="2"/>
    <n v="7"/>
    <n v="5"/>
    <n v="2"/>
    <n v="7"/>
    <n v="0"/>
    <n v="1"/>
    <n v="1"/>
    <n v="4"/>
    <n v="4"/>
    <n v="8"/>
    <n v="4"/>
    <n v="4"/>
    <n v="8"/>
    <n v="4"/>
    <n v="1"/>
    <n v="5"/>
    <n v="1"/>
    <n v="0"/>
    <n v="1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028D"/>
    <n v="4"/>
    <s v="DISCONTINUO"/>
    <s v="SECUNDARIA COMUNITARIA"/>
    <n v="8"/>
    <s v="CHIHUAHUA"/>
    <n v="8"/>
    <s v="CHIHUAHUA"/>
    <x v="6"/>
    <n v="29"/>
    <x v="7"/>
    <n v="88"/>
    <s v="GALEANA"/>
    <s v="CALLE GALEANA (MESA DEL RIITO)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1"/>
    <n v="1"/>
    <n v="2"/>
    <n v="2"/>
    <n v="4"/>
    <n v="2"/>
    <n v="2"/>
    <n v="4"/>
    <n v="1"/>
    <n v="1"/>
    <n v="2"/>
    <n v="0"/>
    <n v="2"/>
    <n v="2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029C"/>
    <n v="4"/>
    <s v="DISCONTINUO"/>
    <s v="SECUNDARIA COMUNITARIA"/>
    <n v="8"/>
    <s v="CHIHUAHUA"/>
    <n v="8"/>
    <s v="CHIHUAHUA"/>
    <x v="6"/>
    <n v="29"/>
    <x v="7"/>
    <n v="139"/>
    <s v="EL NOPAL"/>
    <s v="CALLE EL NOPAL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5"/>
    <n v="4"/>
    <n v="9"/>
    <n v="5"/>
    <n v="4"/>
    <n v="9"/>
    <n v="0"/>
    <n v="0"/>
    <n v="0"/>
    <n v="3"/>
    <n v="3"/>
    <n v="6"/>
    <n v="3"/>
    <n v="3"/>
    <n v="6"/>
    <n v="1"/>
    <n v="4"/>
    <n v="5"/>
    <n v="4"/>
    <n v="0"/>
    <n v="4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30S"/>
    <n v="4"/>
    <s v="DISCONTINUO"/>
    <s v="SECUNDARIA COMUNITARIA"/>
    <n v="8"/>
    <s v="CHIHUAHUA"/>
    <n v="8"/>
    <s v="CHIHUAHUA"/>
    <x v="6"/>
    <n v="29"/>
    <x v="7"/>
    <n v="757"/>
    <s v="AGUA BLANCA"/>
    <s v="CALLE SOLEDAD DE AGUA BLANCA DE ARRIB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4"/>
    <n v="3"/>
    <n v="7"/>
    <n v="4"/>
    <n v="3"/>
    <n v="7"/>
    <n v="3"/>
    <n v="2"/>
    <n v="5"/>
    <n v="1"/>
    <n v="4"/>
    <n v="5"/>
    <n v="1"/>
    <n v="4"/>
    <n v="5"/>
    <n v="0"/>
    <n v="0"/>
    <n v="0"/>
    <n v="1"/>
    <n v="1"/>
    <n v="2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037L"/>
    <n v="4"/>
    <s v="DISCONTINUO"/>
    <s v="SECUNDARIA COMUNITARIA"/>
    <n v="8"/>
    <s v="CHIHUAHUA"/>
    <n v="8"/>
    <s v="CHIHUAHUA"/>
    <x v="3"/>
    <n v="27"/>
    <x v="27"/>
    <n v="485"/>
    <s v="EL NARANJO"/>
    <s v="CALLE EL NARANJ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4"/>
    <n v="3"/>
    <n v="7"/>
    <n v="4"/>
    <n v="3"/>
    <n v="7"/>
    <n v="1"/>
    <n v="1"/>
    <n v="2"/>
    <n v="0"/>
    <n v="0"/>
    <n v="0"/>
    <n v="0"/>
    <n v="0"/>
    <n v="0"/>
    <n v="2"/>
    <n v="1"/>
    <n v="3"/>
    <n v="1"/>
    <n v="1"/>
    <n v="2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039J"/>
    <n v="4"/>
    <s v="DISCONTINUO"/>
    <s v="SECUNDARIA COMUNITARIA"/>
    <n v="8"/>
    <s v="CHIHUAHUA"/>
    <n v="8"/>
    <s v="CHIHUAHUA"/>
    <x v="0"/>
    <n v="9"/>
    <x v="2"/>
    <n v="532"/>
    <s v="HUACHABETAVO"/>
    <s v="CALLE HUACHABETAV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4"/>
    <n v="8"/>
    <n v="12"/>
    <n v="4"/>
    <n v="8"/>
    <n v="12"/>
    <n v="0"/>
    <n v="1"/>
    <n v="1"/>
    <n v="1"/>
    <n v="3"/>
    <n v="4"/>
    <n v="1"/>
    <n v="3"/>
    <n v="4"/>
    <n v="4"/>
    <n v="4"/>
    <n v="8"/>
    <n v="2"/>
    <n v="5"/>
    <n v="7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41Y"/>
    <n v="4"/>
    <s v="DISCONTINUO"/>
    <s v="SECUNDARIA COMUNITARIA"/>
    <n v="8"/>
    <s v="CHIHUAHUA"/>
    <n v="8"/>
    <s v="CHIHUAHUA"/>
    <x v="0"/>
    <n v="47"/>
    <x v="20"/>
    <n v="60"/>
    <s v="MESA COLORADA"/>
    <s v="CALLE MESA COLORAD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3"/>
    <n v="2"/>
    <n v="5"/>
    <n v="3"/>
    <n v="2"/>
    <n v="5"/>
    <n v="1"/>
    <n v="1"/>
    <n v="2"/>
    <n v="0"/>
    <n v="3"/>
    <n v="3"/>
    <n v="0"/>
    <n v="3"/>
    <n v="3"/>
    <n v="1"/>
    <n v="0"/>
    <n v="1"/>
    <n v="1"/>
    <n v="1"/>
    <n v="2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43W"/>
    <n v="4"/>
    <s v="DISCONTINUO"/>
    <s v="SECUNDARIA COMUNITARIA"/>
    <n v="8"/>
    <s v="CHIHUAHUA"/>
    <n v="8"/>
    <s v="CHIHUAHUA"/>
    <x v="10"/>
    <n v="10"/>
    <x v="44"/>
    <n v="25"/>
    <s v="EL PROGRESO"/>
    <s v="CALLE EL PROGRES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5"/>
    <n v="4"/>
    <n v="9"/>
    <n v="5"/>
    <n v="4"/>
    <n v="9"/>
    <n v="0"/>
    <n v="2"/>
    <n v="2"/>
    <n v="2"/>
    <n v="0"/>
    <n v="2"/>
    <n v="2"/>
    <n v="0"/>
    <n v="2"/>
    <n v="2"/>
    <n v="2"/>
    <n v="4"/>
    <n v="4"/>
    <n v="0"/>
    <n v="4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49Q"/>
    <n v="4"/>
    <s v="DISCONTINUO"/>
    <s v="SECUNDARIA COMUNITARIA"/>
    <n v="8"/>
    <s v="CHIHUAHUA"/>
    <n v="8"/>
    <s v="CHIHUAHUA"/>
    <x v="6"/>
    <n v="29"/>
    <x v="7"/>
    <n v="209"/>
    <s v="SAN MIGUEL"/>
    <s v="CALLE SAN MIGUEL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4"/>
    <n v="3"/>
    <n v="7"/>
    <n v="4"/>
    <n v="3"/>
    <n v="7"/>
    <n v="0"/>
    <n v="1"/>
    <n v="1"/>
    <n v="3"/>
    <n v="0"/>
    <n v="3"/>
    <n v="3"/>
    <n v="0"/>
    <n v="3"/>
    <n v="1"/>
    <n v="1"/>
    <n v="2"/>
    <n v="3"/>
    <n v="1"/>
    <n v="4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52D"/>
    <n v="4"/>
    <s v="DISCONTINUO"/>
    <s v="SECUNDARIA COMUNITARIA"/>
    <n v="8"/>
    <s v="CHIHUAHUA"/>
    <n v="8"/>
    <s v="CHIHUAHUA"/>
    <x v="0"/>
    <n v="8"/>
    <x v="0"/>
    <n v="177"/>
    <s v="SAN JOSÉ DE VALENZUELA"/>
    <s v="CALLE SAN JOSE DE VALENZUEL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6"/>
    <n v="6"/>
    <n v="12"/>
    <n v="6"/>
    <n v="6"/>
    <n v="12"/>
    <n v="2"/>
    <n v="0"/>
    <n v="2"/>
    <n v="3"/>
    <n v="2"/>
    <n v="5"/>
    <n v="3"/>
    <n v="2"/>
    <n v="5"/>
    <n v="2"/>
    <n v="2"/>
    <n v="4"/>
    <n v="2"/>
    <n v="4"/>
    <n v="6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53C"/>
    <n v="4"/>
    <s v="DISCONTINUO"/>
    <s v="SECUNDARIA COMUNITARIA"/>
    <n v="8"/>
    <s v="CHIHUAHUA"/>
    <n v="8"/>
    <s v="CHIHUAHUA"/>
    <x v="0"/>
    <n v="8"/>
    <x v="0"/>
    <n v="190"/>
    <s v="SATEVÓ"/>
    <s v="CALLE SATEV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5"/>
    <n v="4"/>
    <n v="9"/>
    <n v="5"/>
    <n v="4"/>
    <n v="9"/>
    <n v="0"/>
    <n v="0"/>
    <n v="0"/>
    <n v="1"/>
    <n v="0"/>
    <n v="1"/>
    <n v="1"/>
    <n v="0"/>
    <n v="1"/>
    <n v="3"/>
    <n v="3"/>
    <n v="6"/>
    <n v="2"/>
    <n v="1"/>
    <n v="3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55A"/>
    <n v="4"/>
    <s v="DISCONTINUO"/>
    <s v="SECUNDARIA COMUNITARIA"/>
    <n v="8"/>
    <s v="CHIHUAHUA"/>
    <n v="8"/>
    <s v="CHIHUAHUA"/>
    <x v="0"/>
    <n v="8"/>
    <x v="0"/>
    <n v="130"/>
    <s v="LA PALMA"/>
    <s v="CALLE LAS PALMAS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6"/>
    <n v="6"/>
    <n v="12"/>
    <n v="6"/>
    <n v="6"/>
    <n v="12"/>
    <n v="0"/>
    <n v="0"/>
    <n v="0"/>
    <n v="1"/>
    <n v="4"/>
    <n v="5"/>
    <n v="1"/>
    <n v="4"/>
    <n v="5"/>
    <n v="3"/>
    <n v="3"/>
    <n v="6"/>
    <n v="3"/>
    <n v="3"/>
    <n v="6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56Z"/>
    <n v="4"/>
    <s v="DISCONTINUO"/>
    <s v="SECUNDARIA COMUNITARIA"/>
    <n v="8"/>
    <s v="CHIHUAHUA"/>
    <n v="8"/>
    <s v="CHIHUAHUA"/>
    <x v="0"/>
    <n v="8"/>
    <x v="0"/>
    <n v="392"/>
    <s v="LA CAÑA"/>
    <s v="CALLE LA CAÑ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5"/>
    <n v="9"/>
    <n v="14"/>
    <n v="5"/>
    <n v="9"/>
    <n v="14"/>
    <n v="0"/>
    <n v="3"/>
    <n v="3"/>
    <n v="4"/>
    <n v="4"/>
    <n v="8"/>
    <n v="4"/>
    <n v="4"/>
    <n v="8"/>
    <n v="0"/>
    <n v="4"/>
    <n v="4"/>
    <n v="3"/>
    <n v="1"/>
    <n v="4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58Y"/>
    <n v="4"/>
    <s v="DISCONTINUO"/>
    <s v="SECUNDARIA COMUNITARIA"/>
    <n v="8"/>
    <s v="CHIHUAHUA"/>
    <n v="8"/>
    <s v="CHIHUAHUA"/>
    <x v="6"/>
    <n v="29"/>
    <x v="7"/>
    <n v="1241"/>
    <s v="BAJÍO ATASCOSO"/>
    <s v="CALLE BAJIO ATASCOS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1"/>
    <n v="1"/>
    <n v="0"/>
    <n v="2"/>
    <n v="2"/>
    <n v="0"/>
    <n v="2"/>
    <n v="2"/>
    <n v="2"/>
    <n v="0"/>
    <n v="2"/>
    <n v="0"/>
    <n v="1"/>
    <n v="1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059X"/>
    <n v="4"/>
    <s v="DISCONTINUO"/>
    <s v="SECUNDARIA COMUNITARIA"/>
    <n v="8"/>
    <s v="CHIHUAHUA"/>
    <n v="8"/>
    <s v="CHIHUAHUA"/>
    <x v="6"/>
    <n v="29"/>
    <x v="7"/>
    <n v="439"/>
    <s v="LA CUEVA"/>
    <s v="CALLE LA CUEV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2"/>
    <n v="5"/>
    <n v="7"/>
    <n v="2"/>
    <n v="5"/>
    <n v="7"/>
    <n v="0"/>
    <n v="0"/>
    <n v="0"/>
    <n v="1"/>
    <n v="0"/>
    <n v="1"/>
    <n v="1"/>
    <n v="0"/>
    <n v="1"/>
    <n v="1"/>
    <n v="3"/>
    <n v="4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61L"/>
    <n v="4"/>
    <s v="DISCONTINUO"/>
    <s v="SECUNDARIA COMUNITARIA"/>
    <n v="8"/>
    <s v="CHIHUAHUA"/>
    <n v="8"/>
    <s v="CHIHUAHUA"/>
    <x v="0"/>
    <n v="47"/>
    <x v="20"/>
    <n v="15"/>
    <s v="BERMÚDEZ"/>
    <s v="CALLE CONOCIDO"/>
    <n v="0"/>
    <s v="PÚBLICO"/>
    <x v="3"/>
    <n v="2"/>
    <s v="BÁSICA"/>
    <n v="3"/>
    <x v="1"/>
    <n v="2"/>
    <x v="5"/>
    <n v="0"/>
    <s v="NO APLICA"/>
    <n v="0"/>
    <s v="NO APLICA"/>
    <m/>
    <m/>
    <m/>
    <n v="4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063J"/>
    <n v="4"/>
    <s v="DISCONTINUO"/>
    <s v="SECUNDARIA COMUNITARIA"/>
    <n v="8"/>
    <s v="CHIHUAHUA"/>
    <n v="8"/>
    <s v="CHIHUAHUA"/>
    <x v="4"/>
    <n v="52"/>
    <x v="5"/>
    <n v="31"/>
    <s v="MAIJOMA"/>
    <s v="CALLE MAIJOM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1"/>
    <n v="1"/>
    <n v="0"/>
    <n v="0"/>
    <n v="0"/>
    <n v="0"/>
    <n v="0"/>
    <n v="0"/>
    <n v="4"/>
    <n v="0"/>
    <n v="4"/>
    <n v="0"/>
    <n v="1"/>
    <n v="1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64I"/>
    <n v="4"/>
    <s v="DISCONTINUO"/>
    <s v="SECUNDARIA COMUNITARIA"/>
    <n v="8"/>
    <s v="CHIHUAHUA"/>
    <n v="8"/>
    <s v="CHIHUAHUA"/>
    <x v="0"/>
    <n v="9"/>
    <x v="2"/>
    <n v="132"/>
    <s v="EL RANCHITO"/>
    <s v="CALLE EL RANCHITO II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5"/>
    <n v="1"/>
    <n v="6"/>
    <n v="5"/>
    <n v="1"/>
    <n v="6"/>
    <n v="2"/>
    <n v="1"/>
    <n v="3"/>
    <n v="3"/>
    <n v="0"/>
    <n v="3"/>
    <n v="3"/>
    <n v="0"/>
    <n v="3"/>
    <n v="2"/>
    <n v="0"/>
    <n v="2"/>
    <n v="1"/>
    <n v="0"/>
    <n v="1"/>
    <n v="0"/>
    <n v="0"/>
    <n v="0"/>
    <n v="0"/>
    <n v="0"/>
    <n v="0"/>
    <n v="0"/>
    <n v="0"/>
    <n v="0"/>
    <n v="6"/>
    <n v="0"/>
    <n v="6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065H"/>
    <n v="4"/>
    <s v="DISCONTINUO"/>
    <s v="SECUNDARIA COMUNITARIA"/>
    <n v="8"/>
    <s v="CHIHUAHUA"/>
    <n v="8"/>
    <s v="CHIHUAHUA"/>
    <x v="0"/>
    <n v="9"/>
    <x v="2"/>
    <n v="454"/>
    <s v="TUCHEACHI"/>
    <s v="CALLE TUCHEACHI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3"/>
    <n v="5"/>
    <n v="8"/>
    <n v="3"/>
    <n v="5"/>
    <n v="8"/>
    <n v="1"/>
    <n v="1"/>
    <n v="2"/>
    <n v="2"/>
    <n v="1"/>
    <n v="3"/>
    <n v="2"/>
    <n v="1"/>
    <n v="3"/>
    <n v="0"/>
    <n v="2"/>
    <n v="2"/>
    <n v="2"/>
    <n v="3"/>
    <n v="5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66G"/>
    <n v="4"/>
    <s v="DISCONTINUO"/>
    <s v="SECUNDARIA COMUNITARIA"/>
    <n v="8"/>
    <s v="CHIHUAHUA"/>
    <n v="8"/>
    <s v="CHIHUAHUA"/>
    <x v="6"/>
    <n v="29"/>
    <x v="7"/>
    <n v="97"/>
    <s v="HUERTA DE LOS CARRILLO"/>
    <s v="CALLE LA HUERTA DE LOS CARRILL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8"/>
    <n v="4"/>
    <n v="12"/>
    <n v="8"/>
    <n v="4"/>
    <n v="12"/>
    <n v="1"/>
    <n v="2"/>
    <n v="3"/>
    <n v="1"/>
    <n v="2"/>
    <n v="3"/>
    <n v="1"/>
    <n v="2"/>
    <n v="3"/>
    <n v="2"/>
    <n v="3"/>
    <n v="5"/>
    <n v="4"/>
    <n v="0"/>
    <n v="4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70T"/>
    <n v="4"/>
    <s v="DISCONTINUO"/>
    <s v="ESCUELA SECUNDARIA"/>
    <n v="8"/>
    <s v="CHIHUAHUA"/>
    <n v="8"/>
    <s v="CHIHUAHUA"/>
    <x v="0"/>
    <n v="41"/>
    <x v="33"/>
    <n v="281"/>
    <s v="SAN JOSÉ DE LAS LAJAS"/>
    <s v="CALLE SAN JOSE DE LAS LAJAS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7"/>
    <n v="5"/>
    <n v="12"/>
    <n v="7"/>
    <n v="5"/>
    <n v="12"/>
    <n v="4"/>
    <n v="0"/>
    <n v="4"/>
    <n v="0"/>
    <n v="4"/>
    <n v="4"/>
    <n v="0"/>
    <n v="4"/>
    <n v="4"/>
    <n v="3"/>
    <n v="2"/>
    <n v="5"/>
    <n v="0"/>
    <n v="3"/>
    <n v="3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071S"/>
    <n v="4"/>
    <s v="DISCONTINUO"/>
    <s v="SECUNDARIA COMUNITARIA"/>
    <n v="8"/>
    <s v="CHIHUAHUA"/>
    <n v="8"/>
    <s v="CHIHUAHUA"/>
    <x v="0"/>
    <n v="47"/>
    <x v="20"/>
    <n v="46"/>
    <s v="EL FRIJOLAR"/>
    <s v="CALLE EL FRIJOLAR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6"/>
    <n v="4"/>
    <n v="10"/>
    <n v="6"/>
    <n v="4"/>
    <n v="10"/>
    <n v="3"/>
    <n v="1"/>
    <n v="4"/>
    <n v="0"/>
    <n v="0"/>
    <n v="0"/>
    <n v="0"/>
    <n v="0"/>
    <n v="0"/>
    <n v="0"/>
    <n v="1"/>
    <n v="1"/>
    <n v="3"/>
    <n v="2"/>
    <n v="5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72R"/>
    <n v="4"/>
    <s v="DISCONTINUO"/>
    <s v="SECUNDARIA COMUNITARIA"/>
    <n v="8"/>
    <s v="CHIHUAHUA"/>
    <n v="8"/>
    <s v="CHIHUAHUA"/>
    <x v="0"/>
    <n v="51"/>
    <x v="15"/>
    <n v="21"/>
    <s v="LA CASITA"/>
    <s v="CALLE LA CASIT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6"/>
    <n v="9"/>
    <n v="15"/>
    <n v="6"/>
    <n v="9"/>
    <n v="15"/>
    <n v="3"/>
    <n v="0"/>
    <n v="3"/>
    <n v="5"/>
    <n v="5"/>
    <n v="10"/>
    <n v="5"/>
    <n v="5"/>
    <n v="10"/>
    <n v="1"/>
    <n v="4"/>
    <n v="5"/>
    <n v="2"/>
    <n v="5"/>
    <n v="7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TV0077M"/>
    <n v="4"/>
    <s v="DISCONTINUO"/>
    <s v="SECUNDARIA COMUNITARIA"/>
    <n v="8"/>
    <s v="CHIHUAHUA"/>
    <n v="8"/>
    <s v="CHIHUAHUA"/>
    <x v="1"/>
    <n v="31"/>
    <x v="1"/>
    <n v="268"/>
    <s v="LA NOPALERA"/>
    <s v="CALLE LA NOPALER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6"/>
    <n v="7"/>
    <n v="13"/>
    <n v="6"/>
    <n v="7"/>
    <n v="13"/>
    <n v="3"/>
    <n v="3"/>
    <n v="6"/>
    <n v="2"/>
    <n v="2"/>
    <n v="4"/>
    <n v="2"/>
    <n v="2"/>
    <n v="4"/>
    <n v="0"/>
    <n v="3"/>
    <n v="3"/>
    <n v="3"/>
    <n v="2"/>
    <n v="5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081Z"/>
    <n v="4"/>
    <s v="DISCONTINUO"/>
    <s v="SECUNDARIA COMUNITARIA"/>
    <n v="8"/>
    <s v="CHIHUAHUA"/>
    <n v="8"/>
    <s v="CHIHUAHUA"/>
    <x v="0"/>
    <n v="65"/>
    <x v="11"/>
    <n v="258"/>
    <s v="POROCHI"/>
    <s v="CALLE POROCHI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13"/>
    <n v="16"/>
    <n v="29"/>
    <n v="13"/>
    <n v="16"/>
    <n v="29"/>
    <n v="7"/>
    <n v="6"/>
    <n v="13"/>
    <n v="5"/>
    <n v="5"/>
    <n v="10"/>
    <n v="5"/>
    <n v="5"/>
    <n v="10"/>
    <n v="3"/>
    <n v="3"/>
    <n v="6"/>
    <n v="3"/>
    <n v="8"/>
    <n v="11"/>
    <n v="0"/>
    <n v="0"/>
    <n v="0"/>
    <n v="0"/>
    <n v="0"/>
    <n v="0"/>
    <n v="0"/>
    <n v="0"/>
    <n v="0"/>
    <n v="11"/>
    <n v="16"/>
    <n v="2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83X"/>
    <n v="4"/>
    <s v="DISCONTINUO"/>
    <s v="SECUNDARIA COMUNITARIA"/>
    <n v="8"/>
    <s v="CHIHUAHUA"/>
    <n v="8"/>
    <s v="CHIHUAHUA"/>
    <x v="3"/>
    <n v="27"/>
    <x v="27"/>
    <n v="3110"/>
    <s v="MESA DEL OCOTE"/>
    <s v="CALLE MESA DEL OCOTE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5"/>
    <n v="7"/>
    <n v="12"/>
    <n v="5"/>
    <n v="7"/>
    <n v="12"/>
    <n v="1"/>
    <n v="2"/>
    <n v="3"/>
    <n v="3"/>
    <n v="1"/>
    <n v="4"/>
    <n v="3"/>
    <n v="1"/>
    <n v="4"/>
    <n v="0"/>
    <n v="3"/>
    <n v="3"/>
    <n v="4"/>
    <n v="2"/>
    <n v="6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87T"/>
    <n v="4"/>
    <s v="DISCONTINUO"/>
    <s v="SECUNDARIA COMUNITARIA"/>
    <n v="8"/>
    <s v="CHIHUAHUA"/>
    <n v="8"/>
    <s v="CHIHUAHUA"/>
    <x v="0"/>
    <n v="66"/>
    <x v="32"/>
    <n v="511"/>
    <s v="SAN ANTONIO"/>
    <s v="CALLE SAN ANTONI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0"/>
    <n v="0"/>
    <n v="1"/>
    <n v="1"/>
    <n v="2"/>
    <n v="1"/>
    <n v="1"/>
    <n v="2"/>
    <n v="2"/>
    <n v="3"/>
    <n v="5"/>
    <n v="1"/>
    <n v="0"/>
    <n v="1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92E"/>
    <n v="4"/>
    <s v="DISCONTINUO"/>
    <s v="SECUNDARIA COMUNITARIA"/>
    <n v="8"/>
    <s v="CHIHUAHUA"/>
    <n v="8"/>
    <s v="CHIHUAHUA"/>
    <x v="6"/>
    <n v="29"/>
    <x v="7"/>
    <n v="1942"/>
    <s v="LAS ESCALERAS"/>
    <s v="CALLE LAS ESCALERAS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2"/>
    <n v="4"/>
    <n v="6"/>
    <n v="2"/>
    <n v="4"/>
    <n v="6"/>
    <n v="2"/>
    <n v="1"/>
    <n v="3"/>
    <n v="1"/>
    <n v="2"/>
    <n v="3"/>
    <n v="1"/>
    <n v="2"/>
    <n v="3"/>
    <n v="0"/>
    <n v="2"/>
    <n v="2"/>
    <n v="0"/>
    <n v="1"/>
    <n v="1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93D"/>
    <n v="4"/>
    <s v="DISCONTINUO"/>
    <s v="SECUNDARIA COMUNITARIA"/>
    <n v="8"/>
    <s v="CHIHUAHUA"/>
    <n v="8"/>
    <s v="CHIHUAHUA"/>
    <x v="6"/>
    <n v="29"/>
    <x v="7"/>
    <n v="110"/>
    <s v="LAS LUCHAS"/>
    <s v="CALLE LAS LUCHAS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5"/>
    <n v="7"/>
    <n v="12"/>
    <n v="5"/>
    <n v="7"/>
    <n v="12"/>
    <n v="4"/>
    <n v="0"/>
    <n v="4"/>
    <n v="0"/>
    <n v="2"/>
    <n v="2"/>
    <n v="0"/>
    <n v="2"/>
    <n v="2"/>
    <n v="0"/>
    <n v="3"/>
    <n v="3"/>
    <n v="2"/>
    <n v="4"/>
    <n v="6"/>
    <n v="0"/>
    <n v="0"/>
    <n v="0"/>
    <n v="0"/>
    <n v="0"/>
    <n v="0"/>
    <n v="0"/>
    <n v="0"/>
    <n v="0"/>
    <n v="2"/>
    <n v="9"/>
    <n v="11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094C"/>
    <n v="4"/>
    <s v="DISCONTINUO"/>
    <s v="SECUNDARIA COMUNITARIA"/>
    <n v="8"/>
    <s v="CHIHUAHUA"/>
    <n v="8"/>
    <s v="CHIHUAHUA"/>
    <x v="6"/>
    <n v="29"/>
    <x v="7"/>
    <n v="132"/>
    <s v="MOMORA"/>
    <s v="CALLE MOMOR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9"/>
    <n v="8"/>
    <n v="17"/>
    <n v="9"/>
    <n v="8"/>
    <n v="17"/>
    <n v="6"/>
    <n v="2"/>
    <n v="8"/>
    <n v="3"/>
    <n v="3"/>
    <n v="6"/>
    <n v="3"/>
    <n v="3"/>
    <n v="6"/>
    <n v="2"/>
    <n v="5"/>
    <n v="7"/>
    <n v="1"/>
    <n v="1"/>
    <n v="2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095B"/>
    <n v="4"/>
    <s v="DISCONTINUO"/>
    <s v="SECUNDARIA COMUNITARIA"/>
    <n v="8"/>
    <s v="CHIHUAHUA"/>
    <n v="8"/>
    <s v="CHIHUAHUA"/>
    <x v="6"/>
    <n v="29"/>
    <x v="7"/>
    <n v="373"/>
    <s v="RANCHO VIEJO"/>
    <s v="CALLE RANCHO VIEJ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2"/>
    <n v="7"/>
    <n v="9"/>
    <n v="2"/>
    <n v="7"/>
    <n v="9"/>
    <n v="0"/>
    <n v="3"/>
    <n v="3"/>
    <n v="1"/>
    <n v="2"/>
    <n v="3"/>
    <n v="1"/>
    <n v="2"/>
    <n v="3"/>
    <n v="1"/>
    <n v="1"/>
    <n v="2"/>
    <n v="0"/>
    <n v="3"/>
    <n v="3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099Y"/>
    <n v="4"/>
    <s v="DISCONTINUO"/>
    <s v="SECUNDARIA COMUNITARIA"/>
    <n v="8"/>
    <s v="CHIHUAHUA"/>
    <n v="8"/>
    <s v="CHIHUAHUA"/>
    <x v="2"/>
    <n v="40"/>
    <x v="12"/>
    <n v="6"/>
    <s v="AÑO DE HIDALGO (EL CUATROCIENTOS)"/>
    <s v="CALLE NIGUN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2"/>
    <n v="3"/>
    <n v="5"/>
    <n v="2"/>
    <n v="3"/>
    <n v="5"/>
    <n v="1"/>
    <n v="0"/>
    <n v="1"/>
    <n v="0"/>
    <n v="2"/>
    <n v="2"/>
    <n v="0"/>
    <n v="2"/>
    <n v="2"/>
    <n v="1"/>
    <n v="1"/>
    <n v="2"/>
    <n v="0"/>
    <n v="2"/>
    <n v="2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02V"/>
    <n v="4"/>
    <s v="DISCONTINUO"/>
    <s v="SECUNDARIA COMUNITAROA"/>
    <n v="8"/>
    <s v="CHIHUAHUA"/>
    <n v="8"/>
    <s v="CHIHUAHUA"/>
    <x v="2"/>
    <n v="63"/>
    <x v="17"/>
    <n v="2"/>
    <s v="AGUA CALIENTE DE TUTUACA"/>
    <s v="CALLE CONOCID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4"/>
    <n v="4"/>
    <n v="8"/>
    <n v="4"/>
    <n v="4"/>
    <n v="8"/>
    <n v="0"/>
    <n v="1"/>
    <n v="1"/>
    <n v="2"/>
    <n v="1"/>
    <n v="3"/>
    <n v="2"/>
    <n v="1"/>
    <n v="3"/>
    <n v="3"/>
    <n v="3"/>
    <n v="6"/>
    <n v="2"/>
    <n v="0"/>
    <n v="2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105S"/>
    <n v="4"/>
    <s v="DISCONTINUO"/>
    <s v="SECUNDARIA COMUNITARIA"/>
    <n v="8"/>
    <s v="CHIHUAHUA"/>
    <n v="8"/>
    <s v="CHIHUAHUA"/>
    <x v="1"/>
    <n v="31"/>
    <x v="1"/>
    <n v="95"/>
    <s v="RÍO VERDE"/>
    <s v="CALLE RIO VERDE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7"/>
    <n v="2"/>
    <n v="9"/>
    <n v="7"/>
    <n v="2"/>
    <n v="9"/>
    <n v="2"/>
    <n v="1"/>
    <n v="3"/>
    <n v="0"/>
    <n v="0"/>
    <n v="0"/>
    <n v="0"/>
    <n v="0"/>
    <n v="0"/>
    <n v="2"/>
    <n v="1"/>
    <n v="3"/>
    <n v="3"/>
    <n v="0"/>
    <n v="3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16Y"/>
    <n v="4"/>
    <s v="DISCONTINUO"/>
    <s v="SECUNDARIA COMUNITARIA"/>
    <n v="8"/>
    <s v="CHIHUAHUA"/>
    <n v="8"/>
    <s v="CHIHUAHUA"/>
    <x v="6"/>
    <n v="29"/>
    <x v="7"/>
    <n v="173"/>
    <s v="EL PORTUGAL"/>
    <s v="CALLE PORTUGAL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0"/>
    <n v="0"/>
    <n v="0"/>
    <n v="1"/>
    <n v="1"/>
    <n v="0"/>
    <n v="1"/>
    <n v="1"/>
    <n v="1"/>
    <n v="2"/>
    <n v="3"/>
    <n v="0"/>
    <n v="2"/>
    <n v="2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17X"/>
    <n v="4"/>
    <s v="DISCONTINUO"/>
    <s v="SECUNDARIA COMUNITARIA"/>
    <n v="8"/>
    <s v="CHIHUAHUA"/>
    <n v="8"/>
    <s v="CHIHUAHUA"/>
    <x v="6"/>
    <n v="29"/>
    <x v="7"/>
    <n v="405"/>
    <s v="SAN JOSÉ DEL RINCÓN"/>
    <s v="CALLE SAN JOSE DEL RINCON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6"/>
    <n v="2"/>
    <n v="8"/>
    <n v="6"/>
    <n v="2"/>
    <n v="8"/>
    <n v="0"/>
    <n v="0"/>
    <n v="0"/>
    <n v="1"/>
    <n v="0"/>
    <n v="1"/>
    <n v="1"/>
    <n v="0"/>
    <n v="1"/>
    <n v="4"/>
    <n v="0"/>
    <n v="4"/>
    <n v="2"/>
    <n v="2"/>
    <n v="4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118W"/>
    <n v="4"/>
    <s v="DISCONTINUO"/>
    <s v="SECUNDARIA COMUNITARIA"/>
    <n v="8"/>
    <s v="CHIHUAHUA"/>
    <n v="8"/>
    <s v="CHIHUAHUA"/>
    <x v="6"/>
    <n v="29"/>
    <x v="7"/>
    <n v="222"/>
    <s v="SANTO DOMINGO"/>
    <s v="NINGUNO NINGUN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5"/>
    <n v="4"/>
    <n v="9"/>
    <n v="5"/>
    <n v="4"/>
    <n v="9"/>
    <n v="1"/>
    <n v="2"/>
    <n v="3"/>
    <n v="4"/>
    <n v="5"/>
    <n v="9"/>
    <n v="4"/>
    <n v="5"/>
    <n v="9"/>
    <n v="2"/>
    <n v="2"/>
    <n v="4"/>
    <n v="4"/>
    <n v="2"/>
    <n v="6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124G"/>
    <n v="4"/>
    <s v="DISCONTINUO"/>
    <s v="SECUNDARIA COMUNITARIA"/>
    <n v="8"/>
    <s v="CHIHUAHUA"/>
    <n v="8"/>
    <s v="CHIHUAHUA"/>
    <x v="3"/>
    <n v="46"/>
    <x v="9"/>
    <n v="888"/>
    <s v="LOS BAJÍOS"/>
    <s v="CALLE LOS BAJIOS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1"/>
    <n v="6"/>
    <n v="7"/>
    <n v="1"/>
    <n v="6"/>
    <n v="7"/>
    <n v="0"/>
    <n v="3"/>
    <n v="3"/>
    <n v="0"/>
    <n v="1"/>
    <n v="1"/>
    <n v="0"/>
    <n v="1"/>
    <n v="1"/>
    <n v="1"/>
    <n v="1"/>
    <n v="2"/>
    <n v="0"/>
    <n v="3"/>
    <n v="3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25F"/>
    <n v="4"/>
    <s v="DISCONTINUO"/>
    <s v="SECUNDARIA COMUNITARIA"/>
    <n v="8"/>
    <s v="CHIHUAHUA"/>
    <n v="8"/>
    <s v="CHIHUAHUA"/>
    <x v="3"/>
    <n v="46"/>
    <x v="9"/>
    <n v="336"/>
    <s v="MASAGUIACHI"/>
    <s v="CALLE MASAGUIACHI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4"/>
    <n v="1"/>
    <n v="5"/>
    <n v="4"/>
    <n v="1"/>
    <n v="5"/>
    <n v="0"/>
    <n v="0"/>
    <n v="0"/>
    <n v="0"/>
    <n v="0"/>
    <n v="0"/>
    <n v="0"/>
    <n v="0"/>
    <n v="0"/>
    <n v="3"/>
    <n v="1"/>
    <n v="4"/>
    <n v="1"/>
    <n v="0"/>
    <n v="1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28C"/>
    <n v="4"/>
    <s v="DISCONTINUO"/>
    <s v="SECUNDARIA COMUNITARIA"/>
    <n v="8"/>
    <s v="CHIHUAHUA"/>
    <n v="8"/>
    <s v="CHIHUAHUA"/>
    <x v="6"/>
    <n v="29"/>
    <x v="7"/>
    <n v="619"/>
    <s v="BASONOPITA DE ABAJO"/>
    <s v="CALLE BASONOPITA DE ABAJ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8"/>
    <n v="6"/>
    <n v="14"/>
    <n v="8"/>
    <n v="6"/>
    <n v="14"/>
    <n v="4"/>
    <n v="1"/>
    <n v="5"/>
    <n v="0"/>
    <n v="0"/>
    <n v="0"/>
    <n v="0"/>
    <n v="0"/>
    <n v="0"/>
    <n v="2"/>
    <n v="1"/>
    <n v="3"/>
    <n v="2"/>
    <n v="4"/>
    <n v="6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30R"/>
    <n v="4"/>
    <s v="DISCONTINUO"/>
    <s v="SECUNDARIA COMUNITARIA"/>
    <n v="8"/>
    <s v="CHIHUAHUA"/>
    <n v="8"/>
    <s v="CHIHUAHUA"/>
    <x v="6"/>
    <n v="29"/>
    <x v="7"/>
    <n v="26"/>
    <s v="BATALLAPA"/>
    <s v="CALLE BATALLAP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8"/>
    <n v="8"/>
    <n v="16"/>
    <n v="8"/>
    <n v="8"/>
    <n v="16"/>
    <n v="2"/>
    <n v="1"/>
    <n v="3"/>
    <n v="0"/>
    <n v="0"/>
    <n v="0"/>
    <n v="0"/>
    <n v="0"/>
    <n v="0"/>
    <n v="3"/>
    <n v="0"/>
    <n v="3"/>
    <n v="3"/>
    <n v="7"/>
    <n v="10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32P"/>
    <n v="4"/>
    <s v="DISCONTINUO"/>
    <s v="SECUNDARIA COMUNITARIA"/>
    <n v="8"/>
    <s v="CHIHUAHUA"/>
    <n v="8"/>
    <s v="CHIHUAHUA"/>
    <x v="6"/>
    <n v="29"/>
    <x v="7"/>
    <n v="1137"/>
    <s v="LA TABLETA"/>
    <s v="CALLE LA TABLET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6"/>
    <n v="4"/>
    <n v="10"/>
    <n v="6"/>
    <n v="4"/>
    <n v="10"/>
    <n v="2"/>
    <n v="3"/>
    <n v="5"/>
    <n v="3"/>
    <n v="4"/>
    <n v="7"/>
    <n v="3"/>
    <n v="4"/>
    <n v="7"/>
    <n v="2"/>
    <n v="0"/>
    <n v="2"/>
    <n v="3"/>
    <n v="2"/>
    <n v="5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34N"/>
    <n v="4"/>
    <s v="DISCONTINUO"/>
    <s v="SECUNDARIA COMUNITARIA"/>
    <n v="8"/>
    <s v="CHIHUAHUA"/>
    <n v="8"/>
    <s v="CHIHUAHUA"/>
    <x v="6"/>
    <n v="29"/>
    <x v="7"/>
    <n v="1484"/>
    <s v="LAS JUNTAS"/>
    <s v="CALLE LAS JUNTAS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11"/>
    <n v="11"/>
    <n v="22"/>
    <n v="11"/>
    <n v="11"/>
    <n v="22"/>
    <n v="4"/>
    <n v="5"/>
    <n v="9"/>
    <n v="4"/>
    <n v="6"/>
    <n v="10"/>
    <n v="4"/>
    <n v="6"/>
    <n v="10"/>
    <n v="4"/>
    <n v="4"/>
    <n v="8"/>
    <n v="3"/>
    <n v="2"/>
    <n v="5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136L"/>
    <n v="4"/>
    <s v="DISCONTINUO"/>
    <s v="SECUNDARIA COMUNITARIA"/>
    <n v="8"/>
    <s v="CHIHUAHUA"/>
    <n v="8"/>
    <s v="CHIHUAHUA"/>
    <x v="6"/>
    <n v="29"/>
    <x v="7"/>
    <n v="972"/>
    <s v="MESA COLORADA"/>
    <s v="CALLE MESA COLORADA"/>
    <n v="0"/>
    <s v="PÚBLICO"/>
    <x v="3"/>
    <n v="2"/>
    <s v="BÁSICA"/>
    <n v="3"/>
    <x v="1"/>
    <n v="2"/>
    <x v="5"/>
    <n v="0"/>
    <s v="NO APLICA"/>
    <n v="0"/>
    <s v="NO APLICA"/>
    <m/>
    <m/>
    <m/>
    <n v="10"/>
    <s v="I2020"/>
    <n v="0"/>
    <n v="0"/>
    <n v="0"/>
    <n v="0"/>
    <n v="0"/>
    <n v="0"/>
    <n v="0"/>
    <n v="0"/>
    <n v="0"/>
    <n v="9"/>
    <n v="5"/>
    <n v="14"/>
    <n v="9"/>
    <n v="5"/>
    <n v="14"/>
    <n v="0"/>
    <n v="2"/>
    <n v="2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38J"/>
    <n v="4"/>
    <s v="DISCONTINUO"/>
    <s v="SECUNDARIA COMUNITARIA"/>
    <n v="8"/>
    <s v="CHIHUAHUA"/>
    <n v="8"/>
    <s v="CHIHUAHUA"/>
    <x v="6"/>
    <n v="29"/>
    <x v="7"/>
    <n v="141"/>
    <s v="NUESTRA SEÑORA"/>
    <s v="CALLE NUESTRA SEÑOR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4"/>
    <n v="8"/>
    <n v="12"/>
    <n v="4"/>
    <n v="8"/>
    <n v="12"/>
    <n v="0"/>
    <n v="3"/>
    <n v="3"/>
    <n v="1"/>
    <n v="4"/>
    <n v="5"/>
    <n v="1"/>
    <n v="4"/>
    <n v="5"/>
    <n v="4"/>
    <n v="2"/>
    <n v="6"/>
    <n v="0"/>
    <n v="3"/>
    <n v="3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39I"/>
    <n v="4"/>
    <s v="DISCONTINUO"/>
    <s v="SECUNDARIA COMUNITARIA"/>
    <n v="8"/>
    <s v="CHIHUAHUA"/>
    <n v="8"/>
    <s v="CHIHUAHUA"/>
    <x v="6"/>
    <n v="29"/>
    <x v="7"/>
    <n v="203"/>
    <s v="SAN JERÓNIMO"/>
    <s v="CALLE SAN JERONIM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1"/>
    <n v="5"/>
    <n v="6"/>
    <n v="1"/>
    <n v="5"/>
    <n v="6"/>
    <n v="1"/>
    <n v="0"/>
    <n v="1"/>
    <n v="2"/>
    <n v="2"/>
    <n v="4"/>
    <n v="2"/>
    <n v="2"/>
    <n v="4"/>
    <n v="0"/>
    <n v="3"/>
    <n v="3"/>
    <n v="0"/>
    <n v="2"/>
    <n v="2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44U"/>
    <n v="4"/>
    <s v="DISCONTINUO"/>
    <s v="SECUNDARIA COMUNITARIA"/>
    <n v="8"/>
    <s v="CHIHUAHUA"/>
    <n v="8"/>
    <s v="CHIHUAHUA"/>
    <x v="0"/>
    <n v="66"/>
    <x v="32"/>
    <n v="489"/>
    <s v="AGUA FRÍA"/>
    <s v="CALLE AGUA FRI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4"/>
    <n v="2"/>
    <n v="6"/>
    <n v="4"/>
    <n v="2"/>
    <n v="6"/>
    <n v="1"/>
    <n v="0"/>
    <n v="1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48Q"/>
    <n v="4"/>
    <s v="DISCONTINUO"/>
    <s v="SECUNDARIA COMUNITARIA"/>
    <n v="8"/>
    <s v="CHIHUAHUA"/>
    <n v="8"/>
    <s v="CHIHUAHUA"/>
    <x v="3"/>
    <n v="27"/>
    <x v="27"/>
    <n v="2412"/>
    <s v="ARROYO DE GUALAYNA"/>
    <s v="CALLE ARROYO DE GUALAYN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6"/>
    <n v="10"/>
    <n v="16"/>
    <n v="6"/>
    <n v="10"/>
    <n v="16"/>
    <n v="0"/>
    <n v="5"/>
    <n v="5"/>
    <n v="2"/>
    <n v="1"/>
    <n v="3"/>
    <n v="2"/>
    <n v="1"/>
    <n v="3"/>
    <n v="4"/>
    <n v="3"/>
    <n v="7"/>
    <n v="2"/>
    <n v="4"/>
    <n v="6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TV0149P"/>
    <n v="4"/>
    <s v="DISCONTINUO"/>
    <s v="SECUNDARIA COMUNITARIA"/>
    <n v="8"/>
    <s v="CHIHUAHUA"/>
    <n v="8"/>
    <s v="CHIHUAHUA"/>
    <x v="0"/>
    <n v="8"/>
    <x v="0"/>
    <n v="179"/>
    <s v="SAN JOSÉ DE COLIMA"/>
    <s v="CALLE SAN JOSE DE COLIM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4"/>
    <n v="8"/>
    <n v="12"/>
    <n v="4"/>
    <n v="8"/>
    <n v="12"/>
    <n v="0"/>
    <n v="3"/>
    <n v="3"/>
    <n v="3"/>
    <n v="2"/>
    <n v="5"/>
    <n v="3"/>
    <n v="2"/>
    <n v="5"/>
    <n v="3"/>
    <n v="5"/>
    <n v="8"/>
    <n v="1"/>
    <n v="0"/>
    <n v="1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50E"/>
    <n v="4"/>
    <s v="DISCONTINUO"/>
    <s v="SECUNDARIA COMUNITARIA"/>
    <n v="8"/>
    <s v="CHIHUAHUA"/>
    <n v="8"/>
    <s v="CHIHUAHUA"/>
    <x v="2"/>
    <n v="40"/>
    <x v="12"/>
    <n v="111"/>
    <s v="CAMPO EL DOS (DOS DE ARRIBA)"/>
    <s v="CALLE EJIDO CAMPO DOS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4"/>
    <n v="1"/>
    <n v="5"/>
    <n v="4"/>
    <n v="1"/>
    <n v="5"/>
    <n v="2"/>
    <n v="1"/>
    <n v="3"/>
    <n v="1"/>
    <n v="2"/>
    <n v="3"/>
    <n v="1"/>
    <n v="2"/>
    <n v="3"/>
    <n v="1"/>
    <n v="0"/>
    <n v="1"/>
    <n v="1"/>
    <n v="0"/>
    <n v="1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51D"/>
    <n v="4"/>
    <s v="DISCONTINUO"/>
    <s v="SECUNDARIA COMUNITARIA"/>
    <n v="8"/>
    <s v="CHIHUAHUA"/>
    <n v="8"/>
    <s v="CHIHUAHUA"/>
    <x v="0"/>
    <n v="51"/>
    <x v="15"/>
    <n v="224"/>
    <s v="AGUA CALIENTE"/>
    <s v="CALLE AGUA CALIENTE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6"/>
    <n v="6"/>
    <n v="12"/>
    <n v="6"/>
    <n v="6"/>
    <n v="12"/>
    <n v="1"/>
    <n v="2"/>
    <n v="3"/>
    <n v="2"/>
    <n v="1"/>
    <n v="3"/>
    <n v="2"/>
    <n v="1"/>
    <n v="3"/>
    <n v="4"/>
    <n v="3"/>
    <n v="7"/>
    <n v="1"/>
    <n v="1"/>
    <n v="2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55Z"/>
    <n v="4"/>
    <s v="DISCONTINUO"/>
    <s v="SECUNDARIA COMUNITARIA"/>
    <n v="8"/>
    <s v="CHIHUAHUA"/>
    <n v="8"/>
    <s v="CHIHUAHUA"/>
    <x v="3"/>
    <n v="46"/>
    <x v="9"/>
    <n v="123"/>
    <s v="LAS PALOMAS"/>
    <s v="CALLE LAS PALOMAS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6"/>
    <n v="9"/>
    <n v="15"/>
    <n v="6"/>
    <n v="9"/>
    <n v="15"/>
    <n v="1"/>
    <n v="2"/>
    <n v="3"/>
    <n v="0"/>
    <n v="0"/>
    <n v="0"/>
    <n v="0"/>
    <n v="0"/>
    <n v="0"/>
    <n v="1"/>
    <n v="2"/>
    <n v="3"/>
    <n v="4"/>
    <n v="5"/>
    <n v="9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64H"/>
    <n v="4"/>
    <s v="DISCONTINUO"/>
    <s v="SECUNDARIA COMUNITARIA"/>
    <n v="8"/>
    <s v="CHIHUAHUA"/>
    <n v="8"/>
    <s v="CHIHUAHUA"/>
    <x v="6"/>
    <n v="29"/>
    <x v="7"/>
    <n v="2198"/>
    <s v="LA ZACATOSA"/>
    <s v="CALLE LA ZACATOS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7"/>
    <n v="3"/>
    <n v="10"/>
    <n v="7"/>
    <n v="3"/>
    <n v="10"/>
    <n v="3"/>
    <n v="1"/>
    <n v="4"/>
    <n v="2"/>
    <n v="0"/>
    <n v="2"/>
    <n v="2"/>
    <n v="0"/>
    <n v="2"/>
    <n v="3"/>
    <n v="1"/>
    <n v="4"/>
    <n v="1"/>
    <n v="2"/>
    <n v="3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166F"/>
    <n v="4"/>
    <s v="DISCONTINUO"/>
    <s v="SECUNDARIA COMUNITARIA"/>
    <n v="8"/>
    <s v="CHIHUAHUA"/>
    <n v="8"/>
    <s v="CHIHUAHUA"/>
    <x v="6"/>
    <n v="29"/>
    <x v="7"/>
    <n v="116"/>
    <s v="LA MANGA"/>
    <s v="CALLE MESA DE LA MANG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1"/>
    <n v="1"/>
    <n v="1"/>
    <n v="2"/>
    <n v="3"/>
    <n v="1"/>
    <n v="2"/>
    <n v="3"/>
    <n v="3"/>
    <n v="2"/>
    <n v="5"/>
    <n v="1"/>
    <n v="0"/>
    <n v="1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67E"/>
    <n v="4"/>
    <s v="DISCONTINUO"/>
    <s v="SECUNDARIA COMUNITARIA"/>
    <n v="8"/>
    <s v="CHIHUAHUA"/>
    <n v="8"/>
    <s v="CHIHUAHUA"/>
    <x v="6"/>
    <n v="29"/>
    <x v="7"/>
    <n v="151"/>
    <s v="EL PALMITO"/>
    <s v="CALLE EL PALMIT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4"/>
    <n v="4"/>
    <n v="8"/>
    <n v="4"/>
    <n v="4"/>
    <n v="8"/>
    <n v="0"/>
    <n v="2"/>
    <n v="2"/>
    <n v="1"/>
    <n v="0"/>
    <n v="1"/>
    <n v="1"/>
    <n v="0"/>
    <n v="1"/>
    <n v="3"/>
    <n v="2"/>
    <n v="5"/>
    <n v="1"/>
    <n v="0"/>
    <n v="1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68D"/>
    <n v="4"/>
    <s v="DISCONTINUO"/>
    <s v="SECUNDARIA COMUNITARIA"/>
    <n v="8"/>
    <s v="CHIHUAHUA"/>
    <n v="8"/>
    <s v="CHIHUAHUA"/>
    <x v="6"/>
    <n v="29"/>
    <x v="7"/>
    <n v="200"/>
    <s v="SAN IGNACIO DE LOS ALMAZÁN (A. SAN IGNACIO)"/>
    <s v="CALLE SAN IGNACIO DE LOS ALMAZAN (ARROYO SAN IGNACI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7"/>
    <n v="7"/>
    <n v="14"/>
    <n v="7"/>
    <n v="7"/>
    <n v="14"/>
    <n v="3"/>
    <n v="3"/>
    <n v="6"/>
    <n v="0"/>
    <n v="2"/>
    <n v="2"/>
    <n v="0"/>
    <n v="2"/>
    <n v="2"/>
    <n v="3"/>
    <n v="2"/>
    <n v="5"/>
    <n v="1"/>
    <n v="2"/>
    <n v="3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69C"/>
    <n v="4"/>
    <s v="DISCONTINUO"/>
    <s v="SECUNDARIA COMUNITARIA"/>
    <n v="8"/>
    <s v="CHIHUAHUA"/>
    <n v="8"/>
    <s v="CHIHUAHUA"/>
    <x v="6"/>
    <n v="29"/>
    <x v="7"/>
    <n v="244"/>
    <s v="PARAJE EL TIGRITO"/>
    <s v="CALLE PARAJE EL TIGRIT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6"/>
    <n v="5"/>
    <n v="11"/>
    <n v="6"/>
    <n v="5"/>
    <n v="11"/>
    <n v="3"/>
    <n v="0"/>
    <n v="3"/>
    <n v="2"/>
    <n v="2"/>
    <n v="4"/>
    <n v="2"/>
    <n v="2"/>
    <n v="4"/>
    <n v="2"/>
    <n v="1"/>
    <n v="3"/>
    <n v="1"/>
    <n v="4"/>
    <n v="5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71R"/>
    <n v="4"/>
    <s v="DISCONTINUO"/>
    <s v="SECUNDARIA COMUNITARIA"/>
    <n v="8"/>
    <s v="CHIHUAHUA"/>
    <n v="8"/>
    <s v="CHIHUAHUA"/>
    <x v="6"/>
    <n v="29"/>
    <x v="7"/>
    <n v="441"/>
    <s v="ARROYO LARGO"/>
    <s v="CALLE ARROYO LARG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4"/>
    <n v="6"/>
    <n v="10"/>
    <n v="4"/>
    <n v="6"/>
    <n v="10"/>
    <n v="2"/>
    <n v="2"/>
    <n v="4"/>
    <n v="0"/>
    <n v="1"/>
    <n v="1"/>
    <n v="0"/>
    <n v="1"/>
    <n v="1"/>
    <n v="3"/>
    <n v="0"/>
    <n v="3"/>
    <n v="0"/>
    <n v="1"/>
    <n v="1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172Q"/>
    <n v="4"/>
    <s v="DISCONTINUO"/>
    <s v="SECUNDARIA COMUNITARIA"/>
    <n v="8"/>
    <s v="CHIHUAHUA"/>
    <n v="8"/>
    <s v="CHIHUAHUA"/>
    <x v="6"/>
    <n v="29"/>
    <x v="7"/>
    <n v="477"/>
    <s v="EL BALUARTE"/>
    <s v="CALLE EL BALUARTE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0"/>
    <n v="0"/>
    <n v="2"/>
    <n v="0"/>
    <n v="2"/>
    <n v="2"/>
    <n v="0"/>
    <n v="2"/>
    <n v="0"/>
    <n v="1"/>
    <n v="1"/>
    <n v="2"/>
    <n v="3"/>
    <n v="5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74O"/>
    <n v="4"/>
    <s v="DISCONTINUO"/>
    <s v="SECUNDARIA COMUNITARIA"/>
    <n v="8"/>
    <s v="CHIHUAHUA"/>
    <n v="8"/>
    <s v="CHIHUAHUA"/>
    <x v="6"/>
    <n v="29"/>
    <x v="7"/>
    <n v="1151"/>
    <s v="TIERRA FLOJA"/>
    <s v="CALLE TIERRA FLOJ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5"/>
    <n v="6"/>
    <n v="11"/>
    <n v="5"/>
    <n v="6"/>
    <n v="11"/>
    <n v="0"/>
    <n v="2"/>
    <n v="2"/>
    <n v="2"/>
    <n v="1"/>
    <n v="3"/>
    <n v="2"/>
    <n v="1"/>
    <n v="3"/>
    <n v="3"/>
    <n v="1"/>
    <n v="4"/>
    <n v="1"/>
    <n v="2"/>
    <n v="3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75N"/>
    <n v="4"/>
    <s v="DISCONTINUO"/>
    <s v="SECUNDARIA COMUNITARIA"/>
    <n v="8"/>
    <s v="CHIHUAHUA"/>
    <n v="8"/>
    <s v="CHIHUAHUA"/>
    <x v="6"/>
    <n v="29"/>
    <x v="7"/>
    <n v="1782"/>
    <s v="EL CARNERITO"/>
    <s v="CALLE EL CARNERIT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3"/>
    <n v="3"/>
    <n v="6"/>
    <n v="3"/>
    <n v="3"/>
    <n v="6"/>
    <n v="1"/>
    <n v="0"/>
    <n v="1"/>
    <n v="0"/>
    <n v="1"/>
    <n v="1"/>
    <n v="0"/>
    <n v="1"/>
    <n v="1"/>
    <n v="1"/>
    <n v="1"/>
    <n v="2"/>
    <n v="1"/>
    <n v="2"/>
    <n v="3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76M"/>
    <n v="4"/>
    <s v="DISCONTINUO"/>
    <s v="SECUNDARIA COMUNITARIA"/>
    <n v="8"/>
    <s v="CHIHUAHUA"/>
    <n v="8"/>
    <s v="CHIHUAHUA"/>
    <x v="1"/>
    <n v="31"/>
    <x v="1"/>
    <n v="88"/>
    <s v="LAS RANAS DE TEMEYCHI"/>
    <s v="CALLE LAS RANAS DE TEMEYCHIC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6"/>
    <n v="2"/>
    <n v="8"/>
    <n v="6"/>
    <n v="2"/>
    <n v="8"/>
    <n v="3"/>
    <n v="0"/>
    <n v="3"/>
    <n v="1"/>
    <n v="1"/>
    <n v="2"/>
    <n v="1"/>
    <n v="1"/>
    <n v="2"/>
    <n v="1"/>
    <n v="2"/>
    <n v="3"/>
    <n v="6"/>
    <n v="1"/>
    <n v="7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179J"/>
    <n v="4"/>
    <s v="DISCONTINUO"/>
    <s v="SECUNDARIA COMUNITARIA"/>
    <n v="8"/>
    <s v="CHIHUAHUA"/>
    <n v="8"/>
    <s v="CHIHUAHUA"/>
    <x v="3"/>
    <n v="46"/>
    <x v="9"/>
    <n v="360"/>
    <s v="LOS PLACERES"/>
    <s v="CALLE LOS PLACERES"/>
    <n v="0"/>
    <s v="PÚBLICO"/>
    <x v="3"/>
    <n v="2"/>
    <s v="BÁSICA"/>
    <n v="3"/>
    <x v="1"/>
    <n v="2"/>
    <x v="5"/>
    <n v="0"/>
    <s v="NO APLICA"/>
    <n v="0"/>
    <s v="NO APLICA"/>
    <m/>
    <m/>
    <m/>
    <n v="4"/>
    <s v="I202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82X"/>
    <n v="4"/>
    <s v="DISCONTINUO"/>
    <s v="SECUNDARIA COMUNITARIA"/>
    <n v="8"/>
    <s v="CHIHUAHUA"/>
    <n v="8"/>
    <s v="CHIHUAHUA"/>
    <x v="0"/>
    <n v="66"/>
    <x v="32"/>
    <n v="146"/>
    <s v="ORISIVO"/>
    <s v="CALLE ORISIV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10"/>
    <n v="3"/>
    <n v="13"/>
    <n v="10"/>
    <n v="3"/>
    <n v="13"/>
    <n v="2"/>
    <n v="1"/>
    <n v="3"/>
    <n v="0"/>
    <n v="2"/>
    <n v="2"/>
    <n v="0"/>
    <n v="2"/>
    <n v="2"/>
    <n v="5"/>
    <n v="0"/>
    <n v="5"/>
    <n v="3"/>
    <n v="2"/>
    <n v="5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187S"/>
    <n v="4"/>
    <s v="DISCONTINUO"/>
    <s v="SECUNDARIA COMUNITARIA"/>
    <n v="8"/>
    <s v="CHIHUAHUA"/>
    <n v="8"/>
    <s v="CHIHUAHUA"/>
    <x v="2"/>
    <n v="40"/>
    <x v="12"/>
    <n v="34"/>
    <s v="PRESÓN DEL TORO"/>
    <s v="CALLE PRESON DEL TOR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7"/>
    <n v="7"/>
    <n v="14"/>
    <n v="7"/>
    <n v="7"/>
    <n v="14"/>
    <n v="1"/>
    <n v="1"/>
    <n v="2"/>
    <n v="0"/>
    <n v="1"/>
    <n v="1"/>
    <n v="0"/>
    <n v="1"/>
    <n v="1"/>
    <n v="6"/>
    <n v="2"/>
    <n v="8"/>
    <n v="0"/>
    <n v="1"/>
    <n v="1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188R"/>
    <n v="4"/>
    <s v="DISCONTINUO"/>
    <s v="SECUNDARIA COMUNITARIA"/>
    <n v="8"/>
    <s v="CHIHUAHUA"/>
    <n v="8"/>
    <s v="CHIHUAHUA"/>
    <x v="0"/>
    <n v="8"/>
    <x v="0"/>
    <n v="91"/>
    <s v="JESÚS MARÍA"/>
    <s v="CALLE JESUS MARI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5"/>
    <n v="3"/>
    <n v="8"/>
    <n v="5"/>
    <n v="3"/>
    <n v="8"/>
    <n v="2"/>
    <n v="1"/>
    <n v="3"/>
    <n v="1"/>
    <n v="0"/>
    <n v="1"/>
    <n v="1"/>
    <n v="0"/>
    <n v="1"/>
    <n v="2"/>
    <n v="1"/>
    <n v="3"/>
    <n v="1"/>
    <n v="1"/>
    <n v="2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190F"/>
    <n v="4"/>
    <s v="DISCONTINUO"/>
    <s v="SECUNDARIA COMUNITARIA"/>
    <n v="8"/>
    <s v="CHIHUAHUA"/>
    <n v="8"/>
    <s v="CHIHUAHUA"/>
    <x v="6"/>
    <n v="29"/>
    <x v="7"/>
    <n v="1916"/>
    <s v="AGUA CALIENTE"/>
    <s v="CALLE AGUA CALIENTE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9"/>
    <n v="5"/>
    <n v="14"/>
    <n v="9"/>
    <n v="5"/>
    <n v="14"/>
    <n v="4"/>
    <n v="2"/>
    <n v="6"/>
    <n v="0"/>
    <n v="0"/>
    <n v="0"/>
    <n v="0"/>
    <n v="0"/>
    <n v="0"/>
    <n v="3"/>
    <n v="2"/>
    <n v="5"/>
    <n v="2"/>
    <n v="1"/>
    <n v="3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91E"/>
    <n v="4"/>
    <s v="DISCONTINUO"/>
    <s v="SECUNDARIA COMUNITARIA"/>
    <n v="8"/>
    <s v="CHIHUAHUA"/>
    <n v="8"/>
    <s v="CHIHUAHUA"/>
    <x v="0"/>
    <n v="8"/>
    <x v="0"/>
    <n v="276"/>
    <s v="PITORREAL"/>
    <s v="CALLE PITORREAL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4"/>
    <n v="6"/>
    <n v="10"/>
    <n v="4"/>
    <n v="6"/>
    <n v="10"/>
    <n v="0"/>
    <n v="2"/>
    <n v="2"/>
    <n v="3"/>
    <n v="1"/>
    <n v="4"/>
    <n v="3"/>
    <n v="1"/>
    <n v="4"/>
    <n v="3"/>
    <n v="1"/>
    <n v="4"/>
    <n v="1"/>
    <n v="3"/>
    <n v="4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92D"/>
    <n v="4"/>
    <s v="DISCONTINUO"/>
    <s v="SECUNDARIA COMUNITARIA"/>
    <n v="8"/>
    <s v="CHIHUAHUA"/>
    <n v="8"/>
    <s v="CHIHUAHUA"/>
    <x v="3"/>
    <n v="46"/>
    <x v="9"/>
    <n v="186"/>
    <s v="LAS TIERRAS"/>
    <s v="CALLE LAS TIERRAS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4"/>
    <n v="9"/>
    <n v="13"/>
    <n v="4"/>
    <n v="9"/>
    <n v="13"/>
    <n v="0"/>
    <n v="2"/>
    <n v="2"/>
    <n v="0"/>
    <n v="1"/>
    <n v="1"/>
    <n v="0"/>
    <n v="1"/>
    <n v="1"/>
    <n v="0"/>
    <n v="5"/>
    <n v="5"/>
    <n v="4"/>
    <n v="2"/>
    <n v="6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195A"/>
    <n v="4"/>
    <s v="DISCONTINUO"/>
    <s v="SECUNDARIA COMUNITARIA"/>
    <n v="8"/>
    <s v="CHIHUAHUA"/>
    <n v="8"/>
    <s v="CHIHUAHUA"/>
    <x v="0"/>
    <n v="51"/>
    <x v="15"/>
    <n v="169"/>
    <s v="CUEVAS BLANCAS (GASACHI)"/>
    <s v="CALLE CUEVAS BLANCAS (GASACHI)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10"/>
    <n v="7"/>
    <n v="17"/>
    <n v="10"/>
    <n v="7"/>
    <n v="17"/>
    <n v="1"/>
    <n v="3"/>
    <n v="4"/>
    <n v="0"/>
    <n v="0"/>
    <n v="0"/>
    <n v="0"/>
    <n v="0"/>
    <n v="0"/>
    <n v="6"/>
    <n v="1"/>
    <n v="7"/>
    <n v="3"/>
    <n v="3"/>
    <n v="6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197Z"/>
    <n v="4"/>
    <s v="DISCONTINUO"/>
    <s v="SECUNDARIA COMUNITARIA"/>
    <n v="8"/>
    <s v="CHIHUAHUA"/>
    <n v="8"/>
    <s v="CHIHUAHUA"/>
    <x v="0"/>
    <n v="9"/>
    <x v="2"/>
    <n v="307"/>
    <s v="GUAJURANA"/>
    <s v="CALLE GUAJURAN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0"/>
    <n v="0"/>
    <n v="0"/>
    <n v="0"/>
    <n v="0"/>
    <n v="0"/>
    <n v="0"/>
    <n v="0"/>
    <n v="1"/>
    <n v="1"/>
    <n v="2"/>
    <n v="0"/>
    <n v="3"/>
    <n v="3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199X"/>
    <n v="4"/>
    <s v="DISCONTINUO"/>
    <s v="SECUNDARIA COMUNITARIA"/>
    <n v="8"/>
    <s v="CHIHUAHUA"/>
    <n v="8"/>
    <s v="CHIHUAHUA"/>
    <x v="0"/>
    <n v="66"/>
    <x v="32"/>
    <n v="740"/>
    <s v="ARROYO EL OSO"/>
    <s v="CALLE ARROYO EL OS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1"/>
    <n v="1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200W"/>
    <n v="4"/>
    <s v="DISCONTINUO"/>
    <s v="SECUNDARIA COMUNITARIA"/>
    <n v="8"/>
    <s v="CHIHUAHUA"/>
    <n v="8"/>
    <s v="CHIHUAHUA"/>
    <x v="3"/>
    <n v="7"/>
    <x v="25"/>
    <n v="430"/>
    <s v="EL TIGRE (CASITA DEL ALTO)"/>
    <s v="CALLE NINGUN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2"/>
    <n v="1"/>
    <n v="3"/>
    <n v="2"/>
    <n v="1"/>
    <n v="3"/>
    <n v="0"/>
    <n v="1"/>
    <n v="1"/>
    <n v="0"/>
    <n v="1"/>
    <n v="1"/>
    <n v="0"/>
    <n v="1"/>
    <n v="1"/>
    <n v="2"/>
    <n v="0"/>
    <n v="2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201V"/>
    <n v="4"/>
    <s v="DISCONTINUO"/>
    <s v="SECUNDARIA COMUNITARIA"/>
    <n v="8"/>
    <s v="CHIHUAHUA"/>
    <n v="8"/>
    <s v="CHIHUAHUA"/>
    <x v="0"/>
    <n v="8"/>
    <x v="0"/>
    <n v="21"/>
    <s v="LAS BREAS"/>
    <s v="CALLE NINGUN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1"/>
    <n v="3"/>
    <n v="4"/>
    <n v="1"/>
    <n v="3"/>
    <n v="4"/>
    <n v="0"/>
    <n v="0"/>
    <n v="0"/>
    <n v="0"/>
    <n v="0"/>
    <n v="0"/>
    <n v="0"/>
    <n v="0"/>
    <n v="0"/>
    <n v="0"/>
    <n v="1"/>
    <n v="1"/>
    <n v="1"/>
    <n v="2"/>
    <n v="3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202U"/>
    <n v="4"/>
    <s v="DISCONTINUO"/>
    <s v="SECUNDARIA COMUNITARIA"/>
    <n v="8"/>
    <s v="CHIHUAHUA"/>
    <n v="8"/>
    <s v="CHIHUAHUA"/>
    <x v="0"/>
    <n v="9"/>
    <x v="2"/>
    <n v="33"/>
    <s v="CIÉNEGA DE GUACAYVO"/>
    <s v="CALLE NINGUN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3"/>
    <n v="4"/>
    <n v="7"/>
    <n v="3"/>
    <n v="4"/>
    <n v="7"/>
    <n v="1"/>
    <n v="1"/>
    <n v="2"/>
    <n v="1"/>
    <n v="0"/>
    <n v="1"/>
    <n v="1"/>
    <n v="0"/>
    <n v="1"/>
    <n v="0"/>
    <n v="2"/>
    <n v="2"/>
    <n v="2"/>
    <n v="1"/>
    <n v="3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203T"/>
    <n v="4"/>
    <s v="DISCONTINUO"/>
    <s v="SECUNDARIA COMUNITARIA"/>
    <n v="8"/>
    <s v="CHIHUAHUA"/>
    <n v="8"/>
    <s v="CHIHUAHUA"/>
    <x v="1"/>
    <n v="12"/>
    <x v="23"/>
    <n v="17"/>
    <s v="EL CONSUELO"/>
    <s v="CALLE NINGUN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5"/>
    <n v="6"/>
    <n v="11"/>
    <n v="5"/>
    <n v="6"/>
    <n v="11"/>
    <n v="0"/>
    <n v="0"/>
    <n v="0"/>
    <n v="1"/>
    <n v="5"/>
    <n v="6"/>
    <n v="1"/>
    <n v="5"/>
    <n v="6"/>
    <n v="2"/>
    <n v="4"/>
    <n v="6"/>
    <n v="3"/>
    <n v="4"/>
    <n v="7"/>
    <n v="0"/>
    <n v="0"/>
    <n v="0"/>
    <n v="0"/>
    <n v="0"/>
    <n v="0"/>
    <n v="0"/>
    <n v="0"/>
    <n v="0"/>
    <n v="6"/>
    <n v="13"/>
    <n v="19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TV0205R"/>
    <n v="4"/>
    <s v="DISCONTINUO"/>
    <s v="SECUNDARIA COMUNITARIA"/>
    <n v="8"/>
    <s v="CHIHUAHUA"/>
    <n v="8"/>
    <s v="CHIHUAHUA"/>
    <x v="6"/>
    <n v="29"/>
    <x v="7"/>
    <n v="1421"/>
    <s v="ALGARROBAS"/>
    <s v="CALLE NINGUN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9"/>
    <n v="10"/>
    <n v="19"/>
    <n v="9"/>
    <n v="10"/>
    <n v="19"/>
    <n v="1"/>
    <n v="2"/>
    <n v="3"/>
    <n v="0"/>
    <n v="0"/>
    <n v="0"/>
    <n v="0"/>
    <n v="0"/>
    <n v="0"/>
    <n v="5"/>
    <n v="6"/>
    <n v="11"/>
    <n v="3"/>
    <n v="2"/>
    <n v="5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206Q"/>
    <n v="4"/>
    <s v="DISCONTINUO"/>
    <s v="SECUNDARIA COMUNITARIA"/>
    <n v="8"/>
    <s v="CHIHUAHUA"/>
    <n v="8"/>
    <s v="CHIHUAHUA"/>
    <x v="6"/>
    <n v="29"/>
    <x v="7"/>
    <n v="2249"/>
    <s v="EL ZAPOTE"/>
    <s v="CALLE NINGUN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2"/>
    <n v="5"/>
    <n v="7"/>
    <n v="2"/>
    <n v="5"/>
    <n v="7"/>
    <n v="0"/>
    <n v="1"/>
    <n v="1"/>
    <n v="0"/>
    <n v="3"/>
    <n v="3"/>
    <n v="0"/>
    <n v="3"/>
    <n v="3"/>
    <n v="2"/>
    <n v="2"/>
    <n v="4"/>
    <n v="0"/>
    <n v="2"/>
    <n v="2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207P"/>
    <n v="4"/>
    <s v="DISCONTINUO"/>
    <s v="SECUNDARIA COMUNITARIA"/>
    <n v="8"/>
    <s v="CHIHUAHUA"/>
    <n v="8"/>
    <s v="CHIHUAHUA"/>
    <x v="8"/>
    <n v="3"/>
    <x v="16"/>
    <n v="6"/>
    <s v="COLONIA AGUA FRÍA"/>
    <s v="CALLE AGUA FRIA ALFAREÑA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3"/>
    <n v="2"/>
    <n v="5"/>
    <n v="3"/>
    <n v="2"/>
    <n v="5"/>
    <n v="1"/>
    <n v="0"/>
    <n v="1"/>
    <n v="1"/>
    <n v="1"/>
    <n v="2"/>
    <n v="1"/>
    <n v="1"/>
    <n v="2"/>
    <n v="0"/>
    <n v="1"/>
    <n v="1"/>
    <n v="2"/>
    <n v="1"/>
    <n v="3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209N"/>
    <n v="4"/>
    <s v="DISCONTINUO"/>
    <s v="SECUNDARIA COMUNITARIA"/>
    <n v="8"/>
    <s v="CHIHUAHUA"/>
    <n v="8"/>
    <s v="CHIHUAHUA"/>
    <x v="0"/>
    <n v="65"/>
    <x v="11"/>
    <n v="1006"/>
    <s v="AGUA ZARCA (LA CASETA)"/>
    <s v="CALLE CONOCID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2"/>
    <n v="2"/>
    <n v="0"/>
    <n v="1"/>
    <n v="1"/>
    <n v="0"/>
    <n v="1"/>
    <n v="1"/>
    <n v="2"/>
    <n v="2"/>
    <n v="4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211B"/>
    <n v="4"/>
    <s v="DISCONTINUO"/>
    <s v="SECUNDARIA COMUNITARIA"/>
    <n v="8"/>
    <s v="CHIHUAHUA"/>
    <n v="8"/>
    <s v="CHIHUAHUA"/>
    <x v="0"/>
    <n v="65"/>
    <x v="11"/>
    <n v="48"/>
    <s v="TUBARES"/>
    <s v="CALLE TUBARES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6"/>
    <n v="3"/>
    <n v="9"/>
    <n v="6"/>
    <n v="3"/>
    <n v="9"/>
    <n v="3"/>
    <n v="1"/>
    <n v="4"/>
    <n v="1"/>
    <n v="0"/>
    <n v="1"/>
    <n v="1"/>
    <n v="0"/>
    <n v="1"/>
    <n v="3"/>
    <n v="2"/>
    <n v="5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213Z"/>
    <n v="4"/>
    <s v="DISCONTINUO"/>
    <s v="SECUNDARIA COMUNITARIA"/>
    <n v="8"/>
    <s v="CHIHUAHUA"/>
    <n v="8"/>
    <s v="CHIHUAHUA"/>
    <x v="9"/>
    <n v="11"/>
    <x v="28"/>
    <n v="87"/>
    <s v="LA LAGUNA DE LAS VACAS (SAN ISIDRO)"/>
    <s v="CALLE LA LAGUNA DE LAS VACAS (SAN ISIDRO)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2"/>
    <n v="2"/>
    <n v="2"/>
    <n v="2"/>
    <n v="4"/>
    <n v="2"/>
    <n v="2"/>
    <n v="4"/>
    <n v="1"/>
    <n v="1"/>
    <n v="2"/>
    <n v="1"/>
    <n v="0"/>
    <n v="1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217W"/>
    <n v="4"/>
    <s v="DISCONTINUO"/>
    <s v="SECUNDARIA COMUNITARIA"/>
    <n v="8"/>
    <s v="CHIHUAHUA"/>
    <n v="8"/>
    <s v="CHIHUAHUA"/>
    <x v="3"/>
    <n v="46"/>
    <x v="9"/>
    <n v="877"/>
    <s v="RINCÓN DEL PLEITO"/>
    <s v="CALLE RINCON DEL PLEIT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4"/>
    <n v="1"/>
    <n v="5"/>
    <n v="4"/>
    <n v="1"/>
    <n v="5"/>
    <n v="0"/>
    <n v="0"/>
    <n v="0"/>
    <n v="0"/>
    <n v="0"/>
    <n v="0"/>
    <n v="0"/>
    <n v="0"/>
    <n v="0"/>
    <n v="3"/>
    <n v="1"/>
    <n v="4"/>
    <n v="1"/>
    <n v="0"/>
    <n v="1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219U"/>
    <n v="4"/>
    <s v="DISCONTINUO"/>
    <s v="SECUNDARIA COMUNITARIA"/>
    <n v="8"/>
    <s v="CHIHUAHUA"/>
    <n v="8"/>
    <s v="CHIHUAHUA"/>
    <x v="0"/>
    <n v="9"/>
    <x v="2"/>
    <n v="643"/>
    <s v="ROGUERACHI"/>
    <s v="NINGUNO NINGUN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2"/>
    <n v="4"/>
    <n v="6"/>
    <n v="2"/>
    <n v="4"/>
    <n v="6"/>
    <n v="1"/>
    <n v="1"/>
    <n v="2"/>
    <n v="0"/>
    <n v="2"/>
    <n v="2"/>
    <n v="0"/>
    <n v="2"/>
    <n v="2"/>
    <n v="1"/>
    <n v="1"/>
    <n v="2"/>
    <n v="0"/>
    <n v="2"/>
    <n v="2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221I"/>
    <n v="4"/>
    <s v="DISCONTINUO"/>
    <s v="SECUNDARIA COMUNITARIA"/>
    <n v="8"/>
    <s v="CHIHUAHUA"/>
    <n v="8"/>
    <s v="CHIHUAHUA"/>
    <x v="0"/>
    <n v="65"/>
    <x v="11"/>
    <n v="1188"/>
    <s v="LA MISIÓN"/>
    <s v="CALLE NINGUN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4"/>
    <n v="2"/>
    <n v="6"/>
    <n v="4"/>
    <n v="2"/>
    <n v="6"/>
    <n v="1"/>
    <n v="1"/>
    <n v="2"/>
    <n v="2"/>
    <n v="2"/>
    <n v="4"/>
    <n v="2"/>
    <n v="2"/>
    <n v="4"/>
    <n v="1"/>
    <n v="0"/>
    <n v="1"/>
    <n v="2"/>
    <n v="1"/>
    <n v="3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222H"/>
    <n v="4"/>
    <s v="DISCONTINUO"/>
    <s v="SECUNDARIA COMUNITARIA"/>
    <n v="8"/>
    <s v="CHIHUAHUA"/>
    <n v="8"/>
    <s v="CHIHUAHUA"/>
    <x v="0"/>
    <n v="65"/>
    <x v="11"/>
    <n v="1195"/>
    <s v="HUATEACHI"/>
    <s v="CALLE NINGUN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3"/>
    <n v="3"/>
    <n v="6"/>
    <n v="3"/>
    <n v="3"/>
    <n v="6"/>
    <n v="2"/>
    <n v="0"/>
    <n v="2"/>
    <n v="0"/>
    <n v="1"/>
    <n v="1"/>
    <n v="0"/>
    <n v="1"/>
    <n v="1"/>
    <n v="1"/>
    <n v="2"/>
    <n v="3"/>
    <n v="0"/>
    <n v="1"/>
    <n v="1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223G"/>
    <n v="4"/>
    <s v="DISCONTINUO"/>
    <s v="SECUNDARIA COMUNITARIA"/>
    <n v="8"/>
    <s v="CHIHUAHUA"/>
    <n v="8"/>
    <s v="CHIHUAHUA"/>
    <x v="0"/>
    <n v="65"/>
    <x v="11"/>
    <n v="1294"/>
    <s v="MESA DEL CONEJO"/>
    <s v="CALLE NINGUN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6"/>
    <n v="0"/>
    <n v="6"/>
    <n v="6"/>
    <n v="0"/>
    <n v="6"/>
    <n v="1"/>
    <n v="0"/>
    <n v="1"/>
    <n v="0"/>
    <n v="0"/>
    <n v="0"/>
    <n v="0"/>
    <n v="0"/>
    <n v="0"/>
    <n v="4"/>
    <n v="0"/>
    <n v="4"/>
    <n v="1"/>
    <n v="0"/>
    <n v="1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225E"/>
    <n v="4"/>
    <s v="DISCONTINUO"/>
    <s v="SECUNDARIA COMUNITARIA"/>
    <n v="8"/>
    <s v="CHIHUAHUA"/>
    <n v="8"/>
    <s v="CHIHUAHUA"/>
    <x v="0"/>
    <n v="9"/>
    <x v="2"/>
    <n v="192"/>
    <s v="TALLARACHI"/>
    <s v="CALLE NINGUN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4"/>
    <n v="0"/>
    <n v="4"/>
    <n v="4"/>
    <n v="0"/>
    <n v="4"/>
    <n v="0"/>
    <n v="0"/>
    <n v="0"/>
    <n v="0"/>
    <n v="2"/>
    <n v="2"/>
    <n v="0"/>
    <n v="2"/>
    <n v="2"/>
    <n v="2"/>
    <n v="0"/>
    <n v="2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227C"/>
    <n v="4"/>
    <s v="DISCONTINUO"/>
    <s v="SECUNDARIA COMUNITARIA"/>
    <n v="8"/>
    <s v="CHIHUAHUA"/>
    <n v="8"/>
    <s v="CHIHUAHUA"/>
    <x v="3"/>
    <n v="46"/>
    <x v="9"/>
    <n v="168"/>
    <s v="SANTA CRUZ"/>
    <s v="CALLE NINGUN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4"/>
    <n v="3"/>
    <n v="7"/>
    <n v="4"/>
    <n v="3"/>
    <n v="7"/>
    <n v="2"/>
    <n v="0"/>
    <n v="2"/>
    <n v="0"/>
    <n v="0"/>
    <n v="0"/>
    <n v="0"/>
    <n v="0"/>
    <n v="0"/>
    <n v="2"/>
    <n v="2"/>
    <n v="4"/>
    <n v="2"/>
    <n v="1"/>
    <n v="3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TV0228B"/>
    <n v="4"/>
    <s v="DISCONTINUO"/>
    <s v="SECUNDARIA COMUNITARIA"/>
    <n v="8"/>
    <s v="CHIHUAHUA"/>
    <n v="8"/>
    <s v="CHIHUAHUA"/>
    <x v="0"/>
    <n v="8"/>
    <x v="0"/>
    <n v="518"/>
    <s v="BACUSEACHI"/>
    <s v="CALLE NINGUN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3"/>
    <n v="4"/>
    <n v="7"/>
    <n v="3"/>
    <n v="4"/>
    <n v="7"/>
    <n v="1"/>
    <n v="3"/>
    <n v="4"/>
    <n v="0"/>
    <n v="0"/>
    <n v="0"/>
    <n v="0"/>
    <n v="0"/>
    <n v="0"/>
    <n v="1"/>
    <n v="1"/>
    <n v="2"/>
    <n v="1"/>
    <n v="0"/>
    <n v="1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TV0231P"/>
    <n v="4"/>
    <s v="DISCONTINUO"/>
    <s v="SECUNDARIA COMUNITARIA"/>
    <n v="8"/>
    <s v="CHIHUAHUA"/>
    <n v="8"/>
    <s v="CHIHUAHUA"/>
    <x v="0"/>
    <n v="8"/>
    <x v="0"/>
    <n v="1152"/>
    <s v="MESA DE GUACAYVO"/>
    <s v="CALLE NINGUNO"/>
    <n v="0"/>
    <s v="PÚBLICO"/>
    <x v="3"/>
    <n v="2"/>
    <s v="BÁSICA"/>
    <n v="3"/>
    <x v="1"/>
    <n v="2"/>
    <x v="5"/>
    <n v="0"/>
    <s v="NO APLICA"/>
    <n v="0"/>
    <s v="NO APLICA"/>
    <m/>
    <m/>
    <m/>
    <n v="0"/>
    <s v="I2020"/>
    <n v="7"/>
    <n v="5"/>
    <n v="12"/>
    <n v="7"/>
    <n v="5"/>
    <n v="12"/>
    <n v="5"/>
    <n v="3"/>
    <n v="8"/>
    <n v="1"/>
    <n v="0"/>
    <n v="1"/>
    <n v="1"/>
    <n v="0"/>
    <n v="1"/>
    <n v="0"/>
    <n v="1"/>
    <n v="1"/>
    <n v="2"/>
    <n v="1"/>
    <n v="3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09K"/>
    <n v="1"/>
    <s v="MATUTINO"/>
    <s v="PREESCOLAR INDIGENA COMUNITARIO"/>
    <n v="8"/>
    <s v="CHIHUAHUA"/>
    <n v="8"/>
    <s v="CHIHUAHUA"/>
    <x v="6"/>
    <n v="29"/>
    <x v="7"/>
    <n v="1949"/>
    <s v="LAS JUNTAS DE ABAJO (ARROYO ABAJO)"/>
    <s v="CALLE EL PEDREGAL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7"/>
    <n v="9"/>
    <n v="2"/>
    <n v="7"/>
    <n v="9"/>
    <n v="0"/>
    <n v="0"/>
    <n v="0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0"/>
    <n v="0"/>
    <n v="0"/>
    <n v="4"/>
    <n v="9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11Z"/>
    <n v="1"/>
    <s v="MATUTINO"/>
    <s v="PREESCOLAR INDIGENA COMUNITARIO"/>
    <n v="8"/>
    <s v="CHIHUAHUA"/>
    <n v="8"/>
    <s v="CHIHUAHUA"/>
    <x v="6"/>
    <n v="29"/>
    <x v="7"/>
    <n v="319"/>
    <s v="PUERTO DE JULIÃN (RANCHO LOS JULIANES)"/>
    <s v="CALLE PUERTO DE JULIAN (RANCHO LOS JULIANES)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12Y"/>
    <n v="1"/>
    <s v="MATUTINO"/>
    <s v="PREESCOLAR INDIGENA COMUNITARIO"/>
    <n v="8"/>
    <s v="CHIHUAHUA"/>
    <n v="8"/>
    <s v="CHIHUAHUA"/>
    <x v="6"/>
    <n v="29"/>
    <x v="7"/>
    <n v="2155"/>
    <s v="LA ZORRA"/>
    <s v="CALLE LA ZORRA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24C"/>
    <n v="1"/>
    <s v="MATUTINO"/>
    <s v="PREESCOLAR INDIGENA COMUNITARIO"/>
    <n v="8"/>
    <s v="CHIHUAHUA"/>
    <n v="8"/>
    <s v="CHIHUAHUA"/>
    <x v="3"/>
    <n v="27"/>
    <x v="27"/>
    <n v="3052"/>
    <s v="SANTA CRUZ"/>
    <s v="CALLE SANTA CRUZ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26A"/>
    <n v="1"/>
    <s v="MATUTINO"/>
    <s v="PREESCOLAR INDIGENA COMUNITARIO"/>
    <n v="8"/>
    <s v="CHIHUAHUA"/>
    <n v="8"/>
    <s v="CHIHUAHUA"/>
    <x v="3"/>
    <n v="27"/>
    <x v="27"/>
    <n v="36"/>
    <s v="LA GOBERNADORA"/>
    <s v="CALLE LA GOBERNADORA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CC0030N"/>
    <n v="1"/>
    <s v="MATUTINO"/>
    <s v="PREESCOLAR INDIGENA COMUNITARIO"/>
    <n v="8"/>
    <s v="CHIHUAHUA"/>
    <n v="8"/>
    <s v="CHIHUAHUA"/>
    <x v="6"/>
    <n v="29"/>
    <x v="7"/>
    <n v="518"/>
    <s v="AGUA FRÃA"/>
    <s v="CALLE AGUA FRIA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0"/>
    <n v="0"/>
    <n v="0"/>
    <n v="1"/>
    <n v="6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36H"/>
    <n v="1"/>
    <s v="MATUTINO"/>
    <s v="PREESCOLAR INDIGENA COMUNITARIO"/>
    <n v="8"/>
    <s v="CHIHUAHUA"/>
    <n v="8"/>
    <s v="CHIHUAHUA"/>
    <x v="6"/>
    <n v="29"/>
    <x v="7"/>
    <n v="636"/>
    <s v="MESA LISA"/>
    <s v="CALLE MESA LISA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37G"/>
    <n v="1"/>
    <s v="MATUTINO"/>
    <s v="PREESCOLAR INDIGENA COMUNITARIO"/>
    <n v="8"/>
    <s v="CHIHUAHUA"/>
    <n v="8"/>
    <s v="CHIHUAHUA"/>
    <x v="6"/>
    <n v="29"/>
    <x v="7"/>
    <n v="895"/>
    <s v="CORRAL QUEMADO"/>
    <s v="CALLE CORRAL QUEMAD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0"/>
    <n v="0"/>
    <n v="0"/>
    <n v="3"/>
    <n v="9"/>
    <n v="12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CC0043R"/>
    <n v="1"/>
    <s v="MATUTINO"/>
    <s v="PREESCOLAR INDIGENA COMUNITARIO AULA COMPARTIDA"/>
    <n v="8"/>
    <s v="CHIHUAHUA"/>
    <n v="8"/>
    <s v="CHIHUAHUA"/>
    <x v="3"/>
    <n v="27"/>
    <x v="27"/>
    <n v="1213"/>
    <s v="RANCHERÃA"/>
    <s v="CALLE LA RANCHERIA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045P"/>
    <n v="1"/>
    <s v="MATUTINO"/>
    <s v="PREESCOLAR INDIGENA COMUNITARIO"/>
    <n v="8"/>
    <s v="CHIHUAHUA"/>
    <n v="8"/>
    <s v="CHIHUAHUA"/>
    <x v="3"/>
    <n v="27"/>
    <x v="27"/>
    <n v="575"/>
    <s v="REQUEACHI"/>
    <s v="CALLE REQUEACHI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CC0049L"/>
    <n v="1"/>
    <s v="MATUTINO"/>
    <s v="PREESCOLAR INDIGENA COMUNITARIO"/>
    <n v="8"/>
    <s v="CHIHUAHUA"/>
    <n v="8"/>
    <s v="CHIHUAHUA"/>
    <x v="3"/>
    <n v="27"/>
    <x v="27"/>
    <n v="1438"/>
    <s v="SITAGAPACHI"/>
    <s v="CALLE SITAGAPACHI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50A"/>
    <n v="4"/>
    <s v="DISCONTINUO"/>
    <s v="PREESCOLAR INDIGENA COMUNITARIO"/>
    <n v="8"/>
    <s v="CHIHUAHUA"/>
    <n v="8"/>
    <s v="CHIHUAHUA"/>
    <x v="3"/>
    <n v="27"/>
    <x v="27"/>
    <n v="1261"/>
    <s v="SATERACHI"/>
    <s v="CALLE NINGUN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51Z"/>
    <n v="4"/>
    <s v="DISCONTINUO"/>
    <s v="PREESCOLAR INDIGENA COMUNITARIO"/>
    <n v="8"/>
    <s v="CHIHUAHUA"/>
    <n v="8"/>
    <s v="CHIHUAHUA"/>
    <x v="6"/>
    <n v="29"/>
    <x v="7"/>
    <n v="1956"/>
    <s v="MESA COLORADA"/>
    <s v="CALLE NINGUN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CC0052Z"/>
    <n v="4"/>
    <s v="DISCONTINUO"/>
    <s v="PREESCOLAR INDIGENA COMUNITARIO AULA COMPARTIDA"/>
    <n v="8"/>
    <s v="CHIHUAHUA"/>
    <n v="8"/>
    <s v="CHIHUAHUA"/>
    <x v="3"/>
    <n v="27"/>
    <x v="27"/>
    <n v="1228"/>
    <s v="REJOMACHI"/>
    <s v="CALLE REJOMACHI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053Y"/>
    <n v="4"/>
    <s v="DISCONTINUO"/>
    <s v="PREESCOLAR INDIGENA COMUNITARIO"/>
    <n v="8"/>
    <s v="CHIHUAHUA"/>
    <n v="8"/>
    <s v="CHIHUAHUA"/>
    <x v="3"/>
    <n v="27"/>
    <x v="27"/>
    <n v="819"/>
    <s v="SANTA ROSA"/>
    <s v="CALLE NINGUN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  <n v="5"/>
    <n v="0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CC0054X"/>
    <n v="4"/>
    <s v="DISCONTINUO"/>
    <s v="PREESCOLAR INDIGENA COMUNITARIO"/>
    <n v="8"/>
    <s v="CHIHUAHUA"/>
    <n v="8"/>
    <s v="CHIHUAHUA"/>
    <x v="3"/>
    <n v="27"/>
    <x v="27"/>
    <n v="334"/>
    <s v="TALPA"/>
    <s v="CALLE NINGUN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CC0059S"/>
    <n v="1"/>
    <s v="MATUTINO"/>
    <s v="PREESCOLAR INDIGENA COMUNITARIO"/>
    <n v="8"/>
    <s v="CHIHUAHUA"/>
    <n v="8"/>
    <s v="CHIHUAHUA"/>
    <x v="6"/>
    <n v="29"/>
    <x v="7"/>
    <n v="234"/>
    <s v="TALAYOTES"/>
    <s v="CALLE TALAYOTES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9"/>
    <n v="5"/>
    <n v="14"/>
    <n v="9"/>
    <n v="5"/>
    <n v="14"/>
    <n v="0"/>
    <n v="0"/>
    <n v="0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0"/>
    <n v="0"/>
    <n v="0"/>
    <n v="9"/>
    <n v="6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60H"/>
    <n v="1"/>
    <s v="MATUTINO"/>
    <s v="PREESCOLAR INDIGENA COMUNITARIO"/>
    <n v="8"/>
    <s v="CHIHUAHUA"/>
    <n v="8"/>
    <s v="CHIHUAHUA"/>
    <x v="6"/>
    <n v="29"/>
    <x v="7"/>
    <n v="565"/>
    <s v="CERRO ALTO"/>
    <s v="CALLE CERRO ALT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64D"/>
    <n v="4"/>
    <s v="DISCONTINUO"/>
    <s v="PREESCOLAR INDIGENA COMUNITARIO"/>
    <n v="8"/>
    <s v="CHIHUAHUA"/>
    <n v="8"/>
    <s v="CHIHUAHUA"/>
    <x v="3"/>
    <n v="27"/>
    <x v="27"/>
    <n v="666"/>
    <s v="BASOREACHI"/>
    <s v="CALLE BASOREACHI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66B"/>
    <n v="4"/>
    <s v="DISCONTINUO"/>
    <s v="PREESCOLAR INDIGENA COMUNITARIO"/>
    <n v="8"/>
    <s v="CHIHUAHUA"/>
    <n v="8"/>
    <s v="CHIHUAHUA"/>
    <x v="3"/>
    <n v="27"/>
    <x v="27"/>
    <n v="1643"/>
    <s v="NAGUEACHI"/>
    <s v="CALLE NAWEACHI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69Z"/>
    <n v="4"/>
    <s v="DISCONTINUO"/>
    <s v="PREESCOLAR INDIGENA COMUNITARIO"/>
    <n v="8"/>
    <s v="CHIHUAHUA"/>
    <n v="8"/>
    <s v="CHIHUAHUA"/>
    <x v="3"/>
    <n v="27"/>
    <x v="27"/>
    <n v="335"/>
    <s v="BAJÃO DE LA CUEVA"/>
    <s v="CALLE CONOCIDO BAJIO DE LA CUEVA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70O"/>
    <n v="1"/>
    <s v="MATUTINO"/>
    <s v="PREESCOLAR INDIGENA COMUNITARIO"/>
    <n v="8"/>
    <s v="CHIHUAHUA"/>
    <n v="8"/>
    <s v="CHIHUAHUA"/>
    <x v="3"/>
    <n v="27"/>
    <x v="27"/>
    <n v="52"/>
    <s v="LOMA DEL MANZANO"/>
    <s v="CALLE LOMAS DEL MANZAN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75J"/>
    <n v="1"/>
    <s v="MATUTINO"/>
    <s v="PREESCOLAR INDIGENA COMUNITARIO"/>
    <n v="8"/>
    <s v="CHIHUAHUA"/>
    <n v="8"/>
    <s v="CHIHUAHUA"/>
    <x v="6"/>
    <n v="29"/>
    <x v="7"/>
    <n v="211"/>
    <s v="SAN PEDRO DE CHINATÃš (RANCHERÃA SAN PEDRO)"/>
    <s v="CALLE SAN PEDRO DE CHINATU (RANCHERIA SAN PEDRO)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79F"/>
    <n v="1"/>
    <s v="MATUTINO"/>
    <s v="PREESCOLAR INDIGENA COMUNITARIO"/>
    <n v="8"/>
    <s v="CHIHUAHUA"/>
    <n v="8"/>
    <s v="CHIHUAHUA"/>
    <x v="3"/>
    <n v="27"/>
    <x v="27"/>
    <n v="1058"/>
    <s v="BOQUIMOBA"/>
    <s v="CALLE BOQUIMOVA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83S"/>
    <n v="1"/>
    <s v="MATUTINO"/>
    <s v="PREESCOLAR INDIGENA COMUNITARIO"/>
    <n v="8"/>
    <s v="CHIHUAHUA"/>
    <n v="8"/>
    <s v="CHIHUAHUA"/>
    <x v="3"/>
    <n v="27"/>
    <x v="27"/>
    <n v="410"/>
    <s v="NAPISOACHI DE ARRIBA (OJO DE AGUA)"/>
    <s v="CALLE NAPISOACHI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87O"/>
    <n v="1"/>
    <s v="MATUTINO"/>
    <s v="PREESCOLAR INDIGENA COMUNITARIO"/>
    <n v="8"/>
    <s v="CHIHUAHUA"/>
    <n v="8"/>
    <s v="CHIHUAHUA"/>
    <x v="3"/>
    <n v="27"/>
    <x v="27"/>
    <n v="2060"/>
    <s v="NONOAVA"/>
    <s v="CALLE RIO NONOAVA / LA SOLEDAD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89M"/>
    <n v="1"/>
    <s v="MATUTINO"/>
    <s v="PREESCOLAR INDIGENA COMUNITARIO"/>
    <n v="8"/>
    <s v="CHIHUAHUA"/>
    <n v="8"/>
    <s v="CHIHUAHUA"/>
    <x v="6"/>
    <n v="29"/>
    <x v="7"/>
    <n v="195"/>
    <s v="SAN FRANCISCO DE CHINATÃš"/>
    <s v="CALLE SAN FRANCISCO DE CHINATU"/>
    <n v="0"/>
    <s v="PÃšBLICO"/>
    <x v="3"/>
    <n v="2"/>
    <s v="BÃSICA"/>
    <n v="1"/>
    <x v="2"/>
    <n v="2"/>
    <x v="5"/>
    <n v="1"/>
    <s v="SERVICIOS"/>
    <n v="5"/>
    <s v="INDIGENA"/>
    <m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90B"/>
    <n v="4"/>
    <s v="DISCONTINUO"/>
    <s v="PREESCOLAR INDIGENA COMUNITARIO"/>
    <n v="8"/>
    <s v="CHIHUAHUA"/>
    <n v="8"/>
    <s v="CHIHUAHUA"/>
    <x v="3"/>
    <n v="27"/>
    <x v="27"/>
    <n v="957"/>
    <s v="SAGOACHI"/>
    <s v="CALLE SAGOACHI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91A"/>
    <n v="4"/>
    <s v="DISCONTINUO"/>
    <s v="PREESCOLAR INDIGENA COMUNITARIO"/>
    <n v="8"/>
    <s v="CHIHUAHUA"/>
    <n v="8"/>
    <s v="CHIHUAHUA"/>
    <x v="3"/>
    <n v="27"/>
    <x v="27"/>
    <n v="1489"/>
    <s v="EL FRIJOLAR"/>
    <s v="CALLE EL FRIJOLAR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95X"/>
    <n v="1"/>
    <s v="MATUTINO"/>
    <s v="PREESCOLAR INDIGENA COMUNITARIO"/>
    <n v="8"/>
    <s v="CHIHUAHUA"/>
    <n v="8"/>
    <s v="CHIHUAHUA"/>
    <x v="3"/>
    <n v="27"/>
    <x v="27"/>
    <n v="2161"/>
    <s v="RANCHERÃA OCHOCACHI"/>
    <s v="CALLE RANCHERIA OCHOCACHI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96W"/>
    <n v="1"/>
    <s v="MATUTINO"/>
    <s v="PREESCOLAR INDIGENA COMUNITARIO"/>
    <n v="8"/>
    <s v="CHIHUAHUA"/>
    <n v="8"/>
    <s v="CHIHUAHUA"/>
    <x v="3"/>
    <n v="27"/>
    <x v="27"/>
    <n v="1942"/>
    <s v="BARAHUARACHI"/>
    <s v="CALLE BARAHUARACHI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97V"/>
    <n v="4"/>
    <s v="DISCONTINUO"/>
    <s v="PREESCOLAR INDIGENA COMUNITARIO"/>
    <n v="8"/>
    <s v="CHIHUAHUA"/>
    <n v="8"/>
    <s v="CHIHUAHUA"/>
    <x v="3"/>
    <n v="27"/>
    <x v="27"/>
    <n v="1096"/>
    <s v="CUMBRE DE GÃœERACHI"/>
    <s v="CALLE CUMBRE DE HUERACHI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99T"/>
    <n v="4"/>
    <s v="DISCONTINUO"/>
    <s v="PREESCOLAR INDIGENA COMUNITARIO"/>
    <n v="8"/>
    <s v="CHIHUAHUA"/>
    <n v="8"/>
    <s v="CHIHUAHUA"/>
    <x v="3"/>
    <n v="27"/>
    <x v="27"/>
    <n v="624"/>
    <s v="COCHERARE"/>
    <s v="CALLE NINGUN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00S"/>
    <n v="4"/>
    <s v="DISCONTINUO"/>
    <s v="PREESCOLAR INDIGENA COMUNITARIO"/>
    <n v="8"/>
    <s v="CHIHUAHUA"/>
    <n v="8"/>
    <s v="CHIHUAHUA"/>
    <x v="3"/>
    <n v="27"/>
    <x v="27"/>
    <n v="304"/>
    <s v="LOS CHIQUEROS"/>
    <s v="CALLE LOS CHIQUEROS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07L"/>
    <n v="1"/>
    <s v="MATUTINO"/>
    <s v="PREESCOLAR INDIGENA COMUNITARIO"/>
    <n v="8"/>
    <s v="CHIHUAHUA"/>
    <n v="8"/>
    <s v="CHIHUAHUA"/>
    <x v="3"/>
    <n v="27"/>
    <x v="27"/>
    <n v="1240"/>
    <s v="ROJASARARE"/>
    <s v="CALLE ROJASARARE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18R"/>
    <n v="1"/>
    <s v="MATUTINO"/>
    <s v="PREESCOLAR INDIGENA COMUNITARIO"/>
    <n v="8"/>
    <s v="CHIHUAHUA"/>
    <n v="8"/>
    <s v="CHIHUAHUA"/>
    <x v="3"/>
    <n v="27"/>
    <x v="27"/>
    <n v="2201"/>
    <s v="TEPORACHI"/>
    <s v="CALLE TEPORACHI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5"/>
    <n v="0"/>
    <n v="5"/>
    <n v="5"/>
    <n v="0"/>
    <n v="5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23C"/>
    <n v="1"/>
    <s v="MATUTINO"/>
    <s v="PREESCOLAR INDIGENA COMUNITARIO"/>
    <n v="8"/>
    <s v="CHIHUAHUA"/>
    <n v="8"/>
    <s v="CHIHUAHUA"/>
    <x v="6"/>
    <n v="29"/>
    <x v="7"/>
    <n v="2167"/>
    <s v="CORDÃ“N DE LOS SOTO"/>
    <s v="CALLE CORRAL DE LOS SOT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26Z"/>
    <n v="1"/>
    <s v="MATUTINO"/>
    <s v="PREESCOLAR INDIGENA COMUNITARIO"/>
    <n v="8"/>
    <s v="CHIHUAHUA"/>
    <n v="8"/>
    <s v="CHIHUAHUA"/>
    <x v="6"/>
    <n v="29"/>
    <x v="7"/>
    <n v="943"/>
    <s v="LA JOYA"/>
    <s v="CALLE LA JOYA DE LOS VALENCIA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27Z"/>
    <n v="1"/>
    <s v="MATUTINO"/>
    <s v="PREESCOLAR INDIGENA COMUNITARIO"/>
    <n v="8"/>
    <s v="CHIHUAHUA"/>
    <n v="8"/>
    <s v="CHIHUAHUA"/>
    <x v="6"/>
    <n v="29"/>
    <x v="7"/>
    <n v="253"/>
    <s v="TURUACHI"/>
    <s v="CALLE TURUACHI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0"/>
    <n v="0"/>
    <n v="5"/>
    <n v="7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29X"/>
    <n v="4"/>
    <s v="DISCONTINUO"/>
    <s v="PREESCOLAR INDIGENA COMUNITARIO"/>
    <n v="8"/>
    <s v="CHIHUAHUA"/>
    <n v="8"/>
    <s v="CHIHUAHUA"/>
    <x v="6"/>
    <n v="29"/>
    <x v="7"/>
    <n v="2143"/>
    <s v="EL PINABETE"/>
    <s v="CALLE EL PINABETE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30M"/>
    <n v="1"/>
    <s v="MATUTINO"/>
    <s v="PREESCOLAR INDIGENA COMUNITARIO"/>
    <n v="8"/>
    <s v="CHIHUAHUA"/>
    <n v="8"/>
    <s v="CHIHUAHUA"/>
    <x v="6"/>
    <n v="29"/>
    <x v="7"/>
    <n v="1585"/>
    <s v="EL CORDÃ“N DE LA CRUZ"/>
    <s v="CALLE EL CORDON DE LA CRUZ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31L"/>
    <n v="1"/>
    <s v="MATUTINO"/>
    <s v="PREESCOLAR INDIGENA COMUNITARIO"/>
    <n v="8"/>
    <s v="CHIHUAHUA"/>
    <n v="8"/>
    <s v="CHIHUAHUA"/>
    <x v="6"/>
    <n v="29"/>
    <x v="7"/>
    <n v="252"/>
    <s v="EL TUPURE (EL TUPURI)"/>
    <s v="CALLE EL TUPURE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32K"/>
    <n v="1"/>
    <s v="MATUTINO"/>
    <s v="PREESCOLAR INDIGENA COMUNITARIO AULA COMPARTIDA"/>
    <n v="8"/>
    <s v="CHIHUAHUA"/>
    <n v="8"/>
    <s v="CHIHUAHUA"/>
    <x v="6"/>
    <n v="29"/>
    <x v="7"/>
    <n v="1801"/>
    <s v="LA ESCONDIDA"/>
    <s v="CALLE MESA DE LA ESCONDIDA"/>
    <n v="0"/>
    <s v="PÃšBLICO"/>
    <x v="3"/>
    <n v="2"/>
    <s v="BÃSICA"/>
    <n v="1"/>
    <x v="2"/>
    <n v="2"/>
    <x v="5"/>
    <n v="1"/>
    <s v="SERVICIOS"/>
    <n v="45"/>
    <s v="INDÃGENA - AULAS COMPARTIDAS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134I"/>
    <n v="1"/>
    <s v="MATUTINO"/>
    <s v="PREESCOLAR INDIGENA COMUNITARIO"/>
    <n v="8"/>
    <s v="CHIHUAHUA"/>
    <n v="8"/>
    <s v="CHIHUAHUA"/>
    <x v="6"/>
    <n v="29"/>
    <x v="7"/>
    <n v="1132"/>
    <s v="SITANACHI"/>
    <s v="CALLE SITANACHI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36G"/>
    <n v="1"/>
    <s v="MATUTINO"/>
    <s v="PREESCOLAR INDIGENA COMUNITARIO"/>
    <n v="8"/>
    <s v="CHIHUAHUA"/>
    <n v="8"/>
    <s v="CHIHUAHUA"/>
    <x v="3"/>
    <n v="7"/>
    <x v="25"/>
    <n v="179"/>
    <s v="ADJUNTAS DE ARRIBA"/>
    <s v="CALLE LAS ADJUNTAS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9"/>
    <n v="8"/>
    <n v="17"/>
    <n v="9"/>
    <n v="8"/>
    <n v="17"/>
    <n v="0"/>
    <n v="0"/>
    <n v="0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0"/>
    <n v="0"/>
    <n v="0"/>
    <n v="11"/>
    <n v="9"/>
    <n v="20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CC0139D"/>
    <n v="1"/>
    <s v="MATUTINO"/>
    <s v="PREESCOLAR INDIGENA COMUNITARIO"/>
    <n v="8"/>
    <s v="CHIHUAHUA"/>
    <n v="8"/>
    <s v="CHIHUAHUA"/>
    <x v="6"/>
    <n v="29"/>
    <x v="7"/>
    <n v="301"/>
    <s v="LA CIÃ‰NEGA"/>
    <s v="CALLE LA CIENEGA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40T"/>
    <n v="1"/>
    <s v="MATUTINO"/>
    <s v="PREESCOLAR INDIGENA COMUNITARIO"/>
    <n v="8"/>
    <s v="CHIHUAHUA"/>
    <n v="8"/>
    <s v="CHIHUAHUA"/>
    <x v="6"/>
    <n v="29"/>
    <x v="7"/>
    <n v="1978"/>
    <s v="SAN ISIDRO"/>
    <s v="CALLE SAN ISIDRO"/>
    <n v="0"/>
    <s v="PÃšBLICO"/>
    <x v="3"/>
    <n v="2"/>
    <s v="BÃSICA"/>
    <n v="1"/>
    <x v="2"/>
    <n v="2"/>
    <x v="5"/>
    <n v="1"/>
    <s v="SERVICIOS"/>
    <n v="5"/>
    <s v="INDIGENA"/>
    <m/>
    <m/>
    <m/>
    <n v="4"/>
    <s v="I202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42R"/>
    <n v="1"/>
    <s v="MATUTINO"/>
    <s v="PREESCOLAR INDIGENA COMUNITARIO"/>
    <n v="8"/>
    <s v="CHIHUAHUA"/>
    <n v="8"/>
    <s v="CHIHUAHUA"/>
    <x v="3"/>
    <n v="27"/>
    <x v="27"/>
    <n v="1050"/>
    <s v="BASIGOCHITO"/>
    <s v="CALLE BASIGOCHIT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48L"/>
    <n v="1"/>
    <s v="MATUTINO"/>
    <s v="PREESCOLAR INDIGENA COMUNITARIO"/>
    <n v="8"/>
    <s v="CHIHUAHUA"/>
    <n v="8"/>
    <s v="CHIHUAHUA"/>
    <x v="3"/>
    <n v="27"/>
    <x v="27"/>
    <n v="55"/>
    <s v="NACHACACHI"/>
    <s v="CALLE NACHACACHI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49K"/>
    <n v="1"/>
    <s v="MATUTINO"/>
    <s v="PREESCOLAR INDIGENA COMUNITARIO"/>
    <n v="8"/>
    <s v="CHIHUAHUA"/>
    <n v="8"/>
    <s v="CHIHUAHUA"/>
    <x v="6"/>
    <n v="29"/>
    <x v="7"/>
    <n v="1164"/>
    <s v="TURUACHITO"/>
    <s v="CALLE TURUACHIT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0"/>
    <n v="0"/>
    <n v="0"/>
    <n v="5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50Z"/>
    <n v="1"/>
    <s v="MATUTINO"/>
    <s v="PREESCOLAR INDIGENA COMUNITARIO"/>
    <n v="8"/>
    <s v="CHIHUAHUA"/>
    <n v="8"/>
    <s v="CHIHUAHUA"/>
    <x v="3"/>
    <n v="27"/>
    <x v="27"/>
    <n v="2786"/>
    <s v="TURUSEACHI"/>
    <s v="CALLE TURUSEACHI"/>
    <n v="0"/>
    <s v="PÃšBLICO"/>
    <x v="3"/>
    <n v="2"/>
    <s v="BÃSICA"/>
    <n v="1"/>
    <x v="2"/>
    <n v="2"/>
    <x v="5"/>
    <n v="1"/>
    <s v="SERVICIOS"/>
    <n v="5"/>
    <s v="INDIGENA"/>
    <m/>
    <m/>
    <s v="08ACE0001J"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52Y"/>
    <n v="1"/>
    <s v="MATUTINO"/>
    <s v="PREESCOLAR INDIGENA COMUNITARIO"/>
    <n v="8"/>
    <s v="CHIHUAHUA"/>
    <n v="8"/>
    <s v="CHIHUAHUA"/>
    <x v="3"/>
    <n v="7"/>
    <x v="25"/>
    <n v="48"/>
    <s v="CHIQUIHUITE"/>
    <s v="CALLE CONOCID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53X"/>
    <n v="1"/>
    <s v="MATUTINO"/>
    <s v="PREESCOLAR INDIGENA COMUNITARIO"/>
    <n v="8"/>
    <s v="CHIHUAHUA"/>
    <n v="8"/>
    <s v="CHIHUAHUA"/>
    <x v="3"/>
    <n v="27"/>
    <x v="27"/>
    <n v="2666"/>
    <s v="RAMUCHEACHI"/>
    <s v="CALLE RAMUCHEACHI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54W"/>
    <n v="1"/>
    <s v="MATUTINO"/>
    <s v="PREESCOLAR INDIGENA COMUNITARIO"/>
    <n v="8"/>
    <s v="CHIHUAHUA"/>
    <n v="8"/>
    <s v="CHIHUAHUA"/>
    <x v="3"/>
    <n v="27"/>
    <x v="27"/>
    <n v="85"/>
    <s v="LOS TUCEROS"/>
    <s v="CALLE LOS TUCEROS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7"/>
    <n v="9"/>
    <n v="2"/>
    <n v="7"/>
    <n v="9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59R"/>
    <n v="1"/>
    <s v="MATUTINO"/>
    <s v="PREESCOLAR INDIGENA COMUNITARIO"/>
    <n v="8"/>
    <s v="CHIHUAHUA"/>
    <n v="8"/>
    <s v="CHIHUAHUA"/>
    <x v="6"/>
    <n v="29"/>
    <x v="7"/>
    <n v="182"/>
    <s v="RANCHO EL INDIO"/>
    <s v="CALLE RANCHO EL INDI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8"/>
    <n v="2"/>
    <n v="10"/>
    <n v="8"/>
    <n v="2"/>
    <n v="1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60G"/>
    <n v="1"/>
    <s v="MATUTINO"/>
    <s v="PREESCOLAR INDIGENA COMUNITARIO"/>
    <n v="8"/>
    <s v="CHIHUAHUA"/>
    <n v="8"/>
    <s v="CHIHUAHUA"/>
    <x v="6"/>
    <n v="29"/>
    <x v="7"/>
    <n v="574"/>
    <s v="RANCHO DE PEÃ‘A"/>
    <s v="CALLE RANCHO DE PEÃ‘A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0"/>
    <n v="0"/>
    <n v="7"/>
    <n v="1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61F"/>
    <n v="1"/>
    <s v="MATUTINO"/>
    <s v="PREESCOLAR INDIGENA COMUNITARIO"/>
    <n v="8"/>
    <s v="CHIHUAHUA"/>
    <n v="8"/>
    <s v="CHIHUAHUA"/>
    <x v="6"/>
    <n v="29"/>
    <x v="7"/>
    <n v="385"/>
    <s v="EL BOSQUE"/>
    <s v="CALLE EL BOSQUE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62E"/>
    <n v="1"/>
    <s v="MATUTINO"/>
    <s v="PREESCOLAR INDIGENA COMUNITARIO"/>
    <n v="8"/>
    <s v="CHIHUAHUA"/>
    <n v="8"/>
    <s v="CHIHUAHUA"/>
    <x v="6"/>
    <n v="29"/>
    <x v="7"/>
    <n v="1831"/>
    <s v="MESA DEL BARRO"/>
    <s v="CALLE MESA DEL BARR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63D"/>
    <n v="1"/>
    <s v="MATUTINO"/>
    <s v="PREESCOLAR INDIGENA COMUNITARIO"/>
    <n v="8"/>
    <s v="CHIHUAHUA"/>
    <n v="8"/>
    <s v="CHIHUAHUA"/>
    <x v="6"/>
    <n v="29"/>
    <x v="7"/>
    <n v="1041"/>
    <s v="EL PEÃ‘ASCO"/>
    <s v="CALLE EL PEÃ‘ASC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0"/>
    <n v="0"/>
    <n v="0"/>
    <n v="8"/>
    <n v="7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68Z"/>
    <n v="1"/>
    <s v="MATUTINO"/>
    <s v="PREESCOLAR INDIGENA COMUNITARIO"/>
    <n v="8"/>
    <s v="CHIHUAHUA"/>
    <n v="8"/>
    <s v="CHIHUAHUA"/>
    <x v="3"/>
    <n v="27"/>
    <x v="27"/>
    <n v="1417"/>
    <s v="GUAGÃœEACHI"/>
    <s v="CALLE GUAGUEACHI"/>
    <n v="0"/>
    <s v="PÃšBLICO"/>
    <x v="3"/>
    <n v="2"/>
    <s v="BÃSICA"/>
    <n v="1"/>
    <x v="2"/>
    <n v="2"/>
    <x v="5"/>
    <n v="1"/>
    <s v="SERVICIOS"/>
    <n v="5"/>
    <s v="INDIGENA"/>
    <m/>
    <m/>
    <m/>
    <n v="4"/>
    <s v="I2020"/>
    <n v="3"/>
    <n v="0"/>
    <n v="3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71M"/>
    <n v="1"/>
    <s v="MATUTINO"/>
    <s v="PREESCOLAR INDIGENA COMUNITARIO"/>
    <n v="8"/>
    <s v="CHIHUAHUA"/>
    <n v="8"/>
    <s v="CHIHUAHUA"/>
    <x v="6"/>
    <n v="29"/>
    <x v="7"/>
    <n v="286"/>
    <s v="SAN REGIS (EL CARPINTERO)"/>
    <s v="CALLE SAN REGIS (EL CARPINTERO)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1"/>
    <n v="8"/>
    <n v="9"/>
    <n v="0"/>
    <n v="0"/>
    <n v="0"/>
    <n v="0"/>
    <n v="0"/>
    <n v="0"/>
    <n v="0"/>
    <n v="0"/>
    <n v="0"/>
    <n v="1"/>
    <n v="8"/>
    <n v="9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CC0173K"/>
    <n v="1"/>
    <s v="MATUTINO"/>
    <s v="PREESCOLAR INDIGENA COMUNITARIO"/>
    <n v="8"/>
    <s v="CHIHUAHUA"/>
    <n v="8"/>
    <s v="CHIHUAHUA"/>
    <x v="6"/>
    <n v="29"/>
    <x v="7"/>
    <n v="580"/>
    <s v="EL MUERTO"/>
    <s v="CALLE EL MUERT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CC0175I"/>
    <n v="1"/>
    <s v="MATUTINO"/>
    <s v="PREESCOLAR INDIGENA COMUNITARIO"/>
    <n v="8"/>
    <s v="CHIHUAHUA"/>
    <n v="8"/>
    <s v="CHIHUAHUA"/>
    <x v="6"/>
    <n v="29"/>
    <x v="7"/>
    <n v="669"/>
    <s v="LA MESA DE LOS HONGOS"/>
    <s v="CALLE MESA DE LOS HONGOS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9"/>
    <n v="8"/>
    <n v="17"/>
    <n v="9"/>
    <n v="8"/>
    <n v="17"/>
    <n v="0"/>
    <n v="0"/>
    <n v="0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0"/>
    <n v="0"/>
    <n v="0"/>
    <n v="12"/>
    <n v="8"/>
    <n v="20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  <n v="1"/>
  </r>
  <r>
    <s v="08KCC0178F"/>
    <n v="1"/>
    <s v="MATUTINO"/>
    <s v="PREESCOLAR INDIGENA COMUNITARIO"/>
    <n v="8"/>
    <s v="CHIHUAHUA"/>
    <n v="8"/>
    <s v="CHIHUAHUA"/>
    <x v="6"/>
    <n v="29"/>
    <x v="7"/>
    <n v="1857"/>
    <s v="LAS PIEDRAS"/>
    <s v="CALLE LA PIEDRA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5"/>
    <n v="8"/>
    <n v="13"/>
    <n v="5"/>
    <n v="8"/>
    <n v="13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79E"/>
    <n v="1"/>
    <s v="MATUTINO"/>
    <s v="PREESCOLAR INDIGENA COMUNITARIO"/>
    <n v="8"/>
    <s v="CHIHUAHUA"/>
    <n v="8"/>
    <s v="CHIHUAHUA"/>
    <x v="3"/>
    <n v="27"/>
    <x v="27"/>
    <n v="1639"/>
    <s v="RURACHI"/>
    <s v="CALLE RURACHI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0"/>
    <n v="0"/>
    <n v="0"/>
    <n v="2"/>
    <n v="7"/>
    <n v="9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CC0180U"/>
    <n v="1"/>
    <s v="MATUTINO"/>
    <s v="PREESCOLAR INDIGENA COMUNITARIO"/>
    <n v="8"/>
    <s v="CHIHUAHUA"/>
    <n v="8"/>
    <s v="CHIHUAHUA"/>
    <x v="3"/>
    <n v="27"/>
    <x v="27"/>
    <n v="192"/>
    <s v="OSERARE"/>
    <s v="CALLE OSERARE DE LA LAGUNA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82S"/>
    <n v="1"/>
    <s v="MATUTINO"/>
    <s v="PREESCOLAR INDIGENA COMUNITARIO"/>
    <n v="8"/>
    <s v="CHIHUAHUA"/>
    <n v="8"/>
    <s v="CHIHUAHUA"/>
    <x v="3"/>
    <n v="27"/>
    <x v="27"/>
    <n v="241"/>
    <s v="BASIGOCHI DE LAS PALMAS"/>
    <s v="CALLE BASIGOCHI DE LAS PALMAS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0"/>
    <n v="0"/>
    <n v="0"/>
    <n v="1"/>
    <n v="6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88M"/>
    <n v="1"/>
    <s v="MATUTINO"/>
    <s v="PREESCOLAR INDIGENA COMUNITARIO"/>
    <n v="8"/>
    <s v="CHIHUAHUA"/>
    <n v="8"/>
    <s v="CHIHUAHUA"/>
    <x v="6"/>
    <n v="29"/>
    <x v="7"/>
    <n v="166"/>
    <s v="PINOS ALTOS"/>
    <s v="CALLE PINOS ALTOS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89L"/>
    <n v="1"/>
    <s v="MATUTINO"/>
    <s v="PREESCOLAR INDIGENA COMUNITARIO"/>
    <n v="8"/>
    <s v="CHIHUAHUA"/>
    <n v="8"/>
    <s v="CHIHUAHUA"/>
    <x v="6"/>
    <n v="29"/>
    <x v="7"/>
    <n v="427"/>
    <s v="LA SOLEDAD VIEJA"/>
    <s v="CALLE LA SOLEDAD VIEJA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CC0195W"/>
    <n v="1"/>
    <s v="MATUTINO"/>
    <s v="PREESCOLAR INDIGENA"/>
    <n v="8"/>
    <s v="CHIHUAHUA"/>
    <n v="8"/>
    <s v="CHIHUAHUA"/>
    <x v="7"/>
    <n v="49"/>
    <x v="50"/>
    <n v="4"/>
    <s v="ARROYO HONDO"/>
    <s v="NINGUNO NINGUN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CC0198T"/>
    <n v="1"/>
    <s v="MATUTINO"/>
    <s v="PREESCOLAR INDIGENA"/>
    <n v="8"/>
    <s v="CHIHUAHUA"/>
    <n v="8"/>
    <s v="CHIHUAHUA"/>
    <x v="3"/>
    <n v="27"/>
    <x v="27"/>
    <n v="529"/>
    <s v="REJOGOCHI"/>
    <s v="NINGUNO NINGUN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CC0203O"/>
    <n v="1"/>
    <s v="MATUTINO"/>
    <s v="PREESCOLAR INDIGENA"/>
    <n v="8"/>
    <s v="CHIHUAHUA"/>
    <n v="8"/>
    <s v="CHIHUAHUA"/>
    <x v="3"/>
    <n v="27"/>
    <x v="27"/>
    <n v="149"/>
    <s v="GUACAYVO"/>
    <s v="CALLE GUACAYV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05M"/>
    <n v="1"/>
    <s v="MATUTINO"/>
    <s v="PREESCOLAR INDIGENA COMUNITARIO"/>
    <n v="8"/>
    <s v="CHIHUAHUA"/>
    <n v="8"/>
    <s v="CHIHUAHUA"/>
    <x v="3"/>
    <n v="27"/>
    <x v="27"/>
    <n v="1624"/>
    <s v="RETOSACHI"/>
    <s v="CALLE RETOSACHI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CC0210Y"/>
    <n v="1"/>
    <s v="MATUTINO"/>
    <s v="PREESCOLAR INDIGENA COMUNITARIO"/>
    <n v="8"/>
    <s v="CHIHUAHUA"/>
    <n v="8"/>
    <s v="CHIHUAHUA"/>
    <x v="3"/>
    <n v="27"/>
    <x v="27"/>
    <n v="986"/>
    <s v="GUACARICHI"/>
    <s v="CALLE GUACARICHI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CC0213V"/>
    <n v="1"/>
    <s v="MATUTINO"/>
    <s v="PREESCOLAR INDIGENA COMUNITARIO"/>
    <n v="8"/>
    <s v="CHIHUAHUA"/>
    <n v="8"/>
    <s v="CHIHUAHUA"/>
    <x v="6"/>
    <n v="29"/>
    <x v="7"/>
    <n v="1988"/>
    <s v="LAS FRESAS"/>
    <s v="CALLE LAS FRESAS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15T"/>
    <n v="1"/>
    <s v="MATUTINO"/>
    <s v="PREESCOLAR INDIGENA COMUNITARIO"/>
    <n v="8"/>
    <s v="CHIHUAHUA"/>
    <n v="8"/>
    <s v="CHIHUAHUA"/>
    <x v="6"/>
    <n v="29"/>
    <x v="7"/>
    <n v="637"/>
    <s v="MILPILLAS DE ARRIBA"/>
    <s v="CALLE MILPILLAS DE ARRIBA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5"/>
    <n v="10"/>
    <n v="15"/>
    <n v="5"/>
    <n v="10"/>
    <n v="15"/>
    <n v="0"/>
    <n v="0"/>
    <n v="0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0"/>
    <n v="0"/>
    <n v="0"/>
    <n v="10"/>
    <n v="12"/>
    <n v="2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27Y"/>
    <n v="1"/>
    <s v="MATUTINO"/>
    <s v="PREESCOLAR INDIGENA COMUNITARIO"/>
    <n v="8"/>
    <s v="CHIHUAHUA"/>
    <n v="8"/>
    <s v="CHIHUAHUA"/>
    <x v="3"/>
    <n v="7"/>
    <x v="25"/>
    <n v="113"/>
    <s v="SAN CARLOS"/>
    <s v="CALLE SAN CARLOS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28X"/>
    <n v="1"/>
    <s v="MATUTINO"/>
    <s v="PREESCOLAR INDIGENA COMUNITARIO"/>
    <n v="8"/>
    <s v="CHIHUAHUA"/>
    <n v="8"/>
    <s v="CHIHUAHUA"/>
    <x v="0"/>
    <n v="65"/>
    <x v="11"/>
    <n v="351"/>
    <s v="EL PINAL"/>
    <s v="CALLE EL PINAL"/>
    <n v="0"/>
    <s v="PÃšBLICO"/>
    <x v="3"/>
    <n v="2"/>
    <s v="BÃSICA"/>
    <n v="1"/>
    <x v="2"/>
    <n v="2"/>
    <x v="5"/>
    <n v="1"/>
    <s v="SERVICIOS"/>
    <n v="5"/>
    <s v="INDIGENA"/>
    <m/>
    <m/>
    <m/>
    <n v="4"/>
    <s v="I2020"/>
    <n v="8"/>
    <n v="2"/>
    <n v="10"/>
    <n v="8"/>
    <n v="2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30L"/>
    <n v="1"/>
    <s v="MATUTINO"/>
    <s v="PREESCOLAR INDIGENA COMUNITARIO"/>
    <n v="8"/>
    <s v="CHIHUAHUA"/>
    <n v="8"/>
    <s v="CHIHUAHUA"/>
    <x v="6"/>
    <n v="29"/>
    <x v="7"/>
    <n v="205"/>
    <s v="SAN JOSÃ‰ DE TURUACHITO"/>
    <s v="CALLE SAN JOSE DE TURUACHIT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7"/>
    <n v="10"/>
    <n v="17"/>
    <n v="7"/>
    <n v="10"/>
    <n v="17"/>
    <n v="0"/>
    <n v="0"/>
    <n v="0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0"/>
    <n v="0"/>
    <n v="6"/>
    <n v="9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34H"/>
    <n v="4"/>
    <s v="DISCONTINUO"/>
    <s v="PREESCOLAR INDIGENA COMUNITARIO"/>
    <n v="8"/>
    <s v="CHIHUAHUA"/>
    <n v="8"/>
    <s v="CHIHUAHUA"/>
    <x v="6"/>
    <n v="29"/>
    <x v="7"/>
    <n v="174"/>
    <s v="EL POTRERO DE HERRERA"/>
    <s v="CALLE NINGUNO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38D"/>
    <n v="1"/>
    <s v="MATUTINO"/>
    <s v="PREESCOLAR INDIGENA COMUNITARIO"/>
    <n v="8"/>
    <s v="CHIHUAHUA"/>
    <n v="8"/>
    <s v="CHIHUAHUA"/>
    <x v="3"/>
    <n v="27"/>
    <x v="27"/>
    <n v="572"/>
    <s v="RECUZACHI"/>
    <s v="CALLE RECUZACHI"/>
    <n v="0"/>
    <s v="PÃšBLICO"/>
    <x v="3"/>
    <n v="2"/>
    <s v="BÃSICA"/>
    <n v="1"/>
    <x v="2"/>
    <n v="2"/>
    <x v="5"/>
    <n v="1"/>
    <s v="SERVICIOS"/>
    <n v="5"/>
    <s v="INDIGENA"/>
    <m/>
    <m/>
    <m/>
    <n v="0"/>
    <s v="I202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41R"/>
    <n v="1"/>
    <s v="MATUTINO"/>
    <s v="PREESCOLAR INDIGENA COMUNITARIO AULA COMPARTIDA"/>
    <n v="8"/>
    <s v="CHIHUAHUA"/>
    <n v="8"/>
    <s v="CHIHUAHUA"/>
    <x v="6"/>
    <n v="29"/>
    <x v="7"/>
    <n v="1769"/>
    <s v="BAJÃO MOLINA"/>
    <s v="CALLE BAJIO MOLINA"/>
    <n v="0"/>
    <s v="PÃšBLICO"/>
    <x v="3"/>
    <n v="2"/>
    <s v="BÃSICA"/>
    <n v="1"/>
    <x v="2"/>
    <n v="2"/>
    <x v="5"/>
    <n v="1"/>
    <s v="SERVICIOS"/>
    <n v="45"/>
    <s v="INDÃGENA - AULAS COMPARTIDAS"/>
    <m/>
    <m/>
    <m/>
    <n v="0"/>
    <s v="I202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I0198N"/>
    <n v="1"/>
    <s v="MATUTINO"/>
    <s v="CENTRO INFANTIL COMUNITARIO"/>
    <n v="8"/>
    <s v="CHIHUAHUA"/>
    <n v="8"/>
    <s v="CHIHUAHUA"/>
    <x v="9"/>
    <n v="58"/>
    <x v="42"/>
    <n v="5"/>
    <s v="EL AMPARANEÃ‘O (EL AMPARALEÃ‘O)"/>
    <s v="CALLE AMPARANEÃ‘O"/>
    <n v="0"/>
    <s v="PÃšBLICO"/>
    <x v="3"/>
    <n v="2"/>
    <s v="BÃSICA"/>
    <n v="1"/>
    <x v="2"/>
    <n v="2"/>
    <x v="5"/>
    <n v="1"/>
    <s v="SERVICIOS"/>
    <n v="15"/>
    <s v="CENTRO INFANTIL COMUNITARIO (CIC)"/>
    <m/>
    <m/>
    <m/>
    <n v="0"/>
    <s v="I202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0"/>
    <n v="0"/>
    <n v="0"/>
    <n v="7"/>
    <n v="9"/>
    <n v="16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  <n v="1"/>
  </r>
  <r>
    <s v="08KJN0002G"/>
    <n v="1"/>
    <s v="MATUTINO"/>
    <s v="JARDIN DE NIÑOS"/>
    <n v="8"/>
    <s v="CHIHUAHUA"/>
    <n v="8"/>
    <s v="CHIHUAHUA"/>
    <x v="7"/>
    <n v="2"/>
    <x v="24"/>
    <n v="64"/>
    <s v="PLACER DE GUADALUPE"/>
    <s v="CALLE PLACER DE GUADALUP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0004E"/>
    <n v="1"/>
    <s v="MATUTINO"/>
    <s v="PREESCOLAR COMUNITARIO"/>
    <n v="8"/>
    <s v="CHIHUAHUA"/>
    <n v="8"/>
    <s v="CHIHUAHUA"/>
    <x v="7"/>
    <n v="2"/>
    <x v="24"/>
    <n v="98"/>
    <s v="EMILIANO ZAPATA (SAN IGNACIO)"/>
    <s v="CALLE EMILIANO ZAPATA (SAN IGNACIO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05D"/>
    <n v="4"/>
    <s v="DISCONTINUO"/>
    <s v="PREESCOLAR COMUNITARIO"/>
    <n v="8"/>
    <s v="CHIHUAHUA"/>
    <n v="8"/>
    <s v="CHIHUAHUA"/>
    <x v="0"/>
    <n v="8"/>
    <x v="0"/>
    <n v="460"/>
    <s v="RECUBIRACHI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7"/>
    <n v="9"/>
    <n v="2"/>
    <n v="7"/>
    <n v="9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06C"/>
    <n v="4"/>
    <s v="DISCONTINUO"/>
    <s v="PREESCOLAR COMUNITARIO"/>
    <n v="8"/>
    <s v="CHIHUAHUA"/>
    <n v="8"/>
    <s v="CHIHUAHUA"/>
    <x v="0"/>
    <n v="20"/>
    <x v="10"/>
    <n v="146"/>
    <s v="SAUCILLO DE LOS LUGO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08A"/>
    <n v="4"/>
    <s v="DISCONTINUO"/>
    <s v="PREESCOLAR COMUNITARIO"/>
    <n v="8"/>
    <s v="CHIHUAHUA"/>
    <n v="8"/>
    <s v="CHIHUAHUA"/>
    <x v="6"/>
    <n v="29"/>
    <x v="7"/>
    <n v="365"/>
    <s v="SAUCITO DE ARRIBA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09Z"/>
    <n v="1"/>
    <s v="MATUTINO"/>
    <s v="PREESCOLAR COMUNITARIO"/>
    <n v="8"/>
    <s v="CHIHUAHUA"/>
    <n v="8"/>
    <s v="CHIHUAHUA"/>
    <x v="3"/>
    <n v="7"/>
    <x v="25"/>
    <n v="67"/>
    <s v="LOS LIRIOS"/>
    <s v="CALLE LOS LIRIO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11O"/>
    <n v="1"/>
    <s v="MATUTINO"/>
    <s v="PREESCOLAR COMUNITARIO"/>
    <n v="8"/>
    <s v="CHIHUAHUA"/>
    <n v="8"/>
    <s v="CHIHUAHUA"/>
    <x v="3"/>
    <n v="7"/>
    <x v="25"/>
    <n v="100"/>
    <s v="RANCHITO DE SAN JUAN"/>
    <s v="CALLE RANCHITO DE SAN JUAN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16J"/>
    <n v="1"/>
    <s v="MATUTINO"/>
    <s v="PREESCOLAR COMUNITARIO"/>
    <n v="8"/>
    <s v="CHIHUAHUA"/>
    <n v="8"/>
    <s v="CHIHUAHUA"/>
    <x v="9"/>
    <n v="11"/>
    <x v="28"/>
    <n v="126"/>
    <s v="EL PORVENIR"/>
    <s v="CALLE EL PORVENIR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21V"/>
    <n v="4"/>
    <s v="DISCONTINUO"/>
    <s v="PREESCOLAR COMUNITARIO"/>
    <n v="8"/>
    <s v="CHIHUAHUA"/>
    <n v="8"/>
    <s v="CHIHUAHUA"/>
    <x v="6"/>
    <n v="29"/>
    <x v="7"/>
    <n v="185"/>
    <s v="REDONDEADOS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0"/>
    <n v="0"/>
    <n v="7"/>
    <n v="1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0023T"/>
    <n v="4"/>
    <s v="DISCONTINUO"/>
    <s v="PREESCOLAR COMUNITARIO AULA COMPARTIDA"/>
    <n v="8"/>
    <s v="CHIHUAHUA"/>
    <n v="8"/>
    <s v="CHIHUAHUA"/>
    <x v="3"/>
    <n v="46"/>
    <x v="9"/>
    <n v="83"/>
    <s v="LAS JOYITAS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24S"/>
    <n v="4"/>
    <s v="DISCONTINUO"/>
    <s v="PREESCOLAR COMUNITARIO"/>
    <n v="8"/>
    <s v="CHIHUAHUA"/>
    <n v="8"/>
    <s v="CHIHUAHUA"/>
    <x v="3"/>
    <n v="56"/>
    <x v="4"/>
    <n v="13"/>
    <s v="LA CANOA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25R"/>
    <n v="4"/>
    <s v="DISCONTINUO"/>
    <s v="PREESCOLAR COMUNITARIO"/>
    <n v="8"/>
    <s v="CHIHUAHUA"/>
    <n v="8"/>
    <s v="CHIHUAHUA"/>
    <x v="0"/>
    <n v="66"/>
    <x v="32"/>
    <n v="186"/>
    <s v="HACIENDA SÃENZ (SANTÃSIMO DE ABAJO)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26Q"/>
    <n v="4"/>
    <s v="DISCONTINUO"/>
    <s v="PREESCOLAR COMUNITARIO"/>
    <n v="8"/>
    <s v="CHIHUAHUA"/>
    <n v="8"/>
    <s v="CHIHUAHUA"/>
    <x v="6"/>
    <n v="29"/>
    <x v="7"/>
    <n v="360"/>
    <s v="SAN RAFAEL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29N"/>
    <n v="4"/>
    <s v="DISCONTINUO"/>
    <s v="PREESCOLAR COMUNITARIO"/>
    <n v="8"/>
    <s v="CHIHUAHUA"/>
    <n v="8"/>
    <s v="CHIHUAHUA"/>
    <x v="7"/>
    <n v="49"/>
    <x v="50"/>
    <n v="11"/>
    <s v="HUMARIZA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33Z"/>
    <n v="1"/>
    <s v="MATUTINO"/>
    <s v="JARDIN DE NIÑOS"/>
    <n v="8"/>
    <s v="CHIHUAHUA"/>
    <n v="8"/>
    <s v="CHIHUAHUA"/>
    <x v="7"/>
    <n v="19"/>
    <x v="21"/>
    <n v="303"/>
    <s v="COLONIA SOTO"/>
    <s v="CALLE SOTO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36X"/>
    <n v="4"/>
    <s v="DISCONTINUO"/>
    <s v="PREESCOLAR COMUNITARIO"/>
    <n v="8"/>
    <s v="CHIHUAHUA"/>
    <n v="8"/>
    <s v="CHIHUAHUA"/>
    <x v="6"/>
    <n v="29"/>
    <x v="7"/>
    <n v="938"/>
    <s v="EL INGLÃ‰S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0"/>
    <n v="5"/>
    <n v="15"/>
    <n v="10"/>
    <n v="5"/>
    <n v="15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0"/>
    <n v="0"/>
    <n v="7"/>
    <n v="6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37W"/>
    <n v="1"/>
    <s v="MATUTINO"/>
    <s v="JARDIN DE NIÑOS"/>
    <n v="8"/>
    <s v="CHIHUAHUA"/>
    <n v="8"/>
    <s v="CHIHUAHUA"/>
    <x v="7"/>
    <n v="19"/>
    <x v="21"/>
    <n v="251"/>
    <s v="COLONIA CUAUHTÃ‰MOC (PUNTA DE AGUA)"/>
    <s v="CALLE PUNTA DE AGU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0"/>
    <n v="0"/>
    <n v="0"/>
    <n v="3"/>
    <n v="9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38V"/>
    <n v="1"/>
    <s v="MATUTINO"/>
    <s v="PREESCOLAR COMUNITARIO"/>
    <n v="8"/>
    <s v="CHIHUAHUA"/>
    <n v="8"/>
    <s v="CHIHUAHUA"/>
    <x v="9"/>
    <n v="21"/>
    <x v="61"/>
    <n v="59"/>
    <s v="EJIDO KILÃ“METRO OCHENTA Y SEIS CUATRO (EL DIEZ)"/>
    <s v="CALLE EJIDO KILOMETRO OCHENTA 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0"/>
    <n v="9"/>
    <n v="19"/>
    <n v="10"/>
    <n v="9"/>
    <n v="19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0"/>
    <n v="0"/>
    <n v="9"/>
    <n v="8"/>
    <n v="17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  <n v="1"/>
  </r>
  <r>
    <s v="08KJN0039U"/>
    <n v="4"/>
    <s v="DISCONTINUO"/>
    <s v="PREESCOLAR COMUNITARIO"/>
    <n v="8"/>
    <s v="CHIHUAHUA"/>
    <n v="8"/>
    <s v="CHIHUAHUA"/>
    <x v="6"/>
    <n v="29"/>
    <x v="7"/>
    <n v="126"/>
    <s v="MESA DE SAN JOSÃ‰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40J"/>
    <n v="1"/>
    <s v="MATUTINO"/>
    <s v="PREESCOLAR COMUNITARIO"/>
    <n v="8"/>
    <s v="CHIHUAHUA"/>
    <n v="8"/>
    <s v="CHIHUAHUA"/>
    <x v="7"/>
    <n v="24"/>
    <x v="18"/>
    <n v="26"/>
    <s v="RANCHO DE PEÃ‘A"/>
    <s v="CALLE RANCHO DE PEÃ‘A"/>
    <n v="0"/>
    <s v="PÃšBLICO"/>
    <x v="3"/>
    <n v="2"/>
    <s v="BÃSICA"/>
    <n v="1"/>
    <x v="2"/>
    <n v="2"/>
    <x v="5"/>
    <n v="0"/>
    <s v="NO APLICA"/>
    <n v="0"/>
    <s v="NO APLICA"/>
    <m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"/>
    <n v="13"/>
    <n v="0"/>
    <n v="0"/>
    <n v="0"/>
    <n v="0"/>
    <n v="0"/>
    <n v="0"/>
    <n v="0"/>
    <n v="0"/>
    <n v="0"/>
    <n v="3"/>
    <n v="10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41I"/>
    <n v="4"/>
    <s v="DISCONTINUO"/>
    <s v="PREESCOLAR COMUNITARIO"/>
    <n v="8"/>
    <s v="CHIHUAHUA"/>
    <n v="8"/>
    <s v="CHIHUAHUA"/>
    <x v="6"/>
    <n v="29"/>
    <x v="7"/>
    <n v="1205"/>
    <s v="LOS LAURELES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6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42H"/>
    <n v="4"/>
    <s v="DISCONTINUO"/>
    <s v="PREESCOLAR COMUNITARIO"/>
    <n v="8"/>
    <s v="CHIHUAHUA"/>
    <n v="8"/>
    <s v="CHIHUAHUA"/>
    <x v="3"/>
    <n v="56"/>
    <x v="4"/>
    <n v="49"/>
    <s v="SAN JAVIER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47C"/>
    <n v="4"/>
    <s v="DISCONTINUO"/>
    <s v="PREESCOLAR COMUNITARIO AULA COMPARTIDA"/>
    <n v="8"/>
    <s v="CHIHUAHUA"/>
    <n v="8"/>
    <s v="CHIHUAHUA"/>
    <x v="3"/>
    <n v="46"/>
    <x v="9"/>
    <n v="107"/>
    <s v="METATITOS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48B"/>
    <n v="4"/>
    <s v="DISCONTINUO"/>
    <s v="PREESCOLAR COMUNITARIO"/>
    <n v="8"/>
    <s v="CHIHUAHUA"/>
    <n v="8"/>
    <s v="CHIHUAHUA"/>
    <x v="6"/>
    <n v="29"/>
    <x v="7"/>
    <n v="615"/>
    <s v="EL DURAZNO DE ABAJO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2"/>
    <n v="9"/>
    <n v="7"/>
    <n v="2"/>
    <n v="9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49A"/>
    <n v="4"/>
    <s v="DISCONTINUO"/>
    <s v="PREESCOLAR COMUNITARIO"/>
    <n v="8"/>
    <s v="CHIHUAHUA"/>
    <n v="8"/>
    <s v="CHIHUAHUA"/>
    <x v="3"/>
    <n v="46"/>
    <x v="9"/>
    <n v="374"/>
    <s v="RINCÃ“N DEL CHAPOTE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50Q"/>
    <n v="4"/>
    <s v="DISCONTINUO"/>
    <s v="PREESCOLAR COMUNITARIO"/>
    <n v="8"/>
    <s v="CHIHUAHUA"/>
    <n v="8"/>
    <s v="CHIHUAHUA"/>
    <x v="3"/>
    <n v="46"/>
    <x v="9"/>
    <n v="772"/>
    <s v="LOS ÃNGELES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51P"/>
    <n v="1"/>
    <s v="MATUTINO"/>
    <s v="PREESCOLAR COMUNITARIO"/>
    <n v="8"/>
    <s v="CHIHUAHUA"/>
    <n v="8"/>
    <s v="CHIHUAHUA"/>
    <x v="1"/>
    <n v="31"/>
    <x v="1"/>
    <n v="89"/>
    <s v="RANCHO BLANCO"/>
    <s v="CALLE RANCHO BLANC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0052O"/>
    <n v="4"/>
    <s v="DISCONTINUO"/>
    <s v="PREESCOLAR COMUNITARIO AULA COMPARTIDA"/>
    <n v="8"/>
    <s v="CHIHUAHUA"/>
    <n v="8"/>
    <s v="CHIHUAHUA"/>
    <x v="3"/>
    <n v="46"/>
    <x v="9"/>
    <n v="356"/>
    <s v="PIEDRA BOLA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55L"/>
    <n v="1"/>
    <s v="MATUTINO"/>
    <s v="PREESCOLAR COMUNITARIO"/>
    <n v="8"/>
    <s v="CHIHUAHUA"/>
    <n v="8"/>
    <s v="CHIHUAHUA"/>
    <x v="1"/>
    <n v="31"/>
    <x v="1"/>
    <n v="56"/>
    <s v="IGNACIO ZARAGOZA"/>
    <s v="CALLE IGNACIO ZARAGOZ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56K"/>
    <n v="4"/>
    <s v="DISCONTINUO"/>
    <s v="PREESCOLAR COMUNITARIO"/>
    <n v="8"/>
    <s v="CHIHUAHUA"/>
    <n v="8"/>
    <s v="CHIHUAHUA"/>
    <x v="6"/>
    <n v="29"/>
    <x v="7"/>
    <n v="324"/>
    <s v="EL RINCÃ“N DEL COMANCHE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57J"/>
    <n v="1"/>
    <s v="MATUTINO"/>
    <s v="JARDIN DE NIÑOS"/>
    <n v="8"/>
    <s v="CHIHUAHUA"/>
    <n v="8"/>
    <s v="CHIHUAHUA"/>
    <x v="1"/>
    <n v="31"/>
    <x v="1"/>
    <n v="108"/>
    <s v="SAN MIGUEL DE TEMEYCHI"/>
    <s v="CALLE SAN MIGUEL DE TEMEYCHIC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60X"/>
    <n v="1"/>
    <s v="MATUTINO"/>
    <s v="PREESCOLAR COMUNITARIO"/>
    <n v="8"/>
    <s v="CHIHUAHUA"/>
    <n v="8"/>
    <s v="CHIHUAHUA"/>
    <x v="3"/>
    <n v="33"/>
    <x v="48"/>
    <n v="38"/>
    <s v="PICHAGUE"/>
    <s v="CALLE PICHAGU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62V"/>
    <n v="4"/>
    <s v="DISCONTINUO"/>
    <s v="PREESCOLAR COMUNITARIO"/>
    <n v="8"/>
    <s v="CHIHUAHUA"/>
    <n v="8"/>
    <s v="CHIHUAHUA"/>
    <x v="6"/>
    <n v="29"/>
    <x v="7"/>
    <n v="2014"/>
    <s v="EL RANCHITO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63U"/>
    <n v="1"/>
    <s v="MATUTINO"/>
    <s v="JARDIN DE NIÑOS"/>
    <n v="8"/>
    <s v="CHIHUAHUA"/>
    <n v="8"/>
    <s v="CHIHUAHUA"/>
    <x v="8"/>
    <n v="36"/>
    <x v="30"/>
    <n v="147"/>
    <s v="TIERRA BLANCA"/>
    <s v="CALLE TIERRA BLANC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7"/>
    <n v="11"/>
    <n v="4"/>
    <n v="7"/>
    <n v="11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64T"/>
    <n v="4"/>
    <s v="DISCONTINUO"/>
    <s v="PREESCOLAR COMUNITARIO"/>
    <n v="8"/>
    <s v="CHIHUAHUA"/>
    <n v="8"/>
    <s v="CHIHUAHUA"/>
    <x v="6"/>
    <n v="29"/>
    <x v="7"/>
    <n v="356"/>
    <s v="LA JOYITA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66R"/>
    <n v="1"/>
    <s v="MATUTINO"/>
    <s v="JARDIN DE NIÑOS"/>
    <n v="8"/>
    <s v="CHIHUAHUA"/>
    <n v="8"/>
    <s v="CHIHUAHUA"/>
    <x v="8"/>
    <n v="36"/>
    <x v="30"/>
    <n v="91"/>
    <s v="NUEVO TAMPICO"/>
    <s v="CALLE NUEVO TAMPIC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72B"/>
    <n v="4"/>
    <s v="DISCONTINUO"/>
    <s v="PREESCOLAR COMUNITARIO AULA COMPARTIDA"/>
    <n v="8"/>
    <s v="CHIHUAHUA"/>
    <n v="8"/>
    <s v="CHIHUAHUA"/>
    <x v="6"/>
    <n v="29"/>
    <x v="7"/>
    <n v="403"/>
    <s v="TABLETEROS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73A"/>
    <n v="4"/>
    <s v="DISCONTINUO"/>
    <s v="PREESCOLAR COMUNITARIO"/>
    <n v="8"/>
    <s v="CHIHUAHUA"/>
    <n v="8"/>
    <s v="CHIHUAHUA"/>
    <x v="0"/>
    <n v="8"/>
    <x v="0"/>
    <n v="1296"/>
    <s v="BOCA DE ARROYO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77X"/>
    <n v="4"/>
    <s v="DISCONTINUO"/>
    <s v="PREESCOLAR COMUNITARIO"/>
    <n v="8"/>
    <s v="CHIHUAHUA"/>
    <n v="8"/>
    <s v="CHIHUAHUA"/>
    <x v="0"/>
    <n v="9"/>
    <x v="2"/>
    <n v="95"/>
    <s v="EL LLANO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79V"/>
    <n v="4"/>
    <s v="DISCONTINUO"/>
    <s v="PREESCOLAR COMUNITARIO AULA COMPARTIDA"/>
    <n v="8"/>
    <s v="CHIHUAHUA"/>
    <n v="8"/>
    <s v="CHIHUAHUA"/>
    <x v="6"/>
    <n v="29"/>
    <x v="7"/>
    <n v="836"/>
    <s v="BAJÃO MANUEL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81J"/>
    <n v="4"/>
    <s v="DISCONTINUO"/>
    <s v="PREESCOLAR COMUNITARIO"/>
    <n v="8"/>
    <s v="CHIHUAHUA"/>
    <n v="8"/>
    <s v="CHIHUAHUA"/>
    <x v="6"/>
    <n v="29"/>
    <x v="7"/>
    <n v="1317"/>
    <s v="OLVIDO DE ABAJO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84G"/>
    <n v="1"/>
    <s v="MATUTINO"/>
    <s v="PREESCOLAR COMUNITARIO"/>
    <n v="8"/>
    <s v="CHIHUAHUA"/>
    <n v="8"/>
    <s v="CHIHUAHUA"/>
    <x v="9"/>
    <n v="45"/>
    <x v="36"/>
    <n v="6"/>
    <s v="LA ESCUADRA"/>
    <s v="CALLE LA ESCUADR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0"/>
    <n v="0"/>
    <n v="8"/>
    <n v="3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86E"/>
    <n v="4"/>
    <s v="DISCONTINUO"/>
    <s v="PREESCOLAR COMUNITARIO"/>
    <n v="8"/>
    <s v="CHIHUAHUA"/>
    <n v="8"/>
    <s v="CHIHUAHUA"/>
    <x v="6"/>
    <n v="29"/>
    <x v="7"/>
    <n v="2198"/>
    <s v="LA ZACATOSA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87D"/>
    <n v="1"/>
    <s v="MATUTINO"/>
    <s v="PREESCOLAR COMUNITARIO"/>
    <n v="8"/>
    <s v="CHIHUAHUA"/>
    <n v="8"/>
    <s v="CHIHUAHUA"/>
    <x v="9"/>
    <n v="45"/>
    <x v="36"/>
    <n v="20"/>
    <s v="POTRERO DEL LLANO"/>
    <s v="CALLE POTRERO DEL LLA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91Q"/>
    <n v="4"/>
    <s v="DISCONTINUO"/>
    <s v="PREESCOLAR COMUNITARIO AULA COMPARTIDA"/>
    <n v="8"/>
    <s v="CHIHUAHUA"/>
    <n v="8"/>
    <s v="CHIHUAHUA"/>
    <x v="3"/>
    <n v="33"/>
    <x v="48"/>
    <n v="63"/>
    <s v="LAS ERAS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93O"/>
    <n v="1"/>
    <s v="MATUTINO"/>
    <s v="PREESCOLAR COMUNITARIO"/>
    <n v="8"/>
    <s v="CHIHUAHUA"/>
    <n v="8"/>
    <s v="CHIHUAHUA"/>
    <x v="1"/>
    <n v="48"/>
    <x v="31"/>
    <n v="37"/>
    <s v="GUADALUPE VICTORIA (EL PICACHO)"/>
    <s v="CALLE GUADALUPE VICTORIA (EL PICACHO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0104D"/>
    <n v="1"/>
    <s v="MATUTINO"/>
    <s v="PREESCOLAR COMUNITARIO"/>
    <n v="8"/>
    <s v="CHIHUAHUA"/>
    <n v="8"/>
    <s v="CHIHUAHUA"/>
    <x v="9"/>
    <n v="55"/>
    <x v="46"/>
    <n v="10"/>
    <s v="ORINDA"/>
    <s v="CALLE ORIND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05C"/>
    <n v="1"/>
    <s v="MATUTINO"/>
    <s v="PREESCOLAR COMUNITARIO"/>
    <n v="8"/>
    <s v="CHIHUAHUA"/>
    <n v="8"/>
    <s v="CHIHUAHUA"/>
    <x v="3"/>
    <n v="56"/>
    <x v="4"/>
    <n v="37"/>
    <s v="JUAN MENDOZA"/>
    <s v="CALLE JUAN MENDOZA 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3"/>
    <n v="10"/>
    <n v="7"/>
    <n v="3"/>
    <n v="1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24R"/>
    <n v="1"/>
    <s v="MATUTINO"/>
    <s v="JARDIN DE NIÑOS"/>
    <n v="8"/>
    <s v="CHIHUAHUA"/>
    <n v="8"/>
    <s v="CHIHUAHUA"/>
    <x v="5"/>
    <n v="1"/>
    <x v="8"/>
    <n v="70"/>
    <s v="OJO CALIENTE [COLONIA SECA]"/>
    <s v="CALLE OJO CALIENTE (COLONIA SECA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26P"/>
    <n v="1"/>
    <s v="MATUTINO"/>
    <s v="JARDIN DE NIÑOS"/>
    <n v="8"/>
    <s v="CHIHUAHUA"/>
    <n v="8"/>
    <s v="CHIHUAHUA"/>
    <x v="3"/>
    <n v="7"/>
    <x v="25"/>
    <n v="59"/>
    <s v="EJIDO GUAZARACHI"/>
    <s v="CALLE GUAZAR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2"/>
    <n v="9"/>
    <n v="7"/>
    <n v="2"/>
    <n v="9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27O"/>
    <n v="1"/>
    <s v="MATUTINO"/>
    <s v="PREESCOLAR COMUNITARIO"/>
    <n v="8"/>
    <s v="CHIHUAHUA"/>
    <n v="8"/>
    <s v="CHIHUAHUA"/>
    <x v="3"/>
    <n v="7"/>
    <x v="25"/>
    <n v="92"/>
    <s v="RANCHERÃA PINALEJO"/>
    <s v="CALLE RANCHERIA PINALEJ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0"/>
    <n v="0"/>
    <n v="1"/>
    <n v="7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28N"/>
    <n v="1"/>
    <s v="MATUTINO"/>
    <s v="JARDIN DE NIÑOS"/>
    <n v="8"/>
    <s v="CHIHUAHUA"/>
    <n v="8"/>
    <s v="CHIHUAHUA"/>
    <x v="8"/>
    <n v="14"/>
    <x v="55"/>
    <n v="12"/>
    <s v="EMILIANO ZAPATA"/>
    <s v="CALLE EMILIANO ZAPAT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33Z"/>
    <n v="1"/>
    <s v="MATUTINO"/>
    <s v="PREESCOLAR COMUNITARIO"/>
    <n v="8"/>
    <s v="CHIHUAHUA"/>
    <n v="8"/>
    <s v="CHIHUAHUA"/>
    <x v="5"/>
    <n v="28"/>
    <x v="57"/>
    <n v="36"/>
    <s v="VADO DE CEDILLOS"/>
    <s v="CALLE VADO DE CEDILLO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4"/>
    <n v="6"/>
    <n v="20"/>
    <n v="14"/>
    <n v="6"/>
    <n v="20"/>
    <n v="0"/>
    <n v="0"/>
    <n v="0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0"/>
    <n v="0"/>
    <n v="0"/>
    <n v="9"/>
    <n v="4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36W"/>
    <n v="1"/>
    <s v="MATUTINO"/>
    <s v="JARDIN DE NIÑOS"/>
    <n v="8"/>
    <s v="CHIHUAHUA"/>
    <n v="8"/>
    <s v="CHIHUAHUA"/>
    <x v="1"/>
    <n v="31"/>
    <x v="1"/>
    <n v="104"/>
    <s v="SAN JOSÃ‰ DE BAQUIACHI"/>
    <s v="CALLE SAN JOSE DE BAQUI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37V"/>
    <n v="1"/>
    <s v="MATUTINO"/>
    <s v="JARDIN DE NIÑOS"/>
    <n v="8"/>
    <s v="CHIHUAHUA"/>
    <n v="8"/>
    <s v="CHIHUAHUA"/>
    <x v="8"/>
    <n v="36"/>
    <x v="30"/>
    <n v="5"/>
    <s v="EL ÃGUILA"/>
    <s v="CALLE EL AGUIL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39T"/>
    <n v="1"/>
    <s v="MATUTINO"/>
    <s v="PREESCOLAR COMUNITARIO"/>
    <n v="8"/>
    <s v="CHIHUAHUA"/>
    <n v="8"/>
    <s v="CHIHUAHUA"/>
    <x v="9"/>
    <n v="45"/>
    <x v="36"/>
    <n v="9"/>
    <s v="COLONIA FRANCISCO PORTILLO (LOS JÃQUEZ)"/>
    <s v="CALLE LOS JAQUEZ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12"/>
    <n v="15"/>
    <n v="3"/>
    <n v="12"/>
    <n v="15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40I"/>
    <n v="1"/>
    <s v="MATUTINO"/>
    <s v="PREESCOLAR COMUNITARIO"/>
    <n v="8"/>
    <s v="CHIHUAHUA"/>
    <n v="8"/>
    <s v="CHIHUAHUA"/>
    <x v="7"/>
    <n v="49"/>
    <x v="50"/>
    <n v="12"/>
    <s v="LA JUNTA DE LOS RÃOS"/>
    <s v="CALLE LA JUNTA DE LOS RIO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43F"/>
    <n v="1"/>
    <s v="MATUTINO"/>
    <s v="PREESCOLAR COMUNITARIO"/>
    <n v="8"/>
    <s v="CHIHUAHUA"/>
    <n v="8"/>
    <s v="CHIHUAHUA"/>
    <x v="3"/>
    <n v="56"/>
    <x v="4"/>
    <n v="57"/>
    <s v="VALLE DE OLIVOS (LA CIÃ‰NEGA DE OLIVOS)"/>
    <s v="CALLE VALLE DE OLIVOS (LA CIENEGA DE OLIVOS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52N"/>
    <n v="1"/>
    <s v="MATUTINO"/>
    <s v="JARDIN DE NIÑOS"/>
    <n v="8"/>
    <s v="CHIHUAHUA"/>
    <n v="8"/>
    <s v="CHIHUAHUA"/>
    <x v="8"/>
    <n v="3"/>
    <x v="16"/>
    <n v="36"/>
    <s v="ESTACIÃ“N MORITA"/>
    <s v="CALLE ESTACION MORIT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0156J"/>
    <n v="1"/>
    <s v="MATUTINO"/>
    <s v="JARDIN DE NIÑOS"/>
    <n v="8"/>
    <s v="CHIHUAHUA"/>
    <n v="8"/>
    <s v="CHIHUAHUA"/>
    <x v="0"/>
    <n v="30"/>
    <x v="34"/>
    <n v="39"/>
    <s v="ESTACIÃ“N TÃ‰MORIS"/>
    <s v="CALLE TEMORI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65R"/>
    <n v="1"/>
    <s v="MATUTINO"/>
    <s v="JARDIN DE NIÑOS"/>
    <n v="8"/>
    <s v="CHIHUAHUA"/>
    <n v="8"/>
    <s v="CHIHUAHUA"/>
    <x v="8"/>
    <n v="67"/>
    <x v="45"/>
    <n v="34"/>
    <s v="SALITRITO"/>
    <s v="CALLE SALITRIT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75Y"/>
    <n v="1"/>
    <s v="MATUTINO"/>
    <s v="PREESCOLAR COMUNITARIO"/>
    <n v="8"/>
    <s v="CHIHUAHUA"/>
    <n v="8"/>
    <s v="CHIHUAHUA"/>
    <x v="9"/>
    <n v="38"/>
    <x v="63"/>
    <n v="5"/>
    <s v="ARENILLAS"/>
    <s v="CALLE ARENILLA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9"/>
    <n v="3"/>
    <n v="12"/>
    <n v="9"/>
    <n v="3"/>
    <n v="12"/>
    <n v="0"/>
    <n v="0"/>
    <n v="0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0"/>
    <n v="0"/>
    <n v="0"/>
    <n v="10"/>
    <n v="7"/>
    <n v="17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  <n v="1"/>
  </r>
  <r>
    <s v="08KJN0176X"/>
    <n v="1"/>
    <s v="MATUTINO"/>
    <s v="JARDIN DE NIÑOS"/>
    <n v="8"/>
    <s v="CHIHUAHUA"/>
    <n v="8"/>
    <s v="CHIHUAHUA"/>
    <x v="8"/>
    <n v="67"/>
    <x v="45"/>
    <n v="12"/>
    <s v="COLONIA GALVÃN (RANCHO OCHO)"/>
    <s v="CALLE CONOCID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7"/>
    <n v="8"/>
    <n v="1"/>
    <n v="7"/>
    <n v="8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82H"/>
    <n v="1"/>
    <s v="MATUTINO"/>
    <s v="PREESCOLAR COMUNITARIO"/>
    <n v="8"/>
    <s v="CHIHUAHUA"/>
    <n v="8"/>
    <s v="CHIHUAHUA"/>
    <x v="8"/>
    <n v="44"/>
    <x v="35"/>
    <n v="18"/>
    <s v="CIÃ‰NEGA DE CENICEROS"/>
    <s v="CALLE FCO I MADER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87C"/>
    <n v="1"/>
    <s v="MATUTINO"/>
    <s v="PREESCOLAR COMUNITARIO"/>
    <n v="8"/>
    <s v="CHIHUAHUA"/>
    <n v="8"/>
    <s v="CHIHUAHUA"/>
    <x v="7"/>
    <n v="26"/>
    <x v="66"/>
    <n v="31"/>
    <s v="SANTO TORIBIO"/>
    <s v="CALLE SANTO TORIBI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92O"/>
    <n v="1"/>
    <s v="MATUTINO"/>
    <s v="JARDIN DE NIÑOS"/>
    <n v="8"/>
    <s v="CHIHUAHUA"/>
    <n v="8"/>
    <s v="CHIHUAHUA"/>
    <x v="8"/>
    <n v="3"/>
    <x v="16"/>
    <n v="59"/>
    <s v="SAN JUAN DE ALLENDE"/>
    <s v="CALLE SAN JUAN DE ALLEND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17G"/>
    <n v="1"/>
    <s v="MATUTINO"/>
    <s v="JARDIN DE NIÑOS"/>
    <n v="8"/>
    <s v="CHIHUAHUA"/>
    <n v="8"/>
    <s v="CHIHUAHUA"/>
    <x v="8"/>
    <n v="59"/>
    <x v="60"/>
    <n v="2"/>
    <s v="BOQUILLA DE SAN JOSÃ‰"/>
    <s v="CALLE LA BOQUILL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34X"/>
    <n v="1"/>
    <s v="MATUTINO"/>
    <s v="JARDIN DE NIÑOS"/>
    <n v="8"/>
    <s v="CHIHUAHUA"/>
    <n v="8"/>
    <s v="CHIHUAHUA"/>
    <x v="1"/>
    <n v="31"/>
    <x v="1"/>
    <n v="126"/>
    <s v="ESTACIÃ“N TERRERO"/>
    <s v="CALLE TERRERO (ARROYO SECO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2"/>
    <n v="9"/>
    <n v="7"/>
    <n v="2"/>
    <n v="9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37U"/>
    <n v="1"/>
    <s v="MATUTINO"/>
    <s v="PREESCOLAR COMUNITARIO"/>
    <n v="8"/>
    <s v="CHIHUAHUA"/>
    <n v="8"/>
    <s v="CHIHUAHUA"/>
    <x v="3"/>
    <n v="56"/>
    <x v="4"/>
    <n v="17"/>
    <s v="SAN NICOLÃS DEL CAÃ‘Ã“N"/>
    <s v="CALLE SAN NICOLAS DEL CANON"/>
    <n v="0"/>
    <s v="PÃšBLICO"/>
    <x v="3"/>
    <n v="2"/>
    <s v="BÃSICA"/>
    <n v="1"/>
    <x v="2"/>
    <n v="2"/>
    <x v="5"/>
    <n v="0"/>
    <s v="NO APLICA"/>
    <n v="0"/>
    <s v="NO APLICA"/>
    <m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53L"/>
    <n v="1"/>
    <s v="MATUTINO"/>
    <s v="PREESCOLAR COMUNITARIO"/>
    <n v="8"/>
    <s v="CHIHUAHUA"/>
    <n v="8"/>
    <s v="CHIHUAHUA"/>
    <x v="1"/>
    <n v="6"/>
    <x v="58"/>
    <n v="11"/>
    <s v="FRANCISCO I. MADERO"/>
    <s v="CALLE FRANCISCO I. MADER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0"/>
    <n v="0"/>
    <n v="0"/>
    <n v="5"/>
    <n v="11"/>
    <n v="1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54K"/>
    <n v="1"/>
    <s v="MATUTINO"/>
    <s v="PREESCOLAR COMUNITARIO"/>
    <n v="8"/>
    <s v="CHIHUAHUA"/>
    <n v="8"/>
    <s v="CHIHUAHUA"/>
    <x v="9"/>
    <n v="11"/>
    <x v="28"/>
    <n v="35"/>
    <s v="EJIDO LAS CUEVAS"/>
    <s v="CALLE LAS CUEVAS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56I"/>
    <n v="1"/>
    <s v="MATUTINO"/>
    <s v="PREESCOLAR COMUNITARIO"/>
    <n v="8"/>
    <s v="CHIHUAHUA"/>
    <n v="8"/>
    <s v="CHIHUAHUA"/>
    <x v="9"/>
    <n v="21"/>
    <x v="61"/>
    <n v="55"/>
    <s v="COLONIA CUAUHTÃ‰MOC"/>
    <s v="CALLE COLONIA CUAUHTEMOC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58G"/>
    <n v="1"/>
    <s v="MATUTINO"/>
    <s v="PREESCOLAR COMUNITARIO"/>
    <n v="8"/>
    <s v="CHIHUAHUA"/>
    <n v="8"/>
    <s v="CHIHUAHUA"/>
    <x v="2"/>
    <n v="40"/>
    <x v="12"/>
    <n v="17"/>
    <s v="CHUHUICHUPA"/>
    <s v="CALLE CHUHUICHUP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61U"/>
    <n v="1"/>
    <s v="MATUTINO"/>
    <s v="PREESCOLAR COMUNITARIO"/>
    <n v="8"/>
    <s v="CHIHUAHUA"/>
    <n v="8"/>
    <s v="CHIHUAHUA"/>
    <x v="9"/>
    <n v="11"/>
    <x v="28"/>
    <n v="59"/>
    <s v="FLOREÃ‘O"/>
    <s v="CALLE FLOREÃ‘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0"/>
    <n v="0"/>
    <n v="0"/>
    <n v="8"/>
    <n v="7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  <n v="1"/>
  </r>
  <r>
    <s v="08KJN0262T"/>
    <n v="1"/>
    <s v="MATUTINO"/>
    <s v="PREESCOLAR COMUNITARIO"/>
    <n v="8"/>
    <s v="CHIHUAHUA"/>
    <n v="8"/>
    <s v="CHIHUAHUA"/>
    <x v="8"/>
    <n v="14"/>
    <x v="55"/>
    <n v="5"/>
    <s v="COLONIA BENITO JUÃREZ (LA LOMA DE LA CRUZ)"/>
    <s v="CALLE COLONIA BENITO JUAREZ"/>
    <n v="0"/>
    <s v="PÃšBLICO"/>
    <x v="3"/>
    <n v="2"/>
    <s v="BÃSICA"/>
    <n v="1"/>
    <x v="2"/>
    <n v="2"/>
    <x v="5"/>
    <n v="0"/>
    <s v="NO APLICA"/>
    <n v="0"/>
    <s v="NO APLICA"/>
    <m/>
    <m/>
    <s v="08ACE0001J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64R"/>
    <n v="1"/>
    <s v="MATUTINO"/>
    <s v="PREESCOLAR COMUNITARIO"/>
    <n v="8"/>
    <s v="CHIHUAHUA"/>
    <n v="8"/>
    <s v="CHIHUAHUA"/>
    <x v="8"/>
    <n v="59"/>
    <x v="60"/>
    <n v="36"/>
    <s v="SAN JOSÃ‰ DE LOS BAYLÃ“N"/>
    <s v="CAMINO RURAL A PASO DE MOLIN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71A"/>
    <n v="1"/>
    <s v="MATUTINO"/>
    <s v="JARDIN DE NIÑOS"/>
    <n v="8"/>
    <s v="CHIHUAHUA"/>
    <n v="8"/>
    <s v="CHIHUAHUA"/>
    <x v="0"/>
    <n v="65"/>
    <x v="11"/>
    <n v="91"/>
    <s v="LA LAJA"/>
    <s v="CALLE LA LAJ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72Z"/>
    <n v="1"/>
    <s v="MATUTINO"/>
    <s v="PREESCOLAR COMUNITARIO"/>
    <n v="8"/>
    <s v="CHIHUAHUA"/>
    <n v="8"/>
    <s v="CHIHUAHUA"/>
    <x v="0"/>
    <n v="65"/>
    <x v="11"/>
    <n v="3"/>
    <s v="AREPONAPUCHI"/>
    <s v="CALLE AREPONAPU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74Y"/>
    <n v="1"/>
    <s v="MATUTINO"/>
    <s v="PREESCOLAR COMUNITARIO"/>
    <n v="8"/>
    <s v="CHIHUAHUA"/>
    <n v="8"/>
    <s v="CHIHUAHUA"/>
    <x v="0"/>
    <n v="66"/>
    <x v="32"/>
    <n v="126"/>
    <s v="MESA DEL VALLECILLO"/>
    <s v="CALLE MESA DEL VALLECILL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75X"/>
    <n v="1"/>
    <s v="MATUTINO"/>
    <s v="JARDIN DE NIÑOS"/>
    <n v="8"/>
    <s v="CHIHUAHUA"/>
    <n v="8"/>
    <s v="CHIHUAHUA"/>
    <x v="0"/>
    <n v="65"/>
    <x v="11"/>
    <n v="30"/>
    <s v="MESA DE ARTURO"/>
    <s v="CALLE MESA DE ARTUR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77V"/>
    <n v="1"/>
    <s v="MATUTINO"/>
    <s v="JARDIN DE NIÑOS"/>
    <n v="8"/>
    <s v="CHIHUAHUA"/>
    <n v="8"/>
    <s v="CHIHUAHUA"/>
    <x v="0"/>
    <n v="65"/>
    <x v="11"/>
    <n v="11"/>
    <s v="EL CARRIZAL"/>
    <s v="CALLE EL CARRIZAL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82G"/>
    <n v="1"/>
    <s v="MATUTINO"/>
    <s v="PREESCOLAR COMUNITARIO"/>
    <n v="8"/>
    <s v="CHIHUAHUA"/>
    <n v="8"/>
    <s v="CHIHUAHUA"/>
    <x v="9"/>
    <n v="55"/>
    <x v="46"/>
    <n v="150"/>
    <s v="SANTA RITA DE CASIA (AMPLIACIÃ“N CUARENTA Y DOS)"/>
    <s v="CALLE SANTA RITA DE CASIA (AMPLIACIÃ“N CUARENTA 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10"/>
    <n v="4"/>
    <n v="14"/>
    <n v="0"/>
    <n v="0"/>
    <n v="0"/>
    <n v="0"/>
    <n v="0"/>
    <n v="0"/>
    <n v="0"/>
    <n v="0"/>
    <n v="0"/>
    <n v="10"/>
    <n v="4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84E"/>
    <n v="1"/>
    <s v="MATUTINO"/>
    <s v="PREESCOLAR COMUNITARIO"/>
    <n v="8"/>
    <s v="CHIHUAHUA"/>
    <n v="8"/>
    <s v="CHIHUAHUA"/>
    <x v="7"/>
    <n v="54"/>
    <x v="59"/>
    <n v="178"/>
    <s v="LA NUEVA PAZ"/>
    <s v="CALLE LA NUEVA PAZ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14I"/>
    <n v="1"/>
    <s v="MATUTINO"/>
    <s v="PREESCOLAR COMUNITARIO"/>
    <n v="8"/>
    <s v="CHIHUAHUA"/>
    <n v="8"/>
    <s v="CHIHUAHUA"/>
    <x v="8"/>
    <n v="14"/>
    <x v="55"/>
    <n v="10"/>
    <s v="CONQUISTA AGRARIA"/>
    <s v="CALLE CONQUISTA AGRARI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21S"/>
    <n v="1"/>
    <s v="MATUTINO"/>
    <s v="JARDIN DE NIÑOS"/>
    <n v="8"/>
    <s v="CHIHUAHUA"/>
    <n v="8"/>
    <s v="CHIHUAHUA"/>
    <x v="7"/>
    <n v="2"/>
    <x v="24"/>
    <n v="25"/>
    <s v="CHORRERAS"/>
    <s v="CALLE EJIDO CHORRERA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23Q"/>
    <n v="1"/>
    <s v="MATUTINO"/>
    <s v="JARDIN DE NIÑOS"/>
    <n v="8"/>
    <s v="CHIHUAHUA"/>
    <n v="8"/>
    <s v="CHIHUAHUA"/>
    <x v="7"/>
    <n v="2"/>
    <x v="24"/>
    <n v="45"/>
    <s v="LOS LEONES"/>
    <s v="CALLE CONOCIDO LOS LEONE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25O"/>
    <n v="1"/>
    <s v="MATUTINO"/>
    <s v="PREESCOLAR COMUNITARIO AULA COMPARTIDA"/>
    <n v="8"/>
    <s v="CHIHUAHUA"/>
    <n v="8"/>
    <s v="CHIHUAHUA"/>
    <x v="3"/>
    <n v="7"/>
    <x v="25"/>
    <n v="223"/>
    <s v="PUERTO TRES HERMANOS"/>
    <s v="CALLE PUERTO TRES HERMANO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4"/>
    <n v="0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329K"/>
    <n v="1"/>
    <s v="MATUTINO"/>
    <s v="JARDIN DE NIÑOS"/>
    <n v="8"/>
    <s v="CHIHUAHUA"/>
    <n v="8"/>
    <s v="CHIHUAHUA"/>
    <x v="1"/>
    <n v="12"/>
    <x v="23"/>
    <n v="51"/>
    <s v="TAJIRACHI"/>
    <s v="CALLE TAJIR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35V"/>
    <n v="1"/>
    <s v="MATUTINO"/>
    <s v="PREESCOLAR COMUNITARIO"/>
    <n v="8"/>
    <s v="CHIHUAHUA"/>
    <n v="8"/>
    <s v="CHIHUAHUA"/>
    <x v="4"/>
    <n v="15"/>
    <x v="39"/>
    <n v="70"/>
    <s v="SAN PEDRO"/>
    <s v="CALLE SAN PEDRO"/>
    <n v="0"/>
    <s v="PÃšBLICO"/>
    <x v="3"/>
    <n v="2"/>
    <s v="BÃSICA"/>
    <n v="1"/>
    <x v="2"/>
    <n v="2"/>
    <x v="5"/>
    <n v="0"/>
    <s v="NO APLICA"/>
    <n v="0"/>
    <s v="NO APLICA"/>
    <m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39R"/>
    <n v="1"/>
    <s v="MATUTINO"/>
    <s v="JARDIN DE NIÑOS"/>
    <n v="8"/>
    <s v="CHIHUAHUA"/>
    <n v="8"/>
    <s v="CHIHUAHUA"/>
    <x v="1"/>
    <n v="18"/>
    <x v="53"/>
    <n v="15"/>
    <s v="CARBAJAL DE ABAJO"/>
    <s v="CALLE CONOCID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7"/>
    <n v="11"/>
    <n v="4"/>
    <n v="7"/>
    <n v="11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41F"/>
    <n v="1"/>
    <s v="MATUTINO"/>
    <s v="JARDIN DE NIÑOS"/>
    <n v="8"/>
    <s v="CHIHUAHUA"/>
    <n v="8"/>
    <s v="CHIHUAHUA"/>
    <x v="7"/>
    <n v="19"/>
    <x v="21"/>
    <n v="309"/>
    <s v="EL VALLECILLO"/>
    <s v="CALLE EL VALLECILL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49Y"/>
    <n v="1"/>
    <s v="MATUTINO"/>
    <s v="PREESCOLAR COMUNITARIO"/>
    <n v="8"/>
    <s v="CHIHUAHUA"/>
    <n v="8"/>
    <s v="CHIHUAHUA"/>
    <x v="8"/>
    <n v="67"/>
    <x v="45"/>
    <n v="89"/>
    <s v="GUILLERMO QUEVEDO (EL ANCÃ“N DEL BURRO)"/>
    <s v="CALLE GUILLERMO QUEVEDO (EL ANCON DEL BURRO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57G"/>
    <n v="1"/>
    <s v="MATUTINO"/>
    <s v="PREESCOLAR COMUNITARIO"/>
    <n v="8"/>
    <s v="CHIHUAHUA"/>
    <n v="8"/>
    <s v="CHIHUAHUA"/>
    <x v="8"/>
    <n v="14"/>
    <x v="55"/>
    <n v="23"/>
    <s v="RANCHO ALEGRE (EJIDO LA CONCEPCIÃ“N)"/>
    <s v="CALLE RANCHO ALEGRE (EJIDO LA CONCEPCION)"/>
    <n v="0"/>
    <s v="PÃšBLICO"/>
    <x v="3"/>
    <n v="2"/>
    <s v="BÃSICA"/>
    <n v="1"/>
    <x v="2"/>
    <n v="2"/>
    <x v="5"/>
    <n v="0"/>
    <s v="NO APLICA"/>
    <n v="0"/>
    <s v="NO APLICA"/>
    <m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58F"/>
    <n v="1"/>
    <s v="MATUTINO"/>
    <s v="JARDIN DE NIÑOS"/>
    <n v="8"/>
    <s v="CHIHUAHUA"/>
    <n v="8"/>
    <s v="CHIHUAHUA"/>
    <x v="8"/>
    <n v="14"/>
    <x v="55"/>
    <n v="59"/>
    <s v="LAS PILAS (EJIDO TATACA Y SAN ANDRÃ‰S)"/>
    <s v="CALLE LAS PILAS (EJIDO TATACA 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63R"/>
    <n v="1"/>
    <s v="MATUTINO"/>
    <s v="PREESCOLAR COMUNITARIO"/>
    <n v="8"/>
    <s v="CHIHUAHUA"/>
    <n v="8"/>
    <s v="CHIHUAHUA"/>
    <x v="0"/>
    <n v="30"/>
    <x v="34"/>
    <n v="224"/>
    <s v="IRIGOYEN"/>
    <s v="CALLE IRIGOYEN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3"/>
    <n v="10"/>
    <n v="7"/>
    <n v="3"/>
    <n v="1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71Z"/>
    <n v="1"/>
    <s v="MATUTINO"/>
    <s v="PREESCOLAR COMUNITARIO"/>
    <n v="8"/>
    <s v="CHIHUAHUA"/>
    <n v="8"/>
    <s v="CHIHUAHUA"/>
    <x v="7"/>
    <n v="19"/>
    <x v="21"/>
    <n v="640"/>
    <s v="EL FRESNO"/>
    <s v="CALLE EL FRES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4"/>
    <n v="10"/>
    <n v="24"/>
    <n v="14"/>
    <n v="10"/>
    <n v="24"/>
    <n v="0"/>
    <n v="0"/>
    <n v="0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0"/>
    <n v="0"/>
    <n v="0"/>
    <n v="10"/>
    <n v="6"/>
    <n v="16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  <n v="1"/>
  </r>
  <r>
    <s v="08KJN0380H"/>
    <n v="1"/>
    <s v="MATUTINO"/>
    <s v="PREESCOLAR COMUNITARIO AULA COMPARTIDA"/>
    <n v="8"/>
    <s v="CHIHUAHUA"/>
    <n v="8"/>
    <s v="CHIHUAHUA"/>
    <x v="0"/>
    <n v="66"/>
    <x v="32"/>
    <n v="217"/>
    <s v="HÃ‰ROES DE LA TABLETA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383E"/>
    <n v="1"/>
    <s v="MATUTINO"/>
    <s v="JARDIN DE NIÑOS"/>
    <n v="8"/>
    <s v="CHIHUAHUA"/>
    <n v="8"/>
    <s v="CHIHUAHUA"/>
    <x v="1"/>
    <n v="17"/>
    <x v="43"/>
    <n v="99"/>
    <s v="NAPAVECHI"/>
    <s v="CALLE NAPAVE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0"/>
    <n v="0"/>
    <n v="6"/>
    <n v="9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84D"/>
    <n v="1"/>
    <s v="MATUTINO"/>
    <s v="JARDIN DE NIÑOS"/>
    <n v="8"/>
    <s v="CHIHUAHUA"/>
    <n v="8"/>
    <s v="CHIHUAHUA"/>
    <x v="0"/>
    <n v="30"/>
    <x v="34"/>
    <n v="91"/>
    <s v="SAN JOSÃ‰"/>
    <s v="CALLE SAN JOS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8"/>
    <n v="2"/>
    <n v="10"/>
    <n v="8"/>
    <n v="2"/>
    <n v="1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85C"/>
    <n v="1"/>
    <s v="MATUTINO"/>
    <s v="PREESCOLAR COMUNITARIO"/>
    <n v="8"/>
    <s v="CHIHUAHUA"/>
    <n v="8"/>
    <s v="CHIHUAHUA"/>
    <x v="7"/>
    <n v="2"/>
    <x v="24"/>
    <n v="40"/>
    <s v="LUIS L. LEÃ“N (EL GRANERO)"/>
    <s v="CALLE LUIS L. LEON (GRANJERO)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88Z"/>
    <n v="1"/>
    <s v="MATUTINO"/>
    <s v="JARDIN DE NIÑOS"/>
    <n v="8"/>
    <s v="CHIHUAHUA"/>
    <n v="8"/>
    <s v="CHIHUAHUA"/>
    <x v="1"/>
    <n v="17"/>
    <x v="43"/>
    <n v="129"/>
    <s v="TÃSCATE DEL ÃGUILA"/>
    <s v="CALLE TASCATE DEL AGUILA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93L"/>
    <n v="1"/>
    <s v="MATUTINO"/>
    <s v="JARDIN DE NIÑOS"/>
    <n v="8"/>
    <s v="CHIHUAHUA"/>
    <n v="8"/>
    <s v="CHIHUAHUA"/>
    <x v="7"/>
    <n v="24"/>
    <x v="18"/>
    <n v="54"/>
    <s v="NUEVO PALOMAS"/>
    <s v="CALLE PALOMA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99F"/>
    <n v="1"/>
    <s v="MATUTINO"/>
    <s v="PREESCOLAR COMUNITARIO"/>
    <n v="8"/>
    <s v="CHIHUAHUA"/>
    <n v="8"/>
    <s v="CHIHUAHUA"/>
    <x v="0"/>
    <n v="47"/>
    <x v="20"/>
    <n v="5"/>
    <s v="AGUAJE VERDE"/>
    <s v="CALLE CONOCID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02C"/>
    <n v="1"/>
    <s v="MATUTINO"/>
    <s v="PREESCOLAR COMUNITARIO"/>
    <n v="8"/>
    <s v="CHIHUAHUA"/>
    <n v="8"/>
    <s v="CHIHUAHUA"/>
    <x v="7"/>
    <n v="49"/>
    <x v="50"/>
    <n v="274"/>
    <s v="CHARCO PINTO"/>
    <s v="CALLE CHARCO PINT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11K"/>
    <n v="1"/>
    <s v="MATUTINO"/>
    <s v="PREESCOLAR COMUNITARIO"/>
    <n v="8"/>
    <s v="CHIHUAHUA"/>
    <n v="8"/>
    <s v="CHIHUAHUA"/>
    <x v="0"/>
    <n v="30"/>
    <x v="34"/>
    <n v="59"/>
    <s v="LOS LLANOS DE URUAPAN"/>
    <s v="CALLE LOS LLANOS DE URUAPAN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9"/>
    <n v="4"/>
    <n v="13"/>
    <n v="9"/>
    <n v="4"/>
    <n v="13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0"/>
    <n v="0"/>
    <n v="8"/>
    <n v="3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16F"/>
    <n v="1"/>
    <s v="MATUTINO"/>
    <s v="JARDIN DE NIÑOS"/>
    <n v="8"/>
    <s v="CHIHUAHUA"/>
    <n v="8"/>
    <s v="CHIHUAHUA"/>
    <x v="8"/>
    <n v="36"/>
    <x v="30"/>
    <n v="151"/>
    <s v="EL TRIUNFO"/>
    <s v="CALLE EL TRIUNF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18D"/>
    <n v="1"/>
    <s v="MATUTINO"/>
    <s v="JARDIN DE NIÑOS"/>
    <n v="8"/>
    <s v="CHIHUAHUA"/>
    <n v="8"/>
    <s v="CHIHUAHUA"/>
    <x v="8"/>
    <n v="36"/>
    <x v="30"/>
    <n v="61"/>
    <s v="LA GLORIA"/>
    <s v="CALLE LA GLORI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8"/>
    <n v="4"/>
    <n v="12"/>
    <n v="8"/>
    <n v="4"/>
    <n v="12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  <n v="1"/>
  </r>
  <r>
    <s v="08KJN0423P"/>
    <n v="1"/>
    <s v="MATUTINO"/>
    <s v="PREESCOLAR COMUNITARIO"/>
    <n v="8"/>
    <s v="CHIHUAHUA"/>
    <n v="8"/>
    <s v="CHIHUAHUA"/>
    <x v="0"/>
    <n v="9"/>
    <x v="2"/>
    <n v="223"/>
    <s v="CERRO PELÃ“N"/>
    <s v="CALLE CERRO PELON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26M"/>
    <n v="1"/>
    <s v="MATUTINO"/>
    <s v="PREESCOLAR COMUNITARIO AULA COMPARTIDA"/>
    <n v="8"/>
    <s v="CHIHUAHUA"/>
    <n v="8"/>
    <s v="CHIHUAHUA"/>
    <x v="10"/>
    <n v="13"/>
    <x v="41"/>
    <n v="25"/>
    <s v="COLONIA PACHECO"/>
    <s v="CALLE EJIDO PACHECO"/>
    <n v="0"/>
    <s v="PÃšBLICO"/>
    <x v="3"/>
    <n v="2"/>
    <s v="BÃSICA"/>
    <n v="1"/>
    <x v="2"/>
    <n v="2"/>
    <x v="5"/>
    <n v="1"/>
    <s v="SERVICIOS"/>
    <n v="19"/>
    <s v="AULAS COMPARTIDAS"/>
    <m/>
    <m/>
    <m/>
    <n v="0"/>
    <s v="I2020"/>
    <n v="6"/>
    <n v="12"/>
    <n v="18"/>
    <n v="6"/>
    <n v="12"/>
    <n v="18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431Y"/>
    <n v="1"/>
    <s v="MATUTINO"/>
    <s v="PREESCOLAR COMUNITARIO AULA COMPARTIDA"/>
    <n v="8"/>
    <s v="CHIHUAHUA"/>
    <n v="8"/>
    <s v="CHIHUAHUA"/>
    <x v="6"/>
    <n v="29"/>
    <x v="7"/>
    <n v="9"/>
    <s v="ARROYO CHIQUITO"/>
    <s v="CALLE CONOCID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432X"/>
    <n v="1"/>
    <s v="MATUTINO"/>
    <s v="PREESCOLAR COMUNITARIO"/>
    <n v="8"/>
    <s v="CHIHUAHUA"/>
    <n v="8"/>
    <s v="CHIHUAHUA"/>
    <x v="6"/>
    <n v="29"/>
    <x v="7"/>
    <n v="38"/>
    <s v="SAN SIMÃ“N (CALABAZAS)"/>
    <s v="CALLE SAN SIMON (CALABAZAS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35U"/>
    <n v="1"/>
    <s v="MATUTINO"/>
    <s v="JARDIN DE NIÑOS"/>
    <n v="8"/>
    <s v="CHIHUAHUA"/>
    <n v="8"/>
    <s v="CHIHUAHUA"/>
    <x v="6"/>
    <n v="29"/>
    <x v="7"/>
    <n v="707"/>
    <s v="EL MUERTECITO"/>
    <s v="CALLE EL MUERTECIT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0"/>
    <n v="0"/>
    <n v="0"/>
    <n v="12"/>
    <n v="5"/>
    <n v="1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37S"/>
    <n v="1"/>
    <s v="MATUTINO"/>
    <s v="JARDIN DE NIÑOS"/>
    <n v="8"/>
    <s v="CHIHUAHUA"/>
    <n v="8"/>
    <s v="CHIHUAHUA"/>
    <x v="3"/>
    <n v="27"/>
    <x v="27"/>
    <n v="365"/>
    <s v="SAN SILVESTRE"/>
    <s v="CALLE ASERRADERO SAN SILVESTR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54I"/>
    <n v="1"/>
    <s v="MATUTINO"/>
    <s v="JARDIN DE NIÑOS"/>
    <n v="8"/>
    <s v="CHIHUAHUA"/>
    <n v="8"/>
    <s v="CHIHUAHUA"/>
    <x v="8"/>
    <n v="36"/>
    <x v="30"/>
    <n v="67"/>
    <s v="JACOBO"/>
    <s v="CALLE EJIDO JACOB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9"/>
    <n v="3"/>
    <n v="12"/>
    <n v="0"/>
    <n v="0"/>
    <n v="0"/>
    <n v="0"/>
    <n v="0"/>
    <n v="0"/>
    <n v="0"/>
    <n v="0"/>
    <n v="0"/>
    <n v="9"/>
    <n v="3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57F"/>
    <n v="1"/>
    <s v="MATUTINO"/>
    <s v="PREESCOLAR COMUNITARIO"/>
    <n v="8"/>
    <s v="CHIHUAHUA"/>
    <n v="8"/>
    <s v="CHIHUAHUA"/>
    <x v="7"/>
    <n v="19"/>
    <x v="21"/>
    <n v="275"/>
    <s v="LA NORIA (SAN ISIDRO)"/>
    <s v="CALLE LA NORIA (SAN ISIDRO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0462R"/>
    <n v="1"/>
    <s v="MATUTINO"/>
    <s v="JARDIN DE NIÑOS"/>
    <n v="8"/>
    <s v="CHIHUAHUA"/>
    <n v="8"/>
    <s v="CHIHUAHUA"/>
    <x v="0"/>
    <n v="9"/>
    <x v="2"/>
    <n v="132"/>
    <s v="EL RANCHITO"/>
    <s v="CALLE EL RANCHITO II"/>
    <n v="0"/>
    <s v="PÃšBLICO"/>
    <x v="3"/>
    <n v="2"/>
    <s v="BÃSICA"/>
    <n v="1"/>
    <x v="2"/>
    <n v="2"/>
    <x v="5"/>
    <n v="0"/>
    <s v="NO APLICA"/>
    <n v="0"/>
    <s v="NO APLICA"/>
    <m/>
    <m/>
    <s v="08ACE0001J"/>
    <n v="0"/>
    <s v="I202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0471Z"/>
    <n v="1"/>
    <s v="MATUTINO"/>
    <s v="PREESCOLAR COMUNITARIO"/>
    <n v="8"/>
    <s v="CHIHUAHUA"/>
    <n v="8"/>
    <s v="CHIHUAHUA"/>
    <x v="7"/>
    <n v="19"/>
    <x v="21"/>
    <n v="354"/>
    <s v="PALO BLANCO"/>
    <s v="CALLE PALO BLANCO"/>
    <n v="0"/>
    <s v="PÃšBLICO"/>
    <x v="3"/>
    <n v="2"/>
    <s v="BÃSICA"/>
    <n v="1"/>
    <x v="2"/>
    <n v="2"/>
    <x v="5"/>
    <n v="0"/>
    <s v="NO APLICA"/>
    <n v="0"/>
    <s v="NO APLICA"/>
    <m/>
    <m/>
    <s v="08ACE0001J"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74W"/>
    <n v="1"/>
    <s v="MATUTINO"/>
    <s v="JARDIN DE NIÑOS"/>
    <n v="8"/>
    <s v="CHIHUAHUA"/>
    <n v="8"/>
    <s v="CHIHUAHUA"/>
    <x v="6"/>
    <n v="29"/>
    <x v="7"/>
    <n v="65"/>
    <s v="CORRE COYOTE"/>
    <s v="CALLE CORRE COYOTE/ASERRADER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0481F"/>
    <n v="1"/>
    <s v="MATUTINO"/>
    <s v="PREESCOLAR COMUNITARIO"/>
    <n v="8"/>
    <s v="CHIHUAHUA"/>
    <n v="8"/>
    <s v="CHIHUAHUA"/>
    <x v="1"/>
    <n v="48"/>
    <x v="31"/>
    <n v="47"/>
    <s v="EL OSO"/>
    <s v="CALLE EL OS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10"/>
    <n v="2"/>
    <n v="12"/>
    <n v="0"/>
    <n v="0"/>
    <n v="0"/>
    <n v="0"/>
    <n v="0"/>
    <n v="0"/>
    <n v="0"/>
    <n v="0"/>
    <n v="0"/>
    <n v="10"/>
    <n v="2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82E"/>
    <n v="1"/>
    <s v="MATUTINO"/>
    <s v="PREESCOLAR COMUNITARIO"/>
    <n v="8"/>
    <s v="CHIHUAHUA"/>
    <n v="8"/>
    <s v="CHIHUAHUA"/>
    <x v="1"/>
    <n v="48"/>
    <x v="31"/>
    <n v="62"/>
    <s v="EJIDO VENUSTIANO CARRANZA (TESEACHI)"/>
    <s v="CALLE EJIDO VENUSTIANO CARRANZA (TESEACHI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89Y"/>
    <n v="1"/>
    <s v="MATUTINO"/>
    <s v="PREESCOLAR COMUNITARIO"/>
    <n v="8"/>
    <s v="CHIHUAHUA"/>
    <n v="8"/>
    <s v="CHIHUAHUA"/>
    <x v="2"/>
    <n v="63"/>
    <x v="17"/>
    <n v="549"/>
    <s v="LAS HUERTAS DE COCOMORACHIC"/>
    <s v="CALLE LAS HUERTAS DE COCOMORACH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0"/>
    <n v="0"/>
    <n v="1"/>
    <n v="7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91M"/>
    <n v="1"/>
    <s v="MATUTINO"/>
    <s v="JARDIN DE NIÑOS"/>
    <n v="8"/>
    <s v="CHIHUAHUA"/>
    <n v="8"/>
    <s v="CHIHUAHUA"/>
    <x v="2"/>
    <n v="63"/>
    <x v="17"/>
    <n v="70"/>
    <s v="TUTUACA"/>
    <s v="CALLE TUTUAC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92L"/>
    <n v="1"/>
    <s v="MATUTINO"/>
    <s v="PREESCOLAR COMUNITARIO"/>
    <n v="8"/>
    <s v="CHIHUAHUA"/>
    <n v="8"/>
    <s v="CHIHUAHUA"/>
    <x v="0"/>
    <n v="65"/>
    <x v="11"/>
    <n v="8"/>
    <s v="BASAGOTA"/>
    <s v="CALLE BASAGOT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2"/>
    <n v="9"/>
    <n v="7"/>
    <n v="2"/>
    <n v="9"/>
    <n v="0"/>
    <n v="0"/>
    <n v="0"/>
    <n v="0"/>
    <n v="0"/>
    <n v="0"/>
    <n v="0"/>
    <n v="0"/>
    <n v="0"/>
    <n v="0"/>
    <n v="0"/>
    <n v="0"/>
    <n v="10"/>
    <n v="2"/>
    <n v="12"/>
    <n v="0"/>
    <n v="0"/>
    <n v="0"/>
    <n v="0"/>
    <n v="0"/>
    <n v="0"/>
    <n v="0"/>
    <n v="0"/>
    <n v="0"/>
    <n v="10"/>
    <n v="2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93K"/>
    <n v="1"/>
    <s v="MATUTINO"/>
    <s v="JARDIN DE NIÑOS"/>
    <n v="8"/>
    <s v="CHIHUAHUA"/>
    <n v="8"/>
    <s v="CHIHUAHUA"/>
    <x v="0"/>
    <n v="65"/>
    <x v="11"/>
    <n v="539"/>
    <s v="EL RANCHITO"/>
    <s v="CALLE EL RANCHIT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06Y"/>
    <n v="1"/>
    <s v="MATUTINO"/>
    <s v="JARDIN DE NIÑOS"/>
    <n v="8"/>
    <s v="CHIHUAHUA"/>
    <n v="8"/>
    <s v="CHIHUAHUA"/>
    <x v="6"/>
    <n v="29"/>
    <x v="7"/>
    <n v="2019"/>
    <s v="TRIANA"/>
    <s v="CALLE TRIANA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09V"/>
    <n v="1"/>
    <s v="MATUTINO"/>
    <s v="JARDIN DE NIÑOS"/>
    <n v="8"/>
    <s v="CHIHUAHUA"/>
    <n v="8"/>
    <s v="CHIHUAHUA"/>
    <x v="3"/>
    <n v="46"/>
    <x v="9"/>
    <n v="253"/>
    <s v="LA FÃBRICA"/>
    <s v="CALLE LA FABRICA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16E"/>
    <n v="1"/>
    <s v="MATUTINO"/>
    <s v="PREESCOLAR COMUNITARIO"/>
    <n v="8"/>
    <s v="CHIHUAHUA"/>
    <n v="8"/>
    <s v="CHIHUAHUA"/>
    <x v="0"/>
    <n v="65"/>
    <x v="11"/>
    <n v="164"/>
    <s v="SAN PABLO"/>
    <s v="CALLE SAN PABL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0519B"/>
    <n v="1"/>
    <s v="MATUTINO"/>
    <s v="PREESCOLAR COMUNITARIO"/>
    <n v="8"/>
    <s v="CHIHUAHUA"/>
    <n v="8"/>
    <s v="CHIHUAHUA"/>
    <x v="0"/>
    <n v="30"/>
    <x v="34"/>
    <n v="19"/>
    <s v="BATOSEGACHI"/>
    <s v="CALLE BATOSEG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8"/>
    <n v="3"/>
    <n v="11"/>
    <n v="8"/>
    <n v="3"/>
    <n v="11"/>
    <n v="0"/>
    <n v="0"/>
    <n v="0"/>
    <n v="0"/>
    <n v="0"/>
    <n v="0"/>
    <n v="0"/>
    <n v="0"/>
    <n v="0"/>
    <n v="0"/>
    <n v="0"/>
    <n v="0"/>
    <n v="9"/>
    <n v="2"/>
    <n v="11"/>
    <n v="0"/>
    <n v="0"/>
    <n v="0"/>
    <n v="0"/>
    <n v="0"/>
    <n v="0"/>
    <n v="0"/>
    <n v="0"/>
    <n v="0"/>
    <n v="9"/>
    <n v="2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21Q"/>
    <n v="1"/>
    <s v="MATUTINO"/>
    <s v="JARDIN DE NIÑOS"/>
    <n v="8"/>
    <s v="CHIHUAHUA"/>
    <n v="8"/>
    <s v="CHIHUAHUA"/>
    <x v="3"/>
    <n v="7"/>
    <x v="25"/>
    <n v="576"/>
    <s v="LOS ÃNGELES"/>
    <s v="CALLE ANGELES DE ARRIB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24N"/>
    <n v="1"/>
    <s v="MATUTINO"/>
    <s v="PREESCOLAR COMUNITARIO"/>
    <n v="8"/>
    <s v="CHIHUAHUA"/>
    <n v="8"/>
    <s v="CHIHUAHUA"/>
    <x v="0"/>
    <n v="9"/>
    <x v="2"/>
    <n v="281"/>
    <s v="EL GUAJOLOTE"/>
    <s v="CALLE EL GUAJOLOT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26L"/>
    <n v="1"/>
    <s v="MATUTINO"/>
    <s v="JARDIN DE NIÑOS"/>
    <n v="8"/>
    <s v="CHIHUAHUA"/>
    <n v="8"/>
    <s v="CHIHUAHUA"/>
    <x v="1"/>
    <n v="18"/>
    <x v="53"/>
    <n v="8"/>
    <s v="BAJÃO DE ABAJO"/>
    <s v="CALLE BAJIO DE ABAJ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31X"/>
    <n v="1"/>
    <s v="MATUTINO"/>
    <s v="JARDIN DE NIÑOS"/>
    <n v="8"/>
    <s v="CHIHUAHUA"/>
    <n v="8"/>
    <s v="CHIHUAHUA"/>
    <x v="6"/>
    <n v="29"/>
    <x v="7"/>
    <n v="1071"/>
    <s v="RANCHERÃA PUERTO DE SAN JOSÃ‰ (PUERTO DE LAS GUÃAS)"/>
    <s v="CALLE SAN JOSE PUERTO DE GUIAS"/>
    <n v="0"/>
    <s v="PÃšBLICO"/>
    <x v="3"/>
    <n v="2"/>
    <s v="BÃSICA"/>
    <n v="1"/>
    <x v="2"/>
    <n v="2"/>
    <x v="5"/>
    <n v="0"/>
    <s v="NO APLICA"/>
    <n v="0"/>
    <s v="NO APLICA"/>
    <m/>
    <m/>
    <s v="08ACE0001J"/>
    <n v="0"/>
    <s v="I202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32W"/>
    <n v="1"/>
    <s v="MATUTINO"/>
    <s v="JARDIN DE NIÑOS"/>
    <n v="8"/>
    <s v="CHIHUAHUA"/>
    <n v="8"/>
    <s v="CHIHUAHUA"/>
    <x v="6"/>
    <n v="29"/>
    <x v="7"/>
    <n v="29"/>
    <s v="BUENA VISTA (MESA REDONDA)"/>
    <s v="CALLE BUENAVISTA DE LOS TARRO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33V"/>
    <n v="1"/>
    <s v="MATUTINO"/>
    <s v="PREESCOLAR COMUNITARIO"/>
    <n v="8"/>
    <s v="CHIHUAHUA"/>
    <n v="8"/>
    <s v="CHIHUAHUA"/>
    <x v="6"/>
    <n v="29"/>
    <x v="7"/>
    <n v="359"/>
    <s v="EL CARNERO"/>
    <s v="CALLE EL CARNER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34U"/>
    <n v="1"/>
    <s v="MATUTINO"/>
    <s v="PREESCOLAR COMUNITARIO"/>
    <n v="8"/>
    <s v="CHIHUAHUA"/>
    <n v="8"/>
    <s v="CHIHUAHUA"/>
    <x v="6"/>
    <n v="29"/>
    <x v="7"/>
    <n v="439"/>
    <s v="LA CUEVA"/>
    <s v="CALLE LA CUEV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38Q"/>
    <n v="1"/>
    <s v="MATUTINO"/>
    <s v="PREESCOLAR COMUNITARIO AULA COMPARTIDA"/>
    <n v="8"/>
    <s v="CHIHUAHUA"/>
    <n v="8"/>
    <s v="CHIHUAHUA"/>
    <x v="3"/>
    <n v="46"/>
    <x v="9"/>
    <n v="278"/>
    <s v="SAN ANDRÃ‰S"/>
    <s v="CALLE SAN ANDRE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39P"/>
    <n v="1"/>
    <s v="MATUTINO"/>
    <s v="PREESCOLAR COMUNITARIO"/>
    <n v="8"/>
    <s v="CHIHUAHUA"/>
    <n v="8"/>
    <s v="CHIHUAHUA"/>
    <x v="3"/>
    <n v="46"/>
    <x v="9"/>
    <n v="535"/>
    <s v="MESA DEL FRIJOLAR"/>
    <s v="CALLE MESA DEL FRIJOLAR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9"/>
    <n v="11"/>
    <n v="20"/>
    <n v="9"/>
    <n v="11"/>
    <n v="20"/>
    <n v="0"/>
    <n v="0"/>
    <n v="0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0"/>
    <n v="0"/>
    <n v="0"/>
    <n v="9"/>
    <n v="11"/>
    <n v="20"/>
    <n v="0"/>
    <n v="0"/>
    <n v="1"/>
    <n v="0"/>
    <n v="0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2"/>
    <n v="0"/>
    <n v="0"/>
    <n v="0"/>
    <n v="0"/>
    <n v="2"/>
    <n v="0"/>
    <n v="0"/>
    <n v="1"/>
  </r>
  <r>
    <s v="08KJN0541D"/>
    <n v="1"/>
    <s v="MATUTINO"/>
    <s v="PREESCOLAR COMUNITARIO"/>
    <n v="8"/>
    <s v="CHIHUAHUA"/>
    <n v="8"/>
    <s v="CHIHUAHUA"/>
    <x v="3"/>
    <n v="46"/>
    <x v="9"/>
    <n v="624"/>
    <s v="LA CHIRIMOYA"/>
    <s v="CALLE LA CHIRIMOYA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42C"/>
    <n v="1"/>
    <s v="MATUTINO"/>
    <s v="PREESCOLAR COMUNITARIO AULA COMPARTIDA"/>
    <n v="8"/>
    <s v="CHIHUAHUA"/>
    <n v="8"/>
    <s v="CHIHUAHUA"/>
    <x v="0"/>
    <n v="47"/>
    <x v="20"/>
    <n v="15"/>
    <s v="BERMÃšDEZ"/>
    <s v="CALLE BERMUDEZ"/>
    <n v="0"/>
    <s v="PÃšBLICO"/>
    <x v="3"/>
    <n v="2"/>
    <s v="BÃSICA"/>
    <n v="1"/>
    <x v="2"/>
    <n v="2"/>
    <x v="5"/>
    <n v="1"/>
    <s v="SERVICIOS"/>
    <n v="19"/>
    <s v="AULAS COMPARTIDAS"/>
    <m/>
    <m/>
    <m/>
    <n v="0"/>
    <s v="I202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43B"/>
    <n v="1"/>
    <s v="MATUTINO"/>
    <s v="JARDIN DE NIÑOS"/>
    <n v="8"/>
    <s v="CHIHUAHUA"/>
    <n v="8"/>
    <s v="CHIHUAHUA"/>
    <x v="0"/>
    <n v="47"/>
    <x v="20"/>
    <n v="111"/>
    <s v="SIERRA OBSCURA (EL SERRUCHITO)"/>
    <s v="CALLE SIERRA OSCUR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49W"/>
    <n v="1"/>
    <s v="MATUTINO"/>
    <s v="JARDIN DE NIÑOS"/>
    <n v="8"/>
    <s v="CHIHUAHUA"/>
    <n v="8"/>
    <s v="CHIHUAHUA"/>
    <x v="0"/>
    <n v="66"/>
    <x v="32"/>
    <n v="820"/>
    <s v="EL REBAJE"/>
    <s v="CALLE EL REBAJ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0"/>
    <n v="0"/>
    <n v="1"/>
    <n v="7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53I"/>
    <n v="1"/>
    <s v="MATUTINO"/>
    <s v="JARDIN DE NIÑOS"/>
    <n v="8"/>
    <s v="CHIHUAHUA"/>
    <n v="8"/>
    <s v="CHIHUAHUA"/>
    <x v="6"/>
    <n v="29"/>
    <x v="7"/>
    <n v="405"/>
    <s v="SAN JOSÃ‰ DEL RINCÃ“N"/>
    <s v="CALLE SAN JOSE DEL RINCON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55G"/>
    <n v="1"/>
    <s v="MATUTINO"/>
    <s v="JARDIN DE NIÑOS"/>
    <n v="8"/>
    <s v="CHIHUAHUA"/>
    <n v="8"/>
    <s v="CHIHUAHUA"/>
    <x v="8"/>
    <n v="3"/>
    <x v="16"/>
    <n v="6"/>
    <s v="COLONIA AGUA FRÃA"/>
    <s v="CALLE AGUA FRI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59C"/>
    <n v="1"/>
    <s v="MATUTINO"/>
    <s v="JARDIN DE NIÑOS"/>
    <n v="8"/>
    <s v="CHIHUAHUA"/>
    <n v="8"/>
    <s v="CHIHUAHUA"/>
    <x v="10"/>
    <n v="13"/>
    <x v="41"/>
    <n v="35"/>
    <s v="EJIDO HERNÃNDEZ (JOBALES)"/>
    <s v="CALLE EJIDO HERNANDEZ (JOBALES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62Q"/>
    <n v="1"/>
    <s v="MATUTINO"/>
    <s v="JARDIN DE NIÑOS"/>
    <n v="8"/>
    <s v="CHIHUAHUA"/>
    <n v="8"/>
    <s v="CHIHUAHUA"/>
    <x v="7"/>
    <n v="2"/>
    <x v="24"/>
    <n v="69"/>
    <s v="EL PUEBLITO"/>
    <s v="CALLE EL PUEBLITO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63P"/>
    <n v="1"/>
    <s v="MATUTINO"/>
    <s v="PREESCOLAR COMUNITARIO"/>
    <n v="8"/>
    <s v="CHIHUAHUA"/>
    <n v="8"/>
    <s v="CHIHUAHUA"/>
    <x v="7"/>
    <n v="19"/>
    <x v="21"/>
    <n v="258"/>
    <s v="LA ESPERANZA"/>
    <s v="CALLE LA ESPERANZ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64O"/>
    <n v="1"/>
    <s v="MATUTINO"/>
    <s v="PREESCOLAR COMUNITARIO"/>
    <n v="8"/>
    <s v="CHIHUAHUA"/>
    <n v="8"/>
    <s v="CHIHUAHUA"/>
    <x v="0"/>
    <n v="20"/>
    <x v="10"/>
    <n v="56"/>
    <s v="GUAZIZACO"/>
    <s v="CALLE GUAZIZAC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65N"/>
    <n v="1"/>
    <s v="MATUTINO"/>
    <s v="PREESCOLAR COMUNITARIO"/>
    <n v="8"/>
    <s v="CHIHUAHUA"/>
    <n v="8"/>
    <s v="CHIHUAHUA"/>
    <x v="0"/>
    <n v="20"/>
    <x v="10"/>
    <n v="58"/>
    <s v="GUERRA AL TIRANO (LA VINATA)"/>
    <s v="CALLE GUERRA DEL TIRA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66M"/>
    <n v="1"/>
    <s v="MATUTINO"/>
    <s v="JARDIN DE NIÑOS"/>
    <n v="8"/>
    <s v="CHIHUAHUA"/>
    <n v="8"/>
    <s v="CHIHUAHUA"/>
    <x v="0"/>
    <n v="20"/>
    <x v="10"/>
    <n v="72"/>
    <s v="LOS LLANITOS"/>
    <s v="CALLE LOS LLANITO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7"/>
    <n v="9"/>
    <n v="2"/>
    <n v="7"/>
    <n v="9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0"/>
    <n v="0"/>
    <n v="0"/>
    <n v="2"/>
    <n v="7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76T"/>
    <n v="1"/>
    <s v="MATUTINO"/>
    <s v="JARDIN DE NIÑOS"/>
    <n v="8"/>
    <s v="CHIHUAHUA"/>
    <n v="8"/>
    <s v="CHIHUAHUA"/>
    <x v="0"/>
    <n v="30"/>
    <x v="34"/>
    <n v="15"/>
    <s v="BASORIACHI"/>
    <s v="CALLE BASORE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81E"/>
    <n v="1"/>
    <s v="MATUTINO"/>
    <s v="PREESCOLAR COMUNITARIO"/>
    <n v="8"/>
    <s v="CHIHUAHUA"/>
    <n v="8"/>
    <s v="CHIHUAHUA"/>
    <x v="6"/>
    <n v="29"/>
    <x v="7"/>
    <n v="248"/>
    <s v="EL TRIGUITO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85A"/>
    <n v="1"/>
    <s v="MATUTINO"/>
    <s v="PREESCOLAR COMUNITARIO"/>
    <n v="8"/>
    <s v="CHIHUAHUA"/>
    <n v="8"/>
    <s v="CHIHUAHUA"/>
    <x v="1"/>
    <n v="31"/>
    <x v="1"/>
    <n v="55"/>
    <s v="HEREDIA Y ANEXAS (LAS RANAS DE HEREDIA)"/>
    <s v="CALLE SAN PABLO DE LA SIERR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9"/>
    <n v="10"/>
    <n v="1"/>
    <n v="9"/>
    <n v="10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0"/>
    <n v="0"/>
    <n v="1"/>
    <n v="7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88Y"/>
    <n v="1"/>
    <s v="MATUTINO"/>
    <s v="PREESCOLAR COMUNITARIO"/>
    <n v="8"/>
    <s v="CHIHUAHUA"/>
    <n v="8"/>
    <s v="CHIHUAHUA"/>
    <x v="7"/>
    <n v="61"/>
    <x v="13"/>
    <n v="72"/>
    <s v="SAN JOSÃ‰ DE HERNÃNDEZ"/>
    <s v="CALLE SAN JOSE DE HERNANDEZ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90M"/>
    <n v="1"/>
    <s v="MATUTINO"/>
    <s v="PREESCOLAR COMUNITARIO"/>
    <n v="8"/>
    <s v="CHIHUAHUA"/>
    <n v="8"/>
    <s v="CHIHUAHUA"/>
    <x v="0"/>
    <n v="41"/>
    <x v="33"/>
    <n v="281"/>
    <s v="SAN JOSÃ‰ DE LAS LAJAS"/>
    <s v="CALLE SAN JOSE DE LAS LAJA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92K"/>
    <n v="1"/>
    <s v="MATUTINO"/>
    <s v="JARDIN DE NIÑOS"/>
    <n v="8"/>
    <s v="CHIHUAHUA"/>
    <n v="8"/>
    <s v="CHIHUAHUA"/>
    <x v="2"/>
    <n v="40"/>
    <x v="12"/>
    <n v="111"/>
    <s v="CAMPO EL DOS (DOS DE ARRIBA)"/>
    <s v="CALLE EJIDO CAMPO DO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94I"/>
    <n v="1"/>
    <s v="MATUTINO"/>
    <s v="PREESCOLAR COMUNITARIO"/>
    <n v="8"/>
    <s v="CHIHUAHUA"/>
    <n v="8"/>
    <s v="CHIHUAHUA"/>
    <x v="8"/>
    <n v="36"/>
    <x v="30"/>
    <n v="362"/>
    <s v="SAN LUIS"/>
    <s v="CALLE EJIDO SAN LUI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3"/>
    <n v="10"/>
    <n v="7"/>
    <n v="3"/>
    <n v="1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95H"/>
    <n v="1"/>
    <s v="MATUTINO"/>
    <s v="JARDIN DE NIÑOS"/>
    <n v="8"/>
    <s v="CHIHUAHUA"/>
    <n v="8"/>
    <s v="CHIHUAHUA"/>
    <x v="8"/>
    <n v="36"/>
    <x v="30"/>
    <n v="158"/>
    <s v="ZARAGOZA"/>
    <s v="CALLE ZARAGOZ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0"/>
    <n v="0"/>
    <n v="6"/>
    <n v="8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98E"/>
    <n v="1"/>
    <s v="MATUTINO"/>
    <s v="PREESCOLAR COMUNITARIO"/>
    <n v="8"/>
    <s v="CHIHUAHUA"/>
    <n v="8"/>
    <s v="CHIHUAHUA"/>
    <x v="1"/>
    <n v="31"/>
    <x v="1"/>
    <n v="9"/>
    <s v="COJAHUACHI"/>
    <s v="CALLE COJAHU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01B"/>
    <n v="1"/>
    <s v="MATUTINO"/>
    <s v="JARDIN DE NIÑOS"/>
    <n v="8"/>
    <s v="CHIHUAHUA"/>
    <n v="8"/>
    <s v="CHIHUAHUA"/>
    <x v="1"/>
    <n v="31"/>
    <x v="1"/>
    <n v="30"/>
    <s v="RANCHO CARPIO"/>
    <s v="CALLE RANCHO CARPI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04Z"/>
    <n v="1"/>
    <s v="MATUTINO"/>
    <s v="JARDIN DE NIÑOS"/>
    <n v="8"/>
    <s v="CHIHUAHUA"/>
    <n v="8"/>
    <s v="CHIHUAHUA"/>
    <x v="6"/>
    <n v="29"/>
    <x v="7"/>
    <n v="104"/>
    <s v="LAGUNA DE LOS CANO"/>
    <s v="CALLE LAGUNA DE LOS CA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08V"/>
    <n v="1"/>
    <s v="MATUTINO"/>
    <s v="PREESCOLAR COMUNITARIO AULA COMPARTIDA"/>
    <n v="8"/>
    <s v="CHIHUAHUA"/>
    <n v="8"/>
    <s v="CHIHUAHUA"/>
    <x v="6"/>
    <n v="29"/>
    <x v="7"/>
    <n v="788"/>
    <s v="EL CAPORAL (LA GUACAMAYA)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610J"/>
    <n v="1"/>
    <s v="MATUTINO"/>
    <s v="PREESCOLAR COMUNITARIO"/>
    <n v="8"/>
    <s v="CHIHUAHUA"/>
    <n v="8"/>
    <s v="CHIHUAHUA"/>
    <x v="6"/>
    <n v="29"/>
    <x v="7"/>
    <n v="279"/>
    <s v="MESA DE TÃ‰LLEZ"/>
    <s v="CALLE MESA DE TELLEZ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15E"/>
    <n v="1"/>
    <s v="MATUTINO"/>
    <s v="PREESCOLAR COMUNITARIO"/>
    <n v="8"/>
    <s v="CHIHUAHUA"/>
    <n v="8"/>
    <s v="CHIHUAHUA"/>
    <x v="3"/>
    <n v="27"/>
    <x v="27"/>
    <n v="5"/>
    <s v="AGUA ESCONDIDA"/>
    <s v="CALLE CONOCID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16D"/>
    <n v="1"/>
    <s v="MATUTINO"/>
    <s v="PREESCOLAR COMUNITARIO"/>
    <n v="8"/>
    <s v="CHIHUAHUA"/>
    <n v="8"/>
    <s v="CHIHUAHUA"/>
    <x v="3"/>
    <n v="27"/>
    <x v="27"/>
    <n v="2668"/>
    <s v="RANCHERÃA BABOREACHI"/>
    <s v="CALLE RANCHERIA BABORE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18B"/>
    <n v="1"/>
    <s v="MATUTINO"/>
    <s v="PREESCOLAR COMUNITARIO"/>
    <n v="8"/>
    <s v="CHIHUAHUA"/>
    <n v="8"/>
    <s v="CHIHUAHUA"/>
    <x v="1"/>
    <n v="18"/>
    <x v="53"/>
    <n v="46"/>
    <s v="LLANOS DE REFORMA"/>
    <s v="CALLE LLANOS DE REFORM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0621P"/>
    <n v="1"/>
    <s v="MATUTINO"/>
    <s v="JARDIN DE NIÑOS"/>
    <n v="8"/>
    <s v="CHIHUAHUA"/>
    <n v="8"/>
    <s v="CHIHUAHUA"/>
    <x v="8"/>
    <n v="36"/>
    <x v="30"/>
    <n v="179"/>
    <s v="LAGUNA DE PALOMAS (ESTACIÃ“N CARRILLO)"/>
    <s v="CALLE CARRILLO ESTACION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23N"/>
    <n v="1"/>
    <s v="MATUTINO"/>
    <s v="PREESCOLAR COMUNITARIO"/>
    <n v="8"/>
    <s v="CHIHUAHUA"/>
    <n v="8"/>
    <s v="CHIHUAHUA"/>
    <x v="1"/>
    <n v="17"/>
    <x v="43"/>
    <n v="11"/>
    <s v="BUSTILLOS"/>
    <s v="CALLE CONOCID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26K"/>
    <n v="1"/>
    <s v="MATUTINO"/>
    <s v="JARDIN DE NIÑOS"/>
    <n v="8"/>
    <s v="CHIHUAHUA"/>
    <n v="8"/>
    <s v="CHIHUAHUA"/>
    <x v="9"/>
    <n v="16"/>
    <x v="62"/>
    <n v="4"/>
    <s v="CORRALEÃ‘O DE JUÃREZ"/>
    <s v="CALLE CORRALEÃ‘O DE JUAREZ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29H"/>
    <n v="1"/>
    <s v="MATUTINO"/>
    <s v="PREESCOLAR COMUNITARIO"/>
    <n v="8"/>
    <s v="CHIHUAHUA"/>
    <n v="8"/>
    <s v="CHIHUAHUA"/>
    <x v="1"/>
    <n v="12"/>
    <x v="23"/>
    <n v="2"/>
    <s v="EL ÃLAMO DE OJOS AZULES"/>
    <s v="CALLE EL SAUZ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0X"/>
    <n v="1"/>
    <s v="MATUTINO"/>
    <s v="PREESCOLAR COMUNITARIO"/>
    <n v="8"/>
    <s v="CHIHUAHUA"/>
    <n v="8"/>
    <s v="CHIHUAHUA"/>
    <x v="1"/>
    <n v="12"/>
    <x v="23"/>
    <n v="42"/>
    <s v="OJOS AZULES (LA MÃQUINA)"/>
    <s v="CALLE OJOS AZULES (LA MAQUINA)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31W"/>
    <n v="1"/>
    <s v="MATUTINO"/>
    <s v="JARDIN DE NIÑOS"/>
    <n v="8"/>
    <s v="CHIHUAHUA"/>
    <n v="8"/>
    <s v="CHIHUAHUA"/>
    <x v="1"/>
    <n v="12"/>
    <x v="23"/>
    <n v="2"/>
    <s v="EL ÃLAMO DE OJOS AZULES"/>
    <s v="CALLE EL SAUZ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2V"/>
    <n v="1"/>
    <s v="MATUTINO"/>
    <s v="JARDIN DE NIÑOS"/>
    <n v="8"/>
    <s v="CHIHUAHUA"/>
    <n v="8"/>
    <s v="CHIHUAHUA"/>
    <x v="1"/>
    <n v="12"/>
    <x v="23"/>
    <n v="338"/>
    <s v="NOROGACHITO (NOROGACHI)"/>
    <s v="CALLE NOROGACHITO (NOROGACHI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0"/>
    <n v="0"/>
    <n v="0"/>
    <n v="8"/>
    <n v="6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3U"/>
    <n v="1"/>
    <s v="MATUTINO"/>
    <s v="JARDIN DE NIÑOS"/>
    <n v="8"/>
    <s v="CHIHUAHUA"/>
    <n v="8"/>
    <s v="CHIHUAHUA"/>
    <x v="9"/>
    <n v="11"/>
    <x v="28"/>
    <n v="86"/>
    <s v="LA LAGUNA"/>
    <s v="CALLE EJIDO LA LAGUN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4T"/>
    <n v="1"/>
    <s v="MATUTINO"/>
    <s v="JARDIN DE NIÑOS"/>
    <n v="8"/>
    <s v="CHIHUAHUA"/>
    <n v="8"/>
    <s v="CHIHUAHUA"/>
    <x v="9"/>
    <n v="11"/>
    <x v="28"/>
    <n v="87"/>
    <s v="LA LAGUNA DE LAS VACAS (SAN ISIDRO)"/>
    <s v="CALLE LA LAGUNA DE LAS VACAS (SAN ISIDRO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0"/>
    <n v="3"/>
    <n v="3"/>
    <n v="0"/>
    <n v="3"/>
    <n v="0"/>
    <n v="0"/>
    <n v="0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0"/>
    <n v="0"/>
    <n v="6"/>
    <n v="8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5S"/>
    <n v="1"/>
    <s v="MATUTINO"/>
    <s v="PREESCOLAR COMUNITARIO"/>
    <n v="8"/>
    <s v="CHIHUAHUA"/>
    <n v="8"/>
    <s v="CHIHUAHUA"/>
    <x v="9"/>
    <n v="11"/>
    <x v="28"/>
    <n v="46"/>
    <s v="ESTACIÃ“N DÃAZ (EJIDO SAN LEONARDO)"/>
    <s v="CALLE ESTACION DIAZ (EJIDO SAN LEONARDO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8P"/>
    <n v="1"/>
    <s v="MATUTINO"/>
    <s v="JARDIN DE NIÑOS"/>
    <n v="8"/>
    <s v="CHIHUAHUA"/>
    <n v="8"/>
    <s v="CHIHUAHUA"/>
    <x v="0"/>
    <n v="8"/>
    <x v="0"/>
    <n v="94"/>
    <s v="LA LABOR"/>
    <s v="CALLE LA LABOR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49V"/>
    <n v="1"/>
    <s v="MATUTINO"/>
    <s v="JARDIN DE NIÑOS"/>
    <n v="8"/>
    <s v="CHIHUAHUA"/>
    <n v="8"/>
    <s v="CHIHUAHUA"/>
    <x v="6"/>
    <n v="29"/>
    <x v="7"/>
    <n v="739"/>
    <s v="LOS OTATES DE ARRIBA"/>
    <s v="CALLE LOS OTATES DE ARRIB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61Q"/>
    <n v="1"/>
    <s v="MATUTINO"/>
    <s v="JARDIN DE NIÑOS"/>
    <n v="8"/>
    <s v="CHIHUAHUA"/>
    <n v="8"/>
    <s v="CHIHUAHUA"/>
    <x v="3"/>
    <n v="46"/>
    <x v="9"/>
    <n v="71"/>
    <s v="LA GAITA"/>
    <s v="CALLE LA GAYT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0666L"/>
    <n v="1"/>
    <s v="MATUTINO"/>
    <s v="PREESCOLAR COMUNITARIO"/>
    <n v="8"/>
    <s v="CHIHUAHUA"/>
    <n v="8"/>
    <s v="CHIHUAHUA"/>
    <x v="3"/>
    <n v="27"/>
    <x v="27"/>
    <n v="24"/>
    <s v="CIÃ‰NEGA DE NOROGACHI"/>
    <s v="CALLE CIENEGA DE NOROGACHI (LA CIENEGA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85Z"/>
    <n v="1"/>
    <s v="MATUTINO"/>
    <s v="PREESCOLAR COMUNITARIO"/>
    <n v="8"/>
    <s v="CHIHUAHUA"/>
    <n v="8"/>
    <s v="CHIHUAHUA"/>
    <x v="3"/>
    <n v="46"/>
    <x v="9"/>
    <n v="14"/>
    <s v="ÃNIMAS DE ARRIBA (EJIDO)"/>
    <s v="CALLE ANIMAS DE ARRIBA (EJIDO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0"/>
    <n v="0"/>
    <n v="0"/>
    <n v="6"/>
    <n v="7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92J"/>
    <n v="1"/>
    <s v="MATUTINO"/>
    <s v="JARDIN DE NIÑOS"/>
    <n v="8"/>
    <s v="CHIHUAHUA"/>
    <n v="8"/>
    <s v="CHIHUAHUA"/>
    <x v="10"/>
    <n v="13"/>
    <x v="41"/>
    <n v="16"/>
    <s v="EJIDO IGNACIO ZARAGOZA (EL WILLY)"/>
    <s v="CALLE EJIDO IGNACIO ZARAGOZA (EL WILLY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93I"/>
    <n v="1"/>
    <s v="MATUTINO"/>
    <s v="PREESCOLAR COMUNITARIO"/>
    <n v="8"/>
    <s v="CHIHUAHUA"/>
    <n v="8"/>
    <s v="CHIHUAHUA"/>
    <x v="1"/>
    <n v="17"/>
    <x v="43"/>
    <n v="105"/>
    <s v="NUEVO ZARAGOZA (LOS ADOBES)"/>
    <s v="CALLE NUEVO ZARAGOZA (LOS ADOBES)"/>
    <n v="0"/>
    <s v="PÃšBLICO"/>
    <x v="3"/>
    <n v="2"/>
    <s v="BÃSICA"/>
    <n v="1"/>
    <x v="2"/>
    <n v="2"/>
    <x v="5"/>
    <n v="0"/>
    <s v="NO APLICA"/>
    <n v="0"/>
    <s v="NO APLICA"/>
    <m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0"/>
    <n v="0"/>
    <n v="4"/>
    <n v="8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97E"/>
    <n v="1"/>
    <s v="MATUTINO"/>
    <s v="JARDIN DE NIÑOS"/>
    <n v="8"/>
    <s v="CHIHUAHUA"/>
    <n v="8"/>
    <s v="CHIHUAHUA"/>
    <x v="1"/>
    <n v="31"/>
    <x v="1"/>
    <n v="300"/>
    <s v="SAN PABLO"/>
    <s v="CALLE SAN PABLO DE LA SIERR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0"/>
    <n v="0"/>
    <n v="0"/>
    <n v="5"/>
    <n v="9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99C"/>
    <n v="1"/>
    <s v="MATUTINO"/>
    <s v="JARDIN DE NIÑOS"/>
    <n v="8"/>
    <s v="CHIHUAHUA"/>
    <n v="8"/>
    <s v="CHIHUAHUA"/>
    <x v="8"/>
    <n v="36"/>
    <x v="30"/>
    <n v="81"/>
    <s v="MIRAMONTES"/>
    <s v="CALLE MIRAMONTE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02Z"/>
    <n v="1"/>
    <s v="MATUTINO"/>
    <s v="PREESCOLAR COMUNITARIO"/>
    <n v="8"/>
    <s v="CHIHUAHUA"/>
    <n v="8"/>
    <s v="CHIHUAHUA"/>
    <x v="3"/>
    <n v="46"/>
    <x v="9"/>
    <n v="123"/>
    <s v="LAS PALOMAS"/>
    <s v="CALLE PUERTO DE PALOMA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0"/>
    <n v="0"/>
    <n v="0"/>
    <n v="8"/>
    <n v="6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03Z"/>
    <n v="1"/>
    <s v="MATUTINO"/>
    <s v="PREESCOLAR COMUNITARIO"/>
    <n v="8"/>
    <s v="CHIHUAHUA"/>
    <n v="8"/>
    <s v="CHIHUAHUA"/>
    <x v="3"/>
    <n v="46"/>
    <x v="9"/>
    <n v="142"/>
    <s v="EL RANCHITO (RANCHITO DE BORGES)"/>
    <s v="CALLE RANCHITO DE BURGOS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4"/>
    <n v="0"/>
    <n v="4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08U"/>
    <n v="1"/>
    <s v="MATUTINO"/>
    <s v="PREESCOLAR COMUNITARIO AULA COMPARTIDA"/>
    <n v="8"/>
    <s v="CHIHUAHUA"/>
    <n v="8"/>
    <s v="CHIHUAHUA"/>
    <x v="0"/>
    <n v="66"/>
    <x v="32"/>
    <n v="139"/>
    <s v="LA NOPALERA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10I"/>
    <n v="1"/>
    <s v="MATUTINO"/>
    <s v="JARDIN DE NIÑOS"/>
    <n v="8"/>
    <s v="CHIHUAHUA"/>
    <n v="8"/>
    <s v="CHIHUAHUA"/>
    <x v="10"/>
    <n v="35"/>
    <x v="51"/>
    <n v="17"/>
    <s v="TRES ÃLAMOS"/>
    <s v="CALLE TRES ALAMO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0"/>
    <n v="0"/>
    <n v="0"/>
    <n v="5"/>
    <n v="9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11H"/>
    <n v="1"/>
    <s v="MATUTINO"/>
    <s v="JARDIN DE NIÑOS"/>
    <n v="8"/>
    <s v="CHIHUAHUA"/>
    <n v="8"/>
    <s v="CHIHUAHUA"/>
    <x v="10"/>
    <n v="35"/>
    <x v="51"/>
    <n v="49"/>
    <s v="PANCHO VILLA (LA MORITA)"/>
    <s v="CALLE PANCHO VILL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15D"/>
    <n v="1"/>
    <s v="MATUTINO"/>
    <s v="JARDIN DE NIÑOS"/>
    <n v="8"/>
    <s v="CHIHUAHUA"/>
    <n v="8"/>
    <s v="CHIHUAHUA"/>
    <x v="0"/>
    <n v="8"/>
    <x v="0"/>
    <n v="91"/>
    <s v="JESÃšS MARÃA"/>
    <s v="CALLE JESUS MARI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18A"/>
    <n v="1"/>
    <s v="MATUTINO"/>
    <s v="PREESCOLAR COMUNITARIO"/>
    <n v="8"/>
    <s v="CHIHUAHUA"/>
    <n v="8"/>
    <s v="CHIHUAHUA"/>
    <x v="0"/>
    <n v="9"/>
    <x v="2"/>
    <n v="161"/>
    <s v="SAGOACHI"/>
    <s v="CALLE SAGOACHI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3"/>
    <n v="0"/>
    <n v="3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22N"/>
    <n v="1"/>
    <s v="MATUTINO"/>
    <s v="PREESCOLAR COMUNITARIO"/>
    <n v="8"/>
    <s v="CHIHUAHUA"/>
    <n v="8"/>
    <s v="CHIHUAHUA"/>
    <x v="8"/>
    <n v="60"/>
    <x v="56"/>
    <n v="36"/>
    <s v="SAN PEDRO (EJIDO SAN RAFAEL)"/>
    <s v="CALLE SAN PEDRO (EJIDO SAN RAFAEL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9"/>
    <n v="2"/>
    <n v="11"/>
    <n v="0"/>
    <n v="0"/>
    <n v="0"/>
    <n v="0"/>
    <n v="0"/>
    <n v="0"/>
    <n v="0"/>
    <n v="0"/>
    <n v="0"/>
    <n v="9"/>
    <n v="2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23M"/>
    <n v="1"/>
    <s v="MATUTINO"/>
    <s v="JARDIN DE NIÑOS"/>
    <n v="8"/>
    <s v="CHIHUAHUA"/>
    <n v="8"/>
    <s v="CHIHUAHUA"/>
    <x v="8"/>
    <n v="60"/>
    <x v="56"/>
    <n v="12"/>
    <s v="CASA COLORADA (FRANCISCO I. MADERO)"/>
    <s v="CALLE CASA COLORAD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45Y"/>
    <n v="1"/>
    <s v="MATUTINO"/>
    <s v="JARDIN DE NIÑOS"/>
    <n v="8"/>
    <s v="CHIHUAHUA"/>
    <n v="8"/>
    <s v="CHIHUAHUA"/>
    <x v="1"/>
    <n v="31"/>
    <x v="1"/>
    <n v="7"/>
    <s v="AHUICHIQUE"/>
    <s v="CALLE CONOCIDO AHUICHIQU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47W"/>
    <n v="1"/>
    <s v="MATUTINO"/>
    <s v="PREESCOLAR COMUNITARIO"/>
    <n v="8"/>
    <s v="CHIHUAHUA"/>
    <n v="8"/>
    <s v="CHIHUAHUA"/>
    <x v="7"/>
    <n v="19"/>
    <x v="21"/>
    <n v="243"/>
    <s v="LA CASITA"/>
    <s v="CALLE LA CASIT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0"/>
    <n v="0"/>
    <n v="1"/>
    <n v="7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50J"/>
    <n v="1"/>
    <s v="MATUTINO"/>
    <s v="PREESCOLAR COMUNITARIO"/>
    <n v="8"/>
    <s v="CHIHUAHUA"/>
    <n v="8"/>
    <s v="CHIHUAHUA"/>
    <x v="6"/>
    <n v="29"/>
    <x v="7"/>
    <n v="261"/>
    <s v="EL ZORRILLO (BAJÃO ALMAZÃN)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52H"/>
    <n v="1"/>
    <s v="MATUTINO"/>
    <s v="PREESCOLAR COMUNITARIO"/>
    <n v="8"/>
    <s v="CHIHUAHUA"/>
    <n v="8"/>
    <s v="CHIHUAHUA"/>
    <x v="6"/>
    <n v="29"/>
    <x v="7"/>
    <n v="1905"/>
    <s v="EL ZAPOTE"/>
    <s v="CALLE EL ZAPOT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2"/>
    <n v="9"/>
    <n v="11"/>
    <n v="0"/>
    <n v="0"/>
    <n v="0"/>
    <n v="0"/>
    <n v="0"/>
    <n v="0"/>
    <n v="0"/>
    <n v="0"/>
    <n v="0"/>
    <n v="2"/>
    <n v="9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55E"/>
    <n v="1"/>
    <s v="MATUTINO"/>
    <s v="JARDIN DE NIÑOS"/>
    <n v="8"/>
    <s v="CHIHUAHUA"/>
    <n v="8"/>
    <s v="CHIHUAHUA"/>
    <x v="0"/>
    <n v="30"/>
    <x v="34"/>
    <n v="51"/>
    <s v="HORMIGUEROS"/>
    <s v="CALLE HORMIGUERO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0758B"/>
    <n v="1"/>
    <s v="MATUTINO"/>
    <s v="JARDIN DE NIÑOS"/>
    <n v="8"/>
    <s v="CHIHUAHUA"/>
    <n v="8"/>
    <s v="CHIHUAHUA"/>
    <x v="2"/>
    <n v="40"/>
    <x v="12"/>
    <n v="31"/>
    <s v="NUEVA MADERA"/>
    <s v="CALLE NUEVO MADER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59A"/>
    <n v="1"/>
    <s v="MATUTINO"/>
    <s v="JARDIN DE NIÑOS"/>
    <n v="8"/>
    <s v="CHIHUAHUA"/>
    <n v="8"/>
    <s v="CHIHUAHUA"/>
    <x v="3"/>
    <n v="46"/>
    <x v="9"/>
    <n v="175"/>
    <s v="SOROBUENA"/>
    <s v="CALLE SOROBUENA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67J"/>
    <n v="1"/>
    <s v="MATUTINO"/>
    <s v="PREESCOLAR COMUNITARIO"/>
    <n v="8"/>
    <s v="CHIHUAHUA"/>
    <n v="8"/>
    <s v="CHIHUAHUA"/>
    <x v="9"/>
    <n v="11"/>
    <x v="28"/>
    <n v="51"/>
    <s v="LA ENRAMADA"/>
    <s v="CALLE LA ENRAMAD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69H"/>
    <n v="1"/>
    <s v="MATUTINO"/>
    <s v="PREESCOLAR COMUNITARIO AULA COMPARTIDA"/>
    <n v="8"/>
    <s v="CHIHUAHUA"/>
    <n v="8"/>
    <s v="CHIHUAHUA"/>
    <x v="4"/>
    <n v="15"/>
    <x v="39"/>
    <n v="30"/>
    <s v="LA CUESTA DE MUÃ‘IZ"/>
    <s v="CALLE LA CUESTA DE MUÃ‘IZ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0"/>
    <n v="4"/>
    <n v="4"/>
    <n v="0"/>
    <n v="4"/>
    <n v="4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771W"/>
    <n v="1"/>
    <s v="MATUTINO"/>
    <s v="JARDIN DE NIÑOS"/>
    <n v="8"/>
    <s v="CHIHUAHUA"/>
    <n v="8"/>
    <s v="CHIHUAHUA"/>
    <x v="7"/>
    <n v="19"/>
    <x v="21"/>
    <n v="253"/>
    <s v="EL CHARCO"/>
    <s v="CALLE EL CHARC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76R"/>
    <n v="1"/>
    <s v="MATUTINO"/>
    <s v="PREESCOLAR COMUNITARIO"/>
    <n v="8"/>
    <s v="CHIHUAHUA"/>
    <n v="8"/>
    <s v="CHIHUAHUA"/>
    <x v="3"/>
    <n v="46"/>
    <x v="9"/>
    <n v="48"/>
    <s v="CORCOVADITO"/>
    <s v="CALLE CORCOVADIT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77Q"/>
    <n v="1"/>
    <s v="MATUTINO"/>
    <s v="JARDIN DE NIÑOS"/>
    <n v="8"/>
    <s v="CHIHUAHUA"/>
    <n v="8"/>
    <s v="CHIHUAHUA"/>
    <x v="0"/>
    <n v="47"/>
    <x v="20"/>
    <n v="114"/>
    <s v="TALAYOTES"/>
    <s v="CALLE TALAYOTE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80D"/>
    <n v="1"/>
    <s v="MATUTINO"/>
    <s v="JARDIN DE NIÑOS"/>
    <n v="8"/>
    <s v="CHIHUAHUA"/>
    <n v="8"/>
    <s v="CHIHUAHUA"/>
    <x v="10"/>
    <n v="35"/>
    <x v="51"/>
    <n v="4"/>
    <s v="ALTAMIRANO"/>
    <s v="CALLE ALTAMIRA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81C"/>
    <n v="1"/>
    <s v="MATUTINO"/>
    <s v="JARDIN DE NIÑOS"/>
    <n v="8"/>
    <s v="CHIHUAHUA"/>
    <n v="8"/>
    <s v="CHIHUAHUA"/>
    <x v="1"/>
    <n v="31"/>
    <x v="1"/>
    <n v="57"/>
    <s v="EL JAGÃœEY"/>
    <s v="CALLE EL JAGUEY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16"/>
    <n v="22"/>
    <n v="6"/>
    <n v="16"/>
    <n v="22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94G"/>
    <n v="1"/>
    <s v="MATUTINO"/>
    <s v="PREESCOLAR COMUNITARIO"/>
    <n v="8"/>
    <s v="CHIHUAHUA"/>
    <n v="8"/>
    <s v="CHIHUAHUA"/>
    <x v="0"/>
    <n v="20"/>
    <x v="10"/>
    <n v="255"/>
    <s v="EL LIMÃ“N"/>
    <s v="CALLE EL LIMON"/>
    <n v="0"/>
    <s v="PÃšBLICO"/>
    <x v="3"/>
    <n v="2"/>
    <s v="BÃSICA"/>
    <n v="1"/>
    <x v="2"/>
    <n v="2"/>
    <x v="5"/>
    <n v="0"/>
    <s v="NO APLICA"/>
    <n v="0"/>
    <s v="NO APLICA"/>
    <m/>
    <m/>
    <s v="08ACE0001J"/>
    <n v="0"/>
    <s v="I202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96E"/>
    <n v="1"/>
    <s v="MATUTINO"/>
    <s v="PREESCOLAR COMUNITARIO"/>
    <n v="8"/>
    <s v="CHIHUAHUA"/>
    <n v="8"/>
    <s v="CHIHUAHUA"/>
    <x v="6"/>
    <n v="29"/>
    <x v="7"/>
    <n v="142"/>
    <s v="OJO FRÃO DE ARRIBA"/>
    <s v="CALLE OJO FRIO DE ARRIB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3"/>
    <n v="10"/>
    <n v="7"/>
    <n v="3"/>
    <n v="10"/>
    <n v="0"/>
    <n v="0"/>
    <n v="0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0"/>
    <n v="0"/>
    <n v="0"/>
    <n v="8"/>
    <n v="4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97D"/>
    <n v="1"/>
    <s v="MATUTINO"/>
    <s v="JARDIN DE NIÑOS"/>
    <n v="8"/>
    <s v="CHIHUAHUA"/>
    <n v="8"/>
    <s v="CHIHUAHUA"/>
    <x v="6"/>
    <n v="29"/>
    <x v="7"/>
    <n v="151"/>
    <s v="EL PALMITO"/>
    <s v="CALLE EL PALMIT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99B"/>
    <n v="1"/>
    <s v="MATUTINO"/>
    <s v="PREESCOLAR COMUNITARIO"/>
    <n v="8"/>
    <s v="CHIHUAHUA"/>
    <n v="8"/>
    <s v="CHIHUAHUA"/>
    <x v="6"/>
    <n v="29"/>
    <x v="7"/>
    <n v="219"/>
    <s v="SANTA ROSALÃA DE NABOGAME"/>
    <s v="CALLE SANTA ROSALIA DE NABOGAM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01Z"/>
    <n v="1"/>
    <s v="MATUTINO"/>
    <s v="PREESCOLAR COMUNITARIO AULA COMPARTIDA"/>
    <n v="8"/>
    <s v="CHIHUAHUA"/>
    <n v="8"/>
    <s v="CHIHUAHUA"/>
    <x v="6"/>
    <n v="29"/>
    <x v="7"/>
    <n v="477"/>
    <s v="EL BALUARTE"/>
    <s v="CALLE EL BALUART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02Z"/>
    <n v="1"/>
    <s v="MATUTINO"/>
    <s v="PREESCOLAR COMUNITARIO"/>
    <n v="8"/>
    <s v="CHIHUAHUA"/>
    <n v="8"/>
    <s v="CHIHUAHUA"/>
    <x v="6"/>
    <n v="29"/>
    <x v="7"/>
    <n v="1139"/>
    <s v="TAMBORILLO"/>
    <s v="CALLE CONOCIDO TAMBORILLOS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04X"/>
    <n v="1"/>
    <s v="MATUTINO"/>
    <s v="PREESCOLAR COMUNITARIO"/>
    <n v="8"/>
    <s v="CHIHUAHUA"/>
    <n v="8"/>
    <s v="CHIHUAHUA"/>
    <x v="0"/>
    <n v="30"/>
    <x v="34"/>
    <n v="27"/>
    <s v="LA CIENEGUITA DE LOS BUSTILLOS"/>
    <s v="CALLE LA CIENEGUITA DE LOS BUSTILLO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05W"/>
    <n v="1"/>
    <s v="MATUTINO"/>
    <s v="JARDIN DE NIÑOS"/>
    <n v="8"/>
    <s v="CHIHUAHUA"/>
    <n v="8"/>
    <s v="CHIHUAHUA"/>
    <x v="0"/>
    <n v="30"/>
    <x v="34"/>
    <n v="78"/>
    <s v="EL PUERTO CHIQUITO"/>
    <s v="CALLE PUERTO CHIQUIT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06V"/>
    <n v="1"/>
    <s v="MATUTINO"/>
    <s v="JARDIN DE NIÑOS"/>
    <n v="8"/>
    <s v="CHIHUAHUA"/>
    <n v="8"/>
    <s v="CHIHUAHUA"/>
    <x v="0"/>
    <n v="30"/>
    <x v="34"/>
    <n v="3"/>
    <s v="EL AGUAJE"/>
    <s v="CALLE EL AGUAJ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09S"/>
    <n v="1"/>
    <s v="MATUTINO"/>
    <s v="JARDIN DE NIÑOS"/>
    <n v="8"/>
    <s v="CHIHUAHUA"/>
    <n v="8"/>
    <s v="CHIHUAHUA"/>
    <x v="8"/>
    <n v="14"/>
    <x v="55"/>
    <n v="18"/>
    <s v="ITURRALDE (EL ORIENTE)"/>
    <s v="CALLE LAS PILA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12F"/>
    <n v="1"/>
    <s v="MATUTINO"/>
    <s v="JARDIN DE NIÑOS"/>
    <n v="8"/>
    <s v="CHIHUAHUA"/>
    <n v="8"/>
    <s v="CHIHUAHUA"/>
    <x v="8"/>
    <n v="44"/>
    <x v="35"/>
    <n v="58"/>
    <s v="SANTA ROSALÃA (LA MAROMA)"/>
    <s v="CALLE SANTA ROSALI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0"/>
    <n v="0"/>
    <n v="7"/>
    <n v="1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15C"/>
    <n v="1"/>
    <s v="MATUTINO"/>
    <s v="JARDIN DE NIÑOS"/>
    <n v="8"/>
    <s v="CHIHUAHUA"/>
    <n v="8"/>
    <s v="CHIHUAHUA"/>
    <x v="0"/>
    <n v="51"/>
    <x v="15"/>
    <n v="113"/>
    <s v="GURICHIVO (EJIDO BASOGACHI)"/>
    <s v="CALLE GUIRICHIV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17A"/>
    <n v="1"/>
    <s v="MATUTINO"/>
    <s v="JARDIN DE NIÑOS"/>
    <n v="8"/>
    <s v="CHIHUAHUA"/>
    <n v="8"/>
    <s v="CHIHUAHUA"/>
    <x v="0"/>
    <n v="51"/>
    <x v="15"/>
    <n v="257"/>
    <s v="BASOGACHI"/>
    <s v="CALLE LA CIENEGA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18Z"/>
    <n v="1"/>
    <s v="MATUTINO"/>
    <s v="PREESCOLAR COMUNITARIO AULA COMPARTIDA"/>
    <n v="8"/>
    <s v="CHIHUAHUA"/>
    <n v="8"/>
    <s v="CHIHUAHUA"/>
    <x v="0"/>
    <n v="66"/>
    <x v="32"/>
    <n v="8"/>
    <s v="AGUATIACHI"/>
    <s v="CALLE AGUATI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26I"/>
    <n v="1"/>
    <s v="MATUTINO"/>
    <s v="PREESCOLAR COMUNITARIO"/>
    <n v="8"/>
    <s v="CHIHUAHUA"/>
    <n v="8"/>
    <s v="CHIHUAHUA"/>
    <x v="3"/>
    <n v="46"/>
    <x v="9"/>
    <n v="919"/>
    <s v="LOS BERROS"/>
    <s v="CALLE LOS BERRO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33S"/>
    <n v="1"/>
    <s v="MATUTINO"/>
    <s v="PREESCOLAR COMUNITARIO AULA COMPARTIDA"/>
    <n v="8"/>
    <s v="CHIHUAHUA"/>
    <n v="8"/>
    <s v="CHIHUAHUA"/>
    <x v="0"/>
    <n v="8"/>
    <x v="0"/>
    <n v="397"/>
    <s v="LA SIERRITA DE BARRAZA (CASA QUEMADA)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34R"/>
    <n v="4"/>
    <s v="DISCONTINUO"/>
    <s v="PREESCOLAR COMUNITARIO"/>
    <n v="8"/>
    <s v="CHIHUAHUA"/>
    <n v="8"/>
    <s v="CHIHUAHUA"/>
    <x v="0"/>
    <n v="8"/>
    <x v="0"/>
    <n v="732"/>
    <s v="MEZQUITE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37O"/>
    <n v="1"/>
    <s v="MATUTINO"/>
    <s v="PREESCOLAR COMUNITARIO"/>
    <n v="8"/>
    <s v="CHIHUAHUA"/>
    <n v="8"/>
    <s v="CHIHUAHUA"/>
    <x v="0"/>
    <n v="9"/>
    <x v="2"/>
    <n v="218"/>
    <s v="NAQUEACHI (LOS TAPANCOS)"/>
    <s v="CALLE NAQUEACHI (LOS TAPANCOS)"/>
    <n v="0"/>
    <s v="PÃšBLICO"/>
    <x v="3"/>
    <n v="2"/>
    <s v="BÃSICA"/>
    <n v="1"/>
    <x v="2"/>
    <n v="2"/>
    <x v="5"/>
    <n v="0"/>
    <s v="NO APLICA"/>
    <n v="0"/>
    <s v="NO APLICA"/>
    <m/>
    <m/>
    <s v="08ACE0001J"/>
    <n v="4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43Z"/>
    <n v="4"/>
    <s v="DISCONTINUO"/>
    <s v="PREESCOLAR COMUNITARIO"/>
    <n v="8"/>
    <s v="CHIHUAHUA"/>
    <n v="8"/>
    <s v="CHIHUAHUA"/>
    <x v="3"/>
    <n v="27"/>
    <x v="27"/>
    <n v="485"/>
    <s v="EL NARANJO"/>
    <s v="CALLE EL NARANJ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61O"/>
    <n v="1"/>
    <s v="MATUTINO"/>
    <s v="PREESCOLAR COMUNITARIO AULA COMPARTIDA"/>
    <n v="8"/>
    <s v="CHIHUAHUA"/>
    <n v="8"/>
    <s v="CHIHUAHUA"/>
    <x v="7"/>
    <n v="19"/>
    <x v="21"/>
    <n v="1026"/>
    <s v="GÃœERACHI DE ARRIBA"/>
    <s v="CALLE GUERACHI DE ARRIB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74S"/>
    <n v="1"/>
    <s v="MATUTINO"/>
    <s v="JARDIN DE NIÑOS"/>
    <n v="8"/>
    <s v="CHIHUAHUA"/>
    <n v="8"/>
    <s v="CHIHUAHUA"/>
    <x v="6"/>
    <n v="29"/>
    <x v="7"/>
    <n v="913"/>
    <s v="CEBOLLAS"/>
    <s v="CALLE CONOCIDO CEBOLLA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7"/>
    <n v="14"/>
    <n v="7"/>
    <n v="7"/>
    <n v="14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75R"/>
    <n v="1"/>
    <s v="MATUTINO"/>
    <s v="PREESCOLAR COMUNITARIO"/>
    <n v="8"/>
    <s v="CHIHUAHUA"/>
    <n v="8"/>
    <s v="CHIHUAHUA"/>
    <x v="3"/>
    <n v="27"/>
    <x v="27"/>
    <n v="415"/>
    <s v="LA MESA DEL CHIHUITE"/>
    <s v="CALLE EL CHIHUIT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77P"/>
    <n v="1"/>
    <s v="MATUTINO"/>
    <s v="PREESCOLAR COMUNITARIO"/>
    <n v="8"/>
    <s v="CHIHUAHUA"/>
    <n v="8"/>
    <s v="CHIHUAHUA"/>
    <x v="7"/>
    <n v="22"/>
    <x v="49"/>
    <n v="14"/>
    <s v="SANTA MARÃA DE CUEVAS"/>
    <s v="CALLE SANTA MARIA DE CUEVA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80C"/>
    <n v="1"/>
    <s v="MATUTINO"/>
    <s v="PREESCOLAR COMUNITARIO"/>
    <n v="8"/>
    <s v="CHIHUAHUA"/>
    <n v="8"/>
    <s v="CHIHUAHUA"/>
    <x v="0"/>
    <n v="9"/>
    <x v="2"/>
    <n v="203"/>
    <s v="EL YEPOSO"/>
    <s v="CALLE EL YEPOS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84Z"/>
    <n v="1"/>
    <s v="MATUTINO"/>
    <s v="JARDIN DE NIÑOS"/>
    <n v="8"/>
    <s v="CHIHUAHUA"/>
    <n v="8"/>
    <s v="CHIHUAHUA"/>
    <x v="1"/>
    <n v="31"/>
    <x v="1"/>
    <n v="88"/>
    <s v="LAS RANAS DE TEMEYCHI"/>
    <s v="CALLE LAS RANAS DE TEMEYCHIC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91I"/>
    <n v="1"/>
    <s v="MATUTINO"/>
    <s v="PREESCOLAR COMUNITARIO AULA COMPARTIDA"/>
    <n v="8"/>
    <s v="CHIHUAHUA"/>
    <n v="8"/>
    <s v="CHIHUAHUA"/>
    <x v="7"/>
    <n v="2"/>
    <x v="24"/>
    <n v="179"/>
    <s v="EL POTRERO DEL LLANO (PIEDRAS NEGRAS)"/>
    <s v="CALLE PIEDRAS NEGRAS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95E"/>
    <n v="1"/>
    <s v="MATUTINO"/>
    <s v="JARDIN DE NIÑOS"/>
    <n v="8"/>
    <s v="CHIHUAHUA"/>
    <n v="8"/>
    <s v="CHIHUAHUA"/>
    <x v="2"/>
    <n v="40"/>
    <x v="12"/>
    <n v="29"/>
    <s v="EL NORTE"/>
    <s v="CALLE RANCHERIA EL NORT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97C"/>
    <n v="1"/>
    <s v="MATUTINO"/>
    <s v="JARDIN DE NIÑOS"/>
    <n v="8"/>
    <s v="CHIHUAHUA"/>
    <n v="8"/>
    <s v="CHIHUAHUA"/>
    <x v="6"/>
    <n v="29"/>
    <x v="7"/>
    <n v="1340"/>
    <s v="RANCHO DE MARES"/>
    <s v="CALLE RANCHO DE MARE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98B"/>
    <n v="1"/>
    <s v="MATUTINO"/>
    <s v="JARDIN DE NIÑOS"/>
    <n v="8"/>
    <s v="CHIHUAHUA"/>
    <n v="8"/>
    <s v="CHIHUAHUA"/>
    <x v="0"/>
    <n v="65"/>
    <x v="11"/>
    <n v="54"/>
    <s v="PUERTO DE ACARABO"/>
    <s v="CALLE EL PUERT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00Z"/>
    <n v="1"/>
    <s v="MATUTINO"/>
    <s v="JARDIN DE NIÑOS"/>
    <n v="8"/>
    <s v="CHIHUAHUA"/>
    <n v="8"/>
    <s v="CHIHUAHUA"/>
    <x v="0"/>
    <n v="65"/>
    <x v="11"/>
    <n v="198"/>
    <s v="RANCHO ESTRELLA"/>
    <s v="CALLE RANCHO EL ESTRELL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0"/>
    <n v="0"/>
    <n v="0"/>
    <n v="7"/>
    <n v="12"/>
    <n v="1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01Z"/>
    <n v="1"/>
    <s v="MATUTINO"/>
    <s v="PREESCOLAR COMUNITARIO"/>
    <n v="8"/>
    <s v="CHIHUAHUA"/>
    <n v="8"/>
    <s v="CHIHUAHUA"/>
    <x v="0"/>
    <n v="65"/>
    <x v="11"/>
    <n v="48"/>
    <s v="TUBARES"/>
    <s v="CALLE TUBARE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0"/>
    <n v="5"/>
    <n v="5"/>
    <n v="0"/>
    <n v="5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05V"/>
    <n v="1"/>
    <s v="MATUTINO"/>
    <s v="PREESCOLAR COMUNITARIO"/>
    <n v="8"/>
    <s v="CHIHUAHUA"/>
    <n v="8"/>
    <s v="CHIHUAHUA"/>
    <x v="3"/>
    <n v="46"/>
    <x v="9"/>
    <n v="536"/>
    <s v="EL BORDO"/>
    <s v="CALLE EL BORD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13D"/>
    <n v="1"/>
    <s v="MATUTINO"/>
    <s v="PREESCOLAR COMUNITARIO"/>
    <n v="8"/>
    <s v="CHIHUAHUA"/>
    <n v="8"/>
    <s v="CHIHUAHUA"/>
    <x v="0"/>
    <n v="9"/>
    <x v="2"/>
    <n v="129"/>
    <s v="ESTACIÃ“N PITORREAL"/>
    <s v="CALLE MESA PITORREAL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14C"/>
    <n v="1"/>
    <s v="MATUTINO"/>
    <s v="PREESCOLAR COMUNITARIO"/>
    <n v="8"/>
    <s v="CHIHUAHUA"/>
    <n v="8"/>
    <s v="CHIHUAHUA"/>
    <x v="0"/>
    <n v="65"/>
    <x v="11"/>
    <n v="384"/>
    <s v="MESA DE GÃœITAYVO"/>
    <s v="CALLE MESA DE G_ITAYV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24J"/>
    <n v="1"/>
    <s v="MATUTINO"/>
    <s v="JARDIN DE NIÑOS"/>
    <n v="8"/>
    <s v="CHIHUAHUA"/>
    <n v="8"/>
    <s v="CHIHUAHUA"/>
    <x v="7"/>
    <n v="57"/>
    <x v="47"/>
    <n v="24"/>
    <s v="SANTA ANA"/>
    <s v="CALLE SANTA AN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27G"/>
    <n v="1"/>
    <s v="MATUTINO"/>
    <s v="JARDIN DE NIÑOS"/>
    <n v="8"/>
    <s v="CHIHUAHUA"/>
    <n v="8"/>
    <s v="CHIHUAHUA"/>
    <x v="6"/>
    <n v="29"/>
    <x v="7"/>
    <n v="1736"/>
    <s v="CIÃ‰NEGA DE SILVA"/>
    <s v="CALLE CIENEGA DE SILV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0928F"/>
    <n v="1"/>
    <s v="MATUTINO"/>
    <s v="PREESCOLAR COMUNITARIO AULA COMPARTIDA"/>
    <n v="8"/>
    <s v="CHIHUAHUA"/>
    <n v="8"/>
    <s v="CHIHUAHUA"/>
    <x v="6"/>
    <n v="29"/>
    <x v="7"/>
    <n v="1924"/>
    <s v="TAHONAS [ASERRADERO]"/>
    <s v="CALLE TAHONAS [ASERRADERO]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32S"/>
    <n v="1"/>
    <s v="MATUTINO"/>
    <s v="JARDIN DE NIÑOS"/>
    <n v="8"/>
    <s v="CHIHUAHUA"/>
    <n v="8"/>
    <s v="CHIHUAHUA"/>
    <x v="6"/>
    <n v="29"/>
    <x v="7"/>
    <n v="1510"/>
    <s v="CIÃ‰NEGA DE ARAUJO"/>
    <s v="CALLE CIENEGA DE ARAUJ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0"/>
    <n v="0"/>
    <n v="0"/>
    <n v="8"/>
    <n v="2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38M"/>
    <n v="1"/>
    <s v="MATUTINO"/>
    <s v="PREESCOLAR COMUNITARIO"/>
    <n v="8"/>
    <s v="CHIHUAHUA"/>
    <n v="8"/>
    <s v="CHIHUAHUA"/>
    <x v="0"/>
    <n v="9"/>
    <x v="2"/>
    <n v="532"/>
    <s v="HUACHABETAVO"/>
    <s v="CALLE HUACHABETAVO"/>
    <n v="0"/>
    <s v="PÃšBLICO"/>
    <x v="3"/>
    <n v="2"/>
    <s v="BÃSICA"/>
    <n v="1"/>
    <x v="2"/>
    <n v="2"/>
    <x v="5"/>
    <n v="0"/>
    <s v="NO APLICA"/>
    <n v="0"/>
    <s v="NO APLICA"/>
    <m/>
    <m/>
    <s v="08ACE0001J"/>
    <n v="0"/>
    <s v="I202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44X"/>
    <n v="1"/>
    <s v="MATUTINO"/>
    <s v="JARDIN DE NIÑOS"/>
    <n v="8"/>
    <s v="CHIHUAHUA"/>
    <n v="8"/>
    <s v="CHIHUAHUA"/>
    <x v="0"/>
    <n v="9"/>
    <x v="2"/>
    <n v="9"/>
    <s v="BABUREACHI (EL DOCE)"/>
    <s v="CALLE BABUREACHI DEL LLA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47U"/>
    <n v="1"/>
    <s v="MATUTINO"/>
    <s v="JARDIN DE NIÑOS"/>
    <n v="8"/>
    <s v="CHIHUAHUA"/>
    <n v="8"/>
    <s v="CHIHUAHUA"/>
    <x v="3"/>
    <n v="27"/>
    <x v="27"/>
    <n v="353"/>
    <s v="LOS NAPUCHIS (ORERARE)"/>
    <s v="CALLE NAPUCHI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54D"/>
    <n v="1"/>
    <s v="MATUTINO"/>
    <s v="PREESCOLAR COMUNITARIO"/>
    <n v="8"/>
    <s v="CHIHUAHUA"/>
    <n v="8"/>
    <s v="CHIHUAHUA"/>
    <x v="6"/>
    <n v="29"/>
    <x v="7"/>
    <n v="610"/>
    <s v="EL OCOTE"/>
    <s v="CALLE EL OCOT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62M"/>
    <n v="1"/>
    <s v="MATUTINO"/>
    <s v="JARDIN DE NIÑOS"/>
    <n v="8"/>
    <s v="CHIHUAHUA"/>
    <n v="8"/>
    <s v="CHIHUAHUA"/>
    <x v="0"/>
    <n v="65"/>
    <x v="11"/>
    <n v="162"/>
    <s v="SAN ISIDRO"/>
    <s v="CALLE SAN ISIDRO EJIDO PORO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63L"/>
    <n v="1"/>
    <s v="MATUTINO"/>
    <s v="PREESCOLAR COMUNITARIO"/>
    <n v="8"/>
    <s v="CHIHUAHUA"/>
    <n v="8"/>
    <s v="CHIHUAHUA"/>
    <x v="0"/>
    <n v="65"/>
    <x v="11"/>
    <n v="1649"/>
    <s v="BARAGOMACHI VIEJO"/>
    <s v="CALLE BARAGOM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0"/>
    <n v="0"/>
    <n v="0"/>
    <n v="5"/>
    <n v="9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67H"/>
    <n v="1"/>
    <s v="MATUTINO"/>
    <s v="PREESCOLAR COMUNITARIO"/>
    <n v="8"/>
    <s v="CHIHUAHUA"/>
    <n v="8"/>
    <s v="CHIHUAHUA"/>
    <x v="3"/>
    <n v="46"/>
    <x v="9"/>
    <n v="43"/>
    <s v="LA CIENEGUITA"/>
    <s v="CALLE LA CIENEGUITA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78N"/>
    <n v="1"/>
    <s v="MATUTINO"/>
    <s v="JARDIN DE NIÑOS"/>
    <n v="8"/>
    <s v="CHIHUAHUA"/>
    <n v="8"/>
    <s v="CHIHUAHUA"/>
    <x v="8"/>
    <n v="36"/>
    <x v="30"/>
    <n v="90"/>
    <s v="NUEVO SAUCILLO (RANCHO NUEVO)"/>
    <s v="CALLE RANCHO NUEVO SAUCILL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8"/>
    <n v="0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79M"/>
    <n v="1"/>
    <s v="MATUTINO"/>
    <s v="PREESCOLAR COMUNITARIO AULA COMPARTIDA"/>
    <n v="8"/>
    <s v="CHIHUAHUA"/>
    <n v="8"/>
    <s v="CHIHUAHUA"/>
    <x v="6"/>
    <n v="29"/>
    <x v="7"/>
    <n v="221"/>
    <s v="SANTA TERESA"/>
    <s v="CALLE SANTA TERES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84Y"/>
    <n v="1"/>
    <s v="MATUTINO"/>
    <s v="JARDIN DE NIÑOS"/>
    <n v="8"/>
    <s v="CHIHUAHUA"/>
    <n v="8"/>
    <s v="CHIHUAHUA"/>
    <x v="6"/>
    <n v="29"/>
    <x v="7"/>
    <n v="216"/>
    <s v="SANTA RITA"/>
    <s v="CALLE SANTA RIT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0992G"/>
    <n v="1"/>
    <s v="MATUTINO"/>
    <s v="PREESCOLAR COMUNITARIO"/>
    <n v="8"/>
    <s v="CHIHUAHUA"/>
    <n v="8"/>
    <s v="CHIHUAHUA"/>
    <x v="6"/>
    <n v="29"/>
    <x v="7"/>
    <n v="1096"/>
    <s v="EL RINCÃ“N NEGRO"/>
    <s v="CALLE EL RINCON NEGR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97B"/>
    <n v="1"/>
    <s v="MATUTINO"/>
    <s v="PREESCOLAR COMUNITARIO"/>
    <n v="8"/>
    <s v="CHIHUAHUA"/>
    <n v="8"/>
    <s v="CHIHUAHUA"/>
    <x v="0"/>
    <n v="9"/>
    <x v="2"/>
    <n v="352"/>
    <s v="TALAYOTES (TALAYOTES DE LOS VOLCANES)"/>
    <s v="CALLE TALAYOTES DE VOLCANES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00P"/>
    <n v="1"/>
    <s v="MATUTINO"/>
    <s v="PREESCOLAR COMUNITARIO"/>
    <n v="8"/>
    <s v="CHIHUAHUA"/>
    <n v="8"/>
    <s v="CHIHUAHUA"/>
    <x v="0"/>
    <n v="8"/>
    <x v="0"/>
    <n v="181"/>
    <s v="SAN JUAN DE DIOS (AGUA CALIENTE)"/>
    <s v="CALLE SAN JUAN DE DIOS (AGUA CALIENTE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03M"/>
    <n v="1"/>
    <s v="MATUTINO"/>
    <s v="JARDIN DE NIÑOS"/>
    <n v="8"/>
    <s v="CHIHUAHUA"/>
    <n v="8"/>
    <s v="CHIHUAHUA"/>
    <x v="0"/>
    <n v="8"/>
    <x v="0"/>
    <n v="130"/>
    <s v="LA PALMA"/>
    <s v="CALLE LA PALM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9"/>
    <n v="8"/>
    <n v="17"/>
    <n v="9"/>
    <n v="8"/>
    <n v="17"/>
    <n v="0"/>
    <n v="0"/>
    <n v="0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0"/>
    <n v="0"/>
    <n v="0"/>
    <n v="7"/>
    <n v="11"/>
    <n v="1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07I"/>
    <n v="1"/>
    <s v="MATUTINO"/>
    <s v="JARDIN DE NIÑOS"/>
    <n v="8"/>
    <s v="CHIHUAHUA"/>
    <n v="8"/>
    <s v="CHIHUAHUA"/>
    <x v="6"/>
    <n v="29"/>
    <x v="7"/>
    <n v="139"/>
    <s v="EL NOPAL"/>
    <s v="CALLE EL NOPAL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0"/>
    <n v="0"/>
    <n v="0"/>
    <n v="8"/>
    <n v="6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09G"/>
    <n v="1"/>
    <s v="MATUTINO"/>
    <s v="JARDIN DE NIÑOS"/>
    <n v="8"/>
    <s v="CHIHUAHUA"/>
    <n v="8"/>
    <s v="CHIHUAHUA"/>
    <x v="0"/>
    <n v="30"/>
    <x v="34"/>
    <n v="117"/>
    <s v="VERÃ“NICA"/>
    <s v="CALLE VERONIC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15R"/>
    <n v="1"/>
    <s v="MATUTINO"/>
    <s v="PREESCOLAR COMUNITARIO"/>
    <n v="8"/>
    <s v="CHIHUAHUA"/>
    <n v="8"/>
    <s v="CHIHUAHUA"/>
    <x v="2"/>
    <n v="40"/>
    <x v="12"/>
    <n v="155"/>
    <s v="CASA COLORADA"/>
    <s v="CALLE CONOCIDO CASA COLORAD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1017P"/>
    <n v="1"/>
    <s v="MATUTINO"/>
    <s v="PREESCOLAR COMUNITARIO"/>
    <n v="8"/>
    <s v="CHIHUAHUA"/>
    <n v="8"/>
    <s v="CHIHUAHUA"/>
    <x v="0"/>
    <n v="47"/>
    <x v="20"/>
    <n v="60"/>
    <s v="MESA COLORADA"/>
    <s v="CALLE MESA COLORAD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22A"/>
    <n v="1"/>
    <s v="MATUTINO"/>
    <s v="JARDIN DE NIÑOS"/>
    <n v="8"/>
    <s v="CHIHUAHUA"/>
    <n v="8"/>
    <s v="CHIHUAHUA"/>
    <x v="0"/>
    <n v="66"/>
    <x v="32"/>
    <n v="511"/>
    <s v="SAN ANTONIO"/>
    <s v="CALLE SAN ANTONI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23Z"/>
    <n v="1"/>
    <s v="MATUTINO"/>
    <s v="JARDIN DE NIÑOS"/>
    <n v="8"/>
    <s v="CHIHUAHUA"/>
    <n v="8"/>
    <s v="CHIHUAHUA"/>
    <x v="0"/>
    <n v="66"/>
    <x v="32"/>
    <n v="206"/>
    <s v="SANTA ROSA"/>
    <s v="CALLE SANTA ROS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24Z"/>
    <n v="1"/>
    <s v="MATUTINO"/>
    <s v="JARDIN DE NIÑOS"/>
    <n v="8"/>
    <s v="CHIHUAHUA"/>
    <n v="8"/>
    <s v="CHIHUAHUA"/>
    <x v="0"/>
    <n v="66"/>
    <x v="32"/>
    <n v="489"/>
    <s v="AGUA FRÃA"/>
    <s v="CALLE AGUA FRI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1027W"/>
    <n v="1"/>
    <s v="MATUTINO"/>
    <s v="PREESCOLAR COMUNITARIO"/>
    <n v="8"/>
    <s v="CHIHUAHUA"/>
    <n v="8"/>
    <s v="CHIHUAHUA"/>
    <x v="0"/>
    <n v="20"/>
    <x v="10"/>
    <n v="95"/>
    <s v="LA REFORMA"/>
    <s v="CALLE LA REFORM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0"/>
    <n v="7"/>
    <n v="7"/>
    <n v="0"/>
    <n v="7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37C"/>
    <n v="1"/>
    <s v="MATUTINO"/>
    <s v="PREESCOLAR COMUNITARIO AULA COMPARTIDA"/>
    <n v="8"/>
    <s v="CHIHUAHUA"/>
    <n v="8"/>
    <s v="CHIHUAHUA"/>
    <x v="0"/>
    <n v="66"/>
    <x v="32"/>
    <n v="180"/>
    <s v="RINCÃ“N DEL TORO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49H"/>
    <n v="1"/>
    <s v="MATUTINO"/>
    <s v="JARDIN DE NIÑOS"/>
    <n v="8"/>
    <s v="CHIHUAHUA"/>
    <n v="8"/>
    <s v="CHIHUAHUA"/>
    <x v="2"/>
    <n v="40"/>
    <x v="12"/>
    <n v="112"/>
    <s v="SANTA RITA"/>
    <s v="CALLE SANTA RIT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60D"/>
    <n v="1"/>
    <s v="MATUTINO"/>
    <s v="JARDIN DE NIÑOS"/>
    <n v="8"/>
    <s v="CHIHUAHUA"/>
    <n v="8"/>
    <s v="CHIHUAHUA"/>
    <x v="0"/>
    <n v="66"/>
    <x v="32"/>
    <n v="15"/>
    <s v="ARACOYVO"/>
    <s v="CALLE ARACOYV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62B"/>
    <n v="1"/>
    <s v="MATUTINO"/>
    <s v="JARDIN DE NIÑOS"/>
    <n v="8"/>
    <s v="CHIHUAHUA"/>
    <n v="8"/>
    <s v="CHIHUAHUA"/>
    <x v="0"/>
    <n v="65"/>
    <x v="11"/>
    <n v="41"/>
    <s v="SAN ALONSO"/>
    <s v="CALLE SAN ALONS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1066Y"/>
    <n v="1"/>
    <s v="MATUTINO"/>
    <s v="JARDIN DE NIÑOS"/>
    <n v="8"/>
    <s v="CHIHUAHUA"/>
    <n v="8"/>
    <s v="CHIHUAHUA"/>
    <x v="8"/>
    <n v="36"/>
    <x v="30"/>
    <n v="116"/>
    <s v="SAN ANTONIO (LOTE NÃšMERO OCHO)"/>
    <s v="CALLE EJIDO 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74G"/>
    <n v="1"/>
    <s v="MATUTINO"/>
    <s v="JARDIN DE NIÑOS"/>
    <n v="8"/>
    <s v="CHIHUAHUA"/>
    <n v="8"/>
    <s v="CHIHUAHUA"/>
    <x v="6"/>
    <n v="29"/>
    <x v="7"/>
    <n v="367"/>
    <s v="SAN FRANCISCO DE LOS SALGUEIRO"/>
    <s v="CALLE SAN FRANCISCO DE LOS SALGUEIR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75F"/>
    <n v="1"/>
    <s v="MATUTINO"/>
    <s v="JARDIN DE NIÑOS"/>
    <n v="8"/>
    <s v="CHIHUAHUA"/>
    <n v="8"/>
    <s v="CHIHUAHUA"/>
    <x v="6"/>
    <n v="29"/>
    <x v="7"/>
    <n v="222"/>
    <s v="SANTO DOMINGO"/>
    <s v="CALLE SANTO DOMING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77D"/>
    <n v="1"/>
    <s v="MATUTINO"/>
    <s v="PREESCOLAR COMUNITARIO AULA COMPARTIDA"/>
    <n v="8"/>
    <s v="CHIHUAHUA"/>
    <n v="8"/>
    <s v="CHIHUAHUA"/>
    <x v="6"/>
    <n v="29"/>
    <x v="7"/>
    <n v="89"/>
    <s v="ARROYO DE LAS GALLINAS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84N"/>
    <n v="1"/>
    <s v="MATUTINO"/>
    <s v="PREESCOLAR COMUNITARIO"/>
    <n v="8"/>
    <s v="CHIHUAHUA"/>
    <n v="8"/>
    <s v="CHIHUAHUA"/>
    <x v="0"/>
    <n v="8"/>
    <x v="0"/>
    <n v="356"/>
    <s v="LOS PARAJES"/>
    <s v="CALLE LOS PARAJES"/>
    <n v="0"/>
    <s v="PÃšBLICO"/>
    <x v="3"/>
    <n v="2"/>
    <s v="BÃSICA"/>
    <n v="1"/>
    <x v="2"/>
    <n v="2"/>
    <x v="5"/>
    <n v="0"/>
    <s v="NO APLICA"/>
    <n v="0"/>
    <s v="NO APLICA"/>
    <m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86L"/>
    <n v="1"/>
    <s v="MATUTINO"/>
    <s v="PREESCOLAR COMUNITARIO AULA COMPARTIDA"/>
    <n v="8"/>
    <s v="CHIHUAHUA"/>
    <n v="8"/>
    <s v="CHIHUAHUA"/>
    <x v="0"/>
    <n v="51"/>
    <x v="15"/>
    <n v="271"/>
    <s v="LA BATERÃA DE RODRÃGUEZ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88J"/>
    <n v="1"/>
    <s v="MATUTINO"/>
    <s v="PREESCOLAR COMUNITARIO AULA COMPARTIDA"/>
    <n v="8"/>
    <s v="CHIHUAHUA"/>
    <n v="8"/>
    <s v="CHIHUAHUA"/>
    <x v="3"/>
    <n v="46"/>
    <x v="9"/>
    <n v="577"/>
    <s v="LA TESCALAMA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90Y"/>
    <n v="1"/>
    <s v="MATUTINO"/>
    <s v="PREESCOLAR COMUNITARIO"/>
    <n v="8"/>
    <s v="CHIHUAHUA"/>
    <n v="8"/>
    <s v="CHIHUAHUA"/>
    <x v="3"/>
    <n v="46"/>
    <x v="9"/>
    <n v="389"/>
    <s v="TASTECITOS"/>
    <s v="CALLE TASTECITOS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93V"/>
    <n v="1"/>
    <s v="MATUTINO"/>
    <s v="PREESCOLAR COMUNITARIO AULA COMPARTIDA"/>
    <n v="8"/>
    <s v="CHIHUAHUA"/>
    <n v="8"/>
    <s v="CHIHUAHUA"/>
    <x v="6"/>
    <n v="29"/>
    <x v="7"/>
    <n v="594"/>
    <s v="BAJÃO DEL ZURDO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98Q"/>
    <n v="1"/>
    <s v="MATUTINO"/>
    <s v="PREESCOLAR COMUNITARIO"/>
    <n v="8"/>
    <s v="CHIHUAHUA"/>
    <n v="8"/>
    <s v="CHIHUAHUA"/>
    <x v="0"/>
    <n v="65"/>
    <x v="11"/>
    <n v="1188"/>
    <s v="LA MISIÃ“N"/>
    <s v="CALLE LA MISION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11"/>
    <n v="17"/>
    <n v="6"/>
    <n v="11"/>
    <n v="17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0"/>
    <n v="0"/>
    <n v="0"/>
    <n v="11"/>
    <n v="8"/>
    <n v="19"/>
    <n v="0"/>
    <n v="0"/>
    <n v="1"/>
    <n v="0"/>
    <n v="0"/>
    <n v="0"/>
    <n v="0"/>
    <n v="1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1103L"/>
    <n v="1"/>
    <s v="MATUTINO"/>
    <s v="JARDIN DE NIÑOS"/>
    <n v="8"/>
    <s v="CHIHUAHUA"/>
    <n v="8"/>
    <s v="CHIHUAHUA"/>
    <x v="0"/>
    <n v="66"/>
    <x v="32"/>
    <n v="105"/>
    <s v="JICAMORACHI"/>
    <s v="CALLE PUERTO DE JICAMOR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0"/>
    <n v="0"/>
    <n v="1"/>
    <n v="7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04K"/>
    <n v="1"/>
    <s v="MATUTINO"/>
    <s v="PREESCOLAR COMUNITARIO"/>
    <n v="8"/>
    <s v="CHIHUAHUA"/>
    <n v="8"/>
    <s v="CHIHUAHUA"/>
    <x v="0"/>
    <n v="66"/>
    <x v="32"/>
    <n v="740"/>
    <s v="ARROYO EL OSO"/>
    <s v="CALLE ARROYO EL OS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06I"/>
    <n v="1"/>
    <s v="MATUTINO"/>
    <s v="JARDIN DE NIÑOS"/>
    <n v="8"/>
    <s v="CHIHUAHUA"/>
    <n v="8"/>
    <s v="CHIHUAHUA"/>
    <x v="1"/>
    <n v="31"/>
    <x v="1"/>
    <n v="268"/>
    <s v="LA NOPALERA"/>
    <s v="CALLE LA NOPALER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8"/>
    <n v="9"/>
    <n v="1"/>
    <n v="8"/>
    <n v="9"/>
    <n v="0"/>
    <n v="0"/>
    <n v="0"/>
    <n v="0"/>
    <n v="0"/>
    <n v="0"/>
    <n v="0"/>
    <n v="0"/>
    <n v="0"/>
    <n v="0"/>
    <n v="0"/>
    <n v="0"/>
    <n v="0"/>
    <n v="7"/>
    <n v="7"/>
    <n v="0"/>
    <n v="0"/>
    <n v="0"/>
    <n v="0"/>
    <n v="0"/>
    <n v="0"/>
    <n v="0"/>
    <n v="0"/>
    <n v="0"/>
    <n v="0"/>
    <n v="7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07H"/>
    <n v="1"/>
    <s v="MATUTINO"/>
    <s v="JARDIN DE NIÑOS"/>
    <n v="8"/>
    <s v="CHIHUAHUA"/>
    <n v="8"/>
    <s v="CHIHUAHUA"/>
    <x v="0"/>
    <n v="20"/>
    <x v="10"/>
    <n v="413"/>
    <s v="BORIEGACHI"/>
    <s v="CALLE CONOCIDO BOREG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10V"/>
    <n v="1"/>
    <s v="MATUTINO"/>
    <s v="JARDIN DE NIÑOS"/>
    <n v="8"/>
    <s v="CHIHUAHUA"/>
    <n v="8"/>
    <s v="CHIHUAHUA"/>
    <x v="6"/>
    <n v="29"/>
    <x v="7"/>
    <n v="1486"/>
    <s v="BAJÃO DE LA MESA"/>
    <s v="CALLE BAJIO DE LA MES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17O"/>
    <n v="1"/>
    <s v="MATUTINO"/>
    <s v="PREESCOLAR COMUNITARIO AULA COMPARTIDA"/>
    <n v="8"/>
    <s v="CHIHUAHUA"/>
    <n v="8"/>
    <s v="CHIHUAHUA"/>
    <x v="0"/>
    <n v="51"/>
    <x v="15"/>
    <n v="82"/>
    <s v="LOS LLANITOS"/>
    <s v="CALLE LOS LLANITO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18N"/>
    <n v="1"/>
    <s v="MATUTINO"/>
    <s v="PREESCOLAR COMUNITARIO"/>
    <n v="8"/>
    <s v="CHIHUAHUA"/>
    <n v="8"/>
    <s v="CHIHUAHUA"/>
    <x v="1"/>
    <n v="31"/>
    <x v="1"/>
    <n v="127"/>
    <s v="EJIDO CONSTITUCIÃ“N (LA TINAJA)"/>
    <s v="CALLE EJIDO CONSTITUCION (LA TINAJA)"/>
    <n v="0"/>
    <s v="PÃšBLICO"/>
    <x v="3"/>
    <n v="2"/>
    <s v="BÃSICA"/>
    <n v="1"/>
    <x v="2"/>
    <n v="2"/>
    <x v="5"/>
    <n v="0"/>
    <s v="NO APLICA"/>
    <n v="0"/>
    <s v="NO APLICA"/>
    <m/>
    <m/>
    <s v="08ACE0001J"/>
    <n v="0"/>
    <s v="I202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21A"/>
    <n v="1"/>
    <s v="MATUTINO"/>
    <s v="JARDIN DE NIÑOS"/>
    <n v="8"/>
    <s v="CHIHUAHUA"/>
    <n v="8"/>
    <s v="CHIHUAHUA"/>
    <x v="0"/>
    <n v="30"/>
    <x v="34"/>
    <n v="257"/>
    <s v="NACARARE"/>
    <s v="CALLE NACARAR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36C"/>
    <n v="1"/>
    <s v="MATUTINO"/>
    <s v="JARDIN DE NIÑOS"/>
    <n v="8"/>
    <s v="CHIHUAHUA"/>
    <n v="8"/>
    <s v="CHIHUAHUA"/>
    <x v="0"/>
    <n v="9"/>
    <x v="2"/>
    <n v="87"/>
    <s v="KILÃ“METRO SETENTA Y NUEVE"/>
    <s v="CALLE KILOMETRO STENTA 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0"/>
    <n v="0"/>
    <n v="0"/>
    <n v="1"/>
    <n v="6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44L"/>
    <n v="1"/>
    <s v="MATUTINO"/>
    <s v="PREESCOLAR COMUNITARIO AULA COMPARTIDA"/>
    <n v="8"/>
    <s v="CHIHUAHUA"/>
    <n v="8"/>
    <s v="CHIHUAHUA"/>
    <x v="3"/>
    <n v="27"/>
    <x v="27"/>
    <n v="2597"/>
    <s v="MESA DE LOS SURCOS"/>
    <s v="CALLE MESA DE LOS SURCO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49G"/>
    <n v="1"/>
    <s v="MATUTINO"/>
    <s v="JARDIN DE NIÑOS"/>
    <n v="8"/>
    <s v="CHIHUAHUA"/>
    <n v="8"/>
    <s v="CHIHUAHUA"/>
    <x v="6"/>
    <n v="29"/>
    <x v="7"/>
    <n v="362"/>
    <s v="LOS ARROYITOS"/>
    <s v="CALLE LOS ARBOLITO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0"/>
    <n v="5"/>
    <n v="5"/>
    <n v="0"/>
    <n v="5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55R"/>
    <n v="1"/>
    <s v="MATUTINO"/>
    <s v="PREESCOLAR COMUNITARIO"/>
    <n v="8"/>
    <s v="CHIHUAHUA"/>
    <n v="8"/>
    <s v="CHIHUAHUA"/>
    <x v="0"/>
    <n v="30"/>
    <x v="34"/>
    <n v="125"/>
    <s v="EL ÃLAMO"/>
    <s v="CALLE EL ALAM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58O"/>
    <n v="1"/>
    <s v="MATUTINO"/>
    <s v="JARDIN DE NIÑOS"/>
    <n v="8"/>
    <s v="CHIHUAHUA"/>
    <n v="8"/>
    <s v="CHIHUAHUA"/>
    <x v="8"/>
    <n v="32"/>
    <x v="19"/>
    <n v="161"/>
    <s v="EL POSADEÃ‘O"/>
    <s v="CALLE EL POSADEÃ‘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3"/>
    <n v="10"/>
    <n v="7"/>
    <n v="3"/>
    <n v="10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  <n v="9"/>
    <n v="7"/>
    <n v="16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  <n v="1"/>
  </r>
  <r>
    <s v="08KJN1160C"/>
    <n v="1"/>
    <s v="MATUTINO"/>
    <s v="PREESCOLAR COMUNITARIO AULA COMPARTIDA"/>
    <n v="8"/>
    <s v="CHIHUAHUA"/>
    <n v="8"/>
    <s v="CHIHUAHUA"/>
    <x v="3"/>
    <n v="46"/>
    <x v="9"/>
    <n v="217"/>
    <s v="EL TERRERO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62A"/>
    <n v="1"/>
    <s v="MATUTINO"/>
    <s v="JARDIN DE NIÑOS"/>
    <n v="8"/>
    <s v="CHIHUAHUA"/>
    <n v="8"/>
    <s v="CHIHUAHUA"/>
    <x v="0"/>
    <n v="51"/>
    <x v="15"/>
    <n v="21"/>
    <s v="LA CASITA"/>
    <s v="CALLE LA CASIT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8"/>
    <n v="14"/>
    <n v="22"/>
    <n v="8"/>
    <n v="14"/>
    <n v="22"/>
    <n v="0"/>
    <n v="0"/>
    <n v="0"/>
    <n v="0"/>
    <n v="0"/>
    <n v="0"/>
    <n v="0"/>
    <n v="0"/>
    <n v="0"/>
    <n v="0"/>
    <n v="0"/>
    <n v="0"/>
    <n v="4"/>
    <n v="10"/>
    <n v="14"/>
    <n v="0"/>
    <n v="0"/>
    <n v="0"/>
    <n v="0"/>
    <n v="0"/>
    <n v="0"/>
    <n v="0"/>
    <n v="0"/>
    <n v="0"/>
    <n v="4"/>
    <n v="10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67W"/>
    <n v="1"/>
    <s v="MATUTINO"/>
    <s v="JARDIN DE NIÑOS"/>
    <n v="8"/>
    <s v="CHIHUAHUA"/>
    <n v="8"/>
    <s v="CHIHUAHUA"/>
    <x v="0"/>
    <n v="66"/>
    <x v="32"/>
    <n v="146"/>
    <s v="ORISIVO"/>
    <s v="CALLE ORISIV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74F"/>
    <n v="1"/>
    <s v="MATUTINO"/>
    <s v="PREESCOLAR COMUNITARIO"/>
    <n v="8"/>
    <s v="CHIHUAHUA"/>
    <n v="8"/>
    <s v="CHIHUAHUA"/>
    <x v="3"/>
    <n v="46"/>
    <x v="9"/>
    <n v="325"/>
    <s v="GUAGUAYAPA"/>
    <s v="CALLE GUAGUAYAP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75E"/>
    <n v="1"/>
    <s v="MATUTINO"/>
    <s v="JARDIN DE NIÑOS"/>
    <n v="8"/>
    <s v="CHIHUAHUA"/>
    <n v="8"/>
    <s v="CHIHUAHUA"/>
    <x v="3"/>
    <n v="46"/>
    <x v="9"/>
    <n v="51"/>
    <s v="LAS CUEVAS"/>
    <s v="CALLE LAS CUEVAS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84M"/>
    <n v="1"/>
    <s v="MATUTINO"/>
    <s v="PREESCOLAR COMUNITARIO"/>
    <n v="8"/>
    <s v="CHIHUAHUA"/>
    <n v="8"/>
    <s v="CHIHUAHUA"/>
    <x v="0"/>
    <n v="9"/>
    <x v="2"/>
    <n v="89"/>
    <s v="LA LAGUNA"/>
    <s v="CALLE SONORECOM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87J"/>
    <n v="1"/>
    <s v="MATUTINO"/>
    <s v="JARDIN DE NIÑOS"/>
    <n v="8"/>
    <s v="CHIHUAHUA"/>
    <n v="8"/>
    <s v="CHIHUAHUA"/>
    <x v="0"/>
    <n v="66"/>
    <x v="32"/>
    <n v="67"/>
    <s v="LA CUMBRE"/>
    <s v="CALLE LA CUMBR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89H"/>
    <n v="1"/>
    <s v="MATUTINO"/>
    <s v="JARDIN DE NIÑOS"/>
    <n v="8"/>
    <s v="CHIHUAHUA"/>
    <n v="8"/>
    <s v="CHIHUAHUA"/>
    <x v="0"/>
    <n v="30"/>
    <x v="34"/>
    <n v="109"/>
    <s v="TEPOCHIQUE"/>
    <s v="CALLE TEPOCHIQU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95S"/>
    <n v="1"/>
    <s v="MATUTINO"/>
    <s v="PREESCOLAR COMUNITARIO AULA COMPARTIDA"/>
    <n v="8"/>
    <s v="CHIHUAHUA"/>
    <n v="8"/>
    <s v="CHIHUAHUA"/>
    <x v="0"/>
    <n v="66"/>
    <x v="32"/>
    <n v="115"/>
    <s v="EL LLANO"/>
    <s v="CALLE EL LLA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201M"/>
    <n v="1"/>
    <s v="MATUTINO"/>
    <s v="JARDIN DE NIÑOS"/>
    <n v="8"/>
    <s v="CHIHUAHUA"/>
    <n v="8"/>
    <s v="CHIHUAHUA"/>
    <x v="6"/>
    <n v="29"/>
    <x v="7"/>
    <n v="251"/>
    <s v="EL TULE"/>
    <s v="CALLE EL TULE"/>
    <n v="0"/>
    <s v="PÃšBLICO"/>
    <x v="3"/>
    <n v="2"/>
    <s v="BÃSICA"/>
    <n v="1"/>
    <x v="2"/>
    <n v="2"/>
    <x v="5"/>
    <n v="0"/>
    <s v="NO APLICA"/>
    <n v="0"/>
    <s v="NO APLICA"/>
    <m/>
    <m/>
    <s v="08ACE0001J"/>
    <n v="0"/>
    <s v="I202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02L"/>
    <n v="1"/>
    <s v="MATUTINO"/>
    <s v="JARDIN DE NIÑOS"/>
    <n v="8"/>
    <s v="CHIHUAHUA"/>
    <n v="8"/>
    <s v="CHIHUAHUA"/>
    <x v="0"/>
    <n v="65"/>
    <x v="11"/>
    <n v="1006"/>
    <s v="AGUA ZARCA (LA CASETA)"/>
    <s v="CALLE CONOCID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05I"/>
    <n v="1"/>
    <s v="MATUTINO"/>
    <s v="PREESCOLAR COMUNITARIO"/>
    <n v="8"/>
    <s v="CHIHUAHUA"/>
    <n v="8"/>
    <s v="CHIHUAHUA"/>
    <x v="0"/>
    <n v="65"/>
    <x v="11"/>
    <n v="27"/>
    <s v="HUICOCHI"/>
    <s v="CALLE HUICO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14Q"/>
    <n v="1"/>
    <s v="MATUTINO"/>
    <s v="PREESCOLAR COMUNITARIO"/>
    <n v="8"/>
    <s v="CHIHUAHUA"/>
    <n v="8"/>
    <s v="CHIHUAHUA"/>
    <x v="3"/>
    <n v="46"/>
    <x v="9"/>
    <n v="162"/>
    <s v="SAN ANTONIO DE LA HUERTA"/>
    <s v="CALLE SAN ANTONIO DE LOS HUERT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15P"/>
    <n v="1"/>
    <s v="MATUTINO"/>
    <s v="JARDIN DE NIÑOS"/>
    <n v="8"/>
    <s v="CHIHUAHUA"/>
    <n v="8"/>
    <s v="CHIHUAHUA"/>
    <x v="1"/>
    <n v="31"/>
    <x v="1"/>
    <n v="220"/>
    <s v="CHOCACHI"/>
    <s v="CALLE CHOC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20A"/>
    <n v="1"/>
    <s v="MATUTINO"/>
    <s v="JARDIN DE NIÑOS"/>
    <n v="8"/>
    <s v="CHIHUAHUA"/>
    <n v="8"/>
    <s v="CHIHUAHUA"/>
    <x v="0"/>
    <n v="8"/>
    <x v="0"/>
    <n v="177"/>
    <s v="SAN JOSÃ‰ DE VALENZUELA"/>
    <s v="CALLE SAN JOSE DE VALENZUEL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4"/>
    <n v="11"/>
    <n v="15"/>
    <n v="0"/>
    <n v="0"/>
    <n v="0"/>
    <n v="0"/>
    <n v="0"/>
    <n v="0"/>
    <n v="0"/>
    <n v="0"/>
    <n v="0"/>
    <n v="4"/>
    <n v="11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24X"/>
    <n v="1"/>
    <s v="MATUTINO"/>
    <s v="PREESCOLAR COMUNITARIO"/>
    <n v="8"/>
    <s v="CHIHUAHUA"/>
    <n v="8"/>
    <s v="CHIHUAHUA"/>
    <x v="6"/>
    <n v="29"/>
    <x v="7"/>
    <n v="245"/>
    <s v="TOHAYANA"/>
    <s v="CALLE TOHAYAN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8"/>
    <n v="13"/>
    <n v="5"/>
    <n v="8"/>
    <n v="13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28T"/>
    <n v="1"/>
    <s v="MATUTINO"/>
    <s v="JARDIN DE NIÑOS"/>
    <n v="8"/>
    <s v="CHIHUAHUA"/>
    <n v="8"/>
    <s v="CHIHUAHUA"/>
    <x v="0"/>
    <n v="30"/>
    <x v="34"/>
    <n v="93"/>
    <s v="SANTA MATILDE"/>
    <s v="CALLE SANTA MATILD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29S"/>
    <n v="1"/>
    <s v="MATUTINO"/>
    <s v="JARDIN DE NIÑOS"/>
    <n v="8"/>
    <s v="CHIHUAHUA"/>
    <n v="8"/>
    <s v="CHIHUAHUA"/>
    <x v="7"/>
    <n v="26"/>
    <x v="66"/>
    <n v="26"/>
    <s v="TRES OJITOS"/>
    <s v="CALLE TRES OJITOS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35C"/>
    <n v="1"/>
    <s v="MATUTINO"/>
    <s v="PREESCOLAR COMUNITARIO"/>
    <n v="8"/>
    <s v="CHIHUAHUA"/>
    <n v="8"/>
    <s v="CHIHUAHUA"/>
    <x v="6"/>
    <n v="29"/>
    <x v="7"/>
    <n v="1835"/>
    <s v="MESA DEL RIÃTO"/>
    <s v="CALLE MESA DEL RIIT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44K"/>
    <n v="1"/>
    <s v="MATUTINO"/>
    <s v="JARDIN DE NIÑOS"/>
    <n v="8"/>
    <s v="CHIHUAHUA"/>
    <n v="8"/>
    <s v="CHIHUAHUA"/>
    <x v="3"/>
    <n v="7"/>
    <x v="25"/>
    <n v="5"/>
    <s v="EL AGUAJE"/>
    <s v="CALLE EL AGUAJ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0"/>
    <n v="0"/>
    <n v="0"/>
    <n v="13"/>
    <n v="7"/>
    <n v="2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48G"/>
    <n v="1"/>
    <s v="MATUTINO"/>
    <s v="PREESCOLAR COMUNITARIO"/>
    <n v="8"/>
    <s v="CHIHUAHUA"/>
    <n v="8"/>
    <s v="CHIHUAHUA"/>
    <x v="0"/>
    <n v="9"/>
    <x v="2"/>
    <n v="206"/>
    <s v="SAGOACHI"/>
    <s v="CALLE SAGOACHI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52T"/>
    <n v="1"/>
    <s v="MATUTINO"/>
    <s v="JARDIN DE NIÑOS"/>
    <n v="8"/>
    <s v="CHIHUAHUA"/>
    <n v="8"/>
    <s v="CHIHUAHUA"/>
    <x v="3"/>
    <n v="27"/>
    <x v="27"/>
    <n v="3110"/>
    <s v="MESA DEL OCOTE"/>
    <s v="CALLE MESA DEL OCOT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60B"/>
    <n v="1"/>
    <s v="MATUTINO"/>
    <s v="JARDIN DE NIÑOS"/>
    <n v="8"/>
    <s v="CHIHUAHUA"/>
    <n v="8"/>
    <s v="CHIHUAHUA"/>
    <x v="6"/>
    <n v="29"/>
    <x v="7"/>
    <n v="1782"/>
    <s v="EL CARNERITO"/>
    <s v="CALLE EL CARNERIT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1269T"/>
    <n v="1"/>
    <s v="MATUTINO"/>
    <s v="JARDIN DE NIÑOS"/>
    <n v="8"/>
    <s v="CHIHUAHUA"/>
    <n v="8"/>
    <s v="CHIHUAHUA"/>
    <x v="0"/>
    <n v="65"/>
    <x v="11"/>
    <n v="1568"/>
    <s v="PIE DE LA CUESTA"/>
    <s v="CALLE PIE DE LA CUEST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77B"/>
    <n v="1"/>
    <s v="MATUTINO"/>
    <s v="JARDIN DE NIÑOS"/>
    <n v="8"/>
    <s v="CHIHUAHUA"/>
    <n v="8"/>
    <s v="CHIHUAHUA"/>
    <x v="0"/>
    <n v="65"/>
    <x v="11"/>
    <n v="1294"/>
    <s v="MESA DEL CONEJO"/>
    <s v="CALLE MESA DEL CONEJ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78A"/>
    <n v="1"/>
    <s v="MATUTINO"/>
    <s v="PREESCOLAR COMUNITARIO"/>
    <n v="8"/>
    <s v="CHIHUAHUA"/>
    <n v="8"/>
    <s v="CHIHUAHUA"/>
    <x v="0"/>
    <n v="65"/>
    <x v="11"/>
    <n v="1745"/>
    <s v="RINCÃ“N DE SEGORACHI"/>
    <s v="CALLE RINCON DE SEGOR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80P"/>
    <n v="1"/>
    <s v="MATUTINO"/>
    <s v="PREESCOLAR COMUNITARIO"/>
    <n v="8"/>
    <s v="CHIHUAHUA"/>
    <n v="8"/>
    <s v="CHIHUAHUA"/>
    <x v="5"/>
    <n v="1"/>
    <x v="8"/>
    <n v="122"/>
    <s v="LAS TUNAS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90W"/>
    <n v="1"/>
    <s v="MATUTINO"/>
    <s v="PREESCOLAR COMUNITARIO"/>
    <n v="8"/>
    <s v="CHIHUAHUA"/>
    <n v="8"/>
    <s v="CHIHUAHUA"/>
    <x v="6"/>
    <n v="29"/>
    <x v="7"/>
    <n v="116"/>
    <s v="LA MANGA"/>
    <s v="CALLE MESA DE LA MANG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91V"/>
    <n v="1"/>
    <s v="MATUTINO"/>
    <s v="PREESCOLAR COMUNITARIO"/>
    <n v="8"/>
    <s v="CHIHUAHUA"/>
    <n v="8"/>
    <s v="CHIHUAHUA"/>
    <x v="6"/>
    <n v="29"/>
    <x v="7"/>
    <n v="1421"/>
    <s v="ALGARROBAS"/>
    <s v="CALLE ALGARROBA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99N"/>
    <n v="1"/>
    <s v="MATUTINO"/>
    <s v="PREESCOLAR COMUNITARIO"/>
    <n v="8"/>
    <s v="CHIHUAHUA"/>
    <n v="8"/>
    <s v="CHIHUAHUA"/>
    <x v="3"/>
    <n v="27"/>
    <x v="27"/>
    <n v="2412"/>
    <s v="ARROYO DE GUALAYNA"/>
    <s v="CALLE ARROYO DE GUALAYN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01L"/>
    <n v="1"/>
    <s v="MATUTINO"/>
    <s v="PREESCOLAR COMUNITARIO AULA COMPARTIDA"/>
    <n v="8"/>
    <s v="CHIHUAHUA"/>
    <n v="8"/>
    <s v="CHIHUAHUA"/>
    <x v="0"/>
    <n v="47"/>
    <x v="20"/>
    <n v="64"/>
    <s v="MESA DEL AGUA"/>
    <s v="CALLE MESA DEL AGU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10T"/>
    <n v="1"/>
    <s v="MATUTINO"/>
    <s v="JARDIN DE NIÑOS"/>
    <n v="8"/>
    <s v="CHIHUAHUA"/>
    <n v="8"/>
    <s v="CHIHUAHUA"/>
    <x v="6"/>
    <n v="29"/>
    <x v="7"/>
    <n v="1484"/>
    <s v="LAS JUNTAS"/>
    <s v="CALLE LAS JUNTA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11S"/>
    <n v="1"/>
    <s v="MATUTINO"/>
    <s v="JARDIN DE NIÑOS"/>
    <n v="8"/>
    <s v="CHIHUAHUA"/>
    <n v="8"/>
    <s v="CHIHUAHUA"/>
    <x v="0"/>
    <n v="30"/>
    <x v="34"/>
    <n v="280"/>
    <s v="PIEDRA BOLA"/>
    <s v="CALLE PIEDRA BOL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12R"/>
    <n v="1"/>
    <s v="MATUTINO"/>
    <s v="JARDIN DE NIÑOS"/>
    <n v="8"/>
    <s v="CHIHUAHUA"/>
    <n v="8"/>
    <s v="CHIHUAHUA"/>
    <x v="0"/>
    <n v="30"/>
    <x v="34"/>
    <n v="282"/>
    <s v="BAJÃOS DEL PITORREAL"/>
    <s v="CALLE BAJIOS DEL PITORREAL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18L"/>
    <n v="1"/>
    <s v="MATUTINO"/>
    <s v="PREESCOLAR COMUNITARIO AULA COMPARTIDA"/>
    <n v="8"/>
    <s v="CHIHUAHUA"/>
    <n v="8"/>
    <s v="CHIHUAHUA"/>
    <x v="3"/>
    <n v="7"/>
    <x v="25"/>
    <n v="797"/>
    <s v="LA LAGARTIJA"/>
    <s v="CALLE LA LAGARTIJ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20Z"/>
    <n v="1"/>
    <s v="MATUTINO"/>
    <s v="JARDIN DE NIÑOS"/>
    <n v="8"/>
    <s v="CHIHUAHUA"/>
    <n v="8"/>
    <s v="CHIHUAHUA"/>
    <x v="0"/>
    <n v="20"/>
    <x v="10"/>
    <n v="38"/>
    <s v="LOS DESFILADEROS"/>
    <s v="CALLE LOS DESFILADERO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21Z"/>
    <n v="1"/>
    <s v="MATUTINO"/>
    <s v="JARDIN DE NIÑOS"/>
    <n v="8"/>
    <s v="CHIHUAHUA"/>
    <n v="8"/>
    <s v="CHIHUAHUA"/>
    <x v="0"/>
    <n v="65"/>
    <x v="11"/>
    <n v="108"/>
    <s v="BACAJIPARE (HUACAJIPARE)"/>
    <s v="CALLE HUACAJIPAR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1325V"/>
    <n v="1"/>
    <s v="MATUTINO"/>
    <s v="PREESCOLAR COMUNITARIO"/>
    <n v="8"/>
    <s v="CHIHUAHUA"/>
    <n v="8"/>
    <s v="CHIHUAHUA"/>
    <x v="6"/>
    <n v="29"/>
    <x v="7"/>
    <n v="373"/>
    <s v="RANCHO VIEJO"/>
    <s v="CALLE RANCHO VIEJ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27T"/>
    <n v="1"/>
    <s v="MATUTINO"/>
    <s v="PREESCOLAR COMUNITARIO AULA COMPARTIDA"/>
    <n v="8"/>
    <s v="CHIHUAHUA"/>
    <n v="8"/>
    <s v="CHIHUAHUA"/>
    <x v="6"/>
    <n v="29"/>
    <x v="7"/>
    <n v="1851"/>
    <s v="PALO VERDE"/>
    <s v="CALLE PALO VERD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32E"/>
    <n v="1"/>
    <s v="MATUTINO"/>
    <s v="PREESCOLAR COMUNITARIO"/>
    <n v="8"/>
    <s v="CHIHUAHUA"/>
    <n v="8"/>
    <s v="CHIHUAHUA"/>
    <x v="8"/>
    <n v="32"/>
    <x v="19"/>
    <n v="43"/>
    <s v="GOMERA DE ABAJO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2"/>
    <n v="11"/>
    <n v="13"/>
    <n v="0"/>
    <n v="0"/>
    <n v="0"/>
    <n v="0"/>
    <n v="0"/>
    <n v="0"/>
    <n v="0"/>
    <n v="0"/>
    <n v="0"/>
    <n v="2"/>
    <n v="11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39Y"/>
    <n v="1"/>
    <s v="MATUTINO"/>
    <s v="PREESCOLAR COMUNITARIO"/>
    <n v="8"/>
    <s v="CHIHUAHUA"/>
    <n v="8"/>
    <s v="CHIHUAHUA"/>
    <x v="0"/>
    <n v="47"/>
    <x v="20"/>
    <n v="363"/>
    <s v="LA OTRA BANDA"/>
    <s v="CALLE LA OTRA BANDA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42L"/>
    <n v="1"/>
    <s v="MATUTINO"/>
    <s v="PREESCOLAR COMUNITARIO"/>
    <n v="8"/>
    <s v="CHIHUAHUA"/>
    <n v="8"/>
    <s v="CHIHUAHUA"/>
    <x v="2"/>
    <n v="63"/>
    <x v="17"/>
    <n v="66"/>
    <s v="TOSANACHI"/>
    <s v="CALLE TOSANACHI"/>
    <n v="0"/>
    <s v="PÃšBLICO"/>
    <x v="3"/>
    <n v="2"/>
    <s v="BÃSICA"/>
    <n v="1"/>
    <x v="2"/>
    <n v="2"/>
    <x v="5"/>
    <n v="0"/>
    <s v="NO APLICA"/>
    <n v="0"/>
    <s v="NO APLICA"/>
    <m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48F"/>
    <n v="1"/>
    <s v="MATUTINO"/>
    <s v="PREESCOLAR COMUNITARIO AULA COMPARTIDA"/>
    <n v="8"/>
    <s v="CHIHUAHUA"/>
    <n v="8"/>
    <s v="CHIHUAHUA"/>
    <x v="1"/>
    <n v="31"/>
    <x v="1"/>
    <n v="245"/>
    <s v="LO DE GIL (OREGIL)"/>
    <s v="CALLE LO DE GIL (OREGIL)"/>
    <n v="0"/>
    <s v="PÃšBLICO"/>
    <x v="3"/>
    <n v="2"/>
    <s v="BÃSICA"/>
    <n v="1"/>
    <x v="2"/>
    <n v="2"/>
    <x v="5"/>
    <n v="0"/>
    <s v="NO APLICA"/>
    <n v="0"/>
    <s v="NO APLICA"/>
    <m/>
    <m/>
    <s v="08ACE0001J"/>
    <n v="0"/>
    <s v="I202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50U"/>
    <n v="1"/>
    <s v="MATUTINO"/>
    <s v="PREESCOLAR COMUNITARIO"/>
    <n v="8"/>
    <s v="CHIHUAHUA"/>
    <n v="8"/>
    <s v="CHIHUAHUA"/>
    <x v="3"/>
    <n v="46"/>
    <x v="9"/>
    <n v="242"/>
    <s v="RANCHERÃA TENORIBA"/>
    <s v="CALLE RANCHERIA TENORIB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56O"/>
    <n v="1"/>
    <s v="MATUTINO"/>
    <s v="PREESCOLAR COMUNITARIO"/>
    <n v="8"/>
    <s v="CHIHUAHUA"/>
    <n v="8"/>
    <s v="CHIHUAHUA"/>
    <x v="0"/>
    <n v="65"/>
    <x v="11"/>
    <n v="281"/>
    <s v="HUITOSACHI"/>
    <s v="CALLE HUITOS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63Y"/>
    <n v="1"/>
    <s v="MATUTINO"/>
    <s v="JARDIN DE NIÑOS"/>
    <n v="8"/>
    <s v="CHIHUAHUA"/>
    <n v="8"/>
    <s v="CHIHUAHUA"/>
    <x v="6"/>
    <n v="29"/>
    <x v="7"/>
    <n v="2018"/>
    <s v="LA SOLEDAD"/>
    <s v="CALLE LA SOLEDAD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66V"/>
    <n v="1"/>
    <s v="MATUTINO"/>
    <s v="JARDIN DE NIÑOS"/>
    <n v="8"/>
    <s v="CHIHUAHUA"/>
    <n v="8"/>
    <s v="CHIHUAHUA"/>
    <x v="6"/>
    <n v="29"/>
    <x v="7"/>
    <n v="88"/>
    <s v="GALEANA"/>
    <s v="CALLE GALEANA (MESA DEL RIITO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69S"/>
    <n v="1"/>
    <s v="MATUTINO"/>
    <s v="PREESCOLAR COMUNITARIO"/>
    <n v="8"/>
    <s v="CHIHUAHUA"/>
    <n v="8"/>
    <s v="CHIHUAHUA"/>
    <x v="5"/>
    <n v="1"/>
    <x v="8"/>
    <n v="1045"/>
    <s v="COLONIA VALLE DE LA ESPERANZA"/>
    <s v="NINGUNO NINGUNO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70H"/>
    <n v="1"/>
    <s v="MATUTINO"/>
    <s v="PREESCOLAR COMUNITARIO"/>
    <n v="8"/>
    <s v="CHIHUAHUA"/>
    <n v="8"/>
    <s v="CHIHUAHUA"/>
    <x v="2"/>
    <n v="40"/>
    <x v="12"/>
    <n v="75"/>
    <s v="MESA BLANCA"/>
    <s v="CALLE MESA BLANC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75C"/>
    <n v="1"/>
    <s v="MATUTINO"/>
    <s v="PREESCOLAR COMUNITARIO"/>
    <n v="8"/>
    <s v="CHIHUAHUA"/>
    <n v="8"/>
    <s v="CHIHUAHUA"/>
    <x v="0"/>
    <n v="65"/>
    <x v="11"/>
    <n v="216"/>
    <s v="BORE"/>
    <s v="CALLE BOR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1382M"/>
    <n v="1"/>
    <s v="MATUTINO"/>
    <s v="PREESCOLAR COMUNITARIO"/>
    <n v="8"/>
    <s v="CHIHUAHUA"/>
    <n v="8"/>
    <s v="CHIHUAHUA"/>
    <x v="6"/>
    <n v="29"/>
    <x v="7"/>
    <n v="200"/>
    <s v="SAN IGNACIO DE LOS ALMAZÃN (A. SAN IGNACIO)"/>
    <s v="CALLE SAN IGNACIO DE LOS ALMAZAN (ARROYO SAN IGNAC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83L"/>
    <n v="1"/>
    <s v="MATUTINO"/>
    <s v="PREESCOLAR COMUNITARIO"/>
    <n v="8"/>
    <s v="CHIHUAHUA"/>
    <n v="8"/>
    <s v="CHIHUAHUA"/>
    <x v="6"/>
    <n v="29"/>
    <x v="7"/>
    <n v="209"/>
    <s v="SAN MIGUEL"/>
    <s v="CALLE SAN MIGUEL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85J"/>
    <n v="1"/>
    <s v="MATUTINO"/>
    <s v="PREESCOLAR COMUNITARIO"/>
    <n v="8"/>
    <s v="CHIHUAHUA"/>
    <n v="8"/>
    <s v="CHIHUAHUA"/>
    <x v="6"/>
    <n v="29"/>
    <x v="7"/>
    <n v="132"/>
    <s v="MOMORA"/>
    <s v="CALLE MOMOR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86I"/>
    <n v="1"/>
    <s v="MATUTINO"/>
    <s v="PREESCOLAR COMUNITARIO"/>
    <n v="8"/>
    <s v="CHIHUAHUA"/>
    <n v="8"/>
    <s v="CHIHUAHUA"/>
    <x v="6"/>
    <n v="29"/>
    <x v="7"/>
    <n v="141"/>
    <s v="NUESTRA SEÃ‘ORA"/>
    <s v="CALLE NUESTRA SEÃ‘OR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8"/>
    <n v="5"/>
    <n v="13"/>
    <n v="8"/>
    <n v="5"/>
    <n v="13"/>
    <n v="0"/>
    <n v="0"/>
    <n v="0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0"/>
    <n v="0"/>
    <n v="0"/>
    <n v="10"/>
    <n v="6"/>
    <n v="1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88G"/>
    <n v="1"/>
    <s v="MATUTINO"/>
    <s v="PREESCOLAR COMUNITARIO"/>
    <n v="8"/>
    <s v="CHIHUAHUA"/>
    <n v="8"/>
    <s v="CHIHUAHUA"/>
    <x v="6"/>
    <n v="29"/>
    <x v="7"/>
    <n v="1133"/>
    <s v="SOLEDAD DE AGUA BLANCA"/>
    <s v="CALLE SOLEDAD DE AGUA BLANC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1389F"/>
    <n v="1"/>
    <s v="MATUTINO"/>
    <s v="PREESCOLAR COMUNITARIO"/>
    <n v="8"/>
    <s v="CHIHUAHUA"/>
    <n v="8"/>
    <s v="CHIHUAHUA"/>
    <x v="6"/>
    <n v="29"/>
    <x v="7"/>
    <n v="26"/>
    <s v="BATALLAPA"/>
    <s v="CALLE BATALLAP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92T"/>
    <n v="1"/>
    <s v="MATUTINO"/>
    <s v="PREESCOLAR COMUNITARIO"/>
    <n v="8"/>
    <s v="CHIHUAHUA"/>
    <n v="8"/>
    <s v="CHIHUAHUA"/>
    <x v="6"/>
    <n v="29"/>
    <x v="7"/>
    <n v="54"/>
    <s v="CINCO LLAGAS"/>
    <s v="CALLE CONOCID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11"/>
    <n v="16"/>
    <n v="5"/>
    <n v="11"/>
    <n v="16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0"/>
    <n v="0"/>
    <n v="4"/>
    <n v="8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93S"/>
    <n v="1"/>
    <s v="MATUTINO"/>
    <s v="PREESCOLAR COMUNITARIO AULA COMPARTIDA"/>
    <n v="8"/>
    <s v="CHIHUAHUA"/>
    <n v="8"/>
    <s v="CHIHUAHUA"/>
    <x v="6"/>
    <n v="29"/>
    <x v="7"/>
    <n v="1155"/>
    <s v="EL TRIGO DE LOS JAVALERA"/>
    <s v="NINGUNO NINGUNO"/>
    <n v="0"/>
    <s v="PÃšBLICO"/>
    <x v="3"/>
    <n v="2"/>
    <s v="BÃSICA"/>
    <n v="1"/>
    <x v="2"/>
    <n v="2"/>
    <x v="5"/>
    <n v="1"/>
    <s v="SERVICIOS"/>
    <n v="19"/>
    <s v="AULAS COMPARTIDAS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95Q"/>
    <n v="1"/>
    <s v="MATUTINO"/>
    <s v="PREESCOLAR COMUNITARIO"/>
    <n v="8"/>
    <s v="CHIHUAHUA"/>
    <n v="8"/>
    <s v="CHIHUAHUA"/>
    <x v="6"/>
    <n v="29"/>
    <x v="7"/>
    <n v="1137"/>
    <s v="LA TABLETA"/>
    <s v="CALLE LA TABLET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01K"/>
    <n v="1"/>
    <s v="MATUTINO"/>
    <s v="PREESCOLAR COMUNITARIO AULA COMPARTIDA"/>
    <n v="8"/>
    <s v="CHIHUAHUA"/>
    <n v="8"/>
    <s v="CHIHUAHUA"/>
    <x v="0"/>
    <n v="66"/>
    <x v="32"/>
    <n v="151"/>
    <s v="PACAYVO"/>
    <s v="CALLE PACAYV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406F"/>
    <n v="1"/>
    <s v="MATUTINO"/>
    <s v="PREESCOLAR COMUNITARIO"/>
    <n v="8"/>
    <s v="CHIHUAHUA"/>
    <n v="8"/>
    <s v="CHIHUAHUA"/>
    <x v="6"/>
    <n v="29"/>
    <x v="7"/>
    <n v="619"/>
    <s v="BASONOPITA DE ABAJO"/>
    <s v="CALLE BASONOPITA DE ABAJ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08D"/>
    <n v="1"/>
    <s v="MATUTINO"/>
    <s v="PREESCOLAR COMUNITARIO"/>
    <n v="8"/>
    <s v="CHIHUAHUA"/>
    <n v="8"/>
    <s v="CHIHUAHUA"/>
    <x v="0"/>
    <n v="8"/>
    <x v="0"/>
    <n v="929"/>
    <s v="EL ARENAL DE LA PALMA"/>
    <s v="CALLE EL ARENAL DE LA PALMA"/>
    <n v="0"/>
    <s v="PÃšBLICO"/>
    <x v="3"/>
    <n v="2"/>
    <s v="BÃSICA"/>
    <n v="1"/>
    <x v="2"/>
    <n v="2"/>
    <x v="5"/>
    <n v="0"/>
    <s v="NO APLICA"/>
    <n v="0"/>
    <s v="NO APLICA"/>
    <m/>
    <m/>
    <s v="08ACE0001J"/>
    <n v="0"/>
    <s v="I202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1418K"/>
    <n v="1"/>
    <s v="MATUTINO"/>
    <s v="PREESCOLAR COMUNITARIO"/>
    <n v="8"/>
    <s v="CHIHUAHUA"/>
    <n v="8"/>
    <s v="CHIHUAHUA"/>
    <x v="0"/>
    <n v="47"/>
    <x v="20"/>
    <n v="48"/>
    <s v="EL GAVILÃN"/>
    <s v="CALLE EL GAVILAN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22X"/>
    <n v="1"/>
    <s v="MATUTINO"/>
    <s v="PREESCOLAR COMUNITARIO"/>
    <n v="8"/>
    <s v="CHIHUAHUA"/>
    <n v="8"/>
    <s v="CHIHUAHUA"/>
    <x v="6"/>
    <n v="29"/>
    <x v="7"/>
    <n v="675"/>
    <s v="CERRO ZACATOSO"/>
    <s v="CALLE PARAJE CERRO SACATOS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23W"/>
    <n v="1"/>
    <s v="MATUTINO"/>
    <s v="PREESCOLAR COMUNITARIO"/>
    <n v="8"/>
    <s v="CHIHUAHUA"/>
    <n v="8"/>
    <s v="CHIHUAHUA"/>
    <x v="6"/>
    <n v="29"/>
    <x v="7"/>
    <n v="2249"/>
    <s v="EL ZAPOTE"/>
    <s v="CALLE EL ZAPOT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24V"/>
    <n v="1"/>
    <s v="MATUTINO"/>
    <s v="PREESCOLAR COMUNITARIO AULA COMPARTIDA"/>
    <n v="8"/>
    <s v="CHIHUAHUA"/>
    <n v="8"/>
    <s v="CHIHUAHUA"/>
    <x v="8"/>
    <n v="32"/>
    <x v="19"/>
    <n v="98"/>
    <s v="SANTA CRUZ DE VILLEGAS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433C"/>
    <n v="1"/>
    <s v="MATUTINO"/>
    <s v="PREESCOLAR COMUNITARIO"/>
    <n v="8"/>
    <s v="CHIHUAHUA"/>
    <n v="8"/>
    <s v="CHIHUAHUA"/>
    <x v="0"/>
    <n v="65"/>
    <x v="11"/>
    <n v="251"/>
    <s v="EL NARANJO"/>
    <s v="CALLE EL NARANJ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39X"/>
    <n v="1"/>
    <s v="MATUTINO"/>
    <s v="PREESCOLAR COMUNITARIO"/>
    <n v="8"/>
    <s v="CHIHUAHUA"/>
    <n v="8"/>
    <s v="CHIHUAHUA"/>
    <x v="3"/>
    <n v="46"/>
    <x v="9"/>
    <n v="26"/>
    <s v="BATARAPA DE ABAJO"/>
    <s v="CALLE BATARAPA DE ABAJ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66U"/>
    <n v="1"/>
    <s v="MATUTINO"/>
    <s v="PREESCOLAR COMUNITARIO"/>
    <n v="8"/>
    <s v="CHIHUAHUA"/>
    <n v="8"/>
    <s v="CHIHUAHUA"/>
    <x v="0"/>
    <n v="9"/>
    <x v="2"/>
    <n v="71"/>
    <s v="RANCHERÃA GUIPÃTARE"/>
    <s v="CALLE RANCHERIA GUIPITAR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1468S"/>
    <n v="1"/>
    <s v="MATUTINO"/>
    <s v="PREESCOLAR COMUNITARIO"/>
    <n v="8"/>
    <s v="CHIHUAHUA"/>
    <n v="8"/>
    <s v="CHIHUAHUA"/>
    <x v="0"/>
    <n v="9"/>
    <x v="2"/>
    <n v="166"/>
    <s v="SAN ANTONIO"/>
    <s v="CALLE SAN ANTONI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0"/>
    <n v="0"/>
    <n v="0"/>
    <n v="8"/>
    <n v="6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69R"/>
    <n v="1"/>
    <s v="MATUTINO"/>
    <s v="PREESCOLAR COMUNITARIO"/>
    <n v="8"/>
    <s v="CHIHUAHUA"/>
    <n v="8"/>
    <s v="CHIHUAHUA"/>
    <x v="0"/>
    <n v="9"/>
    <x v="2"/>
    <n v="410"/>
    <s v="SEHUERACHI (CIÃ‰NEGA DEL TÃSCATE)"/>
    <s v="CALLE SEHUERI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0G"/>
    <n v="1"/>
    <s v="MATUTINO"/>
    <s v="PREESCOLAR COMUNITARIO"/>
    <n v="8"/>
    <s v="CHIHUAHUA"/>
    <n v="8"/>
    <s v="CHIHUAHUA"/>
    <x v="10"/>
    <n v="13"/>
    <x v="41"/>
    <n v="7"/>
    <s v="COLONIA CUAUHTÃ‰MOC"/>
    <s v="CALLE CONOCID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1F"/>
    <n v="1"/>
    <s v="MATUTINO"/>
    <s v="PREESCOLAR COMUNITARIO"/>
    <n v="8"/>
    <s v="CHIHUAHUA"/>
    <n v="8"/>
    <s v="CHIHUAHUA"/>
    <x v="1"/>
    <n v="17"/>
    <x v="43"/>
    <n v="95"/>
    <s v="EJIDO EL LLORÃ“N"/>
    <s v="CALLE EL LLORON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1472E"/>
    <n v="1"/>
    <s v="MATUTINO"/>
    <s v="PREESCOLAR COMUNITARIO"/>
    <n v="8"/>
    <s v="CHIHUAHUA"/>
    <n v="8"/>
    <s v="CHIHUAHUA"/>
    <x v="1"/>
    <n v="17"/>
    <x v="43"/>
    <n v="98"/>
    <s v="MORELOS"/>
    <s v="CALLE MORELO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4C"/>
    <n v="1"/>
    <s v="MATUTINO"/>
    <s v="PREESCOLAR COMUNITARIO"/>
    <n v="8"/>
    <s v="CHIHUAHUA"/>
    <n v="8"/>
    <s v="CHIHUAHUA"/>
    <x v="1"/>
    <n v="17"/>
    <x v="43"/>
    <n v="254"/>
    <s v="GUADALUPE VICTORIA (SANTA LUCÃA)"/>
    <s v="CALLE GUADALUPE VICTORIA (SANTA LUCIA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8"/>
    <n v="10"/>
    <n v="18"/>
    <n v="8"/>
    <n v="10"/>
    <n v="18"/>
    <n v="0"/>
    <n v="0"/>
    <n v="0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0"/>
    <n v="0"/>
    <n v="6"/>
    <n v="8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5B"/>
    <n v="1"/>
    <s v="MATUTINO"/>
    <s v="PREESCOLAR COMUNITARIO"/>
    <n v="8"/>
    <s v="CHIHUAHUA"/>
    <n v="8"/>
    <s v="CHIHUAHUA"/>
    <x v="0"/>
    <n v="20"/>
    <x v="10"/>
    <n v="164"/>
    <s v="EL TRIGUITO"/>
    <s v="CALLE EL TRIGUIT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6A"/>
    <n v="1"/>
    <s v="MATUTINO"/>
    <s v="PREESCOLAR COMUNITARIO"/>
    <n v="8"/>
    <s v="CHIHUAHUA"/>
    <n v="8"/>
    <s v="CHIHUAHUA"/>
    <x v="0"/>
    <n v="20"/>
    <x v="10"/>
    <n v="339"/>
    <s v="TAJIRACHI"/>
    <s v="CALLE TAJIRACHI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78Z"/>
    <n v="1"/>
    <s v="MATUTINO"/>
    <s v="PREESCOLAR COMUNITARIO"/>
    <n v="8"/>
    <s v="CHIHUAHUA"/>
    <n v="8"/>
    <s v="CHIHUAHUA"/>
    <x v="3"/>
    <n v="27"/>
    <x v="27"/>
    <n v="25"/>
    <s v="RANCHERÃA CIÃ‰NEGA PRIETA"/>
    <s v="CALLE RANCHERIA CIENEGA PRIET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9Y"/>
    <n v="1"/>
    <s v="MATUTINO"/>
    <s v="PREESCOLAR COMUNITARIO"/>
    <n v="8"/>
    <s v="CHIHUAHUA"/>
    <n v="8"/>
    <s v="CHIHUAHUA"/>
    <x v="3"/>
    <n v="27"/>
    <x v="27"/>
    <n v="52"/>
    <s v="LOMA DEL MANZANO"/>
    <s v="CALLE LOMA DEL MANZA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0"/>
    <n v="0"/>
    <n v="0"/>
    <n v="8"/>
    <n v="7"/>
    <n v="1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83K"/>
    <n v="1"/>
    <s v="MATUTINO"/>
    <s v="PREESCOLAR COMUNITARIO AULA COMPARTIDA"/>
    <n v="8"/>
    <s v="CHIHUAHUA"/>
    <n v="8"/>
    <s v="CHIHUAHUA"/>
    <x v="6"/>
    <n v="29"/>
    <x v="7"/>
    <n v="111"/>
    <s v="LLANO BLANCO"/>
    <s v="CALLE LLANO BLANC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484J"/>
    <n v="1"/>
    <s v="MATUTINO"/>
    <s v="PREESCOLAR COMUNITARIO"/>
    <n v="8"/>
    <s v="CHIHUAHUA"/>
    <n v="8"/>
    <s v="CHIHUAHUA"/>
    <x v="6"/>
    <n v="29"/>
    <x v="7"/>
    <n v="143"/>
    <s v="OJUELOS"/>
    <s v="CALLE OJUELO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0"/>
    <n v="0"/>
    <n v="0"/>
    <n v="6"/>
    <n v="11"/>
    <n v="1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89E"/>
    <n v="1"/>
    <s v="MATUTINO"/>
    <s v="PREESCOLAR COMUNITARIO"/>
    <n v="8"/>
    <s v="CHIHUAHUA"/>
    <n v="8"/>
    <s v="CHIHUAHUA"/>
    <x v="6"/>
    <n v="29"/>
    <x v="7"/>
    <n v="480"/>
    <s v="MESA DE LA CRUZ"/>
    <s v="CALLE MESA DE LA CRUZ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90U"/>
    <n v="1"/>
    <s v="MATUTINO"/>
    <s v="PREESCOLAR COMUNITARIO"/>
    <n v="8"/>
    <s v="CHIHUAHUA"/>
    <n v="8"/>
    <s v="CHIHUAHUA"/>
    <x v="6"/>
    <n v="29"/>
    <x v="7"/>
    <n v="494"/>
    <s v="LOS PARAJES"/>
    <s v="CALLE LOS PARAJE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0"/>
    <n v="0"/>
    <n v="0"/>
    <n v="8"/>
    <n v="8"/>
    <n v="16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1492S"/>
    <n v="1"/>
    <s v="MATUTINO"/>
    <s v="PREESCOLAR COMUNITARIO"/>
    <n v="8"/>
    <s v="CHIHUAHUA"/>
    <n v="8"/>
    <s v="CHIHUAHUA"/>
    <x v="6"/>
    <n v="29"/>
    <x v="7"/>
    <n v="976"/>
    <s v="MESA DE LA REFORMA"/>
    <s v="CALLE MESA DE LA REFORM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93R"/>
    <n v="1"/>
    <s v="MATUTINO"/>
    <s v="PREESCOLAR COMUNITARIO"/>
    <n v="8"/>
    <s v="CHIHUAHUA"/>
    <n v="8"/>
    <s v="CHIHUAHUA"/>
    <x v="6"/>
    <n v="29"/>
    <x v="7"/>
    <n v="1151"/>
    <s v="TIERRA FLOJA"/>
    <s v="CALLE TIERRA FLOJA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6"/>
    <n v="0"/>
    <n v="6"/>
    <n v="6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95P"/>
    <n v="1"/>
    <s v="MATUTINO"/>
    <s v="PREESCOLAR COMUNITARIO"/>
    <n v="8"/>
    <s v="CHIHUAHUA"/>
    <n v="8"/>
    <s v="CHIHUAHUA"/>
    <x v="6"/>
    <n v="29"/>
    <x v="7"/>
    <n v="1189"/>
    <s v="LA CIENEGUITA"/>
    <s v="CALLE LA CIENEGUIT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96O"/>
    <n v="1"/>
    <s v="MATUTINO"/>
    <s v="PREESCOLAR COMUNITARIO"/>
    <n v="8"/>
    <s v="CHIHUAHUA"/>
    <n v="8"/>
    <s v="CHIHUAHUA"/>
    <x v="6"/>
    <n v="29"/>
    <x v="7"/>
    <n v="1196"/>
    <s v="LA TRINIDAD"/>
    <s v="CALLE LA TRINIDAD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97N"/>
    <n v="1"/>
    <s v="MATUTINO"/>
    <s v="PREESCOLAR COMUNITARIO"/>
    <n v="8"/>
    <s v="CHIHUAHUA"/>
    <n v="8"/>
    <s v="CHIHUAHUA"/>
    <x v="6"/>
    <n v="29"/>
    <x v="7"/>
    <n v="1458"/>
    <s v="ASERRADERO LAS DELICIAS"/>
    <s v="CALLE CONOCID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1J"/>
    <n v="1"/>
    <s v="MATUTINO"/>
    <s v="PREESCOLAR COMUNITARIO"/>
    <n v="8"/>
    <s v="CHIHUAHUA"/>
    <n v="8"/>
    <s v="CHIHUAHUA"/>
    <x v="0"/>
    <n v="30"/>
    <x v="34"/>
    <n v="4"/>
    <s v="ALGARROBAL"/>
    <s v="CALLE CONOCID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0"/>
    <n v="6"/>
    <n v="6"/>
    <n v="0"/>
    <n v="6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  <n v="5"/>
    <n v="0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3H"/>
    <n v="1"/>
    <s v="MATUTINO"/>
    <s v="PREESCOLAR COMUNITARIO"/>
    <n v="8"/>
    <s v="CHIHUAHUA"/>
    <n v="8"/>
    <s v="CHIHUAHUA"/>
    <x v="1"/>
    <n v="31"/>
    <x v="1"/>
    <n v="59"/>
    <s v="JESÃšS LUGO"/>
    <s v="CALLE JESUS LUG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4G"/>
    <n v="1"/>
    <s v="MATUTINO"/>
    <s v="PREESCOLAR COMUNITARIO"/>
    <n v="8"/>
    <s v="CHIHUAHUA"/>
    <n v="8"/>
    <s v="CHIHUAHUA"/>
    <x v="1"/>
    <n v="31"/>
    <x v="1"/>
    <n v="69"/>
    <s v="NOGAL Y ANEXAS (EL PINO)"/>
    <s v="CALLE NOGAL 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5F"/>
    <n v="1"/>
    <s v="MATUTINO"/>
    <s v="PREESCOLAR COMUNITARIO"/>
    <n v="8"/>
    <s v="CHIHUAHUA"/>
    <n v="8"/>
    <s v="CHIHUAHUA"/>
    <x v="1"/>
    <n v="31"/>
    <x v="1"/>
    <n v="74"/>
    <s v="PAHUIRACHI"/>
    <s v="CALLE PAHUIR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6E"/>
    <n v="1"/>
    <s v="MATUTINO"/>
    <s v="PREESCOLAR COMUNITARIO"/>
    <n v="8"/>
    <s v="CHIHUAHUA"/>
    <n v="8"/>
    <s v="CHIHUAHUA"/>
    <x v="1"/>
    <n v="31"/>
    <x v="1"/>
    <n v="95"/>
    <s v="RÃO VERDE"/>
    <s v="CALLE RIO VERD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7D"/>
    <n v="1"/>
    <s v="MATUTINO"/>
    <s v="PREESCOLAR COMUNITARIO"/>
    <n v="8"/>
    <s v="CHIHUAHUA"/>
    <n v="8"/>
    <s v="CHIHUAHUA"/>
    <x v="1"/>
    <n v="31"/>
    <x v="1"/>
    <n v="123"/>
    <s v="TEMECHI (TEMEYCHI)"/>
    <s v="CALLE TEMEY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8C"/>
    <n v="1"/>
    <s v="MATUTINO"/>
    <s v="PREESCOLAR COMUNITARIO"/>
    <n v="8"/>
    <s v="CHIHUAHUA"/>
    <n v="8"/>
    <s v="CHIHUAHUA"/>
    <x v="1"/>
    <n v="31"/>
    <x v="1"/>
    <n v="221"/>
    <s v="CIENEGUITA"/>
    <s v="CALLE CIENEGUIT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6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9B"/>
    <n v="1"/>
    <s v="MATUTINO"/>
    <s v="PREESCOLAR COMUNITARIO"/>
    <n v="8"/>
    <s v="CHIHUAHUA"/>
    <n v="8"/>
    <s v="CHIHUAHUA"/>
    <x v="2"/>
    <n v="40"/>
    <x v="12"/>
    <n v="47"/>
    <s v="SOCORRO RIVERA"/>
    <s v="CALLE SOCORRO RIVER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0R"/>
    <n v="1"/>
    <s v="MATUTINO"/>
    <s v="PREESCOLAR COMUNITARIO"/>
    <n v="8"/>
    <s v="CHIHUAHUA"/>
    <n v="8"/>
    <s v="CHIHUAHUA"/>
    <x v="3"/>
    <n v="46"/>
    <x v="9"/>
    <n v="167"/>
    <s v="SANTA ANA"/>
    <s v="CALLE SANTA AN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2P"/>
    <n v="1"/>
    <s v="MATUTINO"/>
    <s v="PREESCOLAR COMUNITARIO"/>
    <n v="8"/>
    <s v="CHIHUAHUA"/>
    <n v="8"/>
    <s v="CHIHUAHUA"/>
    <x v="0"/>
    <n v="51"/>
    <x v="15"/>
    <n v="36"/>
    <s v="MEMELICHI DE ABAJO"/>
    <s v="CALLE MEMELICHI DE ABAJ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0"/>
    <n v="3"/>
    <n v="13"/>
    <n v="10"/>
    <n v="3"/>
    <n v="13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3O"/>
    <n v="1"/>
    <s v="MATUTINO"/>
    <s v="PREESCOLAR COMUNITARIO"/>
    <n v="8"/>
    <s v="CHIHUAHUA"/>
    <n v="8"/>
    <s v="CHIHUAHUA"/>
    <x v="0"/>
    <n v="51"/>
    <x v="15"/>
    <n v="58"/>
    <s v="EL SAUCILLO"/>
    <s v="CALLE RANCHO SAUCILL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4N"/>
    <n v="1"/>
    <s v="MATUTINO"/>
    <s v="PREESCOLAR COMUNITARIO"/>
    <n v="8"/>
    <s v="CHIHUAHUA"/>
    <n v="8"/>
    <s v="CHIHUAHUA"/>
    <x v="0"/>
    <n v="51"/>
    <x v="15"/>
    <n v="65"/>
    <s v="MEMELICHI DE ARRIBA (EL FRESNO)"/>
    <s v="CALLE MEMELICHI DE ARRIBA (EL FRESNO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6L"/>
    <n v="1"/>
    <s v="MATUTINO"/>
    <s v="PREESCOLAR COMUNITARIO"/>
    <n v="8"/>
    <s v="CHIHUAHUA"/>
    <n v="8"/>
    <s v="CHIHUAHUA"/>
    <x v="0"/>
    <n v="51"/>
    <x v="15"/>
    <n v="169"/>
    <s v="CUEVAS BLANCAS (GASACHI)"/>
    <s v="CALLE CUEVAS BLANCAS (GASACHI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7"/>
    <n v="9"/>
    <n v="2"/>
    <n v="7"/>
    <n v="9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8J"/>
    <n v="1"/>
    <s v="MATUTINO"/>
    <s v="PREESCOLAR COMUNITARIO"/>
    <n v="8"/>
    <s v="CHIHUAHUA"/>
    <n v="8"/>
    <s v="CHIHUAHUA"/>
    <x v="7"/>
    <n v="54"/>
    <x v="59"/>
    <n v="57"/>
    <s v="LA DESPEDIDA"/>
    <s v="CALLE LA DESPEDID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21X"/>
    <n v="1"/>
    <s v="MATUTINO"/>
    <s v="PREESCOLAR COMUNITARIO"/>
    <n v="8"/>
    <s v="CHIHUAHUA"/>
    <n v="8"/>
    <s v="CHIHUAHUA"/>
    <x v="9"/>
    <n v="62"/>
    <x v="40"/>
    <n v="12"/>
    <s v="COLONIA FRANCISCO I. MADERO (EL GATO NEGRO)"/>
    <s v="CALLE COLONIA FRANCISCO I. MADERO (EL GATO NEGRO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0"/>
    <n v="0"/>
    <n v="0"/>
    <n v="7"/>
    <n v="10"/>
    <n v="1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26S"/>
    <n v="1"/>
    <s v="MATUTINO"/>
    <s v="PREESCOLAR COMUNITARIO"/>
    <n v="8"/>
    <s v="CHIHUAHUA"/>
    <n v="8"/>
    <s v="CHIHUAHUA"/>
    <x v="0"/>
    <n v="66"/>
    <x v="32"/>
    <n v="230"/>
    <s v="EL TRIGO DE URUACHI"/>
    <s v="CALLE EL TRIGO DE URU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28Q"/>
    <n v="1"/>
    <s v="MATUTINO"/>
    <s v="PREESCOLAR COMUNITARIO"/>
    <n v="8"/>
    <s v="CHIHUAHUA"/>
    <n v="8"/>
    <s v="CHIHUAHUA"/>
    <x v="0"/>
    <n v="66"/>
    <x v="32"/>
    <n v="304"/>
    <s v="GOSOGACHI"/>
    <s v="CALLE GOSOG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8"/>
    <n v="13"/>
    <n v="5"/>
    <n v="8"/>
    <n v="13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30E"/>
    <n v="1"/>
    <s v="MATUTINO"/>
    <s v="PREESCOLAR COMUNITARIO AULA COMPARTIDA"/>
    <n v="8"/>
    <s v="CHIHUAHUA"/>
    <n v="8"/>
    <s v="CHIHUAHUA"/>
    <x v="7"/>
    <n v="4"/>
    <x v="64"/>
    <n v="3"/>
    <s v="SAN ANTONIO EL GRANDE"/>
    <s v="CALLE NINGUNO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32C"/>
    <n v="1"/>
    <s v="MATUTINO"/>
    <s v="PREESCOLAR COMUNITARIO"/>
    <n v="8"/>
    <s v="CHIHUAHUA"/>
    <n v="8"/>
    <s v="CHIHUAHUA"/>
    <x v="1"/>
    <n v="6"/>
    <x v="58"/>
    <n v="18"/>
    <s v="SAN BLAS"/>
    <s v="CALLE SAN BLA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0"/>
    <n v="0"/>
    <n v="0"/>
    <n v="5"/>
    <n v="13"/>
    <n v="18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  <n v="1"/>
  </r>
  <r>
    <s v="08KJN1533B"/>
    <n v="1"/>
    <s v="MATUTINO"/>
    <s v="PREESCOLAR COMUNITARIO"/>
    <n v="8"/>
    <s v="CHIHUAHUA"/>
    <n v="8"/>
    <s v="CHIHUAHUA"/>
    <x v="5"/>
    <n v="1"/>
    <x v="8"/>
    <n v="7"/>
    <s v="ÃLAMOS DE PEÃ‘A"/>
    <s v="CALLE CONOCID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3"/>
    <n v="13"/>
    <n v="26"/>
    <n v="13"/>
    <n v="13"/>
    <n v="26"/>
    <n v="0"/>
    <n v="0"/>
    <n v="0"/>
    <n v="0"/>
    <n v="0"/>
    <n v="0"/>
    <n v="0"/>
    <n v="0"/>
    <n v="0"/>
    <n v="0"/>
    <n v="0"/>
    <n v="0"/>
    <n v="9"/>
    <n v="17"/>
    <n v="26"/>
    <n v="0"/>
    <n v="0"/>
    <n v="0"/>
    <n v="0"/>
    <n v="0"/>
    <n v="0"/>
    <n v="0"/>
    <n v="0"/>
    <n v="0"/>
    <n v="9"/>
    <n v="17"/>
    <n v="2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34A"/>
    <n v="1"/>
    <s v="MATUTINO"/>
    <s v="PREESCOLAR COMUNITARIO"/>
    <n v="8"/>
    <s v="CHIHUAHUA"/>
    <n v="8"/>
    <s v="CHIHUAHUA"/>
    <x v="5"/>
    <n v="1"/>
    <x v="8"/>
    <n v="79"/>
    <s v="LAS PLAYAS"/>
    <s v="CALLE PLAYA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2"/>
    <n v="8"/>
    <n v="10"/>
    <n v="0"/>
    <n v="0"/>
    <n v="0"/>
    <n v="0"/>
    <n v="0"/>
    <n v="0"/>
    <n v="0"/>
    <n v="0"/>
    <n v="0"/>
    <n v="2"/>
    <n v="8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37Y"/>
    <n v="1"/>
    <s v="MATUTINO"/>
    <s v="PREESCOLAR COMUNITARIO"/>
    <n v="8"/>
    <s v="CHIHUAHUA"/>
    <n v="8"/>
    <s v="CHIHUAHUA"/>
    <x v="10"/>
    <n v="35"/>
    <x v="51"/>
    <n v="12"/>
    <s v="CASA DE JANOS"/>
    <s v="CALLE CASA DE JANO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39W"/>
    <n v="1"/>
    <s v="MATUTINO"/>
    <s v="PREESCOLAR COMUNITARIO"/>
    <n v="8"/>
    <s v="CHIHUAHUA"/>
    <n v="8"/>
    <s v="CHIHUAHUA"/>
    <x v="2"/>
    <n v="40"/>
    <x v="12"/>
    <n v="34"/>
    <s v="PRESÃ“N DEL TORO"/>
    <s v="CALLE PRESON DEL TOR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1K"/>
    <n v="1"/>
    <s v="MATUTINO"/>
    <s v="PREESCOLAR COMUNITARIO"/>
    <n v="8"/>
    <s v="CHIHUAHUA"/>
    <n v="8"/>
    <s v="CHIHUAHUA"/>
    <x v="2"/>
    <n v="40"/>
    <x v="12"/>
    <n v="42"/>
    <s v="TRES OJITOS"/>
    <s v="CALLE TRES OJITO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7"/>
    <n v="9"/>
    <n v="2"/>
    <n v="7"/>
    <n v="9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2J"/>
    <n v="1"/>
    <s v="MATUTINO"/>
    <s v="PREESCOLAR COMUNITARIO"/>
    <n v="8"/>
    <s v="CHIHUAHUA"/>
    <n v="8"/>
    <s v="CHIHUAHUA"/>
    <x v="3"/>
    <n v="46"/>
    <x v="9"/>
    <n v="160"/>
    <s v="SAN ANDRÃ‰S"/>
    <s v="CALLE SAN ANDRE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7"/>
    <n v="14"/>
    <n v="7"/>
    <n v="7"/>
    <n v="14"/>
    <n v="0"/>
    <n v="0"/>
    <n v="0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0"/>
    <n v="0"/>
    <n v="0"/>
    <n v="8"/>
    <n v="4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3I"/>
    <n v="1"/>
    <s v="MATUTINO"/>
    <s v="PREESCOLAR COMUNITARIO"/>
    <n v="8"/>
    <s v="CHIHUAHUA"/>
    <n v="8"/>
    <s v="CHIHUAHUA"/>
    <x v="0"/>
    <n v="8"/>
    <x v="0"/>
    <n v="190"/>
    <s v="SATEVÃ“"/>
    <s v="CALLE SATEV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8"/>
    <n v="3"/>
    <n v="11"/>
    <n v="8"/>
    <n v="3"/>
    <n v="11"/>
    <n v="0"/>
    <n v="0"/>
    <n v="0"/>
    <n v="0"/>
    <n v="0"/>
    <n v="0"/>
    <n v="0"/>
    <n v="0"/>
    <n v="0"/>
    <n v="0"/>
    <n v="0"/>
    <n v="0"/>
    <n v="7"/>
    <n v="0"/>
    <n v="7"/>
    <n v="0"/>
    <n v="0"/>
    <n v="0"/>
    <n v="0"/>
    <n v="0"/>
    <n v="0"/>
    <n v="0"/>
    <n v="0"/>
    <n v="0"/>
    <n v="7"/>
    <n v="0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4H"/>
    <n v="1"/>
    <s v="MATUTINO"/>
    <s v="PREESCOLAR COMUNITARIO"/>
    <n v="8"/>
    <s v="CHIHUAHUA"/>
    <n v="8"/>
    <s v="CHIHUAHUA"/>
    <x v="0"/>
    <n v="8"/>
    <x v="0"/>
    <n v="392"/>
    <s v="LA CAÃ‘A"/>
    <s v="CALLE LA CAÃ‘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8"/>
    <n v="11"/>
    <n v="19"/>
    <n v="8"/>
    <n v="11"/>
    <n v="19"/>
    <n v="0"/>
    <n v="0"/>
    <n v="0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0"/>
    <n v="0"/>
    <n v="0"/>
    <n v="8"/>
    <n v="10"/>
    <n v="1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5G"/>
    <n v="1"/>
    <s v="MATUTINO"/>
    <s v="PREESCOLAR COMUNITARIO"/>
    <n v="8"/>
    <s v="CHIHUAHUA"/>
    <n v="8"/>
    <s v="CHIHUAHUA"/>
    <x v="0"/>
    <n v="8"/>
    <x v="0"/>
    <n v="584"/>
    <s v="EL RODEO"/>
    <s v="CALLE EL RODE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6F"/>
    <n v="1"/>
    <s v="MATUTINO"/>
    <s v="PREESCOLAR COMUNITARIO"/>
    <n v="8"/>
    <s v="CHIHUAHUA"/>
    <n v="8"/>
    <s v="CHIHUAHUA"/>
    <x v="3"/>
    <n v="46"/>
    <x v="9"/>
    <n v="336"/>
    <s v="MASAGUIACHI"/>
    <s v="CALLE MASAGUI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8"/>
    <n v="5"/>
    <n v="13"/>
    <n v="8"/>
    <n v="5"/>
    <n v="13"/>
    <n v="0"/>
    <n v="0"/>
    <n v="0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0"/>
    <n v="0"/>
    <n v="0"/>
    <n v="10"/>
    <n v="8"/>
    <n v="1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7E"/>
    <n v="1"/>
    <s v="MATUTINO"/>
    <s v="PREESCOLAR COMUNITARIO"/>
    <n v="8"/>
    <s v="CHIHUAHUA"/>
    <n v="8"/>
    <s v="CHIHUAHUA"/>
    <x v="0"/>
    <n v="8"/>
    <x v="0"/>
    <n v="40"/>
    <s v="CERRO COLORADO"/>
    <s v="CALLE CERRO COLORAD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8D"/>
    <n v="1"/>
    <s v="MATUTINO"/>
    <s v="PREESCOLAR COMUNITARIO"/>
    <n v="8"/>
    <s v="CHIHUAHUA"/>
    <n v="8"/>
    <s v="CHIHUAHUA"/>
    <x v="0"/>
    <n v="8"/>
    <x v="0"/>
    <n v="179"/>
    <s v="SAN JOSÃ‰ DE COLIMA"/>
    <s v="CALLE SAN JOSE DE COLIM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0"/>
    <n v="0"/>
    <n v="0"/>
    <n v="7"/>
    <n v="11"/>
    <n v="1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9C"/>
    <n v="1"/>
    <s v="MATUTINO"/>
    <s v="PREESCOLAR COMUNITARIO"/>
    <n v="8"/>
    <s v="CHIHUAHUA"/>
    <n v="8"/>
    <s v="CHIHUAHUA"/>
    <x v="6"/>
    <n v="29"/>
    <x v="7"/>
    <n v="47"/>
    <s v="LA CATEDRAL"/>
    <s v="CALLE LA CATEDRAL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9"/>
    <n v="14"/>
    <n v="23"/>
    <n v="9"/>
    <n v="14"/>
    <n v="23"/>
    <n v="0"/>
    <n v="0"/>
    <n v="0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0"/>
    <n v="0"/>
    <n v="0"/>
    <n v="8"/>
    <n v="13"/>
    <n v="21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  <n v="1"/>
  </r>
  <r>
    <s v="08KJN1550S"/>
    <n v="1"/>
    <s v="MATUTINO"/>
    <s v="PREESCOLAR COMUNITARIO"/>
    <n v="8"/>
    <s v="CHIHUAHUA"/>
    <n v="8"/>
    <s v="CHIHUAHUA"/>
    <x v="1"/>
    <n v="48"/>
    <x v="31"/>
    <n v="54"/>
    <s v="SALVADOR GÃ“MEZ Y GÃ“MEZ (EL NOGAL)"/>
    <s v="CALLE SALVADOR GOMEZ 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8"/>
    <n v="3"/>
    <n v="11"/>
    <n v="8"/>
    <n v="3"/>
    <n v="11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52Q"/>
    <n v="1"/>
    <s v="MATUTINO"/>
    <s v="PREESCOLAR COMUNITARIO"/>
    <n v="8"/>
    <s v="CHIHUAHUA"/>
    <n v="8"/>
    <s v="CHIHUAHUA"/>
    <x v="0"/>
    <n v="9"/>
    <x v="2"/>
    <n v="507"/>
    <s v="GASISUCHI (SAYAHUACHI)"/>
    <s v="CALLE GASISUCHI (SAYAHUACHI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53P"/>
    <n v="1"/>
    <s v="MATUTINO"/>
    <s v="PREESCOLAR COMUNITARIO"/>
    <n v="8"/>
    <s v="CHIHUAHUA"/>
    <n v="8"/>
    <s v="CHIHUAHUA"/>
    <x v="3"/>
    <n v="27"/>
    <x v="27"/>
    <n v="3040"/>
    <s v="BACOCHI"/>
    <s v="CALLE CONOCIDO MESA DE BACO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54O"/>
    <n v="1"/>
    <s v="MATUTINO"/>
    <s v="PREESCOLAR COMUNITARIO"/>
    <n v="8"/>
    <s v="CHIHUAHUA"/>
    <n v="8"/>
    <s v="CHIHUAHUA"/>
    <x v="3"/>
    <n v="7"/>
    <x v="25"/>
    <n v="8"/>
    <s v="RANCHITO DE AGUJAS (EL REVENTÃ“N)"/>
    <s v="CALLE RANCHITO DE AGUJAS (EL REVENTON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56M"/>
    <n v="1"/>
    <s v="MATUTINO"/>
    <s v="PREESCOLAR COMUNITARIO"/>
    <n v="8"/>
    <s v="CHIHUAHUA"/>
    <n v="8"/>
    <s v="CHIHUAHUA"/>
    <x v="0"/>
    <n v="47"/>
    <x v="20"/>
    <n v="27"/>
    <s v="CIÃ‰NEGA DEL PILAR"/>
    <s v="CALLE CIENEGA DEL PILAR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0"/>
    <n v="5"/>
    <n v="15"/>
    <n v="10"/>
    <n v="5"/>
    <n v="15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0"/>
    <n v="0"/>
    <n v="0"/>
    <n v="8"/>
    <n v="6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59J"/>
    <n v="1"/>
    <s v="MATUTINO"/>
    <s v="PREESCOLAR COMUNITARIO"/>
    <n v="8"/>
    <s v="CHIHUAHUA"/>
    <n v="8"/>
    <s v="CHIHUAHUA"/>
    <x v="0"/>
    <n v="8"/>
    <x v="0"/>
    <n v="21"/>
    <s v="LAS BREAS"/>
    <s v="CALLE LAS BREA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0Z"/>
    <n v="1"/>
    <s v="MATUTINO"/>
    <s v="PREESCOLAR COMUNITARIO"/>
    <n v="8"/>
    <s v="CHIHUAHUA"/>
    <n v="8"/>
    <s v="CHIHUAHUA"/>
    <x v="0"/>
    <n v="8"/>
    <x v="0"/>
    <n v="159"/>
    <s v="EL REFUGIO (RANCHERÃA)"/>
    <s v="CALLE EL REFUGIO (RANCHERIA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3W"/>
    <n v="1"/>
    <s v="MATUTINO"/>
    <s v="PREESCOLAR COMUNITARIO"/>
    <n v="8"/>
    <s v="CHIHUAHUA"/>
    <n v="8"/>
    <s v="CHIHUAHUA"/>
    <x v="1"/>
    <n v="18"/>
    <x v="53"/>
    <n v="18"/>
    <s v="CERRO PRIETO DE ARRIBA"/>
    <s v="CALLE CERRO PRIETO DE ARRIB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4V"/>
    <n v="1"/>
    <s v="MATUTINO"/>
    <s v="PREESCOLAR COMUNITARIO"/>
    <n v="8"/>
    <s v="CHIHUAHUA"/>
    <n v="8"/>
    <s v="CHIHUAHUA"/>
    <x v="1"/>
    <n v="18"/>
    <x v="53"/>
    <n v="19"/>
    <s v="COLONIA CUSI (OJO DE AGUA)"/>
    <s v="CALLE CONOCID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5U"/>
    <n v="1"/>
    <s v="MATUTINO"/>
    <s v="PREESCOLAR COMUNITARIO"/>
    <n v="8"/>
    <s v="CHIHUAHUA"/>
    <n v="8"/>
    <s v="CHIHUAHUA"/>
    <x v="9"/>
    <n v="21"/>
    <x v="61"/>
    <n v="49"/>
    <s v="COLONIA EL ALAMITO"/>
    <s v="CALLE COLONIA EL ALAMIT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7"/>
    <n v="11"/>
    <n v="4"/>
    <n v="7"/>
    <n v="11"/>
    <n v="0"/>
    <n v="0"/>
    <n v="0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0"/>
    <n v="0"/>
    <n v="0"/>
    <n v="9"/>
    <n v="9"/>
    <n v="18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  <n v="1"/>
  </r>
  <r>
    <s v="08KJN1566T"/>
    <n v="1"/>
    <s v="MATUTINO"/>
    <s v="PREESCOLAR COMUNITARIO"/>
    <n v="8"/>
    <s v="CHIHUAHUA"/>
    <n v="8"/>
    <s v="CHIHUAHUA"/>
    <x v="9"/>
    <n v="21"/>
    <x v="61"/>
    <n v="291"/>
    <s v="COLONIA MORELOS (CUATRO VIENTOS)"/>
    <s v="CALLE COLONIA MORELOS (CUATRO VIENTOS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9"/>
    <n v="11"/>
    <n v="2"/>
    <n v="9"/>
    <n v="11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8R"/>
    <n v="1"/>
    <s v="MATUTINO"/>
    <s v="PREESCOLAR COMUNITARIO"/>
    <n v="8"/>
    <s v="CHIHUAHUA"/>
    <n v="8"/>
    <s v="CHIHUAHUA"/>
    <x v="10"/>
    <n v="23"/>
    <x v="52"/>
    <n v="153"/>
    <s v="SAN JOAQUÃN"/>
    <s v="CALLE SAN JOAQUIN"/>
    <n v="0"/>
    <s v="PÃšBLICO"/>
    <x v="3"/>
    <n v="2"/>
    <s v="BÃSICA"/>
    <n v="1"/>
    <x v="2"/>
    <n v="2"/>
    <x v="5"/>
    <n v="0"/>
    <s v="NO APLICA"/>
    <n v="0"/>
    <s v="NO APLICA"/>
    <m/>
    <m/>
    <m/>
    <n v="4"/>
    <s v="I2020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69Q"/>
    <n v="1"/>
    <s v="MATUTINO"/>
    <s v="PREESCOLAR COMUNITARIO"/>
    <n v="8"/>
    <s v="CHIHUAHUA"/>
    <n v="8"/>
    <s v="CHIHUAHUA"/>
    <x v="3"/>
    <n v="27"/>
    <x v="27"/>
    <n v="191"/>
    <s v="ROSANACHI"/>
    <s v="CALLE ROSAN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71E"/>
    <n v="1"/>
    <s v="MATUTINO"/>
    <s v="PREESCOLAR COMUNITARIO"/>
    <n v="8"/>
    <s v="CHIHUAHUA"/>
    <n v="8"/>
    <s v="CHIHUAHUA"/>
    <x v="1"/>
    <n v="31"/>
    <x v="1"/>
    <n v="91"/>
    <s v="RANCHO DE SANTIAGO"/>
    <s v="CALLE RANCHO DE SANTIAG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0"/>
    <n v="9"/>
    <n v="19"/>
    <n v="10"/>
    <n v="9"/>
    <n v="19"/>
    <n v="0"/>
    <n v="0"/>
    <n v="0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0"/>
    <n v="0"/>
    <n v="0"/>
    <n v="9"/>
    <n v="5"/>
    <n v="1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72D"/>
    <n v="1"/>
    <s v="MATUTINO"/>
    <s v="PREESCOLAR COMUNITARIO"/>
    <n v="8"/>
    <s v="CHIHUAHUA"/>
    <n v="8"/>
    <s v="CHIHUAHUA"/>
    <x v="8"/>
    <n v="44"/>
    <x v="35"/>
    <n v="28"/>
    <s v="INDEPENDENCIA Y REFORMA (LOS CHARCOS)"/>
    <s v="CALLE INDEPENDENCIA 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73C"/>
    <n v="1"/>
    <s v="MATUTINO"/>
    <s v="PREESCOLAR COMUNITARIO"/>
    <n v="8"/>
    <s v="CHIHUAHUA"/>
    <n v="8"/>
    <s v="CHIHUAHUA"/>
    <x v="9"/>
    <n v="45"/>
    <x v="36"/>
    <n v="31"/>
    <s v="COLONIA DIEZ DE MAYO (LAS COTORRAS)"/>
    <s v="CALLE COLONIA DIEZ DE MAYO (LAS COTORRAS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76Z"/>
    <n v="1"/>
    <s v="MATUTINO"/>
    <s v="PREESCOLAR COMUNITARIO"/>
    <n v="8"/>
    <s v="CHIHUAHUA"/>
    <n v="8"/>
    <s v="CHIHUAHUA"/>
    <x v="2"/>
    <n v="63"/>
    <x v="17"/>
    <n v="4"/>
    <s v="AGUA DE LOS LEONES"/>
    <s v="CALLE LOS LEONE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0M"/>
    <n v="1"/>
    <s v="MATUTINO"/>
    <s v="PREESCOLAR COMUNITARIO"/>
    <n v="8"/>
    <s v="CHIHUAHUA"/>
    <n v="8"/>
    <s v="CHIHUAHUA"/>
    <x v="3"/>
    <n v="7"/>
    <x v="25"/>
    <n v="325"/>
    <s v="ASERRADERO PILARES"/>
    <s v="CALLE ASERRADERO PILARE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9"/>
    <n v="0"/>
    <n v="9"/>
    <n v="9"/>
    <n v="0"/>
    <n v="9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2K"/>
    <n v="1"/>
    <s v="MATUTINO"/>
    <s v="PREESCOLAR COMUNITARIO"/>
    <n v="8"/>
    <s v="CHIHUAHUA"/>
    <n v="8"/>
    <s v="CHIHUAHUA"/>
    <x v="6"/>
    <n v="29"/>
    <x v="7"/>
    <n v="2255"/>
    <s v="GUARIPANA"/>
    <s v="CALLE GUARIPAN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2"/>
    <n v="5"/>
    <n v="17"/>
    <n v="12"/>
    <n v="5"/>
    <n v="17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  <n v="9"/>
    <n v="7"/>
    <n v="1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3J"/>
    <n v="1"/>
    <s v="MATUTINO"/>
    <s v="PREESCOLAR COMUNITARIO"/>
    <n v="8"/>
    <s v="CHIHUAHUA"/>
    <n v="8"/>
    <s v="CHIHUAHUA"/>
    <x v="3"/>
    <n v="46"/>
    <x v="9"/>
    <n v="186"/>
    <s v="LAS TIERRAS"/>
    <s v="CALLE LAS TIERRA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5H"/>
    <n v="1"/>
    <s v="MATUTINO"/>
    <s v="PREESCOLAR COMUNITARIO"/>
    <n v="8"/>
    <s v="CHIHUAHUA"/>
    <n v="8"/>
    <s v="CHIHUAHUA"/>
    <x v="9"/>
    <n v="21"/>
    <x v="61"/>
    <n v="773"/>
    <s v="COLONIA SANTA FE (EL HACHAZO)"/>
    <s v="CALLE COLONIA SANTA FE (EL HACHAZO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6G"/>
    <n v="1"/>
    <s v="MATUTINO"/>
    <s v="PREESCOLAR COMUNITARIO"/>
    <n v="8"/>
    <s v="CHIHUAHUA"/>
    <n v="8"/>
    <s v="CHIHUAHUA"/>
    <x v="1"/>
    <n v="31"/>
    <x v="1"/>
    <n v="721"/>
    <s v="ARROYO SECO"/>
    <s v="CALLE ARROYO SEC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8E"/>
    <n v="1"/>
    <s v="MATUTINO"/>
    <s v="PREESCOLAR COMUNITARIO"/>
    <n v="8"/>
    <s v="CHIHUAHUA"/>
    <n v="8"/>
    <s v="CHIHUAHUA"/>
    <x v="0"/>
    <n v="20"/>
    <x v="10"/>
    <n v="125"/>
    <s v="YECAROMA"/>
    <s v="CALLE YECAROM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  <n v="5"/>
    <n v="0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1590T"/>
    <n v="1"/>
    <s v="MATUTINO"/>
    <s v="PREESCOLAR COMUNITARIO"/>
    <n v="8"/>
    <s v="CHIHUAHUA"/>
    <n v="8"/>
    <s v="CHIHUAHUA"/>
    <x v="10"/>
    <n v="13"/>
    <x v="41"/>
    <n v="311"/>
    <s v="SECCIÃ“N ENRÃQUEZ"/>
    <s v="CALLE SECCION ENRIQUEZ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1S"/>
    <n v="1"/>
    <s v="MATUTINO"/>
    <s v="PREESCOLAR COMUNITARIO"/>
    <n v="8"/>
    <s v="CHIHUAHUA"/>
    <n v="8"/>
    <s v="CHIHUAHUA"/>
    <x v="1"/>
    <n v="17"/>
    <x v="43"/>
    <n v="135"/>
    <s v="ZAMALOAPAN (PÃ‰NJAMO)"/>
    <s v="CALLE ZAMALOAPAN (PENJAMO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6N"/>
    <n v="1"/>
    <s v="MATUTINO"/>
    <s v="PREESCOLAR COMUNITARIO"/>
    <n v="8"/>
    <s v="CHIHUAHUA"/>
    <n v="8"/>
    <s v="CHIHUAHUA"/>
    <x v="6"/>
    <n v="29"/>
    <x v="7"/>
    <n v="769"/>
    <s v="LA CIÃ‰NEGA DE LOS AYALA"/>
    <s v="CALLE LA CIENEGA DE LOS AYAL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5"/>
    <n v="13"/>
    <n v="28"/>
    <n v="15"/>
    <n v="13"/>
    <n v="28"/>
    <n v="0"/>
    <n v="0"/>
    <n v="0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0"/>
    <n v="0"/>
    <n v="0"/>
    <n v="11"/>
    <n v="12"/>
    <n v="23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7M"/>
    <n v="1"/>
    <s v="MATUTINO"/>
    <s v="PREESCOLAR COMUNITARIO"/>
    <n v="8"/>
    <s v="CHIHUAHUA"/>
    <n v="8"/>
    <s v="CHIHUAHUA"/>
    <x v="7"/>
    <n v="4"/>
    <x v="64"/>
    <n v="10"/>
    <s v="EL POZO ARTESIANO"/>
    <s v="CALLE EL POZ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  <n v="9"/>
    <n v="7"/>
    <n v="1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8L"/>
    <n v="1"/>
    <s v="MATUTINO"/>
    <s v="PREESCOLAR COMUNITARIO"/>
    <n v="8"/>
    <s v="CHIHUAHUA"/>
    <n v="8"/>
    <s v="CHIHUAHUA"/>
    <x v="9"/>
    <n v="55"/>
    <x v="46"/>
    <n v="7"/>
    <s v="LA GARITA"/>
    <s v="CALLE LA GARITA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9K"/>
    <n v="1"/>
    <s v="MATUTINO"/>
    <s v="PREESCOLAR COMUNITARIO"/>
    <n v="8"/>
    <s v="CHIHUAHUA"/>
    <n v="8"/>
    <s v="CHIHUAHUA"/>
    <x v="9"/>
    <n v="62"/>
    <x v="40"/>
    <n v="350"/>
    <s v="AMPLIACIÃ“N COLONIA ALTAMIRANO"/>
    <s v="AMPLIACIÃ“N COLONIA ALTAMIRAN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00J"/>
    <n v="1"/>
    <s v="MATUTINO"/>
    <s v="PREESCOLAR COMUNITARIO AULA COMPARTIDA"/>
    <n v="8"/>
    <s v="CHIHUAHUA"/>
    <n v="8"/>
    <s v="CHIHUAHUA"/>
    <x v="0"/>
    <n v="51"/>
    <x v="15"/>
    <n v="252"/>
    <s v="CONCHEÃ‘O"/>
    <s v="CALLE NINGUNO"/>
    <n v="0"/>
    <s v="PÃšBLICO"/>
    <x v="3"/>
    <n v="2"/>
    <s v="BÃSICA"/>
    <n v="1"/>
    <x v="2"/>
    <n v="2"/>
    <x v="5"/>
    <n v="1"/>
    <s v="SERVICIOS"/>
    <n v="19"/>
    <s v="AULAS COMPARTIDAS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604F"/>
    <n v="1"/>
    <s v="MATUTINO"/>
    <s v="PREESCOLAR COMUNITARIO"/>
    <n v="8"/>
    <s v="CHIHUAHUA"/>
    <n v="8"/>
    <s v="CHIHUAHUA"/>
    <x v="0"/>
    <n v="9"/>
    <x v="2"/>
    <n v="29"/>
    <s v="CAHUIRARE"/>
    <s v="CALLE CAHUIRAR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  <n v="5"/>
    <n v="0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15L"/>
    <n v="1"/>
    <s v="MATUTINO"/>
    <s v="PREESCOLAR COMUNITARIO"/>
    <n v="8"/>
    <s v="CHIHUAHUA"/>
    <n v="8"/>
    <s v="CHIHUAHUA"/>
    <x v="2"/>
    <n v="40"/>
    <x v="12"/>
    <n v="360"/>
    <s v="EL CABLE"/>
    <s v="CALLE EL CABLE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18I"/>
    <n v="1"/>
    <s v="MATUTINO"/>
    <s v="PREESCOLAR COMUNITARIO"/>
    <n v="8"/>
    <s v="CHIHUAHUA"/>
    <n v="8"/>
    <s v="CHIHUAHUA"/>
    <x v="2"/>
    <n v="34"/>
    <x v="3"/>
    <n v="16"/>
    <s v="FRANCISCO I. MADERO (SAN MIGUEL)"/>
    <s v="CALLE FRANCISCO I. MADERO (SAN MIGUEL)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19H"/>
    <n v="1"/>
    <s v="MATUTINO"/>
    <s v="PREESCOLAR COMUNITARIO"/>
    <n v="8"/>
    <s v="CHIHUAHUA"/>
    <n v="8"/>
    <s v="CHIHUAHUA"/>
    <x v="2"/>
    <n v="34"/>
    <x v="3"/>
    <n v="12"/>
    <s v="TRES CASTILLOS"/>
    <s v="CALLE TRES CASTILLOS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8"/>
    <n v="5"/>
    <n v="13"/>
    <n v="8"/>
    <n v="5"/>
    <n v="13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35Z"/>
    <n v="1"/>
    <s v="MATUTINO"/>
    <s v="PREESCOLAR COMUNITARIO"/>
    <n v="8"/>
    <s v="CHIHUAHUA"/>
    <n v="8"/>
    <s v="CHIHUAHUA"/>
    <x v="1"/>
    <n v="12"/>
    <x v="23"/>
    <n v="7"/>
    <s v="BACABUREACHI"/>
    <s v="CALLE CONOCIDO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1637X"/>
    <n v="1"/>
    <s v="MATUTINO"/>
    <s v="PREESCOLAR COMUNITARIO"/>
    <n v="8"/>
    <s v="CHIHUAHUA"/>
    <n v="8"/>
    <s v="CHIHUAHUA"/>
    <x v="3"/>
    <n v="27"/>
    <x v="27"/>
    <n v="2666"/>
    <s v="RAMUCHEACHI"/>
    <s v="CALLE RAMUCHEACHI"/>
    <n v="0"/>
    <s v="PÃšBLICO"/>
    <x v="3"/>
    <n v="2"/>
    <s v="BÃSICA"/>
    <n v="1"/>
    <x v="2"/>
    <n v="2"/>
    <x v="5"/>
    <n v="0"/>
    <s v="NO APLICA"/>
    <n v="0"/>
    <s v="NO APLICA"/>
    <m/>
    <m/>
    <m/>
    <n v="0"/>
    <s v="I202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20T"/>
    <n v="1"/>
    <s v="MATUTINO"/>
    <s v="PREESCOLAR PARA NIÑOS MIGRANTES"/>
    <n v="8"/>
    <s v="CHIHUAHUA"/>
    <n v="8"/>
    <s v="CHIHUAHUA"/>
    <x v="10"/>
    <n v="35"/>
    <x v="51"/>
    <n v="49"/>
    <s v="PANCHO VILLA (LA MORITA)"/>
    <s v="CALLE PANCHO VILLA"/>
    <n v="0"/>
    <s v="PÃšBLICO"/>
    <x v="3"/>
    <n v="2"/>
    <s v="BÃSICA"/>
    <n v="1"/>
    <x v="2"/>
    <n v="2"/>
    <x v="5"/>
    <n v="1"/>
    <s v="SERVICIOS"/>
    <n v="3"/>
    <s v="MIGRANTE"/>
    <m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NM0028L"/>
    <n v="4"/>
    <s v="DISCONTINUO"/>
    <s v="PREESCOLAR PARA NIÑOS MIGRANTES"/>
    <n v="8"/>
    <s v="CHIHUAHUA"/>
    <n v="8"/>
    <s v="CHIHUAHUA"/>
    <x v="9"/>
    <n v="21"/>
    <x v="61"/>
    <n v="291"/>
    <s v="COLONIA MORELOS (CUATRO VIENTOS)"/>
    <s v="CALLE COLONIA MORELOS (CUATRO VIENTOS)"/>
    <n v="0"/>
    <s v="PÃšBLICO"/>
    <x v="3"/>
    <n v="2"/>
    <s v="BÃSICA"/>
    <n v="1"/>
    <x v="2"/>
    <n v="2"/>
    <x v="5"/>
    <n v="1"/>
    <s v="SERVICIOS"/>
    <n v="3"/>
    <s v="MIGRANTE"/>
    <m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NM0029K"/>
    <n v="4"/>
    <s v="DISCONTINUO"/>
    <s v="PREESCOLAR PARA NIOS MIGRANTES"/>
    <n v="8"/>
    <s v="CHIHUAHUA"/>
    <n v="8"/>
    <s v="CHIHUAHUA"/>
    <x v="9"/>
    <n v="21"/>
    <x v="61"/>
    <n v="108"/>
    <s v="COLONIA NICOLÃS BRAVO (KILÃ“METRO NOVENTA Y DOS)"/>
    <s v="CALLE COLONIA NICOLAS BRAVO (KILOMETRO NOVENTA "/>
    <n v="0"/>
    <s v="PÃšBLICO"/>
    <x v="3"/>
    <n v="2"/>
    <s v="BÃSICA"/>
    <n v="1"/>
    <x v="2"/>
    <n v="2"/>
    <x v="5"/>
    <n v="1"/>
    <s v="SERVICIOS"/>
    <n v="3"/>
    <s v="MIGRANTE"/>
    <m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39R"/>
    <n v="4"/>
    <s v="DISCONTINUO"/>
    <s v="PREESCOLAR PARA NIOS MIGRANTES"/>
    <n v="8"/>
    <s v="CHIHUAHUA"/>
    <n v="8"/>
    <s v="CHIHUAHUA"/>
    <x v="9"/>
    <n v="21"/>
    <x v="61"/>
    <n v="286"/>
    <s v="LA MERCED"/>
    <s v="CALLE LA MERCED"/>
    <n v="0"/>
    <s v="PÃšBLICO"/>
    <x v="3"/>
    <n v="2"/>
    <s v="BÃSICA"/>
    <n v="1"/>
    <x v="2"/>
    <n v="2"/>
    <x v="5"/>
    <n v="1"/>
    <s v="SERVICIOS"/>
    <n v="3"/>
    <s v="MIGRANTE"/>
    <m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44C"/>
    <n v="4"/>
    <s v="DISCONTINUO"/>
    <s v="PREESCOLAR PARA NIOS MIGRANTES"/>
    <n v="8"/>
    <s v="CHIHUAHUA"/>
    <n v="8"/>
    <s v="CHIHUAHUA"/>
    <x v="10"/>
    <n v="5"/>
    <x v="54"/>
    <n v="79"/>
    <s v="LA SALADA"/>
    <s v="CALLE LA SALADA"/>
    <n v="0"/>
    <s v="PÃšBLICO"/>
    <x v="3"/>
    <n v="2"/>
    <s v="BÃSICA"/>
    <n v="1"/>
    <x v="2"/>
    <n v="2"/>
    <x v="5"/>
    <n v="1"/>
    <s v="SERVICIOS"/>
    <n v="3"/>
    <s v="MIGRANTE"/>
    <m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NM0047Z"/>
    <n v="4"/>
    <s v="DISCONTINUO"/>
    <s v="PREESCOLAR PARA NIÑOS MIGRANTES"/>
    <n v="8"/>
    <s v="CHIHUAHUA"/>
    <n v="8"/>
    <s v="CHIHUAHUA"/>
    <x v="10"/>
    <n v="35"/>
    <x v="51"/>
    <n v="1"/>
    <s v="JANOS"/>
    <s v="CALLE JANOS"/>
    <n v="0"/>
    <s v="PÃšBLICO"/>
    <x v="3"/>
    <n v="2"/>
    <s v="BÃSICA"/>
    <n v="1"/>
    <x v="2"/>
    <n v="2"/>
    <x v="5"/>
    <n v="1"/>
    <s v="SERVICIOS"/>
    <n v="3"/>
    <s v="MIGRANTE"/>
    <m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3"/>
    <n v="19"/>
    <n v="0"/>
    <n v="0"/>
    <n v="0"/>
    <n v="0"/>
    <n v="0"/>
    <n v="0"/>
    <n v="0"/>
    <n v="0"/>
    <n v="0"/>
    <n v="6"/>
    <n v="13"/>
    <n v="19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  <n v="1"/>
  </r>
  <r>
    <s v="08KNM0049Y"/>
    <n v="4"/>
    <s v="DISCONTINUO"/>
    <s v="PREESCOLAR PARA NIOS MIGRANTES"/>
    <n v="8"/>
    <s v="CHIHUAHUA"/>
    <n v="8"/>
    <s v="CHIHUAHUA"/>
    <x v="9"/>
    <n v="21"/>
    <x v="61"/>
    <n v="517"/>
    <s v="COLONIA LAS VIRGINIAS"/>
    <s v="CALLE COLONIA LAS VIRGINIAS"/>
    <n v="0"/>
    <s v="PÃšBLICO"/>
    <x v="3"/>
    <n v="2"/>
    <s v="BÃSICA"/>
    <n v="1"/>
    <x v="2"/>
    <n v="2"/>
    <x v="5"/>
    <n v="1"/>
    <s v="SERVICIOS"/>
    <n v="3"/>
    <s v="MIGRANTE"/>
    <m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50N"/>
    <n v="4"/>
    <s v="DISCONTINUO"/>
    <s v="PREESCOLAR PARA NIÑOS MIGRANTES"/>
    <n v="8"/>
    <s v="CHIHUAHUA"/>
    <n v="8"/>
    <s v="CHIHUAHUA"/>
    <x v="9"/>
    <n v="38"/>
    <x v="63"/>
    <n v="1"/>
    <s v="JULIMES"/>
    <s v="CALLE NINGUNO"/>
    <n v="0"/>
    <s v="PÃšBLICO"/>
    <x v="3"/>
    <n v="2"/>
    <s v="BÃSICA"/>
    <n v="1"/>
    <x v="2"/>
    <n v="2"/>
    <x v="5"/>
    <n v="1"/>
    <s v="SERVICIOS"/>
    <n v="3"/>
    <s v="MIGRANTE"/>
    <m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DI0001B"/>
    <n v="1"/>
    <s v="MATUTINO"/>
    <s v="CENTRO DE ATENCION INFANTIL 2"/>
    <n v="8"/>
    <s v="CHIHUAHUA"/>
    <n v="8"/>
    <s v="CHIHUAHUA"/>
    <x v="5"/>
    <n v="37"/>
    <x v="6"/>
    <n v="1"/>
    <s v="JUĂREZ"/>
    <s v="CALLE RIO BRAZAS"/>
    <n v="1755"/>
    <s v="PÚBLICO"/>
    <x v="0"/>
    <n v="1"/>
    <s v="INICIAL"/>
    <n v="1"/>
    <x v="3"/>
    <n v="1"/>
    <x v="6"/>
    <n v="0"/>
    <s v="NO APLICA"/>
    <n v="0"/>
    <s v="NO APLICA"/>
    <s v="08FCJ0002P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7"/>
    <n v="55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36"/>
    <n v="0"/>
    <n v="0"/>
    <n v="0"/>
    <n v="0"/>
    <n v="0"/>
    <n v="0"/>
    <n v="0"/>
    <n v="0"/>
    <n v="0"/>
    <n v="0"/>
    <n v="6"/>
    <n v="5"/>
    <n v="1"/>
  </r>
  <r>
    <s v="08DDI0004Z"/>
    <n v="1"/>
    <s v="MATUTINO"/>
    <s v="CENTRO DE ATENCION INFANTIL 1"/>
    <n v="8"/>
    <s v="CHIHUAHUA"/>
    <n v="8"/>
    <s v="CHIHUAHUA"/>
    <x v="7"/>
    <n v="19"/>
    <x v="21"/>
    <n v="1"/>
    <s v="CHIHUAHUA"/>
    <s v="CALLE CARBONEL"/>
    <n v="4305"/>
    <s v="PÚBLICO"/>
    <x v="0"/>
    <n v="1"/>
    <s v="INICIAL"/>
    <n v="1"/>
    <x v="3"/>
    <n v="1"/>
    <x v="6"/>
    <n v="0"/>
    <s v="NO APLICA"/>
    <n v="0"/>
    <s v="NO APLICA"/>
    <s v="08FCJ0002P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27"/>
    <n v="50"/>
    <n v="0"/>
    <n v="0"/>
    <n v="0"/>
    <n v="0"/>
    <n v="0"/>
    <n v="0"/>
    <n v="0"/>
    <n v="4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2"/>
    <n v="46"/>
    <n v="0"/>
    <n v="3"/>
    <n v="0"/>
    <n v="0"/>
    <n v="0"/>
    <n v="0"/>
    <n v="0"/>
    <n v="0"/>
    <n v="0"/>
    <n v="3"/>
    <n v="6"/>
    <n v="6"/>
    <n v="1"/>
  </r>
  <r>
    <s v="08DDI0005Y"/>
    <n v="1"/>
    <s v="MATUTINO"/>
    <s v="CENTRO DE ATENCION INFANTIL 3"/>
    <n v="8"/>
    <s v="CHIHUAHUA"/>
    <n v="8"/>
    <s v="CHIHUAHUA"/>
    <x v="8"/>
    <n v="32"/>
    <x v="19"/>
    <n v="1"/>
    <s v="HIDALGO DEL PARRAL"/>
    <s v="CALLE CARRETERA ANILLO PERIMETRAL LUIS DONALDO COLOSIO"/>
    <n v="0"/>
    <s v="PÚBLICO"/>
    <x v="0"/>
    <n v="1"/>
    <s v="INICIAL"/>
    <n v="1"/>
    <x v="3"/>
    <n v="1"/>
    <x v="6"/>
    <n v="0"/>
    <s v="NO APLICA"/>
    <n v="0"/>
    <s v="NO APLICA"/>
    <s v="08FCJ0001Q"/>
    <m/>
    <s v="08ADG0004D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7"/>
    <n v="41"/>
    <n v="0"/>
    <n v="0"/>
    <n v="0"/>
    <n v="0"/>
    <n v="0"/>
    <n v="0"/>
    <n v="0"/>
    <n v="5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7"/>
    <n v="32"/>
    <n v="0"/>
    <n v="5"/>
    <n v="0"/>
    <n v="0"/>
    <n v="0"/>
    <n v="0"/>
    <n v="0"/>
    <n v="0"/>
    <n v="0"/>
    <n v="5"/>
    <n v="5"/>
    <n v="5"/>
    <n v="1"/>
  </r>
  <r>
    <s v="08DDI0006X"/>
    <n v="4"/>
    <s v="DISCONTINUO"/>
    <s v="CENTRO DE ATENCION INFANTIL 4"/>
    <n v="8"/>
    <s v="CHIHUAHUA"/>
    <n v="8"/>
    <s v="CHIHUAHUA"/>
    <x v="5"/>
    <n v="37"/>
    <x v="6"/>
    <n v="1"/>
    <s v="JUĂREZ"/>
    <s v="CALLE DESIERTO DE LOS LEONES"/>
    <n v="0"/>
    <s v="PÚBLICO"/>
    <x v="0"/>
    <n v="1"/>
    <s v="INICIAL"/>
    <n v="1"/>
    <x v="3"/>
    <n v="1"/>
    <x v="6"/>
    <n v="0"/>
    <s v="NO APLICA"/>
    <n v="0"/>
    <s v="NO APLICA"/>
    <s v="08FCJ0002P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9"/>
    <n v="70"/>
    <n v="0"/>
    <n v="0"/>
    <n v="0"/>
    <n v="0"/>
    <n v="0"/>
    <n v="0"/>
    <n v="0"/>
    <n v="5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1"/>
    <n v="45"/>
    <n v="0"/>
    <n v="3"/>
    <n v="0"/>
    <n v="0"/>
    <n v="0"/>
    <n v="0"/>
    <n v="0"/>
    <n v="0"/>
    <n v="0"/>
    <n v="3"/>
    <n v="6"/>
    <n v="6"/>
    <n v="1"/>
  </r>
  <r>
    <s v="08DDI0007W"/>
    <n v="4"/>
    <s v="DISCONTINUO"/>
    <s v="CENTRO DE ATENCION INFANTIL 5"/>
    <n v="8"/>
    <s v="CHIHUAHUA"/>
    <n v="8"/>
    <s v="CHIHUAHUA"/>
    <x v="7"/>
    <n v="19"/>
    <x v="21"/>
    <n v="1"/>
    <s v="CHIHUAHUA"/>
    <s v="CALLE CHAC-MOOL"/>
    <n v="0"/>
    <s v="PÚBLICO"/>
    <x v="0"/>
    <n v="1"/>
    <s v="INICIAL"/>
    <n v="1"/>
    <x v="3"/>
    <n v="1"/>
    <x v="6"/>
    <n v="0"/>
    <s v="NO APLICA"/>
    <n v="0"/>
    <s v="NO APLICA"/>
    <s v="08FCJ0002P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7"/>
    <n v="56"/>
    <n v="0"/>
    <n v="0"/>
    <n v="0"/>
    <n v="0"/>
    <n v="0"/>
    <n v="0"/>
    <n v="0"/>
    <n v="4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9"/>
    <n v="43"/>
    <n v="0"/>
    <n v="3"/>
    <n v="0"/>
    <n v="0"/>
    <n v="0"/>
    <n v="0"/>
    <n v="0"/>
    <n v="0"/>
    <n v="0"/>
    <n v="3"/>
    <n v="5"/>
    <n v="5"/>
    <n v="1"/>
  </r>
  <r>
    <s v="08DDI0008V"/>
    <n v="4"/>
    <s v="DISCONTINUO"/>
    <s v="CENTRO DE ATENCION INFANTIL 6"/>
    <n v="8"/>
    <s v="CHIHUAHUA"/>
    <n v="8"/>
    <s v="CHIHUAHUA"/>
    <x v="7"/>
    <n v="19"/>
    <x v="21"/>
    <n v="1"/>
    <s v="CHIHUAHUA"/>
    <s v="CALLE AZTECAS"/>
    <n v="0"/>
    <s v="PÚBLICO"/>
    <x v="0"/>
    <n v="1"/>
    <s v="INICIAL"/>
    <n v="1"/>
    <x v="3"/>
    <n v="1"/>
    <x v="6"/>
    <n v="0"/>
    <s v="NO APLICA"/>
    <n v="0"/>
    <s v="NO APLICA"/>
    <s v="08FCJ0001Q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5"/>
    <n v="25"/>
    <n v="0"/>
    <n v="0"/>
    <n v="0"/>
    <n v="0"/>
    <n v="0"/>
    <n v="0"/>
    <n v="0"/>
    <n v="3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23"/>
    <n v="30"/>
    <n v="0"/>
    <n v="6"/>
    <n v="0"/>
    <n v="0"/>
    <n v="0"/>
    <n v="0"/>
    <n v="0"/>
    <n v="0"/>
    <n v="0"/>
    <n v="6"/>
    <n v="3"/>
    <n v="3"/>
    <n v="1"/>
  </r>
  <r>
    <s v="08DDI0009U"/>
    <n v="4"/>
    <s v="DISCONTINUO"/>
    <s v="CENTRO DE ATENCION INFANTIL 10"/>
    <n v="8"/>
    <s v="CHIHUAHUA"/>
    <n v="8"/>
    <s v="CHIHUAHUA"/>
    <x v="9"/>
    <n v="11"/>
    <x v="28"/>
    <n v="1"/>
    <s v="SANTA ROSALĂŤA DE CAMARGO"/>
    <s v="CALLE BENITO JUAREZ"/>
    <n v="0"/>
    <s v="PÚBLICO"/>
    <x v="0"/>
    <n v="1"/>
    <s v="INICIAL"/>
    <n v="1"/>
    <x v="3"/>
    <n v="1"/>
    <x v="6"/>
    <n v="0"/>
    <s v="NO APLICA"/>
    <n v="0"/>
    <s v="NO APLICA"/>
    <s v="08FCJ0001Q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4"/>
    <n v="17"/>
    <n v="0"/>
    <n v="2"/>
    <n v="0"/>
    <n v="0"/>
    <n v="0"/>
    <n v="0"/>
    <n v="0"/>
    <n v="0"/>
    <n v="0"/>
    <n v="2"/>
    <n v="2"/>
    <n v="2"/>
    <n v="1"/>
  </r>
  <r>
    <s v="08DDI0010J"/>
    <n v="4"/>
    <s v="DISCONTINUO"/>
    <s v="CENTRO DE ATENCION INFANTIL 9"/>
    <n v="8"/>
    <s v="CHIHUAHUA"/>
    <n v="8"/>
    <s v="CHIHUAHUA"/>
    <x v="4"/>
    <n v="52"/>
    <x v="5"/>
    <n v="1"/>
    <s v="MANUEL OJINAGA"/>
    <s v="CALLE FRANCISCO I. MADERO"/>
    <n v="509"/>
    <s v="PÚBLICO"/>
    <x v="0"/>
    <n v="1"/>
    <s v="INICIAL"/>
    <n v="1"/>
    <x v="3"/>
    <n v="1"/>
    <x v="6"/>
    <n v="0"/>
    <s v="NO APLICA"/>
    <n v="0"/>
    <s v="NO APLICA"/>
    <s v="08FCJ0002P"/>
    <m/>
    <s v="08ADG0056J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0"/>
    <n v="5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8"/>
    <n v="10"/>
    <n v="0"/>
    <n v="1"/>
    <n v="0"/>
    <n v="0"/>
    <n v="0"/>
    <n v="0"/>
    <n v="0"/>
    <n v="0"/>
    <n v="0"/>
    <n v="1"/>
    <n v="2"/>
    <n v="2"/>
    <n v="1"/>
  </r>
  <r>
    <s v="08DDI0011I"/>
    <n v="4"/>
    <s v="DISCONTINUO"/>
    <s v="CENTRO DE ATENCION INFANTIL 7"/>
    <n v="8"/>
    <s v="CHIHUAHUA"/>
    <n v="8"/>
    <s v="CHIHUAHUA"/>
    <x v="9"/>
    <n v="21"/>
    <x v="61"/>
    <n v="1"/>
    <s v="DELICIAS"/>
    <s v="AVENIDA DEL PARQUE SUR "/>
    <n v="1012"/>
    <s v="PÚBLICO"/>
    <x v="0"/>
    <n v="1"/>
    <s v="INICIAL"/>
    <n v="1"/>
    <x v="3"/>
    <n v="1"/>
    <x v="6"/>
    <n v="0"/>
    <s v="NO APLICA"/>
    <n v="0"/>
    <s v="NO APLICA"/>
    <s v="08FCJ0001Q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17"/>
    <n v="39"/>
    <n v="0"/>
    <n v="0"/>
    <n v="0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9"/>
    <n v="23"/>
    <n v="0"/>
    <n v="3"/>
    <n v="0"/>
    <n v="0"/>
    <n v="0"/>
    <n v="0"/>
    <n v="0"/>
    <n v="0"/>
    <n v="0"/>
    <n v="3"/>
    <n v="3"/>
    <n v="3"/>
    <n v="1"/>
  </r>
  <r>
    <s v="08DDI0012H"/>
    <n v="4"/>
    <s v="DISCONTINUO"/>
    <s v="CENTRO DE ATENCION INFANTIL 8"/>
    <n v="8"/>
    <s v="CHIHUAHUA"/>
    <n v="8"/>
    <s v="CHIHUAHUA"/>
    <x v="1"/>
    <n v="17"/>
    <x v="43"/>
    <n v="1"/>
    <s v="CUAUHTĂ‰MOC"/>
    <s v="CALLE CLAVELES "/>
    <n v="3203"/>
    <s v="PÚBLICO"/>
    <x v="0"/>
    <n v="1"/>
    <s v="INICIAL"/>
    <n v="1"/>
    <x v="3"/>
    <n v="1"/>
    <x v="6"/>
    <n v="0"/>
    <s v="NO APLICA"/>
    <n v="0"/>
    <s v="NO APLICA"/>
    <s v="08FCJ0001Q"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4"/>
    <n v="65"/>
    <n v="0"/>
    <n v="0"/>
    <n v="0"/>
    <n v="0"/>
    <n v="0"/>
    <n v="0"/>
    <n v="0"/>
    <n v="4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2"/>
    <n v="28"/>
    <n v="0"/>
    <n v="5"/>
    <n v="0"/>
    <n v="0"/>
    <n v="0"/>
    <n v="0"/>
    <n v="0"/>
    <n v="0"/>
    <n v="0"/>
    <n v="5"/>
    <n v="4"/>
    <n v="4"/>
    <n v="1"/>
  </r>
  <r>
    <s v="08DDI0013G"/>
    <n v="1"/>
    <s v="MATUTINO"/>
    <s v="CENTRO DE ATENCION INFANTIL 11"/>
    <n v="8"/>
    <s v="CHIHUAHUA"/>
    <n v="8"/>
    <s v="CHIHUAHUA"/>
    <x v="7"/>
    <n v="19"/>
    <x v="21"/>
    <n v="1"/>
    <s v="CHIHUAHUA"/>
    <s v="CALLE 43A"/>
    <n v="0"/>
    <s v="PÚBLICO"/>
    <x v="0"/>
    <n v="1"/>
    <s v="INICIAL"/>
    <n v="1"/>
    <x v="3"/>
    <n v="1"/>
    <x v="6"/>
    <n v="0"/>
    <s v="NO APLICA"/>
    <n v="0"/>
    <s v="NO APLICA"/>
    <s v="08FCJ0001Q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3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1"/>
    <n v="14"/>
    <n v="0"/>
    <n v="2"/>
    <n v="0"/>
    <n v="0"/>
    <n v="0"/>
    <n v="0"/>
    <n v="0"/>
    <n v="0"/>
    <n v="0"/>
    <n v="2"/>
    <n v="2"/>
    <n v="2"/>
    <n v="1"/>
  </r>
  <r>
    <s v="08EDI0003Z"/>
    <n v="4"/>
    <s v="DISCONTINUO"/>
    <s v="ESTANCIA INFANTIL MUNICIPAL EVA SAMANO DE LOPEZ MATEOS"/>
    <n v="8"/>
    <s v="CHIHUAHUA"/>
    <n v="8"/>
    <s v="CHIHUAHUA"/>
    <x v="5"/>
    <n v="37"/>
    <x v="6"/>
    <n v="1"/>
    <s v="JUĂREZ"/>
    <s v="BOULEVARD EJE VIAL JUAN GABRIEL "/>
    <n v="2200"/>
    <s v="PÚBLICO"/>
    <x v="1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10"/>
    <n v="81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4"/>
    <n v="47"/>
    <n v="0"/>
    <n v="2"/>
    <n v="0"/>
    <n v="0"/>
    <n v="0"/>
    <n v="0"/>
    <n v="0"/>
    <n v="0"/>
    <n v="0"/>
    <n v="2"/>
    <n v="7"/>
    <n v="7"/>
    <n v="1"/>
  </r>
  <r>
    <s v="08EDI0004Y"/>
    <n v="4"/>
    <s v="DISCONTINUO"/>
    <s v="GABRIELA MISTRAL"/>
    <n v="8"/>
    <s v="CHIHUAHUA"/>
    <n v="8"/>
    <s v="CHIHUAHUA"/>
    <x v="7"/>
    <n v="19"/>
    <x v="21"/>
    <n v="1"/>
    <s v="CHIHUAHUA"/>
    <s v="AVENIDA TEOFILO BORUNDA"/>
    <n v="3900"/>
    <s v="PÚBLICO"/>
    <x v="1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41"/>
    <n v="79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40"/>
    <n v="0"/>
    <n v="0"/>
    <n v="0"/>
    <n v="0"/>
    <n v="0"/>
    <n v="0"/>
    <n v="0"/>
    <n v="0"/>
    <n v="0"/>
    <n v="0"/>
    <n v="5"/>
    <n v="5"/>
    <n v="1"/>
  </r>
  <r>
    <s v="08NDI0003G"/>
    <n v="4"/>
    <s v="DISCONTINUO"/>
    <s v="CENDI IMSS 1"/>
    <n v="8"/>
    <s v="CHIHUAHUA"/>
    <n v="8"/>
    <s v="CHIHUAHUA"/>
    <x v="5"/>
    <n v="37"/>
    <x v="6"/>
    <n v="1"/>
    <s v="JUĂREZ"/>
    <s v="AVENIDA 16 DE SEPTIEMBRE E IGNACIO ZARAGOZA"/>
    <n v="2555"/>
    <s v="PÚBLICO"/>
    <x v="3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2"/>
    <n v="106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85"/>
    <n v="87"/>
    <n v="0"/>
    <n v="1"/>
    <n v="0"/>
    <n v="0"/>
    <n v="0"/>
    <n v="0"/>
    <n v="0"/>
    <n v="0"/>
    <n v="0"/>
    <n v="1"/>
    <n v="8"/>
    <n v="8"/>
    <n v="1"/>
  </r>
  <r>
    <s v="08NDI0004F"/>
    <n v="1"/>
    <s v="MATUTINO"/>
    <s v="CENDI IMSS 2"/>
    <n v="8"/>
    <s v="CHIHUAHUA"/>
    <n v="8"/>
    <s v="CHIHUAHUA"/>
    <x v="5"/>
    <n v="37"/>
    <x v="6"/>
    <n v="1"/>
    <s v="JUĂREZ"/>
    <s v="CALLE NIĂ‘OS HEROES"/>
    <n v="2225"/>
    <s v="PÚBLICO"/>
    <x v="3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43"/>
    <n v="63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79"/>
    <n v="0"/>
    <n v="0"/>
    <n v="0"/>
    <n v="0"/>
    <n v="0"/>
    <n v="0"/>
    <n v="0"/>
    <n v="0"/>
    <n v="0"/>
    <n v="0"/>
    <n v="8"/>
    <n v="8"/>
    <n v="1"/>
  </r>
  <r>
    <s v="08NDI0007C"/>
    <n v="1"/>
    <s v="MATUTINO"/>
    <s v="CENDI IMSS 1"/>
    <n v="8"/>
    <s v="CHIHUAHUA"/>
    <n v="8"/>
    <s v="CHIHUAHUA"/>
    <x v="7"/>
    <n v="19"/>
    <x v="21"/>
    <n v="1"/>
    <s v="CHIHUAHUA"/>
    <s v="CALLE ORTIZ DE CAMPOS"/>
    <n v="901"/>
    <s v="PÚBLICO"/>
    <x v="3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49"/>
    <n v="110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82"/>
    <n v="0"/>
    <n v="0"/>
    <n v="0"/>
    <n v="0"/>
    <n v="0"/>
    <n v="0"/>
    <n v="0"/>
    <n v="0"/>
    <n v="0"/>
    <n v="0"/>
    <n v="6"/>
    <n v="6"/>
    <n v="1"/>
  </r>
  <r>
    <s v="08NDI0010Q"/>
    <n v="1"/>
    <s v="MATUTINO"/>
    <s v="ESTANCIA DE BIENESTAR INFANTIL ISSSTE 64"/>
    <n v="8"/>
    <s v="CHIHUAHUA"/>
    <n v="8"/>
    <s v="CHIHUAHUA"/>
    <x v="7"/>
    <n v="19"/>
    <x v="21"/>
    <n v="1"/>
    <s v="CHIHUAHUA"/>
    <s v="CALLE DIVISION DEL NORTE"/>
    <n v="3704"/>
    <s v="PÚBLICO"/>
    <x v="3"/>
    <n v="1"/>
    <s v="INICIAL"/>
    <n v="1"/>
    <x v="3"/>
    <n v="1"/>
    <x v="6"/>
    <n v="0"/>
    <s v="NO APLICA"/>
    <n v="0"/>
    <s v="NO APLICA"/>
    <s v="08FCJ0001Q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27"/>
    <n v="62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56"/>
    <n v="0"/>
    <n v="0"/>
    <n v="0"/>
    <n v="0"/>
    <n v="0"/>
    <n v="0"/>
    <n v="0"/>
    <n v="0"/>
    <n v="0"/>
    <n v="0"/>
    <n v="6"/>
    <n v="6"/>
    <n v="1"/>
  </r>
  <r>
    <s v="08NDI0011P"/>
    <n v="4"/>
    <s v="DISCONTINUO"/>
    <s v="CHIHUAHUA 003"/>
    <n v="8"/>
    <s v="CHIHUAHUA"/>
    <n v="8"/>
    <s v="CHIHUAHUA"/>
    <x v="7"/>
    <n v="19"/>
    <x v="21"/>
    <n v="1"/>
    <s v="CHIHUAHUA"/>
    <s v="AVENIDA SAN FELIPE"/>
    <n v="1001"/>
    <s v="PÚBLICO"/>
    <x v="3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24"/>
    <n v="43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8"/>
    <n v="40"/>
    <n v="0"/>
    <n v="1"/>
    <n v="0"/>
    <n v="0"/>
    <n v="0"/>
    <n v="0"/>
    <n v="0"/>
    <n v="0"/>
    <n v="0"/>
    <n v="1"/>
    <n v="6"/>
    <n v="6"/>
    <n v="1"/>
  </r>
  <r>
    <s v="08NDI0014M"/>
    <n v="4"/>
    <s v="DISCONTINUO"/>
    <s v="CHIHUAHUA 002"/>
    <n v="8"/>
    <s v="CHIHUAHUA"/>
    <n v="8"/>
    <s v="CHIHUAHUA"/>
    <x v="7"/>
    <n v="19"/>
    <x v="21"/>
    <n v="1"/>
    <s v="CHIHUAHUA"/>
    <s v="CALLE ORTIZ DE CAMPOS"/>
    <n v="1313"/>
    <s v="PÚBLICO"/>
    <x v="3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38"/>
    <n v="79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8"/>
    <n v="40"/>
    <n v="0"/>
    <n v="1"/>
    <n v="0"/>
    <n v="0"/>
    <n v="0"/>
    <n v="0"/>
    <n v="0"/>
    <n v="0"/>
    <n v="0"/>
    <n v="1"/>
    <n v="5"/>
    <n v="4"/>
    <n v="1"/>
  </r>
  <r>
    <s v="08NDI0018I"/>
    <n v="4"/>
    <s v="DISCONTINUO"/>
    <s v="CIUDAD JUAREZ 003"/>
    <n v="8"/>
    <s v="CHIHUAHUA"/>
    <n v="8"/>
    <s v="CHIHUAHUA"/>
    <x v="5"/>
    <n v="37"/>
    <x v="6"/>
    <n v="1"/>
    <s v="JUĂREZ"/>
    <s v="CALLE FARADAY"/>
    <n v="8227"/>
    <s v="PÚBLICO"/>
    <x v="3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118"/>
    <n v="288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26"/>
    <n v="130"/>
    <n v="0"/>
    <n v="3"/>
    <n v="0"/>
    <n v="0"/>
    <n v="0"/>
    <n v="0"/>
    <n v="0"/>
    <n v="0"/>
    <n v="0"/>
    <n v="3"/>
    <n v="6"/>
    <n v="6"/>
    <n v="1"/>
  </r>
  <r>
    <s v="08NDI0027Q"/>
    <n v="4"/>
    <s v="DISCONTINUO"/>
    <s v="GUARDERIA INFANTIL 004"/>
    <n v="8"/>
    <s v="CHIHUAHUA"/>
    <n v="8"/>
    <s v="CHIHUAHUA"/>
    <x v="7"/>
    <n v="19"/>
    <x v="21"/>
    <n v="1"/>
    <s v="CHIHUAHUA"/>
    <s v="AVENIDA MIRADOR"/>
    <n v="201"/>
    <s v="PÚBLICO"/>
    <x v="3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4"/>
    <n v="66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71"/>
    <n v="0"/>
    <n v="0"/>
    <n v="0"/>
    <n v="0"/>
    <n v="0"/>
    <n v="0"/>
    <n v="0"/>
    <n v="0"/>
    <n v="0"/>
    <n v="0"/>
    <n v="4"/>
    <n v="4"/>
    <n v="1"/>
  </r>
  <r>
    <s v="08NDI0028P"/>
    <n v="4"/>
    <s v="DISCONTINUO"/>
    <s v="ESTANCIA BIENESTAR Y DESARROLLO INFANTIL NO.32"/>
    <n v="8"/>
    <s v="CHIHUAHUA"/>
    <n v="8"/>
    <s v="CHIHUAHUA"/>
    <x v="5"/>
    <n v="37"/>
    <x v="6"/>
    <n v="1"/>
    <s v="JUĂREZ"/>
    <s v="AVENIDA AMERICAS"/>
    <n v="1457"/>
    <s v="PÚBLICO"/>
    <x v="3"/>
    <n v="1"/>
    <s v="INICIAL"/>
    <n v="1"/>
    <x v="3"/>
    <n v="1"/>
    <x v="6"/>
    <n v="0"/>
    <s v="NO APLICA"/>
    <n v="0"/>
    <s v="NO APLICA"/>
    <s v="08FCJ0001Q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23"/>
    <n v="39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0"/>
    <n v="0"/>
    <n v="0"/>
    <n v="0"/>
    <n v="0"/>
    <n v="0"/>
    <n v="0"/>
    <n v="0"/>
    <n v="0"/>
    <n v="0"/>
    <n v="0"/>
    <n v="5"/>
    <n v="5"/>
    <n v="1"/>
  </r>
  <r>
    <s v="08PDI0003E"/>
    <n v="1"/>
    <s v="MATUTINO"/>
    <s v="CENTRO INFANTIL JUANA DE ASBAJE U528"/>
    <n v="8"/>
    <s v="CHIHUAHUA"/>
    <n v="8"/>
    <s v="CHIHUAHUA"/>
    <x v="7"/>
    <n v="19"/>
    <x v="21"/>
    <n v="1"/>
    <s v="CHIHUAHUA"/>
    <s v="CALLE CAYETANO JUSTINIANI"/>
    <n v="1300"/>
    <s v="PRIVADO"/>
    <x v="2"/>
    <n v="1"/>
    <s v="INICIAL"/>
    <n v="1"/>
    <x v="3"/>
    <n v="1"/>
    <x v="6"/>
    <n v="0"/>
    <s v="NO APLICA"/>
    <n v="0"/>
    <s v="NO APLICA"/>
    <s v="08FCJ0003O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77"/>
    <n v="159"/>
    <n v="0"/>
    <n v="0"/>
    <n v="0"/>
    <n v="0"/>
    <n v="0"/>
    <n v="0"/>
    <n v="0"/>
    <n v="8"/>
    <n v="0"/>
    <n v="0"/>
    <n v="0"/>
    <n v="1"/>
    <n v="0"/>
    <n v="0"/>
    <n v="0"/>
    <n v="0"/>
    <n v="0"/>
    <n v="23"/>
    <n v="0"/>
    <n v="0"/>
    <n v="0"/>
    <n v="0"/>
    <n v="0"/>
    <n v="0"/>
    <n v="0"/>
    <n v="0"/>
    <n v="0"/>
    <n v="0"/>
    <n v="0"/>
    <n v="0"/>
    <n v="23"/>
    <n v="47"/>
    <n v="0"/>
    <n v="23"/>
    <n v="0"/>
    <n v="0"/>
    <n v="0"/>
    <n v="0"/>
    <n v="0"/>
    <n v="0"/>
    <n v="0"/>
    <n v="23"/>
    <n v="8"/>
    <n v="8"/>
    <n v="1"/>
  </r>
  <r>
    <s v="08PDI0004D"/>
    <n v="5"/>
    <s v="CONTINUO"/>
    <s v="CENTRO INFANTIL JUANA DE ASBAJE U529"/>
    <n v="8"/>
    <s v="CHIHUAHUA"/>
    <n v="8"/>
    <s v="CHIHUAHUA"/>
    <x v="7"/>
    <n v="19"/>
    <x v="21"/>
    <n v="1"/>
    <s v="CHIHUAHUA"/>
    <s v="CALLE MIGUELITOS"/>
    <n v="4001"/>
    <s v="PRIVADO"/>
    <x v="2"/>
    <n v="1"/>
    <s v="INICIAL"/>
    <n v="1"/>
    <x v="3"/>
    <n v="1"/>
    <x v="6"/>
    <n v="0"/>
    <s v="NO APLICA"/>
    <n v="0"/>
    <s v="NO APLICA"/>
    <s v="08FCJ0003O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93"/>
    <n v="192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51"/>
    <n v="0"/>
    <n v="0"/>
    <n v="0"/>
    <n v="0"/>
    <n v="0"/>
    <n v="0"/>
    <n v="0"/>
    <n v="0"/>
    <n v="0"/>
    <n v="0"/>
    <n v="8"/>
    <n v="8"/>
    <n v="1"/>
  </r>
  <r>
    <s v="08PDI0005C"/>
    <n v="1"/>
    <s v="MATUTINO"/>
    <s v="LILLIE F FOX"/>
    <n v="8"/>
    <s v="CHIHUAHUA"/>
    <n v="8"/>
    <s v="CHIHUAHUA"/>
    <x v="7"/>
    <n v="19"/>
    <x v="21"/>
    <n v="1"/>
    <s v="CHIHUAHUA"/>
    <s v="CALLE GOMEZ FARIAS"/>
    <n v="11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4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1"/>
    <n v="13"/>
    <n v="0"/>
    <n v="1"/>
    <n v="0"/>
    <n v="0"/>
    <n v="0"/>
    <n v="0"/>
    <n v="0"/>
    <n v="0"/>
    <n v="0"/>
    <n v="1"/>
    <n v="2"/>
    <n v="2"/>
    <n v="1"/>
  </r>
  <r>
    <s v="08PDI0010O"/>
    <n v="1"/>
    <s v="MATUTINO"/>
    <s v="BEATRIZ ORDOÑEZ ACUÑA"/>
    <n v="8"/>
    <s v="CHIHUAHUA"/>
    <n v="8"/>
    <s v="CHIHUAHUA"/>
    <x v="7"/>
    <n v="19"/>
    <x v="21"/>
    <n v="1"/>
    <s v="CHIHUAHUA"/>
    <s v="CALLE 20"/>
    <n v="1903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0"/>
    <n v="0"/>
    <n v="0"/>
    <n v="0"/>
    <n v="0"/>
    <n v="0"/>
    <n v="0"/>
    <n v="0"/>
    <n v="0"/>
    <n v="1"/>
    <n v="1"/>
    <n v="1"/>
  </r>
  <r>
    <s v="08PDI0012M"/>
    <n v="1"/>
    <s v="MATUTINO"/>
    <s v="CUIDADOS MATERNALES LA ESTANCIA"/>
    <n v="8"/>
    <s v="CHIHUAHUA"/>
    <n v="8"/>
    <s v="CHIHUAHUA"/>
    <x v="9"/>
    <n v="21"/>
    <x v="61"/>
    <n v="1"/>
    <s v="DELICIAS"/>
    <s v="AVENIDA RIO CHUVISCAR SUR"/>
    <n v="104"/>
    <s v="PRIVADO"/>
    <x v="2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35"/>
    <n v="90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5"/>
    <n v="38"/>
    <n v="0"/>
    <n v="2"/>
    <n v="0"/>
    <n v="0"/>
    <n v="0"/>
    <n v="0"/>
    <n v="0"/>
    <n v="0"/>
    <n v="0"/>
    <n v="2"/>
    <n v="6"/>
    <n v="6"/>
    <n v="1"/>
  </r>
  <r>
    <s v="08PDI0013L"/>
    <n v="1"/>
    <s v="MATUTINO"/>
    <s v="DESARROLLO INTEGRAL PANAMERICANA S.C."/>
    <n v="8"/>
    <s v="CHIHUAHUA"/>
    <n v="8"/>
    <s v="CHIHUAHUA"/>
    <x v="7"/>
    <n v="19"/>
    <x v="21"/>
    <n v="1"/>
    <s v="CHIHUAHUA"/>
    <s v="CALLE PASEOS DEL REAL"/>
    <n v="17116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42"/>
    <n v="81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2"/>
    <n v="34"/>
    <n v="0"/>
    <n v="1"/>
    <n v="0"/>
    <n v="0"/>
    <n v="0"/>
    <n v="0"/>
    <n v="0"/>
    <n v="0"/>
    <n v="0"/>
    <n v="1"/>
    <n v="8"/>
    <n v="8"/>
    <n v="1"/>
  </r>
  <r>
    <s v="08PDI0014K"/>
    <n v="4"/>
    <s v="DISCONTINUO"/>
    <s v="GUARDERIA PARTICIPATIVA 083 TELMEX PART"/>
    <n v="8"/>
    <s v="CHIHUAHUA"/>
    <n v="8"/>
    <s v="CHIHUAHUA"/>
    <x v="7"/>
    <n v="19"/>
    <x v="21"/>
    <n v="1"/>
    <s v="CHIHUAHUA"/>
    <s v="CALLE 31"/>
    <n v="1010"/>
    <s v="PRIVADO"/>
    <x v="2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34"/>
    <n v="59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7"/>
    <n v="30"/>
    <n v="0"/>
    <n v="2"/>
    <n v="0"/>
    <n v="0"/>
    <n v="0"/>
    <n v="0"/>
    <n v="0"/>
    <n v="0"/>
    <n v="0"/>
    <n v="2"/>
    <n v="7"/>
    <n v="7"/>
    <n v="1"/>
  </r>
  <r>
    <s v="08PDI0015J"/>
    <n v="4"/>
    <s v="DISCONTINUO"/>
    <s v="ESTANCIAS INFANTILES TARAHUMARA A.C. 406"/>
    <n v="8"/>
    <s v="CHIHUAHUA"/>
    <n v="8"/>
    <s v="CHIHUAHUA"/>
    <x v="1"/>
    <n v="17"/>
    <x v="43"/>
    <n v="1"/>
    <s v="CUAUHTĂ‰MOC"/>
    <s v="CALLE IGNACIO ZARAGOZA"/>
    <n v="832"/>
    <s v="PRIVADO"/>
    <x v="2"/>
    <n v="1"/>
    <s v="INICIAL"/>
    <n v="1"/>
    <x v="3"/>
    <n v="1"/>
    <x v="6"/>
    <n v="0"/>
    <s v="NO APLICA"/>
    <n v="0"/>
    <s v="NO APLICA"/>
    <s v="08FCJ0003O"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84"/>
    <n v="208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9"/>
    <n v="51"/>
    <n v="0"/>
    <n v="1"/>
    <n v="0"/>
    <n v="0"/>
    <n v="0"/>
    <n v="0"/>
    <n v="0"/>
    <n v="0"/>
    <n v="0"/>
    <n v="1"/>
    <n v="8"/>
    <n v="8"/>
    <n v="1"/>
  </r>
  <r>
    <s v="08PDI0016I"/>
    <n v="4"/>
    <s v="DISCONTINUO"/>
    <s v="GUARDERIA CANACO DELICIAS S.C. U-399"/>
    <n v="8"/>
    <s v="CHIHUAHUA"/>
    <n v="8"/>
    <s v="CHIHUAHUA"/>
    <x v="9"/>
    <n v="21"/>
    <x v="61"/>
    <n v="1"/>
    <s v="DELICIAS"/>
    <s v="AVENIDA PLUTARCO ELIAS CALLES"/>
    <n v="2609"/>
    <s v="PRIVADO"/>
    <x v="2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57"/>
    <n v="117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2"/>
    <n v="44"/>
    <n v="0"/>
    <n v="1"/>
    <n v="0"/>
    <n v="0"/>
    <n v="0"/>
    <n v="0"/>
    <n v="0"/>
    <n v="0"/>
    <n v="0"/>
    <n v="1"/>
    <n v="8"/>
    <n v="4"/>
    <n v="1"/>
  </r>
  <r>
    <s v="08PDI0020V"/>
    <n v="4"/>
    <s v="DISCONTINUO"/>
    <s v="GUARDERIA POPULAR INDEPENDIENTE"/>
    <n v="8"/>
    <s v="CHIHUAHUA"/>
    <n v="8"/>
    <s v="CHIHUAHUA"/>
    <x v="5"/>
    <n v="37"/>
    <x v="6"/>
    <n v="1"/>
    <s v="JUĂREZ"/>
    <s v="CALLE ATZCAPOTZALCO"/>
    <n v="3749"/>
    <s v="PRIVADO"/>
    <x v="2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0"/>
    <n v="6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20"/>
    <n v="30"/>
    <n v="0"/>
    <n v="9"/>
    <n v="0"/>
    <n v="0"/>
    <n v="0"/>
    <n v="0"/>
    <n v="0"/>
    <n v="0"/>
    <n v="0"/>
    <n v="9"/>
    <n v="6"/>
    <n v="6"/>
    <n v="1"/>
  </r>
  <r>
    <s v="08PDI0021U"/>
    <n v="4"/>
    <s v="DISCONTINUO"/>
    <s v="CENTRO INFANTIL ATENEA"/>
    <n v="8"/>
    <s v="CHIHUAHUA"/>
    <n v="8"/>
    <s v="CHIHUAHUA"/>
    <x v="10"/>
    <n v="50"/>
    <x v="65"/>
    <n v="1"/>
    <s v="NUEVO CASAS GRANDES"/>
    <s v="AVENIDA PLAN ALEMAN"/>
    <n v="1904"/>
    <s v="PRIVADO"/>
    <x v="2"/>
    <n v="1"/>
    <s v="INICIAL"/>
    <n v="1"/>
    <x v="3"/>
    <n v="1"/>
    <x v="6"/>
    <n v="0"/>
    <s v="NO APLICA"/>
    <n v="0"/>
    <s v="NO APLICA"/>
    <s v="08FCJ0003O"/>
    <m/>
    <s v="08ADG0013L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19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2"/>
    <n v="2"/>
    <n v="1"/>
  </r>
  <r>
    <s v="08PDI0023S"/>
    <n v="4"/>
    <s v="DISCONTINUO"/>
    <s v="HOGARES INFANTILES CANACO 132 AC"/>
    <n v="8"/>
    <s v="CHIHUAHUA"/>
    <n v="8"/>
    <s v="CHIHUAHUA"/>
    <x v="7"/>
    <n v="19"/>
    <x v="21"/>
    <n v="1"/>
    <s v="CHIHUAHUA"/>
    <s v="CALLE 22"/>
    <n v="1603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0"/>
    <n v="47"/>
    <n v="0"/>
    <n v="0"/>
    <n v="0"/>
    <n v="0"/>
    <n v="0"/>
    <n v="0"/>
    <n v="0"/>
    <n v="6"/>
    <n v="0"/>
    <n v="0"/>
    <n v="0"/>
    <n v="1"/>
    <n v="0"/>
    <n v="0"/>
    <n v="0"/>
    <n v="0"/>
    <n v="0"/>
    <n v="16"/>
    <n v="0"/>
    <n v="0"/>
    <n v="0"/>
    <n v="0"/>
    <n v="0"/>
    <n v="0"/>
    <n v="0"/>
    <n v="0"/>
    <n v="0"/>
    <n v="0"/>
    <n v="0"/>
    <n v="0"/>
    <n v="9"/>
    <n v="26"/>
    <n v="0"/>
    <n v="16"/>
    <n v="0"/>
    <n v="0"/>
    <n v="0"/>
    <n v="0"/>
    <n v="0"/>
    <n v="0"/>
    <n v="0"/>
    <n v="16"/>
    <n v="6"/>
    <n v="6"/>
    <n v="1"/>
  </r>
  <r>
    <s v="08PDI0024R"/>
    <n v="4"/>
    <s v="DISCONTINUO"/>
    <s v="HOGARES INFANTILES DE CHIHUAHUA 291 AC"/>
    <n v="8"/>
    <s v="CHIHUAHUA"/>
    <n v="8"/>
    <s v="CHIHUAHUA"/>
    <x v="7"/>
    <n v="19"/>
    <x v="21"/>
    <n v="1"/>
    <s v="CHIHUAHUA"/>
    <s v="CALLE CHAC-MOOL E IGNACIO RODRIGUEZ"/>
    <n v="0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18"/>
    <n v="53"/>
    <n v="0"/>
    <n v="0"/>
    <n v="0"/>
    <n v="0"/>
    <n v="0"/>
    <n v="0"/>
    <n v="0"/>
    <n v="6"/>
    <n v="0"/>
    <n v="0"/>
    <n v="0"/>
    <n v="2"/>
    <n v="0"/>
    <n v="0"/>
    <n v="0"/>
    <n v="0"/>
    <n v="0"/>
    <n v="28"/>
    <n v="0"/>
    <n v="0"/>
    <n v="0"/>
    <n v="0"/>
    <n v="0"/>
    <n v="0"/>
    <n v="0"/>
    <n v="0"/>
    <n v="0"/>
    <n v="0"/>
    <n v="0"/>
    <n v="0"/>
    <n v="73"/>
    <n v="103"/>
    <n v="0"/>
    <n v="28"/>
    <n v="0"/>
    <n v="0"/>
    <n v="0"/>
    <n v="0"/>
    <n v="0"/>
    <n v="0"/>
    <n v="0"/>
    <n v="28"/>
    <n v="6"/>
    <n v="6"/>
    <n v="1"/>
  </r>
  <r>
    <s v="08PDI0025Q"/>
    <n v="4"/>
    <s v="DISCONTINUO"/>
    <s v="ESTANCIAS INFANTILES MUNICIPALES A C 292"/>
    <n v="8"/>
    <s v="CHIHUAHUA"/>
    <n v="8"/>
    <s v="CHIHUAHUA"/>
    <x v="7"/>
    <n v="19"/>
    <x v="21"/>
    <n v="1"/>
    <s v="CHIHUAHUA"/>
    <s v="CALLE JOSE MARIA IGLESIAS"/>
    <n v="7301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58"/>
    <n v="115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1"/>
    <n v="43"/>
    <n v="0"/>
    <n v="1"/>
    <n v="0"/>
    <n v="0"/>
    <n v="0"/>
    <n v="0"/>
    <n v="0"/>
    <n v="0"/>
    <n v="0"/>
    <n v="1"/>
    <n v="6"/>
    <n v="6"/>
    <n v="1"/>
  </r>
  <r>
    <s v="08PDI0027O"/>
    <n v="4"/>
    <s v="DISCONTINUO"/>
    <s v="DESARROLLO INTEGRAL LAS AMERICAS A C 319"/>
    <n v="8"/>
    <s v="CHIHUAHUA"/>
    <n v="8"/>
    <s v="CHIHUAHUA"/>
    <x v="7"/>
    <n v="19"/>
    <x v="21"/>
    <n v="1"/>
    <s v="CHIHUAHUA"/>
    <s v="CALLE WASHINGTON"/>
    <n v="205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54"/>
    <n v="114"/>
    <n v="0"/>
    <n v="0"/>
    <n v="0"/>
    <n v="0"/>
    <n v="0"/>
    <n v="0"/>
    <n v="0"/>
    <n v="12"/>
    <n v="0"/>
    <n v="0"/>
    <n v="0"/>
    <n v="3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66"/>
    <n v="73"/>
    <n v="0"/>
    <n v="4"/>
    <n v="0"/>
    <n v="0"/>
    <n v="0"/>
    <n v="0"/>
    <n v="0"/>
    <n v="0"/>
    <n v="0"/>
    <n v="4"/>
    <n v="14"/>
    <n v="14"/>
    <n v="1"/>
  </r>
  <r>
    <s v="08PDI0029M"/>
    <n v="4"/>
    <s v="DISCONTINUO"/>
    <s v="PARQUE RIO BRAVO A.C."/>
    <n v="8"/>
    <s v="CHIHUAHUA"/>
    <n v="8"/>
    <s v="CHIHUAHUA"/>
    <x v="5"/>
    <n v="37"/>
    <x v="6"/>
    <n v="1"/>
    <s v="JUĂREZ"/>
    <s v="CALLE MANUEL SANDOVAL VALLARTA"/>
    <n v="590"/>
    <s v="PRIVADO"/>
    <x v="2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47"/>
    <n v="85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1"/>
    <n v="44"/>
    <n v="0"/>
    <n v="2"/>
    <n v="0"/>
    <n v="0"/>
    <n v="0"/>
    <n v="0"/>
    <n v="0"/>
    <n v="0"/>
    <n v="0"/>
    <n v="2"/>
    <n v="6"/>
    <n v="6"/>
    <n v="1"/>
  </r>
  <r>
    <s v="08PDI0030B"/>
    <n v="4"/>
    <s v="DISCONTINUO"/>
    <s v="ESTANCIAS INFANTILES CAMARGO CHIHUAHUA MEXICO A C 224"/>
    <n v="8"/>
    <s v="CHIHUAHUA"/>
    <n v="8"/>
    <s v="CHIHUAHUA"/>
    <x v="9"/>
    <n v="11"/>
    <x v="28"/>
    <n v="1"/>
    <s v="SANTA ROSALĂŤA DE CAMARGO"/>
    <s v="CALLE EDUCACION TECNOLOGICA "/>
    <n v="0"/>
    <s v="PRIVADO"/>
    <x v="2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40"/>
    <n v="89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3"/>
    <n v="0"/>
    <n v="0"/>
    <n v="0"/>
    <n v="0"/>
    <n v="0"/>
    <n v="0"/>
    <n v="0"/>
    <n v="0"/>
    <n v="0"/>
    <n v="0"/>
    <n v="8"/>
    <n v="8"/>
    <n v="1"/>
  </r>
  <r>
    <s v="08PDI0032Z"/>
    <n v="4"/>
    <s v="DISCONTINUO"/>
    <s v="GUARDERIA INFANTIL MORELOS I S C U494"/>
    <n v="8"/>
    <s v="CHIHUAHUA"/>
    <n v="8"/>
    <s v="CHIHUAHUA"/>
    <x v="5"/>
    <n v="37"/>
    <x v="6"/>
    <n v="1"/>
    <s v="JUĂREZ"/>
    <s v="CALLE SAN CRISTOBAL ECATEPEC"/>
    <n v="1103"/>
    <s v="PRIVADO"/>
    <x v="2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54"/>
    <n v="119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9"/>
    <n v="0"/>
    <n v="0"/>
    <n v="0"/>
    <n v="0"/>
    <n v="0"/>
    <n v="0"/>
    <n v="0"/>
    <n v="0"/>
    <n v="0"/>
    <n v="0"/>
    <n v="7"/>
    <n v="7"/>
    <n v="1"/>
  </r>
  <r>
    <s v="08PDI0035X"/>
    <n v="4"/>
    <s v="DISCONTINUO"/>
    <s v="GUARDERIA PARTICIPATIVA SECTOR OMEGA A C 233 PART"/>
    <n v="8"/>
    <s v="CHIHUAHUA"/>
    <n v="8"/>
    <s v="CHIHUAHUA"/>
    <x v="5"/>
    <n v="37"/>
    <x v="6"/>
    <n v="1"/>
    <s v="JUĂREZ"/>
    <s v="PROLONGACIĂ“N HERMANOS ESCOBAR"/>
    <n v="6137"/>
    <s v="PRIVADO"/>
    <x v="2"/>
    <n v="1"/>
    <s v="INICIAL"/>
    <n v="1"/>
    <x v="3"/>
    <n v="1"/>
    <x v="6"/>
    <n v="0"/>
    <s v="NO APLICA"/>
    <n v="0"/>
    <s v="NO APLICA"/>
    <m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6"/>
    <n v="110"/>
    <n v="0"/>
    <n v="0"/>
    <n v="0"/>
    <n v="0"/>
    <n v="0"/>
    <n v="0"/>
    <n v="0"/>
    <n v="6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5"/>
    <n v="38"/>
    <n v="0"/>
    <n v="1"/>
    <n v="0"/>
    <n v="0"/>
    <n v="0"/>
    <n v="0"/>
    <n v="0"/>
    <n v="0"/>
    <n v="0"/>
    <n v="1"/>
    <n v="6"/>
    <n v="6"/>
    <n v="1"/>
  </r>
  <r>
    <s v="08PDI0036W"/>
    <n v="4"/>
    <s v="DISCONTINUO"/>
    <s v="ESTANCIA INFANTIL TOWI A C 321"/>
    <n v="8"/>
    <s v="CHIHUAHUA"/>
    <n v="8"/>
    <s v="CHIHUAHUA"/>
    <x v="1"/>
    <n v="17"/>
    <x v="43"/>
    <n v="1"/>
    <s v="CUAUHTĂ‰MOC"/>
    <s v="CALLE RIO SANTA CLARA "/>
    <n v="0"/>
    <s v="PRIVADO"/>
    <x v="2"/>
    <n v="1"/>
    <s v="INICIAL"/>
    <n v="1"/>
    <x v="3"/>
    <n v="1"/>
    <x v="6"/>
    <n v="0"/>
    <s v="NO APLICA"/>
    <n v="0"/>
    <s v="NO APLICA"/>
    <m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70"/>
    <n v="146"/>
    <n v="0"/>
    <n v="0"/>
    <n v="0"/>
    <n v="0"/>
    <n v="0"/>
    <n v="0"/>
    <n v="0"/>
    <n v="7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2"/>
    <n v="45"/>
    <n v="0"/>
    <n v="2"/>
    <n v="0"/>
    <n v="0"/>
    <n v="0"/>
    <n v="0"/>
    <n v="0"/>
    <n v="0"/>
    <n v="0"/>
    <n v="2"/>
    <n v="7"/>
    <n v="7"/>
    <n v="1"/>
  </r>
  <r>
    <s v="08PDI0037V"/>
    <n v="4"/>
    <s v="DISCONTINUO"/>
    <s v="ESTANCIAS INFANTILES TARAHUMARA II A C 278"/>
    <n v="8"/>
    <s v="CHIHUAHUA"/>
    <n v="8"/>
    <s v="CHIHUAHUA"/>
    <x v="1"/>
    <n v="17"/>
    <x v="43"/>
    <n v="1"/>
    <s v="CUAUHTĂ‰MOC"/>
    <s v="AVENIDA DE LOS RINCONES "/>
    <n v="975"/>
    <s v="PRIVADO"/>
    <x v="2"/>
    <n v="1"/>
    <s v="INICIAL"/>
    <n v="1"/>
    <x v="3"/>
    <n v="1"/>
    <x v="6"/>
    <n v="0"/>
    <s v="NO APLICA"/>
    <n v="0"/>
    <s v="NO APLICA"/>
    <m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9"/>
    <n v="94"/>
    <n v="0"/>
    <n v="0"/>
    <n v="0"/>
    <n v="0"/>
    <n v="0"/>
    <n v="0"/>
    <n v="0"/>
    <n v="7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8"/>
    <n v="41"/>
    <n v="0"/>
    <n v="2"/>
    <n v="0"/>
    <n v="0"/>
    <n v="0"/>
    <n v="0"/>
    <n v="0"/>
    <n v="0"/>
    <n v="0"/>
    <n v="2"/>
    <n v="8"/>
    <n v="8"/>
    <n v="1"/>
  </r>
  <r>
    <s v="08PDI0039T"/>
    <n v="4"/>
    <s v="DISCONTINUO"/>
    <s v="GUARDERIA PARTICIPATIVA CANACO ALDAMA A C 230 PART"/>
    <n v="8"/>
    <s v="CHIHUAHUA"/>
    <n v="8"/>
    <s v="CHIHUAHUA"/>
    <x v="7"/>
    <n v="2"/>
    <x v="24"/>
    <n v="1"/>
    <s v="JUAN ALDAMA"/>
    <s v="CALLE 20 DE NOVIEMBRE"/>
    <n v="202"/>
    <s v="PRIVADO"/>
    <x v="2"/>
    <n v="1"/>
    <s v="INICIAL"/>
    <n v="1"/>
    <x v="3"/>
    <n v="1"/>
    <x v="6"/>
    <n v="0"/>
    <s v="NO APLICA"/>
    <n v="0"/>
    <s v="NO APLICA"/>
    <m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37"/>
    <n v="88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3"/>
    <n v="0"/>
    <n v="0"/>
    <n v="0"/>
    <n v="0"/>
    <n v="0"/>
    <n v="0"/>
    <n v="0"/>
    <n v="0"/>
    <n v="0"/>
    <n v="0"/>
    <n v="7"/>
    <n v="7"/>
    <n v="1"/>
  </r>
  <r>
    <s v="08PDI0040I"/>
    <n v="4"/>
    <s v="DISCONTINUO"/>
    <s v="ESTANCIAS INFANTILES DE OJINAGA A C U487 PART"/>
    <n v="8"/>
    <s v="CHIHUAHUA"/>
    <n v="8"/>
    <s v="CHIHUAHUA"/>
    <x v="4"/>
    <n v="52"/>
    <x v="5"/>
    <n v="1"/>
    <s v="MANUEL OJINAGA"/>
    <s v="CALLE 10A "/>
    <n v="1705"/>
    <s v="PRIVADO"/>
    <x v="2"/>
    <n v="1"/>
    <s v="INICIAL"/>
    <n v="1"/>
    <x v="3"/>
    <n v="1"/>
    <x v="6"/>
    <n v="0"/>
    <s v="NO APLICA"/>
    <n v="0"/>
    <s v="NO APLICA"/>
    <m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9"/>
    <n v="71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8"/>
    <n v="0"/>
    <n v="0"/>
    <n v="0"/>
    <n v="0"/>
    <n v="0"/>
    <n v="0"/>
    <n v="0"/>
    <n v="0"/>
    <n v="0"/>
    <n v="0"/>
    <n v="7"/>
    <n v="7"/>
    <n v="1"/>
  </r>
  <r>
    <s v="08PDI0041H"/>
    <n v="4"/>
    <s v="DISCONTINUO"/>
    <s v="ESTANCIAS INFANTILES CANACINTRA A.C. U-419"/>
    <n v="8"/>
    <s v="CHIHUAHUA"/>
    <n v="8"/>
    <s v="CHIHUAHUA"/>
    <x v="9"/>
    <n v="21"/>
    <x v="61"/>
    <n v="1"/>
    <s v="DELICIAS"/>
    <s v="CALLE CENTRAL SUR"/>
    <n v="1003"/>
    <s v="PRIVADO"/>
    <x v="2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2"/>
    <n v="71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2"/>
    <n v="35"/>
    <n v="0"/>
    <n v="2"/>
    <n v="0"/>
    <n v="0"/>
    <n v="0"/>
    <n v="0"/>
    <n v="0"/>
    <n v="0"/>
    <n v="0"/>
    <n v="2"/>
    <n v="8"/>
    <n v="8"/>
    <n v="1"/>
  </r>
  <r>
    <s v="08PDI0042G"/>
    <n v="4"/>
    <s v="DISCONTINUO"/>
    <s v="GUARDERIA MEOQUI S.C."/>
    <n v="8"/>
    <s v="CHIHUAHUA"/>
    <n v="8"/>
    <s v="CHIHUAHUA"/>
    <x v="9"/>
    <n v="45"/>
    <x v="36"/>
    <n v="1"/>
    <s v="PEDRO MEOQUI"/>
    <s v="CALLE CATALPAS"/>
    <n v="2326"/>
    <s v="PRIVADO"/>
    <x v="2"/>
    <n v="1"/>
    <s v="INICIAL"/>
    <n v="1"/>
    <x v="3"/>
    <n v="1"/>
    <x v="6"/>
    <n v="0"/>
    <s v="NO APLICA"/>
    <n v="0"/>
    <s v="NO APLICA"/>
    <s v="08FCJ0001Q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64"/>
    <n v="139"/>
    <n v="0"/>
    <n v="0"/>
    <n v="0"/>
    <n v="0"/>
    <n v="0"/>
    <n v="0"/>
    <n v="0"/>
    <n v="12"/>
    <n v="0"/>
    <n v="0"/>
    <n v="0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67"/>
    <n v="71"/>
    <n v="0"/>
    <n v="2"/>
    <n v="0"/>
    <n v="0"/>
    <n v="0"/>
    <n v="0"/>
    <n v="0"/>
    <n v="0"/>
    <n v="0"/>
    <n v="2"/>
    <n v="5"/>
    <n v="5"/>
    <n v="1"/>
  </r>
  <r>
    <s v="08PDI0043F"/>
    <n v="4"/>
    <s v="DISCONTINUO"/>
    <s v="ESTANCIA INFANTIL PAQUIME S.C."/>
    <n v="8"/>
    <s v="CHIHUAHUA"/>
    <n v="8"/>
    <s v="CHIHUAHUA"/>
    <x v="10"/>
    <n v="50"/>
    <x v="65"/>
    <n v="1"/>
    <s v="NUEVO CASAS GRANDES"/>
    <s v="AVENIDA MANUEL OCHOA"/>
    <n v="505"/>
    <s v="PRIVADO"/>
    <x v="2"/>
    <n v="1"/>
    <s v="INICIAL"/>
    <n v="1"/>
    <x v="3"/>
    <n v="1"/>
    <x v="6"/>
    <n v="0"/>
    <s v="NO APLICA"/>
    <n v="0"/>
    <s v="NO APLICA"/>
    <s v="08FCJ0003O"/>
    <m/>
    <s v="08ADG0013L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75"/>
    <n v="140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36"/>
    <n v="0"/>
    <n v="0"/>
    <n v="0"/>
    <n v="0"/>
    <n v="0"/>
    <n v="0"/>
    <n v="0"/>
    <n v="0"/>
    <n v="0"/>
    <n v="0"/>
    <n v="6"/>
    <n v="6"/>
    <n v="1"/>
  </r>
  <r>
    <s v="08PDI0045D"/>
    <n v="4"/>
    <s v="DISCONTINUO"/>
    <s v="CENTRO EDUCATIVO JUAN JACOBO ROUSSEAU"/>
    <n v="8"/>
    <s v="CHIHUAHUA"/>
    <n v="8"/>
    <s v="CHIHUAHUA"/>
    <x v="7"/>
    <n v="19"/>
    <x v="21"/>
    <n v="1"/>
    <s v="CHIHUAHUA"/>
    <s v="CALLE 22A"/>
    <n v="2401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9"/>
    <n v="35"/>
    <n v="0"/>
    <n v="0"/>
    <n v="0"/>
    <n v="0"/>
    <n v="0"/>
    <n v="0"/>
    <n v="0"/>
    <n v="5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19"/>
    <n v="24"/>
    <n v="0"/>
    <n v="4"/>
    <n v="0"/>
    <n v="0"/>
    <n v="0"/>
    <n v="0"/>
    <n v="0"/>
    <n v="0"/>
    <n v="0"/>
    <n v="4"/>
    <n v="6"/>
    <n v="4"/>
    <n v="1"/>
  </r>
  <r>
    <s v="08PDI0046C"/>
    <n v="4"/>
    <s v="DISCONTINUO"/>
    <s v="BABY'S Y BABY'S S.C."/>
    <n v="8"/>
    <s v="CHIHUAHUA"/>
    <n v="8"/>
    <s v="CHIHUAHUA"/>
    <x v="9"/>
    <n v="21"/>
    <x v="61"/>
    <n v="1"/>
    <s v="DELICIAS"/>
    <s v="CALLE 7A. ORIENTE"/>
    <n v="302"/>
    <s v="PRIVADO"/>
    <x v="2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129"/>
    <n v="210"/>
    <n v="0"/>
    <n v="0"/>
    <n v="0"/>
    <n v="0"/>
    <n v="0"/>
    <n v="0"/>
    <n v="0"/>
    <n v="6"/>
    <n v="0"/>
    <n v="0"/>
    <n v="0"/>
    <n v="1"/>
    <n v="0"/>
    <n v="0"/>
    <n v="0"/>
    <n v="0"/>
    <n v="0"/>
    <n v="28"/>
    <n v="0"/>
    <n v="0"/>
    <n v="0"/>
    <n v="0"/>
    <n v="0"/>
    <n v="0"/>
    <n v="0"/>
    <n v="0"/>
    <n v="0"/>
    <n v="0"/>
    <n v="0"/>
    <n v="0"/>
    <n v="63"/>
    <n v="92"/>
    <n v="0"/>
    <n v="28"/>
    <n v="0"/>
    <n v="0"/>
    <n v="0"/>
    <n v="0"/>
    <n v="0"/>
    <n v="0"/>
    <n v="0"/>
    <n v="28"/>
    <n v="6"/>
    <n v="6"/>
    <n v="1"/>
  </r>
  <r>
    <s v="08PDI0047B"/>
    <n v="4"/>
    <s v="DISCONTINUO"/>
    <s v="GUARDERIAS DIAMANTE S.C."/>
    <n v="8"/>
    <s v="CHIHUAHUA"/>
    <n v="8"/>
    <s v="CHIHUAHUA"/>
    <x v="7"/>
    <n v="19"/>
    <x v="21"/>
    <n v="1"/>
    <s v="CHIHUAHUA"/>
    <s v="CALLE MELCHOR GUASPE"/>
    <n v="3800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41"/>
    <n v="77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20"/>
    <n v="0"/>
    <n v="0"/>
    <n v="0"/>
    <n v="0"/>
    <n v="0"/>
    <n v="0"/>
    <n v="0"/>
    <n v="0"/>
    <n v="0"/>
    <n v="0"/>
    <n v="6"/>
    <n v="6"/>
    <n v="1"/>
  </r>
  <r>
    <s v="08PDI0048A"/>
    <n v="4"/>
    <s v="DISCONTINUO"/>
    <s v="INSTITUTO JUAN BOSCO A.C."/>
    <n v="8"/>
    <s v="CHIHUAHUA"/>
    <n v="8"/>
    <s v="CHIHUAHUA"/>
    <x v="7"/>
    <n v="19"/>
    <x v="21"/>
    <n v="1"/>
    <s v="CHIHUAHUA"/>
    <s v="CALLE AHUEHUETE"/>
    <n v="705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92"/>
    <n v="181"/>
    <n v="0"/>
    <n v="0"/>
    <n v="0"/>
    <n v="0"/>
    <n v="0"/>
    <n v="0"/>
    <n v="0"/>
    <n v="14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2"/>
    <n v="44"/>
    <n v="0"/>
    <n v="1"/>
    <n v="0"/>
    <n v="0"/>
    <n v="0"/>
    <n v="0"/>
    <n v="0"/>
    <n v="0"/>
    <n v="0"/>
    <n v="1"/>
    <n v="14"/>
    <n v="14"/>
    <n v="1"/>
  </r>
  <r>
    <s v="08PDI0049Z"/>
    <n v="1"/>
    <s v="MATUTINO"/>
    <s v="CENTRO EDUCATIVO INTEGRAL MI ESPACIO S.C."/>
    <n v="8"/>
    <s v="CHIHUAHUA"/>
    <n v="8"/>
    <s v="CHIHUAHUA"/>
    <x v="7"/>
    <n v="19"/>
    <x v="21"/>
    <n v="1"/>
    <s v="CHIHUAHUA"/>
    <s v="CALLE DIVISION DEL NORTE"/>
    <n v="2304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0"/>
    <n v="5"/>
    <n v="0"/>
    <n v="0"/>
    <n v="0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4"/>
    <n v="38"/>
    <n v="0"/>
    <n v="2"/>
    <n v="0"/>
    <n v="0"/>
    <n v="0"/>
    <n v="0"/>
    <n v="0"/>
    <n v="0"/>
    <n v="0"/>
    <n v="2"/>
    <n v="12"/>
    <n v="5"/>
    <n v="1"/>
  </r>
  <r>
    <s v="08PDI0050P"/>
    <n v="4"/>
    <s v="DISCONTINUO"/>
    <s v="CENTRO DE DESARROLLO INFANTIL TOWITO S.C."/>
    <n v="8"/>
    <s v="CHIHUAHUA"/>
    <n v="8"/>
    <s v="CHIHUAHUA"/>
    <x v="7"/>
    <n v="19"/>
    <x v="21"/>
    <n v="1"/>
    <s v="CHIHUAHUA"/>
    <s v="CALLE ANTONIO DE MONTES"/>
    <n v="6905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48"/>
    <n v="121"/>
    <n v="0"/>
    <n v="0"/>
    <n v="0"/>
    <n v="0"/>
    <n v="0"/>
    <n v="0"/>
    <n v="0"/>
    <n v="6"/>
    <n v="0"/>
    <n v="0"/>
    <n v="0"/>
    <n v="1"/>
    <n v="0"/>
    <n v="0"/>
    <n v="0"/>
    <n v="0"/>
    <n v="0"/>
    <n v="14"/>
    <n v="0"/>
    <n v="0"/>
    <n v="0"/>
    <n v="0"/>
    <n v="0"/>
    <n v="0"/>
    <n v="0"/>
    <n v="0"/>
    <n v="0"/>
    <n v="0"/>
    <n v="0"/>
    <n v="0"/>
    <n v="21"/>
    <n v="36"/>
    <n v="0"/>
    <n v="14"/>
    <n v="0"/>
    <n v="0"/>
    <n v="0"/>
    <n v="0"/>
    <n v="0"/>
    <n v="0"/>
    <n v="0"/>
    <n v="14"/>
    <n v="6"/>
    <n v="6"/>
    <n v="1"/>
  </r>
  <r>
    <s v="08PDI0052N"/>
    <n v="4"/>
    <s v="DISCONTINUO"/>
    <s v="CORAZON DE NIÑO"/>
    <n v="8"/>
    <s v="CHIHUAHUA"/>
    <n v="8"/>
    <s v="CHIHUAHUA"/>
    <x v="8"/>
    <n v="32"/>
    <x v="19"/>
    <n v="1"/>
    <s v="HIDALGO DEL PARRAL"/>
    <s v="CALLE JESUS OBESO"/>
    <n v="5"/>
    <s v="PRIVADO"/>
    <x v="2"/>
    <n v="1"/>
    <s v="INICIAL"/>
    <n v="1"/>
    <x v="3"/>
    <n v="1"/>
    <x v="6"/>
    <n v="0"/>
    <s v="NO APLICA"/>
    <n v="0"/>
    <s v="NO APLICA"/>
    <s v="08FCJ0003O"/>
    <m/>
    <s v="08ADG0004D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"/>
    <n v="8"/>
    <n v="0"/>
    <n v="2"/>
    <n v="0"/>
    <n v="0"/>
    <n v="0"/>
    <n v="0"/>
    <n v="0"/>
    <n v="0"/>
    <n v="0"/>
    <n v="2"/>
    <n v="1"/>
    <n v="1"/>
    <n v="1"/>
  </r>
  <r>
    <s v="08PDI0055K"/>
    <n v="1"/>
    <s v="MATUTINO"/>
    <s v="ESTANCIA INFANTIL GUSSI"/>
    <n v="8"/>
    <s v="CHIHUAHUA"/>
    <n v="8"/>
    <s v="CHIHUAHUA"/>
    <x v="5"/>
    <n v="37"/>
    <x v="6"/>
    <n v="1"/>
    <s v="JUĂREZ"/>
    <s v="CALLE TEPEYAC"/>
    <n v="690"/>
    <s v="PRIVADO"/>
    <x v="2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39"/>
    <n v="61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2"/>
    <n v="0"/>
    <n v="0"/>
    <n v="0"/>
    <n v="0"/>
    <n v="0"/>
    <n v="0"/>
    <n v="0"/>
    <n v="0"/>
    <n v="0"/>
    <n v="0"/>
    <n v="6"/>
    <n v="6"/>
    <n v="1"/>
  </r>
  <r>
    <s v="08PDI0058H"/>
    <n v="1"/>
    <s v="MATUTINO"/>
    <s v="CENTRO DE DESARROLLO INTEGRAL INFANTIL DE CHIHUAHUA"/>
    <n v="8"/>
    <s v="CHIHUAHUA"/>
    <n v="8"/>
    <s v="CHIHUAHUA"/>
    <x v="7"/>
    <n v="19"/>
    <x v="21"/>
    <n v="1"/>
    <s v="CHIHUAHUA"/>
    <s v="CALLE MARIA ELENA HERNANDEZ"/>
    <n v="2900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85"/>
    <n v="193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6"/>
    <n v="59"/>
    <n v="0"/>
    <n v="2"/>
    <n v="0"/>
    <n v="0"/>
    <n v="0"/>
    <n v="0"/>
    <n v="0"/>
    <n v="0"/>
    <n v="0"/>
    <n v="2"/>
    <n v="8"/>
    <n v="8"/>
    <n v="1"/>
  </r>
  <r>
    <s v="08PDI0059G"/>
    <n v="4"/>
    <s v="DISCONTINUO"/>
    <s v="MI PEQUEÑO TESORO ESTANCIA INFANTIL S.C."/>
    <n v="8"/>
    <s v="CHIHUAHUA"/>
    <n v="8"/>
    <s v="CHIHUAHUA"/>
    <x v="7"/>
    <n v="19"/>
    <x v="21"/>
    <n v="1"/>
    <s v="CHIHUAHUA"/>
    <s v="AVENIDA GOMEZ MORIN"/>
    <n v="2304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5"/>
    <n v="73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0"/>
    <n v="33"/>
    <n v="0"/>
    <n v="2"/>
    <n v="0"/>
    <n v="0"/>
    <n v="0"/>
    <n v="0"/>
    <n v="0"/>
    <n v="0"/>
    <n v="0"/>
    <n v="2"/>
    <n v="64"/>
    <n v="8"/>
    <n v="1"/>
  </r>
  <r>
    <s v="08PDI0060W"/>
    <n v="1"/>
    <s v="MATUTINO"/>
    <s v="SERVICIOS DE GUARDERIAS A.C."/>
    <n v="8"/>
    <s v="CHIHUAHUA"/>
    <n v="8"/>
    <s v="CHIHUAHUA"/>
    <x v="9"/>
    <n v="21"/>
    <x v="61"/>
    <n v="1"/>
    <s v="DELICIAS"/>
    <s v="CALLE 10A NORTE"/>
    <n v="307"/>
    <s v="PRIVADO"/>
    <x v="2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48"/>
    <n v="87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0"/>
    <n v="33"/>
    <n v="0"/>
    <n v="2"/>
    <n v="0"/>
    <n v="0"/>
    <n v="0"/>
    <n v="0"/>
    <n v="0"/>
    <n v="0"/>
    <n v="0"/>
    <n v="2"/>
    <n v="6"/>
    <n v="6"/>
    <n v="1"/>
  </r>
  <r>
    <s v="08PDI0061V"/>
    <n v="1"/>
    <s v="MATUTINO"/>
    <s v="ESTANCIA FELIZ S.C."/>
    <n v="8"/>
    <s v="CHIHUAHUA"/>
    <n v="8"/>
    <s v="CHIHUAHUA"/>
    <x v="5"/>
    <n v="1"/>
    <x v="8"/>
    <n v="1"/>
    <s v="MIGUEL AHUMADA"/>
    <s v="AVENIDA JUAREZ"/>
    <n v="602"/>
    <s v="PRIVADO"/>
    <x v="2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29"/>
    <n v="62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6"/>
    <n v="39"/>
    <n v="0"/>
    <n v="2"/>
    <n v="0"/>
    <n v="0"/>
    <n v="0"/>
    <n v="0"/>
    <n v="0"/>
    <n v="0"/>
    <n v="0"/>
    <n v="2"/>
    <n v="8"/>
    <n v="8"/>
    <n v="1"/>
  </r>
  <r>
    <s v="08PDI0062U"/>
    <n v="4"/>
    <s v="DISCONTINUO"/>
    <s v="ESTANCIA INFANTIL EL ANGEL S.C."/>
    <n v="8"/>
    <s v="CHIHUAHUA"/>
    <n v="8"/>
    <s v="CHIHUAHUA"/>
    <x v="1"/>
    <n v="17"/>
    <x v="43"/>
    <n v="1"/>
    <s v="CUAUHTĂ‰MOC"/>
    <s v="AVENIDA 1 DE MAYO"/>
    <n v="2035"/>
    <s v="PRIVADO"/>
    <x v="2"/>
    <n v="1"/>
    <s v="INICIAL"/>
    <n v="1"/>
    <x v="3"/>
    <n v="1"/>
    <x v="6"/>
    <n v="0"/>
    <s v="NO APLICA"/>
    <n v="0"/>
    <s v="NO APLICA"/>
    <s v="08FCJ0003O"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3"/>
    <n v="61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0"/>
    <n v="33"/>
    <n v="0"/>
    <n v="2"/>
    <n v="0"/>
    <n v="0"/>
    <n v="0"/>
    <n v="0"/>
    <n v="0"/>
    <n v="0"/>
    <n v="0"/>
    <n v="2"/>
    <n v="7"/>
    <n v="6"/>
    <n v="1"/>
  </r>
  <r>
    <s v="08PDI0063T"/>
    <n v="1"/>
    <s v="MATUTINO"/>
    <s v="ESTANCIA INFANTIL CRAYOLAS"/>
    <n v="8"/>
    <s v="CHIHUAHUA"/>
    <n v="8"/>
    <s v="CHIHUAHUA"/>
    <x v="5"/>
    <n v="37"/>
    <x v="6"/>
    <n v="1"/>
    <s v="JUĂREZ"/>
    <s v="AVENIDA INSURGENTES"/>
    <n v="3420"/>
    <s v="PRIVADO"/>
    <x v="2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5"/>
    <n v="46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9"/>
    <n v="22"/>
    <n v="0"/>
    <n v="2"/>
    <n v="0"/>
    <n v="0"/>
    <n v="0"/>
    <n v="0"/>
    <n v="0"/>
    <n v="0"/>
    <n v="0"/>
    <n v="2"/>
    <n v="4"/>
    <n v="4"/>
    <n v="1"/>
  </r>
  <r>
    <s v="08PDI0064S"/>
    <n v="1"/>
    <s v="MATUTINO"/>
    <s v="CENTRO INFANTIL SAN FELIPE S.C."/>
    <n v="8"/>
    <s v="CHIHUAHUA"/>
    <n v="8"/>
    <s v="CHIHUAHUA"/>
    <x v="7"/>
    <n v="19"/>
    <x v="21"/>
    <n v="1"/>
    <s v="CHIHUAHUA"/>
    <s v="CALLE HEROICO COLEGIO MILITAR"/>
    <n v="8922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91"/>
    <n v="189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49"/>
    <n v="0"/>
    <n v="0"/>
    <n v="0"/>
    <n v="0"/>
    <n v="0"/>
    <n v="0"/>
    <n v="0"/>
    <n v="0"/>
    <n v="0"/>
    <n v="0"/>
    <n v="8"/>
    <n v="8"/>
    <n v="1"/>
  </r>
  <r>
    <s v="08PDI0065R"/>
    <n v="4"/>
    <s v="DISCONTINUO"/>
    <s v="ESTANCIA INFANTIL VILLA JUAREZ S.C."/>
    <n v="8"/>
    <s v="CHIHUAHUA"/>
    <n v="8"/>
    <s v="CHIHUAHUA"/>
    <x v="7"/>
    <n v="19"/>
    <x v="21"/>
    <n v="1"/>
    <s v="CHIHUAHUA"/>
    <s v="CALLE ONCE"/>
    <n v="1500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78"/>
    <n v="142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8"/>
    <n v="51"/>
    <n v="0"/>
    <n v="2"/>
    <n v="0"/>
    <n v="0"/>
    <n v="0"/>
    <n v="0"/>
    <n v="0"/>
    <n v="0"/>
    <n v="0"/>
    <n v="2"/>
    <n v="6"/>
    <n v="6"/>
    <n v="1"/>
  </r>
  <r>
    <s v="08PDI0066Q"/>
    <n v="1"/>
    <s v="MATUTINO"/>
    <s v="GUARDERIA INFANTIL EL PAPALOTE"/>
    <n v="8"/>
    <s v="CHIHUAHUA"/>
    <n v="8"/>
    <s v="CHIHUAHUA"/>
    <x v="5"/>
    <n v="37"/>
    <x v="6"/>
    <n v="1"/>
    <s v="JUĂREZ"/>
    <s v="CALLE EJIDO LOPEZ MATEOS"/>
    <n v="1281"/>
    <s v="PRIVADO"/>
    <x v="2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43"/>
    <n v="93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0"/>
    <n v="0"/>
    <n v="0"/>
    <n v="0"/>
    <n v="0"/>
    <n v="0"/>
    <n v="0"/>
    <n v="0"/>
    <n v="0"/>
    <n v="0"/>
    <n v="0"/>
    <n v="8"/>
    <n v="8"/>
    <n v="1"/>
  </r>
  <r>
    <s v="08PDI0069N"/>
    <n v="1"/>
    <s v="MATUTINO"/>
    <s v="GUARDERIA EL SAUCITO S.C."/>
    <n v="8"/>
    <s v="CHIHUAHUA"/>
    <n v="8"/>
    <s v="CHIHUAHUA"/>
    <x v="7"/>
    <n v="19"/>
    <x v="21"/>
    <n v="1"/>
    <s v="CHIHUAHUA"/>
    <s v="AVENIDA DE LA JUVENTUD (ENSEGUIDA PLANTA ALTEC) PARQUE IND. SAUC"/>
    <n v="0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56"/>
    <n v="109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7"/>
    <n v="40"/>
    <n v="0"/>
    <n v="2"/>
    <n v="0"/>
    <n v="0"/>
    <n v="0"/>
    <n v="0"/>
    <n v="0"/>
    <n v="0"/>
    <n v="0"/>
    <n v="2"/>
    <n v="7"/>
    <n v="7"/>
    <n v="1"/>
  </r>
  <r>
    <s v="08PDI0070C"/>
    <n v="1"/>
    <s v="MATUTINO"/>
    <s v="CAMLE S.C."/>
    <n v="8"/>
    <s v="CHIHUAHUA"/>
    <n v="8"/>
    <s v="CHIHUAHUA"/>
    <x v="9"/>
    <n v="11"/>
    <x v="28"/>
    <n v="1"/>
    <s v="SANTA ROSALĂŤA DE CAMARGO"/>
    <s v="CALLE LIBERTAD"/>
    <n v="301"/>
    <s v="PRIVADO"/>
    <x v="2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74"/>
    <n v="138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3"/>
    <n v="46"/>
    <n v="0"/>
    <n v="2"/>
    <n v="0"/>
    <n v="0"/>
    <n v="0"/>
    <n v="0"/>
    <n v="0"/>
    <n v="0"/>
    <n v="0"/>
    <n v="2"/>
    <n v="6"/>
    <n v="6"/>
    <n v="1"/>
  </r>
  <r>
    <s v="08PDI0074Z"/>
    <n v="4"/>
    <s v="DISCONTINUO"/>
    <s v="ESTANCIA INFANTIL CRECE"/>
    <n v="8"/>
    <s v="CHIHUAHUA"/>
    <n v="8"/>
    <s v="CHIHUAHUA"/>
    <x v="7"/>
    <n v="19"/>
    <x v="21"/>
    <n v="1"/>
    <s v="CHIHUAHUA"/>
    <s v="AVENIDA FEDOR DOSTOIEVSKI"/>
    <n v="4902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76"/>
    <n v="169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54"/>
    <n v="56"/>
    <n v="0"/>
    <n v="1"/>
    <n v="0"/>
    <n v="0"/>
    <n v="0"/>
    <n v="0"/>
    <n v="0"/>
    <n v="0"/>
    <n v="0"/>
    <n v="1"/>
    <n v="8"/>
    <n v="8"/>
    <n v="1"/>
  </r>
  <r>
    <s v="08PDI0075Y"/>
    <n v="4"/>
    <s v="DISCONTINUO"/>
    <s v="MUNDO MAGICO DE LOS NIÑOS S.C."/>
    <n v="8"/>
    <s v="CHIHUAHUA"/>
    <n v="8"/>
    <s v="CHIHUAHUA"/>
    <x v="7"/>
    <n v="19"/>
    <x v="21"/>
    <n v="1"/>
    <s v="CHIHUAHUA"/>
    <s v="CALLE CIPRES "/>
    <n v="1317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71"/>
    <n v="132"/>
    <n v="0"/>
    <n v="0"/>
    <n v="0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47"/>
    <n v="54"/>
    <n v="0"/>
    <n v="6"/>
    <n v="0"/>
    <n v="0"/>
    <n v="0"/>
    <n v="0"/>
    <n v="0"/>
    <n v="0"/>
    <n v="0"/>
    <n v="6"/>
    <n v="6"/>
    <n v="6"/>
    <n v="1"/>
  </r>
  <r>
    <s v="08PDI0077W"/>
    <n v="4"/>
    <s v="DISCONTINUO"/>
    <s v="ESTANCIA INFANTIL CARITA FELIZ S.C."/>
    <n v="8"/>
    <s v="CHIHUAHUA"/>
    <n v="8"/>
    <s v="CHIHUAHUA"/>
    <x v="9"/>
    <n v="21"/>
    <x v="61"/>
    <n v="1"/>
    <s v="DELICIAS"/>
    <s v="CALLE 8A. PONIENTE"/>
    <n v="17"/>
    <s v="PRIVADO"/>
    <x v="2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64"/>
    <n v="159"/>
    <n v="0"/>
    <n v="0"/>
    <n v="0"/>
    <n v="0"/>
    <n v="0"/>
    <n v="0"/>
    <n v="0"/>
    <n v="8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41"/>
    <n v="0"/>
    <n v="0"/>
    <n v="0"/>
    <n v="0"/>
    <n v="0"/>
    <n v="0"/>
    <n v="0"/>
    <n v="0"/>
    <n v="0"/>
    <n v="0"/>
    <n v="8"/>
    <n v="8"/>
    <n v="1"/>
  </r>
  <r>
    <s v="08PDI0079U"/>
    <n v="4"/>
    <s v="DISCONTINUO"/>
    <s v="ESTANCIA INFANTIL BAMBI S.C."/>
    <n v="8"/>
    <s v="CHIHUAHUA"/>
    <n v="8"/>
    <s v="CHIHUAHUA"/>
    <x v="5"/>
    <n v="37"/>
    <x v="6"/>
    <n v="1"/>
    <s v="JUĂREZ"/>
    <s v="PRIVADA DEL VALLE"/>
    <n v="985"/>
    <s v="PRIVADO"/>
    <x v="2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87"/>
    <n v="184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0"/>
    <n v="53"/>
    <n v="0"/>
    <n v="2"/>
    <n v="0"/>
    <n v="0"/>
    <n v="0"/>
    <n v="0"/>
    <n v="0"/>
    <n v="0"/>
    <n v="0"/>
    <n v="2"/>
    <n v="8"/>
    <n v="8"/>
    <n v="1"/>
  </r>
  <r>
    <s v="08PDI0081I"/>
    <n v="4"/>
    <s v="DISCONTINUO"/>
    <s v="TURY II"/>
    <n v="8"/>
    <s v="CHIHUAHUA"/>
    <n v="8"/>
    <s v="CHIHUAHUA"/>
    <x v="5"/>
    <n v="37"/>
    <x v="6"/>
    <n v="1"/>
    <s v="JUĂREZ"/>
    <s v="PROLONGACIĂ“N AVENIDA DE LAS TORRES"/>
    <n v="1301"/>
    <s v="PRIVADO"/>
    <x v="2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56"/>
    <n v="123"/>
    <n v="0"/>
    <n v="0"/>
    <n v="0"/>
    <n v="0"/>
    <n v="0"/>
    <n v="0"/>
    <n v="0"/>
    <n v="8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9"/>
    <n v="53"/>
    <n v="0"/>
    <n v="3"/>
    <n v="0"/>
    <n v="0"/>
    <n v="0"/>
    <n v="0"/>
    <n v="0"/>
    <n v="0"/>
    <n v="0"/>
    <n v="3"/>
    <n v="8"/>
    <n v="8"/>
    <n v="1"/>
  </r>
  <r>
    <s v="08PDI0083G"/>
    <n v="4"/>
    <s v="DISCONTINUO"/>
    <s v="TURY III"/>
    <n v="8"/>
    <s v="CHIHUAHUA"/>
    <n v="8"/>
    <s v="CHIHUAHUA"/>
    <x v="5"/>
    <n v="37"/>
    <x v="6"/>
    <n v="1"/>
    <s v="JUĂREZ"/>
    <s v="CALLE SOL DEL RIO"/>
    <n v="4551"/>
    <s v="PRIVADO"/>
    <x v="2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64"/>
    <n v="154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49"/>
    <n v="0"/>
    <n v="0"/>
    <n v="0"/>
    <n v="0"/>
    <n v="0"/>
    <n v="0"/>
    <n v="0"/>
    <n v="0"/>
    <n v="0"/>
    <n v="0"/>
    <n v="8"/>
    <n v="8"/>
    <n v="1"/>
  </r>
  <r>
    <s v="08PDI0084F"/>
    <n v="4"/>
    <s v="DISCONTINUO"/>
    <s v="TURY I"/>
    <n v="8"/>
    <s v="CHIHUAHUA"/>
    <n v="8"/>
    <s v="CHIHUAHUA"/>
    <x v="5"/>
    <n v="37"/>
    <x v="6"/>
    <n v="1"/>
    <s v="JUĂREZ"/>
    <s v="BOULEVARD INDEPENDENCIA"/>
    <n v="1450"/>
    <s v="PRIVADO"/>
    <x v="2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53"/>
    <n v="102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3"/>
    <n v="0"/>
    <n v="0"/>
    <n v="0"/>
    <n v="0"/>
    <n v="0"/>
    <n v="0"/>
    <n v="0"/>
    <n v="0"/>
    <n v="0"/>
    <n v="0"/>
    <n v="8"/>
    <n v="8"/>
    <n v="1"/>
  </r>
  <r>
    <s v="08PDI0085E"/>
    <n v="4"/>
    <s v="DISCONTINUO"/>
    <s v="ESTANCIA INFANTIL CARRUSEL DE MEOQUI S.C."/>
    <n v="8"/>
    <s v="CHIHUAHUA"/>
    <n v="8"/>
    <s v="CHIHUAHUA"/>
    <x v="9"/>
    <n v="45"/>
    <x v="36"/>
    <n v="1"/>
    <s v="PEDRO MEOQUI"/>
    <s v="CALLE CATALPAS"/>
    <n v="2326"/>
    <s v="PRIVADO"/>
    <x v="2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33"/>
    <n v="80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1"/>
    <n v="13"/>
    <n v="0"/>
    <n v="1"/>
    <n v="0"/>
    <n v="0"/>
    <n v="0"/>
    <n v="0"/>
    <n v="0"/>
    <n v="0"/>
    <n v="0"/>
    <n v="1"/>
    <n v="6"/>
    <n v="6"/>
    <n v="1"/>
  </r>
  <r>
    <s v="08PDI0086D"/>
    <n v="4"/>
    <s v="DISCONTINUO"/>
    <s v="GUARDERIA MEOQUI S.C. U-1273"/>
    <n v="8"/>
    <s v="CHIHUAHUA"/>
    <n v="8"/>
    <s v="CHIHUAHUA"/>
    <x v="7"/>
    <n v="19"/>
    <x v="21"/>
    <n v="1"/>
    <s v="CHIHUAHUA"/>
    <s v="AVENIDA DE LA MANCHA"/>
    <n v="15309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78"/>
    <n v="156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5"/>
    <n v="0"/>
    <n v="0"/>
    <n v="0"/>
    <n v="0"/>
    <n v="0"/>
    <n v="0"/>
    <n v="0"/>
    <n v="0"/>
    <n v="0"/>
    <n v="0"/>
    <n v="8"/>
    <n v="8"/>
    <n v="1"/>
  </r>
  <r>
    <s v="08PDI0087C"/>
    <n v="4"/>
    <s v="DISCONTINUO"/>
    <s v="GUARDERIA SAUCILLO S.C. U-420"/>
    <n v="8"/>
    <s v="CHIHUAHUA"/>
    <n v="8"/>
    <s v="CHIHUAHUA"/>
    <x v="9"/>
    <n v="62"/>
    <x v="40"/>
    <n v="1"/>
    <s v="SAUCILLO"/>
    <s v="AVENIDA 8A."/>
    <n v="2"/>
    <s v="PRIVADO"/>
    <x v="2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30"/>
    <n v="64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2"/>
    <n v="25"/>
    <n v="0"/>
    <n v="2"/>
    <n v="0"/>
    <n v="0"/>
    <n v="0"/>
    <n v="0"/>
    <n v="0"/>
    <n v="0"/>
    <n v="0"/>
    <n v="2"/>
    <n v="5"/>
    <n v="5"/>
    <n v="1"/>
  </r>
  <r>
    <s v="08PDI0088B"/>
    <n v="4"/>
    <s v="DISCONTINUO"/>
    <s v="GUARDERIA MEOQUI S.C. U-1274"/>
    <n v="8"/>
    <s v="CHIHUAHUA"/>
    <n v="8"/>
    <s v="CHIHUAHUA"/>
    <x v="7"/>
    <n v="19"/>
    <x v="21"/>
    <n v="1"/>
    <s v="CHIHUAHUA"/>
    <s v="CALLE MINA CANDELARIA"/>
    <n v="1503"/>
    <s v="PRIVADO"/>
    <x v="2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58"/>
    <n v="108"/>
    <n v="0"/>
    <n v="0"/>
    <n v="0"/>
    <n v="0"/>
    <n v="0"/>
    <n v="0"/>
    <n v="0"/>
    <n v="6"/>
    <n v="0"/>
    <n v="0"/>
    <n v="0"/>
    <n v="1"/>
    <n v="0"/>
    <n v="0"/>
    <n v="0"/>
    <n v="0"/>
    <n v="0"/>
    <n v="22"/>
    <n v="0"/>
    <n v="0"/>
    <n v="0"/>
    <n v="0"/>
    <n v="0"/>
    <n v="0"/>
    <n v="0"/>
    <n v="0"/>
    <n v="0"/>
    <n v="0"/>
    <n v="0"/>
    <n v="0"/>
    <n v="26"/>
    <n v="49"/>
    <n v="0"/>
    <n v="22"/>
    <n v="0"/>
    <n v="0"/>
    <n v="0"/>
    <n v="0"/>
    <n v="0"/>
    <n v="0"/>
    <n v="0"/>
    <n v="22"/>
    <n v="6"/>
    <n v="6"/>
    <n v="1"/>
  </r>
  <r>
    <s v="08PDI0089A"/>
    <n v="4"/>
    <s v="DISCONTINUO"/>
    <s v="GUARDERIA NIÑITO JESUS"/>
    <n v="8"/>
    <s v="CHIHUAHUA"/>
    <n v="8"/>
    <s v="CHIHUAHUA"/>
    <x v="5"/>
    <n v="37"/>
    <x v="6"/>
    <n v="1"/>
    <s v="JUĂREZ"/>
    <s v="AVENIDA FUNDIDORES"/>
    <n v="620"/>
    <s v="PRIVADO"/>
    <x v="2"/>
    <n v="1"/>
    <s v="INICIAL"/>
    <n v="1"/>
    <x v="3"/>
    <n v="1"/>
    <x v="6"/>
    <n v="0"/>
    <s v="NO APLICA"/>
    <n v="0"/>
    <s v="NO APLICA"/>
    <s v="08FCJ0002P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25"/>
    <n v="44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5"/>
    <n v="39"/>
    <n v="0"/>
    <n v="3"/>
    <n v="0"/>
    <n v="0"/>
    <n v="0"/>
    <n v="0"/>
    <n v="0"/>
    <n v="0"/>
    <n v="0"/>
    <n v="3"/>
    <n v="6"/>
    <n v="6"/>
    <n v="1"/>
  </r>
  <r>
    <s v="08PDI0090Q"/>
    <n v="1"/>
    <s v="MATUTINO"/>
    <s v="ESTANCIA INFANTIL BARNEY GUARDERIA"/>
    <n v="8"/>
    <s v="CHIHUAHUA"/>
    <n v="8"/>
    <s v="CHIHUAHUA"/>
    <x v="9"/>
    <n v="45"/>
    <x v="36"/>
    <n v="1"/>
    <s v="PEDRO MEOQUI"/>
    <s v="CALLE JUAREZ"/>
    <n v="509"/>
    <s v="PRIVADO"/>
    <x v="2"/>
    <n v="1"/>
    <s v="INICIAL"/>
    <n v="1"/>
    <x v="3"/>
    <n v="1"/>
    <x v="6"/>
    <n v="0"/>
    <s v="NO APLICA"/>
    <n v="0"/>
    <s v="NO APLICA"/>
    <s v="08FCJ0003O"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7"/>
    <n v="36"/>
    <n v="0"/>
    <n v="0"/>
    <n v="0"/>
    <n v="0"/>
    <n v="0"/>
    <n v="0"/>
    <n v="0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35"/>
    <n v="0"/>
    <n v="0"/>
    <n v="0"/>
    <n v="0"/>
    <n v="0"/>
    <n v="0"/>
    <n v="0"/>
    <n v="0"/>
    <n v="0"/>
    <n v="0"/>
    <n v="6"/>
    <n v="6"/>
    <n v="1"/>
  </r>
  <r>
    <s v="08PDI0091P"/>
    <n v="1"/>
    <s v="MATUTINO"/>
    <s v="ESTANCIA INFANTIL TECHO COMUNITARIO"/>
    <n v="8"/>
    <s v="CHIHUAHUA"/>
    <n v="8"/>
    <s v="CHIHUAHUA"/>
    <x v="5"/>
    <n v="37"/>
    <x v="6"/>
    <n v="1"/>
    <s v="JUĂREZ"/>
    <s v="CALLE HERRADERO"/>
    <n v="9704"/>
    <s v="PRIVADO"/>
    <x v="2"/>
    <n v="1"/>
    <s v="INICIAL"/>
    <n v="1"/>
    <x v="3"/>
    <n v="1"/>
    <x v="6"/>
    <n v="0"/>
    <s v="NO APLICA"/>
    <n v="0"/>
    <s v="NO APLICA"/>
    <s v="08FCJ0003O"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44"/>
    <n v="69"/>
    <n v="0"/>
    <n v="0"/>
    <n v="0"/>
    <n v="0"/>
    <n v="0"/>
    <n v="0"/>
    <n v="0"/>
    <n v="7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6"/>
    <n v="28"/>
    <n v="0"/>
    <n v="1"/>
    <n v="0"/>
    <n v="0"/>
    <n v="0"/>
    <n v="0"/>
    <n v="0"/>
    <n v="0"/>
    <n v="0"/>
    <n v="1"/>
    <n v="5"/>
    <n v="5"/>
    <n v="1"/>
  </r>
  <r>
    <s v="08PDI0092O"/>
    <n v="1"/>
    <s v="MATUTINO"/>
    <s v="ESTANCIA INFANTIL NENETL"/>
    <n v="8"/>
    <s v="CHIHUAHUA"/>
    <n v="8"/>
    <s v="CHIHUAHUA"/>
    <x v="5"/>
    <n v="37"/>
    <x v="6"/>
    <n v="1"/>
    <s v="JUĂREZ"/>
    <s v="CALLE VALLE DE PASEO"/>
    <n v="3742"/>
    <s v="PRIVADO"/>
    <x v="2"/>
    <n v="1"/>
    <s v="INICIAL"/>
    <n v="1"/>
    <x v="3"/>
    <n v="1"/>
    <x v="6"/>
    <n v="0"/>
    <s v="NO APLICA"/>
    <n v="0"/>
    <s v="NO APLICA"/>
    <s v="08FCJ0003O"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85"/>
    <n v="184"/>
    <n v="0"/>
    <n v="0"/>
    <n v="0"/>
    <n v="0"/>
    <n v="0"/>
    <n v="0"/>
    <n v="0"/>
    <n v="8"/>
    <n v="0"/>
    <n v="0"/>
    <n v="0"/>
    <n v="2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4"/>
    <n v="49"/>
    <n v="0"/>
    <n v="3"/>
    <n v="0"/>
    <n v="0"/>
    <n v="0"/>
    <n v="0"/>
    <n v="0"/>
    <n v="0"/>
    <n v="0"/>
    <n v="3"/>
    <n v="6"/>
    <n v="6"/>
    <n v="1"/>
  </r>
  <r>
    <s v="08PDI0093N"/>
    <n v="1"/>
    <s v="MATUTINO"/>
    <s v="GUARDERIA SANTA MARIA"/>
    <n v="8"/>
    <s v="CHIHUAHUA"/>
    <n v="8"/>
    <s v="CHIHUAHUA"/>
    <x v="5"/>
    <n v="37"/>
    <x v="6"/>
    <n v="1"/>
    <s v="JUĂREZ"/>
    <s v="BOULEVARD ZARAGOZA"/>
    <n v="410"/>
    <s v="PRIVADO"/>
    <x v="2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35"/>
    <n v="59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9"/>
    <n v="32"/>
    <n v="0"/>
    <n v="2"/>
    <n v="0"/>
    <n v="0"/>
    <n v="0"/>
    <n v="0"/>
    <n v="0"/>
    <n v="0"/>
    <n v="0"/>
    <n v="2"/>
    <n v="6"/>
    <n v="6"/>
    <n v="1"/>
  </r>
  <r>
    <s v="08PDI0094M"/>
    <n v="4"/>
    <s v="DISCONTINUO"/>
    <s v="ESTANCIA INFANTIL FATIMA"/>
    <n v="8"/>
    <s v="CHIHUAHUA"/>
    <n v="8"/>
    <s v="CHIHUAHUA"/>
    <x v="9"/>
    <n v="21"/>
    <x v="61"/>
    <n v="1"/>
    <s v="DELICIAS"/>
    <s v="AVENIDA TERCERA ORIENTE"/>
    <n v="300"/>
    <s v="PRIVADO"/>
    <x v="2"/>
    <n v="1"/>
    <s v="INICIAL"/>
    <n v="1"/>
    <x v="3"/>
    <n v="1"/>
    <x v="6"/>
    <n v="0"/>
    <s v="NO APLICA"/>
    <n v="0"/>
    <s v="NO APLICA"/>
    <s v="08FCJ0003O"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52"/>
    <n v="112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9"/>
    <n v="32"/>
    <n v="0"/>
    <n v="2"/>
    <n v="0"/>
    <n v="0"/>
    <n v="0"/>
    <n v="0"/>
    <n v="0"/>
    <n v="0"/>
    <n v="0"/>
    <n v="2"/>
    <n v="5"/>
    <n v="5"/>
    <n v="1"/>
  </r>
  <r>
    <s v="08PDI0095L"/>
    <n v="1"/>
    <s v="MATUTINO"/>
    <s v="ESTANCIA INFANTIL JUAREZ GEMA"/>
    <n v="8"/>
    <s v="CHIHUAHUA"/>
    <n v="8"/>
    <s v="CHIHUAHUA"/>
    <x v="5"/>
    <n v="37"/>
    <x v="6"/>
    <n v="1"/>
    <s v="JUĂREZ"/>
    <s v="AVENIDA DE LOS DEPORTISTAS"/>
    <n v="7620"/>
    <s v="PRIVADO"/>
    <x v="2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60"/>
    <n v="138"/>
    <n v="0"/>
    <n v="0"/>
    <n v="0"/>
    <n v="0"/>
    <n v="0"/>
    <n v="0"/>
    <n v="0"/>
    <n v="8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56"/>
    <n v="60"/>
    <n v="0"/>
    <n v="3"/>
    <n v="0"/>
    <n v="0"/>
    <n v="0"/>
    <n v="0"/>
    <n v="0"/>
    <n v="0"/>
    <n v="0"/>
    <n v="3"/>
    <n v="8"/>
    <n v="8"/>
    <n v="1"/>
  </r>
  <r>
    <s v="08PDI0096K"/>
    <n v="1"/>
    <s v="MATUTINO"/>
    <s v="LOZANO GUARDERIA"/>
    <n v="8"/>
    <s v="CHIHUAHUA"/>
    <n v="8"/>
    <s v="CHIHUAHUA"/>
    <x v="5"/>
    <n v="37"/>
    <x v="6"/>
    <n v="1"/>
    <s v="JUĂREZ"/>
    <s v="CALLE AVE. MANUEL J. CLOUTHIER"/>
    <n v="9110"/>
    <s v="PRIVADO"/>
    <x v="2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45"/>
    <n v="83"/>
    <n v="0"/>
    <n v="0"/>
    <n v="0"/>
    <n v="0"/>
    <n v="0"/>
    <n v="0"/>
    <n v="0"/>
    <n v="5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8"/>
    <n v="41"/>
    <n v="0"/>
    <n v="1"/>
    <n v="0"/>
    <n v="0"/>
    <n v="0"/>
    <n v="0"/>
    <n v="0"/>
    <n v="0"/>
    <n v="0"/>
    <n v="1"/>
    <n v="8"/>
    <n v="8"/>
    <n v="1"/>
  </r>
  <r>
    <s v="08PDI0097J"/>
    <n v="4"/>
    <s v="DISCONTINUO"/>
    <s v="CENTRO DE DESARROLLO INFANTIL MITLA"/>
    <n v="8"/>
    <s v="CHIHUAHUA"/>
    <n v="8"/>
    <s v="CHIHUAHUA"/>
    <x v="5"/>
    <n v="37"/>
    <x v="6"/>
    <n v="1"/>
    <s v="JUĂREZ"/>
    <s v="CALLE YEPOMERA"/>
    <n v="8515"/>
    <s v="PRIVADO"/>
    <x v="2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80"/>
    <n v="168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8"/>
    <n v="50"/>
    <n v="0"/>
    <n v="1"/>
    <n v="0"/>
    <n v="0"/>
    <n v="0"/>
    <n v="0"/>
    <n v="0"/>
    <n v="0"/>
    <n v="0"/>
    <n v="1"/>
    <n v="8"/>
    <n v="8"/>
    <n v="1"/>
  </r>
  <r>
    <s v="08PDI0098I"/>
    <n v="4"/>
    <s v="DISCONTINUO"/>
    <s v="ESTANCIA DEL INSTITUTO PANAMERICANO TRILINGUE CENTRO"/>
    <n v="8"/>
    <s v="CHIHUAHUA"/>
    <n v="8"/>
    <s v="CHIHUAHUA"/>
    <x v="7"/>
    <n v="19"/>
    <x v="21"/>
    <n v="1"/>
    <s v="CHIHUAHUA"/>
    <s v="CALLE ALLENDE"/>
    <n v="702"/>
    <s v="PRIVADO"/>
    <x v="2"/>
    <n v="1"/>
    <s v="INICIAL"/>
    <n v="1"/>
    <x v="3"/>
    <n v="1"/>
    <x v="6"/>
    <n v="0"/>
    <s v="NO APLICA"/>
    <n v="0"/>
    <s v="NO APLICA"/>
    <s v="08FCJ0001Q"/>
    <m/>
    <s v="08ACE0001J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7"/>
    <n v="0"/>
    <n v="0"/>
    <n v="0"/>
    <n v="0"/>
    <n v="0"/>
    <n v="0"/>
    <n v="0"/>
    <n v="0"/>
    <n v="0"/>
    <n v="0"/>
    <n v="4"/>
    <n v="4"/>
    <n v="1"/>
  </r>
  <r>
    <s v="08PDI0099H"/>
    <n v="4"/>
    <s v="DISCONTINUO"/>
    <s v="ESTANCIA INFANTIL BABIES AND KIDS"/>
    <n v="8"/>
    <s v="CHIHUAHUA"/>
    <n v="8"/>
    <s v="CHIHUAHUA"/>
    <x v="7"/>
    <n v="19"/>
    <x v="21"/>
    <n v="1"/>
    <s v="CHIHUAHUA"/>
    <s v="CALLE ANTONIO DE MONTES"/>
    <n v="2121"/>
    <s v="PRIVADO"/>
    <x v="2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"/>
    <n v="25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3"/>
    <n v="0"/>
    <n v="0"/>
    <n v="0"/>
    <n v="0"/>
    <n v="0"/>
    <n v="0"/>
    <n v="0"/>
    <n v="0"/>
    <n v="0"/>
    <n v="0"/>
    <n v="3"/>
    <n v="3"/>
    <n v="1"/>
  </r>
  <r>
    <s v="08PDI0100G"/>
    <n v="4"/>
    <s v="DISCONTINUO"/>
    <s v="ESTANCIA INFANTIL CHILPAYATL"/>
    <n v="8"/>
    <s v="CHIHUAHUA"/>
    <n v="8"/>
    <s v="CHIHUAHUA"/>
    <x v="5"/>
    <n v="37"/>
    <x v="6"/>
    <n v="1"/>
    <s v="JUĂREZ"/>
    <s v="CALLE ACACIA"/>
    <n v="9401"/>
    <s v="PRIVADO"/>
    <x v="2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76"/>
    <n v="161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6"/>
    <n v="48"/>
    <n v="0"/>
    <n v="1"/>
    <n v="0"/>
    <n v="0"/>
    <n v="0"/>
    <n v="0"/>
    <n v="0"/>
    <n v="0"/>
    <n v="0"/>
    <n v="1"/>
    <n v="9"/>
    <n v="9"/>
    <n v="1"/>
  </r>
  <r>
    <s v="08PDI0101F"/>
    <n v="4"/>
    <s v="DISCONTINUO"/>
    <s v="ESTANCIA INFANTIL NOGODI"/>
    <n v="8"/>
    <s v="CHIHUAHUA"/>
    <n v="8"/>
    <s v="CHIHUAHUA"/>
    <x v="7"/>
    <n v="19"/>
    <x v="21"/>
    <n v="1"/>
    <s v="CHIHUAHUA"/>
    <s v="CALLE PARQUE BAIXA"/>
    <n v="10105"/>
    <s v="PRIVADO"/>
    <x v="2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71"/>
    <n v="145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0"/>
    <n v="53"/>
    <n v="0"/>
    <n v="2"/>
    <n v="0"/>
    <n v="0"/>
    <n v="0"/>
    <n v="0"/>
    <n v="0"/>
    <n v="0"/>
    <n v="0"/>
    <n v="2"/>
    <n v="5"/>
    <n v="5"/>
    <n v="1"/>
  </r>
  <r>
    <s v="08PDI0103D"/>
    <n v="4"/>
    <s v="DISCONTINUO"/>
    <s v="ESTANCIA DEL INSTITUTO PANAMERICANO TRILINGUE"/>
    <n v="8"/>
    <s v="CHIHUAHUA"/>
    <n v="8"/>
    <s v="CHIHUAHUA"/>
    <x v="7"/>
    <n v="19"/>
    <x v="21"/>
    <n v="1"/>
    <s v="CHIHUAHUA"/>
    <s v="CALLE REPUBLICA DE ECUADOR"/>
    <n v="303"/>
    <s v="PRIVADO"/>
    <x v="2"/>
    <n v="1"/>
    <s v="INICIAL"/>
    <n v="1"/>
    <x v="3"/>
    <n v="1"/>
    <x v="6"/>
    <n v="0"/>
    <s v="NO APLICA"/>
    <n v="0"/>
    <s v="NO APLICA"/>
    <s v="08FCJ0001Q"/>
    <m/>
    <s v="08ACE0001J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7"/>
    <n v="69"/>
    <n v="0"/>
    <n v="0"/>
    <n v="0"/>
    <n v="0"/>
    <n v="0"/>
    <n v="0"/>
    <n v="0"/>
    <n v="6"/>
    <n v="0"/>
    <n v="0"/>
    <n v="0"/>
    <n v="1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28"/>
    <n v="39"/>
    <n v="0"/>
    <n v="10"/>
    <n v="0"/>
    <n v="0"/>
    <n v="0"/>
    <n v="0"/>
    <n v="0"/>
    <n v="0"/>
    <n v="0"/>
    <n v="10"/>
    <n v="7"/>
    <n v="7"/>
    <n v="1"/>
  </r>
  <r>
    <s v="08PDI0104C"/>
    <n v="4"/>
    <s v="DISCONTINUO"/>
    <s v="GUARDERIA DEL COLEGIO PASO DEL NORTE DE CIUDAD JUAREZ"/>
    <n v="8"/>
    <s v="CHIHUAHUA"/>
    <n v="8"/>
    <s v="CHIHUAHUA"/>
    <x v="5"/>
    <n v="37"/>
    <x v="6"/>
    <n v="1"/>
    <s v="JUĂREZ"/>
    <s v="CALLE TORONJA ROJA"/>
    <n v="6865"/>
    <s v="PRIVADO"/>
    <x v="2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58"/>
    <n v="129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4"/>
    <n v="47"/>
    <n v="0"/>
    <n v="2"/>
    <n v="0"/>
    <n v="0"/>
    <n v="0"/>
    <n v="0"/>
    <n v="0"/>
    <n v="0"/>
    <n v="0"/>
    <n v="2"/>
    <n v="7"/>
    <n v="7"/>
    <n v="1"/>
  </r>
  <r>
    <s v="08PDI0105B"/>
    <n v="1"/>
    <s v="MATUTINO"/>
    <s v="GUARDERIA CHIHUAHUA COMPLEJO INDUSTRIAL"/>
    <n v="8"/>
    <s v="CHIHUAHUA"/>
    <n v="8"/>
    <s v="CHIHUAHUA"/>
    <x v="7"/>
    <n v="19"/>
    <x v="21"/>
    <n v="1"/>
    <s v="CHIHUAHUA"/>
    <s v="AVENIDA RUDYARD KIPLING"/>
    <n v="11518"/>
    <s v="PRIVADO"/>
    <x v="2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77"/>
    <n v="145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6"/>
    <n v="59"/>
    <n v="0"/>
    <n v="2"/>
    <n v="0"/>
    <n v="0"/>
    <n v="0"/>
    <n v="0"/>
    <n v="0"/>
    <n v="0"/>
    <n v="0"/>
    <n v="2"/>
    <n v="6"/>
    <n v="6"/>
    <n v="1"/>
  </r>
  <r>
    <s v="08PDI0108Z"/>
    <n v="4"/>
    <s v="DISCONTINUO"/>
    <s v="ESTANCIA INFANTIL DE PARRAL"/>
    <n v="8"/>
    <s v="CHIHUAHUA"/>
    <n v="8"/>
    <s v="CHIHUAHUA"/>
    <x v="8"/>
    <n v="32"/>
    <x v="19"/>
    <n v="1"/>
    <s v="HIDALGO DEL PARRAL"/>
    <s v="CALLE DECIMA E IXCOATL"/>
    <n v="0"/>
    <s v="PRIVADO"/>
    <x v="2"/>
    <n v="1"/>
    <s v="INICIAL"/>
    <n v="1"/>
    <x v="3"/>
    <n v="1"/>
    <x v="6"/>
    <n v="0"/>
    <s v="NO APLICA"/>
    <n v="0"/>
    <s v="NO APLICA"/>
    <s v="08FCJ0002P"/>
    <m/>
    <s v="08ADG0004D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43"/>
    <n v="101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2"/>
    <n v="46"/>
    <n v="0"/>
    <n v="3"/>
    <n v="0"/>
    <n v="0"/>
    <n v="0"/>
    <n v="0"/>
    <n v="0"/>
    <n v="0"/>
    <n v="0"/>
    <n v="3"/>
    <n v="6"/>
    <n v="6"/>
    <n v="1"/>
  </r>
  <r>
    <s v="08PDI0109Y"/>
    <n v="4"/>
    <s v="DISCONTINUO"/>
    <s v="ESTANCIA INFANTIL CARAMELOSS"/>
    <n v="8"/>
    <s v="CHIHUAHUA"/>
    <n v="8"/>
    <s v="CHIHUAHUA"/>
    <x v="7"/>
    <n v="19"/>
    <x v="21"/>
    <n v="1"/>
    <s v="CHIHUAHUA"/>
    <s v="CALLE 18 DE MARZO"/>
    <n v="254"/>
    <s v="PRIVADO"/>
    <x v="2"/>
    <n v="1"/>
    <s v="INICIAL"/>
    <n v="1"/>
    <x v="3"/>
    <n v="1"/>
    <x v="6"/>
    <n v="0"/>
    <s v="NO APLICA"/>
    <n v="0"/>
    <s v="NO APLICA"/>
    <s v="08FCJ0001Q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0"/>
    <n v="49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2"/>
    <n v="25"/>
    <n v="0"/>
    <n v="2"/>
    <n v="0"/>
    <n v="0"/>
    <n v="0"/>
    <n v="0"/>
    <n v="0"/>
    <n v="0"/>
    <n v="0"/>
    <n v="2"/>
    <n v="6"/>
    <n v="6"/>
    <n v="1"/>
  </r>
  <r>
    <s v="08PDI0110N"/>
    <n v="4"/>
    <s v="DISCONTINUO"/>
    <s v="GUARDERIA INFANTIL TURY RIVERAS"/>
    <n v="8"/>
    <s v="CHIHUAHUA"/>
    <n v="8"/>
    <s v="CHIHUAHUA"/>
    <x v="5"/>
    <n v="37"/>
    <x v="6"/>
    <n v="1"/>
    <s v="JUĂREZ"/>
    <s v="CALLE RIBERA DE LERMA"/>
    <n v="342"/>
    <s v="PRIVADO"/>
    <x v="2"/>
    <n v="1"/>
    <s v="INICIAL"/>
    <n v="1"/>
    <x v="3"/>
    <n v="1"/>
    <x v="6"/>
    <n v="0"/>
    <s v="NO APLICA"/>
    <n v="0"/>
    <s v="NO APLICA"/>
    <s v="08FCJ0002P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50"/>
    <n v="96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1"/>
    <n v="0"/>
    <n v="0"/>
    <n v="0"/>
    <n v="0"/>
    <n v="0"/>
    <n v="0"/>
    <n v="0"/>
    <n v="0"/>
    <n v="0"/>
    <n v="0"/>
    <n v="8"/>
    <n v="8"/>
    <n v="1"/>
  </r>
  <r>
    <s v="08FEI0039L"/>
    <n v="4"/>
    <s v="DISCONTINUO"/>
    <s v="DAVID ALFARO SIQUEIROS"/>
    <n v="8"/>
    <s v="CHIHUAHUA"/>
    <n v="8"/>
    <s v="CHIHUAHUA"/>
    <x v="3"/>
    <n v="27"/>
    <x v="27"/>
    <n v="84"/>
    <s v="TATAHUICHI"/>
    <s v="CALLE TATAHUICHI"/>
    <n v="0"/>
    <s v="PÚBLICO"/>
    <x v="0"/>
    <n v="1"/>
    <s v="INICIAL"/>
    <n v="1"/>
    <x v="3"/>
    <n v="2"/>
    <x v="7"/>
    <n v="0"/>
    <s v="NO APLICA"/>
    <n v="0"/>
    <s v="NO APLICA"/>
    <s v="08FZI0039Y"/>
    <s v="08FJI0008D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40A"/>
    <n v="4"/>
    <s v="DISCONTINUO"/>
    <s v="MANUEL PALMA AMAYA"/>
    <n v="8"/>
    <s v="CHIHUAHUA"/>
    <n v="8"/>
    <s v="CHIHUAHUA"/>
    <x v="3"/>
    <n v="27"/>
    <x v="27"/>
    <n v="26"/>
    <s v="CIENEGUITA"/>
    <s v="CALLE CIENEGUITAS"/>
    <n v="0"/>
    <s v="PÚBLICO"/>
    <x v="0"/>
    <n v="1"/>
    <s v="INICIAL"/>
    <n v="1"/>
    <x v="3"/>
    <n v="2"/>
    <x v="7"/>
    <n v="0"/>
    <s v="NO APLICA"/>
    <n v="0"/>
    <s v="NO APLICA"/>
    <s v="08FZI0040N"/>
    <s v="08FJI0003I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0"/>
    <n v="26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43Y"/>
    <n v="4"/>
    <s v="DISCONTINUO"/>
    <s v="GUADALUPE VICTORIA"/>
    <n v="8"/>
    <s v="CHIHUAHUA"/>
    <n v="8"/>
    <s v="CHIHUAHUA"/>
    <x v="1"/>
    <n v="31"/>
    <x v="1"/>
    <n v="128"/>
    <s v="TOMOCHI"/>
    <s v="CALLE TOMOCHI"/>
    <n v="0"/>
    <s v="PÚBLICO"/>
    <x v="0"/>
    <n v="1"/>
    <s v="INICIAL"/>
    <n v="1"/>
    <x v="3"/>
    <n v="2"/>
    <x v="7"/>
    <n v="0"/>
    <s v="NO APLICA"/>
    <n v="0"/>
    <s v="NO APLICA"/>
    <s v="08FZI0041M"/>
    <s v="08FJI0006F"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44X"/>
    <n v="4"/>
    <s v="DISCONTINUO"/>
    <s v="EDUCACION INICIAL INDIGENA"/>
    <n v="8"/>
    <s v="CHIHUAHUA"/>
    <n v="8"/>
    <s v="CHIHUAHUA"/>
    <x v="0"/>
    <n v="65"/>
    <x v="11"/>
    <n v="41"/>
    <s v="SAN ALONSO"/>
    <s v="CALLE SAN ALONSO"/>
    <n v="0"/>
    <s v="PÚBLICO"/>
    <x v="0"/>
    <n v="1"/>
    <s v="INICIAL"/>
    <n v="1"/>
    <x v="3"/>
    <n v="2"/>
    <x v="7"/>
    <n v="0"/>
    <s v="NO APLICA"/>
    <n v="0"/>
    <s v="NO APLICA"/>
    <s v="08FZI0043K"/>
    <s v="08FJI0005G"/>
    <s v="08ADG0003E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45W"/>
    <n v="4"/>
    <s v="DISCONTINUO"/>
    <s v="ISAURO ARTEAGA HOLGUIN"/>
    <n v="8"/>
    <s v="CHIHUAHUA"/>
    <n v="8"/>
    <s v="CHIHUAHUA"/>
    <x v="3"/>
    <n v="27"/>
    <x v="27"/>
    <n v="20"/>
    <s v="CABÓRACHI"/>
    <s v="CALLE CABORACHI"/>
    <n v="0"/>
    <s v="PÚBLICO"/>
    <x v="0"/>
    <n v="1"/>
    <s v="INICIAL"/>
    <n v="1"/>
    <x v="3"/>
    <n v="2"/>
    <x v="7"/>
    <n v="0"/>
    <s v="NO APLICA"/>
    <n v="0"/>
    <s v="NO APLICA"/>
    <s v="08FZI0039Y"/>
    <s v="08FJI0003I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46V"/>
    <n v="4"/>
    <s v="DISCONTINUO"/>
    <s v="JUANA ADELA DELGADO PEREA"/>
    <n v="8"/>
    <s v="CHIHUAHUA"/>
    <n v="8"/>
    <s v="CHIHUAHUA"/>
    <x v="0"/>
    <n v="9"/>
    <x v="2"/>
    <n v="168"/>
    <s v="SAN IGNACIO DE ARARECO"/>
    <s v="CALLE SAN IGNACIO DE ARARECO"/>
    <n v="0"/>
    <s v="PÚBLICO"/>
    <x v="0"/>
    <n v="1"/>
    <s v="INICIAL"/>
    <n v="1"/>
    <x v="3"/>
    <n v="2"/>
    <x v="7"/>
    <n v="0"/>
    <s v="NO APLICA"/>
    <n v="0"/>
    <s v="NO APLICA"/>
    <s v="08FZI0042L"/>
    <s v="08FJI0002J"/>
    <s v="08ADG0003E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3"/>
    <n v="24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47U"/>
    <n v="4"/>
    <s v="DISCONTINUO"/>
    <s v="CRISTOBAL COLON"/>
    <n v="8"/>
    <s v="CHIHUAHUA"/>
    <n v="8"/>
    <s v="CHIHUAHUA"/>
    <x v="3"/>
    <n v="27"/>
    <x v="27"/>
    <n v="1"/>
    <s v="GUACHOCHI"/>
    <s v="CALLE SANTA INES"/>
    <n v="0"/>
    <s v="PÚBLICO"/>
    <x v="0"/>
    <n v="1"/>
    <s v="INICIAL"/>
    <n v="1"/>
    <x v="3"/>
    <n v="2"/>
    <x v="7"/>
    <n v="0"/>
    <s v="NO APLICA"/>
    <n v="0"/>
    <s v="NO APLICA"/>
    <s v="08FZI0005H"/>
    <s v="08FJI0003I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22"/>
    <n v="40"/>
    <n v="0"/>
    <n v="0"/>
    <n v="0"/>
    <n v="0"/>
    <n v="0"/>
    <n v="0"/>
    <n v="0"/>
    <n v="0"/>
    <n v="0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FEI0048T"/>
    <n v="4"/>
    <s v="DISCONTINUO"/>
    <s v="EDUCACION INICIAL INDIGENA"/>
    <n v="8"/>
    <s v="CHIHUAHUA"/>
    <n v="8"/>
    <s v="CHIHUAHUA"/>
    <x v="0"/>
    <n v="65"/>
    <x v="11"/>
    <n v="1419"/>
    <s v="BAJICHI"/>
    <s v="CALLE BAJICHI"/>
    <n v="0"/>
    <s v="PÚBLICO"/>
    <x v="0"/>
    <n v="1"/>
    <s v="INICIAL"/>
    <n v="1"/>
    <x v="3"/>
    <n v="2"/>
    <x v="7"/>
    <n v="0"/>
    <s v="NO APLICA"/>
    <n v="0"/>
    <s v="NO APLICA"/>
    <s v="08FZI0043K"/>
    <s v="08FJI0005G"/>
    <s v="08ADG0003E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49S"/>
    <n v="4"/>
    <s v="DISCONTINUO"/>
    <s v="MARIANO IRIGOYEN"/>
    <n v="8"/>
    <s v="CHIHUAHUA"/>
    <n v="8"/>
    <s v="CHIHUAHUA"/>
    <x v="3"/>
    <n v="27"/>
    <x v="27"/>
    <n v="39"/>
    <s v="GUAHUACHIQUE"/>
    <s v="CALLE GUAHUACHIQUE"/>
    <n v="0"/>
    <s v="PÚBLICO"/>
    <x v="0"/>
    <n v="1"/>
    <s v="INICIAL"/>
    <n v="1"/>
    <x v="3"/>
    <n v="2"/>
    <x v="7"/>
    <n v="0"/>
    <s v="NO APLICA"/>
    <n v="0"/>
    <s v="NO APLICA"/>
    <s v="08FZI0022Y"/>
    <s v="08FJI0008D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51G"/>
    <n v="4"/>
    <s v="DISCONTINUO"/>
    <s v="GABRIELA MISTRAL"/>
    <n v="8"/>
    <s v="CHIHUAHUA"/>
    <n v="8"/>
    <s v="CHIHUAHUA"/>
    <x v="0"/>
    <n v="66"/>
    <x v="32"/>
    <n v="105"/>
    <s v="JICAMORACHI"/>
    <s v="CALLE PUERTO DE JICAMORACHI"/>
    <n v="0"/>
    <s v="PÚBLICO"/>
    <x v="0"/>
    <n v="1"/>
    <s v="INICIAL"/>
    <n v="1"/>
    <x v="3"/>
    <n v="2"/>
    <x v="7"/>
    <n v="0"/>
    <s v="NO APLICA"/>
    <n v="0"/>
    <s v="NO APLICA"/>
    <s v="08FZI0002K"/>
    <s v="08FJI0001K"/>
    <s v="08ADG0003E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57A"/>
    <n v="4"/>
    <s v="DISCONTINUO"/>
    <s v="EDUCACION INICIAL INDIGENA"/>
    <n v="8"/>
    <s v="CHIHUAHUA"/>
    <n v="8"/>
    <s v="CHIHUAHUA"/>
    <x v="6"/>
    <n v="29"/>
    <x v="7"/>
    <n v="255"/>
    <s v="EL VENADITO"/>
    <s v="CALLE EL VENADITO"/>
    <n v="0"/>
    <s v="PÚBLICO"/>
    <x v="0"/>
    <n v="1"/>
    <s v="INICIAL"/>
    <n v="1"/>
    <x v="3"/>
    <n v="2"/>
    <x v="7"/>
    <n v="0"/>
    <s v="NO APLICA"/>
    <n v="0"/>
    <s v="NO APLICA"/>
    <s v="08FZI0044J"/>
    <s v="08FJI0010S"/>
    <s v="08ADG0007A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5"/>
    <n v="2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59Z"/>
    <n v="1"/>
    <s v="MATUTINO"/>
    <s v="JOSEFA ORTIZ DE DOMINGUEZ"/>
    <n v="8"/>
    <s v="CHIHUAHUA"/>
    <n v="8"/>
    <s v="CHIHUAHUA"/>
    <x v="3"/>
    <n v="27"/>
    <x v="27"/>
    <n v="989"/>
    <s v="LA GLORIA"/>
    <s v="CALLE LA GLORIA"/>
    <n v="0"/>
    <s v="PÚBLICO"/>
    <x v="0"/>
    <n v="1"/>
    <s v="INICIAL"/>
    <n v="1"/>
    <x v="3"/>
    <n v="2"/>
    <x v="7"/>
    <n v="0"/>
    <s v="NO APLICA"/>
    <n v="0"/>
    <s v="NO APLICA"/>
    <s v="08FZI0040N"/>
    <s v="08FJI0003I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61N"/>
    <n v="1"/>
    <s v="MATUTINO"/>
    <s v="EDUCACION INICIAL INDIGENA"/>
    <n v="8"/>
    <s v="CHIHUAHUA"/>
    <n v="8"/>
    <s v="CHIHUAHUA"/>
    <x v="1"/>
    <n v="12"/>
    <x v="23"/>
    <n v="52"/>
    <s v="RANCHERÍA TECUBICHI"/>
    <s v="CALLE RANCHERIA TECUBICHI"/>
    <n v="0"/>
    <s v="PÚBLICO"/>
    <x v="0"/>
    <n v="1"/>
    <s v="INICIAL"/>
    <n v="1"/>
    <x v="3"/>
    <n v="2"/>
    <x v="7"/>
    <n v="0"/>
    <s v="NO APLICA"/>
    <n v="0"/>
    <s v="NO APLICA"/>
    <s v="08FZI0038Z"/>
    <s v="08FJI0009C"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65J"/>
    <n v="4"/>
    <s v="DISCONTINUO"/>
    <s v="MARIA MONTESSORI"/>
    <n v="8"/>
    <s v="CHIHUAHUA"/>
    <n v="8"/>
    <s v="CHIHUAHUA"/>
    <x v="3"/>
    <n v="27"/>
    <x v="27"/>
    <n v="1163"/>
    <s v="NACASORACHI"/>
    <s v="CALLE NACASORACHI"/>
    <n v="0"/>
    <s v="PÚBLICO"/>
    <x v="0"/>
    <n v="1"/>
    <s v="INICIAL"/>
    <n v="1"/>
    <x v="3"/>
    <n v="2"/>
    <x v="7"/>
    <n v="0"/>
    <s v="NO APLICA"/>
    <n v="0"/>
    <s v="NO APLICA"/>
    <s v="08FZI0039Y"/>
    <s v="08FJI0008D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66I"/>
    <n v="4"/>
    <s v="DISCONTINUO"/>
    <s v="MARTIN LUIS GUZMAN"/>
    <n v="8"/>
    <s v="CHIHUAHUA"/>
    <n v="8"/>
    <s v="CHIHUAHUA"/>
    <x v="3"/>
    <n v="27"/>
    <x v="27"/>
    <n v="42"/>
    <s v="HUICHABOACHI"/>
    <s v="CALLE HUICHABOACHI"/>
    <n v="0"/>
    <s v="PÚBLICO"/>
    <x v="0"/>
    <n v="1"/>
    <s v="INICIAL"/>
    <n v="1"/>
    <x v="3"/>
    <n v="2"/>
    <x v="7"/>
    <n v="0"/>
    <s v="NO APLICA"/>
    <n v="0"/>
    <s v="NO APLICA"/>
    <s v="08FZI0039Y"/>
    <s v="08FJI0008D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67H"/>
    <n v="4"/>
    <s v="DISCONTINUO"/>
    <s v="MATILDE PALMA PALMA"/>
    <n v="8"/>
    <s v="CHIHUAHUA"/>
    <n v="8"/>
    <s v="CHIHUAHUA"/>
    <x v="7"/>
    <n v="19"/>
    <x v="21"/>
    <n v="1"/>
    <s v="CHIHUAHUA"/>
    <s v="CALLE GUADALUPE JUAREZ"/>
    <n v="0"/>
    <s v="PÚBLICO"/>
    <x v="0"/>
    <n v="1"/>
    <s v="INICIAL"/>
    <n v="1"/>
    <x v="3"/>
    <n v="2"/>
    <x v="7"/>
    <n v="0"/>
    <s v="NO APLICA"/>
    <n v="0"/>
    <s v="NO APLICA"/>
    <s v="08FZI0025V"/>
    <s v="08FJI0009C"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69F"/>
    <n v="4"/>
    <s v="DISCONTINUO"/>
    <s v="SAMUEL DIAZ HOLGUIN"/>
    <n v="8"/>
    <s v="CHIHUAHUA"/>
    <n v="8"/>
    <s v="CHIHUAHUA"/>
    <x v="3"/>
    <n v="27"/>
    <x v="27"/>
    <n v="182"/>
    <s v="NAPUCHI"/>
    <s v="CALLE NAPUCHI"/>
    <n v="0"/>
    <s v="PÚBLICO"/>
    <x v="0"/>
    <n v="1"/>
    <s v="INICIAL"/>
    <n v="1"/>
    <x v="3"/>
    <n v="2"/>
    <x v="7"/>
    <n v="0"/>
    <s v="NO APLICA"/>
    <n v="0"/>
    <s v="NO APLICA"/>
    <s v="08FZI0022Y"/>
    <s v="08FJI0008D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72T"/>
    <n v="1"/>
    <s v="MATUTINO"/>
    <s v="DIEGO RIVERA"/>
    <n v="8"/>
    <s v="CHIHUAHUA"/>
    <n v="8"/>
    <s v="CHIHUAHUA"/>
    <x v="3"/>
    <n v="27"/>
    <x v="27"/>
    <n v="1118"/>
    <s v="HUELEYBO"/>
    <s v="CALLE HUELEYVO"/>
    <n v="0"/>
    <s v="PÚBLICO"/>
    <x v="0"/>
    <n v="1"/>
    <s v="INICIAL"/>
    <n v="1"/>
    <x v="3"/>
    <n v="2"/>
    <x v="7"/>
    <n v="0"/>
    <s v="NO APLICA"/>
    <n v="0"/>
    <s v="NO APLICA"/>
    <s v="08FZI0039Y"/>
    <s v="08FJI0008D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74R"/>
    <n v="4"/>
    <s v="DISCONTINUO"/>
    <s v="TEPOX"/>
    <n v="8"/>
    <s v="CHIHUAHUA"/>
    <n v="8"/>
    <s v="CHIHUAHUA"/>
    <x v="7"/>
    <n v="19"/>
    <x v="21"/>
    <n v="1"/>
    <s v="CHIHUAHUA"/>
    <s v="PRIVADA SANCHEZ "/>
    <n v="0"/>
    <s v="PÚBLICO"/>
    <x v="0"/>
    <n v="1"/>
    <s v="INICIAL"/>
    <n v="1"/>
    <x v="3"/>
    <n v="2"/>
    <x v="7"/>
    <n v="0"/>
    <s v="NO APLICA"/>
    <n v="0"/>
    <s v="NO APLICA"/>
    <s v="08FZI0025V"/>
    <s v="08FJI0009C"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6"/>
    <n v="3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76P"/>
    <n v="1"/>
    <s v="MATUTINO"/>
    <s v="IGNACIO MANUEL ALTAMIRANO"/>
    <n v="8"/>
    <s v="CHIHUAHUA"/>
    <n v="8"/>
    <s v="CHIHUAHUA"/>
    <x v="3"/>
    <n v="27"/>
    <x v="27"/>
    <n v="2337"/>
    <s v="SEHUERACHI"/>
    <s v="CALLE SEHUERACHI"/>
    <n v="0"/>
    <s v="PÚBLICO"/>
    <x v="0"/>
    <n v="1"/>
    <s v="INICIAL"/>
    <n v="1"/>
    <x v="3"/>
    <n v="2"/>
    <x v="7"/>
    <n v="0"/>
    <s v="NO APLICA"/>
    <n v="0"/>
    <s v="NO APLICA"/>
    <s v="08FZI0039Y"/>
    <s v="08FJI0008D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78N"/>
    <n v="4"/>
    <s v="DISCONTINUO"/>
    <s v="ANGEL TRIAS ALVAREZ"/>
    <n v="8"/>
    <s v="CHIHUAHUA"/>
    <n v="8"/>
    <s v="CHIHUAHUA"/>
    <x v="0"/>
    <n v="9"/>
    <x v="2"/>
    <n v="258"/>
    <s v="LOS OJITOS"/>
    <s v="CALLE LOS OJITOS"/>
    <n v="0"/>
    <s v="PÚBLICO"/>
    <x v="0"/>
    <n v="1"/>
    <s v="INICIAL"/>
    <n v="1"/>
    <x v="3"/>
    <n v="2"/>
    <x v="7"/>
    <n v="0"/>
    <s v="NO APLICA"/>
    <n v="0"/>
    <s v="NO APLICA"/>
    <s v="08FZI0042L"/>
    <s v="08FJI0002J"/>
    <s v="08ADG0003E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88U"/>
    <n v="4"/>
    <s v="DISCONTINUO"/>
    <s v="EDUCACION INICIAL INDIGENA"/>
    <n v="8"/>
    <s v="CHIHUAHUA"/>
    <n v="8"/>
    <s v="CHIHUAHUA"/>
    <x v="3"/>
    <n v="7"/>
    <x v="25"/>
    <n v="59"/>
    <s v="EJIDO GUAZARACHI"/>
    <s v="CALLE HUASARACHI"/>
    <n v="0"/>
    <s v="PÚBLICO"/>
    <x v="0"/>
    <n v="1"/>
    <s v="INICIAL"/>
    <n v="1"/>
    <x v="3"/>
    <n v="2"/>
    <x v="7"/>
    <n v="0"/>
    <s v="NO APLICA"/>
    <n v="0"/>
    <s v="NO APLICA"/>
    <s v="08FZI0007F"/>
    <s v="08FJI0003I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92G"/>
    <n v="4"/>
    <s v="DISCONTINUO"/>
    <s v="MARIA MONTESORI"/>
    <n v="8"/>
    <s v="CHIHUAHUA"/>
    <n v="8"/>
    <s v="CHIHUAHUA"/>
    <x v="0"/>
    <n v="66"/>
    <x v="32"/>
    <n v="1"/>
    <s v="URUACHI"/>
    <s v="CALLE URUACHI"/>
    <n v="0"/>
    <s v="PÚBLICO"/>
    <x v="0"/>
    <n v="1"/>
    <s v="INICIAL"/>
    <n v="1"/>
    <x v="3"/>
    <n v="2"/>
    <x v="7"/>
    <n v="0"/>
    <s v="NO APLICA"/>
    <n v="0"/>
    <s v="NO APLICA"/>
    <s v="08FZI0002K"/>
    <m/>
    <s v="08ADG0003E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30"/>
    <n v="56"/>
    <n v="0"/>
    <n v="0"/>
    <n v="0"/>
    <n v="0"/>
    <n v="0"/>
    <n v="0"/>
    <n v="0"/>
    <n v="0"/>
    <n v="0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FEI0208Q"/>
    <n v="4"/>
    <s v="DISCONTINUO"/>
    <s v="MARIA LUISA ESPINO LOYA"/>
    <n v="8"/>
    <s v="CHIHUAHUA"/>
    <n v="8"/>
    <s v="CHIHUAHUA"/>
    <x v="3"/>
    <n v="27"/>
    <x v="27"/>
    <n v="59"/>
    <s v="OTOVACHI (OTOVACHI DE ARRIBA)"/>
    <s v="CALLE OTOVACHI"/>
    <n v="0"/>
    <s v="PÚBLICO"/>
    <x v="0"/>
    <n v="1"/>
    <s v="INICIAL"/>
    <n v="1"/>
    <x v="3"/>
    <n v="2"/>
    <x v="7"/>
    <n v="0"/>
    <s v="NO APLICA"/>
    <n v="0"/>
    <s v="NO APLICA"/>
    <s v="08FZI0040N"/>
    <s v="08FJI0003I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5"/>
    <n v="2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239J"/>
    <n v="4"/>
    <s v="DISCONTINUO"/>
    <s v="SOR JUANA INES DE LA CRUZ"/>
    <n v="8"/>
    <s v="CHIHUAHUA"/>
    <n v="8"/>
    <s v="CHIHUAHUA"/>
    <x v="0"/>
    <n v="9"/>
    <x v="2"/>
    <n v="80"/>
    <s v="HUETOSACACHI"/>
    <s v="CALLE HUETOSACACHI"/>
    <n v="0"/>
    <s v="PÚBLICO"/>
    <x v="0"/>
    <n v="1"/>
    <s v="INICIAL"/>
    <n v="1"/>
    <x v="3"/>
    <n v="2"/>
    <x v="7"/>
    <n v="0"/>
    <s v="NO APLICA"/>
    <n v="0"/>
    <s v="NO APLICA"/>
    <s v="08FZI0041M"/>
    <m/>
    <s v="08ADG0003E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01Z"/>
    <n v="4"/>
    <s v="DISCONTINUO"/>
    <s v="MODULO DE ATENCION Y SERVICIO 1"/>
    <n v="8"/>
    <s v="CHIHUAHUA"/>
    <n v="8"/>
    <s v="CHIHUAHUA"/>
    <x v="7"/>
    <n v="19"/>
    <x v="21"/>
    <n v="1"/>
    <s v="CHIHUAHUA"/>
    <s v="CALLE INDEPENDENCIA"/>
    <n v="6823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69"/>
    <n v="126"/>
    <n v="0"/>
    <n v="0"/>
    <n v="0"/>
    <n v="0"/>
    <n v="0"/>
    <n v="0"/>
    <n v="0"/>
    <n v="11"/>
    <n v="0"/>
    <n v="11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11"/>
    <n v="0"/>
    <n v="11"/>
    <n v="0"/>
    <n v="0"/>
    <n v="0"/>
    <n v="0"/>
    <n v="0"/>
    <n v="0"/>
    <n v="0"/>
    <n v="11"/>
    <n v="0"/>
    <n v="0"/>
    <n v="1"/>
  </r>
  <r>
    <s v="08FEI0005V"/>
    <n v="4"/>
    <s v="DISCONTINUO"/>
    <s v="MODULO DE ATENCION Y SERVICIO 5"/>
    <n v="8"/>
    <s v="CHIHUAHUA"/>
    <n v="8"/>
    <s v="CHIHUAHUA"/>
    <x v="4"/>
    <n v="52"/>
    <x v="5"/>
    <n v="1"/>
    <s v="MANUEL OJINAGA"/>
    <s v="CALLE 5A"/>
    <n v="511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74"/>
    <n v="122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006U"/>
    <n v="4"/>
    <s v="DISCONTINUO"/>
    <s v="MODULO DE ATENCION Y SERVICIO 7"/>
    <n v="8"/>
    <s v="CHIHUAHUA"/>
    <n v="8"/>
    <s v="CHIHUAHUA"/>
    <x v="9"/>
    <n v="21"/>
    <x v="61"/>
    <n v="1"/>
    <s v="DELICIAS"/>
    <s v="CALLE PAZCUAL OROZCO ORIENTE"/>
    <n v="317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67"/>
    <n v="13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011F"/>
    <n v="4"/>
    <s v="DISCONTINUO"/>
    <s v="MODULO DE ATENCION Y SERVICIO 11"/>
    <n v="8"/>
    <s v="CHIHUAHUA"/>
    <n v="8"/>
    <s v="CHIHUAHUA"/>
    <x v="8"/>
    <n v="32"/>
    <x v="19"/>
    <n v="1"/>
    <s v="HIDALGO DEL PARRAL"/>
    <s v="CALLE SALAMANCA"/>
    <n v="2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43"/>
    <n v="91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014C"/>
    <n v="4"/>
    <s v="DISCONTINUO"/>
    <s v="MODULO DE ATENCION Y SERVICIO 14"/>
    <n v="8"/>
    <s v="CHIHUAHUA"/>
    <n v="8"/>
    <s v="CHIHUAHUA"/>
    <x v="9"/>
    <n v="11"/>
    <x v="28"/>
    <n v="1"/>
    <s v="SANTA ROSALĂŤA DE CAMARGO"/>
    <s v="CALLE DIAZ ORDAZ "/>
    <n v="3012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9"/>
    <n v="98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016A"/>
    <n v="4"/>
    <s v="DISCONTINUO"/>
    <s v="MODULO DE ATENCION Y SERVICIO 16"/>
    <n v="8"/>
    <s v="CHIHUAHUA"/>
    <n v="8"/>
    <s v="CHIHUAHUA"/>
    <x v="1"/>
    <n v="17"/>
    <x v="43"/>
    <n v="5"/>
    <s v="COLONIA ANĂHUAC"/>
    <s v="AVENIDA SEPTIMA "/>
    <n v="1505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45"/>
    <n v="102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018Z"/>
    <n v="4"/>
    <s v="DISCONTINUO"/>
    <s v="MODULO DE ATENCION Y SERVICIO 18"/>
    <n v="8"/>
    <s v="CHIHUAHUA"/>
    <n v="8"/>
    <s v="CHIHUAHUA"/>
    <x v="10"/>
    <n v="50"/>
    <x v="65"/>
    <n v="1"/>
    <s v="NUEVO CASAS GRANDES"/>
    <s v="CALLE FLORENCIA"/>
    <n v="5102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63"/>
    <n v="121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020N"/>
    <n v="4"/>
    <s v="DISCONTINUO"/>
    <s v="MODULO DE ATENCION Y SERVICIO 20"/>
    <n v="8"/>
    <s v="CHIHUAHUA"/>
    <n v="8"/>
    <s v="CHIHUAHUA"/>
    <x v="10"/>
    <n v="35"/>
    <x v="51"/>
    <n v="1"/>
    <s v="JANOS"/>
    <s v="CALLE KILOMETRO 1 CARRERERA A JUAREZ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2"/>
    <n v="85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027G"/>
    <n v="4"/>
    <s v="DISCONTINUO"/>
    <s v="MODULO DE ATENCION Y SERVICIO 2"/>
    <n v="8"/>
    <s v="CHIHUAHUA"/>
    <n v="8"/>
    <s v="CHIHUAHUA"/>
    <x v="7"/>
    <n v="24"/>
    <x v="18"/>
    <n v="1"/>
    <s v="SANTA ISABEL"/>
    <s v="CALLE PALOMA "/>
    <n v="2019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41"/>
    <n v="87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028F"/>
    <n v="4"/>
    <s v="DISCONTINUO"/>
    <s v="MODULO DE ATENCION Y SERVICIO 3"/>
    <n v="8"/>
    <s v="CHIHUAHUA"/>
    <n v="8"/>
    <s v="CHIHUAHUA"/>
    <x v="8"/>
    <n v="60"/>
    <x v="56"/>
    <n v="1"/>
    <s v="SANTA BĂRBARA"/>
    <s v="CALLE CHIHUAHUA"/>
    <n v="44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69"/>
    <n v="141"/>
    <n v="0"/>
    <n v="0"/>
    <n v="0"/>
    <n v="0"/>
    <n v="0"/>
    <n v="0"/>
    <n v="0"/>
    <n v="11"/>
    <n v="0"/>
    <n v="11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11"/>
    <n v="0"/>
    <n v="11"/>
    <n v="0"/>
    <n v="0"/>
    <n v="0"/>
    <n v="0"/>
    <n v="0"/>
    <n v="0"/>
    <n v="0"/>
    <n v="11"/>
    <n v="0"/>
    <n v="0"/>
    <n v="1"/>
  </r>
  <r>
    <s v="08FEI0029E"/>
    <n v="4"/>
    <s v="DISCONTINUO"/>
    <s v="MODULO DE ATENCION Y SERVICIO 6"/>
    <n v="8"/>
    <s v="CHIHUAHUA"/>
    <n v="8"/>
    <s v="CHIHUAHUA"/>
    <x v="9"/>
    <n v="45"/>
    <x v="36"/>
    <n v="1"/>
    <s v="PEDRO MEOQUI"/>
    <s v="AVENIDA 4A NORTE"/>
    <n v="11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39"/>
    <n v="73"/>
    <n v="0"/>
    <n v="0"/>
    <n v="0"/>
    <n v="0"/>
    <n v="0"/>
    <n v="0"/>
    <n v="0"/>
    <n v="7"/>
    <n v="0"/>
    <n v="7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7"/>
    <n v="0"/>
    <n v="7"/>
    <n v="0"/>
    <n v="0"/>
    <n v="0"/>
    <n v="0"/>
    <n v="0"/>
    <n v="0"/>
    <n v="0"/>
    <n v="7"/>
    <n v="0"/>
    <n v="0"/>
    <n v="1"/>
  </r>
  <r>
    <s v="08FEI0030U"/>
    <n v="4"/>
    <s v="DISCONTINUO"/>
    <s v="MODULO DE ATENCION Y SERVICIO 8"/>
    <n v="8"/>
    <s v="CHIHUAHUA"/>
    <n v="8"/>
    <s v="CHIHUAHUA"/>
    <x v="9"/>
    <n v="62"/>
    <x v="40"/>
    <n v="1"/>
    <s v="SAUCILLO"/>
    <s v="CALLE FELIPE ANGELES"/>
    <n v="371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99"/>
    <n v="177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031T"/>
    <n v="4"/>
    <s v="DISCONTINUO"/>
    <s v="MODULO DE ATENCION Y SERVICIO 10"/>
    <n v="8"/>
    <s v="CHIHUAHUA"/>
    <n v="8"/>
    <s v="CHIHUAHUA"/>
    <x v="7"/>
    <n v="2"/>
    <x v="24"/>
    <n v="1"/>
    <s v="JUAN ALDAMA"/>
    <s v="CALLE 28 "/>
    <n v="4217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50"/>
    <n v="108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032S"/>
    <n v="4"/>
    <s v="DISCONTINUO"/>
    <s v="MODULO DE ATENCION Y SERVICIO 12"/>
    <n v="8"/>
    <s v="CHIHUAHUA"/>
    <n v="8"/>
    <s v="CHIHUAHUA"/>
    <x v="8"/>
    <n v="36"/>
    <x v="30"/>
    <n v="1"/>
    <s v="JOSĂ‰ MARIANO JIMĂ‰NEZ"/>
    <s v="CALLE SOR JUANA INES DE LA CRUZ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5"/>
    <n v="74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034Q"/>
    <n v="4"/>
    <s v="DISCONTINUO"/>
    <s v="MODULO DE ATENCION Y SERVICIO 15"/>
    <n v="8"/>
    <s v="CHIHUAHUA"/>
    <n v="8"/>
    <s v="CHIHUAHUA"/>
    <x v="7"/>
    <n v="26"/>
    <x v="66"/>
    <n v="1"/>
    <s v="SAN NICOLĂS DE CARRETAS"/>
    <s v="CALLE REPUBLICA DE BRASIL"/>
    <n v="985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47"/>
    <n v="85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035P"/>
    <n v="4"/>
    <s v="DISCONTINUO"/>
    <s v="MODULO DE ATENCION Y SERVICIO 19"/>
    <n v="8"/>
    <s v="CHIHUAHUA"/>
    <n v="8"/>
    <s v="CHIHUAHUA"/>
    <x v="10"/>
    <n v="10"/>
    <x v="44"/>
    <n v="1"/>
    <s v="SAN BUENAVENTURA"/>
    <s v="CALLE 27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58"/>
    <n v="97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036O"/>
    <n v="4"/>
    <s v="DISCONTINUO"/>
    <s v="MODULO DE ATENCION Y SERVICIO 13"/>
    <n v="8"/>
    <s v="CHIHUAHUA"/>
    <n v="8"/>
    <s v="CHIHUAHUA"/>
    <x v="8"/>
    <n v="59"/>
    <x v="60"/>
    <n v="1"/>
    <s v="SAN FRANCISCO DEL ORO"/>
    <s v="CALLE VILLA ESCOBEDO"/>
    <n v="23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63"/>
    <n v="128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037N"/>
    <n v="4"/>
    <s v="DISCONTINUO"/>
    <s v="MODULO DE ATENCION Y SERVICIO NUM. 17"/>
    <n v="8"/>
    <s v="CHIHUAHUA"/>
    <n v="8"/>
    <s v="CHIHUAHUA"/>
    <x v="1"/>
    <n v="48"/>
    <x v="31"/>
    <n v="1"/>
    <s v="NAMIQUIPA"/>
    <s v="CALLE 3A "/>
    <n v="805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76"/>
    <n v="164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50G"/>
    <n v="4"/>
    <s v="DISCONTINUO"/>
    <s v="MODULO DE ATENCION Y SERVICIO 21"/>
    <n v="8"/>
    <s v="CHIHUAHUA"/>
    <n v="8"/>
    <s v="CHIHUAHUA"/>
    <x v="1"/>
    <n v="12"/>
    <x v="23"/>
    <n v="46"/>
    <s v="SAN JOSĂ‰ BAQUEACHI"/>
    <s v="CALLE SAN JOSE BAQUIACHI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55"/>
    <n v="105"/>
    <n v="0"/>
    <n v="0"/>
    <n v="0"/>
    <n v="0"/>
    <n v="0"/>
    <n v="0"/>
    <n v="0"/>
    <n v="11"/>
    <n v="0"/>
    <n v="11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11"/>
    <n v="0"/>
    <n v="11"/>
    <n v="0"/>
    <n v="0"/>
    <n v="0"/>
    <n v="0"/>
    <n v="0"/>
    <n v="0"/>
    <n v="0"/>
    <n v="11"/>
    <n v="0"/>
    <n v="0"/>
    <n v="1"/>
  </r>
  <r>
    <s v="08FEI0151F"/>
    <n v="4"/>
    <s v="DISCONTINUO"/>
    <s v="MODULO DE ATENCION Y SERVICIO 24"/>
    <n v="8"/>
    <s v="CHIHUAHUA"/>
    <n v="8"/>
    <s v="CHIHUAHUA"/>
    <x v="1"/>
    <n v="31"/>
    <x v="1"/>
    <n v="1"/>
    <s v="VICENTE GUERRERO"/>
    <s v="CALLE DOCTOR BRONDO"/>
    <n v="1001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49"/>
    <n v="97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52E"/>
    <n v="4"/>
    <s v="DISCONTINUO"/>
    <s v="MODULO DE ATENCION Y SERVICIO 27"/>
    <n v="8"/>
    <s v="CHIHUAHUA"/>
    <n v="8"/>
    <s v="CHIHUAHUA"/>
    <x v="0"/>
    <n v="51"/>
    <x v="15"/>
    <n v="1"/>
    <s v="MELCHOR OCAMPO"/>
    <s v="CALLE PRESIDENCIA MUNICIPAL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48"/>
    <n v="82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153D"/>
    <n v="4"/>
    <s v="DISCONTINUO"/>
    <s v="MODULO DE ATENCION Y SERVICIO 28"/>
    <n v="8"/>
    <s v="CHIHUAHUA"/>
    <n v="8"/>
    <s v="CHIHUAHUA"/>
    <x v="0"/>
    <n v="47"/>
    <x v="20"/>
    <n v="78"/>
    <s v="EL PILAR"/>
    <s v="CALLE EL PILAR DE MORIS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53"/>
    <n v="99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54C"/>
    <n v="4"/>
    <s v="DISCONTINUO"/>
    <s v="MODULO DE ATENCION Y SERVICIO 29"/>
    <n v="8"/>
    <s v="CHIHUAHUA"/>
    <n v="8"/>
    <s v="CHIHUAHUA"/>
    <x v="0"/>
    <n v="66"/>
    <x v="32"/>
    <n v="1"/>
    <s v="URUACHI"/>
    <s v="PROLONGACIĂ“N HEROES DE LA TABLETA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61"/>
    <n v="121"/>
    <n v="0"/>
    <n v="0"/>
    <n v="0"/>
    <n v="0"/>
    <n v="0"/>
    <n v="0"/>
    <n v="0"/>
    <n v="13"/>
    <n v="0"/>
    <n v="13"/>
    <n v="0"/>
    <n v="0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13"/>
    <n v="0"/>
    <n v="13"/>
    <n v="0"/>
    <n v="0"/>
    <n v="0"/>
    <n v="0"/>
    <n v="0"/>
    <n v="0"/>
    <n v="0"/>
    <n v="13"/>
    <n v="0"/>
    <n v="0"/>
    <n v="1"/>
  </r>
  <r>
    <s v="08FEI0155B"/>
    <n v="4"/>
    <s v="DISCONTINUO"/>
    <s v="MODULO DE ATENCION Y SERVICIO 30"/>
    <n v="8"/>
    <s v="CHIHUAHUA"/>
    <n v="8"/>
    <s v="CHIHUAHUA"/>
    <x v="0"/>
    <n v="41"/>
    <x v="33"/>
    <n v="1"/>
    <s v="MAGUARICHI"/>
    <s v="CALLE MAGUARICHI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67"/>
    <n v="132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156A"/>
    <n v="4"/>
    <s v="DISCONTINUO"/>
    <s v="MODULO DE ATENCION Y SERVICIO 31"/>
    <n v="8"/>
    <s v="CHIHUAHUA"/>
    <n v="8"/>
    <s v="CHIHUAHUA"/>
    <x v="0"/>
    <n v="9"/>
    <x v="2"/>
    <n v="185"/>
    <s v="SISOGUICHI"/>
    <s v="CALLE SALVADOR MARTINEZ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47"/>
    <n v="106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57Z"/>
    <n v="4"/>
    <s v="DISCONTINUO"/>
    <s v="MODULO DE ATENCION Y SERVICIO 33"/>
    <n v="8"/>
    <s v="CHIHUAHUA"/>
    <n v="8"/>
    <s v="CHIHUAHUA"/>
    <x v="0"/>
    <n v="65"/>
    <x v="11"/>
    <n v="42"/>
    <s v="SAN RAFAEL"/>
    <s v="CALLE SECTOR MAGISTERIAL"/>
    <n v="122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56"/>
    <n v="111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58Z"/>
    <n v="4"/>
    <s v="DISCONTINUO"/>
    <s v="MODULO DE ATENCION Y SERVICIO 34"/>
    <n v="8"/>
    <s v="CHIHUAHUA"/>
    <n v="8"/>
    <s v="CHIHUAHUA"/>
    <x v="0"/>
    <n v="65"/>
    <x v="11"/>
    <n v="5"/>
    <s v="BAHUICHIVO"/>
    <s v="CALLE BAHUICHIVO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83"/>
    <n v="154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59Y"/>
    <n v="4"/>
    <s v="DISCONTINUO"/>
    <s v="MODULO DE ATENCION Y SERVICIO 35"/>
    <n v="8"/>
    <s v="CHIHUAHUA"/>
    <n v="8"/>
    <s v="CHIHUAHUA"/>
    <x v="0"/>
    <n v="30"/>
    <x v="34"/>
    <n v="47"/>
    <s v="GUAZAPARES"/>
    <s v="CALLE GUAZAPARES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43"/>
    <n v="96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61M"/>
    <n v="4"/>
    <s v="DISCONTINUO"/>
    <s v="MODULO DE ATENCION Y SERVICIO 37"/>
    <n v="8"/>
    <s v="CHIHUAHUA"/>
    <n v="8"/>
    <s v="CHIHUAHUA"/>
    <x v="0"/>
    <n v="8"/>
    <x v="0"/>
    <n v="174"/>
    <s v="SAN IGNACIO"/>
    <s v="CALLE SAN IGNACIO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29"/>
    <n v="54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162L"/>
    <n v="4"/>
    <s v="DISCONTINUO"/>
    <s v="MODULO DE ATENCION Y SERVICIO 38"/>
    <n v="8"/>
    <s v="CHIHUAHUA"/>
    <n v="8"/>
    <s v="CHIHUAHUA"/>
    <x v="0"/>
    <n v="8"/>
    <x v="0"/>
    <n v="223"/>
    <s v="YOQUIVO"/>
    <s v="CALLE YOQUIVO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6"/>
    <n v="89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163K"/>
    <n v="4"/>
    <s v="DISCONTINUO"/>
    <s v="MODULO DE ATENCION Y SERVICIO 39"/>
    <n v="8"/>
    <s v="CHIHUAHUA"/>
    <n v="8"/>
    <s v="CHIHUAHUA"/>
    <x v="3"/>
    <n v="27"/>
    <x v="27"/>
    <n v="1"/>
    <s v="GUACHOCHI"/>
    <s v="CALLE PENSAMIENTO 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6"/>
    <n v="72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64J"/>
    <n v="4"/>
    <s v="DISCONTINUO"/>
    <s v="MODULO DE ATENCION Y SERVICIO 40"/>
    <n v="8"/>
    <s v="CHIHUAHUA"/>
    <n v="8"/>
    <s v="CHIHUAHUA"/>
    <x v="3"/>
    <n v="27"/>
    <x v="27"/>
    <n v="1"/>
    <s v="GUACHOCHI"/>
    <s v="CALLE PREDIO INI CASA"/>
    <n v="2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53"/>
    <n v="101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65I"/>
    <n v="4"/>
    <s v="DISCONTINUO"/>
    <s v="MODULO DE ATENCION Y SERVICIO 42"/>
    <n v="8"/>
    <s v="CHIHUAHUA"/>
    <n v="8"/>
    <s v="CHIHUAHUA"/>
    <x v="6"/>
    <n v="29"/>
    <x v="7"/>
    <n v="1"/>
    <s v="GUADALUPE Y CALVO"/>
    <s v="CALLE PUERTO DE LA CIENEGUITA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54"/>
    <n v="12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166H"/>
    <n v="4"/>
    <s v="DISCONTINUO"/>
    <s v="MODULO DE ATENCION Y SERVICIO 44"/>
    <n v="8"/>
    <s v="CHIHUAHUA"/>
    <n v="8"/>
    <s v="CHIHUAHUA"/>
    <x v="3"/>
    <n v="7"/>
    <x v="25"/>
    <n v="1"/>
    <s v="MARIANO BALLEZA"/>
    <s v="PROLONGACIĂ“N INDEPENDENCIA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80"/>
    <n v="157"/>
    <n v="0"/>
    <n v="0"/>
    <n v="0"/>
    <n v="0"/>
    <n v="0"/>
    <n v="0"/>
    <n v="0"/>
    <n v="12"/>
    <n v="0"/>
    <n v="12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12"/>
    <n v="0"/>
    <n v="12"/>
    <n v="0"/>
    <n v="0"/>
    <n v="0"/>
    <n v="0"/>
    <n v="0"/>
    <n v="0"/>
    <n v="0"/>
    <n v="12"/>
    <n v="0"/>
    <n v="0"/>
    <n v="1"/>
  </r>
  <r>
    <s v="08FEI0167G"/>
    <n v="4"/>
    <s v="DISCONTINUO"/>
    <s v="MODULO DE ATENCION Y SERVICIO 45"/>
    <n v="8"/>
    <s v="CHIHUAHUA"/>
    <n v="8"/>
    <s v="CHIHUAHUA"/>
    <x v="3"/>
    <n v="7"/>
    <x v="25"/>
    <n v="22"/>
    <s v="BAQUIRIACHI"/>
    <s v="CALLE BAQUIRIACHI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80"/>
    <n v="155"/>
    <n v="0"/>
    <n v="0"/>
    <n v="0"/>
    <n v="0"/>
    <n v="0"/>
    <n v="0"/>
    <n v="0"/>
    <n v="11"/>
    <n v="0"/>
    <n v="11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11"/>
    <n v="0"/>
    <n v="11"/>
    <n v="0"/>
    <n v="0"/>
    <n v="0"/>
    <n v="0"/>
    <n v="0"/>
    <n v="0"/>
    <n v="0"/>
    <n v="11"/>
    <n v="0"/>
    <n v="0"/>
    <n v="1"/>
  </r>
  <r>
    <s v="08FEI0170U"/>
    <n v="4"/>
    <s v="DISCONTINUO"/>
    <s v="MODULO DE ATENCION Y SERVICIO 51"/>
    <n v="8"/>
    <s v="CHIHUAHUA"/>
    <n v="8"/>
    <s v="CHIHUAHUA"/>
    <x v="7"/>
    <n v="49"/>
    <x v="50"/>
    <n v="22"/>
    <s v="RĂŤO GRANDE"/>
    <s v="CALLE LOS FRAILES 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51"/>
    <n v="12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71T"/>
    <n v="4"/>
    <s v="DISCONTINUO"/>
    <s v="MODULO DE ATENCION Y SERVICIO 52"/>
    <n v="8"/>
    <s v="CHIHUAHUA"/>
    <n v="8"/>
    <s v="CHIHUAHUA"/>
    <x v="6"/>
    <n v="29"/>
    <x v="7"/>
    <n v="253"/>
    <s v="TURUACHI"/>
    <s v="CALLE LA ESCONDIDA DE TURUACHIC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56"/>
    <n v="116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72S"/>
    <n v="4"/>
    <s v="DISCONTINUO"/>
    <s v="MODULO DE ATENCION Y SERVICIO 53"/>
    <n v="8"/>
    <s v="CHIHUAHUA"/>
    <n v="8"/>
    <s v="CHIHUAHUA"/>
    <x v="5"/>
    <n v="37"/>
    <x v="6"/>
    <n v="1"/>
    <s v="JUĂREZ"/>
    <s v="CALLE AMAZARA"/>
    <n v="918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3"/>
    <n v="65"/>
    <n v="0"/>
    <n v="0"/>
    <n v="0"/>
    <n v="0"/>
    <n v="0"/>
    <n v="0"/>
    <n v="0"/>
    <n v="7"/>
    <n v="0"/>
    <n v="7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7"/>
    <n v="0"/>
    <n v="7"/>
    <n v="0"/>
    <n v="0"/>
    <n v="0"/>
    <n v="0"/>
    <n v="0"/>
    <n v="0"/>
    <n v="0"/>
    <n v="7"/>
    <n v="0"/>
    <n v="0"/>
    <n v="1"/>
  </r>
  <r>
    <s v="08FEI0173R"/>
    <n v="4"/>
    <s v="DISCONTINUO"/>
    <s v="MODULO DE ATENCION Y SERVICIO 55"/>
    <n v="8"/>
    <s v="CHIHUAHUA"/>
    <n v="8"/>
    <s v="CHIHUAHUA"/>
    <x v="5"/>
    <n v="1"/>
    <x v="8"/>
    <n v="1"/>
    <s v="MIGUEL AHUMADA"/>
    <s v="CALLE MINA"/>
    <n v="503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60"/>
    <n v="118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174Q"/>
    <n v="4"/>
    <s v="DISCONTINUO"/>
    <s v="MODULO DE ATENCION Y SERVICIO 58"/>
    <n v="8"/>
    <s v="CHIHUAHUA"/>
    <n v="8"/>
    <s v="CHIHUAHUA"/>
    <x v="2"/>
    <n v="25"/>
    <x v="14"/>
    <n v="1"/>
    <s v="VALENTĂŤN GĂ“MEZ FARĂŤAS"/>
    <s v="CALLE HOSPITAL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49"/>
    <n v="107"/>
    <n v="0"/>
    <n v="0"/>
    <n v="0"/>
    <n v="0"/>
    <n v="0"/>
    <n v="0"/>
    <n v="0"/>
    <n v="11"/>
    <n v="0"/>
    <n v="11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11"/>
    <n v="0"/>
    <n v="11"/>
    <n v="0"/>
    <n v="0"/>
    <n v="0"/>
    <n v="0"/>
    <n v="0"/>
    <n v="0"/>
    <n v="0"/>
    <n v="11"/>
    <n v="0"/>
    <n v="0"/>
    <n v="1"/>
  </r>
  <r>
    <s v="08FEI0175P"/>
    <n v="4"/>
    <s v="DISCONTINUO"/>
    <s v="MODULO DE ATENCION Y SERVICIO 59"/>
    <n v="8"/>
    <s v="CHIHUAHUA"/>
    <n v="8"/>
    <s v="CHIHUAHUA"/>
    <x v="0"/>
    <n v="66"/>
    <x v="32"/>
    <n v="1"/>
    <s v="URUACHI"/>
    <s v="PROLONGACIĂ“N HEROES DE LA TABLETA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8"/>
    <n v="91"/>
    <n v="0"/>
    <n v="0"/>
    <n v="0"/>
    <n v="0"/>
    <n v="0"/>
    <n v="0"/>
    <n v="0"/>
    <n v="12"/>
    <n v="0"/>
    <n v="12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12"/>
    <n v="0"/>
    <n v="12"/>
    <n v="0"/>
    <n v="0"/>
    <n v="0"/>
    <n v="0"/>
    <n v="0"/>
    <n v="0"/>
    <n v="0"/>
    <n v="12"/>
    <n v="0"/>
    <n v="0"/>
    <n v="1"/>
  </r>
  <r>
    <s v="08FEI0177N"/>
    <n v="4"/>
    <s v="DISCONTINUO"/>
    <s v="MODULO DE ATENCION Y SERVICIO 63"/>
    <n v="8"/>
    <s v="CHIHUAHUA"/>
    <n v="8"/>
    <s v="CHIHUAHUA"/>
    <x v="5"/>
    <n v="37"/>
    <x v="6"/>
    <n v="1"/>
    <s v="JUĂREZ"/>
    <s v="CALLE HIPOCAMPO"/>
    <n v="10516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56"/>
    <n v="98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78M"/>
    <n v="4"/>
    <s v="DISCONTINUO"/>
    <s v="MODULO DE ATENCION Y SERVICIO 65"/>
    <n v="8"/>
    <s v="CHIHUAHUA"/>
    <n v="8"/>
    <s v="CHIHUAHUA"/>
    <x v="5"/>
    <n v="37"/>
    <x v="6"/>
    <n v="1"/>
    <s v="JUĂREZ"/>
    <s v="CALLE HIPOCAMPO"/>
    <n v="10443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55"/>
    <n v="102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80A"/>
    <n v="4"/>
    <s v="DISCONTINUO"/>
    <s v="MODULO DE ATENCION Y SERVICIO 22"/>
    <n v="8"/>
    <s v="CHIHUAHUA"/>
    <n v="8"/>
    <s v="CHIHUAHUA"/>
    <x v="1"/>
    <n v="12"/>
    <x v="23"/>
    <n v="1"/>
    <s v="CARICHĂŤ"/>
    <s v="CALLE JUAREZ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0"/>
    <n v="102"/>
    <n v="0"/>
    <n v="0"/>
    <n v="0"/>
    <n v="0"/>
    <n v="0"/>
    <n v="0"/>
    <n v="0"/>
    <n v="11"/>
    <n v="0"/>
    <n v="11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11"/>
    <n v="0"/>
    <n v="11"/>
    <n v="0"/>
    <n v="0"/>
    <n v="0"/>
    <n v="0"/>
    <n v="0"/>
    <n v="0"/>
    <n v="0"/>
    <n v="11"/>
    <n v="0"/>
    <n v="0"/>
    <n v="1"/>
  </r>
  <r>
    <s v="08FEI0181Z"/>
    <n v="4"/>
    <s v="DISCONTINUO"/>
    <s v="MODULO DE ATENCION Y SERVICIO 23"/>
    <n v="8"/>
    <s v="CHIHUAHUA"/>
    <n v="8"/>
    <s v="CHIHUAHUA"/>
    <x v="1"/>
    <n v="31"/>
    <x v="1"/>
    <n v="23"/>
    <s v="BASĂšCHIL"/>
    <s v="CALLE 43A.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45"/>
    <n v="106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82Z"/>
    <n v="4"/>
    <s v="DISCONTINUO"/>
    <s v="MODULO DE ATENCION Y SERVICIO 25"/>
    <n v="8"/>
    <s v="CHIHUAHUA"/>
    <n v="8"/>
    <s v="CHIHUAHUA"/>
    <x v="2"/>
    <n v="43"/>
    <x v="38"/>
    <n v="1"/>
    <s v="MATACHĂŤ"/>
    <s v="PRIVADA DE MINA"/>
    <n v="1305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43"/>
    <n v="105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83Y"/>
    <n v="4"/>
    <s v="DISCONTINUO"/>
    <s v="MODULO DE ATENCION Y SERVICIO 32"/>
    <n v="8"/>
    <s v="CHIHUAHUA"/>
    <n v="8"/>
    <s v="CHIHUAHUA"/>
    <x v="0"/>
    <n v="9"/>
    <x v="2"/>
    <n v="185"/>
    <s v="SISOGUICHI"/>
    <s v="CALLE SISOGUICHI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9"/>
    <n v="75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184X"/>
    <n v="4"/>
    <s v="DISCONTINUO"/>
    <s v="MODULO DE ATENCION Y SERVICIO 41"/>
    <n v="8"/>
    <s v="CHIHUAHUA"/>
    <n v="8"/>
    <s v="CHIHUAHUA"/>
    <x v="3"/>
    <n v="27"/>
    <x v="27"/>
    <n v="74"/>
    <s v="EL SALTO"/>
    <s v="CALLE ADOLFO LOPEZ MATEOS"/>
    <n v="609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8"/>
    <n v="92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85W"/>
    <n v="4"/>
    <s v="DISCONTINUO"/>
    <s v="MODULO DE ATENCION Y SERVICIO 49"/>
    <n v="8"/>
    <s v="CHIHUAHUA"/>
    <n v="8"/>
    <s v="CHIHUAHUA"/>
    <x v="1"/>
    <n v="6"/>
    <x v="58"/>
    <n v="14"/>
    <s v="EL PORVENIR"/>
    <s v="CALLE EL PORVENIR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29"/>
    <n v="65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186V"/>
    <n v="4"/>
    <s v="DISCONTINUO"/>
    <s v="MODULO DE ATENCION Y SERVICIO 50"/>
    <n v="8"/>
    <s v="CHIHUAHUA"/>
    <n v="8"/>
    <s v="CHIHUAHUA"/>
    <x v="10"/>
    <n v="13"/>
    <x v="41"/>
    <n v="1"/>
    <s v="CASAS GRANDES"/>
    <s v="AVENIDA CUAUHTEMOC"/>
    <n v="1104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36"/>
    <n v="77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87U"/>
    <n v="4"/>
    <s v="DISCONTINUO"/>
    <s v="MODULO DE ATENCION Y SERVICIO 62"/>
    <n v="8"/>
    <s v="CHIHUAHUA"/>
    <n v="8"/>
    <s v="CHIHUAHUA"/>
    <x v="5"/>
    <n v="37"/>
    <x v="6"/>
    <n v="1"/>
    <s v="JUĂREZ"/>
    <s v="CALLE ESTRELLA"/>
    <n v="7229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72"/>
    <n v="151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188T"/>
    <n v="4"/>
    <s v="DISCONTINUO"/>
    <s v="MODULO DE ATENCION Y SERVICIO 26"/>
    <n v="8"/>
    <s v="CHIHUAHUA"/>
    <n v="8"/>
    <s v="CHIHUAHUA"/>
    <x v="2"/>
    <n v="40"/>
    <x v="12"/>
    <n v="1"/>
    <s v="MADERA"/>
    <s v="CALLE PARQUE DE LA AMISTAD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46"/>
    <n v="102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189S"/>
    <n v="4"/>
    <s v="DISCONTINUO"/>
    <s v="MODULO DE ATENCION Y SERVICIO 43"/>
    <n v="8"/>
    <s v="CHIHUAHUA"/>
    <n v="8"/>
    <s v="CHIHUAHUA"/>
    <x v="6"/>
    <n v="29"/>
    <x v="7"/>
    <n v="255"/>
    <s v="EL VENADITO"/>
    <s v="CALLE EL VENADITO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65"/>
    <n v="12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190H"/>
    <n v="4"/>
    <s v="DISCONTINUO"/>
    <s v="MODULO DE ATENCION Y SERVICIO 48"/>
    <n v="8"/>
    <s v="CHIHUAHUA"/>
    <n v="8"/>
    <s v="CHIHUAHUA"/>
    <x v="7"/>
    <n v="24"/>
    <x v="18"/>
    <n v="1"/>
    <s v="SANTA ISABEL"/>
    <s v="CALLE LOS FRAILES 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49"/>
    <n v="104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91G"/>
    <n v="4"/>
    <s v="DISCONTINUO"/>
    <s v="MODULO DE ATENCION Y SERVICIO 54"/>
    <n v="8"/>
    <s v="CHIHUAHUA"/>
    <n v="8"/>
    <s v="CHIHUAHUA"/>
    <x v="5"/>
    <n v="28"/>
    <x v="57"/>
    <n v="1"/>
    <s v="GUADALUPE"/>
    <s v="AVENIDA ZARAGOZA"/>
    <n v="519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35"/>
    <n v="82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92F"/>
    <n v="4"/>
    <s v="DISCONTINUO"/>
    <s v="MODULO DE ATENCION Y SERVICIO 56"/>
    <n v="8"/>
    <s v="CHIHUAHUA"/>
    <n v="8"/>
    <s v="CHIHUAHUA"/>
    <x v="5"/>
    <n v="37"/>
    <x v="6"/>
    <n v="1"/>
    <s v="JUĂREZ"/>
    <s v="CALLE 13 DE SEPTIEMBRE 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60"/>
    <n v="107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193E"/>
    <n v="4"/>
    <s v="DISCONTINUO"/>
    <s v="MODULO DE ATENCION Y SERVICIO 60"/>
    <n v="8"/>
    <s v="CHIHUAHUA"/>
    <n v="8"/>
    <s v="CHIHUAHUA"/>
    <x v="3"/>
    <n v="27"/>
    <x v="27"/>
    <n v="90"/>
    <s v="SAMACHIQUE"/>
    <s v="CALLE SAMACHIQUE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84"/>
    <n v="14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94D"/>
    <n v="4"/>
    <s v="DISCONTINUO"/>
    <s v="MODULO DE ATENCION Y SERVICIO 57"/>
    <n v="8"/>
    <s v="CHIHUAHUA"/>
    <n v="8"/>
    <s v="CHIHUAHUA"/>
    <x v="4"/>
    <n v="15"/>
    <x v="39"/>
    <n v="1"/>
    <s v="SANTIAGO DE COYAME"/>
    <s v="CALLE IGNACIO RAMIREZ 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51"/>
    <n v="9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195C"/>
    <n v="4"/>
    <s v="DISCONTINUO"/>
    <s v="MODULO DE ATENCION Y SERVICIO 64"/>
    <n v="8"/>
    <s v="CHIHUAHUA"/>
    <n v="8"/>
    <s v="CHIHUAHUA"/>
    <x v="5"/>
    <n v="37"/>
    <x v="6"/>
    <n v="1"/>
    <s v="JUĂREZ"/>
    <s v="CALLE JUCHITLAN"/>
    <n v="1323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1"/>
    <n v="84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96B"/>
    <n v="4"/>
    <s v="DISCONTINUO"/>
    <s v="MODULO DE ATENCION Y SERVICIO 68"/>
    <n v="8"/>
    <s v="CHIHUAHUA"/>
    <n v="8"/>
    <s v="CHIHUAHUA"/>
    <x v="6"/>
    <n v="29"/>
    <x v="7"/>
    <n v="15"/>
    <s v="BABORIGAME"/>
    <s v="CALLE RINCON DEL TANQUE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56"/>
    <n v="116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97A"/>
    <n v="4"/>
    <s v="DISCONTINUO"/>
    <s v="MODULO DE ATENCION Y SERVICIO 70"/>
    <n v="8"/>
    <s v="CHIHUAHUA"/>
    <n v="8"/>
    <s v="CHIHUAHUA"/>
    <x v="0"/>
    <n v="20"/>
    <x v="10"/>
    <n v="1"/>
    <s v="CHĂŤNIPAS DE ALMADA"/>
    <s v="CALLE CHINIPAS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41"/>
    <n v="74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98Z"/>
    <n v="4"/>
    <s v="DISCONTINUO"/>
    <s v="MODULO DE ATENCION Y SERVICIO 66"/>
    <n v="8"/>
    <s v="CHIHUAHUA"/>
    <n v="8"/>
    <s v="CHIHUAHUA"/>
    <x v="6"/>
    <n v="29"/>
    <x v="7"/>
    <n v="1"/>
    <s v="GUADALUPE Y CALVO"/>
    <s v="CALLE MESA DE SAN RAFAEL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38"/>
    <n v="84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199Z"/>
    <n v="4"/>
    <s v="DISCONTINUO"/>
    <s v="MODULO DE ATENCION Y SERVICIO 67"/>
    <n v="8"/>
    <s v="CHIHUAHUA"/>
    <n v="8"/>
    <s v="CHIHUAHUA"/>
    <x v="6"/>
    <n v="29"/>
    <x v="7"/>
    <n v="1445"/>
    <s v="ZAPORI"/>
    <s v="CALLE SAPIORIS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55"/>
    <n v="116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200Y"/>
    <n v="4"/>
    <s v="DISCONTINUO"/>
    <s v="MODULO DE ATENCION Y SERVICIO 71"/>
    <n v="8"/>
    <s v="CHIHUAHUA"/>
    <n v="8"/>
    <s v="CHIHUAHUA"/>
    <x v="9"/>
    <n v="16"/>
    <x v="62"/>
    <n v="5"/>
    <s v="ESTACIĂ“N LA CRUZ"/>
    <s v="CALLE ESTACION LA CRUZ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53"/>
    <n v="11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201X"/>
    <n v="4"/>
    <s v="DISCONTINUO"/>
    <s v="MODULO DE ATENCION Y SERVICIO 69"/>
    <n v="8"/>
    <s v="CHIHUAHUA"/>
    <n v="8"/>
    <s v="CHIHUAHUA"/>
    <x v="6"/>
    <n v="29"/>
    <x v="7"/>
    <n v="14"/>
    <s v="ATASCADEROS"/>
    <s v="CALLE OJINAGA"/>
    <n v="57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50"/>
    <n v="112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202W"/>
    <n v="4"/>
    <s v="DISCONTINUO"/>
    <s v="MODULO DE ATENCION Y SERVICIO 4"/>
    <n v="8"/>
    <s v="CHIHUAHUA"/>
    <n v="8"/>
    <s v="CHIHUAHUA"/>
    <x v="0"/>
    <n v="51"/>
    <x v="15"/>
    <n v="1"/>
    <s v="MELCHOR OCAMPO"/>
    <s v="CALLE BASASEACHI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69"/>
    <n v="136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203V"/>
    <n v="4"/>
    <s v="DISCONTINUO"/>
    <s v="MODULO DE ATENCION Y SERVICIO 9"/>
    <n v="8"/>
    <s v="CHIHUAHUA"/>
    <n v="8"/>
    <s v="CHIHUAHUA"/>
    <x v="1"/>
    <n v="17"/>
    <x v="43"/>
    <n v="1"/>
    <s v="CUAUHTĂ‰MOC"/>
    <s v="CALLE TIERRA"/>
    <n v="4425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92"/>
    <n v="178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204U"/>
    <n v="4"/>
    <s v="DISCONTINUO"/>
    <s v="MODULO DE ATENCION Y SERVICIO 36"/>
    <n v="8"/>
    <s v="CHIHUAHUA"/>
    <n v="8"/>
    <s v="CHIHUAHUA"/>
    <x v="8"/>
    <n v="36"/>
    <x v="30"/>
    <n v="1"/>
    <s v="JOSĂ‰ MARIANO JIMĂ‰NEZ"/>
    <s v="CALLE GUSTAVO DIAZ ORDAZ"/>
    <n v="3012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38"/>
    <n v="82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205T"/>
    <n v="4"/>
    <s v="DISCONTINUO"/>
    <s v="MODULO DE ATENCION Y SERVICIO 46"/>
    <n v="8"/>
    <s v="CHIHUAHUA"/>
    <n v="8"/>
    <s v="CHIHUAHUA"/>
    <x v="9"/>
    <n v="11"/>
    <x v="28"/>
    <n v="1"/>
    <s v="SANTA ROSALĂŤA DE CAMARGO"/>
    <s v="PRIVADA MONTES DE OCA"/>
    <n v="4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3"/>
    <n v="63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206S"/>
    <n v="4"/>
    <s v="DISCONTINUO"/>
    <s v="MODULO DE ATENCION Y SERVICIO 47"/>
    <n v="8"/>
    <s v="CHIHUAHUA"/>
    <n v="8"/>
    <s v="CHIHUAHUA"/>
    <x v="1"/>
    <n v="48"/>
    <x v="31"/>
    <n v="1"/>
    <s v="NAMIQUIPA"/>
    <s v="CALLE TERCERA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1"/>
    <n v="88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207R"/>
    <n v="4"/>
    <s v="DISCONTINUO"/>
    <s v="MODULO DE ATENCION Y SERVICIO 61"/>
    <n v="8"/>
    <s v="CHIHUAHUA"/>
    <n v="8"/>
    <s v="CHIHUAHUA"/>
    <x v="3"/>
    <n v="27"/>
    <x v="27"/>
    <n v="90"/>
    <s v="SAMACHIQUE"/>
    <s v="CALLE SAMACHIQUE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7"/>
    <n v="73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223I"/>
    <n v="4"/>
    <s v="DISCONTINUO"/>
    <s v="MODULO DE ATENCION Y SERVICIO 72"/>
    <n v="8"/>
    <s v="CHIHUAHUA"/>
    <n v="8"/>
    <s v="CHIHUAHUA"/>
    <x v="0"/>
    <n v="8"/>
    <x v="0"/>
    <n v="1"/>
    <s v="BATOPILAS DE MANUEL GĂ“MEZ MORĂŤN"/>
    <s v="CALLE CONOCIDO"/>
    <n v="0"/>
    <s v="PÚBLICO"/>
    <x v="0"/>
    <n v="1"/>
    <s v="INICIAL"/>
    <n v="1"/>
    <x v="3"/>
    <n v="3"/>
    <x v="8"/>
    <n v="1"/>
    <s v="SERVICIOS"/>
    <n v="16"/>
    <s v="ATENCIĂ“N A PADRES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38"/>
    <n v="83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DML0001X"/>
    <n v="1"/>
    <s v="MATUTINO"/>
    <s v="CENTRO DE ATENCION MULTIPLE 1"/>
    <n v="8"/>
    <s v="CHIHUAHUA"/>
    <n v="8"/>
    <s v="CHIHUAHUA"/>
    <x v="9"/>
    <n v="21"/>
    <x v="61"/>
    <n v="1"/>
    <s v="DELICIAS"/>
    <s v="AVENIDA ESPERANZA"/>
    <n v="101"/>
    <s v="PÚBLICO"/>
    <x v="0"/>
    <n v="6"/>
    <s v="ESPECIAL"/>
    <n v="1"/>
    <x v="4"/>
    <n v="1"/>
    <x v="9"/>
    <n v="0"/>
    <s v="NO APLICA"/>
    <n v="0"/>
    <s v="NO APLICA"/>
    <s v="08FSE0005B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34"/>
    <n v="79"/>
    <n v="0"/>
    <n v="0"/>
    <n v="0"/>
    <n v="0"/>
    <n v="0"/>
    <n v="0"/>
    <n v="0"/>
    <n v="11"/>
    <n v="0"/>
    <n v="0"/>
    <n v="0"/>
    <n v="1"/>
    <n v="0"/>
    <n v="0"/>
    <n v="0"/>
    <n v="0"/>
    <n v="2"/>
    <n v="9"/>
    <n v="0"/>
    <n v="0"/>
    <n v="0"/>
    <n v="0"/>
    <n v="0"/>
    <n v="0"/>
    <n v="0"/>
    <n v="0"/>
    <n v="0"/>
    <n v="0"/>
    <n v="3"/>
    <n v="1"/>
    <n v="3"/>
    <n v="19"/>
    <n v="2"/>
    <n v="9"/>
    <n v="0"/>
    <n v="0"/>
    <n v="0"/>
    <n v="0"/>
    <n v="0"/>
    <n v="0"/>
    <n v="0"/>
    <n v="11"/>
    <n v="12"/>
    <n v="12"/>
    <n v="1"/>
  </r>
  <r>
    <s v="08DML0002W"/>
    <n v="1"/>
    <s v="MATUTINO"/>
    <s v="CENTRO DE ATENCION MULTIPLE 2"/>
    <n v="8"/>
    <s v="CHIHUAHUA"/>
    <n v="8"/>
    <s v="CHIHUAHUA"/>
    <x v="9"/>
    <n v="11"/>
    <x v="28"/>
    <n v="1"/>
    <s v="SANTA ROSALĂŤA DE CAMARGO"/>
    <s v="CALLE CRISANTEMOS"/>
    <n v="0"/>
    <s v="PÚBLICO"/>
    <x v="0"/>
    <n v="6"/>
    <s v="ESPECIAL"/>
    <n v="1"/>
    <x v="4"/>
    <n v="1"/>
    <x v="9"/>
    <n v="0"/>
    <s v="NO APLICA"/>
    <n v="0"/>
    <s v="NO APLICA"/>
    <s v="08FSE0019E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2"/>
    <n v="51"/>
    <n v="0"/>
    <n v="0"/>
    <n v="0"/>
    <n v="0"/>
    <n v="0"/>
    <n v="0"/>
    <n v="0"/>
    <n v="1"/>
    <n v="0"/>
    <n v="1"/>
    <n v="0"/>
    <n v="0"/>
    <n v="0"/>
    <n v="6"/>
    <n v="0"/>
    <n v="0"/>
    <n v="3"/>
    <n v="9"/>
    <n v="0"/>
    <n v="0"/>
    <n v="0"/>
    <n v="0"/>
    <n v="0"/>
    <n v="0"/>
    <n v="0"/>
    <n v="0"/>
    <n v="0"/>
    <n v="0"/>
    <n v="4"/>
    <n v="1"/>
    <n v="3"/>
    <n v="27"/>
    <n v="3"/>
    <n v="10"/>
    <n v="0"/>
    <n v="0"/>
    <n v="0"/>
    <n v="0"/>
    <n v="0"/>
    <n v="0"/>
    <n v="0"/>
    <n v="13"/>
    <n v="7"/>
    <n v="7"/>
    <n v="1"/>
  </r>
  <r>
    <s v="08DML0003V"/>
    <n v="1"/>
    <s v="MATUTINO"/>
    <s v="CENTRO DE ATENCION MULTIPLE 3"/>
    <n v="8"/>
    <s v="CHIHUAHUA"/>
    <n v="8"/>
    <s v="CHIHUAHUA"/>
    <x v="4"/>
    <n v="52"/>
    <x v="5"/>
    <n v="1"/>
    <s v="MANUEL OJINAGA"/>
    <s v="CALLE CUTBERTO PEREZ"/>
    <n v="601"/>
    <s v="PÚBLICO"/>
    <x v="0"/>
    <n v="6"/>
    <s v="ESPECIAL"/>
    <n v="1"/>
    <x v="4"/>
    <n v="1"/>
    <x v="9"/>
    <n v="0"/>
    <s v="NO APLICA"/>
    <n v="0"/>
    <s v="NO APLICA"/>
    <s v="08FSE0025P"/>
    <m/>
    <s v="08ADG0056J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0"/>
    <n v="51"/>
    <n v="0"/>
    <n v="0"/>
    <n v="0"/>
    <n v="0"/>
    <n v="0"/>
    <n v="0"/>
    <n v="0"/>
    <n v="6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3"/>
    <n v="1"/>
    <n v="4"/>
    <n v="16"/>
    <n v="1"/>
    <n v="6"/>
    <n v="0"/>
    <n v="0"/>
    <n v="0"/>
    <n v="0"/>
    <n v="0"/>
    <n v="0"/>
    <n v="0"/>
    <n v="7"/>
    <n v="5"/>
    <n v="5"/>
    <n v="1"/>
  </r>
  <r>
    <s v="08DML0004U"/>
    <n v="1"/>
    <s v="MATUTINO"/>
    <s v="CENTRO DE ATENCION MULTIPLE 4"/>
    <n v="8"/>
    <s v="CHIHUAHUA"/>
    <n v="8"/>
    <s v="CHIHUAHUA"/>
    <x v="1"/>
    <n v="17"/>
    <x v="43"/>
    <n v="1"/>
    <s v="CUAUHTĂ‰MOC"/>
    <s v="CALLE ROMA"/>
    <n v="285"/>
    <s v="PÚBLICO"/>
    <x v="0"/>
    <n v="6"/>
    <s v="ESPECIAL"/>
    <n v="1"/>
    <x v="4"/>
    <n v="1"/>
    <x v="9"/>
    <n v="0"/>
    <s v="NO APLICA"/>
    <n v="0"/>
    <s v="NO APLICA"/>
    <s v="08FSE0006A"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8"/>
    <n v="88"/>
    <n v="0"/>
    <n v="0"/>
    <n v="0"/>
    <n v="0"/>
    <n v="0"/>
    <n v="0"/>
    <n v="0"/>
    <n v="7"/>
    <n v="0"/>
    <n v="0"/>
    <n v="1"/>
    <n v="0"/>
    <n v="0"/>
    <n v="0"/>
    <n v="0"/>
    <n v="0"/>
    <n v="1"/>
    <n v="8"/>
    <n v="0"/>
    <n v="0"/>
    <n v="0"/>
    <n v="0"/>
    <n v="0"/>
    <n v="0"/>
    <n v="0"/>
    <n v="0"/>
    <n v="0"/>
    <n v="0"/>
    <n v="4"/>
    <n v="1"/>
    <n v="4"/>
    <n v="19"/>
    <n v="1"/>
    <n v="8"/>
    <n v="0"/>
    <n v="0"/>
    <n v="0"/>
    <n v="0"/>
    <n v="0"/>
    <n v="0"/>
    <n v="0"/>
    <n v="9"/>
    <n v="10"/>
    <n v="0"/>
    <n v="1"/>
  </r>
  <r>
    <s v="08DML0005T"/>
    <n v="1"/>
    <s v="MATUTINO"/>
    <s v="CENTRO DE ATENCION MULTIPLE 5"/>
    <n v="8"/>
    <s v="CHIHUAHUA"/>
    <n v="8"/>
    <s v="CHIHUAHUA"/>
    <x v="8"/>
    <n v="32"/>
    <x v="19"/>
    <n v="1"/>
    <s v="HIDALGO DEL PARRAL"/>
    <s v="CALLE CAOBA"/>
    <n v="0"/>
    <s v="PÚBLICO"/>
    <x v="0"/>
    <n v="6"/>
    <s v="ESPECIAL"/>
    <n v="1"/>
    <x v="4"/>
    <n v="1"/>
    <x v="9"/>
    <n v="0"/>
    <s v="NO APLICA"/>
    <n v="0"/>
    <s v="NO APLICA"/>
    <s v="08FSE0011M"/>
    <m/>
    <s v="08ADG0004D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15"/>
    <n v="53"/>
    <n v="0"/>
    <n v="0"/>
    <n v="0"/>
    <n v="0"/>
    <n v="0"/>
    <n v="0"/>
    <n v="0"/>
    <n v="8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4"/>
    <n v="1"/>
    <n v="5"/>
    <n v="19"/>
    <n v="1"/>
    <n v="7"/>
    <n v="0"/>
    <n v="0"/>
    <n v="0"/>
    <n v="0"/>
    <n v="0"/>
    <n v="0"/>
    <n v="0"/>
    <n v="8"/>
    <n v="9"/>
    <n v="9"/>
    <n v="1"/>
  </r>
  <r>
    <s v="08DML0006S"/>
    <n v="2"/>
    <s v="VESPERTINO"/>
    <s v="CENTRO DE ATENCION MULTIPLE 6"/>
    <n v="8"/>
    <s v="CHIHUAHUA"/>
    <n v="8"/>
    <s v="CHIHUAHUA"/>
    <x v="7"/>
    <n v="19"/>
    <x v="21"/>
    <n v="1"/>
    <s v="CHIHUAHUA"/>
    <s v="CALLE TECNOLOGICO"/>
    <n v="2907"/>
    <s v="PÚBLICO"/>
    <x v="0"/>
    <n v="6"/>
    <s v="ESPECIAL"/>
    <n v="1"/>
    <x v="4"/>
    <n v="1"/>
    <x v="9"/>
    <n v="0"/>
    <s v="NO APLICA"/>
    <n v="0"/>
    <s v="NO APLICA"/>
    <s v="08FSE0003D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18"/>
    <n v="57"/>
    <n v="0"/>
    <n v="0"/>
    <n v="0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2"/>
    <n v="3"/>
    <n v="6"/>
    <n v="18"/>
    <n v="4"/>
    <n v="2"/>
    <n v="0"/>
    <n v="0"/>
    <n v="0"/>
    <n v="0"/>
    <n v="0"/>
    <n v="0"/>
    <n v="0"/>
    <n v="6"/>
    <n v="5"/>
    <n v="0"/>
    <n v="1"/>
  </r>
  <r>
    <s v="08DML0007R"/>
    <n v="1"/>
    <s v="MATUTINO"/>
    <s v="CENTRO DE ATENCION MULTIPLE 7"/>
    <n v="8"/>
    <s v="CHIHUAHUA"/>
    <n v="8"/>
    <s v="CHIHUAHUA"/>
    <x v="7"/>
    <n v="19"/>
    <x v="21"/>
    <n v="1"/>
    <s v="CHIHUAHUA"/>
    <s v="AVENIDA TECNOLOGICO"/>
    <n v="2907"/>
    <s v="PÚBLICO"/>
    <x v="0"/>
    <n v="6"/>
    <s v="ESPECIAL"/>
    <n v="1"/>
    <x v="4"/>
    <n v="1"/>
    <x v="9"/>
    <n v="0"/>
    <s v="NO APLICA"/>
    <n v="0"/>
    <s v="NO APLICA"/>
    <s v="08FSE0003D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16"/>
    <n v="60"/>
    <n v="0"/>
    <n v="0"/>
    <n v="0"/>
    <n v="0"/>
    <n v="0"/>
    <n v="0"/>
    <n v="0"/>
    <n v="9"/>
    <n v="0"/>
    <n v="0"/>
    <n v="0"/>
    <n v="1"/>
    <n v="0"/>
    <n v="0"/>
    <n v="0"/>
    <n v="0"/>
    <n v="4"/>
    <n v="8"/>
    <n v="0"/>
    <n v="0"/>
    <n v="0"/>
    <n v="0"/>
    <n v="0"/>
    <n v="0"/>
    <n v="0"/>
    <n v="0"/>
    <n v="0"/>
    <n v="0"/>
    <n v="3"/>
    <n v="1"/>
    <n v="3"/>
    <n v="20"/>
    <n v="4"/>
    <n v="8"/>
    <n v="0"/>
    <n v="0"/>
    <n v="0"/>
    <n v="0"/>
    <n v="0"/>
    <n v="0"/>
    <n v="0"/>
    <n v="12"/>
    <n v="12"/>
    <n v="6"/>
    <n v="1"/>
  </r>
  <r>
    <s v="08DML0008Q"/>
    <n v="1"/>
    <s v="MATUTINO"/>
    <s v="CENTRO DE ATENCION MULTIPLE 8"/>
    <n v="8"/>
    <s v="CHIHUAHUA"/>
    <n v="8"/>
    <s v="CHIHUAHUA"/>
    <x v="10"/>
    <n v="50"/>
    <x v="65"/>
    <n v="1"/>
    <s v="NUEVO CASAS GRANDES"/>
    <s v="CALLE COAHUILA"/>
    <n v="0"/>
    <s v="PÚBLICO"/>
    <x v="0"/>
    <n v="6"/>
    <s v="ESPECIAL"/>
    <n v="1"/>
    <x v="4"/>
    <n v="1"/>
    <x v="9"/>
    <n v="0"/>
    <s v="NO APLICA"/>
    <n v="0"/>
    <s v="NO APLICA"/>
    <s v="08FSE0015I"/>
    <m/>
    <s v="08ADG0013L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0"/>
    <n v="51"/>
    <n v="0"/>
    <n v="0"/>
    <n v="0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3"/>
    <n v="1"/>
    <n v="4"/>
    <n v="15"/>
    <n v="3"/>
    <n v="3"/>
    <n v="0"/>
    <n v="0"/>
    <n v="0"/>
    <n v="0"/>
    <n v="0"/>
    <n v="0"/>
    <n v="0"/>
    <n v="6"/>
    <n v="6"/>
    <n v="6"/>
    <n v="1"/>
  </r>
  <r>
    <s v="08DML0009P"/>
    <n v="1"/>
    <s v="MATUTINO"/>
    <s v="CENTRO DE ATENCION MULTIPLE 9"/>
    <n v="8"/>
    <s v="CHIHUAHUA"/>
    <n v="8"/>
    <s v="CHIHUAHUA"/>
    <x v="8"/>
    <n v="36"/>
    <x v="30"/>
    <n v="1"/>
    <s v="JOSĂ‰ MARIANO JIMĂ‰NEZ"/>
    <s v="CALLE AGUSTIN VAZQUEZ "/>
    <n v="0"/>
    <s v="PÚBLICO"/>
    <x v="0"/>
    <n v="6"/>
    <s v="ESPECIAL"/>
    <n v="1"/>
    <x v="4"/>
    <n v="1"/>
    <x v="9"/>
    <n v="0"/>
    <s v="NO APLICA"/>
    <n v="0"/>
    <s v="NO APLICA"/>
    <s v="08FSE0017G"/>
    <m/>
    <s v="08ADG0004D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9"/>
    <n v="44"/>
    <n v="0"/>
    <n v="0"/>
    <n v="0"/>
    <n v="0"/>
    <n v="0"/>
    <n v="0"/>
    <n v="0"/>
    <n v="5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3"/>
    <n v="1"/>
    <n v="3"/>
    <n v="13"/>
    <n v="1"/>
    <n v="5"/>
    <n v="0"/>
    <n v="0"/>
    <n v="0"/>
    <n v="0"/>
    <n v="0"/>
    <n v="0"/>
    <n v="0"/>
    <n v="6"/>
    <n v="6"/>
    <n v="6"/>
    <n v="1"/>
  </r>
  <r>
    <s v="08DML0010E"/>
    <n v="1"/>
    <s v="MATUTINO"/>
    <s v="CENTRO DE ATENCION MULTIPLE 10"/>
    <n v="8"/>
    <s v="CHIHUAHUA"/>
    <n v="8"/>
    <s v="CHIHUAHUA"/>
    <x v="2"/>
    <n v="40"/>
    <x v="12"/>
    <n v="1"/>
    <s v="MADERA"/>
    <s v="CALLE MEXICO"/>
    <n v="0"/>
    <s v="PÚBLICO"/>
    <x v="0"/>
    <n v="6"/>
    <s v="ESPECIAL"/>
    <n v="1"/>
    <x v="4"/>
    <n v="1"/>
    <x v="9"/>
    <n v="0"/>
    <s v="NO APLICA"/>
    <n v="0"/>
    <s v="NO APLICA"/>
    <s v="08FSE0014J"/>
    <m/>
    <s v="08ADG0055K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7"/>
    <n v="21"/>
    <n v="0"/>
    <n v="0"/>
    <n v="0"/>
    <n v="0"/>
    <n v="0"/>
    <n v="0"/>
    <n v="0"/>
    <n v="0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2"/>
    <n v="1"/>
    <n v="2"/>
    <n v="9"/>
    <n v="0"/>
    <n v="3"/>
    <n v="0"/>
    <n v="0"/>
    <n v="0"/>
    <n v="0"/>
    <n v="0"/>
    <n v="0"/>
    <n v="0"/>
    <n v="3"/>
    <n v="4"/>
    <n v="3"/>
    <n v="1"/>
  </r>
  <r>
    <s v="08DML0011D"/>
    <n v="1"/>
    <s v="MATUTINO"/>
    <s v="CENTRO DE ATENCION MULTIPLE 11"/>
    <n v="8"/>
    <s v="CHIHUAHUA"/>
    <n v="8"/>
    <s v="CHIHUAHUA"/>
    <x v="3"/>
    <n v="27"/>
    <x v="27"/>
    <n v="1"/>
    <s v="GUACHOCHI"/>
    <s v="CALLE FERNANDO MAGAĂ‘A "/>
    <n v="2"/>
    <s v="PÚBLICO"/>
    <x v="0"/>
    <n v="6"/>
    <s v="ESPECIAL"/>
    <n v="1"/>
    <x v="4"/>
    <n v="1"/>
    <x v="9"/>
    <n v="0"/>
    <s v="NO APLICA"/>
    <n v="0"/>
    <s v="NO APLICA"/>
    <s v="08FSE0021T"/>
    <m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26"/>
    <n v="62"/>
    <n v="0"/>
    <n v="0"/>
    <n v="0"/>
    <n v="0"/>
    <n v="0"/>
    <n v="0"/>
    <n v="0"/>
    <n v="6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2"/>
    <n v="1"/>
    <n v="3"/>
    <n v="14"/>
    <n v="2"/>
    <n v="5"/>
    <n v="0"/>
    <n v="0"/>
    <n v="0"/>
    <n v="0"/>
    <n v="0"/>
    <n v="0"/>
    <n v="0"/>
    <n v="7"/>
    <n v="6"/>
    <n v="6"/>
    <n v="1"/>
  </r>
  <r>
    <s v="08DML0013B"/>
    <n v="1"/>
    <s v="MATUTINO"/>
    <s v="CENTRO DE ATENCION MULTIPLE 13"/>
    <n v="8"/>
    <s v="CHIHUAHUA"/>
    <n v="8"/>
    <s v="CHIHUAHUA"/>
    <x v="1"/>
    <n v="31"/>
    <x v="1"/>
    <n v="247"/>
    <s v="LA JUNTA"/>
    <s v="CALLE LEYES DE REFORMA "/>
    <n v="0"/>
    <s v="PÚBLICO"/>
    <x v="0"/>
    <n v="6"/>
    <s v="ESPECIAL"/>
    <n v="1"/>
    <x v="4"/>
    <n v="1"/>
    <x v="9"/>
    <n v="0"/>
    <s v="NO APLICA"/>
    <n v="0"/>
    <s v="NO APLICA"/>
    <s v="08FSE0014J"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3"/>
    <n v="31"/>
    <n v="0"/>
    <n v="0"/>
    <n v="0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2"/>
    <n v="1"/>
    <n v="4"/>
    <n v="12"/>
    <n v="0"/>
    <n v="4"/>
    <n v="0"/>
    <n v="0"/>
    <n v="0"/>
    <n v="0"/>
    <n v="0"/>
    <n v="0"/>
    <n v="0"/>
    <n v="4"/>
    <n v="5"/>
    <n v="5"/>
    <n v="1"/>
  </r>
  <r>
    <s v="08DML0014A"/>
    <n v="1"/>
    <s v="MATUTINO"/>
    <s v="CENTRO DE ATENCION MULTIPLE 14"/>
    <n v="8"/>
    <s v="CHIHUAHUA"/>
    <n v="8"/>
    <s v="CHIHUAHUA"/>
    <x v="5"/>
    <n v="37"/>
    <x v="6"/>
    <n v="1"/>
    <s v="JUĂREZ"/>
    <s v="CALLE CARTAMO"/>
    <n v="10121"/>
    <s v="PÚBLICO"/>
    <x v="0"/>
    <n v="6"/>
    <s v="ESPECIAL"/>
    <n v="1"/>
    <x v="4"/>
    <n v="1"/>
    <x v="9"/>
    <n v="0"/>
    <s v="NO APLICA"/>
    <n v="0"/>
    <s v="NO APLICA"/>
    <s v="08FSE0002E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47"/>
    <n v="100"/>
    <n v="0"/>
    <n v="0"/>
    <n v="0"/>
    <n v="0"/>
    <n v="0"/>
    <n v="0"/>
    <n v="0"/>
    <n v="10"/>
    <n v="0"/>
    <n v="0"/>
    <n v="1"/>
    <n v="0"/>
    <n v="0"/>
    <n v="0"/>
    <n v="0"/>
    <n v="0"/>
    <n v="2"/>
    <n v="10"/>
    <n v="0"/>
    <n v="0"/>
    <n v="0"/>
    <n v="0"/>
    <n v="0"/>
    <n v="0"/>
    <n v="0"/>
    <n v="0"/>
    <n v="0"/>
    <n v="0"/>
    <n v="4"/>
    <n v="2"/>
    <n v="5"/>
    <n v="24"/>
    <n v="2"/>
    <n v="10"/>
    <n v="0"/>
    <n v="0"/>
    <n v="0"/>
    <n v="0"/>
    <n v="0"/>
    <n v="0"/>
    <n v="0"/>
    <n v="12"/>
    <n v="9"/>
    <n v="9"/>
    <n v="1"/>
  </r>
  <r>
    <s v="08DML0015Z"/>
    <n v="1"/>
    <s v="MATUTINO"/>
    <s v="CENTRO DE ATENCION MULTIPLE 15"/>
    <n v="8"/>
    <s v="CHIHUAHUA"/>
    <n v="8"/>
    <s v="CHIHUAHUA"/>
    <x v="8"/>
    <n v="60"/>
    <x v="56"/>
    <n v="1"/>
    <s v="SANTA BĂRBARA"/>
    <s v="CALLE COBRE"/>
    <n v="0"/>
    <s v="PÚBLICO"/>
    <x v="0"/>
    <n v="6"/>
    <s v="ESPECIAL"/>
    <n v="1"/>
    <x v="4"/>
    <n v="1"/>
    <x v="9"/>
    <n v="0"/>
    <s v="NO APLICA"/>
    <n v="0"/>
    <s v="NO APLICA"/>
    <s v="08FSE0045C"/>
    <m/>
    <s v="08ADG0004D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0"/>
    <n v="0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3"/>
    <n v="3"/>
    <n v="3"/>
    <n v="12"/>
    <n v="0"/>
    <n v="2"/>
    <n v="0"/>
    <n v="0"/>
    <n v="0"/>
    <n v="0"/>
    <n v="0"/>
    <n v="0"/>
    <n v="0"/>
    <n v="2"/>
    <n v="3"/>
    <n v="3"/>
    <n v="1"/>
  </r>
  <r>
    <s v="08DML0017Y"/>
    <n v="2"/>
    <s v="VESPERTINO"/>
    <s v="CENTRO DE ATENCION MULTIPLE 17"/>
    <n v="8"/>
    <s v="CHIHUAHUA"/>
    <n v="8"/>
    <s v="CHIHUAHUA"/>
    <x v="7"/>
    <n v="19"/>
    <x v="21"/>
    <n v="1"/>
    <s v="CHIHUAHUA"/>
    <s v="CALLE JOSE MARIA IGLESIAS"/>
    <n v="0"/>
    <s v="PÚBLICO"/>
    <x v="0"/>
    <n v="6"/>
    <s v="ESPECIAL"/>
    <n v="1"/>
    <x v="4"/>
    <n v="1"/>
    <x v="9"/>
    <n v="0"/>
    <s v="NO APLICA"/>
    <n v="0"/>
    <s v="NO APLICA"/>
    <s v="08FSE0010N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1"/>
    <n v="81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3"/>
    <n v="1"/>
    <n v="5"/>
    <n v="16"/>
    <n v="2"/>
    <n v="4"/>
    <n v="0"/>
    <n v="0"/>
    <n v="0"/>
    <n v="0"/>
    <n v="0"/>
    <n v="0"/>
    <n v="0"/>
    <n v="6"/>
    <n v="14"/>
    <n v="5"/>
    <n v="1"/>
  </r>
  <r>
    <s v="08DML0018X"/>
    <n v="1"/>
    <s v="MATUTINO"/>
    <s v="CENTRO DE ATENCION MULTIPLE 18"/>
    <n v="8"/>
    <s v="CHIHUAHUA"/>
    <n v="8"/>
    <s v="CHIHUAHUA"/>
    <x v="7"/>
    <n v="19"/>
    <x v="21"/>
    <n v="1"/>
    <s v="CHIHUAHUA"/>
    <s v="CALLE JOSE MARIA IGLESIAS"/>
    <n v="0"/>
    <s v="PÚBLICO"/>
    <x v="0"/>
    <n v="6"/>
    <s v="ESPECIAL"/>
    <n v="1"/>
    <x v="4"/>
    <n v="1"/>
    <x v="9"/>
    <n v="0"/>
    <s v="NO APLICA"/>
    <n v="0"/>
    <s v="NO APLICA"/>
    <s v="08FSE0010N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36"/>
    <n v="88"/>
    <n v="0"/>
    <n v="0"/>
    <n v="0"/>
    <n v="0"/>
    <n v="0"/>
    <n v="0"/>
    <n v="0"/>
    <n v="10"/>
    <n v="0"/>
    <n v="0"/>
    <n v="0"/>
    <n v="1"/>
    <n v="0"/>
    <n v="0"/>
    <n v="0"/>
    <n v="0"/>
    <n v="3"/>
    <n v="7"/>
    <n v="0"/>
    <n v="0"/>
    <n v="0"/>
    <n v="0"/>
    <n v="0"/>
    <n v="0"/>
    <n v="0"/>
    <n v="0"/>
    <n v="0"/>
    <n v="0"/>
    <n v="5"/>
    <n v="1"/>
    <n v="12"/>
    <n v="29"/>
    <n v="3"/>
    <n v="7"/>
    <n v="0"/>
    <n v="0"/>
    <n v="0"/>
    <n v="0"/>
    <n v="0"/>
    <n v="0"/>
    <n v="0"/>
    <n v="10"/>
    <n v="8"/>
    <n v="8"/>
    <n v="1"/>
  </r>
  <r>
    <s v="08DML0019W"/>
    <n v="1"/>
    <s v="MATUTINO"/>
    <s v="CENTRO DE ATENCION MULTIPLE 19"/>
    <n v="8"/>
    <s v="CHIHUAHUA"/>
    <n v="8"/>
    <s v="CHIHUAHUA"/>
    <x v="5"/>
    <n v="37"/>
    <x v="6"/>
    <n v="1"/>
    <s v="JUĂREZ"/>
    <s v="CALLE INDEPENDENCIA"/>
    <n v="7020"/>
    <s v="PÚBLICO"/>
    <x v="0"/>
    <n v="6"/>
    <s v="ESPECIAL"/>
    <n v="1"/>
    <x v="4"/>
    <n v="1"/>
    <x v="9"/>
    <n v="0"/>
    <s v="NO APLICA"/>
    <n v="0"/>
    <s v="NO APLICA"/>
    <s v="08FSE0001F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16"/>
    <n v="59"/>
    <n v="0"/>
    <n v="0"/>
    <n v="0"/>
    <n v="0"/>
    <n v="0"/>
    <n v="0"/>
    <n v="0"/>
    <n v="9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3"/>
    <n v="2"/>
    <n v="6"/>
    <n v="21"/>
    <n v="1"/>
    <n v="8"/>
    <n v="0"/>
    <n v="0"/>
    <n v="0"/>
    <n v="0"/>
    <n v="0"/>
    <n v="0"/>
    <n v="0"/>
    <n v="9"/>
    <n v="9"/>
    <n v="9"/>
    <n v="1"/>
  </r>
  <r>
    <s v="08DML0020L"/>
    <n v="2"/>
    <s v="VESPERTINO"/>
    <s v="CENTRO DE ATENCION MULTIPLE 20"/>
    <n v="8"/>
    <s v="CHIHUAHUA"/>
    <n v="8"/>
    <s v="CHIHUAHUA"/>
    <x v="5"/>
    <n v="37"/>
    <x v="6"/>
    <n v="1"/>
    <s v="JUĂREZ"/>
    <s v="CALLE RIO BRAZAS"/>
    <n v="0"/>
    <s v="PÚBLICO"/>
    <x v="0"/>
    <n v="6"/>
    <s v="ESPECIAL"/>
    <n v="1"/>
    <x v="4"/>
    <n v="1"/>
    <x v="9"/>
    <n v="0"/>
    <s v="NO APLICA"/>
    <n v="0"/>
    <s v="NO APLICA"/>
    <s v="08FSE0009Y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0"/>
    <n v="5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4"/>
    <n v="11"/>
    <n v="0"/>
    <n v="4"/>
    <n v="0"/>
    <n v="0"/>
    <n v="0"/>
    <n v="0"/>
    <n v="0"/>
    <n v="0"/>
    <n v="0"/>
    <n v="4"/>
    <n v="8"/>
    <n v="4"/>
    <n v="1"/>
  </r>
  <r>
    <s v="08DML0021K"/>
    <n v="2"/>
    <s v="VESPERTINO"/>
    <s v="CENTRO DE ATENCION MULTIPLE 21"/>
    <n v="8"/>
    <s v="CHIHUAHUA"/>
    <n v="8"/>
    <s v="CHIHUAHUA"/>
    <x v="5"/>
    <n v="37"/>
    <x v="6"/>
    <n v="1"/>
    <s v="JUĂREZ"/>
    <s v="CALLE CARTAMO"/>
    <n v="10121"/>
    <s v="PÚBLICO"/>
    <x v="0"/>
    <n v="6"/>
    <s v="ESPECIAL"/>
    <n v="1"/>
    <x v="4"/>
    <n v="1"/>
    <x v="9"/>
    <n v="0"/>
    <s v="NO APLICA"/>
    <n v="0"/>
    <s v="NO APLICA"/>
    <s v="08FSE0002E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26"/>
    <n v="62"/>
    <n v="0"/>
    <n v="0"/>
    <n v="0"/>
    <n v="0"/>
    <n v="0"/>
    <n v="0"/>
    <n v="0"/>
    <n v="3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2"/>
    <n v="1"/>
    <n v="7"/>
    <n v="17"/>
    <n v="2"/>
    <n v="4"/>
    <n v="0"/>
    <n v="0"/>
    <n v="0"/>
    <n v="0"/>
    <n v="0"/>
    <n v="0"/>
    <n v="0"/>
    <n v="6"/>
    <n v="8"/>
    <n v="6"/>
    <n v="1"/>
  </r>
  <r>
    <s v="08DML0022J"/>
    <n v="1"/>
    <s v="MATUTINO"/>
    <s v="CENTRO DE ATENCION MULTIPLE 22 ROTARIO JUAREZ ORIENTE"/>
    <n v="8"/>
    <s v="CHIHUAHUA"/>
    <n v="8"/>
    <s v="CHIHUAHUA"/>
    <x v="5"/>
    <n v="37"/>
    <x v="6"/>
    <n v="1"/>
    <s v="JUĂREZ"/>
    <s v="CALLE RIO BRAZAS"/>
    <n v="0"/>
    <s v="PÚBLICO"/>
    <x v="0"/>
    <n v="6"/>
    <s v="ESPECIAL"/>
    <n v="1"/>
    <x v="4"/>
    <n v="1"/>
    <x v="9"/>
    <n v="0"/>
    <s v="NO APLICA"/>
    <n v="0"/>
    <s v="NO APLICA"/>
    <s v="08FSE0009Y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0"/>
    <n v="33"/>
    <n v="0"/>
    <n v="0"/>
    <n v="0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3"/>
    <n v="4"/>
    <n v="3"/>
    <n v="14"/>
    <n v="0"/>
    <n v="3"/>
    <n v="0"/>
    <n v="0"/>
    <n v="0"/>
    <n v="0"/>
    <n v="0"/>
    <n v="0"/>
    <n v="0"/>
    <n v="3"/>
    <n v="8"/>
    <n v="3"/>
    <n v="1"/>
  </r>
  <r>
    <s v="08DML0023I"/>
    <n v="1"/>
    <s v="MATUTINO"/>
    <s v="CENTRO DE ATENCION MULTIPLE 23"/>
    <n v="8"/>
    <s v="CHIHUAHUA"/>
    <n v="8"/>
    <s v="CHIHUAHUA"/>
    <x v="7"/>
    <n v="19"/>
    <x v="21"/>
    <n v="1"/>
    <s v="CHIHUAHUA"/>
    <s v="CALLE TAMBOREL"/>
    <n v="4700"/>
    <s v="PÚBLICO"/>
    <x v="0"/>
    <n v="6"/>
    <s v="ESPECIAL"/>
    <n v="1"/>
    <x v="4"/>
    <n v="1"/>
    <x v="9"/>
    <n v="0"/>
    <s v="NO APLICA"/>
    <n v="0"/>
    <s v="NO APLICA"/>
    <s v="08FSE0016H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25"/>
    <n v="55"/>
    <n v="0"/>
    <n v="0"/>
    <n v="0"/>
    <n v="0"/>
    <n v="0"/>
    <n v="0"/>
    <n v="0"/>
    <n v="8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6"/>
    <n v="2"/>
    <n v="5"/>
    <n v="26"/>
    <n v="2"/>
    <n v="10"/>
    <n v="0"/>
    <n v="0"/>
    <n v="0"/>
    <n v="0"/>
    <n v="0"/>
    <n v="0"/>
    <n v="0"/>
    <n v="12"/>
    <n v="9"/>
    <n v="9"/>
    <n v="1"/>
  </r>
  <r>
    <s v="08DML0024H"/>
    <n v="1"/>
    <s v="MATUTINO"/>
    <s v="CENTRO DE ATENCION MULTIPLE NO. 24"/>
    <n v="8"/>
    <s v="CHIHUAHUA"/>
    <n v="8"/>
    <s v="CHIHUAHUA"/>
    <x v="7"/>
    <n v="19"/>
    <x v="21"/>
    <n v="1"/>
    <s v="CHIHUAHUA"/>
    <s v="CALLE GUADALUPE GALLARDO"/>
    <n v="8907"/>
    <s v="PÚBLICO"/>
    <x v="0"/>
    <n v="6"/>
    <s v="ESPECIAL"/>
    <n v="1"/>
    <x v="4"/>
    <n v="1"/>
    <x v="9"/>
    <n v="0"/>
    <s v="NO APLICA"/>
    <n v="0"/>
    <s v="NO APLICA"/>
    <s v="08FSE0023R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9"/>
    <n v="36"/>
    <n v="0"/>
    <n v="0"/>
    <n v="0"/>
    <n v="0"/>
    <n v="0"/>
    <n v="0"/>
    <n v="0"/>
    <n v="5"/>
    <n v="0"/>
    <n v="0"/>
    <n v="0"/>
    <n v="1"/>
    <n v="0"/>
    <n v="0"/>
    <n v="0"/>
    <n v="0"/>
    <n v="4"/>
    <n v="1"/>
    <n v="0"/>
    <n v="0"/>
    <n v="0"/>
    <n v="0"/>
    <n v="0"/>
    <n v="0"/>
    <n v="0"/>
    <n v="0"/>
    <n v="0"/>
    <n v="0"/>
    <n v="5"/>
    <n v="1"/>
    <n v="3"/>
    <n v="15"/>
    <n v="4"/>
    <n v="1"/>
    <n v="0"/>
    <n v="0"/>
    <n v="0"/>
    <n v="0"/>
    <n v="0"/>
    <n v="0"/>
    <n v="0"/>
    <n v="5"/>
    <n v="4"/>
    <n v="0"/>
    <n v="1"/>
  </r>
  <r>
    <s v="08DML0025G"/>
    <n v="1"/>
    <s v="MATUTINO"/>
    <s v="CENTRO DE ATENCION MULTIPLE NO. 25"/>
    <n v="8"/>
    <s v="CHIHUAHUA"/>
    <n v="8"/>
    <s v="CHIHUAHUA"/>
    <x v="5"/>
    <n v="37"/>
    <x v="6"/>
    <n v="1"/>
    <s v="JUĂREZ"/>
    <s v="CALLE TELEGRAFISTAS"/>
    <n v="0"/>
    <s v="PÚBLICO"/>
    <x v="0"/>
    <n v="6"/>
    <s v="ESPECIAL"/>
    <n v="1"/>
    <x v="4"/>
    <n v="1"/>
    <x v="9"/>
    <n v="0"/>
    <s v="NO APLICA"/>
    <n v="0"/>
    <s v="NO APLICA"/>
    <s v="08FSE0043E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1"/>
    <n v="42"/>
    <n v="0"/>
    <n v="0"/>
    <n v="0"/>
    <n v="0"/>
    <n v="0"/>
    <n v="0"/>
    <n v="0"/>
    <n v="6"/>
    <n v="0"/>
    <n v="0"/>
    <n v="0"/>
    <n v="1"/>
    <n v="0"/>
    <n v="0"/>
    <n v="0"/>
    <n v="0"/>
    <n v="4"/>
    <n v="4"/>
    <n v="0"/>
    <n v="0"/>
    <n v="0"/>
    <n v="0"/>
    <n v="0"/>
    <n v="0"/>
    <n v="0"/>
    <n v="0"/>
    <n v="0"/>
    <n v="0"/>
    <n v="4"/>
    <n v="1"/>
    <n v="3"/>
    <n v="17"/>
    <n v="4"/>
    <n v="4"/>
    <n v="0"/>
    <n v="0"/>
    <n v="0"/>
    <n v="0"/>
    <n v="0"/>
    <n v="0"/>
    <n v="0"/>
    <n v="8"/>
    <n v="1"/>
    <n v="1"/>
    <n v="1"/>
  </r>
  <r>
    <s v="08DML0040Z"/>
    <n v="1"/>
    <s v="MATUTINO"/>
    <s v="CENTRO DE ATENCION MULTIPLE 40"/>
    <n v="8"/>
    <s v="CHIHUAHUA"/>
    <n v="8"/>
    <s v="CHIHUAHUA"/>
    <x v="7"/>
    <n v="2"/>
    <x v="24"/>
    <n v="1"/>
    <s v="JUAN ALDAMA"/>
    <s v="CALLE 17A"/>
    <n v="0"/>
    <s v="PÚBLICO"/>
    <x v="0"/>
    <n v="6"/>
    <s v="ESPECIAL"/>
    <n v="1"/>
    <x v="4"/>
    <n v="1"/>
    <x v="9"/>
    <n v="0"/>
    <s v="NO APLICA"/>
    <n v="0"/>
    <s v="NO APLICA"/>
    <s v="08FSE0025P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9"/>
    <n v="28"/>
    <n v="0"/>
    <n v="0"/>
    <n v="0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4"/>
    <n v="13"/>
    <n v="2"/>
    <n v="2"/>
    <n v="0"/>
    <n v="0"/>
    <n v="0"/>
    <n v="0"/>
    <n v="0"/>
    <n v="0"/>
    <n v="0"/>
    <n v="4"/>
    <n v="6"/>
    <n v="6"/>
    <n v="1"/>
  </r>
  <r>
    <s v="08DML0041Y"/>
    <n v="1"/>
    <s v="MATUTINO"/>
    <s v="CENTRO DE ATENCION MULTIPLE 41"/>
    <n v="8"/>
    <s v="CHIHUAHUA"/>
    <n v="8"/>
    <s v="CHIHUAHUA"/>
    <x v="10"/>
    <n v="5"/>
    <x v="54"/>
    <n v="1"/>
    <s v="ASCENSIĂ“N"/>
    <s v="CALLE PEDRO SAENZ ANDERSON"/>
    <n v="750"/>
    <s v="PÚBLICO"/>
    <x v="0"/>
    <n v="6"/>
    <s v="ESPECIAL"/>
    <n v="1"/>
    <x v="4"/>
    <n v="1"/>
    <x v="9"/>
    <n v="0"/>
    <s v="NO APLICA"/>
    <n v="0"/>
    <s v="NO APLICA"/>
    <s v="08FSE0022S"/>
    <m/>
    <s v="08ADG0013L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7"/>
    <n v="33"/>
    <n v="0"/>
    <n v="0"/>
    <n v="0"/>
    <n v="0"/>
    <n v="0"/>
    <n v="0"/>
    <n v="0"/>
    <n v="2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3"/>
    <n v="0"/>
    <n v="4"/>
    <n v="12"/>
    <n v="0"/>
    <n v="4"/>
    <n v="0"/>
    <n v="0"/>
    <n v="0"/>
    <n v="0"/>
    <n v="0"/>
    <n v="0"/>
    <n v="0"/>
    <n v="4"/>
    <n v="4"/>
    <n v="0"/>
    <n v="1"/>
  </r>
  <r>
    <s v="08DML0042X"/>
    <n v="1"/>
    <s v="MATUTINO"/>
    <s v="CENTRO DE ATENCION MULTIPLE 42"/>
    <n v="8"/>
    <s v="CHIHUAHUA"/>
    <n v="8"/>
    <s v="CHIHUAHUA"/>
    <x v="0"/>
    <n v="9"/>
    <x v="2"/>
    <n v="169"/>
    <s v="SAN JUANITO"/>
    <s v="CALLE MARIANO IRIGOYEN"/>
    <n v="0"/>
    <s v="PÚBLICO"/>
    <x v="0"/>
    <n v="6"/>
    <s v="ESPECIAL"/>
    <n v="1"/>
    <x v="4"/>
    <n v="1"/>
    <x v="9"/>
    <n v="0"/>
    <s v="NO APLICA"/>
    <n v="0"/>
    <s v="NO APLICA"/>
    <s v="08FSE0014J"/>
    <m/>
    <s v="08ADG0003E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3"/>
    <n v="33"/>
    <n v="0"/>
    <n v="0"/>
    <n v="0"/>
    <n v="0"/>
    <n v="0"/>
    <n v="0"/>
    <n v="0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3"/>
    <n v="0"/>
    <n v="3"/>
    <n v="12"/>
    <n v="1"/>
    <n v="4"/>
    <n v="0"/>
    <n v="0"/>
    <n v="0"/>
    <n v="0"/>
    <n v="0"/>
    <n v="0"/>
    <n v="0"/>
    <n v="5"/>
    <n v="5"/>
    <n v="5"/>
    <n v="1"/>
  </r>
  <r>
    <s v="08DML0043W"/>
    <n v="2"/>
    <s v="VESPERTINO"/>
    <s v="CENTRO DE ATENCION MULTIPLE 43"/>
    <n v="8"/>
    <s v="CHIHUAHUA"/>
    <n v="8"/>
    <s v="CHIHUAHUA"/>
    <x v="5"/>
    <n v="37"/>
    <x v="6"/>
    <n v="1"/>
    <s v="JUĂREZ"/>
    <s v="CALLE INDEPENDENCIA"/>
    <n v="7020"/>
    <s v="PÚBLICO"/>
    <x v="0"/>
    <n v="6"/>
    <s v="ESPECIAL"/>
    <n v="1"/>
    <x v="4"/>
    <n v="1"/>
    <x v="9"/>
    <n v="0"/>
    <s v="NO APLICA"/>
    <n v="0"/>
    <s v="NO APLICA"/>
    <s v="08FSE0001F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18"/>
    <n v="48"/>
    <n v="0"/>
    <n v="0"/>
    <n v="0"/>
    <n v="0"/>
    <n v="0"/>
    <n v="0"/>
    <n v="0"/>
    <n v="5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2"/>
    <n v="0"/>
    <n v="2"/>
    <n v="12"/>
    <n v="2"/>
    <n v="5"/>
    <n v="0"/>
    <n v="0"/>
    <n v="0"/>
    <n v="0"/>
    <n v="0"/>
    <n v="0"/>
    <n v="0"/>
    <n v="7"/>
    <n v="6"/>
    <n v="6"/>
    <n v="1"/>
  </r>
  <r>
    <s v="08DML0044V"/>
    <n v="1"/>
    <s v="MATUTINO"/>
    <s v="CENTRO DE ATENCION MULTIPLE 44"/>
    <n v="8"/>
    <s v="CHIHUAHUA"/>
    <n v="8"/>
    <s v="CHIHUAHUA"/>
    <x v="10"/>
    <n v="10"/>
    <x v="44"/>
    <n v="1"/>
    <s v="SAN BUENAVENTURA"/>
    <s v="CALLE NINGUNO"/>
    <n v="0"/>
    <s v="PÚBLICO"/>
    <x v="0"/>
    <n v="6"/>
    <s v="ESPECIAL"/>
    <n v="1"/>
    <x v="4"/>
    <n v="1"/>
    <x v="9"/>
    <n v="0"/>
    <s v="NO APLICA"/>
    <n v="0"/>
    <s v="NO APLICA"/>
    <s v="08FSE0015I"/>
    <m/>
    <s v="08ADG0013L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4"/>
    <n v="19"/>
    <n v="0"/>
    <n v="0"/>
    <n v="0"/>
    <n v="0"/>
    <n v="0"/>
    <n v="0"/>
    <n v="0"/>
    <n v="3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3"/>
    <n v="0"/>
    <n v="3"/>
    <n v="11"/>
    <n v="1"/>
    <n v="3"/>
    <n v="0"/>
    <n v="0"/>
    <n v="0"/>
    <n v="0"/>
    <n v="0"/>
    <n v="0"/>
    <n v="0"/>
    <n v="4"/>
    <n v="4"/>
    <n v="4"/>
    <n v="1"/>
  </r>
  <r>
    <s v="08DML0046T"/>
    <n v="1"/>
    <s v="MATUTINO"/>
    <s v="CENTRO DE ATENCION MULTIPLE 46"/>
    <n v="8"/>
    <s v="CHIHUAHUA"/>
    <n v="8"/>
    <s v="CHIHUAHUA"/>
    <x v="7"/>
    <n v="4"/>
    <x v="64"/>
    <n v="1"/>
    <s v="SANTA EULALIA"/>
    <s v="CALLE MINA GALDEANO"/>
    <n v="101"/>
    <s v="PÚBLICO"/>
    <x v="0"/>
    <n v="6"/>
    <s v="ESPECIAL"/>
    <n v="1"/>
    <x v="4"/>
    <n v="1"/>
    <x v="9"/>
    <n v="0"/>
    <s v="NO APLICA"/>
    <n v="0"/>
    <s v="NO APLICA"/>
    <s v="08FSE0023R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0"/>
    <n v="3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3"/>
    <n v="1"/>
    <n v="3"/>
    <n v="13"/>
    <n v="2"/>
    <n v="3"/>
    <n v="0"/>
    <n v="0"/>
    <n v="0"/>
    <n v="0"/>
    <n v="0"/>
    <n v="0"/>
    <n v="0"/>
    <n v="5"/>
    <n v="9"/>
    <n v="9"/>
    <n v="1"/>
  </r>
  <r>
    <s v="08EML0001W"/>
    <n v="2"/>
    <s v="VESPERTINO"/>
    <s v="CENTRO DE ATENCION MULTIPLE 7504"/>
    <n v="8"/>
    <s v="CHIHUAHUA"/>
    <n v="8"/>
    <s v="CHIHUAHUA"/>
    <x v="7"/>
    <n v="19"/>
    <x v="21"/>
    <n v="1"/>
    <s v="CHIHUAHUA"/>
    <s v="CALLE 24"/>
    <n v="2007"/>
    <s v="PÚBLICO"/>
    <x v="1"/>
    <n v="6"/>
    <s v="ESPECIAL"/>
    <n v="1"/>
    <x v="4"/>
    <n v="1"/>
    <x v="9"/>
    <n v="0"/>
    <s v="NO APLICA"/>
    <n v="0"/>
    <s v="NO APLICA"/>
    <s v="08FSE0027N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23"/>
    <n v="53"/>
    <n v="0"/>
    <n v="0"/>
    <n v="0"/>
    <n v="0"/>
    <n v="0"/>
    <n v="0"/>
    <n v="0"/>
    <n v="6"/>
    <n v="0"/>
    <n v="0"/>
    <n v="1"/>
    <n v="0"/>
    <n v="0"/>
    <n v="0"/>
    <n v="0"/>
    <n v="0"/>
    <n v="3"/>
    <n v="7"/>
    <n v="0"/>
    <n v="0"/>
    <n v="0"/>
    <n v="0"/>
    <n v="0"/>
    <n v="0"/>
    <n v="0"/>
    <n v="0"/>
    <n v="0"/>
    <n v="0"/>
    <n v="0"/>
    <n v="2"/>
    <n v="5"/>
    <n v="18"/>
    <n v="3"/>
    <n v="7"/>
    <n v="0"/>
    <n v="0"/>
    <n v="0"/>
    <n v="0"/>
    <n v="0"/>
    <n v="0"/>
    <n v="0"/>
    <n v="10"/>
    <n v="7"/>
    <n v="7"/>
    <n v="1"/>
  </r>
  <r>
    <s v="08EML0002V"/>
    <n v="1"/>
    <s v="MATUTINO"/>
    <s v="ESCUELA DE EDUCACION ESPECIAL 7003"/>
    <n v="8"/>
    <s v="CHIHUAHUA"/>
    <n v="8"/>
    <s v="CHIHUAHUA"/>
    <x v="5"/>
    <n v="37"/>
    <x v="6"/>
    <n v="1"/>
    <s v="JUĂREZ"/>
    <s v="CALLE DOMINICO VENECIANO"/>
    <n v="0"/>
    <s v="PÚBLICO"/>
    <x v="1"/>
    <n v="6"/>
    <s v="ESPECIAL"/>
    <n v="1"/>
    <x v="4"/>
    <n v="1"/>
    <x v="9"/>
    <n v="0"/>
    <s v="NO APLICA"/>
    <n v="0"/>
    <s v="NO APLICA"/>
    <s v="08FSE0040H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2"/>
    <n v="35"/>
    <n v="0"/>
    <n v="0"/>
    <n v="0"/>
    <n v="0"/>
    <n v="0"/>
    <n v="0"/>
    <n v="0"/>
    <n v="2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1"/>
    <n v="1"/>
    <n v="2"/>
    <n v="13"/>
    <n v="2"/>
    <n v="6"/>
    <n v="0"/>
    <n v="0"/>
    <n v="0"/>
    <n v="0"/>
    <n v="0"/>
    <n v="0"/>
    <n v="0"/>
    <n v="8"/>
    <n v="4"/>
    <n v="4"/>
    <n v="1"/>
  </r>
  <r>
    <s v="08EML0003U"/>
    <n v="1"/>
    <s v="MATUTINO"/>
    <s v="JUAN JACOBO ROUSSEAU 7009"/>
    <n v="8"/>
    <s v="CHIHUAHUA"/>
    <n v="8"/>
    <s v="CHIHUAHUA"/>
    <x v="7"/>
    <n v="19"/>
    <x v="21"/>
    <n v="1"/>
    <s v="CHIHUAHUA"/>
    <s v="CALLE OJINAGA"/>
    <n v="4513"/>
    <s v="PÚBLICO"/>
    <x v="1"/>
    <n v="6"/>
    <s v="ESPECIAL"/>
    <n v="1"/>
    <x v="4"/>
    <n v="1"/>
    <x v="9"/>
    <n v="0"/>
    <s v="NO APLICA"/>
    <n v="0"/>
    <s v="NO APLICA"/>
    <s v="08FSE0027N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22"/>
    <n v="54"/>
    <n v="0"/>
    <n v="0"/>
    <n v="0"/>
    <n v="0"/>
    <n v="0"/>
    <n v="0"/>
    <n v="0"/>
    <n v="5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2"/>
    <n v="2"/>
    <n v="4"/>
    <n v="18"/>
    <n v="1"/>
    <n v="8"/>
    <n v="0"/>
    <n v="0"/>
    <n v="0"/>
    <n v="0"/>
    <n v="0"/>
    <n v="0"/>
    <n v="0"/>
    <n v="9"/>
    <n v="5"/>
    <n v="5"/>
    <n v="1"/>
  </r>
  <r>
    <s v="08EML0004T"/>
    <n v="2"/>
    <s v="VESPERTINO"/>
    <s v="JUAN JACOBO ROUSSEAU 7010"/>
    <n v="8"/>
    <s v="CHIHUAHUA"/>
    <n v="8"/>
    <s v="CHIHUAHUA"/>
    <x v="7"/>
    <n v="19"/>
    <x v="21"/>
    <n v="1"/>
    <s v="CHIHUAHUA"/>
    <s v="CALLE OJINAGA"/>
    <n v="4513"/>
    <s v="PÚBLICO"/>
    <x v="1"/>
    <n v="6"/>
    <s v="ESPECIAL"/>
    <n v="1"/>
    <x v="4"/>
    <n v="1"/>
    <x v="9"/>
    <n v="0"/>
    <s v="NO APLICA"/>
    <n v="0"/>
    <s v="NO APLICA"/>
    <s v="08FSE0027N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1"/>
    <n v="34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1"/>
    <n v="3"/>
    <n v="12"/>
    <n v="1"/>
    <n v="5"/>
    <n v="0"/>
    <n v="0"/>
    <n v="0"/>
    <n v="0"/>
    <n v="0"/>
    <n v="0"/>
    <n v="0"/>
    <n v="6"/>
    <n v="4"/>
    <n v="4"/>
    <n v="1"/>
  </r>
  <r>
    <s v="08EML0005S"/>
    <n v="1"/>
    <s v="MATUTINO"/>
    <s v="RAFAEL RAMIREZ 7004"/>
    <n v="8"/>
    <s v="CHIHUAHUA"/>
    <n v="8"/>
    <s v="CHIHUAHUA"/>
    <x v="8"/>
    <n v="32"/>
    <x v="19"/>
    <n v="1"/>
    <s v="HIDALGO DEL PARRAL"/>
    <s v="CALLE INDEPENDENCIA"/>
    <n v="120"/>
    <s v="PÚBLICO"/>
    <x v="1"/>
    <n v="6"/>
    <s v="ESPECIAL"/>
    <n v="1"/>
    <x v="4"/>
    <n v="1"/>
    <x v="9"/>
    <n v="0"/>
    <s v="NO APLICA"/>
    <n v="0"/>
    <s v="NO APLICA"/>
    <s v="08FSE0027N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0"/>
    <n v="1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1"/>
    <n v="2"/>
    <n v="10"/>
    <n v="1"/>
    <n v="5"/>
    <n v="0"/>
    <n v="0"/>
    <n v="0"/>
    <n v="0"/>
    <n v="0"/>
    <n v="0"/>
    <n v="0"/>
    <n v="6"/>
    <n v="4"/>
    <n v="4"/>
    <n v="1"/>
  </r>
  <r>
    <s v="08EML0006R"/>
    <n v="2"/>
    <s v="VESPERTINO"/>
    <s v="CENTRO DE ATENCION MULTIPLE 7507"/>
    <n v="8"/>
    <s v="CHIHUAHUA"/>
    <n v="8"/>
    <s v="CHIHUAHUA"/>
    <x v="7"/>
    <n v="19"/>
    <x v="21"/>
    <n v="1"/>
    <s v="CHIHUAHUA"/>
    <s v="PROLONGACIĂ“N PRESA DEL BOSQUE "/>
    <n v="0"/>
    <s v="PÚBLICO"/>
    <x v="1"/>
    <n v="6"/>
    <s v="ESPECIAL"/>
    <n v="1"/>
    <x v="4"/>
    <n v="1"/>
    <x v="9"/>
    <n v="0"/>
    <s v="NO APLICA"/>
    <n v="0"/>
    <s v="NO APLICA"/>
    <s v="08FSE0027N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11"/>
    <n v="41"/>
    <n v="0"/>
    <n v="0"/>
    <n v="0"/>
    <n v="0"/>
    <n v="0"/>
    <n v="0"/>
    <n v="0"/>
    <n v="3"/>
    <n v="0"/>
    <n v="0"/>
    <n v="0"/>
    <n v="1"/>
    <n v="0"/>
    <n v="0"/>
    <n v="0"/>
    <n v="0"/>
    <n v="3"/>
    <n v="8"/>
    <n v="0"/>
    <n v="0"/>
    <n v="0"/>
    <n v="0"/>
    <n v="0"/>
    <n v="0"/>
    <n v="0"/>
    <n v="0"/>
    <n v="0"/>
    <n v="0"/>
    <n v="1"/>
    <n v="1"/>
    <n v="4"/>
    <n v="18"/>
    <n v="3"/>
    <n v="8"/>
    <n v="0"/>
    <n v="0"/>
    <n v="0"/>
    <n v="0"/>
    <n v="0"/>
    <n v="0"/>
    <n v="0"/>
    <n v="11"/>
    <n v="4"/>
    <n v="4"/>
    <n v="1"/>
  </r>
  <r>
    <s v="08EML0007Q"/>
    <n v="1"/>
    <s v="MATUTINO"/>
    <s v="GABRIELA BRIMMER NUM. 7506"/>
    <n v="8"/>
    <s v="CHIHUAHUA"/>
    <n v="8"/>
    <s v="CHIHUAHUA"/>
    <x v="5"/>
    <n v="37"/>
    <x v="6"/>
    <n v="1"/>
    <s v="JUĂREZ"/>
    <s v="CALLE PASO DEL NORTE"/>
    <n v="1906"/>
    <s v="PÚBLICO"/>
    <x v="1"/>
    <n v="6"/>
    <s v="ESPECIAL"/>
    <n v="1"/>
    <x v="4"/>
    <n v="1"/>
    <x v="9"/>
    <n v="0"/>
    <s v="NO APLICA"/>
    <n v="0"/>
    <s v="NO APLICA"/>
    <s v="08FSE0040H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3"/>
    <n v="72"/>
    <n v="0"/>
    <n v="0"/>
    <n v="0"/>
    <n v="0"/>
    <n v="0"/>
    <n v="0"/>
    <n v="0"/>
    <n v="5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1"/>
    <n v="2"/>
    <n v="4"/>
    <n v="16"/>
    <n v="1"/>
    <n v="7"/>
    <n v="0"/>
    <n v="0"/>
    <n v="0"/>
    <n v="0"/>
    <n v="0"/>
    <n v="0"/>
    <n v="0"/>
    <n v="8"/>
    <n v="7"/>
    <n v="7"/>
    <n v="1"/>
  </r>
  <r>
    <s v="08EML0008P"/>
    <n v="1"/>
    <s v="MATUTINO"/>
    <s v="CAROLINA ZAMBRANO SAENZ 7012"/>
    <n v="8"/>
    <s v="CHIHUAHUA"/>
    <n v="8"/>
    <s v="CHIHUAHUA"/>
    <x v="5"/>
    <n v="37"/>
    <x v="6"/>
    <n v="1"/>
    <s v="JUĂREZ"/>
    <s v="CALLE GENARO VAZQUEZ"/>
    <n v="2409"/>
    <s v="PÚBLICO"/>
    <x v="1"/>
    <n v="6"/>
    <s v="ESPECIAL"/>
    <n v="1"/>
    <x v="4"/>
    <n v="1"/>
    <x v="9"/>
    <n v="0"/>
    <s v="NO APLICA"/>
    <n v="0"/>
    <s v="NO APLICA"/>
    <s v="08FSE0040H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21"/>
    <n v="57"/>
    <n v="0"/>
    <n v="0"/>
    <n v="0"/>
    <n v="0"/>
    <n v="0"/>
    <n v="0"/>
    <n v="0"/>
    <n v="8"/>
    <n v="0"/>
    <n v="0"/>
    <n v="1"/>
    <n v="0"/>
    <n v="0"/>
    <n v="0"/>
    <n v="0"/>
    <n v="0"/>
    <n v="3"/>
    <n v="7"/>
    <n v="0"/>
    <n v="0"/>
    <n v="0"/>
    <n v="0"/>
    <n v="0"/>
    <n v="0"/>
    <n v="0"/>
    <n v="0"/>
    <n v="0"/>
    <n v="0"/>
    <n v="2"/>
    <n v="0"/>
    <n v="3"/>
    <n v="16"/>
    <n v="3"/>
    <n v="7"/>
    <n v="0"/>
    <n v="0"/>
    <n v="0"/>
    <n v="0"/>
    <n v="0"/>
    <n v="0"/>
    <n v="0"/>
    <n v="10"/>
    <n v="6"/>
    <n v="6"/>
    <n v="1"/>
  </r>
  <r>
    <s v="08EML0009O"/>
    <n v="1"/>
    <s v="MATUTINO"/>
    <s v="CENTRO DE ATENCION MULTIPLE 7014"/>
    <n v="8"/>
    <s v="CHIHUAHUA"/>
    <n v="8"/>
    <s v="CHIHUAHUA"/>
    <x v="10"/>
    <n v="10"/>
    <x v="44"/>
    <n v="26"/>
    <s v="FLORES MAGĂ“N"/>
    <s v="CALLE DIVICION DEL NORTE"/>
    <n v="0"/>
    <s v="PÚBLICO"/>
    <x v="1"/>
    <n v="6"/>
    <s v="ESPECIAL"/>
    <n v="1"/>
    <x v="4"/>
    <n v="1"/>
    <x v="9"/>
    <n v="0"/>
    <s v="NO APLICA"/>
    <n v="0"/>
    <s v="NO APLICA"/>
    <s v="08FSE0027N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4"/>
    <n v="32"/>
    <n v="0"/>
    <n v="0"/>
    <n v="0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2"/>
    <n v="3"/>
    <n v="11"/>
    <n v="0"/>
    <n v="4"/>
    <n v="0"/>
    <n v="0"/>
    <n v="0"/>
    <n v="0"/>
    <n v="0"/>
    <n v="0"/>
    <n v="0"/>
    <n v="4"/>
    <n v="7"/>
    <n v="7"/>
    <n v="1"/>
  </r>
  <r>
    <s v="08EML0010D"/>
    <n v="1"/>
    <s v="MATUTINO"/>
    <s v="CENTRO DE ATENCION MULTIPLE 7015"/>
    <n v="8"/>
    <s v="CHIHUAHUA"/>
    <n v="8"/>
    <s v="CHIHUAHUA"/>
    <x v="5"/>
    <n v="1"/>
    <x v="8"/>
    <n v="1"/>
    <s v="MIGUEL AHUMADA"/>
    <s v="CALLE COSTA RICA"/>
    <n v="800"/>
    <s v="PÚBLICO"/>
    <x v="1"/>
    <n v="6"/>
    <s v="ESPECIAL"/>
    <n v="1"/>
    <x v="4"/>
    <n v="1"/>
    <x v="9"/>
    <n v="0"/>
    <s v="NO APLICA"/>
    <n v="0"/>
    <s v="NO APLICA"/>
    <s v="08FSE0040H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8"/>
    <n v="21"/>
    <n v="0"/>
    <n v="0"/>
    <n v="0"/>
    <n v="0"/>
    <n v="0"/>
    <n v="0"/>
    <n v="0"/>
    <n v="2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1"/>
    <n v="7"/>
    <n v="0"/>
    <n v="4"/>
    <n v="0"/>
    <n v="0"/>
    <n v="0"/>
    <n v="0"/>
    <n v="0"/>
    <n v="0"/>
    <n v="0"/>
    <n v="4"/>
    <n v="4"/>
    <n v="3"/>
    <n v="1"/>
  </r>
  <r>
    <s v="08EML0011C"/>
    <n v="1"/>
    <s v="MATUTINO"/>
    <s v="CENTRO DE ATENCION MULTIPLE 7016"/>
    <n v="8"/>
    <s v="CHIHUAHUA"/>
    <n v="8"/>
    <s v="CHIHUAHUA"/>
    <x v="7"/>
    <n v="19"/>
    <x v="21"/>
    <n v="1"/>
    <s v="CHIHUAHUA"/>
    <s v="PRIVADA GONZALEZ COSSIO "/>
    <n v="9895"/>
    <s v="PÚBLICO"/>
    <x v="1"/>
    <n v="6"/>
    <s v="ESPECIAL"/>
    <n v="1"/>
    <x v="4"/>
    <n v="1"/>
    <x v="9"/>
    <n v="0"/>
    <s v="NO APLICA"/>
    <n v="0"/>
    <s v="NO APLICA"/>
    <s v="08FSE0027N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8"/>
    <n v="55"/>
    <n v="0"/>
    <n v="0"/>
    <n v="0"/>
    <n v="0"/>
    <n v="0"/>
    <n v="0"/>
    <n v="0"/>
    <n v="7"/>
    <n v="0"/>
    <n v="1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1"/>
    <n v="3"/>
    <n v="1"/>
    <n v="16"/>
    <n v="0"/>
    <n v="11"/>
    <n v="0"/>
    <n v="0"/>
    <n v="0"/>
    <n v="0"/>
    <n v="0"/>
    <n v="0"/>
    <n v="0"/>
    <n v="11"/>
    <n v="6"/>
    <n v="6"/>
    <n v="1"/>
  </r>
  <r>
    <s v="08PML0001B"/>
    <n v="1"/>
    <s v="MATUTINO"/>
    <s v="INSTITUTO DOWN DE CHIHUAHUAA.C."/>
    <n v="8"/>
    <s v="CHIHUAHUA"/>
    <n v="8"/>
    <s v="CHIHUAHUA"/>
    <x v="7"/>
    <n v="19"/>
    <x v="21"/>
    <n v="1"/>
    <s v="CHIHUAHUA"/>
    <s v="CALLE MIRADOR"/>
    <n v="4307"/>
    <s v="PRIVADO"/>
    <x v="2"/>
    <n v="6"/>
    <s v="ESPECIAL"/>
    <n v="1"/>
    <x v="4"/>
    <n v="1"/>
    <x v="9"/>
    <n v="0"/>
    <s v="NO APLICA"/>
    <n v="0"/>
    <s v="NO APLICA"/>
    <s v="08FSE0003D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60"/>
    <n v="141"/>
    <n v="0"/>
    <n v="0"/>
    <n v="0"/>
    <n v="0"/>
    <n v="0"/>
    <n v="0"/>
    <n v="0"/>
    <n v="11"/>
    <n v="0"/>
    <n v="0"/>
    <n v="0"/>
    <n v="1"/>
    <n v="0"/>
    <n v="0"/>
    <n v="0"/>
    <n v="1"/>
    <n v="1"/>
    <n v="16"/>
    <n v="0"/>
    <n v="0"/>
    <n v="0"/>
    <n v="0"/>
    <n v="0"/>
    <n v="0"/>
    <n v="0"/>
    <n v="0"/>
    <n v="0"/>
    <n v="0"/>
    <n v="0"/>
    <n v="3"/>
    <n v="3"/>
    <n v="25"/>
    <n v="1"/>
    <n v="16"/>
    <n v="0"/>
    <n v="0"/>
    <n v="0"/>
    <n v="0"/>
    <n v="0"/>
    <n v="0"/>
    <n v="0"/>
    <n v="17"/>
    <n v="14"/>
    <n v="14"/>
    <n v="1"/>
  </r>
  <r>
    <s v="08PML0003Z"/>
    <n v="1"/>
    <s v="MATUTINO"/>
    <s v="INSTITUTO DE LENGUAJE APRENDIZAJE Y CONDUCTA CAM"/>
    <n v="8"/>
    <s v="CHIHUAHUA"/>
    <n v="8"/>
    <s v="CHIHUAHUA"/>
    <x v="7"/>
    <n v="19"/>
    <x v="21"/>
    <n v="1"/>
    <s v="CHIHUAHUA"/>
    <s v="CALLE UNIVERSIDAD DE MOSCU"/>
    <n v="8701"/>
    <s v="PRIVADO"/>
    <x v="2"/>
    <n v="6"/>
    <s v="ESPECIAL"/>
    <n v="1"/>
    <x v="4"/>
    <n v="1"/>
    <x v="9"/>
    <n v="0"/>
    <s v="NO APLICA"/>
    <n v="0"/>
    <s v="NO APLICA"/>
    <s v="08FSE0041G"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7"/>
    <n v="23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2"/>
    <n v="3"/>
    <n v="11"/>
    <n v="0"/>
    <n v="5"/>
    <n v="0"/>
    <n v="0"/>
    <n v="0"/>
    <n v="0"/>
    <n v="0"/>
    <n v="0"/>
    <n v="0"/>
    <n v="5"/>
    <n v="5"/>
    <n v="5"/>
    <n v="1"/>
  </r>
  <r>
    <s v="08FUA0001Y"/>
    <n v="1"/>
    <s v="MATUTINO"/>
    <s v="USAER 7052"/>
    <n v="8"/>
    <s v="CHIHUAHUA"/>
    <n v="8"/>
    <s v="CHIHUAHUA"/>
    <x v="7"/>
    <n v="19"/>
    <x v="21"/>
    <n v="1"/>
    <s v="CHIHUAHUA"/>
    <s v="CALLE ALFONSO SOSA VERA"/>
    <n v="0"/>
    <s v="PÚBLICO"/>
    <x v="1"/>
    <n v="6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17"/>
    <n v="66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4"/>
    <n v="14"/>
    <n v="0"/>
    <n v="7"/>
    <n v="0"/>
    <n v="0"/>
    <n v="0"/>
    <n v="0"/>
    <n v="0"/>
    <n v="0"/>
    <n v="0"/>
    <n v="7"/>
    <n v="0"/>
    <n v="0"/>
    <n v="1"/>
  </r>
  <r>
    <s v="08FUA0002X"/>
    <n v="1"/>
    <s v="MATUTINO"/>
    <s v="UNIDAD DE SERVICIO DE APOYO A LA ESCUELA REGULAR 2"/>
    <n v="8"/>
    <s v="CHIHUAHUA"/>
    <n v="8"/>
    <s v="CHIHUAHUA"/>
    <x v="7"/>
    <n v="19"/>
    <x v="21"/>
    <n v="1"/>
    <s v="CHIHUAHUA"/>
    <s v="CALLE CARRETERA PANAMERICANA"/>
    <n v="0"/>
    <s v="PÚBLICO"/>
    <x v="0"/>
    <n v="6"/>
    <s v="ESPECIAL"/>
    <n v="0"/>
    <x v="4"/>
    <n v="0"/>
    <x v="10"/>
    <n v="0"/>
    <m/>
    <n v="0"/>
    <m/>
    <s v="08FSE0003D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16"/>
    <n v="75"/>
    <n v="0"/>
    <n v="0"/>
    <n v="0"/>
    <n v="0"/>
    <n v="0"/>
    <n v="0"/>
    <n v="0"/>
    <n v="0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3"/>
    <n v="11"/>
    <n v="1"/>
    <n v="5"/>
    <n v="0"/>
    <n v="0"/>
    <n v="0"/>
    <n v="0"/>
    <n v="0"/>
    <n v="0"/>
    <n v="0"/>
    <n v="6"/>
    <n v="0"/>
    <n v="0"/>
    <n v="1"/>
  </r>
  <r>
    <s v="08FUA0003W"/>
    <n v="1"/>
    <s v="MATUTINO"/>
    <s v="USAER 7053"/>
    <n v="8"/>
    <s v="CHIHUAHUA"/>
    <n v="8"/>
    <s v="CHIHUAHUA"/>
    <x v="7"/>
    <n v="19"/>
    <x v="21"/>
    <n v="1"/>
    <s v="CHIHUAHUA"/>
    <s v="CALLE OCHOA"/>
    <n v="0"/>
    <s v="PÚBLICO"/>
    <x v="1"/>
    <n v="6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10"/>
    <n v="39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04V"/>
    <n v="1"/>
    <s v="MATUTINO"/>
    <s v="USAER 7054"/>
    <n v="8"/>
    <s v="CHIHUAHUA"/>
    <n v="8"/>
    <s v="CHIHUAHUA"/>
    <x v="7"/>
    <n v="19"/>
    <x v="21"/>
    <n v="1"/>
    <s v="CHIHUAHUA"/>
    <s v="AVENIDA TECNOLOGICO"/>
    <n v="2903"/>
    <s v="PÚBLICO"/>
    <x v="1"/>
    <n v="6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0"/>
    <n v="2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3"/>
    <n v="11"/>
    <n v="0"/>
    <n v="5"/>
    <n v="0"/>
    <n v="0"/>
    <n v="0"/>
    <n v="0"/>
    <n v="0"/>
    <n v="0"/>
    <n v="0"/>
    <n v="5"/>
    <n v="0"/>
    <n v="0"/>
    <n v="1"/>
  </r>
  <r>
    <s v="08FUA0005U"/>
    <n v="1"/>
    <s v="MATUTINO"/>
    <s v="UNIDAD DE SERVICIO DE APOYO A LA ESCUELA REGULAR 5"/>
    <n v="8"/>
    <s v="CHIHUAHUA"/>
    <n v="8"/>
    <s v="CHIHUAHUA"/>
    <x v="10"/>
    <n v="5"/>
    <x v="54"/>
    <n v="1"/>
    <s v="ASCENSIĂ“N"/>
    <s v="CALLE 20 DE NOVIEMBRE"/>
    <n v="196"/>
    <s v="PÚBLICO"/>
    <x v="0"/>
    <n v="6"/>
    <s v="ESPECIAL"/>
    <n v="0"/>
    <x v="4"/>
    <n v="0"/>
    <x v="10"/>
    <n v="0"/>
    <m/>
    <n v="0"/>
    <m/>
    <s v="08FSE0022S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0"/>
    <n v="57"/>
    <n v="0"/>
    <n v="0"/>
    <n v="0"/>
    <n v="0"/>
    <n v="0"/>
    <n v="0"/>
    <n v="0"/>
    <n v="0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"/>
    <n v="8"/>
    <n v="0"/>
    <n v="4"/>
    <n v="0"/>
    <n v="0"/>
    <n v="0"/>
    <n v="0"/>
    <n v="0"/>
    <n v="0"/>
    <n v="0"/>
    <n v="4"/>
    <n v="0"/>
    <n v="0"/>
    <n v="1"/>
  </r>
  <r>
    <s v="08FUA0006T"/>
    <n v="1"/>
    <s v="MATUTINO"/>
    <s v="UNIDAD DE SERVICIO DE APOYO A LA ESCUELA REGULAR 6"/>
    <n v="8"/>
    <s v="CHIHUAHUA"/>
    <n v="8"/>
    <s v="CHIHUAHUA"/>
    <x v="1"/>
    <n v="6"/>
    <x v="58"/>
    <n v="1"/>
    <s v="BACHĂŤNIVA"/>
    <s v="AVENIDA ZARAGOZA"/>
    <n v="2"/>
    <s v="PÚBLICO"/>
    <x v="0"/>
    <n v="6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32"/>
    <n v="76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007S"/>
    <n v="1"/>
    <s v="MATUTINO"/>
    <s v="UNIDAD DE SERVICIO DE APOYO A LA ESCUELA REGULAR 7"/>
    <n v="8"/>
    <s v="CHIHUAHUA"/>
    <n v="8"/>
    <s v="CHIHUAHUA"/>
    <x v="2"/>
    <n v="40"/>
    <x v="12"/>
    <n v="1"/>
    <s v="MADERA"/>
    <s v="CALLE SEPTIMA"/>
    <n v="0"/>
    <s v="PÚBLICO"/>
    <x v="0"/>
    <n v="6"/>
    <s v="ESPECIAL"/>
    <n v="0"/>
    <x v="4"/>
    <n v="0"/>
    <x v="10"/>
    <n v="0"/>
    <m/>
    <n v="0"/>
    <m/>
    <s v="08FSE0014J"/>
    <m/>
    <s v="08ADG0055K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17"/>
    <n v="5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008R"/>
    <n v="1"/>
    <s v="MATUTINO"/>
    <s v="UNIDAD DE SERVICIO DE APOYO A LA ESCUELA REGULAR 8"/>
    <n v="8"/>
    <s v="CHIHUAHUA"/>
    <n v="8"/>
    <s v="CHIHUAHUA"/>
    <x v="7"/>
    <n v="19"/>
    <x v="21"/>
    <n v="1"/>
    <s v="CHIHUAHUA"/>
    <s v="CALLE POPOCATEPETL"/>
    <n v="0"/>
    <s v="PÚBLICO"/>
    <x v="0"/>
    <n v="6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28"/>
    <n v="72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1"/>
    <n v="3"/>
    <n v="10"/>
    <n v="2"/>
    <n v="3"/>
    <n v="0"/>
    <n v="0"/>
    <n v="0"/>
    <n v="0"/>
    <n v="0"/>
    <n v="0"/>
    <n v="0"/>
    <n v="5"/>
    <n v="0"/>
    <n v="0"/>
    <n v="1"/>
  </r>
  <r>
    <s v="08FUA0009Q"/>
    <n v="2"/>
    <s v="VESPERTINO"/>
    <s v="UNIDAD DE SERVICIO DE APOYO A LA ESCUELA REGULAR 9"/>
    <n v="8"/>
    <s v="CHIHUAHUA"/>
    <n v="8"/>
    <s v="CHIHUAHUA"/>
    <x v="4"/>
    <n v="52"/>
    <x v="5"/>
    <n v="1"/>
    <s v="MANUEL OJINAGA"/>
    <s v="CALLE ONCEAVA"/>
    <n v="601"/>
    <s v="PÚBLICO"/>
    <x v="0"/>
    <n v="6"/>
    <s v="ESPECIAL"/>
    <n v="0"/>
    <x v="4"/>
    <n v="0"/>
    <x v="10"/>
    <n v="0"/>
    <m/>
    <n v="0"/>
    <m/>
    <s v="08FSE0025P"/>
    <m/>
    <s v="08ADG0056J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17"/>
    <n v="63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2"/>
    <n v="9"/>
    <n v="0"/>
    <n v="5"/>
    <n v="0"/>
    <n v="0"/>
    <n v="0"/>
    <n v="0"/>
    <n v="0"/>
    <n v="0"/>
    <n v="0"/>
    <n v="5"/>
    <n v="0"/>
    <n v="0"/>
    <n v="1"/>
  </r>
  <r>
    <s v="08FUA0010F"/>
    <n v="1"/>
    <s v="MATUTINO"/>
    <s v="UNIDAD DE SERVICIO DE APOYO A LA ESCUELA REGULAR 10"/>
    <n v="8"/>
    <s v="CHIHUAHUA"/>
    <n v="8"/>
    <s v="CHIHUAHUA"/>
    <x v="1"/>
    <n v="17"/>
    <x v="43"/>
    <n v="1"/>
    <s v="CUAUHTĂ‰MOC"/>
    <s v="CALLE ROMA"/>
    <n v="2085"/>
    <s v="PÚBLICO"/>
    <x v="0"/>
    <n v="6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5"/>
    <n v="7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3"/>
    <n v="11"/>
    <n v="0"/>
    <n v="6"/>
    <n v="0"/>
    <n v="0"/>
    <n v="0"/>
    <n v="0"/>
    <n v="0"/>
    <n v="0"/>
    <n v="0"/>
    <n v="6"/>
    <n v="0"/>
    <n v="0"/>
    <n v="1"/>
  </r>
  <r>
    <s v="08FUA0011E"/>
    <n v="1"/>
    <s v="MATUTINO"/>
    <s v="UNIDAD DE SERVICIO DE APOYO A LA ESCUELA REGULAR 11"/>
    <n v="8"/>
    <s v="CHIHUAHUA"/>
    <n v="8"/>
    <s v="CHIHUAHUA"/>
    <x v="8"/>
    <n v="3"/>
    <x v="16"/>
    <n v="1"/>
    <s v="VALLE DE IGNACIO ALLENDE"/>
    <s v="PRIVADA VELINA MAYNEZ "/>
    <n v="0"/>
    <s v="PÚBLICO"/>
    <x v="0"/>
    <n v="6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4"/>
    <n v="93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3"/>
    <n v="12"/>
    <n v="0"/>
    <n v="7"/>
    <n v="0"/>
    <n v="0"/>
    <n v="0"/>
    <n v="0"/>
    <n v="0"/>
    <n v="0"/>
    <n v="0"/>
    <n v="7"/>
    <n v="0"/>
    <n v="0"/>
    <n v="1"/>
  </r>
  <r>
    <s v="08FUA0012D"/>
    <n v="1"/>
    <s v="MATUTINO"/>
    <s v="UNIDAD DE SERVICIO DE APOYO A LA ESCUELA REGULAR 12"/>
    <n v="8"/>
    <s v="CHIHUAHUA"/>
    <n v="8"/>
    <s v="CHIHUAHUA"/>
    <x v="8"/>
    <n v="32"/>
    <x v="19"/>
    <n v="1"/>
    <s v="HIDALGO DEL PARRAL"/>
    <s v="CALLE RAMON CORO FERNANDO GOMEZ"/>
    <n v="0"/>
    <s v="PÚBLICO"/>
    <x v="0"/>
    <n v="6"/>
    <s v="ESPECIAL"/>
    <n v="0"/>
    <x v="4"/>
    <n v="0"/>
    <x v="10"/>
    <n v="0"/>
    <m/>
    <n v="0"/>
    <m/>
    <s v="08FSE0011M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29"/>
    <n v="86"/>
    <n v="0"/>
    <n v="0"/>
    <n v="0"/>
    <n v="0"/>
    <n v="0"/>
    <n v="0"/>
    <n v="0"/>
    <n v="0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1"/>
    <n v="10"/>
    <n v="3"/>
    <n v="5"/>
    <n v="0"/>
    <n v="0"/>
    <n v="0"/>
    <n v="0"/>
    <n v="0"/>
    <n v="0"/>
    <n v="0"/>
    <n v="8"/>
    <n v="0"/>
    <n v="0"/>
    <n v="1"/>
  </r>
  <r>
    <s v="08FUA0013C"/>
    <n v="1"/>
    <s v="MATUTINO"/>
    <s v="UNIDAD DE SERVICIO DE APOYO A LA ESCUELA REGULAR 13"/>
    <n v="8"/>
    <s v="CHIHUAHUA"/>
    <n v="8"/>
    <s v="CHIHUAHUA"/>
    <x v="8"/>
    <n v="59"/>
    <x v="60"/>
    <n v="1"/>
    <s v="SAN FRANCISCO DEL ORO"/>
    <s v="CALLE COLONIA ZACATECAS"/>
    <n v="0"/>
    <s v="PÚBLICO"/>
    <x v="0"/>
    <n v="6"/>
    <s v="ESPECIAL"/>
    <n v="0"/>
    <x v="4"/>
    <n v="0"/>
    <x v="10"/>
    <n v="0"/>
    <m/>
    <n v="0"/>
    <m/>
    <s v="08FSE0045C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4"/>
    <n v="75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3"/>
    <n v="9"/>
    <n v="1"/>
    <n v="3"/>
    <n v="0"/>
    <n v="0"/>
    <n v="0"/>
    <n v="0"/>
    <n v="0"/>
    <n v="0"/>
    <n v="0"/>
    <n v="4"/>
    <n v="0"/>
    <n v="0"/>
    <n v="1"/>
  </r>
  <r>
    <s v="08FUA0014B"/>
    <n v="2"/>
    <s v="VESPERTINO"/>
    <s v="UNIDAD DE SERVICIO DE APOYO A LA ESCUELA REGULAR 14"/>
    <n v="8"/>
    <s v="CHIHUAHUA"/>
    <n v="8"/>
    <s v="CHIHUAHUA"/>
    <x v="10"/>
    <n v="50"/>
    <x v="65"/>
    <n v="1"/>
    <s v="NUEVO CASAS GRANDES"/>
    <s v="CALLE COAHUILA"/>
    <n v="0"/>
    <s v="PÚBLICO"/>
    <x v="0"/>
    <n v="6"/>
    <s v="ESPECIAL"/>
    <n v="0"/>
    <x v="4"/>
    <n v="0"/>
    <x v="10"/>
    <n v="0"/>
    <m/>
    <n v="0"/>
    <m/>
    <s v="08FSE0022S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26"/>
    <n v="83"/>
    <n v="0"/>
    <n v="0"/>
    <n v="0"/>
    <n v="0"/>
    <n v="0"/>
    <n v="0"/>
    <n v="0"/>
    <n v="0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015A"/>
    <n v="2"/>
    <s v="VESPERTINO"/>
    <s v="UNIDAD DE SERVICIO DE APOYO A LA ESCUELA REGULAR 15"/>
    <n v="8"/>
    <s v="CHIHUAHUA"/>
    <n v="8"/>
    <s v="CHIHUAHUA"/>
    <x v="9"/>
    <n v="21"/>
    <x v="61"/>
    <n v="1"/>
    <s v="DELICIAS"/>
    <s v="CALLE 40 SUR"/>
    <n v="0"/>
    <s v="PÚBLICO"/>
    <x v="0"/>
    <n v="6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35"/>
    <n v="105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3"/>
    <n v="11"/>
    <n v="2"/>
    <n v="5"/>
    <n v="0"/>
    <n v="0"/>
    <n v="0"/>
    <n v="0"/>
    <n v="0"/>
    <n v="0"/>
    <n v="0"/>
    <n v="7"/>
    <n v="0"/>
    <n v="0"/>
    <n v="1"/>
  </r>
  <r>
    <s v="08FUA0016Z"/>
    <n v="1"/>
    <s v="MATUTINO"/>
    <s v="UNIDAD DE SERVICIO DE APOYO A LA ESCUELA REGULAR 16"/>
    <n v="8"/>
    <s v="CHIHUAHUA"/>
    <n v="8"/>
    <s v="CHIHUAHUA"/>
    <x v="9"/>
    <n v="21"/>
    <x v="61"/>
    <n v="1"/>
    <s v="DELICIAS"/>
    <s v="CALLE 40 SUR"/>
    <n v="1801"/>
    <s v="PÚBLICO"/>
    <x v="0"/>
    <n v="6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8"/>
    <n v="63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17Z"/>
    <n v="1"/>
    <s v="MATUTINO"/>
    <s v="UNIDAD DE SERVICIO DE APOYO A LA ESCUELA REGULAR 17"/>
    <n v="8"/>
    <s v="CHIHUAHUA"/>
    <n v="8"/>
    <s v="CHIHUAHUA"/>
    <x v="9"/>
    <n v="62"/>
    <x v="40"/>
    <n v="1"/>
    <s v="SAUCILLO"/>
    <s v="CALLE LEANDRO VALLE"/>
    <n v="0"/>
    <s v="PÚBLICO"/>
    <x v="0"/>
    <n v="6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0"/>
    <n v="6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018Y"/>
    <n v="1"/>
    <s v="MATUTINO"/>
    <s v="UNIDAD DE SERVICIO DE APOYO A LA ESCUELA REGULAR 18"/>
    <n v="8"/>
    <s v="CHIHUAHUA"/>
    <n v="8"/>
    <s v="CHIHUAHUA"/>
    <x v="9"/>
    <n v="21"/>
    <x v="61"/>
    <n v="1"/>
    <s v="DELICIAS"/>
    <s v="AVENIDA 12 SUR"/>
    <n v="1"/>
    <s v="PÚBLICO"/>
    <x v="0"/>
    <n v="6"/>
    <s v="ESPECIAL"/>
    <n v="0"/>
    <x v="4"/>
    <n v="0"/>
    <x v="10"/>
    <n v="0"/>
    <m/>
    <n v="0"/>
    <m/>
    <s v="08FSE0005B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0"/>
    <n v="6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19X"/>
    <n v="1"/>
    <s v="MATUTINO"/>
    <s v="UNIDAD DE SERVICIO DE APOYO A LA ESCUELA REGULAR 19"/>
    <n v="8"/>
    <s v="CHIHUAHUA"/>
    <n v="8"/>
    <s v="CHIHUAHUA"/>
    <x v="1"/>
    <n v="31"/>
    <x v="1"/>
    <n v="1"/>
    <s v="VICENTE GUERRERO"/>
    <s v="CALLE 10A"/>
    <n v="0"/>
    <s v="PÚBLICO"/>
    <x v="0"/>
    <n v="6"/>
    <s v="ESPECIAL"/>
    <n v="0"/>
    <x v="4"/>
    <n v="0"/>
    <x v="10"/>
    <n v="0"/>
    <m/>
    <n v="0"/>
    <m/>
    <s v="08FSE0014J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22"/>
    <n v="66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2"/>
    <n v="10"/>
    <n v="0"/>
    <n v="6"/>
    <n v="0"/>
    <n v="0"/>
    <n v="0"/>
    <n v="0"/>
    <n v="0"/>
    <n v="0"/>
    <n v="0"/>
    <n v="6"/>
    <n v="0"/>
    <n v="0"/>
    <n v="1"/>
  </r>
  <r>
    <s v="08FUA0020M"/>
    <n v="1"/>
    <s v="MATUTINO"/>
    <s v="UNIDAD DE SERVICIO DE APOYO A LA ESCUELA REGULAR 20"/>
    <n v="8"/>
    <s v="CHIHUAHUA"/>
    <n v="8"/>
    <s v="CHIHUAHUA"/>
    <x v="3"/>
    <n v="27"/>
    <x v="27"/>
    <n v="1"/>
    <s v="GUACHOCHI"/>
    <s v="CALLE FERNANDO MAGAĂ‘A "/>
    <n v="2"/>
    <s v="PÚBLICO"/>
    <x v="0"/>
    <n v="6"/>
    <s v="ESPECIAL"/>
    <n v="0"/>
    <x v="4"/>
    <n v="0"/>
    <x v="10"/>
    <n v="0"/>
    <m/>
    <n v="0"/>
    <m/>
    <s v="08FSE0021T"/>
    <m/>
    <s v="08ADG0006B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32"/>
    <n v="58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3"/>
    <n v="10"/>
    <n v="1"/>
    <n v="4"/>
    <n v="0"/>
    <n v="0"/>
    <n v="0"/>
    <n v="0"/>
    <n v="0"/>
    <n v="0"/>
    <n v="0"/>
    <n v="5"/>
    <n v="0"/>
    <n v="0"/>
    <n v="1"/>
  </r>
  <r>
    <s v="08FUA0021L"/>
    <n v="1"/>
    <s v="MATUTINO"/>
    <s v="UNIDAD DE SERVICIO DE APOYO A LA ESCUELA REGULAR 21"/>
    <n v="8"/>
    <s v="CHIHUAHUA"/>
    <n v="8"/>
    <s v="CHIHUAHUA"/>
    <x v="8"/>
    <n v="36"/>
    <x v="30"/>
    <n v="1"/>
    <s v="JOSĂ‰ MARIANO JIMĂ‰NEZ"/>
    <s v="AVENIDA REVOLUCION "/>
    <n v="0"/>
    <s v="PÚBLICO"/>
    <x v="0"/>
    <n v="6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2"/>
    <n v="63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3"/>
    <n v="8"/>
    <n v="1"/>
    <n v="3"/>
    <n v="0"/>
    <n v="0"/>
    <n v="0"/>
    <n v="0"/>
    <n v="0"/>
    <n v="0"/>
    <n v="0"/>
    <n v="4"/>
    <n v="0"/>
    <n v="0"/>
    <n v="1"/>
  </r>
  <r>
    <s v="08FUA0022K"/>
    <n v="1"/>
    <s v="MATUTINO"/>
    <s v="UNIDAD DE SERVICIO DE APOYO A LA ESCUELA REGULAR 22"/>
    <n v="8"/>
    <s v="CHIHUAHUA"/>
    <n v="8"/>
    <s v="CHIHUAHUA"/>
    <x v="9"/>
    <n v="11"/>
    <x v="28"/>
    <n v="1"/>
    <s v="SANTA ROSALĂŤA DE CAMARGO"/>
    <s v="CALLE CRISANTEMOS"/>
    <n v="0"/>
    <s v="PÚBLICO"/>
    <x v="0"/>
    <n v="6"/>
    <s v="ESPECIAL"/>
    <n v="0"/>
    <x v="4"/>
    <n v="0"/>
    <x v="10"/>
    <n v="0"/>
    <m/>
    <n v="0"/>
    <m/>
    <s v="08FSE0019E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39"/>
    <n v="111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3"/>
    <n v="11"/>
    <n v="2"/>
    <n v="4"/>
    <n v="0"/>
    <n v="0"/>
    <n v="0"/>
    <n v="0"/>
    <n v="0"/>
    <n v="0"/>
    <n v="0"/>
    <n v="6"/>
    <n v="0"/>
    <n v="0"/>
    <n v="1"/>
  </r>
  <r>
    <s v="08FUA0023J"/>
    <n v="2"/>
    <s v="VESPERTINO"/>
    <s v="UNIDAD DE SERVICIO DE APOYO A LA ESCUELA REGULAR 23"/>
    <n v="8"/>
    <s v="CHIHUAHUA"/>
    <n v="8"/>
    <s v="CHIHUAHUA"/>
    <x v="9"/>
    <n v="11"/>
    <x v="28"/>
    <n v="1"/>
    <s v="SANTA ROSALĂŤA DE CAMARGO"/>
    <s v="CALLE CRISANTEMOS"/>
    <n v="0"/>
    <s v="PÚBLICO"/>
    <x v="0"/>
    <n v="6"/>
    <s v="ESPECIAL"/>
    <n v="0"/>
    <x v="4"/>
    <n v="0"/>
    <x v="10"/>
    <n v="0"/>
    <m/>
    <n v="0"/>
    <m/>
    <s v="08FSE0019E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0"/>
    <n v="66"/>
    <n v="0"/>
    <n v="0"/>
    <n v="0"/>
    <n v="0"/>
    <n v="0"/>
    <n v="0"/>
    <n v="0"/>
    <n v="0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3"/>
    <n v="9"/>
    <n v="3"/>
    <n v="2"/>
    <n v="0"/>
    <n v="0"/>
    <n v="0"/>
    <n v="0"/>
    <n v="0"/>
    <n v="0"/>
    <n v="0"/>
    <n v="5"/>
    <n v="0"/>
    <n v="0"/>
    <n v="1"/>
  </r>
  <r>
    <s v="08FUA0024I"/>
    <n v="1"/>
    <s v="MATUTINO"/>
    <s v="UNIDAD DE SERVICIO DE APOYO A LA ESCUELA REGULAR 24"/>
    <n v="8"/>
    <s v="CHIHUAHUA"/>
    <n v="8"/>
    <s v="CHIHUAHUA"/>
    <x v="1"/>
    <n v="17"/>
    <x v="43"/>
    <n v="5"/>
    <s v="COLONIA ANĂHUAC"/>
    <s v="CALLE LA ESPERANZA"/>
    <n v="0"/>
    <s v="PÚBLICO"/>
    <x v="0"/>
    <n v="6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17"/>
    <n v="72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0"/>
    <n v="0"/>
    <n v="9"/>
    <n v="1"/>
    <n v="7"/>
    <n v="0"/>
    <n v="0"/>
    <n v="0"/>
    <n v="0"/>
    <n v="0"/>
    <n v="0"/>
    <n v="0"/>
    <n v="8"/>
    <n v="0"/>
    <n v="0"/>
    <n v="1"/>
  </r>
  <r>
    <s v="08FUA0025H"/>
    <n v="2"/>
    <s v="VESPERTINO"/>
    <s v="UNIDAD DE SERVICIO DE APOYO A LA ESCUELA REGULAR 25"/>
    <n v="8"/>
    <s v="CHIHUAHUA"/>
    <n v="8"/>
    <s v="CHIHUAHUA"/>
    <x v="1"/>
    <n v="17"/>
    <x v="43"/>
    <n v="1"/>
    <s v="CUAUHTĂ‰MOC"/>
    <s v="AVENIDA ROMA "/>
    <n v="2085"/>
    <s v="PÚBLICO"/>
    <x v="0"/>
    <n v="6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2"/>
    <n v="72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2"/>
    <n v="8"/>
    <n v="1"/>
    <n v="4"/>
    <n v="0"/>
    <n v="0"/>
    <n v="0"/>
    <n v="0"/>
    <n v="0"/>
    <n v="0"/>
    <n v="0"/>
    <n v="5"/>
    <n v="0"/>
    <n v="0"/>
    <n v="1"/>
  </r>
  <r>
    <s v="08FUA0026G"/>
    <n v="1"/>
    <s v="MATUTINO"/>
    <s v="UNIDAD DE SERVICIO DE APOYO A LA ESCUELA REGULAR 26"/>
    <n v="8"/>
    <s v="CHIHUAHUA"/>
    <n v="8"/>
    <s v="CHIHUAHUA"/>
    <x v="1"/>
    <n v="17"/>
    <x v="43"/>
    <n v="1"/>
    <s v="CUAUHTĂ‰MOC"/>
    <s v="CALLE ROMA"/>
    <n v="2085"/>
    <s v="PÚBLICO"/>
    <x v="0"/>
    <n v="6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9"/>
    <n v="74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4"/>
    <n v="13"/>
    <n v="1"/>
    <n v="6"/>
    <n v="0"/>
    <n v="0"/>
    <n v="0"/>
    <n v="0"/>
    <n v="0"/>
    <n v="0"/>
    <n v="0"/>
    <n v="7"/>
    <n v="0"/>
    <n v="0"/>
    <n v="1"/>
  </r>
  <r>
    <s v="08FUA0027F"/>
    <n v="2"/>
    <s v="VESPERTINO"/>
    <s v="UNIDAD DE SERVICIO DE APOYO A LA ESCUELA REGULAR 27"/>
    <n v="8"/>
    <s v="CHIHUAHUA"/>
    <n v="8"/>
    <s v="CHIHUAHUA"/>
    <x v="1"/>
    <n v="17"/>
    <x v="43"/>
    <n v="1"/>
    <s v="CUAUHTĂ‰MOC"/>
    <s v="CALLE 26"/>
    <n v="4460"/>
    <s v="PÚBLICO"/>
    <x v="0"/>
    <n v="6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6"/>
    <n v="75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28E"/>
    <n v="1"/>
    <s v="MATUTINO"/>
    <s v="UNIDAD DE SERVICIO DE APOYO A LA ESCUELA REGULAR 28"/>
    <n v="8"/>
    <s v="CHIHUAHUA"/>
    <n v="8"/>
    <s v="CHIHUAHUA"/>
    <x v="8"/>
    <n v="32"/>
    <x v="19"/>
    <n v="1"/>
    <s v="HIDALGO DEL PARRAL"/>
    <s v="CALLE RAMON CORO FERNANDO GOMEZ"/>
    <n v="0"/>
    <s v="PÚBLICO"/>
    <x v="0"/>
    <n v="6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24"/>
    <n v="72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3"/>
    <n v="12"/>
    <n v="0"/>
    <n v="7"/>
    <n v="0"/>
    <n v="0"/>
    <n v="0"/>
    <n v="0"/>
    <n v="0"/>
    <n v="0"/>
    <n v="0"/>
    <n v="7"/>
    <n v="0"/>
    <n v="0"/>
    <n v="1"/>
  </r>
  <r>
    <s v="08FUA0029D"/>
    <n v="1"/>
    <s v="MATUTINO"/>
    <s v="UNIDAD DE SERVICIO DE APOYO A LA ESCUELA REGULAR 29"/>
    <n v="8"/>
    <s v="CHIHUAHUA"/>
    <n v="8"/>
    <s v="CHIHUAHUA"/>
    <x v="8"/>
    <n v="32"/>
    <x v="19"/>
    <n v="1"/>
    <s v="HIDALGO DEL PARRAL"/>
    <s v="CALLE RAMON CORO FERNANDO GOMEZ"/>
    <n v="0"/>
    <s v="PÚBLICO"/>
    <x v="0"/>
    <n v="6"/>
    <s v="ESPECIAL"/>
    <n v="0"/>
    <x v="4"/>
    <n v="0"/>
    <x v="10"/>
    <n v="0"/>
    <m/>
    <n v="0"/>
    <m/>
    <s v="08FSE0045C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25"/>
    <n v="91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3"/>
    <n v="12"/>
    <n v="1"/>
    <n v="6"/>
    <n v="0"/>
    <n v="0"/>
    <n v="0"/>
    <n v="0"/>
    <n v="0"/>
    <n v="0"/>
    <n v="0"/>
    <n v="7"/>
    <n v="0"/>
    <n v="0"/>
    <n v="1"/>
  </r>
  <r>
    <s v="08FUA0030T"/>
    <n v="2"/>
    <s v="VESPERTINO"/>
    <s v="UNIDAD DE SERVICIO DE APOYO A LA ESCUELA REGULAR 30"/>
    <n v="8"/>
    <s v="CHIHUAHUA"/>
    <n v="8"/>
    <s v="CHIHUAHUA"/>
    <x v="5"/>
    <n v="37"/>
    <x v="6"/>
    <n v="1"/>
    <s v="JUĂREZ"/>
    <s v="CALLE DEL MAR"/>
    <n v="0"/>
    <s v="PÚBLICO"/>
    <x v="0"/>
    <n v="6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3"/>
    <n v="74"/>
    <n v="0"/>
    <n v="0"/>
    <n v="0"/>
    <n v="0"/>
    <n v="0"/>
    <n v="0"/>
    <n v="0"/>
    <n v="0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3"/>
    <n v="10"/>
    <n v="2"/>
    <n v="4"/>
    <n v="0"/>
    <n v="0"/>
    <n v="0"/>
    <n v="0"/>
    <n v="0"/>
    <n v="0"/>
    <n v="0"/>
    <n v="6"/>
    <n v="0"/>
    <n v="0"/>
    <n v="1"/>
  </r>
  <r>
    <s v="08FUA0031S"/>
    <n v="2"/>
    <s v="VESPERTINO"/>
    <s v="UNIDAD DE SERVICIO DE APOYO A LA ESCUELA REGULAR 31"/>
    <n v="8"/>
    <s v="CHIHUAHUA"/>
    <n v="8"/>
    <s v="CHIHUAHUA"/>
    <x v="5"/>
    <n v="37"/>
    <x v="6"/>
    <n v="1"/>
    <s v="JUĂREZ"/>
    <s v="CALLE DEL MAR"/>
    <n v="0"/>
    <s v="PÚBLICO"/>
    <x v="0"/>
    <n v="6"/>
    <s v="ESPECIAL"/>
    <n v="0"/>
    <x v="4"/>
    <n v="0"/>
    <x v="10"/>
    <n v="0"/>
    <m/>
    <n v="0"/>
    <m/>
    <s v="08FSE0001F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15"/>
    <n v="69"/>
    <n v="0"/>
    <n v="0"/>
    <n v="0"/>
    <n v="0"/>
    <n v="0"/>
    <n v="0"/>
    <n v="0"/>
    <n v="0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3"/>
    <n v="11"/>
    <n v="2"/>
    <n v="4"/>
    <n v="0"/>
    <n v="0"/>
    <n v="0"/>
    <n v="0"/>
    <n v="0"/>
    <n v="0"/>
    <n v="0"/>
    <n v="6"/>
    <n v="0"/>
    <n v="0"/>
    <n v="1"/>
  </r>
  <r>
    <s v="08FUA0032R"/>
    <n v="1"/>
    <s v="MATUTINO"/>
    <s v="UNIDAD DE SERVICIO DE APOYO A LA ESCUELA REGULAR 32"/>
    <n v="8"/>
    <s v="CHIHUAHUA"/>
    <n v="8"/>
    <s v="CHIHUAHUA"/>
    <x v="5"/>
    <n v="37"/>
    <x v="6"/>
    <n v="1"/>
    <s v="JUĂREZ"/>
    <s v="CALLE DEL MAR"/>
    <n v="0"/>
    <s v="PÚBLICO"/>
    <x v="0"/>
    <n v="6"/>
    <s v="ESPECIAL"/>
    <n v="0"/>
    <x v="4"/>
    <n v="0"/>
    <x v="10"/>
    <n v="0"/>
    <m/>
    <n v="0"/>
    <m/>
    <s v="08FSE0002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8"/>
    <n v="78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2"/>
    <n v="9"/>
    <n v="0"/>
    <n v="5"/>
    <n v="0"/>
    <n v="0"/>
    <n v="0"/>
    <n v="0"/>
    <n v="0"/>
    <n v="0"/>
    <n v="0"/>
    <n v="5"/>
    <n v="0"/>
    <n v="0"/>
    <n v="1"/>
  </r>
  <r>
    <s v="08FUA0033Q"/>
    <n v="1"/>
    <s v="MATUTINO"/>
    <s v="UNIDAD DE SERVICIO DE APOYO A LA ESCUELA REGULAR 33"/>
    <n v="8"/>
    <s v="CHIHUAHUA"/>
    <n v="8"/>
    <s v="CHIHUAHUA"/>
    <x v="5"/>
    <n v="37"/>
    <x v="6"/>
    <n v="1"/>
    <s v="JUĂREZ"/>
    <s v="CALLE DEL MAR"/>
    <n v="0"/>
    <s v="PÚBLICO"/>
    <x v="0"/>
    <n v="6"/>
    <s v="ESPECIAL"/>
    <n v="0"/>
    <x v="4"/>
    <n v="0"/>
    <x v="10"/>
    <n v="0"/>
    <m/>
    <n v="0"/>
    <m/>
    <s v="08FSE0020U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4"/>
    <n v="74"/>
    <n v="0"/>
    <n v="0"/>
    <n v="0"/>
    <n v="0"/>
    <n v="0"/>
    <n v="0"/>
    <n v="0"/>
    <n v="0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034P"/>
    <n v="2"/>
    <s v="VESPERTINO"/>
    <s v="UNIDAD DE SERVICIO DE APOYO A LA ESCUELA REGULAR 34"/>
    <n v="8"/>
    <s v="CHIHUAHUA"/>
    <n v="8"/>
    <s v="CHIHUAHUA"/>
    <x v="5"/>
    <n v="37"/>
    <x v="6"/>
    <n v="1"/>
    <s v="JUĂREZ"/>
    <s v="CALLE DEL MAR"/>
    <n v="0"/>
    <s v="PÚBLICO"/>
    <x v="0"/>
    <n v="6"/>
    <s v="ESPECIAL"/>
    <n v="0"/>
    <x v="4"/>
    <n v="0"/>
    <x v="10"/>
    <n v="0"/>
    <m/>
    <n v="0"/>
    <m/>
    <s v="08FSE0002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46"/>
    <n v="122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0"/>
    <n v="3"/>
    <n v="12"/>
    <n v="1"/>
    <n v="7"/>
    <n v="0"/>
    <n v="0"/>
    <n v="0"/>
    <n v="0"/>
    <n v="0"/>
    <n v="0"/>
    <n v="0"/>
    <n v="8"/>
    <n v="0"/>
    <n v="0"/>
    <n v="1"/>
  </r>
  <r>
    <s v="08FUA0035O"/>
    <n v="1"/>
    <s v="MATUTINO"/>
    <s v="UNIDAD DE SERVICIO DE APOYO A LA ESCUELA REGULAR 35"/>
    <n v="8"/>
    <s v="CHIHUAHUA"/>
    <n v="8"/>
    <s v="CHIHUAHUA"/>
    <x v="5"/>
    <n v="37"/>
    <x v="6"/>
    <n v="1"/>
    <s v="JUĂREZ"/>
    <s v="CALLE DEL MAR"/>
    <n v="0"/>
    <s v="PÚBLICO"/>
    <x v="0"/>
    <n v="6"/>
    <s v="ESPECIAL"/>
    <n v="0"/>
    <x v="4"/>
    <n v="0"/>
    <x v="10"/>
    <n v="0"/>
    <m/>
    <n v="0"/>
    <m/>
    <s v="08FSE0009Y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19"/>
    <n v="83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3"/>
    <n v="11"/>
    <n v="0"/>
    <n v="6"/>
    <n v="0"/>
    <n v="0"/>
    <n v="0"/>
    <n v="0"/>
    <n v="0"/>
    <n v="0"/>
    <n v="0"/>
    <n v="6"/>
    <n v="0"/>
    <n v="0"/>
    <n v="1"/>
  </r>
  <r>
    <s v="08FUA0036N"/>
    <n v="1"/>
    <s v="MATUTINO"/>
    <s v="UNIDAD DE SERVICIO DE APOYO A LA ESCUELA REGULAR 36"/>
    <n v="8"/>
    <s v="CHIHUAHUA"/>
    <n v="8"/>
    <s v="CHIHUAHUA"/>
    <x v="5"/>
    <n v="37"/>
    <x v="6"/>
    <n v="1"/>
    <s v="JUĂREZ"/>
    <s v="CALLE TELEGRAFISTAS"/>
    <n v="0"/>
    <s v="PÚBLICO"/>
    <x v="0"/>
    <n v="6"/>
    <s v="ESPECIAL"/>
    <n v="0"/>
    <x v="4"/>
    <n v="0"/>
    <x v="10"/>
    <n v="0"/>
    <m/>
    <n v="0"/>
    <m/>
    <s v="08FSE0043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53"/>
    <n v="132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3"/>
    <n v="12"/>
    <n v="0"/>
    <n v="8"/>
    <n v="0"/>
    <n v="0"/>
    <n v="0"/>
    <n v="0"/>
    <n v="0"/>
    <n v="0"/>
    <n v="0"/>
    <n v="8"/>
    <n v="0"/>
    <n v="0"/>
    <n v="1"/>
  </r>
  <r>
    <s v="08FUA0037M"/>
    <n v="1"/>
    <s v="MATUTINO"/>
    <s v="UNIDAD DE SERVICIO DE APOYO A LA ESCUELA REGULAR 37"/>
    <n v="8"/>
    <s v="CHIHUAHUA"/>
    <n v="8"/>
    <s v="CHIHUAHUA"/>
    <x v="5"/>
    <n v="37"/>
    <x v="6"/>
    <n v="1"/>
    <s v="JUĂREZ"/>
    <s v="CALLE DEL MAR"/>
    <n v="0"/>
    <s v="PÚBLICO"/>
    <x v="0"/>
    <n v="6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28"/>
    <n v="123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3"/>
    <n v="12"/>
    <n v="0"/>
    <n v="7"/>
    <n v="0"/>
    <n v="0"/>
    <n v="0"/>
    <n v="0"/>
    <n v="0"/>
    <n v="0"/>
    <n v="0"/>
    <n v="7"/>
    <n v="0"/>
    <n v="0"/>
    <n v="1"/>
  </r>
  <r>
    <s v="08FUA0038L"/>
    <n v="2"/>
    <s v="VESPERTINO"/>
    <s v="UNIDAD DE SERVICIO DE APOYO A LA ESCUELA REGULAR 38"/>
    <n v="8"/>
    <s v="CHIHUAHUA"/>
    <n v="8"/>
    <s v="CHIHUAHUA"/>
    <x v="5"/>
    <n v="37"/>
    <x v="6"/>
    <n v="1"/>
    <s v="JUĂREZ"/>
    <s v="CALLE DEL MAR"/>
    <n v="0"/>
    <s v="PÚBLICO"/>
    <x v="0"/>
    <n v="6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7"/>
    <n v="72"/>
    <n v="0"/>
    <n v="0"/>
    <n v="0"/>
    <n v="0"/>
    <n v="0"/>
    <n v="0"/>
    <n v="0"/>
    <n v="0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3"/>
    <n v="9"/>
    <n v="3"/>
    <n v="2"/>
    <n v="0"/>
    <n v="0"/>
    <n v="0"/>
    <n v="0"/>
    <n v="0"/>
    <n v="0"/>
    <n v="0"/>
    <n v="5"/>
    <n v="0"/>
    <n v="0"/>
    <n v="1"/>
  </r>
  <r>
    <s v="08FUA0039K"/>
    <n v="1"/>
    <s v="MATUTINO"/>
    <s v="UNIDAD DE SERVICIO DE APOYO A LA ESCUELA REGULAR 39"/>
    <n v="8"/>
    <s v="CHIHUAHUA"/>
    <n v="8"/>
    <s v="CHIHUAHUA"/>
    <x v="7"/>
    <n v="19"/>
    <x v="21"/>
    <n v="1"/>
    <s v="CHIHUAHUA"/>
    <s v="CALLE PARICUTIN"/>
    <n v="0"/>
    <s v="PÚBLICO"/>
    <x v="0"/>
    <n v="6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21"/>
    <n v="104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4"/>
    <n v="13"/>
    <n v="0"/>
    <n v="7"/>
    <n v="0"/>
    <n v="0"/>
    <n v="0"/>
    <n v="0"/>
    <n v="0"/>
    <n v="0"/>
    <n v="0"/>
    <n v="7"/>
    <n v="0"/>
    <n v="0"/>
    <n v="1"/>
  </r>
  <r>
    <s v="08FUA0040Z"/>
    <n v="1"/>
    <s v="MATUTINO"/>
    <s v="UNIDAD DE SERVICIO DE APOYO A LA ESCUELA REGULAR 40"/>
    <n v="8"/>
    <s v="CHIHUAHUA"/>
    <n v="8"/>
    <s v="CHIHUAHUA"/>
    <x v="7"/>
    <n v="19"/>
    <x v="21"/>
    <n v="1"/>
    <s v="CHIHUAHUA"/>
    <s v="CALLE CARRETERA PANAMERICANA"/>
    <n v="0"/>
    <s v="PÚBLICO"/>
    <x v="0"/>
    <n v="6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48"/>
    <n v="130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3"/>
    <n v="13"/>
    <n v="1"/>
    <n v="7"/>
    <n v="0"/>
    <n v="0"/>
    <n v="0"/>
    <n v="0"/>
    <n v="0"/>
    <n v="0"/>
    <n v="0"/>
    <n v="8"/>
    <n v="0"/>
    <n v="0"/>
    <n v="1"/>
  </r>
  <r>
    <s v="08FUA0041Z"/>
    <n v="1"/>
    <s v="MATUTINO"/>
    <s v="UNIDAD DE SERVICIO DE APOYO A LA ESCUELA REGULAR 41"/>
    <n v="8"/>
    <s v="CHIHUAHUA"/>
    <n v="8"/>
    <s v="CHIHUAHUA"/>
    <x v="7"/>
    <n v="19"/>
    <x v="21"/>
    <n v="1"/>
    <s v="CHIHUAHUA"/>
    <s v="CALLE PARICUTIN"/>
    <n v="0"/>
    <s v="PÚBLICO"/>
    <x v="0"/>
    <n v="6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3"/>
    <n v="73"/>
    <n v="0"/>
    <n v="0"/>
    <n v="0"/>
    <n v="0"/>
    <n v="0"/>
    <n v="0"/>
    <n v="0"/>
    <n v="0"/>
    <n v="0"/>
    <n v="0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3"/>
    <n v="11"/>
    <n v="0"/>
    <n v="7"/>
    <n v="0"/>
    <n v="0"/>
    <n v="0"/>
    <n v="0"/>
    <n v="0"/>
    <n v="0"/>
    <n v="0"/>
    <n v="7"/>
    <n v="0"/>
    <n v="0"/>
    <n v="1"/>
  </r>
  <r>
    <s v="08FUA0042Y"/>
    <n v="2"/>
    <s v="VESPERTINO"/>
    <s v="UNIDAD DE SERVICIO DE APOYO A LA ESCUELA REGULAR 42"/>
    <n v="8"/>
    <s v="CHIHUAHUA"/>
    <n v="8"/>
    <s v="CHIHUAHUA"/>
    <x v="7"/>
    <n v="19"/>
    <x v="21"/>
    <n v="1"/>
    <s v="CHIHUAHUA"/>
    <s v="CALLE PARICUTIN"/>
    <n v="0"/>
    <s v="PÚBLICO"/>
    <x v="0"/>
    <n v="6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31"/>
    <n v="78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043X"/>
    <n v="2"/>
    <s v="VESPERTINO"/>
    <s v="UNIDAD DE SERVICIO DE APOYO A LA ESCUELA REGULAR 43"/>
    <n v="8"/>
    <s v="CHIHUAHUA"/>
    <n v="8"/>
    <s v="CHIHUAHUA"/>
    <x v="7"/>
    <n v="19"/>
    <x v="21"/>
    <n v="1"/>
    <s v="CHIHUAHUA"/>
    <s v="CALLE POPOCATEPETL"/>
    <n v="0"/>
    <s v="PÚBLICO"/>
    <x v="0"/>
    <n v="6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8"/>
    <n v="79"/>
    <n v="0"/>
    <n v="0"/>
    <n v="0"/>
    <n v="0"/>
    <n v="0"/>
    <n v="0"/>
    <n v="0"/>
    <n v="0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3"/>
    <n v="10"/>
    <n v="2"/>
    <n v="4"/>
    <n v="0"/>
    <n v="0"/>
    <n v="0"/>
    <n v="0"/>
    <n v="0"/>
    <n v="0"/>
    <n v="0"/>
    <n v="6"/>
    <n v="0"/>
    <n v="0"/>
    <n v="1"/>
  </r>
  <r>
    <s v="08FUA0044W"/>
    <n v="1"/>
    <s v="MATUTINO"/>
    <s v="UNIDAD DE SERVICIO DE APOYO A LA ESCUELA REGULAR 44"/>
    <n v="8"/>
    <s v="CHIHUAHUA"/>
    <n v="8"/>
    <s v="CHIHUAHUA"/>
    <x v="7"/>
    <n v="19"/>
    <x v="21"/>
    <n v="1"/>
    <s v="CHIHUAHUA"/>
    <s v="CALLE POPOCATEPETL"/>
    <n v="0"/>
    <s v="PÚBLICO"/>
    <x v="0"/>
    <n v="6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32"/>
    <n v="110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4"/>
    <n v="14"/>
    <n v="1"/>
    <n v="7"/>
    <n v="0"/>
    <n v="0"/>
    <n v="0"/>
    <n v="0"/>
    <n v="0"/>
    <n v="0"/>
    <n v="0"/>
    <n v="8"/>
    <n v="0"/>
    <n v="0"/>
    <n v="1"/>
  </r>
  <r>
    <s v="08FUA0045V"/>
    <n v="1"/>
    <s v="MATUTINO"/>
    <s v="UNIDAD DE SERVICIO DE APOYO A LA ESCUELA REGULAR 45"/>
    <n v="8"/>
    <s v="CHIHUAHUA"/>
    <n v="8"/>
    <s v="CHIHUAHUA"/>
    <x v="7"/>
    <n v="19"/>
    <x v="21"/>
    <n v="1"/>
    <s v="CHIHUAHUA"/>
    <s v="CALLE MARIA ELENA HERNANDEZ"/>
    <n v="230"/>
    <s v="PÚBLICO"/>
    <x v="0"/>
    <n v="6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36"/>
    <n v="120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3"/>
    <n v="13"/>
    <n v="1"/>
    <n v="7"/>
    <n v="0"/>
    <n v="0"/>
    <n v="0"/>
    <n v="0"/>
    <n v="0"/>
    <n v="0"/>
    <n v="0"/>
    <n v="8"/>
    <n v="0"/>
    <n v="0"/>
    <n v="1"/>
  </r>
  <r>
    <s v="08FUA0046U"/>
    <n v="1"/>
    <s v="MATUTINO"/>
    <s v="UNIDAD DE SERVICIO DE APOYO A LA ESCUELA REGULAR 46"/>
    <n v="8"/>
    <s v="CHIHUAHUA"/>
    <n v="8"/>
    <s v="CHIHUAHUA"/>
    <x v="7"/>
    <n v="19"/>
    <x v="21"/>
    <n v="1"/>
    <s v="CHIHUAHUA"/>
    <s v="CALLE MARIA ELENA HERNANDEZ"/>
    <n v="230"/>
    <s v="PÚBLICO"/>
    <x v="0"/>
    <n v="6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36"/>
    <n v="98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1"/>
    <n v="3"/>
    <n v="12"/>
    <n v="2"/>
    <n v="5"/>
    <n v="0"/>
    <n v="0"/>
    <n v="0"/>
    <n v="0"/>
    <n v="0"/>
    <n v="0"/>
    <n v="0"/>
    <n v="7"/>
    <n v="0"/>
    <n v="0"/>
    <n v="1"/>
  </r>
  <r>
    <s v="08FUA0047T"/>
    <n v="1"/>
    <s v="MATUTINO"/>
    <s v="UNIDAD DE SERVICIO DE APOYO A LA ESCUELA REGULAR 47"/>
    <n v="8"/>
    <s v="CHIHUAHUA"/>
    <n v="8"/>
    <s v="CHIHUAHUA"/>
    <x v="7"/>
    <n v="19"/>
    <x v="21"/>
    <n v="1"/>
    <s v="CHIHUAHUA"/>
    <s v="CALLE POPOCATEPETL"/>
    <n v="0"/>
    <s v="PÚBLICO"/>
    <x v="0"/>
    <n v="6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49"/>
    <n v="101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4"/>
    <n v="13"/>
    <n v="1"/>
    <n v="6"/>
    <n v="0"/>
    <n v="0"/>
    <n v="0"/>
    <n v="0"/>
    <n v="0"/>
    <n v="0"/>
    <n v="0"/>
    <n v="7"/>
    <n v="0"/>
    <n v="0"/>
    <n v="1"/>
  </r>
  <r>
    <s v="08FUA0048S"/>
    <n v="1"/>
    <s v="MATUTINO"/>
    <s v="UNIDAD DE SERVICIO DE APOYO A LA ESCUELA REGULAR 48"/>
    <n v="8"/>
    <s v="CHIHUAHUA"/>
    <n v="8"/>
    <s v="CHIHUAHUA"/>
    <x v="7"/>
    <n v="19"/>
    <x v="21"/>
    <n v="1"/>
    <s v="CHIHUAHUA"/>
    <s v="CALLE POPOCATEPETL"/>
    <n v="0"/>
    <s v="PÚBLICO"/>
    <x v="0"/>
    <n v="6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21"/>
    <n v="7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049R"/>
    <n v="2"/>
    <s v="VESPERTINO"/>
    <s v="UNIDAD DE SERVICIO DE APOYO A LA ESCUELA REGULAR 49"/>
    <n v="8"/>
    <s v="CHIHUAHUA"/>
    <n v="8"/>
    <s v="CHIHUAHUA"/>
    <x v="7"/>
    <n v="19"/>
    <x v="21"/>
    <n v="1"/>
    <s v="CHIHUAHUA"/>
    <s v="CALLE CARRETERA PANAMERICANA"/>
    <n v="0"/>
    <s v="PÚBLICO"/>
    <x v="0"/>
    <n v="6"/>
    <s v="ESPECIAL"/>
    <n v="0"/>
    <x v="4"/>
    <n v="0"/>
    <x v="10"/>
    <n v="0"/>
    <m/>
    <n v="0"/>
    <m/>
    <s v="08FSE0003D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47"/>
    <n v="118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0"/>
    <n v="3"/>
    <n v="12"/>
    <n v="1"/>
    <n v="7"/>
    <n v="0"/>
    <n v="0"/>
    <n v="0"/>
    <n v="0"/>
    <n v="0"/>
    <n v="0"/>
    <n v="0"/>
    <n v="8"/>
    <n v="0"/>
    <n v="0"/>
    <n v="1"/>
  </r>
  <r>
    <s v="08FUA0050G"/>
    <n v="2"/>
    <s v="VESPERTINO"/>
    <s v="UNIDAD DE SERVICIO DE APOYO A LA ESCUELA REGULAR 50"/>
    <n v="8"/>
    <s v="CHIHUAHUA"/>
    <n v="8"/>
    <s v="CHIHUAHUA"/>
    <x v="7"/>
    <n v="19"/>
    <x v="21"/>
    <n v="1"/>
    <s v="CHIHUAHUA"/>
    <s v="CALLE MARIA ELENA HERNANDEZ"/>
    <n v="0"/>
    <s v="PÚBLICO"/>
    <x v="0"/>
    <n v="6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5"/>
    <n v="66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3"/>
    <n v="9"/>
    <n v="1"/>
    <n v="3"/>
    <n v="0"/>
    <n v="0"/>
    <n v="0"/>
    <n v="0"/>
    <n v="0"/>
    <n v="0"/>
    <n v="0"/>
    <n v="4"/>
    <n v="0"/>
    <n v="0"/>
    <n v="1"/>
  </r>
  <r>
    <s v="08FUA0051F"/>
    <n v="1"/>
    <s v="MATUTINO"/>
    <s v="UNIDAD DE SERVICIO DE APOYO A LA ESCUELA REGULAR 51"/>
    <n v="8"/>
    <s v="CHIHUAHUA"/>
    <n v="8"/>
    <s v="CHIHUAHUA"/>
    <x v="7"/>
    <n v="19"/>
    <x v="21"/>
    <n v="1"/>
    <s v="CHIHUAHUA"/>
    <s v="CALLE MARIA ELENA HERNANDEZ"/>
    <n v="0"/>
    <s v="PÚBLICO"/>
    <x v="0"/>
    <n v="6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1"/>
    <n v="52"/>
    <n v="0"/>
    <n v="0"/>
    <n v="0"/>
    <n v="0"/>
    <n v="0"/>
    <n v="0"/>
    <n v="0"/>
    <n v="0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4"/>
    <n v="9"/>
    <n v="0"/>
    <n v="3"/>
    <n v="0"/>
    <n v="0"/>
    <n v="0"/>
    <n v="0"/>
    <n v="0"/>
    <n v="0"/>
    <n v="0"/>
    <n v="3"/>
    <n v="0"/>
    <n v="0"/>
    <n v="1"/>
  </r>
  <r>
    <s v="08FUA0052E"/>
    <n v="1"/>
    <s v="MATUTINO"/>
    <s v="UNIDAD DE SERVICIO DE APOYO A LA ESCUELA REGULAR 52"/>
    <n v="8"/>
    <s v="CHIHUAHUA"/>
    <n v="8"/>
    <s v="CHIHUAHUA"/>
    <x v="8"/>
    <n v="60"/>
    <x v="56"/>
    <n v="1"/>
    <s v="SANTA BĂRBARA"/>
    <s v="CALLE GĂ“MEZ FARĂŤAS"/>
    <n v="0"/>
    <s v="PÚBLICO"/>
    <x v="0"/>
    <n v="6"/>
    <s v="ESPECIAL"/>
    <n v="0"/>
    <x v="4"/>
    <n v="0"/>
    <x v="10"/>
    <n v="0"/>
    <m/>
    <n v="0"/>
    <m/>
    <s v="08FSE0045C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47"/>
    <n v="118"/>
    <n v="0"/>
    <n v="0"/>
    <n v="0"/>
    <n v="0"/>
    <n v="0"/>
    <n v="0"/>
    <n v="0"/>
    <n v="0"/>
    <n v="0"/>
    <n v="0"/>
    <n v="1"/>
    <n v="0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3"/>
    <n v="11"/>
    <n v="5"/>
    <n v="2"/>
    <n v="0"/>
    <n v="0"/>
    <n v="0"/>
    <n v="0"/>
    <n v="0"/>
    <n v="0"/>
    <n v="0"/>
    <n v="7"/>
    <n v="0"/>
    <n v="0"/>
    <n v="1"/>
  </r>
  <r>
    <s v="08FUA0053D"/>
    <n v="1"/>
    <s v="MATUTINO"/>
    <s v="USAER 7500"/>
    <n v="8"/>
    <s v="CHIHUAHUA"/>
    <n v="8"/>
    <s v="CHIHUAHUA"/>
    <x v="7"/>
    <n v="19"/>
    <x v="21"/>
    <n v="1"/>
    <s v="CHIHUAHUA"/>
    <s v="AVENIDA TECNOLOGICO"/>
    <n v="2903"/>
    <s v="PÚBLICO"/>
    <x v="1"/>
    <n v="6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28"/>
    <n v="106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54C"/>
    <n v="2"/>
    <s v="VESPERTINO"/>
    <s v="USAER 7501"/>
    <n v="8"/>
    <s v="CHIHUAHUA"/>
    <n v="8"/>
    <s v="CHIHUAHUA"/>
    <x v="7"/>
    <n v="19"/>
    <x v="21"/>
    <n v="1"/>
    <s v="CHIHUAHUA"/>
    <s v="AVENIDA TECNOLOGICO"/>
    <n v="2903"/>
    <s v="PÚBLICO"/>
    <x v="1"/>
    <n v="6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27"/>
    <n v="75"/>
    <n v="0"/>
    <n v="0"/>
    <n v="0"/>
    <n v="0"/>
    <n v="0"/>
    <n v="0"/>
    <n v="0"/>
    <n v="0"/>
    <n v="0"/>
    <n v="0"/>
    <n v="1"/>
    <n v="0"/>
    <n v="0"/>
    <n v="0"/>
    <n v="0"/>
    <n v="0"/>
    <n v="2"/>
    <n v="8"/>
    <n v="0"/>
    <n v="0"/>
    <n v="0"/>
    <n v="0"/>
    <n v="0"/>
    <n v="0"/>
    <n v="0"/>
    <n v="0"/>
    <n v="0"/>
    <n v="0"/>
    <n v="1"/>
    <n v="1"/>
    <n v="2"/>
    <n v="15"/>
    <n v="2"/>
    <n v="8"/>
    <n v="0"/>
    <n v="0"/>
    <n v="0"/>
    <n v="0"/>
    <n v="0"/>
    <n v="0"/>
    <n v="0"/>
    <n v="10"/>
    <n v="0"/>
    <n v="0"/>
    <n v="1"/>
  </r>
  <r>
    <s v="08FUA0055B"/>
    <n v="1"/>
    <s v="MATUTINO"/>
    <s v="USAER 7503"/>
    <n v="8"/>
    <s v="CHIHUAHUA"/>
    <n v="8"/>
    <s v="CHIHUAHUA"/>
    <x v="7"/>
    <n v="19"/>
    <x v="21"/>
    <n v="1"/>
    <s v="CHIHUAHUA"/>
    <s v="CALLE 24"/>
    <n v="2007"/>
    <s v="PÚBLICO"/>
    <x v="1"/>
    <n v="6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13"/>
    <n v="56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4"/>
    <n v="11"/>
    <n v="0"/>
    <n v="4"/>
    <n v="0"/>
    <n v="0"/>
    <n v="0"/>
    <n v="0"/>
    <n v="0"/>
    <n v="0"/>
    <n v="0"/>
    <n v="4"/>
    <n v="0"/>
    <n v="0"/>
    <n v="1"/>
  </r>
  <r>
    <s v="08FUA0056A"/>
    <n v="1"/>
    <s v="MATUTINO"/>
    <s v="USAER 7050"/>
    <n v="8"/>
    <s v="CHIHUAHUA"/>
    <n v="8"/>
    <s v="CHIHUAHUA"/>
    <x v="1"/>
    <n v="17"/>
    <x v="43"/>
    <n v="1"/>
    <s v="CUAUHTĂ‰MOC"/>
    <s v="CALLE BENJAMIN HILL"/>
    <n v="0"/>
    <s v="PÚBLICO"/>
    <x v="1"/>
    <n v="6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1"/>
    <n v="52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1"/>
    <n v="1"/>
    <n v="5"/>
    <n v="16"/>
    <n v="1"/>
    <n v="7"/>
    <n v="0"/>
    <n v="0"/>
    <n v="0"/>
    <n v="0"/>
    <n v="0"/>
    <n v="0"/>
    <n v="0"/>
    <n v="8"/>
    <n v="0"/>
    <n v="0"/>
    <n v="1"/>
  </r>
  <r>
    <s v="08FUA0057Z"/>
    <n v="2"/>
    <s v="VESPERTINO"/>
    <s v="USAER 7615"/>
    <n v="8"/>
    <s v="CHIHUAHUA"/>
    <n v="8"/>
    <s v="CHIHUAHUA"/>
    <x v="7"/>
    <n v="19"/>
    <x v="21"/>
    <n v="1"/>
    <s v="CHIHUAHUA"/>
    <s v="AVENIDA TECNOLOGICO"/>
    <n v="2703"/>
    <s v="PÚBLICO"/>
    <x v="1"/>
    <n v="6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16"/>
    <n v="45"/>
    <n v="0"/>
    <n v="0"/>
    <n v="0"/>
    <n v="0"/>
    <n v="0"/>
    <n v="0"/>
    <n v="0"/>
    <n v="0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1"/>
    <n v="1"/>
    <n v="7"/>
    <n v="18"/>
    <n v="2"/>
    <n v="6"/>
    <n v="0"/>
    <n v="0"/>
    <n v="0"/>
    <n v="0"/>
    <n v="0"/>
    <n v="0"/>
    <n v="0"/>
    <n v="8"/>
    <n v="0"/>
    <n v="0"/>
    <n v="1"/>
  </r>
  <r>
    <s v="08FUA0058Z"/>
    <n v="1"/>
    <s v="MATUTINO"/>
    <s v="USAER 7510"/>
    <n v="8"/>
    <s v="CHIHUAHUA"/>
    <n v="8"/>
    <s v="CHIHUAHUA"/>
    <x v="10"/>
    <n v="50"/>
    <x v="65"/>
    <n v="1"/>
    <s v="NUEVO CASAS GRANDES"/>
    <s v="CALLE AQUILES SERDAN"/>
    <n v="805"/>
    <s v="PÚBLICO"/>
    <x v="1"/>
    <n v="6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15"/>
    <n v="49"/>
    <n v="0"/>
    <n v="0"/>
    <n v="0"/>
    <n v="0"/>
    <n v="0"/>
    <n v="0"/>
    <n v="0"/>
    <n v="0"/>
    <n v="0"/>
    <n v="0"/>
    <n v="1"/>
    <n v="0"/>
    <n v="0"/>
    <n v="0"/>
    <n v="0"/>
    <n v="0"/>
    <n v="2"/>
    <n v="10"/>
    <n v="0"/>
    <n v="0"/>
    <n v="0"/>
    <n v="0"/>
    <n v="0"/>
    <n v="0"/>
    <n v="0"/>
    <n v="0"/>
    <n v="0"/>
    <n v="0"/>
    <n v="1"/>
    <n v="1"/>
    <n v="0"/>
    <n v="15"/>
    <n v="2"/>
    <n v="10"/>
    <n v="0"/>
    <n v="0"/>
    <n v="0"/>
    <n v="0"/>
    <n v="0"/>
    <n v="0"/>
    <n v="0"/>
    <n v="12"/>
    <n v="0"/>
    <n v="0"/>
    <n v="1"/>
  </r>
  <r>
    <s v="08FUA0059Y"/>
    <n v="1"/>
    <s v="MATUTINO"/>
    <s v="USAER 7505"/>
    <n v="8"/>
    <s v="CHIHUAHUA"/>
    <n v="8"/>
    <s v="CHIHUAHUA"/>
    <x v="7"/>
    <n v="19"/>
    <x v="21"/>
    <n v="1"/>
    <s v="CHIHUAHUA"/>
    <s v="CALLE DECIMA"/>
    <n v="0"/>
    <s v="PÚBLICO"/>
    <x v="1"/>
    <n v="6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21"/>
    <n v="82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1"/>
    <n v="4"/>
    <n v="13"/>
    <n v="0"/>
    <n v="6"/>
    <n v="0"/>
    <n v="0"/>
    <n v="0"/>
    <n v="0"/>
    <n v="0"/>
    <n v="0"/>
    <n v="0"/>
    <n v="6"/>
    <n v="0"/>
    <n v="0"/>
    <n v="1"/>
  </r>
  <r>
    <s v="08FUA0060N"/>
    <n v="2"/>
    <s v="VESPERTINO"/>
    <s v="USAER 7508"/>
    <n v="8"/>
    <s v="CHIHUAHUA"/>
    <n v="8"/>
    <s v="CHIHUAHUA"/>
    <x v="7"/>
    <n v="19"/>
    <x v="21"/>
    <n v="1"/>
    <s v="CHIHUAHUA"/>
    <s v="CALLE OCHOA"/>
    <n v="0"/>
    <s v="PÚBLICO"/>
    <x v="1"/>
    <n v="6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12"/>
    <n v="50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61M"/>
    <n v="1"/>
    <s v="MATUTINO"/>
    <s v="USAER-CAS 7062"/>
    <n v="8"/>
    <s v="CHIHUAHUA"/>
    <n v="8"/>
    <s v="CHIHUAHUA"/>
    <x v="7"/>
    <n v="19"/>
    <x v="21"/>
    <n v="1"/>
    <s v="CHIHUAHUA"/>
    <s v="CALLE 24"/>
    <n v="2007"/>
    <s v="PÚBLICO"/>
    <x v="1"/>
    <n v="6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5"/>
    <n v="46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4"/>
    <n v="14"/>
    <n v="0"/>
    <n v="7"/>
    <n v="0"/>
    <n v="0"/>
    <n v="0"/>
    <n v="0"/>
    <n v="0"/>
    <n v="0"/>
    <n v="0"/>
    <n v="7"/>
    <n v="0"/>
    <n v="0"/>
    <n v="1"/>
  </r>
  <r>
    <s v="08FUA0062L"/>
    <n v="2"/>
    <s v="VESPERTINO"/>
    <s v="USAER 7502"/>
    <n v="8"/>
    <s v="CHIHUAHUA"/>
    <n v="8"/>
    <s v="CHIHUAHUA"/>
    <x v="5"/>
    <n v="37"/>
    <x v="6"/>
    <n v="1"/>
    <s v="JUĂREZ"/>
    <s v="CALLE MIGUEL DE LA MADRID HURTADO"/>
    <n v="0"/>
    <s v="PÚBLICO"/>
    <x v="1"/>
    <n v="6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3"/>
    <n v="64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1"/>
    <n v="3"/>
    <n v="11"/>
    <n v="1"/>
    <n v="4"/>
    <n v="0"/>
    <n v="0"/>
    <n v="0"/>
    <n v="0"/>
    <n v="0"/>
    <n v="0"/>
    <n v="0"/>
    <n v="5"/>
    <n v="0"/>
    <n v="0"/>
    <n v="1"/>
  </r>
  <r>
    <s v="08FUA0063K"/>
    <n v="1"/>
    <s v="MATUTINO"/>
    <s v="USAER 7600"/>
    <n v="8"/>
    <s v="CHIHUAHUA"/>
    <n v="8"/>
    <s v="CHIHUAHUA"/>
    <x v="7"/>
    <n v="19"/>
    <x v="21"/>
    <n v="1"/>
    <s v="CHIHUAHUA"/>
    <s v="AVENIDA INDEPENDENCIA"/>
    <n v="1500"/>
    <s v="PÚBLICO"/>
    <x v="1"/>
    <n v="6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9"/>
    <n v="39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3"/>
    <n v="13"/>
    <n v="1"/>
    <n v="6"/>
    <n v="0"/>
    <n v="0"/>
    <n v="0"/>
    <n v="0"/>
    <n v="0"/>
    <n v="0"/>
    <n v="0"/>
    <n v="7"/>
    <n v="0"/>
    <n v="0"/>
    <n v="1"/>
  </r>
  <r>
    <s v="08FUA0064J"/>
    <n v="1"/>
    <s v="MATUTINO"/>
    <s v="USAER 7604"/>
    <n v="8"/>
    <s v="CHIHUAHUA"/>
    <n v="8"/>
    <s v="CHIHUAHUA"/>
    <x v="5"/>
    <n v="37"/>
    <x v="6"/>
    <n v="1"/>
    <s v="JUĂREZ"/>
    <s v="CALLE FERNANDO PACHECO PARRA"/>
    <n v="0"/>
    <s v="PÚBLICO"/>
    <x v="1"/>
    <n v="6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36"/>
    <n v="98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2"/>
    <n v="0"/>
    <n v="4"/>
    <n v="15"/>
    <n v="1"/>
    <n v="7"/>
    <n v="0"/>
    <n v="0"/>
    <n v="0"/>
    <n v="0"/>
    <n v="0"/>
    <n v="0"/>
    <n v="0"/>
    <n v="8"/>
    <n v="0"/>
    <n v="0"/>
    <n v="1"/>
  </r>
  <r>
    <s v="08FUA0065I"/>
    <n v="1"/>
    <s v="MATUTINO"/>
    <s v="USAER 7603"/>
    <n v="8"/>
    <s v="CHIHUAHUA"/>
    <n v="8"/>
    <s v="CHIHUAHUA"/>
    <x v="5"/>
    <n v="37"/>
    <x v="6"/>
    <n v="1"/>
    <s v="JUĂREZ"/>
    <s v="CALLE 20 DE NOVIEMBRE"/>
    <n v="0"/>
    <s v="PÚBLICO"/>
    <x v="1"/>
    <n v="6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17"/>
    <n v="77"/>
    <n v="0"/>
    <n v="0"/>
    <n v="0"/>
    <n v="0"/>
    <n v="0"/>
    <n v="0"/>
    <n v="0"/>
    <n v="0"/>
    <n v="0"/>
    <n v="0"/>
    <n v="1"/>
    <n v="0"/>
    <n v="0"/>
    <n v="0"/>
    <n v="0"/>
    <n v="0"/>
    <n v="2"/>
    <n v="6"/>
    <n v="0"/>
    <n v="0"/>
    <n v="0"/>
    <n v="0"/>
    <n v="0"/>
    <n v="0"/>
    <n v="0"/>
    <n v="0"/>
    <n v="0"/>
    <n v="0"/>
    <n v="0"/>
    <n v="2"/>
    <n v="4"/>
    <n v="15"/>
    <n v="2"/>
    <n v="6"/>
    <n v="0"/>
    <n v="0"/>
    <n v="0"/>
    <n v="0"/>
    <n v="0"/>
    <n v="0"/>
    <n v="0"/>
    <n v="8"/>
    <n v="0"/>
    <n v="0"/>
    <n v="1"/>
  </r>
  <r>
    <s v="08FUA0066H"/>
    <n v="1"/>
    <s v="MATUTINO"/>
    <s v="USAER 7511"/>
    <n v="8"/>
    <s v="CHIHUAHUA"/>
    <n v="8"/>
    <s v="CHIHUAHUA"/>
    <x v="5"/>
    <n v="37"/>
    <x v="6"/>
    <n v="1"/>
    <s v="JUĂREZ"/>
    <s v="CALLE JARUDO ORIENTE"/>
    <n v="0"/>
    <s v="PÚBLICO"/>
    <x v="1"/>
    <n v="6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3"/>
    <n v="58"/>
    <n v="0"/>
    <n v="0"/>
    <n v="0"/>
    <n v="0"/>
    <n v="0"/>
    <n v="0"/>
    <n v="0"/>
    <n v="0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2"/>
    <n v="0"/>
    <n v="3"/>
    <n v="13"/>
    <n v="1"/>
    <n v="6"/>
    <n v="0"/>
    <n v="0"/>
    <n v="0"/>
    <n v="0"/>
    <n v="0"/>
    <n v="0"/>
    <n v="0"/>
    <n v="7"/>
    <n v="0"/>
    <n v="0"/>
    <n v="1"/>
  </r>
  <r>
    <s v="08FUA0067G"/>
    <n v="1"/>
    <s v="MATUTINO"/>
    <s v="USAER 7509"/>
    <n v="8"/>
    <s v="CHIHUAHUA"/>
    <n v="8"/>
    <s v="CHIHUAHUA"/>
    <x v="9"/>
    <n v="21"/>
    <x v="61"/>
    <n v="1"/>
    <s v="DELICIAS"/>
    <s v="AVENIDA RIO SAN PEDRO NORTE"/>
    <n v="506"/>
    <s v="PÚBLICO"/>
    <x v="1"/>
    <n v="6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21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2"/>
    <n v="5"/>
    <n v="15"/>
    <n v="0"/>
    <n v="7"/>
    <n v="0"/>
    <n v="0"/>
    <n v="0"/>
    <n v="0"/>
    <n v="0"/>
    <n v="0"/>
    <n v="0"/>
    <n v="7"/>
    <n v="0"/>
    <n v="0"/>
    <n v="1"/>
  </r>
  <r>
    <s v="08FUA0068F"/>
    <n v="2"/>
    <s v="VESPERTINO"/>
    <s v="USAER 7605"/>
    <n v="8"/>
    <s v="CHIHUAHUA"/>
    <n v="8"/>
    <s v="CHIHUAHUA"/>
    <x v="5"/>
    <n v="37"/>
    <x v="6"/>
    <n v="1"/>
    <s v="JUĂREZ"/>
    <s v="CALLE MIGUEL HIDALGO"/>
    <n v="1168"/>
    <s v="PÚBLICO"/>
    <x v="1"/>
    <n v="6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22"/>
    <n v="52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3"/>
    <n v="9"/>
    <n v="1"/>
    <n v="3"/>
    <n v="0"/>
    <n v="0"/>
    <n v="0"/>
    <n v="0"/>
    <n v="0"/>
    <n v="0"/>
    <n v="0"/>
    <n v="4"/>
    <n v="0"/>
    <n v="0"/>
    <n v="1"/>
  </r>
  <r>
    <s v="08FUA0069E"/>
    <n v="1"/>
    <s v="MATUTINO"/>
    <s v="UNIDAD DE SERVICIO DE APOYO A LA ESCUELA REGULAR 69"/>
    <n v="8"/>
    <s v="CHIHUAHUA"/>
    <n v="8"/>
    <s v="CHIHUAHUA"/>
    <x v="9"/>
    <n v="21"/>
    <x v="61"/>
    <n v="1"/>
    <s v="DELICIAS"/>
    <s v="AVENIDA 12 SUR"/>
    <n v="1"/>
    <s v="PÚBLICO"/>
    <x v="0"/>
    <n v="6"/>
    <s v="ESPECIAL"/>
    <n v="0"/>
    <x v="4"/>
    <n v="0"/>
    <x v="10"/>
    <n v="0"/>
    <m/>
    <n v="0"/>
    <m/>
    <s v="08FSE0005B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7"/>
    <n v="59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70U"/>
    <n v="1"/>
    <s v="MATUTINO"/>
    <s v="UNIDAD DE SERVICIO DE APOYO A LA ESCUELA REGULAR 70"/>
    <n v="8"/>
    <s v="CHIHUAHUA"/>
    <n v="8"/>
    <s v="CHIHUAHUA"/>
    <x v="8"/>
    <n v="36"/>
    <x v="30"/>
    <n v="1"/>
    <s v="JOSĂ‰ MARIANO JIMĂ‰NEZ"/>
    <s v="CALLE VENCEREMOS"/>
    <n v="0"/>
    <s v="PÚBLICO"/>
    <x v="0"/>
    <n v="6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33"/>
    <n v="8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71T"/>
    <n v="1"/>
    <s v="MATUTINO"/>
    <s v="UNIDAD DE SERVICIO DE APOYO A LA ESCUELA REGULAR 71"/>
    <n v="8"/>
    <s v="CHIHUAHUA"/>
    <n v="8"/>
    <s v="CHIHUAHUA"/>
    <x v="1"/>
    <n v="17"/>
    <x v="43"/>
    <n v="106"/>
    <s v="COLONIA OBREGĂ“N (RUBIO)"/>
    <s v="AVENIDA CUAUHTEMOC"/>
    <n v="600"/>
    <s v="PÚBLICO"/>
    <x v="0"/>
    <n v="6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1"/>
    <n v="76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3"/>
    <n v="9"/>
    <n v="1"/>
    <n v="4"/>
    <n v="0"/>
    <n v="0"/>
    <n v="0"/>
    <n v="0"/>
    <n v="0"/>
    <n v="0"/>
    <n v="0"/>
    <n v="5"/>
    <n v="0"/>
    <n v="0"/>
    <n v="1"/>
  </r>
  <r>
    <s v="08FUA0072S"/>
    <n v="1"/>
    <s v="MATUTINO"/>
    <s v="UNIDAD DE SERVICIO DE APOYO A LA ESCUELA REGULAR 72"/>
    <n v="8"/>
    <s v="CHIHUAHUA"/>
    <n v="8"/>
    <s v="CHIHUAHUA"/>
    <x v="10"/>
    <n v="10"/>
    <x v="44"/>
    <n v="1"/>
    <s v="SAN BUENAVENTURA"/>
    <s v="CALLE FRANCISCO I MADERO"/>
    <n v="0"/>
    <s v="PÚBLICO"/>
    <x v="0"/>
    <n v="6"/>
    <s v="ESPECIAL"/>
    <n v="0"/>
    <x v="4"/>
    <n v="0"/>
    <x v="10"/>
    <n v="0"/>
    <m/>
    <n v="0"/>
    <m/>
    <s v="08FSE0015I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11"/>
    <n v="38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2"/>
    <n v="9"/>
    <n v="0"/>
    <n v="6"/>
    <n v="0"/>
    <n v="0"/>
    <n v="0"/>
    <n v="0"/>
    <n v="0"/>
    <n v="0"/>
    <n v="0"/>
    <n v="6"/>
    <n v="0"/>
    <n v="0"/>
    <n v="1"/>
  </r>
  <r>
    <s v="08FUA0073R"/>
    <n v="2"/>
    <s v="VESPERTINO"/>
    <s v="UNIDAD DE SERVICIO DE APOYO A LA ESCUELA REGULAR 73"/>
    <n v="8"/>
    <s v="CHIHUAHUA"/>
    <n v="8"/>
    <s v="CHIHUAHUA"/>
    <x v="8"/>
    <n v="32"/>
    <x v="19"/>
    <n v="1"/>
    <s v="HIDALGO DEL PARRAL"/>
    <s v="CALLE RAMON CORO FERNANDO GOMEZ"/>
    <n v="0"/>
    <s v="PÚBLICO"/>
    <x v="0"/>
    <n v="6"/>
    <s v="ESPECIAL"/>
    <n v="0"/>
    <x v="4"/>
    <n v="0"/>
    <x v="10"/>
    <n v="0"/>
    <m/>
    <n v="0"/>
    <m/>
    <s v="08FSE0011M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57"/>
    <n v="167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0"/>
    <n v="1"/>
    <n v="3"/>
    <n v="14"/>
    <n v="2"/>
    <n v="7"/>
    <n v="0"/>
    <n v="0"/>
    <n v="0"/>
    <n v="0"/>
    <n v="0"/>
    <n v="0"/>
    <n v="0"/>
    <n v="9"/>
    <n v="0"/>
    <n v="0"/>
    <n v="1"/>
  </r>
  <r>
    <s v="08FUA0074Q"/>
    <n v="1"/>
    <s v="MATUTINO"/>
    <s v="UNIDAD DE SERVICIO DE APOYO A LA ESCUELA REGULAR 74"/>
    <n v="8"/>
    <s v="CHIHUAHUA"/>
    <n v="8"/>
    <s v="CHIHUAHUA"/>
    <x v="5"/>
    <n v="37"/>
    <x v="6"/>
    <n v="1"/>
    <s v="JUĂREZ"/>
    <s v="CALLE DEL AGUA"/>
    <n v="0"/>
    <s v="PÚBLICO"/>
    <x v="0"/>
    <n v="6"/>
    <s v="ESPECIAL"/>
    <n v="0"/>
    <x v="4"/>
    <n v="0"/>
    <x v="10"/>
    <n v="0"/>
    <m/>
    <n v="0"/>
    <m/>
    <s v="08FSE0020U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27"/>
    <n v="95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3"/>
    <n v="12"/>
    <n v="1"/>
    <n v="6"/>
    <n v="0"/>
    <n v="0"/>
    <n v="0"/>
    <n v="0"/>
    <n v="0"/>
    <n v="0"/>
    <n v="0"/>
    <n v="7"/>
    <n v="0"/>
    <n v="0"/>
    <n v="1"/>
  </r>
  <r>
    <s v="08FUA0075P"/>
    <n v="1"/>
    <s v="MATUTINO"/>
    <s v="UNIDAD DE SERVICIO DE APOYO A LA ESCUELA REGULAR 75"/>
    <n v="8"/>
    <s v="CHIHUAHUA"/>
    <n v="8"/>
    <s v="CHIHUAHUA"/>
    <x v="5"/>
    <n v="37"/>
    <x v="6"/>
    <n v="1"/>
    <s v="JUĂREZ"/>
    <s v="CALLE DEL MAR"/>
    <n v="0"/>
    <s v="PÚBLICO"/>
    <x v="0"/>
    <n v="6"/>
    <s v="ESPECIAL"/>
    <n v="0"/>
    <x v="4"/>
    <n v="0"/>
    <x v="10"/>
    <n v="0"/>
    <m/>
    <n v="0"/>
    <m/>
    <s v="08FSE0020U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23"/>
    <n v="77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3"/>
    <n v="10"/>
    <n v="0"/>
    <n v="6"/>
    <n v="0"/>
    <n v="0"/>
    <n v="0"/>
    <n v="0"/>
    <n v="0"/>
    <n v="0"/>
    <n v="0"/>
    <n v="6"/>
    <n v="0"/>
    <n v="0"/>
    <n v="1"/>
  </r>
  <r>
    <s v="08FUA0076O"/>
    <n v="2"/>
    <s v="VESPERTINO"/>
    <s v="UNIDAD DE SERVICIO DE APOYO A LA ESCUELA REGULAR 76"/>
    <n v="8"/>
    <s v="CHIHUAHUA"/>
    <n v="8"/>
    <s v="CHIHUAHUA"/>
    <x v="5"/>
    <n v="37"/>
    <x v="6"/>
    <n v="1"/>
    <s v="JUĂREZ"/>
    <s v="CALLE TELEGRAFISTAS"/>
    <n v="0"/>
    <s v="PÚBLICO"/>
    <x v="0"/>
    <n v="6"/>
    <s v="ESPECIAL"/>
    <n v="0"/>
    <x v="4"/>
    <n v="0"/>
    <x v="10"/>
    <n v="0"/>
    <m/>
    <n v="0"/>
    <m/>
    <s v="08FSE0043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52"/>
    <n v="127"/>
    <n v="0"/>
    <n v="0"/>
    <n v="0"/>
    <n v="0"/>
    <n v="0"/>
    <n v="0"/>
    <n v="0"/>
    <n v="0"/>
    <n v="0"/>
    <n v="0"/>
    <n v="0"/>
    <n v="1"/>
    <n v="0"/>
    <n v="0"/>
    <n v="0"/>
    <n v="0"/>
    <n v="5"/>
    <n v="3"/>
    <n v="0"/>
    <n v="0"/>
    <n v="0"/>
    <n v="0"/>
    <n v="0"/>
    <n v="0"/>
    <n v="0"/>
    <n v="0"/>
    <n v="0"/>
    <n v="0"/>
    <n v="0"/>
    <n v="0"/>
    <n v="2"/>
    <n v="11"/>
    <n v="5"/>
    <n v="3"/>
    <n v="0"/>
    <n v="0"/>
    <n v="0"/>
    <n v="0"/>
    <n v="0"/>
    <n v="0"/>
    <n v="0"/>
    <n v="8"/>
    <n v="0"/>
    <n v="0"/>
    <n v="1"/>
  </r>
  <r>
    <s v="08FUA0077N"/>
    <n v="1"/>
    <s v="MATUTINO"/>
    <s v="UNIDAD DE SERVICIO DE APOYO A LA ESCUELA REGULAR 77"/>
    <n v="8"/>
    <s v="CHIHUAHUA"/>
    <n v="8"/>
    <s v="CHIHUAHUA"/>
    <x v="5"/>
    <n v="37"/>
    <x v="6"/>
    <n v="1"/>
    <s v="JUĂREZ"/>
    <s v="CALLE DEL MAR"/>
    <n v="0"/>
    <s v="PÚBLICO"/>
    <x v="0"/>
    <n v="6"/>
    <s v="ESPECIAL"/>
    <n v="0"/>
    <x v="4"/>
    <n v="0"/>
    <x v="10"/>
    <n v="0"/>
    <m/>
    <n v="0"/>
    <m/>
    <s v="08FSE0001F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25"/>
    <n v="69"/>
    <n v="0"/>
    <n v="0"/>
    <n v="0"/>
    <n v="0"/>
    <n v="0"/>
    <n v="0"/>
    <n v="0"/>
    <n v="0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"/>
    <n v="7"/>
    <n v="0"/>
    <n v="3"/>
    <n v="0"/>
    <n v="0"/>
    <n v="0"/>
    <n v="0"/>
    <n v="0"/>
    <n v="0"/>
    <n v="0"/>
    <n v="3"/>
    <n v="0"/>
    <n v="0"/>
    <n v="1"/>
  </r>
  <r>
    <s v="08FUA0078M"/>
    <n v="1"/>
    <s v="MATUTINO"/>
    <s v="UNIDAD DE SERVICIO DE APOYO A LA ESCUELA REGULAR 78"/>
    <n v="8"/>
    <s v="CHIHUAHUA"/>
    <n v="8"/>
    <s v="CHIHUAHUA"/>
    <x v="7"/>
    <n v="19"/>
    <x v="21"/>
    <n v="1"/>
    <s v="CHIHUAHUA"/>
    <s v="CALLE 47"/>
    <n v="0"/>
    <s v="PÚBLICO"/>
    <x v="0"/>
    <n v="6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30"/>
    <n v="94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3"/>
    <n v="11"/>
    <n v="2"/>
    <n v="4"/>
    <n v="0"/>
    <n v="0"/>
    <n v="0"/>
    <n v="0"/>
    <n v="0"/>
    <n v="0"/>
    <n v="0"/>
    <n v="6"/>
    <n v="0"/>
    <n v="0"/>
    <n v="1"/>
  </r>
  <r>
    <s v="08FUA0079L"/>
    <n v="1"/>
    <s v="MATUTINO"/>
    <s v="UNIDAD DE SERVICIO DE APOYO A LA ESCUELA REGULAR 79"/>
    <n v="8"/>
    <s v="CHIHUAHUA"/>
    <n v="8"/>
    <s v="CHIHUAHUA"/>
    <x v="7"/>
    <n v="19"/>
    <x v="21"/>
    <n v="1"/>
    <s v="CHIHUAHUA"/>
    <s v="CALLE CARRETERA PANAMERICANA"/>
    <n v="0"/>
    <s v="PÚBLICO"/>
    <x v="0"/>
    <n v="6"/>
    <s v="ESPECIAL"/>
    <n v="0"/>
    <x v="4"/>
    <n v="0"/>
    <x v="10"/>
    <n v="0"/>
    <m/>
    <n v="0"/>
    <m/>
    <s v="08FSE0010N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36"/>
    <n v="101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4"/>
    <n v="14"/>
    <n v="0"/>
    <n v="8"/>
    <n v="0"/>
    <n v="0"/>
    <n v="0"/>
    <n v="0"/>
    <n v="0"/>
    <n v="0"/>
    <n v="0"/>
    <n v="8"/>
    <n v="0"/>
    <n v="0"/>
    <n v="1"/>
  </r>
  <r>
    <s v="08FUA0080A"/>
    <n v="1"/>
    <s v="MATUTINO"/>
    <s v="USAER-CAS 7066"/>
    <n v="8"/>
    <s v="CHIHUAHUA"/>
    <n v="8"/>
    <s v="CHIHUAHUA"/>
    <x v="7"/>
    <n v="19"/>
    <x v="21"/>
    <n v="1"/>
    <s v="CHIHUAHUA"/>
    <s v="CALLE DURAZNO"/>
    <n v="1301"/>
    <s v="PÚBLICO"/>
    <x v="1"/>
    <n v="6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28"/>
    <n v="72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4"/>
    <n v="14"/>
    <n v="0"/>
    <n v="7"/>
    <n v="0"/>
    <n v="0"/>
    <n v="0"/>
    <n v="0"/>
    <n v="0"/>
    <n v="0"/>
    <n v="0"/>
    <n v="7"/>
    <n v="0"/>
    <n v="0"/>
    <n v="1"/>
  </r>
  <r>
    <s v="08FUA0081Z"/>
    <n v="1"/>
    <s v="MATUTINO"/>
    <s v="USAER-CAS 7065"/>
    <n v="8"/>
    <s v="CHIHUAHUA"/>
    <n v="8"/>
    <s v="CHIHUAHUA"/>
    <x v="7"/>
    <n v="19"/>
    <x v="21"/>
    <n v="1"/>
    <s v="CHIHUAHUA"/>
    <s v="AVENIDA TECNOLOGICO"/>
    <n v="2903"/>
    <s v="PÚBLICO"/>
    <x v="1"/>
    <n v="6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0"/>
    <n v="59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3"/>
    <n v="11"/>
    <n v="0"/>
    <n v="5"/>
    <n v="0"/>
    <n v="0"/>
    <n v="0"/>
    <n v="0"/>
    <n v="0"/>
    <n v="0"/>
    <n v="0"/>
    <n v="5"/>
    <n v="0"/>
    <n v="0"/>
    <n v="1"/>
  </r>
  <r>
    <s v="08FUA0082Z"/>
    <n v="1"/>
    <s v="MATUTINO"/>
    <s v="USAER PREESCOLAR 7064"/>
    <n v="8"/>
    <s v="CHIHUAHUA"/>
    <n v="8"/>
    <s v="CHIHUAHUA"/>
    <x v="7"/>
    <n v="19"/>
    <x v="21"/>
    <n v="1"/>
    <s v="CHIHUAHUA"/>
    <s v="CALLE UNIDAD CAMPESINA"/>
    <n v="10500"/>
    <s v="PÚBLICO"/>
    <x v="1"/>
    <n v="6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6"/>
    <n v="2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4"/>
    <n v="11"/>
    <n v="0"/>
    <n v="4"/>
    <n v="0"/>
    <n v="0"/>
    <n v="0"/>
    <n v="0"/>
    <n v="0"/>
    <n v="0"/>
    <n v="0"/>
    <n v="4"/>
    <n v="0"/>
    <n v="0"/>
    <n v="1"/>
  </r>
  <r>
    <s v="08FUA0083Y"/>
    <n v="1"/>
    <s v="MATUTINO"/>
    <s v="USAER PRIMARIA 7067"/>
    <n v="8"/>
    <s v="CHIHUAHUA"/>
    <n v="8"/>
    <s v="CHIHUAHUA"/>
    <x v="7"/>
    <n v="19"/>
    <x v="21"/>
    <n v="1"/>
    <s v="CHIHUAHUA"/>
    <s v="AVENIDA TECNOLOGICO"/>
    <n v="2903"/>
    <s v="PÚBLICO"/>
    <x v="1"/>
    <n v="6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38"/>
    <n v="108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84X"/>
    <n v="1"/>
    <s v="MATUTINO"/>
    <s v="UNIDAD DE SERVICIO DE APOYO A LA ESCUELA REGULAR 84"/>
    <n v="8"/>
    <s v="CHIHUAHUA"/>
    <n v="8"/>
    <s v="CHIHUAHUA"/>
    <x v="7"/>
    <n v="19"/>
    <x v="21"/>
    <n v="1"/>
    <s v="CHIHUAHUA"/>
    <s v="CALLE MARIA ELENA HERNANDEZ"/>
    <n v="0"/>
    <s v="PÚBLICO"/>
    <x v="0"/>
    <n v="6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35"/>
    <n v="130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4"/>
    <n v="14"/>
    <n v="1"/>
    <n v="7"/>
    <n v="0"/>
    <n v="0"/>
    <n v="0"/>
    <n v="0"/>
    <n v="0"/>
    <n v="0"/>
    <n v="0"/>
    <n v="8"/>
    <n v="0"/>
    <n v="0"/>
    <n v="1"/>
  </r>
  <r>
    <s v="08FUA0085W"/>
    <n v="1"/>
    <s v="MATUTINO"/>
    <s v="UNIDAD DE SERVICIO DE APOYO A LA ESCUELA REGULAR 85"/>
    <n v="8"/>
    <s v="CHIHUAHUA"/>
    <n v="8"/>
    <s v="CHIHUAHUA"/>
    <x v="1"/>
    <n v="17"/>
    <x v="43"/>
    <n v="1"/>
    <s v="CUAUHTĂ‰MOC"/>
    <s v="CALLE ROMA"/>
    <n v="285"/>
    <s v="PÚBLICO"/>
    <x v="0"/>
    <n v="6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35"/>
    <n v="81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3"/>
    <n v="10"/>
    <n v="1"/>
    <n v="4"/>
    <n v="0"/>
    <n v="0"/>
    <n v="0"/>
    <n v="0"/>
    <n v="0"/>
    <n v="0"/>
    <n v="0"/>
    <n v="5"/>
    <n v="0"/>
    <n v="0"/>
    <n v="1"/>
  </r>
  <r>
    <s v="08FUA0086V"/>
    <n v="1"/>
    <s v="MATUTINO"/>
    <s v="UNIDAD DE SERVICIO DE APOYO A LA ESCUELA REGULAR 86"/>
    <n v="8"/>
    <s v="CHIHUAHUA"/>
    <n v="8"/>
    <s v="CHIHUAHUA"/>
    <x v="8"/>
    <n v="32"/>
    <x v="19"/>
    <n v="1"/>
    <s v="HIDALGO DEL PARRAL"/>
    <s v="CALLE RAMON CORO FERNANDO GOMEZ"/>
    <n v="0"/>
    <s v="PÚBLICO"/>
    <x v="0"/>
    <n v="6"/>
    <s v="ESPECIAL"/>
    <n v="0"/>
    <x v="4"/>
    <n v="0"/>
    <x v="10"/>
    <n v="0"/>
    <m/>
    <n v="0"/>
    <m/>
    <s v="08FSE0011M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27"/>
    <n v="81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3"/>
    <n v="12"/>
    <n v="1"/>
    <n v="6"/>
    <n v="0"/>
    <n v="0"/>
    <n v="0"/>
    <n v="0"/>
    <n v="0"/>
    <n v="0"/>
    <n v="0"/>
    <n v="7"/>
    <n v="0"/>
    <n v="0"/>
    <n v="1"/>
  </r>
  <r>
    <s v="08FUA0087U"/>
    <n v="1"/>
    <s v="MATUTINO"/>
    <s v="UNIDAD DE SERVICIO DE APOYO A LA ESCUELA REGULAR 87"/>
    <n v="8"/>
    <s v="CHIHUAHUA"/>
    <n v="8"/>
    <s v="CHIHUAHUA"/>
    <x v="5"/>
    <n v="37"/>
    <x v="6"/>
    <n v="1"/>
    <s v="JUĂREZ"/>
    <s v="CALLE DEL MAR"/>
    <n v="0"/>
    <s v="PÚBLICO"/>
    <x v="0"/>
    <n v="6"/>
    <s v="ESPECIAL"/>
    <n v="0"/>
    <x v="4"/>
    <n v="0"/>
    <x v="10"/>
    <n v="0"/>
    <m/>
    <n v="0"/>
    <m/>
    <s v="08FSE0001F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35"/>
    <n v="124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3"/>
    <n v="13"/>
    <n v="0"/>
    <n v="8"/>
    <n v="0"/>
    <n v="0"/>
    <n v="0"/>
    <n v="0"/>
    <n v="0"/>
    <n v="0"/>
    <n v="0"/>
    <n v="8"/>
    <n v="0"/>
    <n v="0"/>
    <n v="1"/>
  </r>
  <r>
    <s v="08FUA0088T"/>
    <n v="1"/>
    <s v="MATUTINO"/>
    <s v="UNIDAD DE SERVICIO DE APOYO A LA ESCUELA REGULAR 88"/>
    <n v="8"/>
    <s v="CHIHUAHUA"/>
    <n v="8"/>
    <s v="CHIHUAHUA"/>
    <x v="9"/>
    <n v="21"/>
    <x v="61"/>
    <n v="1"/>
    <s v="DELICIAS"/>
    <s v="CALLE 40 SUR"/>
    <n v="1801"/>
    <s v="PÚBLICO"/>
    <x v="0"/>
    <n v="6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5"/>
    <n v="6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89S"/>
    <n v="1"/>
    <s v="MATUTINO"/>
    <s v="USAER 7611"/>
    <n v="8"/>
    <s v="CHIHUAHUA"/>
    <n v="8"/>
    <s v="CHIHUAHUA"/>
    <x v="8"/>
    <n v="32"/>
    <x v="19"/>
    <n v="1"/>
    <s v="HIDALGO DEL PARRAL"/>
    <s v="PROLONGACIĂ“N CHIHUAHUA"/>
    <n v="0"/>
    <s v="PÚBLICO"/>
    <x v="1"/>
    <n v="6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11"/>
    <n v="33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3"/>
    <n v="14"/>
    <n v="0"/>
    <n v="8"/>
    <n v="0"/>
    <n v="0"/>
    <n v="0"/>
    <n v="0"/>
    <n v="0"/>
    <n v="0"/>
    <n v="0"/>
    <n v="8"/>
    <n v="0"/>
    <n v="0"/>
    <n v="1"/>
  </r>
  <r>
    <s v="08FUA0090H"/>
    <n v="2"/>
    <s v="VESPERTINO"/>
    <s v="USAER PRIMARIA 7610"/>
    <n v="8"/>
    <s v="CHIHUAHUA"/>
    <n v="8"/>
    <s v="CHIHUAHUA"/>
    <x v="7"/>
    <n v="19"/>
    <x v="21"/>
    <n v="1"/>
    <s v="CHIHUAHUA"/>
    <s v="CALLE SIMON SARLAT NAVA"/>
    <n v="0"/>
    <s v="PÚBLICO"/>
    <x v="1"/>
    <n v="6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2"/>
    <n v="16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2"/>
    <n v="0"/>
    <n v="4"/>
    <n v="14"/>
    <n v="2"/>
    <n v="5"/>
    <n v="0"/>
    <n v="0"/>
    <n v="0"/>
    <n v="0"/>
    <n v="0"/>
    <n v="0"/>
    <n v="0"/>
    <n v="7"/>
    <n v="0"/>
    <n v="0"/>
    <n v="1"/>
  </r>
  <r>
    <s v="08FUA0091G"/>
    <n v="2"/>
    <s v="VESPERTINO"/>
    <s v="USAER PRIMARIA 7609"/>
    <n v="8"/>
    <s v="CHIHUAHUA"/>
    <n v="8"/>
    <s v="CHIHUAHUA"/>
    <x v="7"/>
    <n v="2"/>
    <x v="24"/>
    <n v="1"/>
    <s v="JUAN ALDAMA"/>
    <s v="CALLE CUAHUTEMOC"/>
    <n v="3005"/>
    <s v="PÚBLICO"/>
    <x v="1"/>
    <n v="6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23"/>
    <n v="94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5"/>
    <n v="15"/>
    <n v="1"/>
    <n v="7"/>
    <n v="0"/>
    <n v="0"/>
    <n v="0"/>
    <n v="0"/>
    <n v="0"/>
    <n v="0"/>
    <n v="0"/>
    <n v="8"/>
    <n v="0"/>
    <n v="0"/>
    <n v="1"/>
  </r>
  <r>
    <s v="08FUA0092F"/>
    <n v="1"/>
    <s v="MATUTINO"/>
    <s v="USAER PRIMARIA 7608"/>
    <n v="8"/>
    <s v="CHIHUAHUA"/>
    <n v="8"/>
    <s v="CHIHUAHUA"/>
    <x v="9"/>
    <n v="21"/>
    <x v="61"/>
    <n v="1"/>
    <s v="DELICIAS"/>
    <s v="AVENIDA RIO SAN PEDRO NORTE"/>
    <n v="506"/>
    <s v="PÚBLICO"/>
    <x v="1"/>
    <n v="6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6"/>
    <n v="23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93E"/>
    <n v="1"/>
    <s v="MATUTINO"/>
    <s v="USAER PRIMARIA 7607"/>
    <n v="8"/>
    <s v="CHIHUAHUA"/>
    <n v="8"/>
    <s v="CHIHUAHUA"/>
    <x v="7"/>
    <n v="2"/>
    <x v="24"/>
    <n v="1"/>
    <s v="JUAN ALDAMA"/>
    <s v="CALLE MORELOS"/>
    <n v="0"/>
    <s v="PÚBLICO"/>
    <x v="1"/>
    <n v="6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0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2"/>
    <n v="0"/>
    <n v="3"/>
    <n v="14"/>
    <n v="0"/>
    <n v="8"/>
    <n v="0"/>
    <n v="0"/>
    <n v="0"/>
    <n v="0"/>
    <n v="0"/>
    <n v="0"/>
    <n v="0"/>
    <n v="8"/>
    <n v="0"/>
    <n v="0"/>
    <n v="1"/>
  </r>
  <r>
    <s v="08FUA0094D"/>
    <n v="1"/>
    <s v="MATUTINO"/>
    <s v="USAER PRIMARIA 7606"/>
    <n v="8"/>
    <s v="CHIHUAHUA"/>
    <n v="8"/>
    <s v="CHIHUAHUA"/>
    <x v="5"/>
    <n v="37"/>
    <x v="6"/>
    <n v="1"/>
    <s v="JUĂREZ"/>
    <s v="CALLE MIGUEL DE LA MADRID"/>
    <n v="0"/>
    <s v="PÚBLICO"/>
    <x v="1"/>
    <n v="6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21"/>
    <n v="82"/>
    <n v="0"/>
    <n v="0"/>
    <n v="0"/>
    <n v="0"/>
    <n v="0"/>
    <n v="0"/>
    <n v="0"/>
    <n v="0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0"/>
    <n v="2"/>
    <n v="3"/>
    <n v="14"/>
    <n v="3"/>
    <n v="5"/>
    <n v="0"/>
    <n v="0"/>
    <n v="0"/>
    <n v="0"/>
    <n v="0"/>
    <n v="0"/>
    <n v="0"/>
    <n v="8"/>
    <n v="0"/>
    <n v="0"/>
    <n v="1"/>
  </r>
  <r>
    <s v="08FUA0095C"/>
    <n v="1"/>
    <s v="MATUTINO"/>
    <s v="USAER CAS 7068"/>
    <n v="8"/>
    <s v="CHIHUAHUA"/>
    <n v="8"/>
    <s v="CHIHUAHUA"/>
    <x v="8"/>
    <n v="36"/>
    <x v="30"/>
    <n v="1"/>
    <s v="JOSĂ‰ MARIANO JIMĂ‰NEZ"/>
    <s v="CALLE SOR JUANA INES DE LA CRUZ"/>
    <n v="0"/>
    <s v="PÚBLICO"/>
    <x v="1"/>
    <n v="6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4"/>
    <n v="79"/>
    <n v="0"/>
    <n v="0"/>
    <n v="0"/>
    <n v="0"/>
    <n v="0"/>
    <n v="0"/>
    <n v="0"/>
    <n v="0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0"/>
    <n v="2"/>
    <n v="3"/>
    <n v="15"/>
    <n v="1"/>
    <n v="8"/>
    <n v="0"/>
    <n v="0"/>
    <n v="0"/>
    <n v="0"/>
    <n v="0"/>
    <n v="0"/>
    <n v="0"/>
    <n v="9"/>
    <n v="0"/>
    <n v="0"/>
    <n v="1"/>
  </r>
  <r>
    <s v="08FUA0096B"/>
    <n v="1"/>
    <s v="MATUTINO"/>
    <s v="UNIDAD DE SERVICIO DE APOYO A LA ESCUELA REGULAR 7612"/>
    <n v="8"/>
    <s v="CHIHUAHUA"/>
    <n v="8"/>
    <s v="CHIHUAHUA"/>
    <x v="7"/>
    <n v="19"/>
    <x v="21"/>
    <n v="1"/>
    <s v="CHIHUAHUA"/>
    <s v="CALLE HERDFORD"/>
    <n v="0"/>
    <s v="PÚBLICO"/>
    <x v="1"/>
    <n v="6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11"/>
    <n v="43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2"/>
    <n v="4"/>
    <n v="14"/>
    <n v="2"/>
    <n v="5"/>
    <n v="0"/>
    <n v="0"/>
    <n v="0"/>
    <n v="0"/>
    <n v="0"/>
    <n v="0"/>
    <n v="0"/>
    <n v="7"/>
    <n v="0"/>
    <n v="0"/>
    <n v="1"/>
  </r>
  <r>
    <s v="08FUA0097A"/>
    <n v="1"/>
    <s v="MATUTINO"/>
    <s v="USAER 7614"/>
    <n v="8"/>
    <s v="CHIHUAHUA"/>
    <n v="8"/>
    <s v="CHIHUAHUA"/>
    <x v="7"/>
    <n v="19"/>
    <x v="21"/>
    <n v="1"/>
    <s v="CHIHUAHUA"/>
    <s v="CALLE HEREFORD"/>
    <n v="0"/>
    <s v="PÚBLICO"/>
    <x v="1"/>
    <n v="6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9"/>
    <n v="3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5"/>
    <n v="13"/>
    <n v="0"/>
    <n v="5"/>
    <n v="0"/>
    <n v="0"/>
    <n v="0"/>
    <n v="0"/>
    <n v="0"/>
    <n v="0"/>
    <n v="0"/>
    <n v="5"/>
    <n v="0"/>
    <n v="0"/>
    <n v="1"/>
  </r>
  <r>
    <s v="08FUA0098Z"/>
    <n v="1"/>
    <s v="MATUTINO"/>
    <s v="USAER 7613"/>
    <n v="8"/>
    <s v="CHIHUAHUA"/>
    <n v="8"/>
    <s v="CHIHUAHUA"/>
    <x v="5"/>
    <n v="37"/>
    <x v="6"/>
    <n v="1"/>
    <s v="JUĂREZ"/>
    <s v="CALLE LUIS DE VELAZCO"/>
    <n v="7109"/>
    <s v="PÚBLICO"/>
    <x v="1"/>
    <n v="6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6"/>
    <n v="40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4"/>
    <n v="11"/>
    <n v="0"/>
    <n v="4"/>
    <n v="0"/>
    <n v="0"/>
    <n v="0"/>
    <n v="0"/>
    <n v="0"/>
    <n v="0"/>
    <n v="0"/>
    <n v="4"/>
    <n v="0"/>
    <n v="0"/>
    <n v="1"/>
  </r>
  <r>
    <s v="08FUA0099Z"/>
    <n v="1"/>
    <s v="MATUTINO"/>
    <s v="UNIDAD DE SERVICIO DE APOYO A LA ESCUELA REGULAR 7601"/>
    <n v="8"/>
    <s v="CHIHUAHUA"/>
    <n v="8"/>
    <s v="CHIHUAHUA"/>
    <x v="7"/>
    <n v="19"/>
    <x v="21"/>
    <n v="1"/>
    <s v="CHIHUAHUA"/>
    <s v="CALLE 24"/>
    <n v="2007"/>
    <s v="PÚBLICO"/>
    <x v="1"/>
    <n v="6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4"/>
    <n v="11"/>
    <n v="0"/>
    <n v="4"/>
    <n v="0"/>
    <n v="0"/>
    <n v="0"/>
    <n v="0"/>
    <n v="0"/>
    <n v="0"/>
    <n v="0"/>
    <n v="4"/>
    <n v="0"/>
    <n v="0"/>
    <n v="1"/>
  </r>
  <r>
    <s v="08FUA0100Y"/>
    <n v="1"/>
    <s v="MATUTINO"/>
    <s v="USAER 7616"/>
    <n v="8"/>
    <s v="CHIHUAHUA"/>
    <n v="8"/>
    <s v="CHIHUAHUA"/>
    <x v="7"/>
    <n v="19"/>
    <x v="21"/>
    <n v="1"/>
    <s v="CHIHUAHUA"/>
    <s v="CALLE FAMILIARIDAD"/>
    <n v="4000"/>
    <s v="PÚBLICO"/>
    <x v="1"/>
    <n v="6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7"/>
    <n v="45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4"/>
    <n v="12"/>
    <n v="0"/>
    <n v="5"/>
    <n v="0"/>
    <n v="0"/>
    <n v="0"/>
    <n v="0"/>
    <n v="0"/>
    <n v="0"/>
    <n v="0"/>
    <n v="5"/>
    <n v="0"/>
    <n v="0"/>
    <n v="1"/>
  </r>
  <r>
    <s v="08FUA0101X"/>
    <n v="1"/>
    <s v="MATUTINO"/>
    <s v="USAER 7617"/>
    <n v="8"/>
    <s v="CHIHUAHUA"/>
    <n v="8"/>
    <s v="CHIHUAHUA"/>
    <x v="7"/>
    <n v="19"/>
    <x v="21"/>
    <n v="1"/>
    <s v="CHIHUAHUA"/>
    <s v="CALLE MEXICO"/>
    <n v="0"/>
    <s v="PÚBLICO"/>
    <x v="1"/>
    <n v="6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34"/>
    <n v="117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2"/>
    <n v="4"/>
    <n v="16"/>
    <n v="0"/>
    <n v="8"/>
    <n v="0"/>
    <n v="0"/>
    <n v="0"/>
    <n v="0"/>
    <n v="0"/>
    <n v="0"/>
    <n v="0"/>
    <n v="8"/>
    <n v="0"/>
    <n v="0"/>
    <n v="1"/>
  </r>
  <r>
    <s v="08FUA0102W"/>
    <n v="1"/>
    <s v="MATUTINO"/>
    <s v="UNIDAD DE SERVICIO DE APOYO A LA ESCUELA REGULAR 102"/>
    <n v="8"/>
    <s v="CHIHUAHUA"/>
    <n v="8"/>
    <s v="CHIHUAHUA"/>
    <x v="8"/>
    <n v="36"/>
    <x v="30"/>
    <n v="1"/>
    <s v="JOSĂ‰ MARIANO JIMĂ‰NEZ"/>
    <s v="CALLE LERDO DE TEJADA"/>
    <n v="0"/>
    <s v="PÚBLICO"/>
    <x v="0"/>
    <n v="6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9"/>
    <n v="85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3"/>
    <n v="10"/>
    <n v="1"/>
    <n v="5"/>
    <n v="0"/>
    <n v="0"/>
    <n v="0"/>
    <n v="0"/>
    <n v="0"/>
    <n v="0"/>
    <n v="0"/>
    <n v="6"/>
    <n v="0"/>
    <n v="0"/>
    <n v="1"/>
  </r>
  <r>
    <s v="08FUA0103V"/>
    <n v="1"/>
    <s v="MATUTINO"/>
    <s v="UNIDAD DE SERVICIO DE APOYO A LA ESCUELA REGULAR 103"/>
    <n v="8"/>
    <s v="CHIHUAHUA"/>
    <n v="8"/>
    <s v="CHIHUAHUA"/>
    <x v="8"/>
    <n v="32"/>
    <x v="19"/>
    <n v="1"/>
    <s v="HIDALGO DEL PARRAL"/>
    <s v="CALLE RAMON CORO FERNANDO GOMEZ"/>
    <n v="0"/>
    <s v="PÚBLICO"/>
    <x v="0"/>
    <n v="6"/>
    <s v="ESPECIAL"/>
    <n v="0"/>
    <x v="4"/>
    <n v="0"/>
    <x v="10"/>
    <n v="0"/>
    <m/>
    <n v="0"/>
    <m/>
    <s v="08FSE0011M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30"/>
    <n v="91"/>
    <n v="0"/>
    <n v="0"/>
    <n v="0"/>
    <n v="0"/>
    <n v="0"/>
    <n v="0"/>
    <n v="0"/>
    <n v="0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3"/>
    <n v="11"/>
    <n v="2"/>
    <n v="5"/>
    <n v="0"/>
    <n v="0"/>
    <n v="0"/>
    <n v="0"/>
    <n v="0"/>
    <n v="0"/>
    <n v="0"/>
    <n v="7"/>
    <n v="0"/>
    <n v="0"/>
    <n v="1"/>
  </r>
  <r>
    <s v="08FUA0104U"/>
    <n v="1"/>
    <s v="MATUTINO"/>
    <s v="UNIDAD DE SERVICIO DE APOYO A LA ESCUELA REGULAR 104"/>
    <n v="8"/>
    <s v="CHIHUAHUA"/>
    <n v="8"/>
    <s v="CHIHUAHUA"/>
    <x v="7"/>
    <n v="19"/>
    <x v="21"/>
    <n v="1"/>
    <s v="CHIHUAHUA"/>
    <s v="CALLE 47"/>
    <n v="0"/>
    <s v="PÚBLICO"/>
    <x v="0"/>
    <n v="6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40"/>
    <n v="115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3"/>
    <n v="12"/>
    <n v="0"/>
    <n v="7"/>
    <n v="0"/>
    <n v="0"/>
    <n v="0"/>
    <n v="0"/>
    <n v="0"/>
    <n v="0"/>
    <n v="0"/>
    <n v="7"/>
    <n v="0"/>
    <n v="0"/>
    <n v="1"/>
  </r>
  <r>
    <s v="08FUA0105T"/>
    <n v="2"/>
    <s v="VESPERTINO"/>
    <s v="UNIDAD DE SERVICIO DE APOYO A LA ESCUELA REGULAR 105"/>
    <n v="8"/>
    <s v="CHIHUAHUA"/>
    <n v="8"/>
    <s v="CHIHUAHUA"/>
    <x v="7"/>
    <n v="19"/>
    <x v="21"/>
    <n v="1"/>
    <s v="CHIHUAHUA"/>
    <s v="CALLE MARIA ELENA HERNANDEZ"/>
    <n v="230"/>
    <s v="PÚBLICO"/>
    <x v="0"/>
    <n v="6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42"/>
    <n v="95"/>
    <n v="0"/>
    <n v="0"/>
    <n v="0"/>
    <n v="0"/>
    <n v="0"/>
    <n v="0"/>
    <n v="0"/>
    <n v="0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106S"/>
    <n v="1"/>
    <s v="MATUTINO"/>
    <s v="UNIDAD DE SERVICIO DE APOYO A LA ESCUELA REGULAR 106"/>
    <n v="8"/>
    <s v="CHIHUAHUA"/>
    <n v="8"/>
    <s v="CHIHUAHUA"/>
    <x v="10"/>
    <n v="50"/>
    <x v="65"/>
    <n v="1"/>
    <s v="NUEVO CASAS GRANDES"/>
    <s v="CALLE COAHUILA"/>
    <n v="0"/>
    <s v="PÚBLICO"/>
    <x v="0"/>
    <n v="6"/>
    <s v="ESPECIAL"/>
    <n v="0"/>
    <x v="4"/>
    <n v="0"/>
    <x v="10"/>
    <n v="0"/>
    <m/>
    <n v="0"/>
    <m/>
    <s v="08FSE0015I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37"/>
    <n v="112"/>
    <n v="0"/>
    <n v="0"/>
    <n v="0"/>
    <n v="0"/>
    <n v="0"/>
    <n v="0"/>
    <n v="0"/>
    <n v="0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3"/>
    <n v="12"/>
    <n v="3"/>
    <n v="5"/>
    <n v="0"/>
    <n v="0"/>
    <n v="0"/>
    <n v="0"/>
    <n v="0"/>
    <n v="0"/>
    <n v="0"/>
    <n v="8"/>
    <n v="0"/>
    <n v="0"/>
    <n v="1"/>
  </r>
  <r>
    <s v="08FUA0107R"/>
    <n v="1"/>
    <s v="MATUTINO"/>
    <s v="USAER 7618"/>
    <n v="8"/>
    <s v="CHIHUAHUA"/>
    <n v="8"/>
    <s v="CHIHUAHUA"/>
    <x v="8"/>
    <n v="36"/>
    <x v="30"/>
    <n v="1"/>
    <s v="JOSĂ‰ MARIANO JIMĂ‰NEZ"/>
    <s v="CALLE LEYES DE REFORMA"/>
    <n v="0"/>
    <s v="PÚBLICO"/>
    <x v="1"/>
    <n v="6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21"/>
    <n v="51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1"/>
    <n v="1"/>
    <n v="4"/>
    <n v="13"/>
    <n v="2"/>
    <n v="4"/>
    <n v="0"/>
    <n v="0"/>
    <n v="0"/>
    <n v="0"/>
    <n v="0"/>
    <n v="0"/>
    <n v="0"/>
    <n v="6"/>
    <n v="0"/>
    <n v="0"/>
    <n v="1"/>
  </r>
  <r>
    <s v="08FUA0108Q"/>
    <n v="1"/>
    <s v="MATUTINO"/>
    <s v="USAER-CAS 7622"/>
    <n v="8"/>
    <s v="CHIHUAHUA"/>
    <n v="8"/>
    <s v="CHIHUAHUA"/>
    <x v="7"/>
    <n v="19"/>
    <x v="21"/>
    <n v="1"/>
    <s v="CHIHUAHUA"/>
    <s v="AVENIDA TECNOLOGICO"/>
    <n v="2903"/>
    <s v="PÚBLICO"/>
    <x v="1"/>
    <n v="6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50"/>
    <n v="107"/>
    <n v="0"/>
    <n v="0"/>
    <n v="0"/>
    <n v="0"/>
    <n v="0"/>
    <n v="0"/>
    <n v="0"/>
    <n v="0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1"/>
    <n v="1"/>
    <n v="4"/>
    <n v="16"/>
    <n v="0"/>
    <n v="9"/>
    <n v="0"/>
    <n v="0"/>
    <n v="0"/>
    <n v="0"/>
    <n v="0"/>
    <n v="0"/>
    <n v="0"/>
    <n v="9"/>
    <n v="0"/>
    <n v="0"/>
    <n v="1"/>
  </r>
  <r>
    <s v="08FUA0109P"/>
    <n v="1"/>
    <s v="MATUTINO"/>
    <s v="UNIDAD DE SERVICIO DE APOYO A LA ESCUELA REGULAR 210"/>
    <n v="8"/>
    <s v="CHIHUAHUA"/>
    <n v="8"/>
    <s v="CHIHUAHUA"/>
    <x v="9"/>
    <n v="62"/>
    <x v="40"/>
    <n v="22"/>
    <s v="NAICA"/>
    <s v="CALLE MORELOS"/>
    <n v="0"/>
    <s v="PÚBLICO"/>
    <x v="0"/>
    <n v="6"/>
    <s v="ESPECIAL"/>
    <n v="0"/>
    <x v="4"/>
    <n v="0"/>
    <x v="10"/>
    <n v="0"/>
    <m/>
    <n v="0"/>
    <m/>
    <s v="08FSE0019E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13"/>
    <n v="53"/>
    <n v="0"/>
    <n v="0"/>
    <n v="0"/>
    <n v="0"/>
    <n v="0"/>
    <n v="0"/>
    <n v="0"/>
    <n v="0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2"/>
    <n v="6"/>
    <n v="0"/>
    <n v="3"/>
    <n v="0"/>
    <n v="0"/>
    <n v="0"/>
    <n v="0"/>
    <n v="0"/>
    <n v="0"/>
    <n v="0"/>
    <n v="3"/>
    <n v="0"/>
    <n v="0"/>
    <n v="1"/>
  </r>
  <r>
    <s v="08FUA0110E"/>
    <n v="1"/>
    <s v="MATUTINO"/>
    <s v="UNIDAD DE SERVICIO DE APOYO A LA ESCUELA REGULAR 211"/>
    <n v="8"/>
    <s v="CHIHUAHUA"/>
    <n v="8"/>
    <s v="CHIHUAHUA"/>
    <x v="10"/>
    <n v="10"/>
    <x v="44"/>
    <n v="26"/>
    <s v="FLORES MAGĂ“N"/>
    <s v="CALLE CARRETERA SUECO-CASAS GRANDES"/>
    <n v="0"/>
    <s v="PÚBLICO"/>
    <x v="0"/>
    <n v="6"/>
    <s v="ESPECIAL"/>
    <n v="0"/>
    <x v="4"/>
    <n v="0"/>
    <x v="10"/>
    <n v="0"/>
    <m/>
    <n v="0"/>
    <m/>
    <s v="08FSE0015I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0"/>
    <n v="43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2"/>
    <n v="7"/>
    <n v="1"/>
    <n v="3"/>
    <n v="0"/>
    <n v="0"/>
    <n v="0"/>
    <n v="0"/>
    <n v="0"/>
    <n v="0"/>
    <n v="0"/>
    <n v="4"/>
    <n v="0"/>
    <n v="0"/>
    <n v="1"/>
  </r>
  <r>
    <s v="08FUA0111D"/>
    <n v="1"/>
    <s v="MATUTINO"/>
    <s v="UNIDAD DE SERVICIO DE APOYO A LA ESCUELA REGULAR 212"/>
    <n v="8"/>
    <s v="CHIHUAHUA"/>
    <n v="8"/>
    <s v="CHIHUAHUA"/>
    <x v="10"/>
    <n v="50"/>
    <x v="65"/>
    <n v="1"/>
    <s v="NUEVO CASAS GRANDES"/>
    <s v="CALLE NACIONES UNIDAS"/>
    <n v="0"/>
    <s v="PÚBLICO"/>
    <x v="0"/>
    <n v="6"/>
    <s v="ESPECIAL"/>
    <n v="0"/>
    <x v="4"/>
    <n v="0"/>
    <x v="10"/>
    <n v="0"/>
    <m/>
    <n v="0"/>
    <m/>
    <s v="08FSE0015I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17"/>
    <n v="63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2"/>
    <n v="8"/>
    <n v="2"/>
    <n v="3"/>
    <n v="0"/>
    <n v="0"/>
    <n v="0"/>
    <n v="0"/>
    <n v="0"/>
    <n v="0"/>
    <n v="0"/>
    <n v="5"/>
    <n v="0"/>
    <n v="0"/>
    <n v="1"/>
  </r>
  <r>
    <s v="08FUA0112C"/>
    <n v="1"/>
    <s v="MATUTINO"/>
    <s v="USAER 7013"/>
    <n v="8"/>
    <s v="CHIHUAHUA"/>
    <n v="8"/>
    <s v="CHIHUAHUA"/>
    <x v="7"/>
    <n v="19"/>
    <x v="21"/>
    <n v="1"/>
    <s v="CHIHUAHUA"/>
    <s v="CALLE GARCIA SALINAS"/>
    <n v="3904"/>
    <s v="PÚBLICO"/>
    <x v="1"/>
    <n v="6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3"/>
    <n v="78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4"/>
    <n v="14"/>
    <n v="0"/>
    <n v="7"/>
    <n v="0"/>
    <n v="0"/>
    <n v="0"/>
    <n v="0"/>
    <n v="0"/>
    <n v="0"/>
    <n v="0"/>
    <n v="7"/>
    <n v="0"/>
    <n v="0"/>
    <n v="1"/>
  </r>
  <r>
    <s v="08FUA0141Y"/>
    <n v="1"/>
    <s v="MATUTINO"/>
    <s v="UNIDAD DE SERVICIO DE APOYO A LA ESCUELA REGULAR 141"/>
    <n v="8"/>
    <s v="CHIHUAHUA"/>
    <n v="8"/>
    <s v="CHIHUAHUA"/>
    <x v="9"/>
    <n v="11"/>
    <x v="28"/>
    <n v="1"/>
    <s v="SANTA ROSALĂŤA DE CAMARGO"/>
    <s v="CALLE CRISANTEMOS"/>
    <n v="0"/>
    <s v="PÚBLICO"/>
    <x v="0"/>
    <n v="6"/>
    <s v="ESPECIAL"/>
    <n v="0"/>
    <x v="4"/>
    <n v="0"/>
    <x v="10"/>
    <n v="0"/>
    <m/>
    <n v="0"/>
    <m/>
    <s v="08FSE0019E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9"/>
    <n v="75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42X"/>
    <n v="1"/>
    <s v="MATUTINO"/>
    <s v="UNIDAD DE SERVICIO DE APOYO A LA ESCUELA REGULAR 142"/>
    <n v="8"/>
    <s v="CHIHUAHUA"/>
    <n v="8"/>
    <s v="CHIHUAHUA"/>
    <x v="8"/>
    <n v="32"/>
    <x v="19"/>
    <n v="1"/>
    <s v="HIDALGO DEL PARRAL"/>
    <s v="CALLE RAMON CORO FERNANDO GOMEZ"/>
    <n v="0"/>
    <s v="PÚBLICO"/>
    <x v="0"/>
    <n v="6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47"/>
    <n v="129"/>
    <n v="0"/>
    <n v="0"/>
    <n v="0"/>
    <n v="0"/>
    <n v="0"/>
    <n v="0"/>
    <n v="0"/>
    <n v="0"/>
    <n v="0"/>
    <n v="0"/>
    <n v="1"/>
    <n v="0"/>
    <n v="0"/>
    <n v="0"/>
    <n v="0"/>
    <n v="0"/>
    <n v="2"/>
    <n v="6"/>
    <n v="0"/>
    <n v="0"/>
    <n v="0"/>
    <n v="0"/>
    <n v="0"/>
    <n v="0"/>
    <n v="0"/>
    <n v="0"/>
    <n v="0"/>
    <n v="0"/>
    <n v="0"/>
    <n v="0"/>
    <n v="3"/>
    <n v="12"/>
    <n v="2"/>
    <n v="6"/>
    <n v="0"/>
    <n v="0"/>
    <n v="0"/>
    <n v="0"/>
    <n v="0"/>
    <n v="0"/>
    <n v="0"/>
    <n v="8"/>
    <n v="0"/>
    <n v="0"/>
    <n v="1"/>
  </r>
  <r>
    <s v="08FUA0145U"/>
    <n v="1"/>
    <s v="MATUTINO"/>
    <s v="UNIDAD DE SERVICIO DE APOYO A LA ESCUELA REGULAR 145"/>
    <n v="8"/>
    <s v="CHIHUAHUA"/>
    <n v="8"/>
    <s v="CHIHUAHUA"/>
    <x v="3"/>
    <n v="7"/>
    <x v="25"/>
    <n v="1"/>
    <s v="MARIANO BALLEZA"/>
    <s v="CALLE LĂZARO CĂRDENAS"/>
    <n v="0"/>
    <s v="PÚBLICO"/>
    <x v="0"/>
    <n v="6"/>
    <s v="ESPECIAL"/>
    <n v="0"/>
    <x v="4"/>
    <n v="0"/>
    <x v="10"/>
    <n v="0"/>
    <m/>
    <n v="0"/>
    <m/>
    <s v="08FSE0021T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29"/>
    <n v="61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2"/>
    <n v="7"/>
    <n v="1"/>
    <n v="3"/>
    <n v="0"/>
    <n v="0"/>
    <n v="0"/>
    <n v="0"/>
    <n v="0"/>
    <n v="0"/>
    <n v="0"/>
    <n v="4"/>
    <n v="0"/>
    <n v="0"/>
    <n v="1"/>
  </r>
  <r>
    <s v="08FUA0146T"/>
    <n v="1"/>
    <s v="MATUTINO"/>
    <s v="USAER 7011"/>
    <n v="8"/>
    <s v="CHIHUAHUA"/>
    <n v="8"/>
    <s v="CHIHUAHUA"/>
    <x v="7"/>
    <n v="19"/>
    <x v="21"/>
    <n v="1"/>
    <s v="CHIHUAHUA"/>
    <s v="AVENIDA TECNOLOGICO"/>
    <n v="2709"/>
    <s v="PÚBLICO"/>
    <x v="1"/>
    <n v="6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33"/>
    <n v="78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2"/>
    <n v="5"/>
    <n v="16"/>
    <n v="0"/>
    <n v="8"/>
    <n v="0"/>
    <n v="0"/>
    <n v="0"/>
    <n v="0"/>
    <n v="0"/>
    <n v="0"/>
    <n v="0"/>
    <n v="8"/>
    <n v="0"/>
    <n v="0"/>
    <n v="1"/>
  </r>
  <r>
    <s v="08FUA0147S"/>
    <n v="1"/>
    <s v="MATUTINO"/>
    <s v="UNIDAD DE SERVICIO DE APOYO A LA ESCUELA REGULAR 147"/>
    <n v="8"/>
    <s v="CHIHUAHUA"/>
    <n v="8"/>
    <s v="CHIHUAHUA"/>
    <x v="3"/>
    <n v="27"/>
    <x v="27"/>
    <n v="1"/>
    <s v="GUACHOCHI"/>
    <s v="CALLE FERNANDO MAGAĂ‘A "/>
    <n v="2"/>
    <s v="PÚBLICO"/>
    <x v="0"/>
    <n v="6"/>
    <s v="ESPECIAL"/>
    <n v="0"/>
    <x v="4"/>
    <n v="0"/>
    <x v="10"/>
    <n v="0"/>
    <m/>
    <n v="0"/>
    <m/>
    <s v="08FSE0021T"/>
    <m/>
    <s v="08ADG0006B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7"/>
    <n v="67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2"/>
    <n v="8"/>
    <n v="2"/>
    <n v="3"/>
    <n v="0"/>
    <n v="0"/>
    <n v="0"/>
    <n v="0"/>
    <n v="0"/>
    <n v="0"/>
    <n v="0"/>
    <n v="5"/>
    <n v="0"/>
    <n v="0"/>
    <n v="1"/>
  </r>
  <r>
    <s v="08FUA0148R"/>
    <n v="1"/>
    <s v="MATUTINO"/>
    <s v="UNIDAD DE SERVICIO DE APOYO A LA ESCUELA REGULAR 148"/>
    <n v="8"/>
    <s v="CHIHUAHUA"/>
    <n v="8"/>
    <s v="CHIHUAHUA"/>
    <x v="9"/>
    <n v="21"/>
    <x v="61"/>
    <n v="1"/>
    <s v="DELICIAS"/>
    <s v="AVENIDA 12 SUR"/>
    <n v="1"/>
    <s v="PÚBLICO"/>
    <x v="0"/>
    <n v="6"/>
    <s v="ESPECIAL"/>
    <n v="0"/>
    <x v="4"/>
    <n v="0"/>
    <x v="10"/>
    <n v="0"/>
    <m/>
    <n v="0"/>
    <m/>
    <s v="08FSE0005B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31"/>
    <n v="77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3"/>
    <n v="9"/>
    <n v="1"/>
    <n v="4"/>
    <n v="0"/>
    <n v="0"/>
    <n v="0"/>
    <n v="0"/>
    <n v="0"/>
    <n v="0"/>
    <n v="0"/>
    <n v="5"/>
    <n v="0"/>
    <n v="0"/>
    <n v="1"/>
  </r>
  <r>
    <s v="08FUA0149Q"/>
    <n v="1"/>
    <s v="MATUTINO"/>
    <s v="UNIDAD DE SERVICIO DE APOYO A LA ESCUELA REGULAR 149"/>
    <n v="8"/>
    <s v="CHIHUAHUA"/>
    <n v="8"/>
    <s v="CHIHUAHUA"/>
    <x v="8"/>
    <n v="32"/>
    <x v="19"/>
    <n v="1"/>
    <s v="HIDALGO DEL PARRAL"/>
    <s v="CALLE RAMON CORO FERNANDO GOMEZ"/>
    <n v="0"/>
    <s v="PÚBLICO"/>
    <x v="0"/>
    <n v="6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30"/>
    <n v="8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50F"/>
    <n v="2"/>
    <s v="VESPERTINO"/>
    <s v="UNIDAD DE SERVICIO DE APOYO A LA ESCUELA REGULAR 150"/>
    <n v="8"/>
    <s v="CHIHUAHUA"/>
    <n v="8"/>
    <s v="CHIHUAHUA"/>
    <x v="7"/>
    <n v="19"/>
    <x v="21"/>
    <n v="1"/>
    <s v="CHIHUAHUA"/>
    <s v="CALLE MARIA ELENA HERNANDEZ"/>
    <n v="0"/>
    <s v="PÚBLICO"/>
    <x v="0"/>
    <n v="6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1"/>
    <n v="80"/>
    <n v="0"/>
    <n v="0"/>
    <n v="0"/>
    <n v="0"/>
    <n v="0"/>
    <n v="0"/>
    <n v="0"/>
    <n v="0"/>
    <n v="0"/>
    <n v="1"/>
    <n v="0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2"/>
    <n v="10"/>
    <n v="1"/>
    <n v="6"/>
    <n v="0"/>
    <n v="0"/>
    <n v="0"/>
    <n v="0"/>
    <n v="0"/>
    <n v="0"/>
    <n v="0"/>
    <n v="7"/>
    <n v="0"/>
    <n v="0"/>
    <n v="1"/>
  </r>
  <r>
    <s v="08FUA0151E"/>
    <n v="2"/>
    <s v="VESPERTINO"/>
    <s v="UNIDAD DE SERVICIO DE APOYO A LA ESCUELA REGULAR 151"/>
    <n v="8"/>
    <s v="CHIHUAHUA"/>
    <n v="8"/>
    <s v="CHIHUAHUA"/>
    <x v="7"/>
    <n v="19"/>
    <x v="21"/>
    <n v="1"/>
    <s v="CHIHUAHUA"/>
    <s v="CALLE 47"/>
    <n v="0"/>
    <s v="PÚBLICO"/>
    <x v="0"/>
    <n v="6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37"/>
    <n v="10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2"/>
    <n v="9"/>
    <n v="0"/>
    <n v="6"/>
    <n v="0"/>
    <n v="0"/>
    <n v="0"/>
    <n v="0"/>
    <n v="0"/>
    <n v="0"/>
    <n v="0"/>
    <n v="6"/>
    <n v="0"/>
    <n v="0"/>
    <n v="1"/>
  </r>
  <r>
    <s v="08FUA0152D"/>
    <n v="1"/>
    <s v="MATUTINO"/>
    <s v="UNIDAD DE SERVICIO DE APOYO A LA ESCUELA REGULAR 152"/>
    <n v="8"/>
    <s v="CHIHUAHUA"/>
    <n v="8"/>
    <s v="CHIHUAHUA"/>
    <x v="0"/>
    <n v="9"/>
    <x v="2"/>
    <n v="169"/>
    <s v="SAN JUANITO"/>
    <s v="CALLE MARIANO IRIGOYEN"/>
    <n v="101"/>
    <s v="PÚBLICO"/>
    <x v="0"/>
    <n v="6"/>
    <s v="ESPECIAL"/>
    <n v="0"/>
    <x v="4"/>
    <n v="0"/>
    <x v="10"/>
    <n v="0"/>
    <m/>
    <n v="0"/>
    <m/>
    <s v="08FSE0014J"/>
    <m/>
    <s v="08ADG0003E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7"/>
    <n v="74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2"/>
    <n v="9"/>
    <n v="2"/>
    <n v="4"/>
    <n v="0"/>
    <n v="0"/>
    <n v="0"/>
    <n v="0"/>
    <n v="0"/>
    <n v="0"/>
    <n v="0"/>
    <n v="6"/>
    <n v="0"/>
    <n v="0"/>
    <n v="1"/>
  </r>
  <r>
    <s v="08FUA0153C"/>
    <n v="1"/>
    <s v="MATUTINO"/>
    <s v="UNIDAD DE SERVICIO DE APOYO A LA ESCUELA REGULAR 153"/>
    <n v="8"/>
    <s v="CHIHUAHUA"/>
    <n v="8"/>
    <s v="CHIHUAHUA"/>
    <x v="10"/>
    <n v="50"/>
    <x v="65"/>
    <n v="1"/>
    <s v="NUEVO CASAS GRANDES"/>
    <s v="CALLE AYUNTAMIENTO"/>
    <n v="1102"/>
    <s v="PÚBLICO"/>
    <x v="0"/>
    <n v="6"/>
    <s v="ESPECIAL"/>
    <n v="0"/>
    <x v="4"/>
    <n v="0"/>
    <x v="10"/>
    <n v="0"/>
    <m/>
    <n v="0"/>
    <m/>
    <s v="08FSE0022S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3"/>
    <n v="63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2"/>
    <n v="8"/>
    <n v="1"/>
    <n v="4"/>
    <n v="0"/>
    <n v="0"/>
    <n v="0"/>
    <n v="0"/>
    <n v="0"/>
    <n v="0"/>
    <n v="0"/>
    <n v="5"/>
    <n v="0"/>
    <n v="0"/>
    <n v="1"/>
  </r>
  <r>
    <s v="08FUA0154B"/>
    <n v="1"/>
    <s v="MATUTINO"/>
    <s v="UNIDAD DE SERVICIO DE APOYO A LA ESCUELA REGULAR 154"/>
    <n v="8"/>
    <s v="CHIHUAHUA"/>
    <n v="8"/>
    <s v="CHIHUAHUA"/>
    <x v="7"/>
    <n v="19"/>
    <x v="21"/>
    <n v="1"/>
    <s v="CHIHUAHUA"/>
    <s v="CALLE 47"/>
    <n v="0"/>
    <s v="PÚBLICO"/>
    <x v="0"/>
    <n v="6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36"/>
    <n v="98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3"/>
    <n v="11"/>
    <n v="0"/>
    <n v="6"/>
    <n v="0"/>
    <n v="0"/>
    <n v="0"/>
    <n v="0"/>
    <n v="0"/>
    <n v="0"/>
    <n v="0"/>
    <n v="6"/>
    <n v="0"/>
    <n v="0"/>
    <n v="1"/>
  </r>
  <r>
    <s v="08FUA0155A"/>
    <n v="1"/>
    <s v="MATUTINO"/>
    <s v="UNIDAD DE SERVICIO DE APOYO A LA ESCUELA REGULAR 155"/>
    <n v="8"/>
    <s v="CHIHUAHUA"/>
    <n v="8"/>
    <s v="CHIHUAHUA"/>
    <x v="7"/>
    <n v="19"/>
    <x v="21"/>
    <n v="1"/>
    <s v="CHIHUAHUA"/>
    <s v="CALLE MARIA ELENA HERNANDEZ"/>
    <n v="230"/>
    <s v="PÚBLICO"/>
    <x v="0"/>
    <n v="6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31"/>
    <n v="96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3"/>
    <n v="11"/>
    <n v="0"/>
    <n v="6"/>
    <n v="0"/>
    <n v="0"/>
    <n v="0"/>
    <n v="0"/>
    <n v="0"/>
    <n v="0"/>
    <n v="0"/>
    <n v="6"/>
    <n v="0"/>
    <n v="0"/>
    <n v="1"/>
  </r>
  <r>
    <s v="08FUA0156Z"/>
    <n v="2"/>
    <s v="VESPERTINO"/>
    <s v="UNIDAD DE SERVICIO DE APOYO A LA ESCUELA REGULAR 156"/>
    <n v="8"/>
    <s v="CHIHUAHUA"/>
    <n v="8"/>
    <s v="CHIHUAHUA"/>
    <x v="9"/>
    <n v="21"/>
    <x v="61"/>
    <n v="1"/>
    <s v="DELICIAS"/>
    <s v="AVENIDA 12 SUR"/>
    <n v="1"/>
    <s v="PÚBLICO"/>
    <x v="0"/>
    <n v="6"/>
    <s v="ESPECIAL"/>
    <n v="0"/>
    <x v="4"/>
    <n v="0"/>
    <x v="10"/>
    <n v="0"/>
    <m/>
    <n v="0"/>
    <m/>
    <s v="08FSE0005B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17"/>
    <n v="64"/>
    <n v="0"/>
    <n v="0"/>
    <n v="0"/>
    <n v="0"/>
    <n v="0"/>
    <n v="0"/>
    <n v="0"/>
    <n v="0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3"/>
    <n v="9"/>
    <n v="2"/>
    <n v="4"/>
    <n v="0"/>
    <n v="0"/>
    <n v="0"/>
    <n v="0"/>
    <n v="0"/>
    <n v="0"/>
    <n v="0"/>
    <n v="6"/>
    <n v="0"/>
    <n v="0"/>
    <n v="1"/>
  </r>
  <r>
    <s v="08FUA0157Z"/>
    <n v="1"/>
    <s v="MATUTINO"/>
    <s v="UNIDAD DE SERVICIO DE APOYO A LA ESCUELA REGULAR 157"/>
    <n v="8"/>
    <s v="CHIHUAHUA"/>
    <n v="8"/>
    <s v="CHIHUAHUA"/>
    <x v="5"/>
    <n v="37"/>
    <x v="6"/>
    <n v="1"/>
    <s v="JUĂREZ"/>
    <s v="CALLE DEL MAR"/>
    <n v="0"/>
    <s v="PÚBLICO"/>
    <x v="0"/>
    <n v="6"/>
    <s v="ESPECIAL"/>
    <n v="0"/>
    <x v="4"/>
    <n v="0"/>
    <x v="10"/>
    <n v="0"/>
    <m/>
    <n v="0"/>
    <m/>
    <s v="08FSE0020U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31"/>
    <n v="96"/>
    <n v="0"/>
    <n v="0"/>
    <n v="0"/>
    <n v="0"/>
    <n v="0"/>
    <n v="0"/>
    <n v="0"/>
    <n v="0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3"/>
    <n v="11"/>
    <n v="3"/>
    <n v="4"/>
    <n v="0"/>
    <n v="0"/>
    <n v="0"/>
    <n v="0"/>
    <n v="0"/>
    <n v="0"/>
    <n v="0"/>
    <n v="7"/>
    <n v="0"/>
    <n v="0"/>
    <n v="1"/>
  </r>
  <r>
    <s v="08FUA0158Y"/>
    <n v="1"/>
    <s v="MATUTINO"/>
    <s v="UNIDAD DE SERVICIO DE APOYO A LA ESCUELA REGULAR 158"/>
    <n v="8"/>
    <s v="CHIHUAHUA"/>
    <n v="8"/>
    <s v="CHIHUAHUA"/>
    <x v="7"/>
    <n v="19"/>
    <x v="21"/>
    <n v="1"/>
    <s v="CHIHUAHUA"/>
    <s v="CALLE POPOCATEPETL"/>
    <n v="0"/>
    <s v="PÚBLICO"/>
    <x v="0"/>
    <n v="6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5"/>
    <n v="60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59X"/>
    <n v="2"/>
    <s v="VESPERTINO"/>
    <s v="UNIDAD DE SERVICIO DE APOYO A LA ESCUELA REGULAR 159"/>
    <n v="8"/>
    <s v="CHIHUAHUA"/>
    <n v="8"/>
    <s v="CHIHUAHUA"/>
    <x v="7"/>
    <n v="19"/>
    <x v="21"/>
    <n v="1"/>
    <s v="CHIHUAHUA"/>
    <s v="CALLE CARRETERA PANAMERICANA"/>
    <n v="0"/>
    <s v="PÚBLICO"/>
    <x v="0"/>
    <n v="6"/>
    <s v="ESPECIAL"/>
    <n v="0"/>
    <x v="4"/>
    <n v="0"/>
    <x v="10"/>
    <n v="0"/>
    <m/>
    <n v="0"/>
    <m/>
    <s v="08FSE0010N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22"/>
    <n v="79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2"/>
    <n v="9"/>
    <n v="0"/>
    <n v="6"/>
    <n v="0"/>
    <n v="0"/>
    <n v="0"/>
    <n v="0"/>
    <n v="0"/>
    <n v="0"/>
    <n v="0"/>
    <n v="6"/>
    <n v="0"/>
    <n v="0"/>
    <n v="1"/>
  </r>
  <r>
    <s v="08FUA0160M"/>
    <n v="1"/>
    <s v="MATUTINO"/>
    <s v="UNIDAD DE SERVICIO DE APOYO A LA ESCUELA REGULAR 160"/>
    <n v="8"/>
    <s v="CHIHUAHUA"/>
    <n v="8"/>
    <s v="CHIHUAHUA"/>
    <x v="5"/>
    <n v="37"/>
    <x v="6"/>
    <n v="1"/>
    <s v="JUĂREZ"/>
    <s v="CALLE DEL MAR"/>
    <n v="0"/>
    <s v="PÚBLICO"/>
    <x v="0"/>
    <n v="6"/>
    <s v="ESPECIAL"/>
    <n v="0"/>
    <x v="4"/>
    <n v="0"/>
    <x v="10"/>
    <n v="0"/>
    <m/>
    <n v="0"/>
    <m/>
    <s v="08FSE0002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8"/>
    <n v="60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"/>
    <n v="8"/>
    <n v="0"/>
    <n v="4"/>
    <n v="0"/>
    <n v="0"/>
    <n v="0"/>
    <n v="0"/>
    <n v="0"/>
    <n v="0"/>
    <n v="0"/>
    <n v="4"/>
    <n v="0"/>
    <n v="0"/>
    <n v="1"/>
  </r>
  <r>
    <s v="08FUA0161L"/>
    <n v="1"/>
    <s v="MATUTINO"/>
    <s v="UNIDAD DE SERVICIO DE APOYO A LA ESCUELA REGULAR 161"/>
    <n v="8"/>
    <s v="CHIHUAHUA"/>
    <n v="8"/>
    <s v="CHIHUAHUA"/>
    <x v="8"/>
    <n v="39"/>
    <x v="26"/>
    <n v="1"/>
    <s v="OCTAVIANO LĂ“PEZ"/>
    <s v="CALLE FRANCISCO VILLA"/>
    <n v="0"/>
    <s v="PÚBLICO"/>
    <x v="0"/>
    <n v="6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31"/>
    <n v="75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162K"/>
    <n v="1"/>
    <s v="MATUTINO"/>
    <s v="UNIDAD DE SERVICIO DE APOYO A LA ESCUELA REGULAR 162"/>
    <n v="8"/>
    <s v="CHIHUAHUA"/>
    <n v="8"/>
    <s v="CHIHUAHUA"/>
    <x v="7"/>
    <n v="19"/>
    <x v="21"/>
    <n v="1"/>
    <s v="CHIHUAHUA"/>
    <s v="CALLE MARIA ELENA HERNANDEZ"/>
    <n v="0"/>
    <s v="PÚBLICO"/>
    <x v="0"/>
    <n v="6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0"/>
    <n v="59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4"/>
    <n v="11"/>
    <n v="0"/>
    <n v="5"/>
    <n v="0"/>
    <n v="0"/>
    <n v="0"/>
    <n v="0"/>
    <n v="0"/>
    <n v="0"/>
    <n v="0"/>
    <n v="5"/>
    <n v="0"/>
    <n v="0"/>
    <n v="1"/>
  </r>
  <r>
    <s v="08FUA0163J"/>
    <n v="1"/>
    <s v="MATUTINO"/>
    <s v="UNIDAD DE SERVICIO DE APOYO A LA ESCUELA REGULAR 163"/>
    <n v="8"/>
    <s v="CHIHUAHUA"/>
    <n v="8"/>
    <s v="CHIHUAHUA"/>
    <x v="1"/>
    <n v="17"/>
    <x v="43"/>
    <n v="1"/>
    <s v="CUAUHTĂ‰MOC"/>
    <s v="CALLE ROMA"/>
    <n v="2085"/>
    <s v="PÚBLICO"/>
    <x v="0"/>
    <n v="6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4"/>
    <n v="61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3"/>
    <n v="10"/>
    <n v="1"/>
    <n v="4"/>
    <n v="0"/>
    <n v="0"/>
    <n v="0"/>
    <n v="0"/>
    <n v="0"/>
    <n v="0"/>
    <n v="0"/>
    <n v="5"/>
    <n v="0"/>
    <n v="0"/>
    <n v="1"/>
  </r>
  <r>
    <s v="08FUA0164I"/>
    <n v="1"/>
    <s v="MATUTINO"/>
    <s v="UNIDAD DE SERVICIO DE APOYO A LA ESCUELA REGULAR 164"/>
    <n v="8"/>
    <s v="CHIHUAHUA"/>
    <n v="8"/>
    <s v="CHIHUAHUA"/>
    <x v="5"/>
    <n v="37"/>
    <x v="6"/>
    <n v="1"/>
    <s v="JUĂREZ"/>
    <s v="CALLE DEL MAR"/>
    <n v="0"/>
    <s v="PÚBLICO"/>
    <x v="0"/>
    <n v="6"/>
    <s v="ESPECIAL"/>
    <n v="0"/>
    <x v="4"/>
    <n v="0"/>
    <x v="10"/>
    <n v="0"/>
    <m/>
    <n v="0"/>
    <m/>
    <s v="08FSE0001F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7"/>
    <n v="68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65H"/>
    <n v="2"/>
    <s v="VESPERTINO"/>
    <s v="UNIDAD DE SERVICIO DE APOYO A LA ESCUELA REGULAR 165"/>
    <n v="8"/>
    <s v="CHIHUAHUA"/>
    <n v="8"/>
    <s v="CHIHUAHUA"/>
    <x v="7"/>
    <n v="2"/>
    <x v="24"/>
    <n v="1"/>
    <s v="JUAN ALDAMA"/>
    <s v="CALLE 11"/>
    <n v="1701"/>
    <s v="PÚBLICO"/>
    <x v="0"/>
    <n v="6"/>
    <s v="ESPECIAL"/>
    <n v="0"/>
    <x v="4"/>
    <n v="0"/>
    <x v="10"/>
    <n v="0"/>
    <m/>
    <n v="0"/>
    <m/>
    <s v="08FSE0023R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23"/>
    <n v="56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66G"/>
    <n v="1"/>
    <s v="MATUTINO"/>
    <s v="UNIDAD DE SERVICIO DE APOYO A LA ESCUELA REGULAR 166"/>
    <n v="8"/>
    <s v="CHIHUAHUA"/>
    <n v="8"/>
    <s v="CHIHUAHUA"/>
    <x v="7"/>
    <n v="19"/>
    <x v="21"/>
    <n v="1"/>
    <s v="CHIHUAHUA"/>
    <s v="CALLE POPOCATEPETL"/>
    <n v="0"/>
    <s v="PÚBLICO"/>
    <x v="0"/>
    <n v="6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2"/>
    <n v="38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3"/>
    <n v="11"/>
    <n v="0"/>
    <n v="6"/>
    <n v="0"/>
    <n v="0"/>
    <n v="0"/>
    <n v="0"/>
    <n v="0"/>
    <n v="0"/>
    <n v="0"/>
    <n v="6"/>
    <n v="0"/>
    <n v="0"/>
    <n v="1"/>
  </r>
  <r>
    <s v="08FUA0167F"/>
    <n v="1"/>
    <s v="MATUTINO"/>
    <s v="UNIDAD DE SERVICIO DE APOYO A LA ESCUELA REGULAR 167"/>
    <n v="8"/>
    <s v="CHIHUAHUA"/>
    <n v="8"/>
    <s v="CHIHUAHUA"/>
    <x v="7"/>
    <n v="19"/>
    <x v="21"/>
    <n v="1"/>
    <s v="CHIHUAHUA"/>
    <s v="CALLE MARIA ELENA HERNANDEZ"/>
    <n v="0"/>
    <s v="PÚBLICO"/>
    <x v="0"/>
    <n v="6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27"/>
    <n v="79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168E"/>
    <n v="1"/>
    <s v="MATUTINO"/>
    <s v="UNIDAD DE SERVICIO DE APOYO A LA ESCUELA REGULAR 168"/>
    <n v="8"/>
    <s v="CHIHUAHUA"/>
    <n v="8"/>
    <s v="CHIHUAHUA"/>
    <x v="7"/>
    <n v="19"/>
    <x v="21"/>
    <n v="1"/>
    <s v="CHIHUAHUA"/>
    <s v="CALLE POPOCATEPETL"/>
    <n v="0"/>
    <s v="PÚBLICO"/>
    <x v="0"/>
    <n v="6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18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69D"/>
    <n v="1"/>
    <s v="MATUTINO"/>
    <s v="UNIDAD DE SERVICIO DE APOYO A LA ESCUELA REGULAR 169"/>
    <n v="8"/>
    <s v="CHIHUAHUA"/>
    <n v="8"/>
    <s v="CHIHUAHUA"/>
    <x v="7"/>
    <n v="19"/>
    <x v="21"/>
    <n v="1"/>
    <s v="CHIHUAHUA"/>
    <s v="CALLE MARIA ELENA HERNANDEZ"/>
    <n v="0"/>
    <s v="PÚBLICO"/>
    <x v="0"/>
    <n v="6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18"/>
    <n v="52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3"/>
    <n v="9"/>
    <n v="1"/>
    <n v="3"/>
    <n v="0"/>
    <n v="0"/>
    <n v="0"/>
    <n v="0"/>
    <n v="0"/>
    <n v="0"/>
    <n v="0"/>
    <n v="4"/>
    <n v="0"/>
    <n v="0"/>
    <n v="1"/>
  </r>
  <r>
    <s v="08FUA0170T"/>
    <n v="1"/>
    <s v="MATUTINO"/>
    <s v="UNIDAD DE SERVICIO DE APOYO A LA ESCUELA REGULAR 170"/>
    <n v="8"/>
    <s v="CHIHUAHUA"/>
    <n v="8"/>
    <s v="CHIHUAHUA"/>
    <x v="7"/>
    <n v="19"/>
    <x v="21"/>
    <n v="1"/>
    <s v="CHIHUAHUA"/>
    <s v="CALLE POPOCATEPETL"/>
    <n v="0"/>
    <s v="PÚBLICO"/>
    <x v="0"/>
    <n v="6"/>
    <s v="ESPECIAL"/>
    <n v="0"/>
    <x v="4"/>
    <n v="0"/>
    <x v="10"/>
    <n v="0"/>
    <m/>
    <n v="0"/>
    <m/>
    <s v="08FSE0003D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4"/>
    <n v="6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171S"/>
    <n v="1"/>
    <s v="MATUTINO"/>
    <s v="UNIDAD DE SERVICIO DE APOYO A LA ESCUELA REGULAR 171"/>
    <n v="8"/>
    <s v="CHIHUAHUA"/>
    <n v="8"/>
    <s v="CHIHUAHUA"/>
    <x v="7"/>
    <n v="19"/>
    <x v="21"/>
    <n v="1"/>
    <s v="CHIHUAHUA"/>
    <s v="CALLE POPOCATEPETL"/>
    <n v="0"/>
    <s v="PÚBLICO"/>
    <x v="0"/>
    <n v="6"/>
    <s v="ESPECIAL"/>
    <n v="0"/>
    <x v="4"/>
    <n v="0"/>
    <x v="10"/>
    <n v="0"/>
    <m/>
    <n v="0"/>
    <m/>
    <s v="08FSE0010N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23"/>
    <n v="57"/>
    <n v="0"/>
    <n v="0"/>
    <n v="0"/>
    <n v="0"/>
    <n v="0"/>
    <n v="0"/>
    <n v="0"/>
    <n v="0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1"/>
    <n v="3"/>
    <n v="9"/>
    <n v="2"/>
    <n v="2"/>
    <n v="0"/>
    <n v="0"/>
    <n v="0"/>
    <n v="0"/>
    <n v="0"/>
    <n v="0"/>
    <n v="0"/>
    <n v="4"/>
    <n v="0"/>
    <n v="0"/>
    <n v="1"/>
  </r>
  <r>
    <s v="08FUA0172R"/>
    <n v="1"/>
    <s v="MATUTINO"/>
    <s v="UNIDAD DE SERVICIO DE APOYO A LA ESCUELA REGULAR 172"/>
    <n v="8"/>
    <s v="CHIHUAHUA"/>
    <n v="8"/>
    <s v="CHIHUAHUA"/>
    <x v="7"/>
    <n v="19"/>
    <x v="21"/>
    <n v="1"/>
    <s v="CHIHUAHUA"/>
    <s v="CALLE POPOCATEPETL"/>
    <n v="0"/>
    <s v="PÚBLICO"/>
    <x v="0"/>
    <n v="6"/>
    <s v="ESPECIAL"/>
    <n v="0"/>
    <x v="4"/>
    <n v="0"/>
    <x v="10"/>
    <n v="0"/>
    <m/>
    <n v="0"/>
    <m/>
    <s v="08FSE0010N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8"/>
    <n v="55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3"/>
    <n v="9"/>
    <n v="1"/>
    <n v="3"/>
    <n v="0"/>
    <n v="0"/>
    <n v="0"/>
    <n v="0"/>
    <n v="0"/>
    <n v="0"/>
    <n v="0"/>
    <n v="4"/>
    <n v="0"/>
    <n v="0"/>
    <n v="1"/>
  </r>
  <r>
    <s v="08FUA0173Q"/>
    <n v="2"/>
    <s v="VESPERTINO"/>
    <s v="UNIDAD DE SERVICIO DE APOYO A LA ESCUELA REGULAR 173"/>
    <n v="8"/>
    <s v="CHIHUAHUA"/>
    <n v="8"/>
    <s v="CHIHUAHUA"/>
    <x v="7"/>
    <n v="19"/>
    <x v="21"/>
    <n v="1"/>
    <s v="CHIHUAHUA"/>
    <s v="CALLE MARIA ELENA HERNANDEZ"/>
    <n v="230"/>
    <s v="PÚBLICO"/>
    <x v="0"/>
    <n v="6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18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74P"/>
    <n v="1"/>
    <s v="MATUTINO"/>
    <s v="UNIDAD DE SERVICIO DE APOYO A LA ESCUELA REGULAR 174"/>
    <n v="8"/>
    <s v="CHIHUAHUA"/>
    <n v="8"/>
    <s v="CHIHUAHUA"/>
    <x v="5"/>
    <n v="37"/>
    <x v="6"/>
    <n v="1"/>
    <s v="JUĂREZ"/>
    <s v="CALLE TELEGRAFISTAS NORTE"/>
    <n v="457"/>
    <s v="PÚBLICO"/>
    <x v="0"/>
    <n v="6"/>
    <s v="ESPECIAL"/>
    <n v="0"/>
    <x v="4"/>
    <n v="0"/>
    <x v="10"/>
    <n v="0"/>
    <m/>
    <n v="0"/>
    <m/>
    <s v="08FSE0009Y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34"/>
    <n v="132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4"/>
    <n v="12"/>
    <n v="0"/>
    <n v="7"/>
    <n v="0"/>
    <n v="0"/>
    <n v="0"/>
    <n v="0"/>
    <n v="0"/>
    <n v="0"/>
    <n v="0"/>
    <n v="7"/>
    <n v="0"/>
    <n v="0"/>
    <n v="1"/>
  </r>
  <r>
    <s v="08FUA0175O"/>
    <n v="1"/>
    <s v="MATUTINO"/>
    <s v="UNIDAD DE SERVICIO DE APOYO A LA ESCUELA REGULAR 175"/>
    <n v="8"/>
    <s v="CHIHUAHUA"/>
    <n v="8"/>
    <s v="CHIHUAHUA"/>
    <x v="5"/>
    <n v="37"/>
    <x v="6"/>
    <n v="1"/>
    <s v="JUĂREZ"/>
    <s v="CALLE TELEGRAFISTAS NORTE"/>
    <n v="451"/>
    <s v="PÚBLICO"/>
    <x v="0"/>
    <n v="6"/>
    <s v="ESPECIAL"/>
    <n v="0"/>
    <x v="4"/>
    <n v="0"/>
    <x v="10"/>
    <n v="0"/>
    <m/>
    <n v="0"/>
    <m/>
    <s v="08FSE0009Y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20"/>
    <n v="7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76N"/>
    <n v="2"/>
    <s v="VESPERTINO"/>
    <s v="UNIDAD DE SERVICIO DE APOYO A LA ESCUELA REGULAR 176"/>
    <n v="8"/>
    <s v="CHIHUAHUA"/>
    <n v="8"/>
    <s v="CHIHUAHUA"/>
    <x v="5"/>
    <n v="37"/>
    <x v="6"/>
    <n v="1"/>
    <s v="JUĂREZ"/>
    <s v="CALLE DEL AGUA"/>
    <n v="0"/>
    <s v="PÚBLICO"/>
    <x v="0"/>
    <n v="6"/>
    <s v="ESPECIAL"/>
    <n v="0"/>
    <x v="4"/>
    <n v="0"/>
    <x v="10"/>
    <n v="0"/>
    <m/>
    <n v="0"/>
    <m/>
    <s v="08FSE0020U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5"/>
    <n v="52"/>
    <n v="0"/>
    <n v="0"/>
    <n v="0"/>
    <n v="0"/>
    <n v="0"/>
    <n v="0"/>
    <n v="0"/>
    <n v="0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2"/>
    <n v="7"/>
    <n v="1"/>
    <n v="3"/>
    <n v="0"/>
    <n v="0"/>
    <n v="0"/>
    <n v="0"/>
    <n v="0"/>
    <n v="0"/>
    <n v="0"/>
    <n v="4"/>
    <n v="0"/>
    <n v="0"/>
    <n v="1"/>
  </r>
  <r>
    <s v="08FUA0177M"/>
    <n v="1"/>
    <s v="MATUTINO"/>
    <s v="UNIDAD DE SERVICIO DE APOYO A LA ESCUELA REGULAR 177"/>
    <n v="8"/>
    <s v="CHIHUAHUA"/>
    <n v="8"/>
    <s v="CHIHUAHUA"/>
    <x v="5"/>
    <n v="37"/>
    <x v="6"/>
    <n v="1"/>
    <s v="JUĂREZ"/>
    <s v="CALLE DEL MAR"/>
    <n v="0"/>
    <s v="PÚBLICO"/>
    <x v="0"/>
    <n v="6"/>
    <s v="ESPECIAL"/>
    <n v="0"/>
    <x v="4"/>
    <n v="0"/>
    <x v="10"/>
    <n v="0"/>
    <m/>
    <n v="0"/>
    <m/>
    <s v="08FSE0009Y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0"/>
    <n v="7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2"/>
    <n v="9"/>
    <n v="0"/>
    <n v="5"/>
    <n v="0"/>
    <n v="0"/>
    <n v="0"/>
    <n v="0"/>
    <n v="0"/>
    <n v="0"/>
    <n v="0"/>
    <n v="5"/>
    <n v="0"/>
    <n v="0"/>
    <n v="1"/>
  </r>
  <r>
    <s v="08FUA0178L"/>
    <n v="1"/>
    <s v="MATUTINO"/>
    <s v="UNIDAD DE SERVICIO DE APOYO A LA ESCUELA REGULAR 178"/>
    <n v="8"/>
    <s v="CHIHUAHUA"/>
    <n v="8"/>
    <s v="CHIHUAHUA"/>
    <x v="10"/>
    <n v="50"/>
    <x v="65"/>
    <n v="1"/>
    <s v="NUEVO CASAS GRANDES"/>
    <s v="CALLE COAHUILA"/>
    <n v="0"/>
    <s v="PÚBLICO"/>
    <x v="0"/>
    <n v="6"/>
    <s v="ESPECIAL"/>
    <n v="0"/>
    <x v="4"/>
    <n v="0"/>
    <x v="10"/>
    <n v="0"/>
    <m/>
    <n v="0"/>
    <m/>
    <s v="08FSE0022S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10"/>
    <n v="44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7"/>
    <n v="0"/>
    <n v="4"/>
    <n v="0"/>
    <n v="0"/>
    <n v="0"/>
    <n v="0"/>
    <n v="0"/>
    <n v="0"/>
    <n v="0"/>
    <n v="4"/>
    <n v="0"/>
    <n v="0"/>
    <n v="1"/>
  </r>
  <r>
    <s v="08FUA0179K"/>
    <n v="1"/>
    <s v="MATUTINO"/>
    <s v="UNIDAD DE SERVICIO DE APOYO A LA ESCUELA REGULAR 179"/>
    <n v="8"/>
    <s v="CHIHUAHUA"/>
    <n v="8"/>
    <s v="CHIHUAHUA"/>
    <x v="5"/>
    <n v="37"/>
    <x v="6"/>
    <n v="1"/>
    <s v="JUĂREZ"/>
    <s v="CALLE TELEGRAFISTAS NORTE"/>
    <n v="457"/>
    <s v="PÚBLICO"/>
    <x v="0"/>
    <n v="6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0"/>
    <n v="63"/>
    <n v="0"/>
    <n v="0"/>
    <n v="0"/>
    <n v="0"/>
    <n v="0"/>
    <n v="0"/>
    <n v="0"/>
    <n v="0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7"/>
    <n v="0"/>
    <n v="4"/>
    <n v="0"/>
    <n v="0"/>
    <n v="0"/>
    <n v="0"/>
    <n v="0"/>
    <n v="0"/>
    <n v="0"/>
    <n v="4"/>
    <n v="0"/>
    <n v="0"/>
    <n v="1"/>
  </r>
  <r>
    <s v="08FUA0180Z"/>
    <n v="1"/>
    <s v="MATUTINO"/>
    <s v="UNIDAD DE SERVICIO DE APOYO A LA ESCUELA REGULAR 180"/>
    <n v="8"/>
    <s v="CHIHUAHUA"/>
    <n v="8"/>
    <s v="CHIHUAHUA"/>
    <x v="5"/>
    <n v="37"/>
    <x v="6"/>
    <n v="1"/>
    <s v="JUĂREZ"/>
    <s v="CALLE TELEGRAFISTAS NORTE"/>
    <n v="451"/>
    <s v="PÚBLICO"/>
    <x v="0"/>
    <n v="6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14"/>
    <n v="62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2"/>
    <n v="7"/>
    <n v="1"/>
    <n v="3"/>
    <n v="0"/>
    <n v="0"/>
    <n v="0"/>
    <n v="0"/>
    <n v="0"/>
    <n v="0"/>
    <n v="0"/>
    <n v="4"/>
    <n v="0"/>
    <n v="0"/>
    <n v="1"/>
  </r>
  <r>
    <s v="08FUA0181Z"/>
    <n v="1"/>
    <s v="MATUTINO"/>
    <s v="UNIDAD DE SERVICIO DE APOYO A LA ESCUELA REGULAR 181"/>
    <n v="8"/>
    <s v="CHIHUAHUA"/>
    <n v="8"/>
    <s v="CHIHUAHUA"/>
    <x v="1"/>
    <n v="17"/>
    <x v="43"/>
    <n v="1"/>
    <s v="CUAUHTĂ‰MOC"/>
    <s v="CALLE 26"/>
    <n v="4460"/>
    <s v="PÚBLICO"/>
    <x v="0"/>
    <n v="6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31"/>
    <n v="8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82Y"/>
    <n v="1"/>
    <s v="MATUTINO"/>
    <s v="UNIDAD DE SERVICIO DE APOYO A LA ESCUELA REGULAR 182"/>
    <n v="8"/>
    <s v="CHIHUAHUA"/>
    <n v="8"/>
    <s v="CHIHUAHUA"/>
    <x v="9"/>
    <n v="21"/>
    <x v="61"/>
    <n v="1"/>
    <s v="DELICIAS"/>
    <s v="CALLE 40 SUR"/>
    <n v="1801"/>
    <s v="PÚBLICO"/>
    <x v="0"/>
    <n v="6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8"/>
    <n v="37"/>
    <n v="0"/>
    <n v="0"/>
    <n v="0"/>
    <n v="0"/>
    <n v="0"/>
    <n v="0"/>
    <n v="0"/>
    <n v="0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2"/>
    <n v="6"/>
    <n v="0"/>
    <n v="3"/>
    <n v="0"/>
    <n v="0"/>
    <n v="0"/>
    <n v="0"/>
    <n v="0"/>
    <n v="0"/>
    <n v="0"/>
    <n v="3"/>
    <n v="0"/>
    <n v="0"/>
    <n v="1"/>
  </r>
  <r>
    <s v="08FUA0183X"/>
    <n v="1"/>
    <s v="MATUTINO"/>
    <s v="UNIDAD DE SERVICIO DE APOYO A LA ESCUELA REGULAR 183"/>
    <n v="8"/>
    <s v="CHIHUAHUA"/>
    <n v="8"/>
    <s v="CHIHUAHUA"/>
    <x v="9"/>
    <n v="11"/>
    <x v="28"/>
    <n v="1"/>
    <s v="SANTA ROSALĂŤA DE CAMARGO"/>
    <s v="CALLE 20 DE NOVIEMBRE"/>
    <n v="1005"/>
    <s v="PÚBLICO"/>
    <x v="0"/>
    <n v="6"/>
    <s v="ESPECIAL"/>
    <n v="0"/>
    <x v="4"/>
    <n v="0"/>
    <x v="10"/>
    <n v="0"/>
    <m/>
    <n v="0"/>
    <m/>
    <s v="08FSE0019E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13"/>
    <n v="53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1"/>
    <n v="7"/>
    <n v="0"/>
    <n v="5"/>
    <n v="0"/>
    <n v="0"/>
    <n v="0"/>
    <n v="0"/>
    <n v="0"/>
    <n v="0"/>
    <n v="0"/>
    <n v="5"/>
    <n v="0"/>
    <n v="0"/>
    <n v="1"/>
  </r>
  <r>
    <s v="08FUA0184W"/>
    <n v="1"/>
    <s v="MATUTINO"/>
    <s v="UNIDAD DE SERVICIO DE APOYO A LA ESCUELA REGULAR 184"/>
    <n v="8"/>
    <s v="CHIHUAHUA"/>
    <n v="8"/>
    <s v="CHIHUAHUA"/>
    <x v="9"/>
    <n v="21"/>
    <x v="61"/>
    <n v="1"/>
    <s v="DELICIAS"/>
    <s v="CALLE 40 SUR"/>
    <n v="1801"/>
    <s v="PÚBLICO"/>
    <x v="0"/>
    <n v="6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13"/>
    <n v="48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7"/>
    <n v="0"/>
    <n v="4"/>
    <n v="0"/>
    <n v="0"/>
    <n v="0"/>
    <n v="0"/>
    <n v="0"/>
    <n v="0"/>
    <n v="0"/>
    <n v="4"/>
    <n v="0"/>
    <n v="0"/>
    <n v="1"/>
  </r>
  <r>
    <s v="08FUA0185V"/>
    <n v="1"/>
    <s v="MATUTINO"/>
    <s v="UNIDAD DE SERVICIO DE APOYO A LA ESCUELA REGULAR 185"/>
    <n v="8"/>
    <s v="CHIHUAHUA"/>
    <n v="8"/>
    <s v="CHIHUAHUA"/>
    <x v="9"/>
    <n v="21"/>
    <x v="61"/>
    <n v="1"/>
    <s v="DELICIAS"/>
    <s v="AVENIDA 12 SUR"/>
    <n v="1"/>
    <s v="PÚBLICO"/>
    <x v="0"/>
    <n v="6"/>
    <s v="ESPECIAL"/>
    <n v="0"/>
    <x v="4"/>
    <n v="0"/>
    <x v="10"/>
    <n v="0"/>
    <m/>
    <n v="0"/>
    <m/>
    <s v="08FSE0005B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24"/>
    <n v="89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2"/>
    <n v="9"/>
    <n v="0"/>
    <n v="6"/>
    <n v="0"/>
    <n v="0"/>
    <n v="0"/>
    <n v="0"/>
    <n v="0"/>
    <n v="0"/>
    <n v="0"/>
    <n v="6"/>
    <n v="0"/>
    <n v="0"/>
    <n v="1"/>
  </r>
  <r>
    <s v="08FUA0186U"/>
    <n v="1"/>
    <s v="MATUTINO"/>
    <s v="UNIDAD DE SERVICIO DE APOYO A LA ESCUELA REGULAR 186"/>
    <n v="8"/>
    <s v="CHIHUAHUA"/>
    <n v="8"/>
    <s v="CHIHUAHUA"/>
    <x v="8"/>
    <n v="32"/>
    <x v="19"/>
    <n v="1"/>
    <s v="HIDALGO DEL PARRAL"/>
    <s v="PROLONGACIĂ“N MONTES URALES"/>
    <n v="0"/>
    <s v="PÚBLICO"/>
    <x v="0"/>
    <n v="6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5"/>
    <n v="67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3"/>
    <n v="9"/>
    <n v="1"/>
    <n v="4"/>
    <n v="0"/>
    <n v="0"/>
    <n v="0"/>
    <n v="0"/>
    <n v="0"/>
    <n v="0"/>
    <n v="0"/>
    <n v="5"/>
    <n v="0"/>
    <n v="0"/>
    <n v="1"/>
  </r>
  <r>
    <s v="08FUA0187T"/>
    <n v="1"/>
    <s v="MATUTINO"/>
    <s v="UNIDAD DE SERVICIO DE APOYO A LA ESCUELA REGULAR 187"/>
    <n v="8"/>
    <s v="CHIHUAHUA"/>
    <n v="8"/>
    <s v="CHIHUAHUA"/>
    <x v="8"/>
    <n v="32"/>
    <x v="19"/>
    <n v="1"/>
    <s v="HIDALGO DEL PARRAL"/>
    <s v="CALLE RAMON CORO FERNANDO GOMEZ"/>
    <n v="0"/>
    <s v="PÚBLICO"/>
    <x v="0"/>
    <n v="6"/>
    <s v="ESPECIAL"/>
    <n v="0"/>
    <x v="4"/>
    <n v="0"/>
    <x v="10"/>
    <n v="0"/>
    <m/>
    <n v="0"/>
    <m/>
    <s v="08FSE0045C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0"/>
    <n v="63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88S"/>
    <n v="1"/>
    <s v="MATUTINO"/>
    <s v="UNIDAD DE SERVICIO DE APOYO A LA ESCUELA REGULAR 188"/>
    <n v="8"/>
    <s v="CHIHUAHUA"/>
    <n v="8"/>
    <s v="CHIHUAHUA"/>
    <x v="8"/>
    <n v="36"/>
    <x v="30"/>
    <n v="1"/>
    <s v="JOSĂ‰ MARIANO JIMĂ‰NEZ"/>
    <s v="CALLE CRISTOBAL COLON"/>
    <n v="706"/>
    <s v="PÚBLICO"/>
    <x v="0"/>
    <n v="6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30"/>
    <n v="78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89R"/>
    <n v="1"/>
    <s v="MATUTINO"/>
    <s v="UNIDAD DE SERVICIO DE APOYO A LA ESCUELA REGULAR 189"/>
    <n v="8"/>
    <s v="CHIHUAHUA"/>
    <n v="8"/>
    <s v="CHIHUAHUA"/>
    <x v="8"/>
    <n v="32"/>
    <x v="19"/>
    <n v="1"/>
    <s v="HIDALGO DEL PARRAL"/>
    <s v="PROLONGACIĂ“N MONTES URALES"/>
    <n v="0"/>
    <s v="PÚBLICO"/>
    <x v="0"/>
    <n v="6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26"/>
    <n v="9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90G"/>
    <n v="1"/>
    <s v="MATUTINO"/>
    <s v="UNIDAD DE SERVICIO DE APOYO A LA ESCUELA REGULAR 190"/>
    <n v="8"/>
    <s v="CHIHUAHUA"/>
    <n v="8"/>
    <s v="CHIHUAHUA"/>
    <x v="7"/>
    <n v="19"/>
    <x v="21"/>
    <n v="1"/>
    <s v="CHIHUAHUA"/>
    <s v="CALLE 47"/>
    <n v="0"/>
    <s v="PÚBLICO"/>
    <x v="0"/>
    <n v="6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3"/>
    <n v="74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191F"/>
    <n v="1"/>
    <s v="MATUTINO"/>
    <s v="UNIDAD DE SERVICIO DE APOYO A LA ESCUELA REGULAR 191"/>
    <n v="8"/>
    <s v="CHIHUAHUA"/>
    <n v="8"/>
    <s v="CHIHUAHUA"/>
    <x v="7"/>
    <n v="19"/>
    <x v="21"/>
    <n v="1"/>
    <s v="CHIHUAHUA"/>
    <s v="CALLE POPOCATEPETL"/>
    <n v="0"/>
    <s v="PÚBLICO"/>
    <x v="0"/>
    <n v="6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7"/>
    <n v="67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3"/>
    <n v="9"/>
    <n v="0"/>
    <n v="4"/>
    <n v="0"/>
    <n v="0"/>
    <n v="0"/>
    <n v="0"/>
    <n v="0"/>
    <n v="0"/>
    <n v="0"/>
    <n v="4"/>
    <n v="0"/>
    <n v="0"/>
    <n v="1"/>
  </r>
  <r>
    <s v="08FUA0192E"/>
    <n v="1"/>
    <s v="MATUTINO"/>
    <s v="UNIDAD DE SERVICIO DE APOYO A LA ESCUELA REGULAR 192"/>
    <n v="8"/>
    <s v="CHIHUAHUA"/>
    <n v="8"/>
    <s v="CHIHUAHUA"/>
    <x v="7"/>
    <n v="19"/>
    <x v="21"/>
    <n v="1"/>
    <s v="CHIHUAHUA"/>
    <s v="CALLE POPOCATEPETL"/>
    <n v="0"/>
    <s v="PÚBLICO"/>
    <x v="0"/>
    <n v="6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35"/>
    <n v="103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4"/>
    <n v="11"/>
    <n v="1"/>
    <n v="5"/>
    <n v="0"/>
    <n v="0"/>
    <n v="0"/>
    <n v="0"/>
    <n v="0"/>
    <n v="0"/>
    <n v="0"/>
    <n v="6"/>
    <n v="0"/>
    <n v="0"/>
    <n v="1"/>
  </r>
  <r>
    <s v="08FUA0193D"/>
    <n v="1"/>
    <s v="MATUTINO"/>
    <s v="UNIDAD DE SERVICIO DE APOYO A LA ESCUELA REGULAR 193"/>
    <n v="8"/>
    <s v="CHIHUAHUA"/>
    <n v="8"/>
    <s v="CHIHUAHUA"/>
    <x v="7"/>
    <n v="19"/>
    <x v="21"/>
    <n v="1"/>
    <s v="CHIHUAHUA"/>
    <s v="CALLE 11A"/>
    <n v="1701"/>
    <s v="PÚBLICO"/>
    <x v="0"/>
    <n v="6"/>
    <s v="ESPECIAL"/>
    <n v="0"/>
    <x v="4"/>
    <n v="0"/>
    <x v="10"/>
    <n v="0"/>
    <m/>
    <n v="0"/>
    <m/>
    <s v="08FSE0023R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16"/>
    <n v="46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"/>
    <n v="8"/>
    <n v="0"/>
    <n v="4"/>
    <n v="0"/>
    <n v="0"/>
    <n v="0"/>
    <n v="0"/>
    <n v="0"/>
    <n v="0"/>
    <n v="0"/>
    <n v="4"/>
    <n v="0"/>
    <n v="0"/>
    <n v="1"/>
  </r>
  <r>
    <s v="08FUA0194C"/>
    <n v="1"/>
    <s v="MATUTINO"/>
    <s v="UNIDAD DE SERVICIO DE APOYO A LA ESCUELA REGULAR 194"/>
    <n v="8"/>
    <s v="CHIHUAHUA"/>
    <n v="8"/>
    <s v="CHIHUAHUA"/>
    <x v="7"/>
    <n v="19"/>
    <x v="21"/>
    <n v="1"/>
    <s v="CHIHUAHUA"/>
    <s v="CALLE POPOCATEPETL"/>
    <n v="0"/>
    <s v="PÚBLICO"/>
    <x v="0"/>
    <n v="6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16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95B"/>
    <n v="1"/>
    <s v="MATUTINO"/>
    <s v="UNIDAD DE SERVICIO DE APOYO A LA ESCUELA REGULAR 195"/>
    <n v="8"/>
    <s v="CHIHUAHUA"/>
    <n v="8"/>
    <s v="CHIHUAHUA"/>
    <x v="4"/>
    <n v="52"/>
    <x v="5"/>
    <n v="1"/>
    <s v="MANUEL OJINAGA"/>
    <s v="CALLE INDEPENDENCIA"/>
    <n v="600"/>
    <s v="PÚBLICO"/>
    <x v="0"/>
    <n v="6"/>
    <s v="ESPECIAL"/>
    <n v="0"/>
    <x v="4"/>
    <n v="0"/>
    <x v="10"/>
    <n v="0"/>
    <m/>
    <n v="0"/>
    <m/>
    <s v="08FSE0025P"/>
    <m/>
    <s v="08ADG0056J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18"/>
    <n v="62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7"/>
    <n v="0"/>
    <n v="4"/>
    <n v="0"/>
    <n v="0"/>
    <n v="0"/>
    <n v="0"/>
    <n v="0"/>
    <n v="0"/>
    <n v="0"/>
    <n v="4"/>
    <n v="0"/>
    <n v="0"/>
    <n v="1"/>
  </r>
  <r>
    <s v="08FUA0196A"/>
    <n v="1"/>
    <s v="MATUTINO"/>
    <s v="UNIDAD DE SERVICIO DE APOYO A LA ESCUELA REGULAR 196"/>
    <n v="8"/>
    <s v="CHIHUAHUA"/>
    <n v="8"/>
    <s v="CHIHUAHUA"/>
    <x v="7"/>
    <n v="19"/>
    <x v="21"/>
    <n v="1"/>
    <s v="CHIHUAHUA"/>
    <s v="CALLE 47"/>
    <n v="0"/>
    <s v="PÚBLICO"/>
    <x v="0"/>
    <n v="6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19"/>
    <n v="5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3"/>
    <n v="9"/>
    <n v="0"/>
    <n v="4"/>
    <n v="0"/>
    <n v="0"/>
    <n v="0"/>
    <n v="0"/>
    <n v="0"/>
    <n v="0"/>
    <n v="0"/>
    <n v="4"/>
    <n v="0"/>
    <n v="0"/>
    <n v="1"/>
  </r>
  <r>
    <s v="08FUA0197Z"/>
    <n v="1"/>
    <s v="MATUTINO"/>
    <s v="UNIDAD DE SERVICIO DE APOYO A LA ESCUELA REGULAR 197"/>
    <n v="8"/>
    <s v="CHIHUAHUA"/>
    <n v="8"/>
    <s v="CHIHUAHUA"/>
    <x v="5"/>
    <n v="37"/>
    <x v="6"/>
    <n v="1"/>
    <s v="JUĂREZ"/>
    <s v="CALLE TELEGRAFISTAS"/>
    <n v="0"/>
    <s v="PÚBLICO"/>
    <x v="0"/>
    <n v="6"/>
    <s v="ESPECIAL"/>
    <n v="0"/>
    <x v="4"/>
    <n v="0"/>
    <x v="10"/>
    <n v="0"/>
    <m/>
    <n v="0"/>
    <m/>
    <s v="08FSE0043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43"/>
    <n v="104"/>
    <n v="0"/>
    <n v="0"/>
    <n v="0"/>
    <n v="0"/>
    <n v="0"/>
    <n v="0"/>
    <n v="0"/>
    <n v="0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3"/>
    <n v="11"/>
    <n v="1"/>
    <n v="5"/>
    <n v="0"/>
    <n v="0"/>
    <n v="0"/>
    <n v="0"/>
    <n v="0"/>
    <n v="0"/>
    <n v="0"/>
    <n v="6"/>
    <n v="0"/>
    <n v="0"/>
    <n v="1"/>
  </r>
  <r>
    <s v="08FUA0198Z"/>
    <n v="1"/>
    <s v="MATUTINO"/>
    <s v="UNIDAD DE SERVICIO DE APOYO A LA ESCUELA REGULAR 198"/>
    <n v="8"/>
    <s v="CHIHUAHUA"/>
    <n v="8"/>
    <s v="CHIHUAHUA"/>
    <x v="5"/>
    <n v="37"/>
    <x v="6"/>
    <n v="1"/>
    <s v="JUĂREZ"/>
    <s v="CALLE TELEGRAFISTAS"/>
    <n v="0"/>
    <s v="PÚBLICO"/>
    <x v="0"/>
    <n v="6"/>
    <s v="ESPECIAL"/>
    <n v="0"/>
    <x v="4"/>
    <n v="0"/>
    <x v="10"/>
    <n v="0"/>
    <m/>
    <n v="0"/>
    <m/>
    <s v="08FSE0043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30"/>
    <n v="100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99Y"/>
    <n v="1"/>
    <s v="MATUTINO"/>
    <s v="UNIDAD DE SERVICIO DE APOYO A LA ESCUELA REGULAR 199"/>
    <n v="8"/>
    <s v="CHIHUAHUA"/>
    <n v="8"/>
    <s v="CHIHUAHUA"/>
    <x v="5"/>
    <n v="37"/>
    <x v="6"/>
    <n v="1"/>
    <s v="JUĂREZ"/>
    <s v="CALLE DEL MAR"/>
    <n v="0"/>
    <s v="PÚBLICO"/>
    <x v="0"/>
    <n v="6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19"/>
    <n v="59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3"/>
    <n v="9"/>
    <n v="1"/>
    <n v="4"/>
    <n v="0"/>
    <n v="0"/>
    <n v="0"/>
    <n v="0"/>
    <n v="0"/>
    <n v="0"/>
    <n v="0"/>
    <n v="5"/>
    <n v="0"/>
    <n v="0"/>
    <n v="1"/>
  </r>
  <r>
    <s v="08FUA0200X"/>
    <n v="1"/>
    <s v="MATUTINO"/>
    <s v="UNIDAD DE SERVICIO DE APOYO A LA ESCUELA REGULAR 200"/>
    <n v="8"/>
    <s v="CHIHUAHUA"/>
    <n v="8"/>
    <s v="CHIHUAHUA"/>
    <x v="7"/>
    <n v="2"/>
    <x v="24"/>
    <n v="1"/>
    <s v="JUAN ALDAMA"/>
    <s v="CALLE 11"/>
    <n v="1701"/>
    <s v="PÚBLICO"/>
    <x v="0"/>
    <n v="6"/>
    <s v="ESPECIAL"/>
    <n v="0"/>
    <x v="4"/>
    <n v="0"/>
    <x v="10"/>
    <n v="0"/>
    <m/>
    <n v="0"/>
    <m/>
    <m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2"/>
    <n v="91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4"/>
    <n v="9"/>
    <n v="0"/>
    <n v="4"/>
    <n v="0"/>
    <n v="0"/>
    <n v="0"/>
    <n v="0"/>
    <n v="0"/>
    <n v="0"/>
    <n v="0"/>
    <n v="4"/>
    <n v="0"/>
    <n v="0"/>
    <n v="1"/>
  </r>
  <r>
    <s v="08FUA0201W"/>
    <n v="1"/>
    <s v="MATUTINO"/>
    <s v="UNIDAD DE SERVICIO DE APOYO A LA ESCUELA REGULAR 201"/>
    <n v="8"/>
    <s v="CHIHUAHUA"/>
    <n v="8"/>
    <s v="CHIHUAHUA"/>
    <x v="7"/>
    <n v="2"/>
    <x v="24"/>
    <n v="1"/>
    <s v="JUAN ALDAMA"/>
    <s v="CALLE 11"/>
    <n v="1701"/>
    <s v="PÚBLICO"/>
    <x v="0"/>
    <n v="6"/>
    <s v="ESPECIAL"/>
    <n v="0"/>
    <x v="4"/>
    <n v="0"/>
    <x v="10"/>
    <n v="0"/>
    <m/>
    <n v="0"/>
    <m/>
    <s v="08FSE0023R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0"/>
    <n v="63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202V"/>
    <n v="1"/>
    <s v="MATUTINO"/>
    <s v="UNIDAD DE SERVICIO DE APOYO A LA ESCUELA REGULAR 202"/>
    <n v="8"/>
    <s v="CHIHUAHUA"/>
    <n v="8"/>
    <s v="CHIHUAHUA"/>
    <x v="2"/>
    <n v="40"/>
    <x v="12"/>
    <n v="1"/>
    <s v="MADERA"/>
    <s v="PROLONGACIĂ“N VICENTE GUERRERO "/>
    <n v="0"/>
    <s v="PÚBLICO"/>
    <x v="0"/>
    <n v="6"/>
    <s v="ESPECIAL"/>
    <n v="0"/>
    <x v="4"/>
    <n v="0"/>
    <x v="10"/>
    <n v="0"/>
    <m/>
    <n v="0"/>
    <m/>
    <s v="08FSE0014J"/>
    <m/>
    <s v="08ADG0055K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5"/>
    <n v="80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2"/>
    <n v="9"/>
    <n v="2"/>
    <n v="4"/>
    <n v="0"/>
    <n v="0"/>
    <n v="0"/>
    <n v="0"/>
    <n v="0"/>
    <n v="0"/>
    <n v="0"/>
    <n v="6"/>
    <n v="0"/>
    <n v="0"/>
    <n v="1"/>
  </r>
  <r>
    <s v="08FUA0203U"/>
    <n v="1"/>
    <s v="MATUTINO"/>
    <s v="UNIDAD DE SERVICIO DE APOYO A LA ESCUELA REGULAR 203"/>
    <n v="8"/>
    <s v="CHIHUAHUA"/>
    <n v="8"/>
    <s v="CHIHUAHUA"/>
    <x v="8"/>
    <n v="36"/>
    <x v="30"/>
    <n v="1"/>
    <s v="JOSĂ‰ MARIANO JIMĂ‰NEZ"/>
    <s v="CALLE IGNACIO ALLENDE"/>
    <n v="0"/>
    <s v="PÚBLICO"/>
    <x v="0"/>
    <n v="6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33"/>
    <n v="8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204T"/>
    <n v="1"/>
    <s v="MATUTINO"/>
    <s v="UNIDAD DE SERVICIO DE APOYO A LA ESCUELA REGULAR 204"/>
    <n v="8"/>
    <s v="CHIHUAHUA"/>
    <n v="8"/>
    <s v="CHIHUAHUA"/>
    <x v="7"/>
    <n v="19"/>
    <x v="21"/>
    <n v="1"/>
    <s v="CHIHUAHUA"/>
    <s v="CALLE MARIA ELENA HERNANDEZ"/>
    <n v="230"/>
    <s v="PÚBLICO"/>
    <x v="0"/>
    <n v="6"/>
    <s v="ESPECIAL"/>
    <n v="0"/>
    <x v="4"/>
    <n v="0"/>
    <x v="10"/>
    <n v="0"/>
    <m/>
    <n v="0"/>
    <m/>
    <s v="08FSE0010N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0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3"/>
    <n v="9"/>
    <n v="0"/>
    <n v="4"/>
    <n v="0"/>
    <n v="0"/>
    <n v="0"/>
    <n v="0"/>
    <n v="0"/>
    <n v="0"/>
    <n v="0"/>
    <n v="4"/>
    <n v="0"/>
    <n v="0"/>
    <n v="1"/>
  </r>
  <r>
    <s v="08FUA0205S"/>
    <n v="1"/>
    <s v="MATUTINO"/>
    <s v="UNIDAD DE SERVICIO DE APOYO A LA ESCUELA REGULAR 205"/>
    <n v="8"/>
    <s v="CHIHUAHUA"/>
    <n v="8"/>
    <s v="CHIHUAHUA"/>
    <x v="1"/>
    <n v="17"/>
    <x v="43"/>
    <n v="1"/>
    <s v="CUAUHTĂ‰MOC"/>
    <s v="CALLE 26"/>
    <n v="4460"/>
    <s v="PÚBLICO"/>
    <x v="0"/>
    <n v="6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4"/>
    <n v="67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"/>
    <n v="8"/>
    <n v="0"/>
    <n v="4"/>
    <n v="0"/>
    <n v="0"/>
    <n v="0"/>
    <n v="0"/>
    <n v="0"/>
    <n v="0"/>
    <n v="0"/>
    <n v="4"/>
    <n v="0"/>
    <n v="0"/>
    <n v="1"/>
  </r>
  <r>
    <s v="08FUA0206R"/>
    <n v="1"/>
    <s v="MATUTINO"/>
    <s v="UNIDAD DE SERVICIO DE APOYO A LA ESCUELA REGULAR 206"/>
    <n v="8"/>
    <s v="CHIHUAHUA"/>
    <n v="8"/>
    <s v="CHIHUAHUA"/>
    <x v="9"/>
    <n v="62"/>
    <x v="40"/>
    <n v="1"/>
    <s v="SAUCILLO"/>
    <s v="CALLE LEANDRO VALLE"/>
    <n v="0"/>
    <s v="PÚBLICO"/>
    <x v="0"/>
    <n v="6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15"/>
    <n v="4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1"/>
    <n v="6"/>
    <n v="0"/>
    <n v="4"/>
    <n v="0"/>
    <n v="0"/>
    <n v="0"/>
    <n v="0"/>
    <n v="0"/>
    <n v="0"/>
    <n v="0"/>
    <n v="4"/>
    <n v="0"/>
    <n v="0"/>
    <n v="1"/>
  </r>
  <r>
    <s v="08FUA0207Q"/>
    <n v="1"/>
    <s v="MATUTINO"/>
    <s v="UNIDAD DE SERVICIO DE APOYO A LA ESCUELA REGULAR 207"/>
    <n v="8"/>
    <s v="CHIHUAHUA"/>
    <n v="8"/>
    <s v="CHIHUAHUA"/>
    <x v="1"/>
    <n v="17"/>
    <x v="43"/>
    <n v="1"/>
    <s v="CUAUHTĂ‰MOC"/>
    <s v="CALLE 26"/>
    <n v="4460"/>
    <s v="PÚBLICO"/>
    <x v="0"/>
    <n v="6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8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7"/>
    <n v="0"/>
    <n v="4"/>
    <n v="0"/>
    <n v="0"/>
    <n v="0"/>
    <n v="0"/>
    <n v="0"/>
    <n v="0"/>
    <n v="0"/>
    <n v="4"/>
    <n v="0"/>
    <n v="0"/>
    <n v="1"/>
  </r>
  <r>
    <s v="08FUA0208P"/>
    <n v="1"/>
    <s v="MATUTINO"/>
    <s v="USAER 7621"/>
    <n v="8"/>
    <s v="CHIHUAHUA"/>
    <n v="8"/>
    <s v="CHIHUAHUA"/>
    <x v="8"/>
    <n v="32"/>
    <x v="19"/>
    <n v="1"/>
    <s v="HIDALGO DEL PARRAL"/>
    <s v="CALLE JOSE MARTI"/>
    <n v="0"/>
    <s v="PÚBLICO"/>
    <x v="1"/>
    <n v="6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0"/>
    <n v="73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1"/>
    <n v="0"/>
    <n v="4"/>
    <n v="14"/>
    <n v="0"/>
    <n v="8"/>
    <n v="0"/>
    <n v="0"/>
    <n v="0"/>
    <n v="0"/>
    <n v="0"/>
    <n v="0"/>
    <n v="0"/>
    <n v="8"/>
    <n v="0"/>
    <n v="0"/>
    <n v="1"/>
  </r>
  <r>
    <s v="08FUA0209O"/>
    <n v="1"/>
    <s v="MATUTINO"/>
    <s v="UNIDAD DE SERVICIO DE APOYO A LA ESCUELA REGULAR 209"/>
    <n v="8"/>
    <s v="CHIHUAHUA"/>
    <n v="8"/>
    <s v="CHIHUAHUA"/>
    <x v="8"/>
    <n v="32"/>
    <x v="19"/>
    <n v="1"/>
    <s v="HIDALGO DEL PARRAL"/>
    <s v="CALLE RAMON CORO FERNANDO GOMEZ"/>
    <n v="0"/>
    <s v="PÚBLICO"/>
    <x v="0"/>
    <n v="6"/>
    <s v="ESPECIAL"/>
    <n v="0"/>
    <x v="4"/>
    <n v="0"/>
    <x v="10"/>
    <n v="0"/>
    <m/>
    <n v="0"/>
    <m/>
    <s v="08FSE0011M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34"/>
    <n v="110"/>
    <n v="0"/>
    <n v="0"/>
    <n v="0"/>
    <n v="0"/>
    <n v="0"/>
    <n v="0"/>
    <n v="0"/>
    <n v="0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DBT0001Z"/>
    <n v="1"/>
    <s v="MATUTINO"/>
    <s v="CENTRO DE CAPACITACION PARA EL TRABAJO INDUSTRIAL NUM.102"/>
    <n v="8"/>
    <s v="CHIHUAHUA"/>
    <n v="8"/>
    <s v="CHIHUAHUA"/>
    <x v="7"/>
    <n v="19"/>
    <x v="21"/>
    <n v="1"/>
    <s v="CHIHUAHUA"/>
    <s v="PERIFÃ‰RICO FRANCISCO R. ALMADA"/>
    <n v="1402"/>
    <s v="PÃšBLICO"/>
    <x v="3"/>
    <n v="5"/>
    <s v="CAPACITACIÃ“N"/>
    <n v="1"/>
    <x v="5"/>
    <n v="1"/>
    <x v="11"/>
    <n v="0"/>
    <s v="NO APLICA"/>
    <n v="0"/>
    <s v="NO APLICA"/>
    <m/>
    <m/>
    <s v="08ADG0046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2"/>
    <n v="307"/>
    <n v="1059"/>
    <n v="0"/>
    <n v="0"/>
    <n v="0"/>
    <n v="0"/>
    <n v="0"/>
    <n v="0"/>
    <n v="0"/>
    <n v="109"/>
    <n v="0"/>
    <n v="0"/>
    <n v="2"/>
    <n v="2"/>
    <n v="0"/>
    <n v="0"/>
    <n v="0"/>
    <n v="0"/>
    <n v="7"/>
    <n v="2"/>
    <n v="0"/>
    <n v="0"/>
    <n v="0"/>
    <n v="0"/>
    <n v="0"/>
    <n v="0"/>
    <n v="0"/>
    <n v="0"/>
    <n v="0"/>
    <n v="0"/>
    <n v="10"/>
    <n v="7"/>
    <n v="0"/>
    <n v="30"/>
    <n v="7"/>
    <n v="2"/>
    <n v="0"/>
    <n v="0"/>
    <n v="0"/>
    <n v="0"/>
    <n v="0"/>
    <n v="0"/>
    <n v="0"/>
    <n v="9"/>
    <n v="0"/>
    <n v="0"/>
    <n v="1"/>
  </r>
  <r>
    <s v="08DBT0001Z"/>
    <n v="2"/>
    <s v="VESPERTINO"/>
    <s v="CENTRO DE CAPACITACION PARA EL TRABAJO INDUSTRIAL NUM.102"/>
    <n v="8"/>
    <s v="CHIHUAHUA"/>
    <n v="8"/>
    <s v="CHIHUAHUA"/>
    <x v="7"/>
    <n v="19"/>
    <x v="21"/>
    <n v="1"/>
    <s v="CHIHUAHUA"/>
    <s v="PERIFÃ‰RICO FRANCISCO R. ALMADA"/>
    <n v="1402"/>
    <s v="PÃšBLICO"/>
    <x v="3"/>
    <n v="5"/>
    <s v="CAPACITACIÃ“N"/>
    <n v="1"/>
    <x v="5"/>
    <n v="1"/>
    <x v="11"/>
    <n v="0"/>
    <s v="NO APLICA"/>
    <n v="0"/>
    <s v="NO APLICA"/>
    <m/>
    <m/>
    <s v="08ADG0046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114"/>
    <n v="213"/>
    <n v="0"/>
    <n v="0"/>
    <n v="0"/>
    <n v="0"/>
    <n v="0"/>
    <n v="0"/>
    <n v="0"/>
    <n v="38"/>
    <n v="0"/>
    <n v="0"/>
    <n v="0"/>
    <n v="0"/>
    <n v="0"/>
    <n v="0"/>
    <n v="0"/>
    <n v="0"/>
    <n v="5"/>
    <n v="1"/>
    <n v="0"/>
    <n v="0"/>
    <n v="0"/>
    <n v="0"/>
    <n v="0"/>
    <n v="0"/>
    <n v="0"/>
    <n v="0"/>
    <n v="0"/>
    <n v="0"/>
    <n v="4"/>
    <n v="0"/>
    <n v="0"/>
    <n v="10"/>
    <n v="5"/>
    <n v="1"/>
    <n v="0"/>
    <n v="0"/>
    <n v="0"/>
    <n v="0"/>
    <n v="0"/>
    <n v="0"/>
    <n v="0"/>
    <n v="6"/>
    <n v="0"/>
    <n v="0"/>
    <n v="1"/>
  </r>
  <r>
    <s v="08DBT0002Z"/>
    <n v="2"/>
    <s v="VESPERTINO"/>
    <s v="CENTRO DE CAPACITACION PARA EL TRABAJO INDUSTRIAL NUM. 87"/>
    <n v="8"/>
    <s v="CHIHUAHUA"/>
    <n v="8"/>
    <s v="CHIHUAHUA"/>
    <x v="5"/>
    <n v="37"/>
    <x v="6"/>
    <n v="1"/>
    <s v="JUÃREZ"/>
    <s v="CALLE FLORICULTORES"/>
    <n v="7528"/>
    <s v="PÃšBLICO"/>
    <x v="3"/>
    <n v="5"/>
    <s v="CAPACITACIÃ“N"/>
    <n v="1"/>
    <x v="5"/>
    <n v="1"/>
    <x v="11"/>
    <n v="0"/>
    <s v="NO APLICA"/>
    <n v="0"/>
    <s v="NO APLICA"/>
    <m/>
    <m/>
    <s v="08ADG0005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"/>
    <n v="86"/>
    <n v="530"/>
    <n v="0"/>
    <n v="0"/>
    <n v="0"/>
    <n v="0"/>
    <n v="0"/>
    <n v="0"/>
    <n v="0"/>
    <n v="43"/>
    <n v="0"/>
    <n v="0"/>
    <n v="3"/>
    <n v="0"/>
    <n v="0"/>
    <n v="0"/>
    <n v="0"/>
    <n v="0"/>
    <n v="6"/>
    <n v="2"/>
    <n v="0"/>
    <n v="0"/>
    <n v="0"/>
    <n v="0"/>
    <n v="0"/>
    <n v="0"/>
    <n v="0"/>
    <n v="0"/>
    <n v="0"/>
    <n v="0"/>
    <n v="6"/>
    <n v="0"/>
    <n v="0"/>
    <n v="17"/>
    <n v="6"/>
    <n v="2"/>
    <n v="0"/>
    <n v="0"/>
    <n v="0"/>
    <n v="0"/>
    <n v="0"/>
    <n v="0"/>
    <n v="0"/>
    <n v="8"/>
    <n v="0"/>
    <n v="0"/>
    <n v="1"/>
  </r>
  <r>
    <s v="08DBT0002Z"/>
    <n v="1"/>
    <s v="MATUTINO"/>
    <s v="CENTRO DE CAPACITACION PARA EL TRABAJO INDUSTRIAL NUM. 87"/>
    <n v="8"/>
    <s v="CHIHUAHUA"/>
    <n v="8"/>
    <s v="CHIHUAHUA"/>
    <x v="5"/>
    <n v="37"/>
    <x v="6"/>
    <n v="1"/>
    <s v="JUÃREZ"/>
    <s v="CALLE FLORICULTORES"/>
    <n v="7528"/>
    <s v="PÃšBLICO"/>
    <x v="3"/>
    <n v="5"/>
    <s v="CAPACITACIÃ“N"/>
    <n v="1"/>
    <x v="5"/>
    <n v="1"/>
    <x v="11"/>
    <n v="0"/>
    <s v="NO APLICA"/>
    <n v="0"/>
    <s v="NO APLICA"/>
    <m/>
    <m/>
    <s v="08ADG0005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5"/>
    <n v="280"/>
    <n v="1405"/>
    <n v="0"/>
    <n v="0"/>
    <n v="0"/>
    <n v="0"/>
    <n v="0"/>
    <n v="0"/>
    <n v="0"/>
    <n v="94"/>
    <n v="0"/>
    <n v="0"/>
    <n v="4"/>
    <n v="0"/>
    <n v="0"/>
    <n v="0"/>
    <n v="0"/>
    <n v="0"/>
    <n v="12"/>
    <n v="3"/>
    <n v="0"/>
    <n v="0"/>
    <n v="0"/>
    <n v="0"/>
    <n v="0"/>
    <n v="0"/>
    <n v="0"/>
    <n v="0"/>
    <n v="0"/>
    <n v="0"/>
    <n v="5"/>
    <n v="13"/>
    <n v="0"/>
    <n v="37"/>
    <n v="12"/>
    <n v="3"/>
    <n v="0"/>
    <n v="0"/>
    <n v="0"/>
    <n v="0"/>
    <n v="0"/>
    <n v="0"/>
    <n v="0"/>
    <n v="15"/>
    <n v="0"/>
    <n v="0"/>
    <n v="1"/>
  </r>
  <r>
    <s v="08DBT0005W"/>
    <n v="2"/>
    <s v="VESPERTINO"/>
    <s v="CENTRO DE CAPACITACION PARA EL TRABAJO INDUSTRIAL NUM. 121"/>
    <n v="8"/>
    <s v="CHIHUAHUA"/>
    <n v="8"/>
    <s v="CHIHUAHUA"/>
    <x v="5"/>
    <n v="37"/>
    <x v="6"/>
    <n v="1"/>
    <s v="JUÃREZ"/>
    <s v="CALLE PUERTO MEXICO"/>
    <n v="2551"/>
    <s v="PÃšBLICO"/>
    <x v="3"/>
    <n v="5"/>
    <s v="CAPACITACIÃ“N"/>
    <n v="1"/>
    <x v="5"/>
    <n v="1"/>
    <x v="11"/>
    <n v="0"/>
    <s v="NO APLICA"/>
    <n v="0"/>
    <s v="NO APLICA"/>
    <m/>
    <m/>
    <s v="08ADG0005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"/>
    <n v="141"/>
    <n v="734"/>
    <n v="0"/>
    <n v="0"/>
    <n v="0"/>
    <n v="0"/>
    <n v="0"/>
    <n v="0"/>
    <n v="0"/>
    <n v="53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4"/>
    <n v="1"/>
    <n v="0"/>
    <n v="8"/>
    <n v="2"/>
    <n v="1"/>
    <n v="0"/>
    <n v="0"/>
    <n v="0"/>
    <n v="0"/>
    <n v="0"/>
    <n v="0"/>
    <n v="0"/>
    <n v="3"/>
    <n v="0"/>
    <n v="0"/>
    <n v="1"/>
  </r>
  <r>
    <s v="08DBT0005W"/>
    <n v="1"/>
    <s v="MATUTINO"/>
    <s v="CENTRO DE CAPACITACION PARA EL TRABAJO INDUSTRIAL NUM. 121"/>
    <n v="8"/>
    <s v="CHIHUAHUA"/>
    <n v="8"/>
    <s v="CHIHUAHUA"/>
    <x v="5"/>
    <n v="37"/>
    <x v="6"/>
    <n v="1"/>
    <s v="JUÃREZ"/>
    <s v="CALLE PUERTO MEXICO"/>
    <n v="2551"/>
    <s v="PÃšBLICO"/>
    <x v="3"/>
    <n v="5"/>
    <s v="CAPACITACIÃ“N"/>
    <n v="1"/>
    <x v="5"/>
    <n v="1"/>
    <x v="11"/>
    <n v="0"/>
    <s v="NO APLICA"/>
    <n v="0"/>
    <s v="NO APLICA"/>
    <m/>
    <m/>
    <s v="08ADG0005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6"/>
    <n v="397"/>
    <n v="1623"/>
    <n v="0"/>
    <n v="0"/>
    <n v="0"/>
    <n v="0"/>
    <n v="0"/>
    <n v="0"/>
    <n v="0"/>
    <n v="148"/>
    <n v="0"/>
    <n v="0"/>
    <n v="3"/>
    <n v="1"/>
    <n v="0"/>
    <n v="0"/>
    <n v="0"/>
    <n v="0"/>
    <n v="5"/>
    <n v="5"/>
    <n v="0"/>
    <n v="0"/>
    <n v="0"/>
    <n v="0"/>
    <n v="0"/>
    <n v="0"/>
    <n v="0"/>
    <n v="0"/>
    <n v="0"/>
    <n v="0"/>
    <n v="6"/>
    <n v="8"/>
    <n v="0"/>
    <n v="28"/>
    <n v="5"/>
    <n v="5"/>
    <n v="0"/>
    <n v="0"/>
    <n v="0"/>
    <n v="0"/>
    <n v="0"/>
    <n v="0"/>
    <n v="0"/>
    <n v="10"/>
    <n v="0"/>
    <n v="0"/>
    <n v="1"/>
  </r>
  <r>
    <s v="08DBT0006V"/>
    <n v="2"/>
    <s v="VESPERTINO"/>
    <s v="CENTRO DE CAPACITACION PARA EL TRABAJO INDUSTRIAL NUM. 137"/>
    <n v="8"/>
    <s v="CHIHUAHUA"/>
    <n v="8"/>
    <s v="CHIHUAHUA"/>
    <x v="7"/>
    <n v="19"/>
    <x v="21"/>
    <n v="1"/>
    <s v="CHIHUAHUA"/>
    <s v="AVENIDA HOMERO"/>
    <n v="13102"/>
    <s v="PÃšBLICO"/>
    <x v="3"/>
    <n v="5"/>
    <s v="CAPACITACIÃ“N"/>
    <n v="1"/>
    <x v="5"/>
    <n v="1"/>
    <x v="11"/>
    <n v="0"/>
    <s v="NO APLICA"/>
    <n v="0"/>
    <s v="NO APLICA"/>
    <m/>
    <m/>
    <s v="08ADG0046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5"/>
    <n v="301"/>
    <n v="1056"/>
    <n v="0"/>
    <n v="0"/>
    <n v="0"/>
    <n v="0"/>
    <n v="0"/>
    <n v="0"/>
    <n v="0"/>
    <n v="73"/>
    <n v="0"/>
    <n v="0"/>
    <n v="0"/>
    <n v="0"/>
    <n v="0"/>
    <n v="0"/>
    <n v="0"/>
    <n v="0"/>
    <n v="5"/>
    <n v="2"/>
    <n v="0"/>
    <n v="0"/>
    <n v="0"/>
    <n v="0"/>
    <n v="0"/>
    <n v="0"/>
    <n v="0"/>
    <n v="0"/>
    <n v="0"/>
    <n v="0"/>
    <n v="5"/>
    <n v="3"/>
    <n v="0"/>
    <n v="15"/>
    <n v="5"/>
    <n v="2"/>
    <n v="0"/>
    <n v="0"/>
    <n v="0"/>
    <n v="0"/>
    <n v="0"/>
    <n v="0"/>
    <n v="0"/>
    <n v="7"/>
    <n v="0"/>
    <n v="0"/>
    <n v="1"/>
  </r>
  <r>
    <s v="08DBT0006V"/>
    <n v="1"/>
    <s v="MATUTINO"/>
    <s v="CENTRO DE CAPACITACION PARA EL TRABAJO INDUSTRIAL NUM. 137"/>
    <n v="8"/>
    <s v="CHIHUAHUA"/>
    <n v="8"/>
    <s v="CHIHUAHUA"/>
    <x v="7"/>
    <n v="19"/>
    <x v="21"/>
    <n v="1"/>
    <s v="CHIHUAHUA"/>
    <s v="AVENIDA HOMERO"/>
    <n v="13102"/>
    <s v="PÃšBLICO"/>
    <x v="3"/>
    <n v="5"/>
    <s v="CAPACITACIÃ“N"/>
    <n v="1"/>
    <x v="5"/>
    <n v="1"/>
    <x v="11"/>
    <n v="0"/>
    <s v="NO APLICA"/>
    <n v="0"/>
    <s v="NO APLICA"/>
    <m/>
    <m/>
    <s v="08ADG0046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2"/>
    <n v="529"/>
    <n v="2031"/>
    <n v="0"/>
    <n v="0"/>
    <n v="0"/>
    <n v="0"/>
    <n v="0"/>
    <n v="0"/>
    <n v="0"/>
    <n v="101"/>
    <n v="0"/>
    <n v="0"/>
    <n v="2"/>
    <n v="2"/>
    <n v="0"/>
    <n v="0"/>
    <n v="0"/>
    <n v="0"/>
    <n v="8"/>
    <n v="4"/>
    <n v="0"/>
    <n v="0"/>
    <n v="0"/>
    <n v="0"/>
    <n v="0"/>
    <n v="0"/>
    <n v="0"/>
    <n v="0"/>
    <n v="0"/>
    <n v="0"/>
    <n v="6"/>
    <n v="8"/>
    <n v="0"/>
    <n v="30"/>
    <n v="8"/>
    <n v="4"/>
    <n v="0"/>
    <n v="0"/>
    <n v="0"/>
    <n v="0"/>
    <n v="0"/>
    <n v="0"/>
    <n v="0"/>
    <n v="12"/>
    <n v="0"/>
    <n v="0"/>
    <n v="1"/>
  </r>
  <r>
    <s v="08DBT0007U"/>
    <n v="1"/>
    <s v="MATUTINO"/>
    <s v="CENTRO DE CAPACITACION PARA EL TRABAJO INDUSTRIAL NUM. 138"/>
    <n v="8"/>
    <s v="CHIHUAHUA"/>
    <n v="8"/>
    <s v="CHIHUAHUA"/>
    <x v="1"/>
    <n v="17"/>
    <x v="43"/>
    <n v="1"/>
    <s v="CUAUHTÃ‰MOC"/>
    <s v="CALLE NICOLAS BRAVO"/>
    <n v="0"/>
    <s v="PÃšBLICO"/>
    <x v="3"/>
    <n v="5"/>
    <s v="CAPACITACIÃ“N"/>
    <n v="1"/>
    <x v="5"/>
    <n v="1"/>
    <x v="11"/>
    <n v="0"/>
    <s v="NO APLICA"/>
    <n v="0"/>
    <s v="NO APLICA"/>
    <m/>
    <m/>
    <s v="08ADG0010O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8"/>
    <n v="480"/>
    <n v="1048"/>
    <n v="0"/>
    <n v="0"/>
    <n v="0"/>
    <n v="0"/>
    <n v="0"/>
    <n v="0"/>
    <n v="0"/>
    <n v="79"/>
    <n v="0"/>
    <n v="0"/>
    <n v="1"/>
    <n v="2"/>
    <n v="0"/>
    <n v="0"/>
    <n v="0"/>
    <n v="0"/>
    <n v="3"/>
    <n v="4"/>
    <n v="0"/>
    <n v="0"/>
    <n v="0"/>
    <n v="0"/>
    <n v="0"/>
    <n v="0"/>
    <n v="0"/>
    <n v="0"/>
    <n v="0"/>
    <n v="0"/>
    <n v="5"/>
    <n v="8"/>
    <n v="0"/>
    <n v="23"/>
    <n v="3"/>
    <n v="4"/>
    <n v="0"/>
    <n v="0"/>
    <n v="0"/>
    <n v="0"/>
    <n v="0"/>
    <n v="0"/>
    <n v="0"/>
    <n v="7"/>
    <n v="0"/>
    <n v="0"/>
    <n v="1"/>
  </r>
  <r>
    <s v="08DBT0007U"/>
    <n v="2"/>
    <s v="VESPERTINO"/>
    <s v="CENTRO DE CAPACITACION PARA EL TRABAJO INDUSTRIAL NUM. 138"/>
    <n v="8"/>
    <s v="CHIHUAHUA"/>
    <n v="8"/>
    <s v="CHIHUAHUA"/>
    <x v="1"/>
    <n v="17"/>
    <x v="43"/>
    <n v="1"/>
    <s v="CUAUHTÃ‰MOC"/>
    <s v="CALLE NICOLAS BRAVO"/>
    <n v="0"/>
    <s v="PÃšBLICO"/>
    <x v="3"/>
    <n v="5"/>
    <s v="CAPACITACIÃ“N"/>
    <n v="1"/>
    <x v="5"/>
    <n v="1"/>
    <x v="11"/>
    <n v="0"/>
    <s v="NO APLICA"/>
    <n v="0"/>
    <s v="NO APLICA"/>
    <m/>
    <m/>
    <s v="08ADG0010O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"/>
    <n v="282"/>
    <n v="676"/>
    <n v="0"/>
    <n v="0"/>
    <n v="0"/>
    <n v="0"/>
    <n v="0"/>
    <n v="0"/>
    <n v="0"/>
    <n v="46"/>
    <n v="0"/>
    <n v="0"/>
    <n v="1"/>
    <n v="2"/>
    <n v="0"/>
    <n v="0"/>
    <n v="0"/>
    <n v="0"/>
    <n v="5"/>
    <n v="0"/>
    <n v="0"/>
    <n v="0"/>
    <n v="0"/>
    <n v="0"/>
    <n v="0"/>
    <n v="0"/>
    <n v="0"/>
    <n v="0"/>
    <n v="0"/>
    <n v="0"/>
    <n v="2"/>
    <n v="1"/>
    <n v="0"/>
    <n v="11"/>
    <n v="5"/>
    <n v="0"/>
    <n v="0"/>
    <n v="0"/>
    <n v="0"/>
    <n v="0"/>
    <n v="0"/>
    <n v="0"/>
    <n v="0"/>
    <n v="5"/>
    <n v="0"/>
    <n v="0"/>
    <n v="1"/>
  </r>
  <r>
    <s v="08DBT0008T"/>
    <n v="2"/>
    <s v="VESPERTINO"/>
    <s v="CENTRO DE CAPACITACION PARA EL TRABAJO INDUSTRIAL NUM. 142"/>
    <n v="8"/>
    <s v="CHIHUAHUA"/>
    <n v="8"/>
    <s v="CHIHUAHUA"/>
    <x v="9"/>
    <n v="21"/>
    <x v="61"/>
    <n v="1"/>
    <s v="DELICIAS"/>
    <s v="AVENIDA PLUTARCO ELIAS CALLES KILOMETRO 3"/>
    <n v="0"/>
    <s v="PÃšBLICO"/>
    <x v="3"/>
    <n v="5"/>
    <s v="CAPACITACIÃ“N"/>
    <n v="1"/>
    <x v="5"/>
    <n v="1"/>
    <x v="11"/>
    <n v="0"/>
    <s v="NO APLICA"/>
    <n v="0"/>
    <s v="NO APLICA"/>
    <m/>
    <m/>
    <s v="08ADG0057I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601"/>
    <n v="866"/>
    <n v="0"/>
    <n v="0"/>
    <n v="0"/>
    <n v="0"/>
    <n v="0"/>
    <n v="0"/>
    <n v="0"/>
    <n v="63"/>
    <n v="0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4"/>
    <n v="1"/>
    <n v="0"/>
    <n v="9"/>
    <n v="1"/>
    <n v="3"/>
    <n v="0"/>
    <n v="0"/>
    <n v="0"/>
    <n v="0"/>
    <n v="0"/>
    <n v="0"/>
    <n v="0"/>
    <n v="4"/>
    <n v="0"/>
    <n v="0"/>
    <n v="1"/>
  </r>
  <r>
    <s v="08DBT0008T"/>
    <n v="1"/>
    <s v="MATUTINO"/>
    <s v="CENTRO DE CAPACITACION PARA EL TRABAJO INDUSTRIAL NUM. 142"/>
    <n v="8"/>
    <s v="CHIHUAHUA"/>
    <n v="8"/>
    <s v="CHIHUAHUA"/>
    <x v="9"/>
    <n v="21"/>
    <x v="61"/>
    <n v="1"/>
    <s v="DELICIAS"/>
    <s v="AVENIDA PLUTARCO ELIAS CALLES KILOMETRO 3"/>
    <n v="0"/>
    <s v="PÃšBLICO"/>
    <x v="3"/>
    <n v="5"/>
    <s v="CAPACITACIÃ“N"/>
    <n v="1"/>
    <x v="5"/>
    <n v="1"/>
    <x v="11"/>
    <n v="0"/>
    <s v="NO APLICA"/>
    <n v="0"/>
    <s v="NO APLICA"/>
    <m/>
    <m/>
    <s v="08ADG0057I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478"/>
    <n v="981"/>
    <n v="0"/>
    <n v="0"/>
    <n v="0"/>
    <n v="0"/>
    <n v="0"/>
    <n v="0"/>
    <n v="0"/>
    <n v="98"/>
    <n v="0"/>
    <n v="0"/>
    <n v="1"/>
    <n v="2"/>
    <n v="0"/>
    <n v="0"/>
    <n v="0"/>
    <n v="0"/>
    <n v="5"/>
    <n v="3"/>
    <n v="0"/>
    <n v="0"/>
    <n v="0"/>
    <n v="0"/>
    <n v="0"/>
    <n v="0"/>
    <n v="0"/>
    <n v="0"/>
    <n v="0"/>
    <n v="0"/>
    <n v="5"/>
    <n v="7"/>
    <n v="0"/>
    <n v="23"/>
    <n v="5"/>
    <n v="3"/>
    <n v="0"/>
    <n v="0"/>
    <n v="0"/>
    <n v="0"/>
    <n v="0"/>
    <n v="0"/>
    <n v="0"/>
    <n v="8"/>
    <n v="0"/>
    <n v="0"/>
    <n v="1"/>
  </r>
  <r>
    <s v="08DBT0019Z"/>
    <n v="1"/>
    <s v="MATUTINO"/>
    <s v="CENTRO DE CAPACITACION PARA EL TRABAJO INDUSTRIAL NUM. 19"/>
    <n v="8"/>
    <s v="CHIHUAHUA"/>
    <n v="8"/>
    <s v="CHIHUAHUA"/>
    <x v="5"/>
    <n v="37"/>
    <x v="6"/>
    <n v="1"/>
    <s v="JUÃREZ"/>
    <s v="CALLE MAESTRA SIMONA BARBA ORIENTE"/>
    <n v="4401"/>
    <s v="PÃšBLICO"/>
    <x v="3"/>
    <n v="5"/>
    <s v="CAPACITACIÃ“N"/>
    <n v="1"/>
    <x v="5"/>
    <n v="1"/>
    <x v="11"/>
    <n v="0"/>
    <s v="NO APLICA"/>
    <n v="0"/>
    <s v="NO APLICA"/>
    <m/>
    <m/>
    <s v="08ADG0005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"/>
    <n v="273"/>
    <n v="1179"/>
    <n v="0"/>
    <n v="0"/>
    <n v="0"/>
    <n v="0"/>
    <n v="0"/>
    <n v="0"/>
    <n v="0"/>
    <n v="109"/>
    <n v="3"/>
    <n v="0"/>
    <n v="0"/>
    <n v="0"/>
    <n v="0"/>
    <n v="0"/>
    <n v="0"/>
    <n v="0"/>
    <n v="13"/>
    <n v="3"/>
    <n v="0"/>
    <n v="0"/>
    <n v="0"/>
    <n v="0"/>
    <n v="0"/>
    <n v="0"/>
    <n v="0"/>
    <n v="0"/>
    <n v="0"/>
    <n v="0"/>
    <n v="9"/>
    <n v="8"/>
    <n v="0"/>
    <n v="36"/>
    <n v="16"/>
    <n v="3"/>
    <n v="0"/>
    <n v="0"/>
    <n v="0"/>
    <n v="0"/>
    <n v="0"/>
    <n v="0"/>
    <n v="0"/>
    <n v="19"/>
    <n v="0"/>
    <n v="0"/>
    <n v="1"/>
  </r>
  <r>
    <s v="08DBT0019Z"/>
    <n v="2"/>
    <s v="VESPERTINO"/>
    <s v="CENTRO DE CAPACITACION PARA EL TRABAJO INDUSTRIAL NUM. 19"/>
    <n v="8"/>
    <s v="CHIHUAHUA"/>
    <n v="8"/>
    <s v="CHIHUAHUA"/>
    <x v="5"/>
    <n v="37"/>
    <x v="6"/>
    <n v="1"/>
    <s v="JUÃREZ"/>
    <s v="CALLE MAESTRA SIMONA BARBA ORIENTE"/>
    <n v="4401"/>
    <s v="PÃšBLICO"/>
    <x v="3"/>
    <n v="5"/>
    <s v="CAPACITACIÃ“N"/>
    <n v="1"/>
    <x v="5"/>
    <n v="1"/>
    <x v="11"/>
    <n v="0"/>
    <s v="NO APLICA"/>
    <n v="0"/>
    <s v="NO APLICA"/>
    <m/>
    <m/>
    <s v="08ADG0005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"/>
    <n v="84"/>
    <n v="397"/>
    <n v="0"/>
    <n v="0"/>
    <n v="0"/>
    <n v="0"/>
    <n v="0"/>
    <n v="0"/>
    <n v="0"/>
    <n v="44"/>
    <n v="3"/>
    <n v="0"/>
    <n v="0"/>
    <n v="0"/>
    <n v="0"/>
    <n v="0"/>
    <n v="0"/>
    <n v="0"/>
    <n v="6"/>
    <n v="1"/>
    <n v="0"/>
    <n v="0"/>
    <n v="0"/>
    <n v="0"/>
    <n v="0"/>
    <n v="0"/>
    <n v="0"/>
    <n v="0"/>
    <n v="0"/>
    <n v="0"/>
    <n v="1"/>
    <n v="1"/>
    <n v="0"/>
    <n v="12"/>
    <n v="9"/>
    <n v="1"/>
    <n v="0"/>
    <n v="0"/>
    <n v="0"/>
    <n v="0"/>
    <n v="0"/>
    <n v="0"/>
    <n v="0"/>
    <n v="10"/>
    <n v="0"/>
    <n v="0"/>
    <n v="1"/>
  </r>
  <r>
    <s v="08DBT0054E"/>
    <n v="1"/>
    <s v="MATUTINO"/>
    <s v="CENTRO DE CAPACITACION PARA EL TRABAJO INDUSTRIAL NUM. 54"/>
    <n v="8"/>
    <s v="CHIHUAHUA"/>
    <n v="8"/>
    <s v="CHIHUAHUA"/>
    <x v="7"/>
    <n v="19"/>
    <x v="21"/>
    <n v="1"/>
    <s v="CHIHUAHUA"/>
    <s v="CALLE POPOCATEPETL"/>
    <n v="0"/>
    <s v="PÃšBLICO"/>
    <x v="3"/>
    <n v="5"/>
    <s v="CAPACITACIÃ“N"/>
    <n v="1"/>
    <x v="5"/>
    <n v="1"/>
    <x v="11"/>
    <n v="0"/>
    <s v="NO APLICA"/>
    <n v="0"/>
    <s v="NO APLICA"/>
    <m/>
    <m/>
    <s v="08ADG0046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"/>
    <n v="503"/>
    <n v="1218"/>
    <n v="0"/>
    <n v="0"/>
    <n v="0"/>
    <n v="0"/>
    <n v="0"/>
    <n v="0"/>
    <n v="0"/>
    <n v="103"/>
    <n v="0"/>
    <n v="0"/>
    <n v="1"/>
    <n v="2"/>
    <n v="0"/>
    <n v="0"/>
    <n v="0"/>
    <n v="0"/>
    <n v="5"/>
    <n v="3"/>
    <n v="0"/>
    <n v="0"/>
    <n v="0"/>
    <n v="0"/>
    <n v="0"/>
    <n v="0"/>
    <n v="0"/>
    <n v="0"/>
    <n v="0"/>
    <n v="0"/>
    <n v="7"/>
    <n v="4"/>
    <n v="0"/>
    <n v="22"/>
    <n v="5"/>
    <n v="3"/>
    <n v="0"/>
    <n v="0"/>
    <n v="0"/>
    <n v="0"/>
    <n v="0"/>
    <n v="0"/>
    <n v="0"/>
    <n v="8"/>
    <n v="0"/>
    <n v="0"/>
    <n v="1"/>
  </r>
  <r>
    <s v="08DBT0054E"/>
    <n v="2"/>
    <s v="VESPERTINO"/>
    <s v="CENTRO DE CAPACITACION PARA EL TRABAJO INDUSTRIAL NUM. 54"/>
    <n v="8"/>
    <s v="CHIHUAHUA"/>
    <n v="8"/>
    <s v="CHIHUAHUA"/>
    <x v="7"/>
    <n v="19"/>
    <x v="21"/>
    <n v="1"/>
    <s v="CHIHUAHUA"/>
    <s v="CALLE POPOCATEPETL"/>
    <n v="0"/>
    <s v="PÃšBLICO"/>
    <x v="3"/>
    <n v="5"/>
    <s v="CAPACITACIÃ“N"/>
    <n v="1"/>
    <x v="5"/>
    <n v="1"/>
    <x v="11"/>
    <n v="0"/>
    <s v="NO APLICA"/>
    <n v="0"/>
    <s v="NO APLICA"/>
    <m/>
    <m/>
    <s v="08ADG0046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"/>
    <n v="100"/>
    <n v="769"/>
    <n v="0"/>
    <n v="0"/>
    <n v="0"/>
    <n v="0"/>
    <n v="0"/>
    <n v="0"/>
    <n v="0"/>
    <n v="69"/>
    <n v="0"/>
    <n v="0"/>
    <n v="0"/>
    <n v="0"/>
    <n v="0"/>
    <n v="0"/>
    <n v="0"/>
    <n v="0"/>
    <n v="4"/>
    <n v="1"/>
    <n v="0"/>
    <n v="0"/>
    <n v="0"/>
    <n v="0"/>
    <n v="0"/>
    <n v="0"/>
    <n v="0"/>
    <n v="0"/>
    <n v="0"/>
    <n v="0"/>
    <n v="3"/>
    <n v="1"/>
    <n v="0"/>
    <n v="9"/>
    <n v="4"/>
    <n v="1"/>
    <n v="0"/>
    <n v="0"/>
    <n v="0"/>
    <n v="0"/>
    <n v="0"/>
    <n v="0"/>
    <n v="0"/>
    <n v="5"/>
    <n v="0"/>
    <n v="0"/>
    <n v="1"/>
  </r>
  <r>
    <s v="08DBT0059Z"/>
    <n v="1"/>
    <s v="MATUTINO"/>
    <s v="CENTRO DE CAPACITACION PARA EL TRABAJO INDUSTRIAL NUM. 189"/>
    <n v="8"/>
    <s v="CHIHUAHUA"/>
    <n v="8"/>
    <s v="CHIHUAHUA"/>
    <x v="8"/>
    <n v="32"/>
    <x v="19"/>
    <n v="1"/>
    <s v="HIDALGO DEL PARRAL"/>
    <s v="CALLE PROFESORA LEONOR SANCHEZ TALAMANTES"/>
    <n v="1"/>
    <s v="PÃšBLICO"/>
    <x v="3"/>
    <n v="5"/>
    <s v="CAPACITACIÃ“N"/>
    <n v="1"/>
    <x v="5"/>
    <n v="1"/>
    <x v="11"/>
    <n v="0"/>
    <s v="NO APLICA"/>
    <n v="0"/>
    <s v="NO APLICA"/>
    <m/>
    <m/>
    <s v="08ADG0004D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"/>
    <n v="254"/>
    <n v="624"/>
    <n v="0"/>
    <n v="0"/>
    <n v="0"/>
    <n v="0"/>
    <n v="0"/>
    <n v="0"/>
    <n v="0"/>
    <n v="68"/>
    <n v="0"/>
    <n v="0"/>
    <n v="2"/>
    <n v="1"/>
    <n v="0"/>
    <n v="0"/>
    <n v="0"/>
    <n v="0"/>
    <n v="4"/>
    <n v="3"/>
    <n v="0"/>
    <n v="0"/>
    <n v="0"/>
    <n v="0"/>
    <n v="0"/>
    <n v="0"/>
    <n v="0"/>
    <n v="0"/>
    <n v="0"/>
    <n v="0"/>
    <n v="3"/>
    <n v="4"/>
    <n v="0"/>
    <n v="17"/>
    <n v="4"/>
    <n v="3"/>
    <n v="0"/>
    <n v="0"/>
    <n v="0"/>
    <n v="0"/>
    <n v="0"/>
    <n v="0"/>
    <n v="0"/>
    <n v="7"/>
    <n v="0"/>
    <n v="0"/>
    <n v="1"/>
  </r>
  <r>
    <s v="08DBT0059Z"/>
    <n v="2"/>
    <s v="VESPERTINO"/>
    <s v="CENTRO DE CAPACITACION PARA EL TRABAJO INDUSTRIAL NUM. 189"/>
    <n v="8"/>
    <s v="CHIHUAHUA"/>
    <n v="8"/>
    <s v="CHIHUAHUA"/>
    <x v="8"/>
    <n v="32"/>
    <x v="19"/>
    <n v="1"/>
    <s v="HIDALGO DEL PARRAL"/>
    <s v="CALLE PROFESORA LEONOR SANCHEZ TALAMANTES"/>
    <n v="1"/>
    <s v="PÃšBLICO"/>
    <x v="3"/>
    <n v="5"/>
    <s v="CAPACITACIÃ“N"/>
    <n v="1"/>
    <x v="5"/>
    <n v="1"/>
    <x v="11"/>
    <n v="0"/>
    <s v="NO APLICA"/>
    <n v="0"/>
    <s v="NO APLICA"/>
    <m/>
    <m/>
    <s v="08ADG0004D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"/>
    <n v="209"/>
    <n v="396"/>
    <n v="0"/>
    <n v="0"/>
    <n v="0"/>
    <n v="0"/>
    <n v="0"/>
    <n v="0"/>
    <n v="0"/>
    <n v="39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0"/>
    <n v="6"/>
    <n v="2"/>
    <n v="2"/>
    <n v="0"/>
    <n v="0"/>
    <n v="0"/>
    <n v="0"/>
    <n v="0"/>
    <n v="0"/>
    <n v="0"/>
    <n v="4"/>
    <n v="0"/>
    <n v="0"/>
    <n v="1"/>
  </r>
  <r>
    <s v="08DBT0199Z"/>
    <n v="4"/>
    <s v="DISCONTINUO"/>
    <s v="CENTRO DE CAPACITACION PARA EL TRABAJO INDUSTRIAL NUM. 199"/>
    <n v="8"/>
    <s v="CHIHUAHUA"/>
    <n v="8"/>
    <s v="CHIHUAHUA"/>
    <x v="5"/>
    <n v="37"/>
    <x v="6"/>
    <n v="1"/>
    <s v="JUÃREZ"/>
    <s v="CALLE SALVADOR HERRERA CORRAL"/>
    <n v="0"/>
    <s v="PÃšBLICO"/>
    <x v="3"/>
    <n v="5"/>
    <s v="CAPACITACIÃ“N"/>
    <n v="1"/>
    <x v="5"/>
    <n v="1"/>
    <x v="11"/>
    <n v="0"/>
    <s v="NO APLICA"/>
    <n v="0"/>
    <s v="NO APLICA"/>
    <m/>
    <m/>
    <s v="08ADG0005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"/>
    <n v="179"/>
    <n v="525"/>
    <n v="0"/>
    <n v="0"/>
    <n v="0"/>
    <n v="0"/>
    <n v="0"/>
    <n v="0"/>
    <n v="0"/>
    <n v="60"/>
    <n v="0"/>
    <n v="0"/>
    <n v="1"/>
    <n v="3"/>
    <n v="0"/>
    <n v="0"/>
    <n v="0"/>
    <n v="0"/>
    <n v="1"/>
    <n v="4"/>
    <n v="0"/>
    <n v="0"/>
    <n v="0"/>
    <n v="0"/>
    <n v="0"/>
    <n v="0"/>
    <n v="0"/>
    <n v="0"/>
    <n v="0"/>
    <n v="0"/>
    <n v="6"/>
    <n v="3"/>
    <n v="0"/>
    <n v="18"/>
    <n v="1"/>
    <n v="4"/>
    <n v="0"/>
    <n v="0"/>
    <n v="0"/>
    <n v="0"/>
    <n v="0"/>
    <n v="0"/>
    <n v="0"/>
    <n v="5"/>
    <n v="0"/>
    <n v="0"/>
    <n v="1"/>
  </r>
  <r>
    <s v="08EBT0042Z"/>
    <n v="2"/>
    <s v="VESPERTINO"/>
    <s v="CENTRO CAPACITACION DE CORTE Y CONFECCION"/>
    <n v="8"/>
    <s v="CHIHUAHUA"/>
    <n v="8"/>
    <s v="CHIHUAHUA"/>
    <x v="8"/>
    <n v="32"/>
    <x v="19"/>
    <n v="1"/>
    <s v="HIDALGO DEL PARRAL"/>
    <s v="AVENIDA TECNOLOGICO"/>
    <n v="34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23"/>
    <n v="0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EBT0054D"/>
    <n v="2"/>
    <s v="VESPERTINO"/>
    <s v="CENTRO DE ESTUDIOS MUSICALES 0003"/>
    <n v="8"/>
    <s v="CHIHUAHUA"/>
    <n v="8"/>
    <s v="CHIHUAHUA"/>
    <x v="7"/>
    <n v="19"/>
    <x v="21"/>
    <n v="1"/>
    <s v="CHIHUAHUA"/>
    <s v="CALLE SEXTA"/>
    <n v="0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155"/>
    <n v="296"/>
    <n v="0"/>
    <n v="0"/>
    <n v="0"/>
    <n v="0"/>
    <n v="0"/>
    <n v="0"/>
    <n v="0"/>
    <n v="14"/>
    <n v="0"/>
    <n v="1"/>
    <n v="1"/>
    <n v="0"/>
    <n v="0"/>
    <n v="0"/>
    <n v="0"/>
    <n v="0"/>
    <n v="12"/>
    <n v="0"/>
    <n v="0"/>
    <n v="0"/>
    <n v="0"/>
    <n v="0"/>
    <n v="0"/>
    <n v="0"/>
    <n v="0"/>
    <n v="0"/>
    <n v="0"/>
    <n v="0"/>
    <n v="3"/>
    <n v="1"/>
    <n v="0"/>
    <n v="18"/>
    <n v="12"/>
    <n v="1"/>
    <n v="0"/>
    <n v="0"/>
    <n v="0"/>
    <n v="0"/>
    <n v="0"/>
    <n v="0"/>
    <n v="0"/>
    <n v="13"/>
    <n v="0"/>
    <n v="0"/>
    <n v="1"/>
  </r>
  <r>
    <s v="08EIC0001B"/>
    <n v="4"/>
    <s v="DISCONTINUO"/>
    <s v="CENTRO DE ENTRENAMIENTO EN ALTA TECNOLOGIA DEL ESTADO DE CHIHUAHUA"/>
    <n v="8"/>
    <s v="CHIHUAHUA"/>
    <n v="8"/>
    <s v="CHIHUAHUA"/>
    <x v="5"/>
    <n v="37"/>
    <x v="6"/>
    <n v="1"/>
    <s v="JUÃREZ"/>
    <s v="CALLE BARRANCO AZUL"/>
    <n v="5961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8"/>
    <n v="1907"/>
    <n v="9665"/>
    <n v="0"/>
    <n v="0"/>
    <n v="0"/>
    <n v="0"/>
    <n v="0"/>
    <n v="0"/>
    <n v="0"/>
    <n v="907"/>
    <n v="0"/>
    <n v="0"/>
    <n v="1"/>
    <n v="0"/>
    <n v="0"/>
    <n v="0"/>
    <n v="0"/>
    <n v="0"/>
    <n v="43"/>
    <n v="6"/>
    <n v="0"/>
    <n v="0"/>
    <n v="0"/>
    <n v="0"/>
    <n v="0"/>
    <n v="0"/>
    <n v="0"/>
    <n v="0"/>
    <n v="0"/>
    <n v="0"/>
    <n v="19"/>
    <n v="11"/>
    <n v="0"/>
    <n v="80"/>
    <n v="43"/>
    <n v="6"/>
    <n v="0"/>
    <n v="0"/>
    <n v="0"/>
    <n v="0"/>
    <n v="0"/>
    <n v="0"/>
    <n v="0"/>
    <n v="49"/>
    <n v="0"/>
    <n v="0"/>
    <n v="1"/>
  </r>
  <r>
    <s v="08EIC0002A"/>
    <n v="4"/>
    <s v="DISCONTINUO"/>
    <s v="INSTITUTO DE CAPACITACION PARA EL TRABAJO 'UNIDAD MADERA'"/>
    <n v="8"/>
    <s v="CHIHUAHUA"/>
    <n v="8"/>
    <s v="CHIHUAHUA"/>
    <x v="2"/>
    <n v="40"/>
    <x v="12"/>
    <n v="1"/>
    <s v="MADERA"/>
    <s v="CALLE PARQUE DE LA AMISTAD"/>
    <n v="0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"/>
    <n v="2014"/>
    <n v="2538"/>
    <n v="0"/>
    <n v="0"/>
    <n v="0"/>
    <n v="0"/>
    <n v="0"/>
    <n v="0"/>
    <n v="0"/>
    <n v="222"/>
    <n v="0"/>
    <n v="0"/>
    <n v="0"/>
    <n v="0"/>
    <n v="0"/>
    <n v="0"/>
    <n v="0"/>
    <n v="0"/>
    <n v="23"/>
    <n v="36"/>
    <n v="0"/>
    <n v="0"/>
    <n v="0"/>
    <n v="0"/>
    <n v="0"/>
    <n v="0"/>
    <n v="0"/>
    <n v="0"/>
    <n v="0"/>
    <n v="0"/>
    <n v="5"/>
    <n v="7"/>
    <n v="0"/>
    <n v="71"/>
    <n v="23"/>
    <n v="36"/>
    <n v="0"/>
    <n v="0"/>
    <n v="0"/>
    <n v="0"/>
    <n v="0"/>
    <n v="0"/>
    <n v="0"/>
    <n v="59"/>
    <n v="0"/>
    <n v="0"/>
    <n v="1"/>
  </r>
  <r>
    <s v="08EIC0003Z"/>
    <n v="4"/>
    <s v="DISCONTINUO"/>
    <s v="CENTRO DE ENTRENAMIENTO EN ALTA TECNOLOGIA"/>
    <n v="8"/>
    <s v="CHIHUAHUA"/>
    <n v="8"/>
    <s v="CHIHUAHUA"/>
    <x v="7"/>
    <n v="19"/>
    <x v="21"/>
    <n v="1"/>
    <s v="CHIHUAHUA"/>
    <s v="AVENIDA CENTRAL"/>
    <n v="0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56"/>
    <n v="2461"/>
    <n v="8017"/>
    <n v="0"/>
    <n v="0"/>
    <n v="0"/>
    <n v="0"/>
    <n v="0"/>
    <n v="0"/>
    <n v="0"/>
    <n v="546"/>
    <n v="0"/>
    <n v="0"/>
    <n v="1"/>
    <n v="0"/>
    <n v="0"/>
    <n v="0"/>
    <n v="0"/>
    <n v="0"/>
    <n v="31"/>
    <n v="4"/>
    <n v="0"/>
    <n v="0"/>
    <n v="0"/>
    <n v="0"/>
    <n v="0"/>
    <n v="0"/>
    <n v="0"/>
    <n v="0"/>
    <n v="0"/>
    <n v="0"/>
    <n v="9"/>
    <n v="8"/>
    <n v="0"/>
    <n v="53"/>
    <n v="31"/>
    <n v="4"/>
    <n v="0"/>
    <n v="0"/>
    <n v="0"/>
    <n v="0"/>
    <n v="0"/>
    <n v="0"/>
    <n v="0"/>
    <n v="35"/>
    <n v="0"/>
    <n v="0"/>
    <n v="1"/>
  </r>
  <r>
    <s v="08EIC0004Z"/>
    <n v="4"/>
    <s v="DISCONTINUO"/>
    <s v="INSTITUTO DE CAPACITACION PARA EL TRABAJO DEL ESTADO DE CHIHUAHUA UNIDAD CAMARGO"/>
    <n v="8"/>
    <s v="CHIHUAHUA"/>
    <n v="8"/>
    <s v="CHIHUAHUA"/>
    <x v="9"/>
    <n v="11"/>
    <x v="28"/>
    <n v="1"/>
    <s v="SANTA ROSALÃA DE CAMARGO"/>
    <s v="CALLE DOBLADO"/>
    <n v="1310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n v="715"/>
    <n v="949"/>
    <n v="0"/>
    <n v="0"/>
    <n v="0"/>
    <n v="0"/>
    <n v="0"/>
    <n v="0"/>
    <n v="0"/>
    <n v="81"/>
    <n v="0"/>
    <n v="0"/>
    <n v="0"/>
    <n v="0"/>
    <n v="0"/>
    <n v="0"/>
    <n v="0"/>
    <n v="0"/>
    <n v="4"/>
    <n v="9"/>
    <n v="0"/>
    <n v="0"/>
    <n v="0"/>
    <n v="0"/>
    <n v="0"/>
    <n v="0"/>
    <n v="0"/>
    <n v="0"/>
    <n v="0"/>
    <n v="0"/>
    <n v="2"/>
    <n v="2"/>
    <n v="0"/>
    <n v="17"/>
    <n v="4"/>
    <n v="9"/>
    <n v="0"/>
    <n v="0"/>
    <n v="0"/>
    <n v="0"/>
    <n v="0"/>
    <n v="0"/>
    <n v="0"/>
    <n v="13"/>
    <n v="0"/>
    <n v="0"/>
    <n v="1"/>
  </r>
  <r>
    <s v="08EIC0005Y"/>
    <n v="4"/>
    <s v="DISCONTINUO"/>
    <s v="INSTITUTO DE CAPACITACION PARA EL TRABAJO DEL ESTADO DE CHIHUAHUA UNIDAD BOCOYNA"/>
    <n v="8"/>
    <s v="CHIHUAHUA"/>
    <n v="8"/>
    <s v="CHIHUAHUA"/>
    <x v="0"/>
    <n v="9"/>
    <x v="2"/>
    <n v="169"/>
    <s v="SAN JUANITO"/>
    <s v="CALLE FRANCISCO I. MADERO"/>
    <n v="0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"/>
    <n v="881"/>
    <n v="1337"/>
    <n v="0"/>
    <n v="0"/>
    <n v="0"/>
    <n v="0"/>
    <n v="0"/>
    <n v="0"/>
    <n v="0"/>
    <n v="109"/>
    <n v="0"/>
    <n v="0"/>
    <n v="0"/>
    <n v="0"/>
    <n v="0"/>
    <n v="0"/>
    <n v="0"/>
    <n v="0"/>
    <n v="27"/>
    <n v="36"/>
    <n v="0"/>
    <n v="0"/>
    <n v="0"/>
    <n v="0"/>
    <n v="0"/>
    <n v="0"/>
    <n v="0"/>
    <n v="0"/>
    <n v="0"/>
    <n v="0"/>
    <n v="7"/>
    <n v="3"/>
    <n v="0"/>
    <n v="73"/>
    <n v="27"/>
    <n v="36"/>
    <n v="0"/>
    <n v="0"/>
    <n v="0"/>
    <n v="0"/>
    <n v="0"/>
    <n v="0"/>
    <n v="0"/>
    <n v="63"/>
    <n v="0"/>
    <n v="0"/>
    <n v="1"/>
  </r>
  <r>
    <s v="08EIC0006X"/>
    <n v="4"/>
    <s v="DISCONTINUO"/>
    <s v="INSTITUTO DE CAPACITACION PARA EL TRABAJO DEL ESTADO DE CHIHUAHUA UNIDAD GUACHOCHI"/>
    <n v="8"/>
    <s v="CHIHUAHUA"/>
    <n v="8"/>
    <s v="CHIHUAHUA"/>
    <x v="3"/>
    <n v="27"/>
    <x v="27"/>
    <n v="1"/>
    <s v="GUACHOCHI"/>
    <s v="CALLE FRANCISCO I MADERO"/>
    <n v="0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"/>
    <n v="787"/>
    <n v="1103"/>
    <n v="0"/>
    <n v="0"/>
    <n v="0"/>
    <n v="0"/>
    <n v="0"/>
    <n v="0"/>
    <n v="0"/>
    <n v="86"/>
    <n v="0"/>
    <n v="0"/>
    <n v="0"/>
    <n v="0"/>
    <n v="0"/>
    <n v="0"/>
    <n v="0"/>
    <n v="0"/>
    <n v="15"/>
    <n v="23"/>
    <n v="0"/>
    <n v="0"/>
    <n v="0"/>
    <n v="0"/>
    <n v="0"/>
    <n v="0"/>
    <n v="0"/>
    <n v="0"/>
    <n v="0"/>
    <n v="0"/>
    <n v="2"/>
    <n v="2"/>
    <n v="0"/>
    <n v="42"/>
    <n v="15"/>
    <n v="23"/>
    <n v="0"/>
    <n v="0"/>
    <n v="0"/>
    <n v="0"/>
    <n v="0"/>
    <n v="0"/>
    <n v="0"/>
    <n v="38"/>
    <n v="0"/>
    <n v="0"/>
    <n v="1"/>
  </r>
  <r>
    <s v="08EIC0007W"/>
    <n v="4"/>
    <s v="DISCONTINUO"/>
    <s v="INSTITUTO DE CAPACITACION PARA EL TRABAJO DEL ESTADO DE CHIHUAHUA UNIDAD NUEVO CASAS GRANDES"/>
    <n v="8"/>
    <s v="CHIHUAHUA"/>
    <n v="8"/>
    <s v="CHIHUAHUA"/>
    <x v="10"/>
    <n v="50"/>
    <x v="65"/>
    <n v="1"/>
    <s v="NUEVO CASAS GRANDES"/>
    <s v="AVENIDA PASEO DE LA REFORMA "/>
    <n v="0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0"/>
    <n v="1938"/>
    <n v="3058"/>
    <n v="0"/>
    <n v="0"/>
    <n v="0"/>
    <n v="0"/>
    <n v="0"/>
    <n v="0"/>
    <n v="0"/>
    <n v="239"/>
    <n v="0"/>
    <n v="0"/>
    <n v="0"/>
    <n v="0"/>
    <n v="0"/>
    <n v="0"/>
    <n v="0"/>
    <n v="0"/>
    <n v="22"/>
    <n v="37"/>
    <n v="0"/>
    <n v="0"/>
    <n v="0"/>
    <n v="0"/>
    <n v="0"/>
    <n v="0"/>
    <n v="0"/>
    <n v="0"/>
    <n v="0"/>
    <n v="0"/>
    <n v="6"/>
    <n v="5"/>
    <n v="0"/>
    <n v="70"/>
    <n v="22"/>
    <n v="37"/>
    <n v="0"/>
    <n v="0"/>
    <n v="0"/>
    <n v="0"/>
    <n v="0"/>
    <n v="0"/>
    <n v="0"/>
    <n v="59"/>
    <n v="0"/>
    <n v="0"/>
    <n v="1"/>
  </r>
  <r>
    <s v="08EIC0008V"/>
    <n v="4"/>
    <s v="DISCONTINUO"/>
    <s v="INSTITUTO DE CAPACITACION PARA EL TRABAJO DEL ESTADO DE CHIHUAHUA UNIDAD GUERRERO"/>
    <n v="8"/>
    <s v="CHIHUAHUA"/>
    <n v="8"/>
    <s v="CHIHUAHUA"/>
    <x v="1"/>
    <n v="31"/>
    <x v="1"/>
    <n v="1"/>
    <s v="VICENTE GUERRERO"/>
    <s v="CALLE MANUEL SAENZ"/>
    <n v="0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113"/>
    <n v="141"/>
    <n v="0"/>
    <n v="0"/>
    <n v="0"/>
    <n v="0"/>
    <n v="0"/>
    <n v="0"/>
    <n v="0"/>
    <n v="17"/>
    <n v="0"/>
    <n v="0"/>
    <n v="0"/>
    <n v="0"/>
    <n v="0"/>
    <n v="0"/>
    <n v="0"/>
    <n v="0"/>
    <n v="7"/>
    <n v="6"/>
    <n v="0"/>
    <n v="0"/>
    <n v="0"/>
    <n v="0"/>
    <n v="0"/>
    <n v="0"/>
    <n v="0"/>
    <n v="0"/>
    <n v="0"/>
    <n v="0"/>
    <n v="0"/>
    <n v="3"/>
    <n v="0"/>
    <n v="16"/>
    <n v="7"/>
    <n v="6"/>
    <n v="0"/>
    <n v="0"/>
    <n v="0"/>
    <n v="0"/>
    <n v="0"/>
    <n v="0"/>
    <n v="0"/>
    <n v="13"/>
    <n v="0"/>
    <n v="0"/>
    <n v="1"/>
  </r>
  <r>
    <s v="08EIC0009U"/>
    <n v="4"/>
    <s v="DISCONTINUO"/>
    <s v="INSTITUTO DE CAPACITACION PARA EL TRABAJO DEL ESTADO DE CHIHUAHUA UNIDAD OJINAGA"/>
    <n v="8"/>
    <s v="CHIHUAHUA"/>
    <n v="8"/>
    <s v="CHIHUAHUA"/>
    <x v="4"/>
    <n v="52"/>
    <x v="5"/>
    <n v="1"/>
    <s v="MANUEL OJINAGA"/>
    <s v="CALLE PACHECO"/>
    <n v="707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349"/>
    <n v="499"/>
    <n v="0"/>
    <n v="0"/>
    <n v="0"/>
    <n v="0"/>
    <n v="0"/>
    <n v="0"/>
    <n v="0"/>
    <n v="39"/>
    <n v="0"/>
    <n v="0"/>
    <n v="0"/>
    <n v="0"/>
    <n v="0"/>
    <n v="0"/>
    <n v="0"/>
    <n v="0"/>
    <n v="20"/>
    <n v="15"/>
    <n v="0"/>
    <n v="0"/>
    <n v="0"/>
    <n v="0"/>
    <n v="0"/>
    <n v="0"/>
    <n v="0"/>
    <n v="0"/>
    <n v="0"/>
    <n v="0"/>
    <n v="1"/>
    <n v="2"/>
    <n v="0"/>
    <n v="38"/>
    <n v="20"/>
    <n v="15"/>
    <n v="0"/>
    <n v="0"/>
    <n v="0"/>
    <n v="0"/>
    <n v="0"/>
    <n v="0"/>
    <n v="0"/>
    <n v="35"/>
    <n v="0"/>
    <n v="0"/>
    <n v="1"/>
  </r>
  <r>
    <s v="08EIC0010J"/>
    <n v="4"/>
    <s v="DISCONTINUO"/>
    <s v="INSTITUTO DE CAPACITACION PARA EL TRABAJO DEL ESTADO DE CHIHUAHUA UNIDAD MEOQUI"/>
    <n v="8"/>
    <s v="CHIHUAHUA"/>
    <n v="8"/>
    <s v="CHIHUAHUA"/>
    <x v="9"/>
    <n v="45"/>
    <x v="36"/>
    <n v="1"/>
    <s v="PEDRO MEOQUI"/>
    <s v="CALLE ALDAMA"/>
    <n v="841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9"/>
    <n v="950"/>
    <n v="1599"/>
    <n v="0"/>
    <n v="0"/>
    <n v="0"/>
    <n v="0"/>
    <n v="0"/>
    <n v="0"/>
    <n v="0"/>
    <n v="112"/>
    <n v="0"/>
    <n v="0"/>
    <n v="0"/>
    <n v="0"/>
    <n v="0"/>
    <n v="0"/>
    <n v="0"/>
    <n v="0"/>
    <n v="25"/>
    <n v="63"/>
    <n v="0"/>
    <n v="0"/>
    <n v="0"/>
    <n v="0"/>
    <n v="0"/>
    <n v="0"/>
    <n v="0"/>
    <n v="0"/>
    <n v="0"/>
    <n v="0"/>
    <n v="5"/>
    <n v="3"/>
    <n v="0"/>
    <n v="96"/>
    <n v="25"/>
    <n v="63"/>
    <n v="0"/>
    <n v="0"/>
    <n v="0"/>
    <n v="0"/>
    <n v="0"/>
    <n v="0"/>
    <n v="0"/>
    <n v="88"/>
    <n v="0"/>
    <n v="0"/>
    <n v="1"/>
  </r>
  <r>
    <s v="08EIC0011I"/>
    <n v="4"/>
    <s v="DISCONTINUO"/>
    <s v="INSTITUTO DE CAPACITACION PARA EL TRABAJO DEL ESTADO DE CHIHUAHUA UNIDAD ALDAMA"/>
    <n v="8"/>
    <s v="CHIHUAHUA"/>
    <n v="8"/>
    <s v="CHIHUAHUA"/>
    <x v="7"/>
    <n v="2"/>
    <x v="24"/>
    <n v="1"/>
    <s v="JUAN ALDAMA"/>
    <s v="CALLE 2DA."/>
    <n v="2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"/>
    <n v="518"/>
    <n v="828"/>
    <n v="0"/>
    <n v="0"/>
    <n v="0"/>
    <n v="0"/>
    <n v="0"/>
    <n v="0"/>
    <n v="0"/>
    <n v="83"/>
    <n v="0"/>
    <n v="0"/>
    <n v="0"/>
    <n v="0"/>
    <n v="0"/>
    <n v="0"/>
    <n v="0"/>
    <n v="0"/>
    <n v="27"/>
    <n v="30"/>
    <n v="0"/>
    <n v="0"/>
    <n v="0"/>
    <n v="0"/>
    <n v="0"/>
    <n v="0"/>
    <n v="0"/>
    <n v="0"/>
    <n v="0"/>
    <n v="0"/>
    <n v="0"/>
    <n v="2"/>
    <n v="0"/>
    <n v="59"/>
    <n v="27"/>
    <n v="30"/>
    <n v="0"/>
    <n v="0"/>
    <n v="0"/>
    <n v="0"/>
    <n v="0"/>
    <n v="0"/>
    <n v="0"/>
    <n v="57"/>
    <n v="0"/>
    <n v="0"/>
    <n v="1"/>
  </r>
  <r>
    <s v="08EIC0012H"/>
    <n v="4"/>
    <s v="DISCONTINUO"/>
    <s v="INSTITUTO DE CAPACITACION PARA EL TRABAJO DEL ESTADO DE CHIHUAHUA UNIDAD JIMENEZ"/>
    <n v="8"/>
    <s v="CHIHUAHUA"/>
    <n v="8"/>
    <s v="CHIHUAHUA"/>
    <x v="8"/>
    <n v="36"/>
    <x v="30"/>
    <n v="1"/>
    <s v="JOSÃ‰ MARIANO JIMÃ‰NEZ"/>
    <s v="CALLE GASPAR OCHOA "/>
    <n v="0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"/>
    <n v="1265"/>
    <n v="1600"/>
    <n v="0"/>
    <n v="0"/>
    <n v="0"/>
    <n v="0"/>
    <n v="0"/>
    <n v="0"/>
    <n v="0"/>
    <n v="135"/>
    <n v="0"/>
    <n v="0"/>
    <n v="0"/>
    <n v="0"/>
    <n v="0"/>
    <n v="0"/>
    <n v="0"/>
    <n v="0"/>
    <n v="15"/>
    <n v="22"/>
    <n v="0"/>
    <n v="0"/>
    <n v="0"/>
    <n v="0"/>
    <n v="0"/>
    <n v="0"/>
    <n v="0"/>
    <n v="0"/>
    <n v="0"/>
    <n v="0"/>
    <n v="2"/>
    <n v="3"/>
    <n v="0"/>
    <n v="42"/>
    <n v="15"/>
    <n v="22"/>
    <n v="0"/>
    <n v="0"/>
    <n v="0"/>
    <n v="0"/>
    <n v="0"/>
    <n v="0"/>
    <n v="0"/>
    <n v="37"/>
    <n v="0"/>
    <n v="0"/>
    <n v="1"/>
  </r>
  <r>
    <s v="08EIC0013G"/>
    <n v="4"/>
    <s v="DISCONTINUO"/>
    <s v="ACCION MOVIL JUAREZ"/>
    <n v="8"/>
    <s v="CHIHUAHUA"/>
    <n v="8"/>
    <s v="CHIHUAHUA"/>
    <x v="5"/>
    <n v="37"/>
    <x v="6"/>
    <n v="1"/>
    <s v="JUÃREZ"/>
    <s v="AVENIDA 16 DE SEPTIEMBRE LOCAL 4 ORIENTE"/>
    <n v="2475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"/>
    <n v="2061"/>
    <n v="2887"/>
    <n v="0"/>
    <n v="0"/>
    <n v="0"/>
    <n v="0"/>
    <n v="0"/>
    <n v="0"/>
    <n v="0"/>
    <n v="215"/>
    <n v="0"/>
    <n v="0"/>
    <n v="0"/>
    <n v="0"/>
    <n v="0"/>
    <n v="0"/>
    <n v="0"/>
    <n v="0"/>
    <n v="31"/>
    <n v="31"/>
    <n v="0"/>
    <n v="0"/>
    <n v="0"/>
    <n v="0"/>
    <n v="0"/>
    <n v="0"/>
    <n v="0"/>
    <n v="0"/>
    <n v="0"/>
    <n v="0"/>
    <n v="1"/>
    <n v="5"/>
    <n v="0"/>
    <n v="68"/>
    <n v="31"/>
    <n v="31"/>
    <n v="0"/>
    <n v="0"/>
    <n v="0"/>
    <n v="0"/>
    <n v="0"/>
    <n v="0"/>
    <n v="0"/>
    <n v="62"/>
    <n v="0"/>
    <n v="0"/>
    <n v="1"/>
  </r>
  <r>
    <s v="08EIC0014F"/>
    <n v="4"/>
    <s v="DISCONTINUO"/>
    <s v="ACCION MOVIL CUAUHTEMOC - CENTRO"/>
    <n v="8"/>
    <s v="CHIHUAHUA"/>
    <n v="8"/>
    <s v="CHIHUAHUA"/>
    <x v="1"/>
    <n v="17"/>
    <x v="43"/>
    <n v="1"/>
    <s v="CUAUHTÃ‰MOC"/>
    <s v="CALLE 36A"/>
    <n v="1870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"/>
    <n v="1204"/>
    <n v="1562"/>
    <n v="0"/>
    <n v="0"/>
    <n v="0"/>
    <n v="0"/>
    <n v="0"/>
    <n v="0"/>
    <n v="0"/>
    <n v="134"/>
    <n v="0"/>
    <n v="0"/>
    <n v="0"/>
    <n v="0"/>
    <n v="0"/>
    <n v="0"/>
    <n v="0"/>
    <n v="0"/>
    <n v="11"/>
    <n v="33"/>
    <n v="0"/>
    <n v="0"/>
    <n v="0"/>
    <n v="0"/>
    <n v="0"/>
    <n v="0"/>
    <n v="0"/>
    <n v="0"/>
    <n v="0"/>
    <n v="0"/>
    <n v="0"/>
    <n v="5"/>
    <n v="0"/>
    <n v="49"/>
    <n v="11"/>
    <n v="33"/>
    <n v="0"/>
    <n v="0"/>
    <n v="0"/>
    <n v="0"/>
    <n v="0"/>
    <n v="0"/>
    <n v="0"/>
    <n v="44"/>
    <n v="0"/>
    <n v="0"/>
    <n v="1"/>
  </r>
  <r>
    <s v="08EIC0015E"/>
    <n v="4"/>
    <s v="DISCONTINUO"/>
    <s v="ACCION MOVIL CHIHUAHUA CENTRO SUR"/>
    <n v="8"/>
    <s v="CHIHUAHUA"/>
    <n v="8"/>
    <s v="CHIHUAHUA"/>
    <x v="7"/>
    <n v="19"/>
    <x v="21"/>
    <n v="1"/>
    <s v="CHIHUAHUA"/>
    <s v="PROLONGACIÃ“N FRANCISCO PORTILLO"/>
    <n v="0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"/>
    <n v="1536"/>
    <n v="2149"/>
    <n v="0"/>
    <n v="0"/>
    <n v="0"/>
    <n v="0"/>
    <n v="0"/>
    <n v="0"/>
    <n v="0"/>
    <n v="178"/>
    <n v="0"/>
    <n v="0"/>
    <n v="0"/>
    <n v="0"/>
    <n v="0"/>
    <n v="0"/>
    <n v="0"/>
    <n v="0"/>
    <n v="29"/>
    <n v="41"/>
    <n v="0"/>
    <n v="0"/>
    <n v="0"/>
    <n v="0"/>
    <n v="0"/>
    <n v="0"/>
    <n v="0"/>
    <n v="0"/>
    <n v="0"/>
    <n v="0"/>
    <n v="1"/>
    <n v="5"/>
    <n v="0"/>
    <n v="76"/>
    <n v="29"/>
    <n v="41"/>
    <n v="0"/>
    <n v="0"/>
    <n v="0"/>
    <n v="0"/>
    <n v="0"/>
    <n v="0"/>
    <n v="0"/>
    <n v="70"/>
    <n v="0"/>
    <n v="0"/>
    <n v="1"/>
  </r>
  <r>
    <s v="08EIC0016D"/>
    <n v="4"/>
    <s v="DISCONTINUO"/>
    <s v="ACCION MOVIL ANAPRA - CENTRO"/>
    <n v="8"/>
    <s v="CHIHUAHUA"/>
    <n v="8"/>
    <s v="CHIHUAHUA"/>
    <x v="5"/>
    <n v="37"/>
    <x v="6"/>
    <n v="1"/>
    <s v="JUÃREZ"/>
    <s v="CALLE REMORA"/>
    <n v="0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"/>
    <n v="1103"/>
    <n v="1366"/>
    <n v="0"/>
    <n v="0"/>
    <n v="0"/>
    <n v="0"/>
    <n v="0"/>
    <n v="0"/>
    <n v="0"/>
    <n v="130"/>
    <n v="0"/>
    <n v="0"/>
    <n v="0"/>
    <n v="0"/>
    <n v="0"/>
    <n v="0"/>
    <n v="0"/>
    <n v="0"/>
    <n v="12"/>
    <n v="23"/>
    <n v="0"/>
    <n v="0"/>
    <n v="0"/>
    <n v="0"/>
    <n v="0"/>
    <n v="0"/>
    <n v="0"/>
    <n v="0"/>
    <n v="0"/>
    <n v="0"/>
    <n v="1"/>
    <n v="2"/>
    <n v="0"/>
    <n v="38"/>
    <n v="12"/>
    <n v="23"/>
    <n v="0"/>
    <n v="0"/>
    <n v="0"/>
    <n v="0"/>
    <n v="0"/>
    <n v="0"/>
    <n v="0"/>
    <n v="35"/>
    <n v="0"/>
    <n v="0"/>
    <n v="1"/>
  </r>
  <r>
    <s v="08EIC0017C"/>
    <n v="4"/>
    <s v="DISCONTINUO"/>
    <s v="ACCION MOVIL ANAHUAC - CUAUHTEMOC"/>
    <n v="8"/>
    <s v="CHIHUAHUA"/>
    <n v="8"/>
    <s v="CHIHUAHUA"/>
    <x v="1"/>
    <n v="17"/>
    <x v="43"/>
    <n v="1"/>
    <s v="CUAUHTÃ‰MOC"/>
    <s v="CALLE MORELOS"/>
    <n v="0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221"/>
    <n v="265"/>
    <n v="0"/>
    <n v="0"/>
    <n v="0"/>
    <n v="0"/>
    <n v="0"/>
    <n v="0"/>
    <n v="0"/>
    <n v="26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1"/>
    <n v="1"/>
    <n v="0"/>
    <n v="13"/>
    <n v="0"/>
    <n v="11"/>
    <n v="0"/>
    <n v="0"/>
    <n v="0"/>
    <n v="0"/>
    <n v="0"/>
    <n v="0"/>
    <n v="0"/>
    <n v="11"/>
    <n v="0"/>
    <n v="0"/>
    <n v="1"/>
  </r>
  <r>
    <s v="08EIC0018B"/>
    <n v="4"/>
    <s v="DISCONTINUO"/>
    <s v="ACCION MOVIL PARRAL CENTRO NORTE"/>
    <n v="8"/>
    <s v="CHIHUAHUA"/>
    <n v="8"/>
    <s v="CHIHUAHUA"/>
    <x v="8"/>
    <n v="32"/>
    <x v="19"/>
    <n v="1"/>
    <s v="HIDALGO DEL PARRAL"/>
    <s v="CALLE ESTAÃ‘O"/>
    <n v="0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"/>
    <n v="664"/>
    <n v="949"/>
    <n v="0"/>
    <n v="0"/>
    <n v="0"/>
    <n v="0"/>
    <n v="0"/>
    <n v="0"/>
    <n v="0"/>
    <n v="73"/>
    <n v="0"/>
    <n v="0"/>
    <n v="0"/>
    <n v="0"/>
    <n v="0"/>
    <n v="0"/>
    <n v="0"/>
    <n v="0"/>
    <n v="19"/>
    <n v="16"/>
    <n v="0"/>
    <n v="0"/>
    <n v="0"/>
    <n v="0"/>
    <n v="0"/>
    <n v="0"/>
    <n v="0"/>
    <n v="0"/>
    <n v="0"/>
    <n v="0"/>
    <n v="1"/>
    <n v="2"/>
    <n v="0"/>
    <n v="38"/>
    <n v="19"/>
    <n v="16"/>
    <n v="0"/>
    <n v="0"/>
    <n v="0"/>
    <n v="0"/>
    <n v="0"/>
    <n v="0"/>
    <n v="0"/>
    <n v="35"/>
    <n v="0"/>
    <n v="0"/>
    <n v="1"/>
  </r>
  <r>
    <s v="08EIC0019A"/>
    <n v="4"/>
    <s v="DISCONTINUO"/>
    <s v="ACCION MOVIL JUAREZ CENTRO SUR"/>
    <n v="8"/>
    <s v="CHIHUAHUA"/>
    <n v="8"/>
    <s v="CHIHUAHUA"/>
    <x v="5"/>
    <n v="37"/>
    <x v="6"/>
    <n v="1"/>
    <s v="JUÃREZ"/>
    <s v="CALLE JOSE REYES ESTRADA"/>
    <n v="0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"/>
    <n v="243"/>
    <n v="594"/>
    <n v="0"/>
    <n v="0"/>
    <n v="0"/>
    <n v="0"/>
    <n v="0"/>
    <n v="0"/>
    <n v="0"/>
    <n v="51"/>
    <n v="0"/>
    <n v="0"/>
    <n v="0"/>
    <n v="0"/>
    <n v="0"/>
    <n v="0"/>
    <n v="0"/>
    <n v="0"/>
    <n v="12"/>
    <n v="22"/>
    <n v="0"/>
    <n v="0"/>
    <n v="0"/>
    <n v="0"/>
    <n v="0"/>
    <n v="0"/>
    <n v="0"/>
    <n v="0"/>
    <n v="0"/>
    <n v="0"/>
    <n v="1"/>
    <n v="2"/>
    <n v="0"/>
    <n v="37"/>
    <n v="12"/>
    <n v="22"/>
    <n v="0"/>
    <n v="0"/>
    <n v="0"/>
    <n v="0"/>
    <n v="0"/>
    <n v="0"/>
    <n v="0"/>
    <n v="34"/>
    <n v="0"/>
    <n v="0"/>
    <n v="1"/>
  </r>
  <r>
    <s v="08EIC0020Q"/>
    <n v="4"/>
    <s v="DISCONTINUO"/>
    <s v="ACCION MOVIL JUAREZ CENTRO OESTE"/>
    <n v="8"/>
    <s v="CHIHUAHUA"/>
    <n v="8"/>
    <s v="CHIHUAHUA"/>
    <x v="5"/>
    <n v="37"/>
    <x v="6"/>
    <n v="1"/>
    <s v="JUÃREZ"/>
    <s v="CALLE ALMOLOYA"/>
    <n v="0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3"/>
    <n v="598"/>
    <n v="2451"/>
    <n v="0"/>
    <n v="0"/>
    <n v="0"/>
    <n v="0"/>
    <n v="0"/>
    <n v="0"/>
    <n v="0"/>
    <n v="233"/>
    <n v="0"/>
    <n v="0"/>
    <n v="0"/>
    <n v="0"/>
    <n v="0"/>
    <n v="0"/>
    <n v="0"/>
    <n v="0"/>
    <n v="4"/>
    <n v="7"/>
    <n v="0"/>
    <n v="0"/>
    <n v="0"/>
    <n v="0"/>
    <n v="0"/>
    <n v="0"/>
    <n v="0"/>
    <n v="0"/>
    <n v="0"/>
    <n v="0"/>
    <n v="0"/>
    <n v="5"/>
    <n v="0"/>
    <n v="16"/>
    <n v="4"/>
    <n v="7"/>
    <n v="0"/>
    <n v="0"/>
    <n v="0"/>
    <n v="0"/>
    <n v="0"/>
    <n v="0"/>
    <n v="0"/>
    <n v="11"/>
    <n v="0"/>
    <n v="0"/>
    <n v="1"/>
  </r>
  <r>
    <s v="08EIC0021P"/>
    <n v="4"/>
    <s v="DISCONTINUO"/>
    <s v="ACCION MOVIL CHIHUAHUA CENTRO NORTE"/>
    <n v="8"/>
    <s v="CHIHUAHUA"/>
    <n v="8"/>
    <s v="CHIHUAHUA"/>
    <x v="7"/>
    <n v="19"/>
    <x v="21"/>
    <n v="1"/>
    <s v="CHIHUAHUA"/>
    <s v="CALLE QUIJOTE DE LA MANCHA"/>
    <n v="1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6"/>
    <n v="2529"/>
    <n v="3505"/>
    <n v="0"/>
    <n v="0"/>
    <n v="0"/>
    <n v="0"/>
    <n v="0"/>
    <n v="0"/>
    <n v="0"/>
    <n v="304"/>
    <n v="0"/>
    <n v="0"/>
    <n v="0"/>
    <n v="0"/>
    <n v="0"/>
    <n v="0"/>
    <n v="0"/>
    <n v="0"/>
    <n v="38"/>
    <n v="42"/>
    <n v="0"/>
    <n v="0"/>
    <n v="0"/>
    <n v="0"/>
    <n v="0"/>
    <n v="0"/>
    <n v="0"/>
    <n v="0"/>
    <n v="0"/>
    <n v="0"/>
    <n v="2"/>
    <n v="4"/>
    <n v="0"/>
    <n v="86"/>
    <n v="38"/>
    <n v="42"/>
    <n v="0"/>
    <n v="0"/>
    <n v="0"/>
    <n v="0"/>
    <n v="0"/>
    <n v="0"/>
    <n v="0"/>
    <n v="80"/>
    <n v="0"/>
    <n v="0"/>
    <n v="1"/>
  </r>
  <r>
    <s v="08EIC0022O"/>
    <n v="4"/>
    <s v="DISCONTINUO"/>
    <s v="ACCION MOVIL DELICIAS"/>
    <n v="8"/>
    <s v="CHIHUAHUA"/>
    <n v="8"/>
    <s v="CHIHUAHUA"/>
    <x v="9"/>
    <n v="21"/>
    <x v="61"/>
    <n v="1"/>
    <s v="DELICIAS"/>
    <s v="AVENIDA AGRICULTURA"/>
    <n v="2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7"/>
    <n v="1488"/>
    <n v="2085"/>
    <n v="0"/>
    <n v="0"/>
    <n v="0"/>
    <n v="0"/>
    <n v="0"/>
    <n v="0"/>
    <n v="0"/>
    <n v="150"/>
    <n v="0"/>
    <n v="0"/>
    <n v="0"/>
    <n v="0"/>
    <n v="0"/>
    <n v="0"/>
    <n v="0"/>
    <n v="0"/>
    <n v="14"/>
    <n v="15"/>
    <n v="0"/>
    <n v="0"/>
    <n v="0"/>
    <n v="0"/>
    <n v="0"/>
    <n v="0"/>
    <n v="0"/>
    <n v="0"/>
    <n v="0"/>
    <n v="0"/>
    <n v="3"/>
    <n v="2"/>
    <n v="0"/>
    <n v="34"/>
    <n v="14"/>
    <n v="15"/>
    <n v="0"/>
    <n v="0"/>
    <n v="0"/>
    <n v="0"/>
    <n v="0"/>
    <n v="0"/>
    <n v="0"/>
    <n v="29"/>
    <n v="0"/>
    <n v="0"/>
    <n v="1"/>
  </r>
  <r>
    <s v="08EIC0023N"/>
    <n v="4"/>
    <s v="DISCONTINUO"/>
    <s v="ACCION MOVIL PARRAL SUR OESTE"/>
    <n v="8"/>
    <s v="CHIHUAHUA"/>
    <n v="8"/>
    <s v="CHIHUAHUA"/>
    <x v="8"/>
    <n v="32"/>
    <x v="19"/>
    <n v="1"/>
    <s v="HIDALGO DEL PARRAL"/>
    <s v="CALLE RAUL SOTO REYES"/>
    <n v="0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390"/>
    <n v="457"/>
    <n v="0"/>
    <n v="0"/>
    <n v="0"/>
    <n v="0"/>
    <n v="0"/>
    <n v="0"/>
    <n v="0"/>
    <n v="43"/>
    <n v="0"/>
    <n v="0"/>
    <n v="0"/>
    <n v="0"/>
    <n v="0"/>
    <n v="0"/>
    <n v="0"/>
    <n v="0"/>
    <n v="1"/>
    <n v="16"/>
    <n v="0"/>
    <n v="0"/>
    <n v="0"/>
    <n v="0"/>
    <n v="0"/>
    <n v="0"/>
    <n v="0"/>
    <n v="0"/>
    <n v="0"/>
    <n v="0"/>
    <n v="2"/>
    <n v="0"/>
    <n v="0"/>
    <n v="19"/>
    <n v="1"/>
    <n v="16"/>
    <n v="0"/>
    <n v="0"/>
    <n v="0"/>
    <n v="0"/>
    <n v="0"/>
    <n v="0"/>
    <n v="0"/>
    <n v="17"/>
    <n v="0"/>
    <n v="0"/>
    <n v="1"/>
  </r>
  <r>
    <s v="08EIC0024M"/>
    <n v="4"/>
    <s v="DISCONTINUO"/>
    <s v="ACCION MOVIL CHIHUAHUA CENTRO ESTE"/>
    <n v="8"/>
    <s v="CHIHUAHUA"/>
    <n v="8"/>
    <s v="CHIHUAHUA"/>
    <x v="7"/>
    <n v="19"/>
    <x v="21"/>
    <n v="1"/>
    <s v="CHIHUAHUA"/>
    <s v="PRIVADA DE TECNOLOGICO"/>
    <n v="1900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5"/>
    <n v="4267"/>
    <n v="6132"/>
    <n v="0"/>
    <n v="0"/>
    <n v="0"/>
    <n v="0"/>
    <n v="0"/>
    <n v="0"/>
    <n v="0"/>
    <n v="491"/>
    <n v="0"/>
    <n v="0"/>
    <n v="0"/>
    <n v="0"/>
    <n v="0"/>
    <n v="0"/>
    <n v="0"/>
    <n v="0"/>
    <n v="57"/>
    <n v="72"/>
    <n v="0"/>
    <n v="0"/>
    <n v="0"/>
    <n v="0"/>
    <n v="0"/>
    <n v="0"/>
    <n v="0"/>
    <n v="0"/>
    <n v="0"/>
    <n v="0"/>
    <n v="2"/>
    <n v="4"/>
    <n v="0"/>
    <n v="135"/>
    <n v="57"/>
    <n v="72"/>
    <n v="0"/>
    <n v="0"/>
    <n v="0"/>
    <n v="0"/>
    <n v="0"/>
    <n v="0"/>
    <n v="0"/>
    <n v="129"/>
    <n v="0"/>
    <n v="0"/>
    <n v="1"/>
  </r>
  <r>
    <s v="08EIC0025L"/>
    <n v="4"/>
    <s v="DISCONTINUO"/>
    <s v="CENTRO DE ENTRENAMIENTO EN ALTA TECNOLOGIA"/>
    <n v="8"/>
    <s v="CHIHUAHUA"/>
    <n v="8"/>
    <s v="CHIHUAHUA"/>
    <x v="1"/>
    <n v="17"/>
    <x v="43"/>
    <n v="1"/>
    <s v="CUAUHTÃ‰MOC"/>
    <s v="AVENIDA INGENIERIA"/>
    <n v="5270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"/>
    <n v="1153"/>
    <n v="2045"/>
    <n v="0"/>
    <n v="0"/>
    <n v="0"/>
    <n v="0"/>
    <n v="0"/>
    <n v="0"/>
    <n v="0"/>
    <n v="177"/>
    <n v="0"/>
    <n v="0"/>
    <n v="1"/>
    <n v="0"/>
    <n v="0"/>
    <n v="0"/>
    <n v="0"/>
    <n v="0"/>
    <n v="6"/>
    <n v="6"/>
    <n v="0"/>
    <n v="0"/>
    <n v="0"/>
    <n v="0"/>
    <n v="0"/>
    <n v="0"/>
    <n v="0"/>
    <n v="0"/>
    <n v="0"/>
    <n v="0"/>
    <n v="1"/>
    <n v="1"/>
    <n v="0"/>
    <n v="15"/>
    <n v="6"/>
    <n v="6"/>
    <n v="0"/>
    <n v="0"/>
    <n v="0"/>
    <n v="0"/>
    <n v="0"/>
    <n v="0"/>
    <n v="0"/>
    <n v="12"/>
    <n v="0"/>
    <n v="0"/>
    <n v="1"/>
  </r>
  <r>
    <s v="08EIC0026K"/>
    <n v="4"/>
    <s v="DISCONTINUO"/>
    <s v="CENTRO DE ENTRENAMIENTO EN ALTA TECNOLOGIA"/>
    <n v="8"/>
    <s v="CHIHUAHUA"/>
    <n v="8"/>
    <s v="CHIHUAHUA"/>
    <x v="8"/>
    <n v="32"/>
    <x v="19"/>
    <n v="1"/>
    <s v="HIDALGO DEL PARRAL"/>
    <s v="CIRCUITO INTERIOR CENTAURO DEL NORTE"/>
    <n v="0"/>
    <s v="PÃšBLICO"/>
    <x v="1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7"/>
    <n v="1180"/>
    <n v="2137"/>
    <n v="0"/>
    <n v="0"/>
    <n v="0"/>
    <n v="0"/>
    <n v="0"/>
    <n v="0"/>
    <n v="0"/>
    <n v="274"/>
    <n v="0"/>
    <n v="0"/>
    <n v="1"/>
    <n v="0"/>
    <n v="0"/>
    <n v="0"/>
    <n v="0"/>
    <n v="0"/>
    <n v="4"/>
    <n v="3"/>
    <n v="0"/>
    <n v="0"/>
    <n v="0"/>
    <n v="0"/>
    <n v="0"/>
    <n v="0"/>
    <n v="0"/>
    <n v="0"/>
    <n v="0"/>
    <n v="0"/>
    <n v="1"/>
    <n v="1"/>
    <n v="0"/>
    <n v="10"/>
    <n v="4"/>
    <n v="3"/>
    <n v="0"/>
    <n v="0"/>
    <n v="0"/>
    <n v="0"/>
    <n v="0"/>
    <n v="0"/>
    <n v="0"/>
    <n v="7"/>
    <n v="0"/>
    <n v="0"/>
    <n v="1"/>
  </r>
  <r>
    <s v="08PBT0010M"/>
    <n v="4"/>
    <s v="DISCONTINUO"/>
    <s v="INSTITUTO TECNICO ELECTRONICO DE CHIHUAHUA"/>
    <n v="8"/>
    <s v="CHIHUAHUA"/>
    <n v="8"/>
    <s v="CHIHUAHUA"/>
    <x v="7"/>
    <n v="19"/>
    <x v="21"/>
    <n v="1"/>
    <s v="CHIHUAHUA"/>
    <s v="CALLE 20 DE NOVIEMBRE"/>
    <n v="706"/>
    <s v="PRIVADO"/>
    <x v="2"/>
    <n v="5"/>
    <s v="CAPACITACIÃ“N"/>
    <n v="1"/>
    <x v="5"/>
    <n v="1"/>
    <x v="11"/>
    <n v="0"/>
    <s v="NO APLICA"/>
    <n v="0"/>
    <s v="NO APLICA"/>
    <s v="08FIS0008V"/>
    <m/>
    <s v="08ADG0011N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52"/>
    <n v="141"/>
    <n v="0"/>
    <n v="0"/>
    <n v="0"/>
    <n v="0"/>
    <n v="0"/>
    <n v="0"/>
    <n v="0"/>
    <n v="6"/>
    <n v="0"/>
    <n v="0"/>
    <n v="1"/>
    <n v="0"/>
    <n v="0"/>
    <n v="0"/>
    <n v="0"/>
    <n v="0"/>
    <n v="5"/>
    <n v="3"/>
    <n v="0"/>
    <n v="0"/>
    <n v="0"/>
    <n v="0"/>
    <n v="0"/>
    <n v="0"/>
    <n v="0"/>
    <n v="0"/>
    <n v="0"/>
    <n v="0"/>
    <n v="1"/>
    <n v="1"/>
    <n v="0"/>
    <n v="11"/>
    <n v="5"/>
    <n v="3"/>
    <n v="0"/>
    <n v="0"/>
    <n v="0"/>
    <n v="0"/>
    <n v="0"/>
    <n v="0"/>
    <n v="0"/>
    <n v="8"/>
    <n v="0"/>
    <n v="0"/>
    <n v="1"/>
  </r>
  <r>
    <s v="08PBT0019D"/>
    <n v="4"/>
    <s v="DISCONTINUO"/>
    <s v="INSTITUTO PARA EL TRABAJO CHIHUAHUA 2000"/>
    <n v="8"/>
    <s v="CHIHUAHUA"/>
    <n v="8"/>
    <s v="CHIHUAHUA"/>
    <x v="1"/>
    <n v="17"/>
    <x v="43"/>
    <n v="1"/>
    <s v="CUAUHTÃ‰MOC"/>
    <s v="CALLE 13"/>
    <n v="245"/>
    <s v="PRIVADO"/>
    <x v="2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44"/>
    <n v="83"/>
    <n v="0"/>
    <n v="0"/>
    <n v="0"/>
    <n v="0"/>
    <n v="0"/>
    <n v="0"/>
    <n v="0"/>
    <n v="2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1"/>
    <n v="5"/>
    <n v="1"/>
    <n v="2"/>
    <n v="0"/>
    <n v="0"/>
    <n v="0"/>
    <n v="0"/>
    <n v="0"/>
    <n v="0"/>
    <n v="0"/>
    <n v="3"/>
    <n v="0"/>
    <n v="0"/>
    <n v="1"/>
  </r>
  <r>
    <s v="08PBT0021S"/>
    <n v="4"/>
    <s v="DISCONTINUO"/>
    <s v="INSTITUTO EDUCATIVO FRIDA KHALO"/>
    <n v="8"/>
    <s v="CHIHUAHUA"/>
    <n v="8"/>
    <s v="CHIHUAHUA"/>
    <x v="5"/>
    <n v="37"/>
    <x v="6"/>
    <n v="1"/>
    <s v="JUÃREZ"/>
    <s v="CALLE PROFESORA ISIDRA THELMA OJEDA"/>
    <n v="7304"/>
    <s v="PRIVADO"/>
    <x v="2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1"/>
    <n v="1"/>
    <n v="0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7"/>
    <n v="0"/>
    <n v="12"/>
    <n v="2"/>
    <n v="1"/>
    <n v="0"/>
    <n v="0"/>
    <n v="0"/>
    <n v="0"/>
    <n v="0"/>
    <n v="0"/>
    <n v="0"/>
    <n v="3"/>
    <n v="0"/>
    <n v="0"/>
    <n v="1"/>
  </r>
  <r>
    <s v="08PBT0022R"/>
    <n v="3"/>
    <s v="NOCTURNO"/>
    <s v="COLEGIO D'MONT"/>
    <n v="8"/>
    <s v="CHIHUAHUA"/>
    <n v="8"/>
    <s v="CHIHUAHUA"/>
    <x v="7"/>
    <n v="19"/>
    <x v="21"/>
    <n v="1"/>
    <s v="CHIHUAHUA"/>
    <s v="CALLE CENTENARIO"/>
    <n v="174"/>
    <s v="PRIVADO"/>
    <x v="2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2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1"/>
    <n v="0"/>
    <n v="7"/>
    <n v="3"/>
    <n v="3"/>
    <n v="0"/>
    <n v="0"/>
    <n v="0"/>
    <n v="0"/>
    <n v="0"/>
    <n v="0"/>
    <n v="0"/>
    <n v="6"/>
    <n v="0"/>
    <n v="0"/>
    <n v="1"/>
  </r>
  <r>
    <s v="08PBT0022R"/>
    <n v="2"/>
    <s v="VESPERTINO"/>
    <s v="COLEGIO D'MONT"/>
    <n v="8"/>
    <s v="CHIHUAHUA"/>
    <n v="8"/>
    <s v="CHIHUAHUA"/>
    <x v="7"/>
    <n v="19"/>
    <x v="21"/>
    <n v="1"/>
    <s v="CHIHUAHUA"/>
    <s v="CALLE CENTENARIO"/>
    <n v="174"/>
    <s v="PRIVADO"/>
    <x v="2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0"/>
    <n v="4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1"/>
    <n v="0"/>
    <n v="7"/>
    <n v="3"/>
    <n v="3"/>
    <n v="0"/>
    <n v="0"/>
    <n v="0"/>
    <n v="0"/>
    <n v="0"/>
    <n v="0"/>
    <n v="0"/>
    <n v="6"/>
    <n v="0"/>
    <n v="0"/>
    <n v="1"/>
  </r>
  <r>
    <s v="08PBT0027M"/>
    <n v="4"/>
    <s v="DISCONTINUO"/>
    <s v="INSTITUTO SUPERIOR DE RADIO Y TELEVISION EDISON"/>
    <n v="8"/>
    <s v="CHIHUAHUA"/>
    <n v="8"/>
    <s v="CHIHUAHUA"/>
    <x v="5"/>
    <n v="37"/>
    <x v="6"/>
    <n v="1"/>
    <s v="JUÃREZ"/>
    <s v="AVENIDA 16 DE SEPTIEMBRE PONIENTE"/>
    <n v="932"/>
    <s v="PRIVADO"/>
    <x v="2"/>
    <n v="5"/>
    <s v="CAPACITACIÃ“N"/>
    <n v="1"/>
    <x v="5"/>
    <n v="1"/>
    <x v="11"/>
    <n v="0"/>
    <s v="NO APLICA"/>
    <n v="0"/>
    <s v="NO APLICA"/>
    <m/>
    <m/>
    <s v="08ADG0005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"/>
    <n v="26"/>
    <n v="0"/>
    <n v="0"/>
    <n v="0"/>
    <n v="0"/>
    <n v="0"/>
    <n v="0"/>
    <n v="0"/>
    <n v="1"/>
    <n v="0"/>
    <n v="0"/>
    <n v="1"/>
    <n v="1"/>
    <n v="0"/>
    <n v="0"/>
    <n v="0"/>
    <n v="0"/>
    <n v="4"/>
    <n v="0"/>
    <n v="0"/>
    <n v="0"/>
    <n v="0"/>
    <n v="0"/>
    <n v="0"/>
    <n v="0"/>
    <n v="0"/>
    <n v="0"/>
    <n v="0"/>
    <n v="0"/>
    <n v="1"/>
    <n v="1"/>
    <n v="0"/>
    <n v="8"/>
    <n v="4"/>
    <n v="0"/>
    <n v="0"/>
    <n v="0"/>
    <n v="0"/>
    <n v="0"/>
    <n v="0"/>
    <n v="0"/>
    <n v="0"/>
    <n v="4"/>
    <n v="0"/>
    <n v="0"/>
    <n v="1"/>
  </r>
  <r>
    <s v="08PBT0045B"/>
    <n v="4"/>
    <s v="DISCONTINUO"/>
    <s v="INSTITUTO DE BELLEZA MARISCAL"/>
    <n v="8"/>
    <s v="CHIHUAHUA"/>
    <n v="8"/>
    <s v="CHIHUAHUA"/>
    <x v="8"/>
    <n v="32"/>
    <x v="19"/>
    <n v="1"/>
    <s v="HIDALGO DEL PARRAL"/>
    <s v="CALLE JUAN RANGEL DE VIEZMA"/>
    <n v="8"/>
    <s v="PRIVADO"/>
    <x v="2"/>
    <n v="5"/>
    <s v="CAPACITACIÃ“N"/>
    <n v="1"/>
    <x v="5"/>
    <n v="1"/>
    <x v="11"/>
    <n v="0"/>
    <s v="NO APLICA"/>
    <n v="0"/>
    <s v="NO APLICA"/>
    <m/>
    <m/>
    <s v="08ADG0011N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PBT0130Z"/>
    <n v="2"/>
    <s v="VESPERTINO"/>
    <s v="INST.DE ESTUDIOS EN ENFERMERIA NIGHTINGALE"/>
    <n v="8"/>
    <s v="CHIHUAHUA"/>
    <n v="8"/>
    <s v="CHIHUAHUA"/>
    <x v="7"/>
    <n v="19"/>
    <x v="21"/>
    <n v="1"/>
    <s v="CHIHUAHUA"/>
    <s v="CALLE RAMIREZ"/>
    <n v="801"/>
    <s v="PRIVADO"/>
    <x v="2"/>
    <n v="5"/>
    <s v="CAPACITACIÃ“N"/>
    <n v="1"/>
    <x v="5"/>
    <n v="1"/>
    <x v="11"/>
    <n v="0"/>
    <s v="NO APLICA"/>
    <n v="0"/>
    <s v="NO APLICA"/>
    <m/>
    <m/>
    <s v="08ADG0046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74"/>
    <n v="99"/>
    <n v="0"/>
    <n v="0"/>
    <n v="0"/>
    <n v="0"/>
    <n v="0"/>
    <n v="0"/>
    <n v="0"/>
    <n v="3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2"/>
    <n v="3"/>
    <n v="0"/>
    <n v="15"/>
    <n v="1"/>
    <n v="8"/>
    <n v="0"/>
    <n v="0"/>
    <n v="0"/>
    <n v="0"/>
    <n v="0"/>
    <n v="0"/>
    <n v="0"/>
    <n v="9"/>
    <n v="0"/>
    <n v="0"/>
    <n v="1"/>
  </r>
  <r>
    <s v="08PBT0181F"/>
    <n v="4"/>
    <s v="DISCONTINUO"/>
    <s v="HARMON HALL HERMOSILLO A.C.SUC.CHIHUAHUA"/>
    <n v="8"/>
    <s v="CHIHUAHUA"/>
    <n v="8"/>
    <s v="CHIHUAHUA"/>
    <x v="7"/>
    <n v="19"/>
    <x v="21"/>
    <n v="1"/>
    <s v="CHIHUAHUA"/>
    <s v="CALLE VALLARTA"/>
    <n v="5710"/>
    <s v="PRIVADO"/>
    <x v="2"/>
    <n v="5"/>
    <s v="CAPACITACIÃ“N"/>
    <n v="1"/>
    <x v="5"/>
    <n v="1"/>
    <x v="11"/>
    <n v="0"/>
    <s v="NO APLICA"/>
    <n v="0"/>
    <s v="NO APLICA"/>
    <m/>
    <m/>
    <s v="08ADG0046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1"/>
    <n v="47"/>
    <n v="0"/>
    <n v="0"/>
    <n v="0"/>
    <n v="0"/>
    <n v="0"/>
    <n v="0"/>
    <n v="0"/>
    <n v="3"/>
    <n v="0"/>
    <n v="0"/>
    <n v="1"/>
    <n v="1"/>
    <n v="0"/>
    <n v="0"/>
    <n v="0"/>
    <n v="0"/>
    <n v="2"/>
    <n v="3"/>
    <n v="0"/>
    <n v="0"/>
    <n v="0"/>
    <n v="0"/>
    <n v="0"/>
    <n v="0"/>
    <n v="0"/>
    <n v="0"/>
    <n v="0"/>
    <n v="0"/>
    <n v="2"/>
    <n v="0"/>
    <n v="0"/>
    <n v="9"/>
    <n v="2"/>
    <n v="3"/>
    <n v="0"/>
    <n v="0"/>
    <n v="0"/>
    <n v="0"/>
    <n v="0"/>
    <n v="0"/>
    <n v="0"/>
    <n v="5"/>
    <n v="0"/>
    <n v="0"/>
    <n v="1"/>
  </r>
  <r>
    <s v="08PBT0196H"/>
    <n v="4"/>
    <s v="DISCONTINUO"/>
    <s v="ACADEMIA DE BELLEZA BLANCA DEL SOL"/>
    <n v="8"/>
    <s v="CHIHUAHUA"/>
    <n v="8"/>
    <s v="CHIHUAHUA"/>
    <x v="9"/>
    <n v="21"/>
    <x v="61"/>
    <n v="1"/>
    <s v="DELICIAS"/>
    <s v="AVENIDA 2A PONIENTE"/>
    <n v="105"/>
    <s v="PRIVADO"/>
    <x v="2"/>
    <n v="5"/>
    <s v="CAPACITACIÃ“N"/>
    <n v="1"/>
    <x v="5"/>
    <n v="1"/>
    <x v="11"/>
    <n v="0"/>
    <s v="NO APLICA"/>
    <n v="0"/>
    <s v="NO APLICA"/>
    <m/>
    <m/>
    <s v="08ADG0011N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1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0"/>
    <n v="1"/>
    <n v="0"/>
    <n v="0"/>
    <n v="1"/>
  </r>
  <r>
    <s v="08PBT0209V"/>
    <n v="1"/>
    <s v="MATUTINO"/>
    <s v="CENTRO DE DESARROLLO Y APLICACIONES COMPUTACIONALE IDESAC"/>
    <n v="8"/>
    <s v="CHIHUAHUA"/>
    <n v="8"/>
    <s v="CHIHUAHUA"/>
    <x v="5"/>
    <n v="37"/>
    <x v="6"/>
    <n v="1"/>
    <s v="JUÃREZ"/>
    <s v="AVENIDA PLUTARCO ELIAS CALLES NORTE"/>
    <n v="401"/>
    <s v="PRIVADO"/>
    <x v="2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5"/>
    <n v="520"/>
    <n v="1005"/>
    <n v="0"/>
    <n v="0"/>
    <n v="0"/>
    <n v="0"/>
    <n v="0"/>
    <n v="0"/>
    <n v="0"/>
    <n v="29"/>
    <n v="0"/>
    <n v="0"/>
    <n v="0"/>
    <n v="1"/>
    <n v="0"/>
    <n v="0"/>
    <n v="0"/>
    <n v="0"/>
    <n v="5"/>
    <n v="7"/>
    <n v="0"/>
    <n v="0"/>
    <n v="0"/>
    <n v="0"/>
    <n v="0"/>
    <n v="0"/>
    <n v="0"/>
    <n v="0"/>
    <n v="0"/>
    <n v="0"/>
    <n v="3"/>
    <n v="9"/>
    <n v="0"/>
    <n v="25"/>
    <n v="5"/>
    <n v="7"/>
    <n v="0"/>
    <n v="0"/>
    <n v="0"/>
    <n v="0"/>
    <n v="0"/>
    <n v="0"/>
    <n v="0"/>
    <n v="12"/>
    <n v="0"/>
    <n v="0"/>
    <n v="1"/>
  </r>
  <r>
    <s v="08PBT0227K"/>
    <n v="4"/>
    <s v="DISCONTINUO"/>
    <s v="CENTRO DE COMPUTACION DEL VALLE"/>
    <n v="8"/>
    <s v="CHIHUAHUA"/>
    <n v="8"/>
    <s v="CHIHUAHUA"/>
    <x v="8"/>
    <n v="3"/>
    <x v="16"/>
    <n v="1"/>
    <s v="VALLE DE IGNACIO ALLENDE"/>
    <s v="CALLE CUAUHTEMOC"/>
    <n v="40"/>
    <s v="PRIVADO"/>
    <x v="2"/>
    <n v="5"/>
    <s v="CAPACITACIÃ“N"/>
    <n v="1"/>
    <x v="5"/>
    <n v="1"/>
    <x v="11"/>
    <n v="0"/>
    <s v="NO APLICA"/>
    <n v="0"/>
    <s v="NO APLICA"/>
    <m/>
    <m/>
    <s v="08ADG0011N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PBT0235T"/>
    <n v="4"/>
    <s v="DISCONTINUO"/>
    <s v="INSTITUTO PARTICULAR DE BELLEZA INCORPORADO YOLIESSE"/>
    <n v="8"/>
    <s v="CHIHUAHUA"/>
    <n v="8"/>
    <s v="CHIHUAHUA"/>
    <x v="8"/>
    <n v="32"/>
    <x v="19"/>
    <n v="1"/>
    <s v="HIDALGO DEL PARRAL"/>
    <s v="CALLE CENTENARIO"/>
    <n v="9"/>
    <s v="PRIVADO"/>
    <x v="2"/>
    <n v="5"/>
    <s v="CAPACITACIÃ“N"/>
    <n v="1"/>
    <x v="5"/>
    <n v="1"/>
    <x v="11"/>
    <n v="0"/>
    <s v="NO APLICA"/>
    <n v="0"/>
    <s v="NO APLICA"/>
    <m/>
    <m/>
    <s v="08ADG0004D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9"/>
    <n v="0"/>
    <n v="0"/>
    <n v="0"/>
    <n v="0"/>
    <n v="0"/>
    <n v="0"/>
    <n v="0"/>
    <n v="1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5"/>
    <n v="0"/>
    <n v="0"/>
    <n v="1"/>
  </r>
  <r>
    <s v="08PBT0242C"/>
    <n v="4"/>
    <s v="DISCONTINUO"/>
    <s v="INSTITUTO AVANTE"/>
    <n v="8"/>
    <s v="CHIHUAHUA"/>
    <n v="8"/>
    <s v="CHIHUAHUA"/>
    <x v="3"/>
    <n v="27"/>
    <x v="27"/>
    <n v="1"/>
    <s v="GUACHOCHI"/>
    <s v="CALLE BELISARIO DOMINGUEZ"/>
    <n v="604"/>
    <s v="PRIVADO"/>
    <x v="2"/>
    <n v="5"/>
    <s v="CAPACITACIÃ“N"/>
    <n v="1"/>
    <x v="5"/>
    <n v="1"/>
    <x v="11"/>
    <n v="0"/>
    <s v="NO APLICA"/>
    <n v="0"/>
    <s v="NO APLICA"/>
    <m/>
    <m/>
    <s v="08ADG0006B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9"/>
    <n v="29"/>
    <n v="0"/>
    <n v="0"/>
    <n v="0"/>
    <n v="0"/>
    <n v="0"/>
    <n v="0"/>
    <n v="0"/>
    <n v="7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2"/>
    <n v="0"/>
    <n v="6"/>
    <n v="2"/>
    <n v="2"/>
    <n v="0"/>
    <n v="0"/>
    <n v="0"/>
    <n v="0"/>
    <n v="0"/>
    <n v="0"/>
    <n v="0"/>
    <n v="4"/>
    <n v="0"/>
    <n v="0"/>
    <n v="1"/>
  </r>
  <r>
    <s v="08PBT0263P"/>
    <n v="4"/>
    <s v="DISCONTINUO"/>
    <s v="INSTITUTO DE BELLEZA CELEBRITY"/>
    <n v="8"/>
    <s v="CHIHUAHUA"/>
    <n v="8"/>
    <s v="CHIHUAHUA"/>
    <x v="5"/>
    <n v="37"/>
    <x v="6"/>
    <n v="1"/>
    <s v="JUÃREZ"/>
    <s v="CALLE DE LAS TORRES"/>
    <n v="510"/>
    <s v="PRIVADO"/>
    <x v="2"/>
    <n v="5"/>
    <s v="CAPACITACIÃ“N"/>
    <n v="1"/>
    <x v="5"/>
    <n v="1"/>
    <x v="11"/>
    <n v="0"/>
    <s v="NO APLICA"/>
    <n v="0"/>
    <s v="NO APLICA"/>
    <m/>
    <m/>
    <s v="08ADG0011N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84"/>
    <n v="186"/>
    <n v="0"/>
    <n v="0"/>
    <n v="0"/>
    <n v="0"/>
    <n v="0"/>
    <n v="0"/>
    <n v="0"/>
    <n v="10"/>
    <n v="0"/>
    <n v="0"/>
    <n v="0"/>
    <n v="1"/>
    <n v="0"/>
    <n v="0"/>
    <n v="0"/>
    <n v="0"/>
    <n v="0"/>
    <n v="10"/>
    <n v="0"/>
    <n v="0"/>
    <n v="0"/>
    <n v="0"/>
    <n v="0"/>
    <n v="0"/>
    <n v="0"/>
    <n v="0"/>
    <n v="0"/>
    <n v="0"/>
    <n v="1"/>
    <n v="1"/>
    <n v="0"/>
    <n v="13"/>
    <n v="0"/>
    <n v="10"/>
    <n v="0"/>
    <n v="0"/>
    <n v="0"/>
    <n v="0"/>
    <n v="0"/>
    <n v="0"/>
    <n v="0"/>
    <n v="10"/>
    <n v="0"/>
    <n v="0"/>
    <n v="1"/>
  </r>
  <r>
    <s v="08PBT0268K"/>
    <n v="4"/>
    <s v="DISCONTINUO"/>
    <s v="CENTRO DE CAPACITACION INSTITUTO MICHIGAN"/>
    <n v="8"/>
    <s v="CHIHUAHUA"/>
    <n v="8"/>
    <s v="CHIHUAHUA"/>
    <x v="9"/>
    <n v="21"/>
    <x v="61"/>
    <n v="1"/>
    <s v="DELICIAS"/>
    <s v="CALLE EDIFICIO REYBA 2A NORTE 1ER. PISO"/>
    <n v="306"/>
    <s v="PRIVADO"/>
    <x v="2"/>
    <n v="5"/>
    <s v="CAPACITACIÃ“N"/>
    <n v="1"/>
    <x v="5"/>
    <n v="1"/>
    <x v="11"/>
    <n v="0"/>
    <s v="NO APLICA"/>
    <n v="0"/>
    <s v="NO APLICA"/>
    <m/>
    <m/>
    <s v="08ADG0011N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PBT0269J"/>
    <n v="4"/>
    <s v="DISCONTINUO"/>
    <s v="INSTITUTO DE BELLEZA CELEBRITY SATELITE"/>
    <n v="8"/>
    <s v="CHIHUAHUA"/>
    <n v="8"/>
    <s v="CHIHUAHUA"/>
    <x v="5"/>
    <n v="37"/>
    <x v="6"/>
    <n v="1"/>
    <s v="JUÃREZ"/>
    <s v="BOULEVARD GOMEZ MORIN"/>
    <n v="1568"/>
    <s v="PRIVADO"/>
    <x v="2"/>
    <n v="5"/>
    <s v="CAPACITACIÃ“N"/>
    <n v="1"/>
    <x v="5"/>
    <n v="1"/>
    <x v="11"/>
    <n v="0"/>
    <s v="NO APLICA"/>
    <n v="0"/>
    <s v="NO APLICA"/>
    <m/>
    <m/>
    <s v="08ADG0011N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9"/>
    <n v="81"/>
    <n v="0"/>
    <n v="0"/>
    <n v="0"/>
    <n v="0"/>
    <n v="0"/>
    <n v="0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8"/>
    <n v="1"/>
    <n v="5"/>
    <n v="0"/>
    <n v="0"/>
    <n v="0"/>
    <n v="0"/>
    <n v="0"/>
    <n v="0"/>
    <n v="0"/>
    <n v="6"/>
    <n v="0"/>
    <n v="0"/>
    <n v="1"/>
  </r>
  <r>
    <s v="08PBT0272X"/>
    <n v="4"/>
    <s v="DISCONTINUO"/>
    <s v="DOROTHEA OREM"/>
    <n v="8"/>
    <s v="CHIHUAHUA"/>
    <n v="8"/>
    <s v="CHIHUAHUA"/>
    <x v="9"/>
    <n v="21"/>
    <x v="61"/>
    <n v="1"/>
    <s v="DELICIAS"/>
    <s v="AVENIDA DEL PARQUE NORTE"/>
    <n v="1408"/>
    <s v="PRIVADO"/>
    <x v="2"/>
    <n v="5"/>
    <s v="CAPACITACIÃ“N"/>
    <n v="1"/>
    <x v="5"/>
    <n v="1"/>
    <x v="11"/>
    <n v="0"/>
    <s v="NO APLICA"/>
    <n v="0"/>
    <s v="NO APLICA"/>
    <m/>
    <m/>
    <s v="08ADG0057I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8"/>
    <n v="29"/>
    <n v="0"/>
    <n v="0"/>
    <n v="0"/>
    <n v="0"/>
    <n v="0"/>
    <n v="0"/>
    <n v="0"/>
    <n v="1"/>
    <n v="0"/>
    <n v="1"/>
    <n v="0"/>
    <n v="0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3"/>
    <n v="0"/>
    <n v="0"/>
    <n v="0"/>
    <n v="0"/>
    <n v="0"/>
    <n v="0"/>
    <n v="0"/>
    <n v="7"/>
    <n v="0"/>
    <n v="0"/>
    <n v="1"/>
  </r>
  <r>
    <s v="08PBT0353H"/>
    <n v="4"/>
    <s v="DISCONTINUO"/>
    <s v="INTITUTO DE BELLEZA CELEBRITY AZTECAS"/>
    <n v="8"/>
    <s v="CHIHUAHUA"/>
    <n v="8"/>
    <s v="CHIHUAHUA"/>
    <x v="5"/>
    <n v="37"/>
    <x v="6"/>
    <n v="1"/>
    <s v="JUÃREZ"/>
    <s v="AVENIDA DE LOS AZTECAS"/>
    <n v="7915"/>
    <s v="PRIVADO"/>
    <x v="2"/>
    <n v="5"/>
    <s v="CAPACITACIÃ“N"/>
    <n v="1"/>
    <x v="5"/>
    <n v="1"/>
    <x v="11"/>
    <n v="0"/>
    <s v="NO APLICA"/>
    <n v="0"/>
    <s v="NO APLICA"/>
    <m/>
    <m/>
    <s v="08ADG0011N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73"/>
    <n v="0"/>
    <n v="0"/>
    <n v="0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1"/>
    <n v="0"/>
    <n v="9"/>
    <n v="0"/>
    <n v="6"/>
    <n v="0"/>
    <n v="0"/>
    <n v="0"/>
    <n v="0"/>
    <n v="0"/>
    <n v="0"/>
    <n v="0"/>
    <n v="6"/>
    <n v="0"/>
    <n v="0"/>
    <n v="1"/>
  </r>
  <r>
    <s v="08PBT0400B"/>
    <n v="4"/>
    <s v="DISCONTINUO"/>
    <s v="ACADEMIA COMERCIAL KENNEDY HALL"/>
    <n v="8"/>
    <s v="CHIHUAHUA"/>
    <n v="8"/>
    <s v="CHIHUAHUA"/>
    <x v="1"/>
    <n v="17"/>
    <x v="43"/>
    <n v="1"/>
    <s v="CUAUHTÃ‰MOC"/>
    <s v="CALZADA 16 DE SEPTIEMBRE TERCER PISO LOCAL 14"/>
    <n v="66"/>
    <s v="PRIVADO"/>
    <x v="2"/>
    <n v="5"/>
    <s v="CAPACITACIÃ“N"/>
    <n v="1"/>
    <x v="5"/>
    <n v="1"/>
    <x v="11"/>
    <n v="0"/>
    <s v="NO APLICA"/>
    <n v="0"/>
    <s v="NO APLICA"/>
    <m/>
    <m/>
    <s v="08ADG0011N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8"/>
    <n v="89"/>
    <n v="0"/>
    <n v="0"/>
    <n v="0"/>
    <n v="0"/>
    <n v="0"/>
    <n v="0"/>
    <n v="0"/>
    <n v="6"/>
    <n v="1"/>
    <n v="1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4"/>
    <n v="3"/>
    <n v="17"/>
    <n v="3"/>
    <n v="5"/>
    <n v="0"/>
    <n v="0"/>
    <n v="0"/>
    <n v="0"/>
    <n v="0"/>
    <n v="0"/>
    <n v="0"/>
    <n v="8"/>
    <n v="0"/>
    <n v="0"/>
    <n v="1"/>
  </r>
  <r>
    <s v="08PBT0401A"/>
    <n v="4"/>
    <s v="DISCONTINUO"/>
    <s v="INSTITUTO DE BELLEZA Y COSMETOLOGIA MAYA"/>
    <n v="8"/>
    <s v="CHIHUAHUA"/>
    <n v="8"/>
    <s v="CHIHUAHUA"/>
    <x v="5"/>
    <n v="37"/>
    <x v="6"/>
    <n v="1"/>
    <s v="JUÃREZ"/>
    <s v="CALLE VICENTE GUERRERO"/>
    <n v="223"/>
    <s v="PRIVADO"/>
    <x v="2"/>
    <n v="5"/>
    <s v="CAPACITACIÃ“N"/>
    <n v="1"/>
    <x v="5"/>
    <n v="1"/>
    <x v="11"/>
    <n v="0"/>
    <s v="NO APLICA"/>
    <n v="0"/>
    <s v="NO APLICA"/>
    <m/>
    <m/>
    <s v="08ADG0011N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n v="0"/>
    <n v="0"/>
    <n v="0"/>
    <n v="0"/>
    <n v="0"/>
    <n v="0"/>
    <n v="0"/>
    <n v="2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0"/>
    <n v="1"/>
    <n v="0"/>
    <n v="0"/>
    <n v="1"/>
  </r>
  <r>
    <s v="08PBT0406W"/>
    <n v="4"/>
    <s v="DISCONTINUO"/>
    <s v="CENTRO SUPERIOR EN COMPUTACION"/>
    <n v="8"/>
    <s v="CHIHUAHUA"/>
    <n v="8"/>
    <s v="CHIHUAHUA"/>
    <x v="5"/>
    <n v="37"/>
    <x v="6"/>
    <n v="1"/>
    <s v="JUÃREZ"/>
    <s v="AVENIDA 16 DE SEPTIEMBRE ORIENTE"/>
    <n v="138"/>
    <s v="PRIVADO"/>
    <x v="2"/>
    <n v="5"/>
    <s v="CAPACITACIÃ“N"/>
    <n v="1"/>
    <x v="5"/>
    <n v="1"/>
    <x v="11"/>
    <n v="0"/>
    <s v="NO APLICA"/>
    <n v="0"/>
    <s v="NO APLICA"/>
    <m/>
    <m/>
    <s v="08ADG0005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11"/>
    <n v="33"/>
    <n v="0"/>
    <n v="0"/>
    <n v="0"/>
    <n v="0"/>
    <n v="0"/>
    <n v="0"/>
    <n v="0"/>
    <n v="4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3"/>
    <n v="1"/>
    <n v="0"/>
    <n v="0"/>
    <n v="0"/>
    <n v="0"/>
    <n v="0"/>
    <n v="0"/>
    <n v="0"/>
    <n v="0"/>
    <n v="1"/>
    <n v="0"/>
    <n v="0"/>
    <n v="1"/>
  </r>
  <r>
    <s v="08PBT0408U"/>
    <n v="4"/>
    <s v="DISCONTINUO"/>
    <s v="ESCUELA DE BELLEZA BEAUTTYPRO"/>
    <n v="8"/>
    <s v="CHIHUAHUA"/>
    <n v="8"/>
    <s v="CHIHUAHUA"/>
    <x v="5"/>
    <n v="37"/>
    <x v="6"/>
    <n v="1"/>
    <s v="JUÃREZ"/>
    <s v="AVENIDA MIGUEL AHUMADA"/>
    <n v="463"/>
    <s v="PRIVADO"/>
    <x v="2"/>
    <n v="5"/>
    <s v="CAPACITACIÃ“N"/>
    <n v="1"/>
    <x v="5"/>
    <n v="1"/>
    <x v="11"/>
    <n v="0"/>
    <s v="NO APLICA"/>
    <n v="0"/>
    <s v="NO APLICA"/>
    <m/>
    <m/>
    <s v="08ADG0011N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63"/>
    <n v="0"/>
    <n v="0"/>
    <n v="0"/>
    <n v="0"/>
    <n v="0"/>
    <n v="0"/>
    <n v="0"/>
    <n v="7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1"/>
    <n v="0"/>
    <n v="9"/>
    <n v="0"/>
    <n v="6"/>
    <n v="0"/>
    <n v="0"/>
    <n v="0"/>
    <n v="0"/>
    <n v="0"/>
    <n v="0"/>
    <n v="0"/>
    <n v="6"/>
    <n v="0"/>
    <n v="0"/>
    <n v="1"/>
  </r>
  <r>
    <s v="08PBT0411H"/>
    <n v="4"/>
    <s v="DISCONTINUO"/>
    <s v="INST. DE TRANSFORMACION PARA ESTILISTAS CLARA"/>
    <n v="8"/>
    <s v="CHIHUAHUA"/>
    <n v="8"/>
    <s v="CHIHUAHUA"/>
    <x v="8"/>
    <n v="32"/>
    <x v="19"/>
    <n v="1"/>
    <s v="HIDALGO DEL PARRAL"/>
    <s v="CALLE RICARDO FLORES MAGON"/>
    <n v="13"/>
    <s v="PRIVADO"/>
    <x v="2"/>
    <n v="5"/>
    <s v="CAPACITACIÃ“N"/>
    <n v="1"/>
    <x v="5"/>
    <n v="1"/>
    <x v="11"/>
    <n v="0"/>
    <s v="NO APLICA"/>
    <n v="0"/>
    <s v="NO APLICA"/>
    <m/>
    <m/>
    <s v="08ADG0004D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0"/>
    <n v="1"/>
    <n v="0"/>
    <n v="0"/>
    <n v="1"/>
  </r>
  <r>
    <s v="08PBT0422N"/>
    <n v="4"/>
    <s v="DISCONTINUO"/>
    <s v="INSTITUTO DE ALTA COSTURA"/>
    <n v="8"/>
    <s v="CHIHUAHUA"/>
    <n v="8"/>
    <s v="CHIHUAHUA"/>
    <x v="7"/>
    <n v="19"/>
    <x v="21"/>
    <n v="1"/>
    <s v="CHIHUAHUA"/>
    <s v="CALLE DOBLADO"/>
    <n v="310"/>
    <s v="PRIVADO"/>
    <x v="2"/>
    <n v="5"/>
    <s v="CAPACITACIÃ“N"/>
    <n v="1"/>
    <x v="5"/>
    <n v="1"/>
    <x v="11"/>
    <n v="0"/>
    <s v="NO APLICA"/>
    <n v="0"/>
    <s v="NO APLICA"/>
    <m/>
    <m/>
    <s v="08ADG0046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9"/>
    <n v="2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5"/>
    <n v="0"/>
    <n v="2"/>
    <n v="0"/>
    <n v="0"/>
    <n v="0"/>
    <n v="0"/>
    <n v="0"/>
    <n v="0"/>
    <n v="0"/>
    <n v="2"/>
    <n v="0"/>
    <n v="0"/>
    <n v="1"/>
  </r>
  <r>
    <s v="08PBT0426J"/>
    <n v="4"/>
    <s v="DISCONTINUO"/>
    <s v="ESCUELA DE ASISTENTES EN LA FORMACION INICIAL"/>
    <n v="8"/>
    <s v="CHIHUAHUA"/>
    <n v="8"/>
    <s v="CHIHUAHUA"/>
    <x v="7"/>
    <n v="19"/>
    <x v="21"/>
    <n v="1"/>
    <s v="CHIHUAHUA"/>
    <s v="CALLE ALDAMA"/>
    <n v="1209"/>
    <s v="PRIVADO"/>
    <x v="2"/>
    <n v="5"/>
    <s v="CAPACITACIÃ“N"/>
    <n v="1"/>
    <x v="5"/>
    <n v="1"/>
    <x v="11"/>
    <n v="0"/>
    <s v="NO APLICA"/>
    <n v="0"/>
    <s v="NO APLICA"/>
    <m/>
    <m/>
    <s v="08ADG0046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83"/>
    <n v="0"/>
    <n v="0"/>
    <n v="0"/>
    <n v="0"/>
    <n v="0"/>
    <n v="0"/>
    <n v="0"/>
    <n v="6"/>
    <n v="0"/>
    <n v="0"/>
    <n v="0"/>
    <n v="2"/>
    <n v="0"/>
    <n v="0"/>
    <n v="0"/>
    <n v="0"/>
    <n v="0"/>
    <n v="9"/>
    <n v="0"/>
    <n v="0"/>
    <n v="0"/>
    <n v="0"/>
    <n v="0"/>
    <n v="0"/>
    <n v="0"/>
    <n v="0"/>
    <n v="0"/>
    <n v="0"/>
    <n v="1"/>
    <n v="0"/>
    <n v="0"/>
    <n v="12"/>
    <n v="0"/>
    <n v="9"/>
    <n v="0"/>
    <n v="0"/>
    <n v="0"/>
    <n v="0"/>
    <n v="0"/>
    <n v="0"/>
    <n v="0"/>
    <n v="9"/>
    <n v="0"/>
    <n v="0"/>
    <n v="1"/>
  </r>
  <r>
    <s v="08PBT0428H"/>
    <n v="4"/>
    <s v="DISCONTINUO"/>
    <s v="INSTITUTO DE RADIO Y TELEVISION EDISION TECNOLOGICO"/>
    <n v="8"/>
    <s v="CHIHUAHUA"/>
    <n v="8"/>
    <s v="CHIHUAHUA"/>
    <x v="5"/>
    <n v="37"/>
    <x v="6"/>
    <n v="1"/>
    <s v="JUÃREZ"/>
    <s v="AVENIDA TECNOLOGICO"/>
    <n v="6435"/>
    <s v="PRIVADO"/>
    <x v="2"/>
    <n v="5"/>
    <s v="CAPACITACIÃ“N"/>
    <n v="1"/>
    <x v="5"/>
    <n v="1"/>
    <x v="11"/>
    <n v="0"/>
    <s v="NO APLICA"/>
    <n v="0"/>
    <s v="NO APLICA"/>
    <m/>
    <m/>
    <s v="08ADG0005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1"/>
    <n v="44"/>
    <n v="0"/>
    <n v="0"/>
    <n v="0"/>
    <n v="0"/>
    <n v="0"/>
    <n v="0"/>
    <n v="0"/>
    <n v="3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1"/>
    <n v="0"/>
    <n v="6"/>
    <n v="3"/>
    <n v="0"/>
    <n v="0"/>
    <n v="0"/>
    <n v="0"/>
    <n v="0"/>
    <n v="0"/>
    <n v="0"/>
    <n v="0"/>
    <n v="3"/>
    <n v="0"/>
    <n v="0"/>
    <n v="1"/>
  </r>
  <r>
    <s v="08PBT0429G"/>
    <n v="4"/>
    <s v="DISCONTINUO"/>
    <s v="CENTRO DE ESTUDIOS BRIGHT"/>
    <n v="8"/>
    <s v="CHIHUAHUA"/>
    <n v="8"/>
    <s v="CHIHUAHUA"/>
    <x v="5"/>
    <n v="37"/>
    <x v="6"/>
    <n v="1"/>
    <s v="JUÃREZ"/>
    <s v="CALLE VALLE DEL SUR"/>
    <n v="8632"/>
    <s v="PRIVADO"/>
    <x v="2"/>
    <n v="5"/>
    <s v="CAPACITACIÃ“N"/>
    <n v="1"/>
    <x v="5"/>
    <n v="1"/>
    <x v="11"/>
    <n v="0"/>
    <s v="NO APLICA"/>
    <n v="0"/>
    <s v="NO APLICA"/>
    <m/>
    <m/>
    <s v="08ADG0005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6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0"/>
    <n v="1"/>
    <n v="0"/>
    <n v="0"/>
    <n v="1"/>
  </r>
  <r>
    <s v="08PBT0432U"/>
    <n v="4"/>
    <s v="DISCONTINUO"/>
    <s v="CENTRO DE ESTUDIOS Y CAPACITACION PARA EL TRABAJO BRIGHT II"/>
    <n v="8"/>
    <s v="CHIHUAHUA"/>
    <n v="8"/>
    <s v="CHIHUAHUA"/>
    <x v="5"/>
    <n v="37"/>
    <x v="6"/>
    <n v="1"/>
    <s v="JUÃREZ"/>
    <s v="CALLE VALLE DEL SUR"/>
    <n v="8632"/>
    <s v="PRIVADO"/>
    <x v="2"/>
    <n v="5"/>
    <s v="CAPACITACIÃ“N"/>
    <n v="1"/>
    <x v="5"/>
    <n v="1"/>
    <x v="11"/>
    <n v="0"/>
    <s v="NO APLICA"/>
    <n v="0"/>
    <s v="NO APLICA"/>
    <m/>
    <m/>
    <s v="08ADG0011N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64"/>
    <n v="123"/>
    <n v="0"/>
    <n v="0"/>
    <n v="0"/>
    <n v="0"/>
    <n v="0"/>
    <n v="0"/>
    <n v="0"/>
    <n v="13"/>
    <n v="0"/>
    <n v="0"/>
    <n v="1"/>
    <n v="1"/>
    <n v="0"/>
    <n v="0"/>
    <n v="0"/>
    <n v="0"/>
    <n v="6"/>
    <n v="6"/>
    <n v="0"/>
    <n v="0"/>
    <n v="0"/>
    <n v="0"/>
    <n v="0"/>
    <n v="0"/>
    <n v="0"/>
    <n v="0"/>
    <n v="0"/>
    <n v="0"/>
    <n v="1"/>
    <n v="3"/>
    <n v="0"/>
    <n v="18"/>
    <n v="6"/>
    <n v="6"/>
    <n v="0"/>
    <n v="0"/>
    <n v="0"/>
    <n v="0"/>
    <n v="0"/>
    <n v="0"/>
    <n v="0"/>
    <n v="12"/>
    <n v="0"/>
    <n v="0"/>
    <n v="1"/>
  </r>
  <r>
    <s v="08PBT0434S"/>
    <n v="4"/>
    <s v="DISCONTINUO"/>
    <s v="ALEXANDER GRAHAM BELL"/>
    <n v="8"/>
    <s v="CHIHUAHUA"/>
    <n v="8"/>
    <s v="CHIHUAHUA"/>
    <x v="7"/>
    <n v="19"/>
    <x v="21"/>
    <n v="1"/>
    <s v="CHIHUAHUA"/>
    <s v="CALLE 5A"/>
    <n v="2816"/>
    <s v="PRIVADO"/>
    <x v="2"/>
    <n v="5"/>
    <s v="CAPACITACIÃ“N"/>
    <n v="1"/>
    <x v="5"/>
    <n v="1"/>
    <x v="11"/>
    <n v="0"/>
    <s v="NO APLICA"/>
    <n v="0"/>
    <s v="NO APLICA"/>
    <m/>
    <m/>
    <s v="08ADG0046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9"/>
    <n v="0"/>
    <n v="0"/>
    <n v="0"/>
    <n v="0"/>
    <n v="0"/>
    <n v="0"/>
    <n v="0"/>
    <n v="5"/>
    <n v="0"/>
    <n v="0"/>
    <n v="1"/>
    <n v="1"/>
    <n v="0"/>
    <n v="0"/>
    <n v="0"/>
    <n v="0"/>
    <n v="0"/>
    <n v="2"/>
    <n v="0"/>
    <n v="0"/>
    <n v="0"/>
    <n v="0"/>
    <n v="0"/>
    <n v="0"/>
    <n v="0"/>
    <n v="0"/>
    <n v="0"/>
    <n v="0"/>
    <n v="1"/>
    <n v="2"/>
    <n v="0"/>
    <n v="7"/>
    <n v="0"/>
    <n v="2"/>
    <n v="0"/>
    <n v="0"/>
    <n v="0"/>
    <n v="0"/>
    <n v="0"/>
    <n v="0"/>
    <n v="0"/>
    <n v="2"/>
    <n v="0"/>
    <n v="0"/>
    <n v="1"/>
  </r>
  <r>
    <s v="08PBT0437P"/>
    <n v="4"/>
    <s v="DISCONTINUO"/>
    <s v="INSTITUTO EVOLUCIN VIRTUAL S.C."/>
    <n v="8"/>
    <s v="CHIHUAHUA"/>
    <n v="8"/>
    <s v="CHIHUAHUA"/>
    <x v="1"/>
    <n v="17"/>
    <x v="43"/>
    <n v="1"/>
    <s v="CUAUHTÃ‰MOC"/>
    <s v="CALLE 3ERA."/>
    <n v="227"/>
    <s v="PRIVADO"/>
    <x v="2"/>
    <n v="5"/>
    <s v="CAPACITACIÃ“N"/>
    <n v="1"/>
    <x v="5"/>
    <n v="1"/>
    <x v="11"/>
    <n v="0"/>
    <s v="NO APLICA"/>
    <n v="0"/>
    <s v="NO APLICA"/>
    <m/>
    <m/>
    <s v="08ADG0010O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5"/>
    <n v="36"/>
    <n v="0"/>
    <n v="0"/>
    <n v="0"/>
    <n v="0"/>
    <n v="0"/>
    <n v="0"/>
    <n v="0"/>
    <n v="1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0"/>
    <n v="0"/>
    <n v="0"/>
    <n v="0"/>
    <n v="0"/>
    <n v="3"/>
    <n v="0"/>
    <n v="0"/>
    <n v="1"/>
  </r>
  <r>
    <s v="08PBT0439N"/>
    <n v="4"/>
    <s v="DISCONTINUO"/>
    <s v="CENTRO DE CAPACITACIN DE INFORMATICA AVANZADA EN CUAUHTEMOC"/>
    <n v="8"/>
    <s v="CHIHUAHUA"/>
    <n v="8"/>
    <s v="CHIHUAHUA"/>
    <x v="1"/>
    <n v="17"/>
    <x v="43"/>
    <n v="1"/>
    <s v="CUAUHTÃ‰MOC"/>
    <s v="CALLE DOLORES CUILTY"/>
    <n v="106"/>
    <s v="PRIVADO"/>
    <x v="2"/>
    <n v="5"/>
    <s v="CAPACITACIÃ“N"/>
    <n v="1"/>
    <x v="5"/>
    <n v="1"/>
    <x v="11"/>
    <n v="0"/>
    <s v="NO APLICA"/>
    <n v="0"/>
    <s v="NO APLICA"/>
    <m/>
    <m/>
    <s v="08ADG0011N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"/>
    <n v="11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PBT0440C"/>
    <n v="4"/>
    <s v="DISCONTINUO"/>
    <s v="INSTITUTO LINGUA FRANCA A.C."/>
    <n v="8"/>
    <s v="CHIHUAHUA"/>
    <n v="8"/>
    <s v="CHIHUAHUA"/>
    <x v="7"/>
    <n v="19"/>
    <x v="21"/>
    <n v="1"/>
    <s v="CHIHUAHUA"/>
    <s v="CALLE INGENIERIA"/>
    <n v="1127"/>
    <s v="PRIVADO"/>
    <x v="2"/>
    <n v="5"/>
    <s v="CAPACITACIÃ“N"/>
    <n v="1"/>
    <x v="5"/>
    <n v="1"/>
    <x v="11"/>
    <n v="0"/>
    <s v="NO APLICA"/>
    <n v="0"/>
    <s v="NO APLICA"/>
    <s v="08FIS0008V"/>
    <m/>
    <s v="08ADG0011N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127"/>
    <n v="249"/>
    <n v="0"/>
    <n v="0"/>
    <n v="0"/>
    <n v="0"/>
    <n v="0"/>
    <n v="0"/>
    <n v="0"/>
    <n v="6"/>
    <n v="0"/>
    <n v="0"/>
    <n v="0"/>
    <n v="1"/>
    <n v="0"/>
    <n v="0"/>
    <n v="0"/>
    <n v="0"/>
    <n v="8"/>
    <n v="4"/>
    <n v="0"/>
    <n v="0"/>
    <n v="0"/>
    <n v="0"/>
    <n v="0"/>
    <n v="0"/>
    <n v="0"/>
    <n v="0"/>
    <n v="0"/>
    <n v="0"/>
    <n v="0"/>
    <n v="0"/>
    <n v="2"/>
    <n v="15"/>
    <n v="8"/>
    <n v="4"/>
    <n v="0"/>
    <n v="0"/>
    <n v="0"/>
    <n v="0"/>
    <n v="0"/>
    <n v="0"/>
    <n v="0"/>
    <n v="12"/>
    <n v="0"/>
    <n v="0"/>
    <n v="1"/>
  </r>
  <r>
    <s v="08PBT0441B"/>
    <n v="4"/>
    <s v="DISCONTINUO"/>
    <s v="ALEXANDER GRAHAM BELL PLANTEL NORTE"/>
    <n v="8"/>
    <s v="CHIHUAHUA"/>
    <n v="8"/>
    <s v="CHIHUAHUA"/>
    <x v="7"/>
    <n v="19"/>
    <x v="21"/>
    <n v="1"/>
    <s v="CHIHUAHUA"/>
    <s v="AVENIDA TECNOLOGICO LOCAL D"/>
    <n v="9901"/>
    <s v="PRIVADO"/>
    <x v="2"/>
    <n v="5"/>
    <s v="CAPACITACIÃ“N"/>
    <n v="1"/>
    <x v="5"/>
    <n v="1"/>
    <x v="11"/>
    <n v="0"/>
    <s v="NO APLICA"/>
    <n v="0"/>
    <s v="NO APLICA"/>
    <m/>
    <m/>
    <s v="08ADG0046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35"/>
    <n v="0"/>
    <n v="0"/>
    <n v="0"/>
    <n v="0"/>
    <n v="0"/>
    <n v="0"/>
    <n v="0"/>
    <n v="4"/>
    <n v="0"/>
    <n v="0"/>
    <n v="1"/>
    <n v="1"/>
    <n v="0"/>
    <n v="0"/>
    <n v="0"/>
    <n v="0"/>
    <n v="1"/>
    <n v="2"/>
    <n v="0"/>
    <n v="0"/>
    <n v="0"/>
    <n v="0"/>
    <n v="0"/>
    <n v="0"/>
    <n v="0"/>
    <n v="0"/>
    <n v="0"/>
    <n v="0"/>
    <n v="2"/>
    <n v="0"/>
    <n v="3"/>
    <n v="10"/>
    <n v="1"/>
    <n v="2"/>
    <n v="0"/>
    <n v="0"/>
    <n v="0"/>
    <n v="0"/>
    <n v="0"/>
    <n v="0"/>
    <n v="0"/>
    <n v="3"/>
    <n v="0"/>
    <n v="0"/>
    <n v="1"/>
  </r>
  <r>
    <s v="08PBT0442A"/>
    <n v="4"/>
    <s v="DISCONTINUO"/>
    <s v="LA SUCOLA DI CUCINA"/>
    <n v="8"/>
    <s v="CHIHUAHUA"/>
    <n v="8"/>
    <s v="CHIHUAHUA"/>
    <x v="5"/>
    <n v="37"/>
    <x v="6"/>
    <n v="1"/>
    <s v="JUÃREZ"/>
    <s v="AVENIDA DE LA RAZA"/>
    <n v="4528"/>
    <s v="PRIVADO"/>
    <x v="2"/>
    <n v="5"/>
    <s v="CAPACITACIÃ“N"/>
    <n v="1"/>
    <x v="5"/>
    <n v="1"/>
    <x v="11"/>
    <n v="0"/>
    <s v="NO APLICA"/>
    <n v="0"/>
    <s v="NO APLICA"/>
    <m/>
    <m/>
    <s v="08ADG0011N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43"/>
    <n v="104"/>
    <n v="0"/>
    <n v="0"/>
    <n v="0"/>
    <n v="0"/>
    <n v="0"/>
    <n v="0"/>
    <n v="0"/>
    <n v="4"/>
    <n v="0"/>
    <n v="0"/>
    <n v="0"/>
    <n v="1"/>
    <n v="0"/>
    <n v="0"/>
    <n v="0"/>
    <n v="0"/>
    <n v="7"/>
    <n v="5"/>
    <n v="0"/>
    <n v="0"/>
    <n v="0"/>
    <n v="0"/>
    <n v="0"/>
    <n v="0"/>
    <n v="0"/>
    <n v="0"/>
    <n v="0"/>
    <n v="0"/>
    <n v="2"/>
    <n v="3"/>
    <n v="0"/>
    <n v="18"/>
    <n v="7"/>
    <n v="5"/>
    <n v="0"/>
    <n v="0"/>
    <n v="0"/>
    <n v="0"/>
    <n v="0"/>
    <n v="0"/>
    <n v="0"/>
    <n v="12"/>
    <n v="0"/>
    <n v="0"/>
    <n v="1"/>
  </r>
  <r>
    <s v="08PBT0444Z"/>
    <n v="4"/>
    <s v="DISCONTINUO"/>
    <s v="CENTRO DE CAPACITACION INTENSIVA DE ESTUDIOS MEDIOS"/>
    <n v="8"/>
    <s v="CHIHUAHUA"/>
    <n v="8"/>
    <s v="CHIHUAHUA"/>
    <x v="5"/>
    <n v="37"/>
    <x v="6"/>
    <n v="1"/>
    <s v="JUÃREZ"/>
    <s v="CALLE MARCOS M. FLORES"/>
    <n v="902"/>
    <s v="PRIVADO"/>
    <x v="2"/>
    <n v="5"/>
    <s v="CAPACITACIÃ“N"/>
    <n v="1"/>
    <x v="5"/>
    <n v="1"/>
    <x v="11"/>
    <n v="0"/>
    <s v="NO APLICA"/>
    <n v="0"/>
    <s v="NO APLICA"/>
    <m/>
    <m/>
    <s v="08ADG0005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25"/>
    <n v="38"/>
    <n v="0"/>
    <n v="0"/>
    <n v="0"/>
    <n v="0"/>
    <n v="0"/>
    <n v="0"/>
    <n v="0"/>
    <n v="1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"/>
    <n v="0"/>
    <n v="5"/>
    <n v="1"/>
    <n v="1"/>
    <n v="0"/>
    <n v="0"/>
    <n v="0"/>
    <n v="0"/>
    <n v="0"/>
    <n v="0"/>
    <n v="0"/>
    <n v="2"/>
    <n v="0"/>
    <n v="0"/>
    <n v="1"/>
  </r>
  <r>
    <s v="08PBT0446X"/>
    <n v="4"/>
    <s v="DISCONTINUO"/>
    <s v="ESCUELA DE INGLES PRACTICO"/>
    <n v="8"/>
    <s v="CHIHUAHUA"/>
    <n v="8"/>
    <s v="CHIHUAHUA"/>
    <x v="5"/>
    <n v="37"/>
    <x v="6"/>
    <n v="1"/>
    <s v="JUÃREZ"/>
    <s v="CALLE MARGARITO HERRERA"/>
    <n v="8539"/>
    <s v="PRIVADO"/>
    <x v="2"/>
    <n v="5"/>
    <s v="CAPACITACIÃ“N"/>
    <n v="1"/>
    <x v="5"/>
    <n v="1"/>
    <x v="11"/>
    <n v="0"/>
    <s v="NO APLICA"/>
    <n v="0"/>
    <s v="NO APLICA"/>
    <m/>
    <m/>
    <s v="08ADG0011N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94"/>
    <n v="223"/>
    <n v="0"/>
    <n v="0"/>
    <n v="0"/>
    <n v="0"/>
    <n v="0"/>
    <n v="0"/>
    <n v="0"/>
    <n v="51"/>
    <n v="0"/>
    <n v="0"/>
    <n v="1"/>
    <n v="1"/>
    <n v="0"/>
    <n v="0"/>
    <n v="0"/>
    <n v="0"/>
    <n v="10"/>
    <n v="2"/>
    <n v="0"/>
    <n v="0"/>
    <n v="0"/>
    <n v="0"/>
    <n v="0"/>
    <n v="0"/>
    <n v="0"/>
    <n v="0"/>
    <n v="0"/>
    <n v="0"/>
    <n v="0"/>
    <n v="0"/>
    <n v="0"/>
    <n v="14"/>
    <n v="10"/>
    <n v="2"/>
    <n v="0"/>
    <n v="0"/>
    <n v="0"/>
    <n v="0"/>
    <n v="0"/>
    <n v="0"/>
    <n v="0"/>
    <n v="12"/>
    <n v="0"/>
    <n v="0"/>
    <n v="1"/>
  </r>
  <r>
    <s v="08PBT0448V"/>
    <n v="4"/>
    <s v="DISCONTINUO"/>
    <s v="HARMON HALL CIUDAD JUAREZ"/>
    <n v="8"/>
    <s v="CHIHUAHUA"/>
    <n v="8"/>
    <s v="CHIHUAHUA"/>
    <x v="5"/>
    <n v="37"/>
    <x v="6"/>
    <n v="1"/>
    <s v="JUÃREZ"/>
    <s v="AVENIDA TECNOLOGICO LOCAL A-12 CENTRO COMERCIAL GALERIAS TEC"/>
    <n v="1770"/>
    <s v="PRIVADO"/>
    <x v="2"/>
    <n v="5"/>
    <s v="CAPACITACIÃ“N"/>
    <n v="1"/>
    <x v="5"/>
    <n v="1"/>
    <x v="11"/>
    <n v="0"/>
    <s v="NO APLICA"/>
    <n v="0"/>
    <s v="NO APLICA"/>
    <m/>
    <m/>
    <s v="08ADG0005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3"/>
    <n v="0"/>
    <n v="0"/>
    <n v="2"/>
    <n v="0"/>
    <n v="0"/>
    <n v="0"/>
    <n v="0"/>
    <n v="0"/>
    <n v="4"/>
    <n v="3"/>
    <n v="0"/>
    <n v="0"/>
    <n v="0"/>
    <n v="0"/>
    <n v="0"/>
    <n v="0"/>
    <n v="0"/>
    <n v="0"/>
    <n v="0"/>
    <n v="0"/>
    <n v="2"/>
    <n v="3"/>
    <n v="0"/>
    <n v="14"/>
    <n v="4"/>
    <n v="3"/>
    <n v="0"/>
    <n v="0"/>
    <n v="0"/>
    <n v="0"/>
    <n v="0"/>
    <n v="0"/>
    <n v="0"/>
    <n v="7"/>
    <n v="0"/>
    <n v="0"/>
    <n v="1"/>
  </r>
  <r>
    <s v="08PBT0450J"/>
    <n v="4"/>
    <s v="DISCONTINUO"/>
    <s v="INSTITUTO DE COMPUTACION E INGLES DE PARRAL"/>
    <n v="8"/>
    <s v="CHIHUAHUA"/>
    <n v="8"/>
    <s v="CHIHUAHUA"/>
    <x v="8"/>
    <n v="32"/>
    <x v="19"/>
    <n v="1"/>
    <s v="HIDALGO DEL PARRAL"/>
    <s v="CALLE MACLOVIO HERRERA"/>
    <n v="69"/>
    <s v="PRIVADO"/>
    <x v="2"/>
    <n v="5"/>
    <s v="CAPACITACIÃ“N"/>
    <n v="1"/>
    <x v="5"/>
    <n v="1"/>
    <x v="11"/>
    <n v="0"/>
    <s v="NO APLICA"/>
    <n v="0"/>
    <s v="NO APLICA"/>
    <m/>
    <m/>
    <s v="08ADG0004D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7"/>
    <n v="30"/>
    <n v="0"/>
    <n v="0"/>
    <n v="0"/>
    <n v="0"/>
    <n v="0"/>
    <n v="0"/>
    <n v="0"/>
    <n v="4"/>
    <n v="0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1"/>
    <n v="0"/>
    <n v="5"/>
    <n v="2"/>
    <n v="1"/>
    <n v="0"/>
    <n v="0"/>
    <n v="0"/>
    <n v="0"/>
    <n v="0"/>
    <n v="0"/>
    <n v="0"/>
    <n v="3"/>
    <n v="0"/>
    <n v="0"/>
    <n v="1"/>
  </r>
  <r>
    <s v="08PBT0452H"/>
    <n v="4"/>
    <s v="DISCONTINUO"/>
    <s v="CENTRO DE CAPACITACION Y DESARROLLO DE LA FRONTERA NORTE"/>
    <n v="8"/>
    <s v="CHIHUAHUA"/>
    <n v="8"/>
    <s v="CHIHUAHUA"/>
    <x v="5"/>
    <n v="37"/>
    <x v="6"/>
    <n v="1"/>
    <s v="JUÃREZ"/>
    <s v="CALLE CENTRO COMERCIAL DE LA AVENIDA JUAREZ PORVENIR LOCAL 6"/>
    <n v="220"/>
    <s v="PRIVADO"/>
    <x v="2"/>
    <n v="5"/>
    <s v="CAPACITACIÃ“N"/>
    <n v="1"/>
    <x v="5"/>
    <n v="1"/>
    <x v="11"/>
    <n v="0"/>
    <s v="NO APLICA"/>
    <n v="0"/>
    <s v="NO APLICA"/>
    <m/>
    <m/>
    <s v="08ADG0005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4"/>
    <n v="79"/>
    <n v="0"/>
    <n v="0"/>
    <n v="0"/>
    <n v="0"/>
    <n v="0"/>
    <n v="0"/>
    <n v="0"/>
    <n v="4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0"/>
    <n v="7"/>
    <n v="4"/>
    <n v="0"/>
    <n v="0"/>
    <n v="0"/>
    <n v="0"/>
    <n v="0"/>
    <n v="0"/>
    <n v="0"/>
    <n v="0"/>
    <n v="4"/>
    <n v="0"/>
    <n v="0"/>
    <n v="1"/>
  </r>
  <r>
    <s v="08PBT0457C"/>
    <n v="4"/>
    <s v="DISCONTINUO"/>
    <s v="INSTITUTO DE CAPACITACION EN PROTESIS DENTAL"/>
    <n v="8"/>
    <s v="CHIHUAHUA"/>
    <n v="8"/>
    <s v="CHIHUAHUA"/>
    <x v="7"/>
    <n v="19"/>
    <x v="21"/>
    <n v="1"/>
    <s v="CHIHUAHUA"/>
    <s v="CALLE EULALIO GUITERREZ"/>
    <n v="207"/>
    <s v="PRIVADO"/>
    <x v="2"/>
    <n v="5"/>
    <s v="CAPACITACIÃ“N"/>
    <n v="1"/>
    <x v="5"/>
    <n v="1"/>
    <x v="11"/>
    <n v="0"/>
    <s v="NO APLICA"/>
    <n v="0"/>
    <s v="NO APLICA"/>
    <m/>
    <m/>
    <s v="08ADG0046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43"/>
    <n v="80"/>
    <n v="0"/>
    <n v="0"/>
    <n v="0"/>
    <n v="0"/>
    <n v="0"/>
    <n v="0"/>
    <n v="0"/>
    <n v="8"/>
    <n v="0"/>
    <n v="0"/>
    <n v="1"/>
    <n v="1"/>
    <n v="0"/>
    <n v="0"/>
    <n v="0"/>
    <n v="0"/>
    <n v="5"/>
    <n v="3"/>
    <n v="0"/>
    <n v="0"/>
    <n v="0"/>
    <n v="0"/>
    <n v="0"/>
    <n v="0"/>
    <n v="0"/>
    <n v="0"/>
    <n v="0"/>
    <n v="0"/>
    <n v="0"/>
    <n v="1"/>
    <n v="0"/>
    <n v="11"/>
    <n v="5"/>
    <n v="3"/>
    <n v="0"/>
    <n v="0"/>
    <n v="0"/>
    <n v="0"/>
    <n v="0"/>
    <n v="0"/>
    <n v="0"/>
    <n v="8"/>
    <n v="0"/>
    <n v="0"/>
    <n v="1"/>
  </r>
  <r>
    <s v="08PBT0458B"/>
    <n v="4"/>
    <s v="DISCONTINUO"/>
    <s v="INSTITUTO EN CAPACITACION DE ESTUDIOS AVANZADOS"/>
    <n v="8"/>
    <s v="CHIHUAHUA"/>
    <n v="8"/>
    <s v="CHIHUAHUA"/>
    <x v="9"/>
    <n v="21"/>
    <x v="61"/>
    <n v="1"/>
    <s v="DELICIAS"/>
    <s v="AVENIDA 3A PONIENTE"/>
    <n v="103"/>
    <s v="PRIVADO"/>
    <x v="2"/>
    <n v="5"/>
    <s v="CAPACITACIÃ“N"/>
    <n v="1"/>
    <x v="5"/>
    <n v="1"/>
    <x v="11"/>
    <n v="0"/>
    <s v="NO APLICA"/>
    <n v="0"/>
    <s v="NO APLICA"/>
    <m/>
    <m/>
    <s v="08ADG0011N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7"/>
    <n v="0"/>
    <n v="0"/>
    <n v="0"/>
    <n v="0"/>
    <n v="0"/>
    <n v="0"/>
    <n v="0"/>
    <n v="1"/>
    <n v="0"/>
    <n v="0"/>
    <n v="0"/>
    <n v="2"/>
    <n v="0"/>
    <n v="0"/>
    <n v="0"/>
    <n v="0"/>
    <n v="2"/>
    <n v="3"/>
    <n v="0"/>
    <n v="0"/>
    <n v="0"/>
    <n v="0"/>
    <n v="0"/>
    <n v="0"/>
    <n v="0"/>
    <n v="0"/>
    <n v="0"/>
    <n v="0"/>
    <n v="0"/>
    <n v="1"/>
    <n v="0"/>
    <n v="8"/>
    <n v="2"/>
    <n v="3"/>
    <n v="0"/>
    <n v="0"/>
    <n v="0"/>
    <n v="0"/>
    <n v="0"/>
    <n v="0"/>
    <n v="0"/>
    <n v="5"/>
    <n v="0"/>
    <n v="0"/>
    <n v="1"/>
  </r>
  <r>
    <s v="08PBT0459A"/>
    <n v="4"/>
    <s v="DISCONTINUO"/>
    <s v="INSTITUTO DE INGLES PARRAL"/>
    <n v="8"/>
    <s v="CHIHUAHUA"/>
    <n v="8"/>
    <s v="CHIHUAHUA"/>
    <x v="8"/>
    <n v="32"/>
    <x v="19"/>
    <n v="1"/>
    <s v="HIDALGO DEL PARRAL"/>
    <s v="PROLONGACIÃ“N OJINAGA "/>
    <n v="0"/>
    <s v="PRIVADO"/>
    <x v="2"/>
    <n v="5"/>
    <s v="CAPACITACIÃ“N"/>
    <n v="1"/>
    <x v="5"/>
    <n v="1"/>
    <x v="11"/>
    <n v="0"/>
    <s v="NO APLICA"/>
    <n v="0"/>
    <s v="NO APLICA"/>
    <m/>
    <m/>
    <s v="08ADG0004D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8"/>
    <n v="32"/>
    <n v="0"/>
    <n v="0"/>
    <n v="0"/>
    <n v="0"/>
    <n v="0"/>
    <n v="0"/>
    <n v="0"/>
    <n v="3"/>
    <n v="1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4"/>
    <n v="0"/>
    <n v="11"/>
    <n v="4"/>
    <n v="3"/>
    <n v="0"/>
    <n v="0"/>
    <n v="0"/>
    <n v="0"/>
    <n v="0"/>
    <n v="0"/>
    <n v="0"/>
    <n v="7"/>
    <n v="0"/>
    <n v="0"/>
    <n v="1"/>
  </r>
  <r>
    <s v="08PBT0460Q"/>
    <n v="4"/>
    <s v="DISCONTINUO"/>
    <s v="INSTITUTO DE ELECTRONICA INDUSTRIAL DE CIUDAD JUAREZ"/>
    <n v="8"/>
    <s v="CHIHUAHUA"/>
    <n v="8"/>
    <s v="CHIHUAHUA"/>
    <x v="5"/>
    <n v="37"/>
    <x v="6"/>
    <n v="1"/>
    <s v="JUÃREZ"/>
    <s v="CALLE ABRAHAM GONZALEZ"/>
    <n v="257"/>
    <s v="PRIVADO"/>
    <x v="2"/>
    <n v="5"/>
    <s v="CAPACITACIÃ“N"/>
    <n v="1"/>
    <x v="5"/>
    <n v="1"/>
    <x v="11"/>
    <n v="0"/>
    <s v="NO APLICA"/>
    <n v="0"/>
    <s v="NO APLICA"/>
    <m/>
    <m/>
    <s v="08ADG0005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6"/>
    <n v="0"/>
    <n v="0"/>
    <n v="0"/>
    <n v="0"/>
    <n v="0"/>
    <n v="0"/>
    <n v="0"/>
    <n v="1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"/>
    <n v="0"/>
    <n v="4"/>
    <n v="3"/>
    <n v="0"/>
    <n v="0"/>
    <n v="0"/>
    <n v="0"/>
    <n v="0"/>
    <n v="0"/>
    <n v="0"/>
    <n v="0"/>
    <n v="3"/>
    <n v="0"/>
    <n v="0"/>
    <n v="1"/>
  </r>
  <r>
    <s v="08PBT0462O"/>
    <n v="4"/>
    <s v="DISCONTINUO"/>
    <s v="CENTRO DE CAPACITACION Y ADIESTRAMIENTO PARA ASESORES HERBOLARIOS LA VOZ DEL ANGEL DE TU SALUD"/>
    <n v="8"/>
    <s v="CHIHUAHUA"/>
    <n v="8"/>
    <s v="CHIHUAHUA"/>
    <x v="5"/>
    <n v="37"/>
    <x v="6"/>
    <n v="1"/>
    <s v="JUÃREZ"/>
    <s v="CALLE EPSILON"/>
    <n v="1823"/>
    <s v="PRIVADO"/>
    <x v="2"/>
    <n v="5"/>
    <s v="CAPACITACIÃ“N"/>
    <n v="1"/>
    <x v="5"/>
    <n v="1"/>
    <x v="11"/>
    <n v="0"/>
    <s v="NO APLICA"/>
    <n v="0"/>
    <s v="NO APLICA"/>
    <m/>
    <m/>
    <s v="08ADG0005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7"/>
    <n v="21"/>
    <n v="0"/>
    <n v="0"/>
    <n v="0"/>
    <n v="0"/>
    <n v="0"/>
    <n v="0"/>
    <n v="0"/>
    <n v="2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0"/>
    <n v="1"/>
    <n v="0"/>
    <n v="10"/>
    <n v="3"/>
    <n v="5"/>
    <n v="0"/>
    <n v="0"/>
    <n v="0"/>
    <n v="0"/>
    <n v="0"/>
    <n v="0"/>
    <n v="0"/>
    <n v="8"/>
    <n v="0"/>
    <n v="0"/>
    <n v="1"/>
  </r>
  <r>
    <s v="08PBT0464M"/>
    <n v="4"/>
    <s v="DISCONTINUO"/>
    <s v="INSTITUTO DE BELLEZA EVOLUCION"/>
    <n v="8"/>
    <s v="CHIHUAHUA"/>
    <n v="8"/>
    <s v="CHIHUAHUA"/>
    <x v="7"/>
    <n v="19"/>
    <x v="21"/>
    <n v="1"/>
    <s v="CHIHUAHUA"/>
    <s v="CALLE ALDAMA"/>
    <n v="331"/>
    <s v="PRIVADO"/>
    <x v="2"/>
    <n v="5"/>
    <s v="CAPACITACIÃ“N"/>
    <n v="1"/>
    <x v="5"/>
    <n v="1"/>
    <x v="11"/>
    <n v="0"/>
    <s v="NO APLICA"/>
    <n v="0"/>
    <s v="NO APLICA"/>
    <m/>
    <m/>
    <s v="08ADG0046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9"/>
    <n v="30"/>
    <n v="0"/>
    <n v="0"/>
    <n v="0"/>
    <n v="0"/>
    <n v="0"/>
    <n v="0"/>
    <n v="0"/>
    <n v="2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1"/>
    <n v="1"/>
    <n v="0"/>
    <n v="0"/>
    <n v="0"/>
    <n v="0"/>
    <n v="0"/>
    <n v="0"/>
    <n v="0"/>
    <n v="2"/>
    <n v="0"/>
    <n v="0"/>
    <n v="1"/>
  </r>
  <r>
    <s v="08PBT0465L"/>
    <n v="4"/>
    <s v="DISCONTINUO"/>
    <s v="MECATRONICA TECH"/>
    <n v="8"/>
    <s v="CHIHUAHUA"/>
    <n v="8"/>
    <s v="CHIHUAHUA"/>
    <x v="5"/>
    <n v="37"/>
    <x v="6"/>
    <n v="1"/>
    <s v="JUÃREZ"/>
    <s v="CALLE 16 DE SEPTIEMBRE ORIENTE"/>
    <n v="455"/>
    <s v="PRIVADO"/>
    <x v="2"/>
    <n v="5"/>
    <s v="CAPACITACIÃ“N"/>
    <n v="1"/>
    <x v="5"/>
    <n v="1"/>
    <x v="11"/>
    <n v="0"/>
    <s v="NO APLICA"/>
    <n v="0"/>
    <s v="NO APLICA"/>
    <m/>
    <m/>
    <s v="08ADG0005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9"/>
    <n v="100"/>
    <n v="0"/>
    <n v="0"/>
    <n v="0"/>
    <n v="0"/>
    <n v="0"/>
    <n v="0"/>
    <n v="0"/>
    <n v="8"/>
    <n v="0"/>
    <n v="0"/>
    <n v="0"/>
    <n v="1"/>
    <n v="0"/>
    <n v="0"/>
    <n v="0"/>
    <n v="0"/>
    <n v="4"/>
    <n v="0"/>
    <n v="0"/>
    <n v="0"/>
    <n v="0"/>
    <n v="0"/>
    <n v="0"/>
    <n v="0"/>
    <n v="0"/>
    <n v="0"/>
    <n v="0"/>
    <n v="0"/>
    <n v="1"/>
    <n v="2"/>
    <n v="0"/>
    <n v="8"/>
    <n v="4"/>
    <n v="0"/>
    <n v="0"/>
    <n v="0"/>
    <n v="0"/>
    <n v="0"/>
    <n v="0"/>
    <n v="0"/>
    <n v="0"/>
    <n v="4"/>
    <n v="0"/>
    <n v="0"/>
    <n v="1"/>
  </r>
  <r>
    <s v="08PBT0470X"/>
    <n v="4"/>
    <s v="DISCONTINUO"/>
    <s v="COOK INSTITUTO CULINARIO"/>
    <n v="8"/>
    <s v="CHIHUAHUA"/>
    <n v="8"/>
    <s v="CHIHUAHUA"/>
    <x v="5"/>
    <n v="37"/>
    <x v="6"/>
    <n v="1"/>
    <s v="JUÃREZ"/>
    <s v="CALLE COSTA RICA"/>
    <n v="945"/>
    <s v="PRIVADO"/>
    <x v="2"/>
    <n v="5"/>
    <s v="CAPACITACIÃ“N"/>
    <n v="1"/>
    <x v="5"/>
    <n v="1"/>
    <x v="11"/>
    <n v="0"/>
    <s v="NO APLICA"/>
    <n v="0"/>
    <s v="NO APLICA"/>
    <m/>
    <m/>
    <s v="08ADG0005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9"/>
    <n v="43"/>
    <n v="0"/>
    <n v="0"/>
    <n v="0"/>
    <n v="0"/>
    <n v="0"/>
    <n v="0"/>
    <n v="0"/>
    <n v="4"/>
    <n v="2"/>
    <n v="1"/>
    <n v="0"/>
    <n v="0"/>
    <n v="0"/>
    <n v="0"/>
    <n v="0"/>
    <n v="0"/>
    <n v="4"/>
    <n v="2"/>
    <n v="0"/>
    <n v="0"/>
    <n v="0"/>
    <n v="0"/>
    <n v="0"/>
    <n v="0"/>
    <n v="0"/>
    <n v="0"/>
    <n v="0"/>
    <n v="0"/>
    <n v="1"/>
    <n v="1"/>
    <n v="0"/>
    <n v="11"/>
    <n v="6"/>
    <n v="3"/>
    <n v="0"/>
    <n v="0"/>
    <n v="0"/>
    <n v="0"/>
    <n v="0"/>
    <n v="0"/>
    <n v="0"/>
    <n v="9"/>
    <n v="0"/>
    <n v="0"/>
    <n v="1"/>
  </r>
  <r>
    <s v="08PBT0471W"/>
    <n v="2"/>
    <s v="VESPERTINO"/>
    <s v="ESCUELA DE ASISTENTES EN LA FORMACION INICIAL PARRAL"/>
    <n v="8"/>
    <s v="CHIHUAHUA"/>
    <n v="8"/>
    <s v="CHIHUAHUA"/>
    <x v="8"/>
    <n v="32"/>
    <x v="19"/>
    <n v="1"/>
    <s v="HIDALGO DEL PARRAL"/>
    <s v="AVENIDA ORTIZ MENA "/>
    <n v="93"/>
    <s v="PRIVADO"/>
    <x v="2"/>
    <n v="5"/>
    <s v="CAPACITACIÃ“N"/>
    <n v="1"/>
    <x v="5"/>
    <n v="1"/>
    <x v="11"/>
    <n v="0"/>
    <s v="NO APLICA"/>
    <n v="0"/>
    <s v="NO APLICA"/>
    <m/>
    <m/>
    <s v="08ADG0005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5"/>
    <n v="0"/>
    <n v="0"/>
    <n v="0"/>
    <n v="0"/>
    <n v="0"/>
    <n v="0"/>
    <n v="0"/>
    <n v="3"/>
    <n v="0"/>
    <n v="1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1"/>
    <n v="0"/>
    <n v="12"/>
    <n v="0"/>
    <n v="11"/>
    <n v="0"/>
    <n v="0"/>
    <n v="0"/>
    <n v="0"/>
    <n v="0"/>
    <n v="0"/>
    <n v="0"/>
    <n v="11"/>
    <n v="0"/>
    <n v="0"/>
    <n v="1"/>
  </r>
  <r>
    <s v="08PBT0472V"/>
    <n v="4"/>
    <s v="DISCONTINUO"/>
    <s v="CENTRO DE FORMACION Y PERFECCIONAMIENTO PERSONAL S.C."/>
    <n v="8"/>
    <s v="CHIHUAHUA"/>
    <n v="8"/>
    <s v="CHIHUAHUA"/>
    <x v="7"/>
    <n v="19"/>
    <x v="21"/>
    <n v="1"/>
    <s v="CHIHUAHUA"/>
    <s v="AVENIDA PACHECO"/>
    <n v="2801"/>
    <s v="PRIVADO"/>
    <x v="2"/>
    <n v="5"/>
    <s v="CAPACITACIÃ“N"/>
    <n v="1"/>
    <x v="5"/>
    <n v="1"/>
    <x v="11"/>
    <n v="0"/>
    <s v="NO APLICA"/>
    <n v="0"/>
    <s v="NO APLICA"/>
    <m/>
    <m/>
    <s v="08ADG0005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18"/>
    <n v="232"/>
    <n v="0"/>
    <n v="0"/>
    <n v="0"/>
    <n v="0"/>
    <n v="0"/>
    <n v="0"/>
    <n v="0"/>
    <n v="13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2"/>
    <n v="4"/>
    <n v="0"/>
    <n v="12"/>
    <n v="5"/>
    <n v="0"/>
    <n v="0"/>
    <n v="0"/>
    <n v="0"/>
    <n v="0"/>
    <n v="0"/>
    <n v="0"/>
    <n v="0"/>
    <n v="5"/>
    <n v="0"/>
    <n v="0"/>
    <n v="1"/>
  </r>
  <r>
    <s v="08PBT0474T"/>
    <n v="4"/>
    <s v="DISCONTINUO"/>
    <s v="ESCUELA DE ASISTENTES EN LA FORMACION INICIAL PLANTEL JUAREZ"/>
    <n v="8"/>
    <s v="CHIHUAHUA"/>
    <n v="8"/>
    <s v="CHIHUAHUA"/>
    <x v="5"/>
    <n v="37"/>
    <x v="6"/>
    <n v="1"/>
    <s v="JUÃREZ"/>
    <s v="AVENIDA TECNOLOGICO"/>
    <n v="3195"/>
    <s v="PRIVADO"/>
    <x v="2"/>
    <n v="5"/>
    <s v="CAPACITACIÃ“N"/>
    <n v="1"/>
    <x v="5"/>
    <n v="1"/>
    <x v="11"/>
    <n v="0"/>
    <s v="NO APLICA"/>
    <n v="0"/>
    <s v="NO APLICA"/>
    <m/>
    <m/>
    <m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2"/>
    <n v="0"/>
    <n v="0"/>
    <n v="1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6"/>
    <n v="0"/>
    <n v="4"/>
    <n v="0"/>
    <n v="0"/>
    <n v="0"/>
    <n v="0"/>
    <n v="0"/>
    <n v="0"/>
    <n v="0"/>
    <n v="4"/>
    <n v="0"/>
    <n v="0"/>
    <n v="1"/>
  </r>
  <r>
    <s v="08UBT0002P"/>
    <n v="4"/>
    <s v="DISCONTINUO"/>
    <s v="INSTITUTO DE BELLAS ARTES UACH"/>
    <n v="8"/>
    <s v="CHIHUAHUA"/>
    <n v="8"/>
    <s v="CHIHUAHUA"/>
    <x v="7"/>
    <n v="19"/>
    <x v="21"/>
    <n v="1"/>
    <s v="CHIHUAHUA"/>
    <s v="CALLE CIUDAD UNIVERSITARIA APARTADO POSTAL 324"/>
    <n v="0"/>
    <s v="PÃšBLICO"/>
    <x v="4"/>
    <n v="5"/>
    <s v="CAPACITACIÃ“N"/>
    <n v="1"/>
    <x v="5"/>
    <n v="1"/>
    <x v="11"/>
    <n v="0"/>
    <s v="NO APLICA"/>
    <n v="0"/>
    <s v="NO APLICA"/>
    <m/>
    <m/>
    <s v="08ADG0046C"/>
    <n v="4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93"/>
    <n v="168"/>
    <n v="0"/>
    <n v="0"/>
    <n v="0"/>
    <n v="0"/>
    <n v="0"/>
    <n v="0"/>
    <n v="0"/>
    <n v="16"/>
    <n v="0"/>
    <n v="0"/>
    <n v="1"/>
    <n v="0"/>
    <n v="0"/>
    <n v="0"/>
    <n v="0"/>
    <n v="0"/>
    <n v="8"/>
    <n v="14"/>
    <n v="0"/>
    <n v="0"/>
    <n v="0"/>
    <n v="0"/>
    <n v="0"/>
    <n v="0"/>
    <n v="0"/>
    <n v="0"/>
    <n v="0"/>
    <n v="0"/>
    <n v="0"/>
    <n v="1"/>
    <n v="0"/>
    <n v="24"/>
    <n v="8"/>
    <n v="14"/>
    <n v="0"/>
    <n v="0"/>
    <n v="0"/>
    <n v="0"/>
    <n v="0"/>
    <n v="0"/>
    <n v="0"/>
    <n v="22"/>
    <n v="0"/>
    <n v="0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43">
  <r>
    <s v="08MSU0002F"/>
    <x v="0"/>
    <s v="08PSU0007Y"/>
    <x v="0"/>
    <x v="0"/>
    <x v="0"/>
    <x v="0"/>
    <n v="5"/>
    <x v="0"/>
    <n v="2"/>
    <x v="0"/>
    <n v="5021500028"/>
    <x v="0"/>
    <n v="1"/>
    <x v="0"/>
    <n v="1"/>
    <s v="Activa"/>
    <n v="0"/>
    <m/>
    <n v="2020"/>
    <n v="0"/>
    <n v="2"/>
    <n v="2"/>
    <n v="0"/>
    <n v="0"/>
    <n v="0"/>
    <n v="2"/>
    <n v="2"/>
    <n v="0"/>
    <n v="0"/>
    <n v="3"/>
    <n v="5"/>
    <n v="8"/>
    <n v="0"/>
    <n v="0"/>
    <n v="12"/>
    <n v="12"/>
    <n v="24"/>
    <n v="0"/>
    <n v="0"/>
  </r>
  <r>
    <s v="08MSU0002F"/>
    <x v="0"/>
    <s v="08PSU0007Y"/>
    <x v="0"/>
    <x v="0"/>
    <x v="0"/>
    <x v="0"/>
    <n v="5"/>
    <x v="0"/>
    <n v="3"/>
    <x v="1"/>
    <n v="5033100011"/>
    <x v="1"/>
    <n v="2"/>
    <x v="1"/>
    <n v="1"/>
    <s v="Activa"/>
    <n v="0"/>
    <m/>
    <n v="2020"/>
    <n v="5"/>
    <n v="3"/>
    <n v="8"/>
    <n v="0"/>
    <n v="0"/>
    <n v="4"/>
    <n v="2"/>
    <n v="6"/>
    <n v="0"/>
    <n v="0"/>
    <n v="3"/>
    <n v="7"/>
    <n v="10"/>
    <n v="0"/>
    <n v="0"/>
    <n v="26"/>
    <n v="47"/>
    <n v="73"/>
    <n v="0"/>
    <n v="0"/>
  </r>
  <r>
    <s v="08MSU0002F"/>
    <x v="0"/>
    <s v="08PSU0007Y"/>
    <x v="0"/>
    <x v="0"/>
    <x v="0"/>
    <x v="0"/>
    <n v="5"/>
    <x v="0"/>
    <n v="4"/>
    <x v="2"/>
    <n v="5041100025"/>
    <x v="2"/>
    <n v="1"/>
    <x v="0"/>
    <n v="1"/>
    <s v="Activa"/>
    <n v="0"/>
    <m/>
    <n v="2020"/>
    <n v="13"/>
    <n v="8"/>
    <n v="21"/>
    <n v="0"/>
    <n v="0"/>
    <n v="10"/>
    <n v="6"/>
    <n v="16"/>
    <n v="0"/>
    <n v="0"/>
    <n v="6"/>
    <n v="10"/>
    <n v="16"/>
    <n v="0"/>
    <n v="0"/>
    <n v="56"/>
    <n v="71"/>
    <n v="127"/>
    <n v="0"/>
    <n v="0"/>
  </r>
  <r>
    <s v="08MSU0002F"/>
    <x v="0"/>
    <s v="08PSU0007Y"/>
    <x v="0"/>
    <x v="0"/>
    <x v="0"/>
    <x v="0"/>
    <n v="5"/>
    <x v="0"/>
    <n v="4"/>
    <x v="2"/>
    <n v="5042100123"/>
    <x v="3"/>
    <n v="1"/>
    <x v="0"/>
    <n v="1"/>
    <s v="Activa"/>
    <n v="0"/>
    <m/>
    <n v="2020"/>
    <n v="14"/>
    <n v="12"/>
    <n v="26"/>
    <n v="0"/>
    <n v="0"/>
    <n v="14"/>
    <n v="12"/>
    <n v="26"/>
    <n v="0"/>
    <n v="0"/>
    <n v="9"/>
    <n v="8"/>
    <n v="17"/>
    <n v="0"/>
    <n v="0"/>
    <n v="59"/>
    <n v="105"/>
    <n v="164"/>
    <n v="0"/>
    <n v="0"/>
  </r>
  <r>
    <s v="08MSU0002F"/>
    <x v="0"/>
    <s v="08PSU0007Y"/>
    <x v="0"/>
    <x v="0"/>
    <x v="0"/>
    <x v="0"/>
    <n v="5"/>
    <x v="0"/>
    <n v="4"/>
    <x v="2"/>
    <n v="5042100124"/>
    <x v="4"/>
    <n v="1"/>
    <x v="0"/>
    <n v="1"/>
    <s v="Activa"/>
    <n v="0"/>
    <m/>
    <n v="2020"/>
    <n v="1"/>
    <n v="17"/>
    <n v="18"/>
    <n v="0"/>
    <n v="0"/>
    <n v="1"/>
    <n v="14"/>
    <n v="15"/>
    <n v="0"/>
    <n v="0"/>
    <n v="2"/>
    <n v="13"/>
    <n v="15"/>
    <n v="0"/>
    <n v="0"/>
    <n v="4"/>
    <n v="27"/>
    <n v="31"/>
    <n v="0"/>
    <n v="0"/>
  </r>
  <r>
    <s v="08MSU0002F"/>
    <x v="0"/>
    <s v="08PSU0007Y"/>
    <x v="0"/>
    <x v="0"/>
    <x v="0"/>
    <x v="0"/>
    <n v="5"/>
    <x v="0"/>
    <n v="4"/>
    <x v="2"/>
    <n v="5042100174"/>
    <x v="5"/>
    <n v="1"/>
    <x v="0"/>
    <n v="1"/>
    <s v="Activa"/>
    <n v="0"/>
    <m/>
    <n v="2020"/>
    <n v="1"/>
    <n v="3"/>
    <n v="4"/>
    <n v="0"/>
    <n v="0"/>
    <n v="1"/>
    <n v="3"/>
    <n v="4"/>
    <n v="0"/>
    <n v="0"/>
    <n v="0"/>
    <n v="0"/>
    <n v="0"/>
    <n v="0"/>
    <n v="0"/>
    <n v="1"/>
    <n v="0"/>
    <n v="1"/>
    <n v="0"/>
    <n v="0"/>
  </r>
  <r>
    <s v="08MSU0002F"/>
    <x v="0"/>
    <s v="08PSU0007Y"/>
    <x v="0"/>
    <x v="0"/>
    <x v="0"/>
    <x v="0"/>
    <n v="5"/>
    <x v="0"/>
    <n v="7"/>
    <x v="3"/>
    <n v="5071500006"/>
    <x v="6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002F"/>
    <x v="0"/>
    <s v="08PSU0007Y"/>
    <x v="0"/>
    <x v="0"/>
    <x v="0"/>
    <x v="0"/>
    <n v="5"/>
    <x v="0"/>
    <n v="7"/>
    <x v="3"/>
    <n v="5071700004"/>
    <x v="7"/>
    <n v="1"/>
    <x v="0"/>
    <n v="1"/>
    <s v="Activa"/>
    <n v="0"/>
    <m/>
    <n v="2020"/>
    <n v="16"/>
    <n v="6"/>
    <n v="22"/>
    <n v="0"/>
    <n v="0"/>
    <n v="15"/>
    <n v="5"/>
    <n v="20"/>
    <n v="0"/>
    <n v="0"/>
    <n v="8"/>
    <n v="14"/>
    <n v="22"/>
    <n v="0"/>
    <n v="0"/>
    <n v="112"/>
    <n v="81"/>
    <n v="193"/>
    <n v="0"/>
    <n v="0"/>
  </r>
  <r>
    <s v="08MSU0002F"/>
    <x v="0"/>
    <s v="08PSU0007Y"/>
    <x v="0"/>
    <x v="0"/>
    <x v="0"/>
    <x v="0"/>
    <n v="6"/>
    <x v="1"/>
    <n v="1"/>
    <x v="4"/>
    <n v="6012000015"/>
    <x v="8"/>
    <n v="1"/>
    <x v="0"/>
    <n v="1"/>
    <s v="Activa"/>
    <n v="0"/>
    <m/>
    <n v="2020"/>
    <n v="0"/>
    <n v="0"/>
    <n v="0"/>
    <n v="0"/>
    <n v="0"/>
    <n v="0"/>
    <n v="0"/>
    <n v="0"/>
    <n v="0"/>
    <n v="0"/>
    <n v="3"/>
    <n v="6"/>
    <n v="9"/>
    <n v="0"/>
    <n v="0"/>
    <n v="5"/>
    <n v="11"/>
    <n v="16"/>
    <n v="0"/>
    <n v="0"/>
  </r>
  <r>
    <s v="08MSU0002F"/>
    <x v="0"/>
    <s v="08PSU0007Y"/>
    <x v="0"/>
    <x v="0"/>
    <x v="0"/>
    <x v="0"/>
    <n v="7"/>
    <x v="2"/>
    <n v="1"/>
    <x v="4"/>
    <n v="7011100015"/>
    <x v="9"/>
    <n v="1"/>
    <x v="0"/>
    <n v="1"/>
    <s v="Activa"/>
    <n v="0"/>
    <m/>
    <n v="2020"/>
    <n v="4"/>
    <n v="9"/>
    <n v="13"/>
    <n v="0"/>
    <n v="0"/>
    <n v="4"/>
    <n v="9"/>
    <n v="13"/>
    <n v="0"/>
    <n v="0"/>
    <n v="0"/>
    <n v="0"/>
    <n v="0"/>
    <n v="0"/>
    <n v="0"/>
    <n v="3"/>
    <n v="4"/>
    <n v="7"/>
    <n v="0"/>
    <n v="0"/>
  </r>
  <r>
    <s v="08MSU0002F"/>
    <x v="0"/>
    <s v="08PSU0007Y"/>
    <x v="0"/>
    <x v="0"/>
    <x v="0"/>
    <x v="0"/>
    <n v="7"/>
    <x v="2"/>
    <n v="4"/>
    <x v="2"/>
    <n v="7042100019"/>
    <x v="10"/>
    <n v="1"/>
    <x v="0"/>
    <n v="1"/>
    <s v="Activa"/>
    <n v="0"/>
    <m/>
    <n v="2020"/>
    <n v="4"/>
    <n v="11"/>
    <n v="15"/>
    <n v="0"/>
    <n v="0"/>
    <n v="4"/>
    <n v="11"/>
    <n v="15"/>
    <n v="0"/>
    <n v="0"/>
    <n v="0"/>
    <n v="0"/>
    <n v="0"/>
    <n v="0"/>
    <n v="0"/>
    <n v="6"/>
    <n v="4"/>
    <n v="10"/>
    <n v="0"/>
    <n v="0"/>
  </r>
  <r>
    <s v="08MSU0002F"/>
    <x v="0"/>
    <s v="08PSU0007Y"/>
    <x v="0"/>
    <x v="0"/>
    <x v="0"/>
    <x v="0"/>
    <n v="7"/>
    <x v="2"/>
    <n v="4"/>
    <x v="2"/>
    <n v="7042100262"/>
    <x v="11"/>
    <n v="1"/>
    <x v="0"/>
    <n v="1"/>
    <s v="Activa"/>
    <n v="0"/>
    <m/>
    <n v="2020"/>
    <n v="14"/>
    <n v="4"/>
    <n v="18"/>
    <n v="0"/>
    <n v="0"/>
    <n v="14"/>
    <n v="4"/>
    <n v="18"/>
    <n v="0"/>
    <n v="0"/>
    <n v="10"/>
    <n v="4"/>
    <n v="14"/>
    <n v="0"/>
    <n v="0"/>
    <n v="18"/>
    <n v="7"/>
    <n v="25"/>
    <n v="0"/>
    <n v="0"/>
  </r>
  <r>
    <s v="08MSU0002F"/>
    <x v="0"/>
    <s v="08PSU0007Y"/>
    <x v="0"/>
    <x v="0"/>
    <x v="0"/>
    <x v="0"/>
    <n v="7"/>
    <x v="2"/>
    <n v="4"/>
    <x v="2"/>
    <n v="7042400017"/>
    <x v="12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002F"/>
    <x v="0"/>
    <s v="08PSU0007Y"/>
    <x v="0"/>
    <x v="0"/>
    <x v="0"/>
    <x v="0"/>
    <n v="7"/>
    <x v="2"/>
    <n v="4"/>
    <x v="2"/>
    <n v="7042500142"/>
    <x v="13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003E"/>
    <x v="1"/>
    <s v="08PSU0009W"/>
    <x v="1"/>
    <x v="1"/>
    <x v="0"/>
    <x v="0"/>
    <n v="5"/>
    <x v="0"/>
    <n v="4"/>
    <x v="2"/>
    <n v="5041400032"/>
    <x v="14"/>
    <n v="1"/>
    <x v="0"/>
    <n v="1"/>
    <s v="Activa"/>
    <n v="0"/>
    <m/>
    <n v="2020"/>
    <n v="1"/>
    <n v="1"/>
    <n v="2"/>
    <n v="0"/>
    <n v="0"/>
    <n v="2"/>
    <n v="4"/>
    <n v="6"/>
    <n v="0"/>
    <n v="0"/>
    <n v="0"/>
    <n v="0"/>
    <n v="0"/>
    <n v="0"/>
    <n v="0"/>
    <n v="16"/>
    <n v="62"/>
    <n v="78"/>
    <n v="0"/>
    <n v="0"/>
  </r>
  <r>
    <s v="08MSU0003E"/>
    <x v="1"/>
    <s v="08PSU0009W"/>
    <x v="1"/>
    <x v="1"/>
    <x v="0"/>
    <x v="0"/>
    <n v="5"/>
    <x v="0"/>
    <n v="4"/>
    <x v="2"/>
    <n v="5042000006"/>
    <x v="15"/>
    <n v="1"/>
    <x v="0"/>
    <n v="1"/>
    <s v="Activa"/>
    <n v="0"/>
    <m/>
    <n v="2020"/>
    <n v="0"/>
    <n v="0"/>
    <n v="0"/>
    <n v="0"/>
    <n v="0"/>
    <n v="0"/>
    <n v="0"/>
    <n v="0"/>
    <n v="0"/>
    <n v="0"/>
    <n v="33"/>
    <n v="40"/>
    <n v="73"/>
    <n v="0"/>
    <n v="0"/>
    <n v="33"/>
    <n v="40"/>
    <n v="73"/>
    <n v="0"/>
    <n v="0"/>
  </r>
  <r>
    <s v="08MSU0003E"/>
    <x v="1"/>
    <s v="08PSU0009W"/>
    <x v="1"/>
    <x v="1"/>
    <x v="0"/>
    <x v="0"/>
    <n v="5"/>
    <x v="0"/>
    <n v="4"/>
    <x v="2"/>
    <n v="5042100055"/>
    <x v="16"/>
    <n v="1"/>
    <x v="0"/>
    <n v="1"/>
    <s v="Activa"/>
    <n v="0"/>
    <m/>
    <n v="2020"/>
    <n v="2"/>
    <n v="2"/>
    <n v="4"/>
    <n v="0"/>
    <n v="0"/>
    <n v="5"/>
    <n v="3"/>
    <n v="8"/>
    <n v="0"/>
    <n v="0"/>
    <n v="0"/>
    <n v="0"/>
    <n v="0"/>
    <n v="0"/>
    <n v="0"/>
    <n v="31"/>
    <n v="51"/>
    <n v="82"/>
    <n v="0"/>
    <n v="0"/>
  </r>
  <r>
    <s v="08MSU0003E"/>
    <x v="1"/>
    <s v="08PSU0009W"/>
    <x v="1"/>
    <x v="1"/>
    <x v="0"/>
    <x v="0"/>
    <n v="5"/>
    <x v="0"/>
    <n v="4"/>
    <x v="2"/>
    <n v="5042100118"/>
    <x v="17"/>
    <n v="1"/>
    <x v="0"/>
    <n v="3"/>
    <s v="Liquidacion"/>
    <n v="0"/>
    <m/>
    <n v="2020"/>
    <n v="2"/>
    <n v="2"/>
    <n v="4"/>
    <n v="0"/>
    <n v="0"/>
    <n v="1"/>
    <n v="3"/>
    <n v="4"/>
    <n v="0"/>
    <n v="0"/>
    <n v="0"/>
    <n v="0"/>
    <n v="0"/>
    <n v="0"/>
    <n v="0"/>
    <n v="17"/>
    <n v="27"/>
    <n v="44"/>
    <n v="0"/>
    <n v="0"/>
  </r>
  <r>
    <s v="08MSU0003E"/>
    <x v="1"/>
    <s v="08PSU0009W"/>
    <x v="1"/>
    <x v="1"/>
    <x v="0"/>
    <x v="0"/>
    <n v="5"/>
    <x v="0"/>
    <n v="6"/>
    <x v="5"/>
    <n v="5061300025"/>
    <x v="18"/>
    <n v="1"/>
    <x v="0"/>
    <n v="1"/>
    <s v="Activa"/>
    <n v="0"/>
    <m/>
    <n v="2020"/>
    <n v="0"/>
    <n v="0"/>
    <n v="0"/>
    <n v="0"/>
    <n v="0"/>
    <n v="2"/>
    <n v="0"/>
    <n v="2"/>
    <n v="0"/>
    <n v="0"/>
    <n v="0"/>
    <n v="0"/>
    <n v="0"/>
    <n v="0"/>
    <n v="0"/>
    <n v="5"/>
    <n v="1"/>
    <n v="6"/>
    <n v="0"/>
    <n v="0"/>
  </r>
  <r>
    <s v="08MSU0005C"/>
    <x v="2"/>
    <s v="08DIT0015W"/>
    <x v="2"/>
    <x v="2"/>
    <x v="1"/>
    <x v="1"/>
    <n v="5"/>
    <x v="0"/>
    <n v="4"/>
    <x v="2"/>
    <n v="5041400008"/>
    <x v="19"/>
    <n v="1"/>
    <x v="0"/>
    <n v="1"/>
    <s v="Activa"/>
    <n v="0"/>
    <m/>
    <n v="2020"/>
    <n v="5"/>
    <n v="12"/>
    <n v="17"/>
    <n v="0"/>
    <n v="0"/>
    <n v="3"/>
    <n v="4"/>
    <n v="7"/>
    <n v="0"/>
    <n v="0"/>
    <n v="13"/>
    <n v="16"/>
    <n v="29"/>
    <n v="0"/>
    <n v="0"/>
    <n v="47"/>
    <n v="106"/>
    <n v="153"/>
    <n v="0"/>
    <n v="0"/>
  </r>
  <r>
    <s v="08MSU0005C"/>
    <x v="2"/>
    <s v="08DIT0015W"/>
    <x v="2"/>
    <x v="2"/>
    <x v="1"/>
    <x v="1"/>
    <n v="5"/>
    <x v="0"/>
    <n v="4"/>
    <x v="2"/>
    <n v="5042100050"/>
    <x v="20"/>
    <n v="1"/>
    <x v="0"/>
    <n v="1"/>
    <s v="Activa"/>
    <n v="0"/>
    <m/>
    <n v="2020"/>
    <n v="2"/>
    <n v="15"/>
    <n v="17"/>
    <n v="0"/>
    <n v="0"/>
    <n v="10"/>
    <n v="4"/>
    <n v="14"/>
    <n v="0"/>
    <n v="0"/>
    <n v="17"/>
    <n v="20"/>
    <n v="37"/>
    <n v="0"/>
    <n v="0"/>
    <n v="64"/>
    <n v="94"/>
    <n v="158"/>
    <n v="0"/>
    <n v="0"/>
  </r>
  <r>
    <s v="08MSU0005C"/>
    <x v="2"/>
    <s v="08DIT0015W"/>
    <x v="2"/>
    <x v="2"/>
    <x v="1"/>
    <x v="1"/>
    <n v="5"/>
    <x v="0"/>
    <n v="4"/>
    <x v="2"/>
    <n v="5042100050"/>
    <x v="20"/>
    <n v="3"/>
    <x v="2"/>
    <n v="1"/>
    <s v="Activa"/>
    <n v="0"/>
    <m/>
    <n v="2020"/>
    <n v="0"/>
    <n v="0"/>
    <n v="0"/>
    <n v="0"/>
    <n v="0"/>
    <n v="0"/>
    <n v="0"/>
    <n v="0"/>
    <n v="0"/>
    <n v="0"/>
    <n v="11"/>
    <n v="7"/>
    <n v="18"/>
    <n v="0"/>
    <n v="0"/>
    <n v="13"/>
    <n v="11"/>
    <n v="24"/>
    <n v="0"/>
    <n v="0"/>
  </r>
  <r>
    <s v="08MSU0005C"/>
    <x v="2"/>
    <s v="08DIT0015W"/>
    <x v="2"/>
    <x v="2"/>
    <x v="1"/>
    <x v="1"/>
    <n v="5"/>
    <x v="0"/>
    <n v="6"/>
    <x v="5"/>
    <n v="5061300046"/>
    <x v="21"/>
    <n v="1"/>
    <x v="0"/>
    <n v="1"/>
    <s v="Activa"/>
    <n v="0"/>
    <m/>
    <n v="2020"/>
    <n v="7"/>
    <n v="5"/>
    <n v="12"/>
    <n v="0"/>
    <n v="0"/>
    <n v="2"/>
    <n v="2"/>
    <n v="4"/>
    <n v="0"/>
    <n v="0"/>
    <n v="16"/>
    <n v="4"/>
    <n v="20"/>
    <n v="0"/>
    <n v="0"/>
    <n v="62"/>
    <n v="19"/>
    <n v="81"/>
    <n v="2"/>
    <n v="0"/>
  </r>
  <r>
    <s v="08MSU0005C"/>
    <x v="2"/>
    <s v="08DIT0015W"/>
    <x v="2"/>
    <x v="2"/>
    <x v="1"/>
    <x v="1"/>
    <n v="5"/>
    <x v="0"/>
    <n v="6"/>
    <x v="5"/>
    <n v="5061300046"/>
    <x v="21"/>
    <n v="3"/>
    <x v="2"/>
    <n v="1"/>
    <s v="Activa"/>
    <n v="0"/>
    <m/>
    <n v="2020"/>
    <n v="0"/>
    <n v="0"/>
    <n v="0"/>
    <n v="0"/>
    <n v="0"/>
    <n v="0"/>
    <n v="0"/>
    <n v="0"/>
    <n v="0"/>
    <n v="0"/>
    <n v="3"/>
    <n v="0"/>
    <n v="3"/>
    <n v="0"/>
    <n v="0"/>
    <n v="6"/>
    <n v="1"/>
    <n v="7"/>
    <n v="0"/>
    <n v="0"/>
  </r>
  <r>
    <s v="08MSU0005C"/>
    <x v="2"/>
    <s v="08DIT0015W"/>
    <x v="2"/>
    <x v="2"/>
    <x v="1"/>
    <x v="1"/>
    <n v="5"/>
    <x v="0"/>
    <n v="7"/>
    <x v="3"/>
    <n v="5071300014"/>
    <x v="22"/>
    <n v="1"/>
    <x v="0"/>
    <n v="1"/>
    <s v="Activa"/>
    <n v="0"/>
    <m/>
    <n v="2020"/>
    <n v="9"/>
    <n v="0"/>
    <n v="9"/>
    <n v="0"/>
    <n v="0"/>
    <n v="9"/>
    <n v="3"/>
    <n v="12"/>
    <n v="0"/>
    <n v="0"/>
    <n v="16"/>
    <n v="3"/>
    <n v="19"/>
    <n v="0"/>
    <n v="0"/>
    <n v="83"/>
    <n v="28"/>
    <n v="111"/>
    <n v="1"/>
    <n v="0"/>
  </r>
  <r>
    <s v="08MSU0005C"/>
    <x v="2"/>
    <s v="08DIT0015W"/>
    <x v="2"/>
    <x v="2"/>
    <x v="1"/>
    <x v="1"/>
    <n v="5"/>
    <x v="0"/>
    <n v="7"/>
    <x v="3"/>
    <n v="5071300030"/>
    <x v="23"/>
    <n v="1"/>
    <x v="0"/>
    <n v="1"/>
    <s v="Activa"/>
    <n v="0"/>
    <m/>
    <n v="2020"/>
    <n v="6"/>
    <n v="0"/>
    <n v="6"/>
    <n v="0"/>
    <n v="0"/>
    <n v="5"/>
    <n v="0"/>
    <n v="5"/>
    <n v="0"/>
    <n v="0"/>
    <n v="18"/>
    <n v="4"/>
    <n v="22"/>
    <n v="0"/>
    <n v="0"/>
    <n v="46"/>
    <n v="8"/>
    <n v="54"/>
    <n v="1"/>
    <n v="0"/>
  </r>
  <r>
    <s v="08MSU0005C"/>
    <x v="2"/>
    <s v="08DIT0015W"/>
    <x v="2"/>
    <x v="2"/>
    <x v="1"/>
    <x v="1"/>
    <n v="5"/>
    <x v="0"/>
    <n v="7"/>
    <x v="3"/>
    <n v="5071700019"/>
    <x v="24"/>
    <n v="1"/>
    <x v="0"/>
    <n v="1"/>
    <s v="Activa"/>
    <n v="0"/>
    <m/>
    <n v="2020"/>
    <n v="27"/>
    <n v="20"/>
    <n v="47"/>
    <n v="0"/>
    <n v="0"/>
    <n v="4"/>
    <n v="3"/>
    <n v="7"/>
    <n v="0"/>
    <n v="0"/>
    <n v="22"/>
    <n v="18"/>
    <n v="40"/>
    <n v="0"/>
    <n v="0"/>
    <n v="131"/>
    <n v="95"/>
    <n v="226"/>
    <n v="1"/>
    <n v="0"/>
  </r>
  <r>
    <s v="08MSU0005C"/>
    <x v="2"/>
    <s v="08DIT0015W"/>
    <x v="2"/>
    <x v="2"/>
    <x v="1"/>
    <x v="1"/>
    <n v="5"/>
    <x v="0"/>
    <n v="7"/>
    <x v="3"/>
    <n v="5071700019"/>
    <x v="24"/>
    <n v="3"/>
    <x v="2"/>
    <n v="1"/>
    <s v="Activa"/>
    <n v="0"/>
    <m/>
    <n v="2020"/>
    <n v="0"/>
    <n v="0"/>
    <n v="0"/>
    <n v="0"/>
    <n v="0"/>
    <n v="0"/>
    <n v="1"/>
    <n v="1"/>
    <n v="0"/>
    <n v="0"/>
    <n v="24"/>
    <n v="5"/>
    <n v="29"/>
    <n v="0"/>
    <n v="0"/>
    <n v="25"/>
    <n v="5"/>
    <n v="30"/>
    <n v="0"/>
    <n v="0"/>
  </r>
  <r>
    <s v="08MSU0006B"/>
    <x v="3"/>
    <s v="08DSU0001Z"/>
    <x v="3"/>
    <x v="1"/>
    <x v="1"/>
    <x v="2"/>
    <n v="7"/>
    <x v="2"/>
    <n v="1"/>
    <x v="4"/>
    <n v="7011200022"/>
    <x v="25"/>
    <n v="2"/>
    <x v="1"/>
    <n v="1"/>
    <s v="Activa"/>
    <n v="0"/>
    <m/>
    <n v="2020"/>
    <n v="8"/>
    <n v="38"/>
    <n v="46"/>
    <n v="0"/>
    <n v="0"/>
    <n v="8"/>
    <n v="38"/>
    <n v="46"/>
    <n v="0"/>
    <n v="0"/>
    <n v="41"/>
    <n v="110"/>
    <n v="151"/>
    <n v="1"/>
    <n v="0"/>
    <n v="73"/>
    <n v="195"/>
    <n v="268"/>
    <n v="1"/>
    <n v="11"/>
  </r>
  <r>
    <s v="08MSU0006B"/>
    <x v="3"/>
    <s v="08DSU0001Z"/>
    <x v="3"/>
    <x v="1"/>
    <x v="1"/>
    <x v="2"/>
    <n v="8"/>
    <x v="3"/>
    <n v="1"/>
    <x v="4"/>
    <n v="8011500001"/>
    <x v="26"/>
    <n v="2"/>
    <x v="1"/>
    <n v="1"/>
    <s v="Activa"/>
    <n v="0"/>
    <m/>
    <n v="2020"/>
    <n v="3"/>
    <n v="7"/>
    <n v="10"/>
    <n v="0"/>
    <n v="0"/>
    <n v="0"/>
    <n v="0"/>
    <n v="0"/>
    <n v="0"/>
    <n v="0"/>
    <n v="0"/>
    <n v="0"/>
    <n v="0"/>
    <n v="0"/>
    <n v="0"/>
    <n v="5"/>
    <n v="7"/>
    <n v="12"/>
    <n v="0"/>
    <n v="0"/>
  </r>
  <r>
    <s v="08MSU0007A"/>
    <x v="4"/>
    <s v="08EIT0001S"/>
    <x v="4"/>
    <x v="3"/>
    <x v="1"/>
    <x v="3"/>
    <n v="5"/>
    <x v="0"/>
    <n v="7"/>
    <x v="3"/>
    <n v="5071700019"/>
    <x v="24"/>
    <n v="2"/>
    <x v="1"/>
    <n v="1"/>
    <s v="Activa"/>
    <n v="0"/>
    <m/>
    <n v="2020"/>
    <n v="1"/>
    <n v="0"/>
    <n v="1"/>
    <n v="0"/>
    <n v="0"/>
    <n v="0"/>
    <n v="0"/>
    <n v="0"/>
    <n v="0"/>
    <n v="0"/>
    <n v="0"/>
    <n v="0"/>
    <n v="0"/>
    <n v="0"/>
    <n v="0"/>
    <n v="4"/>
    <n v="2"/>
    <n v="6"/>
    <n v="0"/>
    <n v="0"/>
  </r>
  <r>
    <s v="08MSU0007A"/>
    <x v="4"/>
    <s v="08EIT0001S"/>
    <x v="4"/>
    <x v="3"/>
    <x v="1"/>
    <x v="3"/>
    <n v="5"/>
    <x v="0"/>
    <n v="4"/>
    <x v="2"/>
    <n v="5041400008"/>
    <x v="19"/>
    <n v="1"/>
    <x v="0"/>
    <n v="1"/>
    <s v="Activa"/>
    <n v="0"/>
    <m/>
    <n v="2020"/>
    <n v="15"/>
    <n v="26"/>
    <n v="41"/>
    <n v="0"/>
    <n v="0"/>
    <n v="5"/>
    <n v="8"/>
    <n v="13"/>
    <n v="13"/>
    <n v="0"/>
    <n v="44"/>
    <n v="90"/>
    <n v="134"/>
    <n v="0"/>
    <n v="0"/>
    <n v="109"/>
    <n v="256"/>
    <n v="365"/>
    <n v="0"/>
    <n v="0"/>
  </r>
  <r>
    <s v="08MSU0007A"/>
    <x v="4"/>
    <s v="08EIT0001S"/>
    <x v="4"/>
    <x v="3"/>
    <x v="1"/>
    <x v="3"/>
    <n v="5"/>
    <x v="0"/>
    <n v="4"/>
    <x v="2"/>
    <n v="5041400026"/>
    <x v="27"/>
    <n v="1"/>
    <x v="0"/>
    <n v="3"/>
    <s v="Liquidacion"/>
    <n v="0"/>
    <m/>
    <n v="202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0007A"/>
    <x v="4"/>
    <s v="08EIT0001S"/>
    <x v="4"/>
    <x v="3"/>
    <x v="1"/>
    <x v="3"/>
    <n v="5"/>
    <x v="0"/>
    <n v="4"/>
    <x v="2"/>
    <n v="5042000002"/>
    <x v="28"/>
    <n v="1"/>
    <x v="0"/>
    <n v="3"/>
    <s v="Liquidacion"/>
    <n v="0"/>
    <m/>
    <n v="2020"/>
    <n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</r>
  <r>
    <s v="08MSU0007A"/>
    <x v="4"/>
    <s v="08EIT0001S"/>
    <x v="4"/>
    <x v="3"/>
    <x v="1"/>
    <x v="3"/>
    <n v="5"/>
    <x v="0"/>
    <n v="4"/>
    <x v="2"/>
    <n v="5042100050"/>
    <x v="20"/>
    <n v="1"/>
    <x v="0"/>
    <n v="1"/>
    <s v="Activa"/>
    <n v="0"/>
    <m/>
    <n v="2020"/>
    <n v="14"/>
    <n v="19"/>
    <n v="33"/>
    <n v="0"/>
    <n v="0"/>
    <n v="4"/>
    <n v="20"/>
    <n v="24"/>
    <n v="0"/>
    <n v="0"/>
    <n v="23"/>
    <n v="39"/>
    <n v="62"/>
    <n v="0"/>
    <n v="0"/>
    <n v="89"/>
    <n v="158"/>
    <n v="247"/>
    <n v="0"/>
    <n v="0"/>
  </r>
  <r>
    <s v="08MSU0007A"/>
    <x v="4"/>
    <s v="08EIT0001S"/>
    <x v="4"/>
    <x v="3"/>
    <x v="1"/>
    <x v="3"/>
    <n v="5"/>
    <x v="0"/>
    <n v="4"/>
    <x v="2"/>
    <n v="5042100050"/>
    <x v="20"/>
    <n v="3"/>
    <x v="2"/>
    <n v="1"/>
    <s v="Activa"/>
    <n v="0"/>
    <m/>
    <n v="2020"/>
    <n v="0"/>
    <n v="0"/>
    <n v="0"/>
    <n v="0"/>
    <n v="0"/>
    <n v="1"/>
    <n v="3"/>
    <n v="4"/>
    <n v="0"/>
    <n v="0"/>
    <n v="3"/>
    <n v="5"/>
    <n v="8"/>
    <n v="0"/>
    <n v="0"/>
    <n v="14"/>
    <n v="24"/>
    <n v="38"/>
    <n v="0"/>
    <n v="0"/>
  </r>
  <r>
    <s v="08MSU0007A"/>
    <x v="4"/>
    <s v="08EIT0001S"/>
    <x v="4"/>
    <x v="3"/>
    <x v="1"/>
    <x v="3"/>
    <n v="5"/>
    <x v="0"/>
    <n v="6"/>
    <x v="5"/>
    <n v="5061300046"/>
    <x v="21"/>
    <n v="1"/>
    <x v="0"/>
    <n v="1"/>
    <s v="Activa"/>
    <n v="0"/>
    <m/>
    <n v="2020"/>
    <n v="14"/>
    <n v="8"/>
    <n v="22"/>
    <n v="0"/>
    <n v="0"/>
    <n v="9"/>
    <n v="3"/>
    <n v="12"/>
    <n v="0"/>
    <n v="0"/>
    <n v="24"/>
    <n v="5"/>
    <n v="29"/>
    <n v="0"/>
    <n v="0"/>
    <n v="103"/>
    <n v="31"/>
    <n v="134"/>
    <n v="0"/>
    <n v="0"/>
  </r>
  <r>
    <s v="08MSU0007A"/>
    <x v="4"/>
    <s v="08EIT0001S"/>
    <x v="4"/>
    <x v="3"/>
    <x v="1"/>
    <x v="3"/>
    <n v="5"/>
    <x v="0"/>
    <n v="7"/>
    <x v="3"/>
    <n v="5071300014"/>
    <x v="22"/>
    <n v="1"/>
    <x v="0"/>
    <n v="1"/>
    <s v="Activa"/>
    <n v="0"/>
    <m/>
    <n v="2020"/>
    <n v="25"/>
    <n v="3"/>
    <n v="28"/>
    <n v="0"/>
    <n v="0"/>
    <n v="8"/>
    <n v="3"/>
    <n v="11"/>
    <n v="0"/>
    <n v="0"/>
    <n v="17"/>
    <n v="3"/>
    <n v="20"/>
    <n v="0"/>
    <n v="0"/>
    <n v="88"/>
    <n v="19"/>
    <n v="107"/>
    <n v="0"/>
    <n v="0"/>
  </r>
  <r>
    <s v="08MSU0007A"/>
    <x v="4"/>
    <s v="08EIT0001S"/>
    <x v="4"/>
    <x v="3"/>
    <x v="1"/>
    <x v="3"/>
    <n v="5"/>
    <x v="0"/>
    <n v="7"/>
    <x v="3"/>
    <n v="5071300028"/>
    <x v="29"/>
    <n v="1"/>
    <x v="0"/>
    <n v="1"/>
    <s v="Activa"/>
    <n v="0"/>
    <m/>
    <n v="2020"/>
    <n v="13"/>
    <n v="1"/>
    <n v="14"/>
    <n v="0"/>
    <n v="0"/>
    <n v="12"/>
    <n v="3"/>
    <n v="15"/>
    <n v="0"/>
    <n v="0"/>
    <n v="19"/>
    <n v="3"/>
    <n v="22"/>
    <n v="0"/>
    <n v="0"/>
    <n v="78"/>
    <n v="11"/>
    <n v="89"/>
    <n v="0"/>
    <n v="0"/>
  </r>
  <r>
    <s v="08MSU0007A"/>
    <x v="4"/>
    <s v="08EIT0001S"/>
    <x v="4"/>
    <x v="3"/>
    <x v="1"/>
    <x v="3"/>
    <n v="5"/>
    <x v="0"/>
    <n v="7"/>
    <x v="3"/>
    <n v="5071300038"/>
    <x v="30"/>
    <n v="1"/>
    <x v="0"/>
    <n v="1"/>
    <s v="Activa"/>
    <n v="0"/>
    <m/>
    <n v="2020"/>
    <n v="0"/>
    <n v="0"/>
    <n v="0"/>
    <n v="0"/>
    <n v="0"/>
    <n v="2"/>
    <n v="0"/>
    <n v="2"/>
    <n v="0"/>
    <n v="0"/>
    <n v="0"/>
    <n v="0"/>
    <n v="0"/>
    <n v="0"/>
    <n v="0"/>
    <n v="13"/>
    <n v="2"/>
    <n v="15"/>
    <n v="0"/>
    <n v="0"/>
  </r>
  <r>
    <s v="08MSU0007A"/>
    <x v="4"/>
    <s v="08EIT0001S"/>
    <x v="4"/>
    <x v="3"/>
    <x v="1"/>
    <x v="3"/>
    <n v="5"/>
    <x v="0"/>
    <n v="7"/>
    <x v="3"/>
    <n v="5071700019"/>
    <x v="24"/>
    <n v="1"/>
    <x v="0"/>
    <n v="1"/>
    <s v="Activa"/>
    <n v="0"/>
    <m/>
    <n v="2020"/>
    <n v="5"/>
    <n v="15"/>
    <n v="20"/>
    <n v="0"/>
    <n v="0"/>
    <n v="7"/>
    <n v="4"/>
    <n v="11"/>
    <n v="0"/>
    <n v="0"/>
    <n v="16"/>
    <n v="15"/>
    <n v="31"/>
    <n v="0"/>
    <n v="0"/>
    <n v="92"/>
    <n v="50"/>
    <n v="142"/>
    <n v="0"/>
    <n v="0"/>
  </r>
  <r>
    <s v="08MSU0008Z"/>
    <x v="5"/>
    <s v="08PSU0004A"/>
    <x v="5"/>
    <x v="0"/>
    <x v="0"/>
    <x v="0"/>
    <n v="5"/>
    <x v="0"/>
    <n v="3"/>
    <x v="1"/>
    <n v="5031100007"/>
    <x v="31"/>
    <n v="1"/>
    <x v="0"/>
    <n v="1"/>
    <s v="Activa"/>
    <n v="0"/>
    <m/>
    <n v="2020"/>
    <n v="16"/>
    <n v="35"/>
    <n v="51"/>
    <n v="1"/>
    <n v="0"/>
    <n v="25"/>
    <n v="45"/>
    <n v="70"/>
    <n v="1"/>
    <n v="0"/>
    <n v="20"/>
    <n v="56"/>
    <n v="76"/>
    <n v="1"/>
    <n v="0"/>
    <n v="70"/>
    <n v="237"/>
    <n v="307"/>
    <n v="0"/>
    <n v="0"/>
  </r>
  <r>
    <s v="08MSU0008Z"/>
    <x v="5"/>
    <s v="08PSU0004A"/>
    <x v="5"/>
    <x v="0"/>
    <x v="0"/>
    <x v="0"/>
    <n v="7"/>
    <x v="2"/>
    <n v="3"/>
    <x v="1"/>
    <n v="7031100032"/>
    <x v="32"/>
    <n v="1"/>
    <x v="0"/>
    <n v="1"/>
    <s v="Activa"/>
    <n v="0"/>
    <m/>
    <n v="2020"/>
    <n v="6"/>
    <n v="14"/>
    <n v="20"/>
    <n v="0"/>
    <n v="0"/>
    <n v="6"/>
    <n v="16"/>
    <n v="22"/>
    <n v="0"/>
    <n v="0"/>
    <n v="11"/>
    <n v="30"/>
    <n v="41"/>
    <n v="0"/>
    <n v="0"/>
    <n v="11"/>
    <n v="30"/>
    <n v="41"/>
    <n v="0"/>
    <n v="0"/>
  </r>
  <r>
    <s v="08MSU0010O"/>
    <x v="6"/>
    <s v="08PSU0002C"/>
    <x v="6"/>
    <x v="1"/>
    <x v="0"/>
    <x v="0"/>
    <n v="5"/>
    <x v="0"/>
    <n v="2"/>
    <x v="0"/>
    <n v="5021500079"/>
    <x v="33"/>
    <n v="1"/>
    <x v="0"/>
    <n v="1"/>
    <s v="Activa"/>
    <n v="0"/>
    <m/>
    <n v="2020"/>
    <n v="4"/>
    <n v="24"/>
    <n v="28"/>
    <n v="0"/>
    <n v="0"/>
    <n v="0"/>
    <n v="10"/>
    <n v="10"/>
    <n v="0"/>
    <n v="0"/>
    <n v="5"/>
    <n v="16"/>
    <n v="21"/>
    <n v="0"/>
    <n v="0"/>
    <n v="20"/>
    <n v="131"/>
    <n v="151"/>
    <n v="0"/>
    <n v="0"/>
  </r>
  <r>
    <s v="08MSU0010O"/>
    <x v="6"/>
    <s v="08PSU0002C"/>
    <x v="6"/>
    <x v="1"/>
    <x v="0"/>
    <x v="0"/>
    <n v="5"/>
    <x v="0"/>
    <n v="7"/>
    <x v="3"/>
    <n v="5073100009"/>
    <x v="34"/>
    <n v="1"/>
    <x v="0"/>
    <n v="1"/>
    <s v="Activa"/>
    <n v="0"/>
    <m/>
    <n v="2020"/>
    <n v="10"/>
    <n v="19"/>
    <n v="29"/>
    <n v="0"/>
    <n v="0"/>
    <n v="13"/>
    <n v="11"/>
    <n v="24"/>
    <n v="0"/>
    <n v="0"/>
    <n v="28"/>
    <n v="38"/>
    <n v="66"/>
    <n v="0"/>
    <n v="0"/>
    <n v="105"/>
    <n v="158"/>
    <n v="263"/>
    <n v="0"/>
    <n v="0"/>
  </r>
  <r>
    <s v="08MSU0010O"/>
    <x v="6"/>
    <s v="08PSU0002C"/>
    <x v="6"/>
    <x v="1"/>
    <x v="0"/>
    <x v="0"/>
    <n v="7"/>
    <x v="2"/>
    <n v="7"/>
    <x v="3"/>
    <n v="7073100034"/>
    <x v="35"/>
    <n v="1"/>
    <x v="0"/>
    <n v="1"/>
    <s v="Activa"/>
    <n v="0"/>
    <m/>
    <n v="2020"/>
    <n v="1"/>
    <n v="3"/>
    <n v="4"/>
    <n v="0"/>
    <n v="0"/>
    <n v="1"/>
    <n v="3"/>
    <n v="4"/>
    <n v="0"/>
    <n v="0"/>
    <n v="1"/>
    <n v="0"/>
    <n v="1"/>
    <n v="0"/>
    <n v="0"/>
    <n v="7"/>
    <n v="1"/>
    <n v="8"/>
    <n v="0"/>
    <n v="0"/>
  </r>
  <r>
    <s v="08MSU0012M"/>
    <x v="7"/>
    <s v="08PSU0052K"/>
    <x v="7"/>
    <x v="4"/>
    <x v="0"/>
    <x v="0"/>
    <n v="5"/>
    <x v="0"/>
    <n v="3"/>
    <x v="1"/>
    <n v="5031100007"/>
    <x v="31"/>
    <n v="1"/>
    <x v="0"/>
    <n v="1"/>
    <s v="Activa"/>
    <n v="0"/>
    <m/>
    <n v="2020"/>
    <n v="0"/>
    <n v="8"/>
    <n v="8"/>
    <n v="0"/>
    <n v="0"/>
    <n v="0"/>
    <n v="8"/>
    <n v="8"/>
    <n v="0"/>
    <n v="0"/>
    <n v="10"/>
    <n v="16"/>
    <n v="26"/>
    <n v="0"/>
    <n v="0"/>
    <n v="16"/>
    <n v="34"/>
    <n v="50"/>
    <n v="0"/>
    <n v="0"/>
  </r>
  <r>
    <s v="08MSU0012M"/>
    <x v="7"/>
    <s v="08PSU0052K"/>
    <x v="7"/>
    <x v="4"/>
    <x v="0"/>
    <x v="0"/>
    <n v="5"/>
    <x v="0"/>
    <n v="3"/>
    <x v="1"/>
    <n v="5032100004"/>
    <x v="36"/>
    <n v="1"/>
    <x v="0"/>
    <n v="1"/>
    <s v="Activa"/>
    <n v="0"/>
    <m/>
    <n v="2020"/>
    <n v="0"/>
    <n v="0"/>
    <n v="0"/>
    <n v="0"/>
    <n v="0"/>
    <n v="0"/>
    <n v="0"/>
    <n v="0"/>
    <n v="0"/>
    <n v="0"/>
    <n v="1"/>
    <n v="1"/>
    <n v="2"/>
    <n v="0"/>
    <n v="0"/>
    <n v="1"/>
    <n v="1"/>
    <n v="2"/>
    <n v="0"/>
    <n v="0"/>
  </r>
  <r>
    <s v="08MSU0012M"/>
    <x v="7"/>
    <s v="08PSU0052K"/>
    <x v="7"/>
    <x v="4"/>
    <x v="0"/>
    <x v="0"/>
    <n v="5"/>
    <x v="0"/>
    <n v="3"/>
    <x v="1"/>
    <n v="5033100011"/>
    <x v="1"/>
    <n v="1"/>
    <x v="0"/>
    <n v="1"/>
    <s v="Activa"/>
    <n v="0"/>
    <m/>
    <n v="2020"/>
    <n v="11"/>
    <n v="6"/>
    <n v="17"/>
    <n v="0"/>
    <n v="0"/>
    <n v="0"/>
    <n v="0"/>
    <n v="0"/>
    <n v="0"/>
    <n v="0"/>
    <n v="6"/>
    <n v="15"/>
    <n v="21"/>
    <n v="0"/>
    <n v="0"/>
    <n v="15"/>
    <n v="35"/>
    <n v="50"/>
    <n v="0"/>
    <n v="0"/>
  </r>
  <r>
    <s v="08MSU0012M"/>
    <x v="7"/>
    <s v="08PSU0052K"/>
    <x v="7"/>
    <x v="4"/>
    <x v="0"/>
    <x v="0"/>
    <n v="5"/>
    <x v="0"/>
    <n v="6"/>
    <x v="5"/>
    <n v="5061100001"/>
    <x v="37"/>
    <n v="1"/>
    <x v="0"/>
    <n v="1"/>
    <s v="Activa"/>
    <n v="0"/>
    <m/>
    <n v="2020"/>
    <n v="0"/>
    <n v="0"/>
    <n v="0"/>
    <n v="0"/>
    <n v="0"/>
    <n v="3"/>
    <n v="1"/>
    <n v="4"/>
    <n v="0"/>
    <n v="0"/>
    <n v="0"/>
    <n v="0"/>
    <n v="0"/>
    <n v="0"/>
    <n v="0"/>
    <n v="1"/>
    <n v="1"/>
    <n v="2"/>
    <n v="0"/>
    <n v="0"/>
  </r>
  <r>
    <s v="08MSU0012M"/>
    <x v="7"/>
    <s v="08PSU0052K"/>
    <x v="7"/>
    <x v="4"/>
    <x v="0"/>
    <x v="0"/>
    <n v="5"/>
    <x v="0"/>
    <n v="6"/>
    <x v="5"/>
    <n v="5062200027"/>
    <x v="38"/>
    <n v="1"/>
    <x v="0"/>
    <n v="1"/>
    <s v="Activa"/>
    <n v="0"/>
    <m/>
    <n v="2020"/>
    <n v="0"/>
    <n v="0"/>
    <n v="0"/>
    <n v="0"/>
    <n v="0"/>
    <n v="0"/>
    <n v="0"/>
    <n v="0"/>
    <n v="0"/>
    <n v="0"/>
    <n v="1"/>
    <n v="1"/>
    <n v="2"/>
    <n v="0"/>
    <n v="0"/>
    <n v="1"/>
    <n v="1"/>
    <n v="2"/>
    <n v="0"/>
    <n v="0"/>
  </r>
  <r>
    <s v="08MSU0013L"/>
    <x v="8"/>
    <s v="08PSU0053J"/>
    <x v="8"/>
    <x v="1"/>
    <x v="0"/>
    <x v="0"/>
    <n v="5"/>
    <x v="0"/>
    <n v="3"/>
    <x v="1"/>
    <n v="5031100007"/>
    <x v="31"/>
    <n v="2"/>
    <x v="1"/>
    <n v="1"/>
    <s v="Activa"/>
    <n v="0"/>
    <m/>
    <n v="2020"/>
    <n v="3"/>
    <n v="18"/>
    <n v="21"/>
    <n v="0"/>
    <n v="0"/>
    <n v="8"/>
    <n v="21"/>
    <n v="29"/>
    <n v="0"/>
    <n v="0"/>
    <n v="17"/>
    <n v="60"/>
    <n v="77"/>
    <n v="0"/>
    <n v="0"/>
    <n v="48"/>
    <n v="178"/>
    <n v="226"/>
    <n v="0"/>
    <n v="0"/>
  </r>
  <r>
    <s v="08MSU0013L"/>
    <x v="8"/>
    <s v="08PSU0053J"/>
    <x v="8"/>
    <x v="1"/>
    <x v="0"/>
    <x v="0"/>
    <n v="5"/>
    <x v="0"/>
    <n v="3"/>
    <x v="1"/>
    <n v="5033100011"/>
    <x v="1"/>
    <n v="2"/>
    <x v="1"/>
    <n v="1"/>
    <s v="Activa"/>
    <n v="0"/>
    <m/>
    <n v="2020"/>
    <n v="18"/>
    <n v="16"/>
    <n v="34"/>
    <n v="0"/>
    <n v="0"/>
    <n v="21"/>
    <n v="41"/>
    <n v="62"/>
    <n v="0"/>
    <n v="0"/>
    <n v="12"/>
    <n v="13"/>
    <n v="25"/>
    <n v="0"/>
    <n v="0"/>
    <n v="52"/>
    <n v="69"/>
    <n v="121"/>
    <n v="0"/>
    <n v="0"/>
  </r>
  <r>
    <s v="08MSU0013L"/>
    <x v="8"/>
    <s v="08PSU0053J"/>
    <x v="8"/>
    <x v="1"/>
    <x v="0"/>
    <x v="0"/>
    <n v="5"/>
    <x v="0"/>
    <n v="4"/>
    <x v="2"/>
    <n v="5041400032"/>
    <x v="14"/>
    <n v="2"/>
    <x v="1"/>
    <n v="1"/>
    <s v="Activa"/>
    <n v="0"/>
    <m/>
    <n v="2020"/>
    <n v="0"/>
    <n v="7"/>
    <n v="7"/>
    <n v="0"/>
    <n v="0"/>
    <n v="2"/>
    <n v="14"/>
    <n v="16"/>
    <n v="0"/>
    <n v="0"/>
    <n v="1"/>
    <n v="6"/>
    <n v="7"/>
    <n v="0"/>
    <n v="0"/>
    <n v="11"/>
    <n v="38"/>
    <n v="49"/>
    <n v="0"/>
    <n v="0"/>
  </r>
  <r>
    <s v="08MSU0013L"/>
    <x v="8"/>
    <s v="08PSU0053J"/>
    <x v="8"/>
    <x v="1"/>
    <x v="0"/>
    <x v="0"/>
    <n v="5"/>
    <x v="0"/>
    <n v="4"/>
    <x v="2"/>
    <n v="5042100055"/>
    <x v="16"/>
    <n v="2"/>
    <x v="1"/>
    <n v="1"/>
    <s v="Activa"/>
    <n v="0"/>
    <m/>
    <n v="2020"/>
    <n v="9"/>
    <n v="24"/>
    <n v="33"/>
    <n v="0"/>
    <n v="0"/>
    <n v="17"/>
    <n v="27"/>
    <n v="44"/>
    <n v="0"/>
    <n v="0"/>
    <n v="16"/>
    <n v="17"/>
    <n v="33"/>
    <n v="0"/>
    <n v="0"/>
    <n v="44"/>
    <n v="77"/>
    <n v="121"/>
    <n v="0"/>
    <n v="0"/>
  </r>
  <r>
    <s v="08MSU0013L"/>
    <x v="8"/>
    <s v="08PSU0053J"/>
    <x v="8"/>
    <x v="1"/>
    <x v="0"/>
    <x v="0"/>
    <n v="5"/>
    <x v="0"/>
    <n v="7"/>
    <x v="3"/>
    <n v="5071700012"/>
    <x v="39"/>
    <n v="2"/>
    <x v="1"/>
    <n v="1"/>
    <s v="Activa"/>
    <n v="0"/>
    <m/>
    <n v="2020"/>
    <n v="41"/>
    <n v="9"/>
    <n v="50"/>
    <n v="0"/>
    <n v="0"/>
    <n v="18"/>
    <n v="7"/>
    <n v="25"/>
    <n v="0"/>
    <n v="0"/>
    <n v="24"/>
    <n v="6"/>
    <n v="30"/>
    <n v="0"/>
    <n v="0"/>
    <n v="154"/>
    <n v="43"/>
    <n v="197"/>
    <n v="0"/>
    <n v="0"/>
  </r>
  <r>
    <s v="08MSU0014K"/>
    <x v="9"/>
    <s v="08PSU0054I"/>
    <x v="9"/>
    <x v="1"/>
    <x v="0"/>
    <x v="0"/>
    <n v="7"/>
    <x v="2"/>
    <n v="3"/>
    <x v="1"/>
    <n v="7031100107"/>
    <x v="40"/>
    <n v="2"/>
    <x v="1"/>
    <n v="1"/>
    <s v="Activa"/>
    <n v="0"/>
    <m/>
    <n v="2020"/>
    <n v="3"/>
    <n v="39"/>
    <n v="42"/>
    <n v="0"/>
    <n v="0"/>
    <n v="4"/>
    <n v="23"/>
    <n v="27"/>
    <n v="0"/>
    <n v="0"/>
    <n v="5"/>
    <n v="20"/>
    <n v="25"/>
    <n v="0"/>
    <n v="0"/>
    <n v="13"/>
    <n v="49"/>
    <n v="62"/>
    <n v="0"/>
    <n v="0"/>
  </r>
  <r>
    <s v="08MSU0014K"/>
    <x v="9"/>
    <s v="08PSU0054I"/>
    <x v="9"/>
    <x v="1"/>
    <x v="0"/>
    <x v="0"/>
    <n v="8"/>
    <x v="3"/>
    <n v="3"/>
    <x v="1"/>
    <n v="8031100012"/>
    <x v="41"/>
    <n v="2"/>
    <x v="1"/>
    <n v="3"/>
    <s v="Liquidacion"/>
    <n v="0"/>
    <m/>
    <n v="2020"/>
    <n v="0"/>
    <n v="0"/>
    <n v="0"/>
    <n v="0"/>
    <n v="0"/>
    <n v="0"/>
    <n v="7"/>
    <n v="7"/>
    <n v="0"/>
    <n v="0"/>
    <n v="0"/>
    <n v="0"/>
    <n v="0"/>
    <n v="0"/>
    <n v="0"/>
    <n v="3"/>
    <n v="32"/>
    <n v="35"/>
    <n v="0"/>
    <n v="0"/>
  </r>
  <r>
    <s v="08MSU0015J"/>
    <x v="10"/>
    <s v="08PSU0055H"/>
    <x v="10"/>
    <x v="0"/>
    <x v="0"/>
    <x v="0"/>
    <n v="5"/>
    <x v="0"/>
    <n v="3"/>
    <x v="1"/>
    <n v="5033100011"/>
    <x v="1"/>
    <n v="2"/>
    <x v="1"/>
    <n v="1"/>
    <s v="Activa"/>
    <n v="0"/>
    <m/>
    <n v="2020"/>
    <n v="1"/>
    <n v="2"/>
    <n v="3"/>
    <n v="0"/>
    <n v="0"/>
    <n v="1"/>
    <n v="1"/>
    <n v="2"/>
    <n v="0"/>
    <n v="0"/>
    <n v="0"/>
    <n v="0"/>
    <n v="0"/>
    <n v="0"/>
    <n v="0"/>
    <n v="7"/>
    <n v="1"/>
    <n v="8"/>
    <n v="0"/>
    <n v="0"/>
  </r>
  <r>
    <s v="08MSU0015J"/>
    <x v="10"/>
    <s v="08PSU0055H"/>
    <x v="10"/>
    <x v="0"/>
    <x v="0"/>
    <x v="0"/>
    <n v="5"/>
    <x v="0"/>
    <n v="4"/>
    <x v="2"/>
    <n v="5041400026"/>
    <x v="27"/>
    <n v="2"/>
    <x v="1"/>
    <n v="1"/>
    <s v="Activa"/>
    <n v="0"/>
    <m/>
    <n v="2020"/>
    <n v="0"/>
    <n v="4"/>
    <n v="4"/>
    <n v="0"/>
    <n v="0"/>
    <n v="0"/>
    <n v="2"/>
    <n v="2"/>
    <n v="0"/>
    <n v="0"/>
    <n v="0"/>
    <n v="0"/>
    <n v="0"/>
    <n v="0"/>
    <n v="0"/>
    <n v="6"/>
    <n v="4"/>
    <n v="10"/>
    <n v="0"/>
    <n v="0"/>
  </r>
  <r>
    <s v="08MSU0015J"/>
    <x v="10"/>
    <s v="08PSU0055H"/>
    <x v="10"/>
    <x v="0"/>
    <x v="0"/>
    <x v="0"/>
    <n v="5"/>
    <x v="0"/>
    <n v="4"/>
    <x v="2"/>
    <n v="5042000002"/>
    <x v="28"/>
    <n v="2"/>
    <x v="1"/>
    <n v="1"/>
    <s v="Activa"/>
    <n v="0"/>
    <m/>
    <n v="2020"/>
    <n v="3"/>
    <n v="8"/>
    <n v="11"/>
    <n v="0"/>
    <n v="0"/>
    <n v="1"/>
    <n v="2"/>
    <n v="3"/>
    <n v="0"/>
    <n v="0"/>
    <n v="0"/>
    <n v="0"/>
    <n v="0"/>
    <n v="0"/>
    <n v="0"/>
    <n v="5"/>
    <n v="6"/>
    <n v="11"/>
    <n v="0"/>
    <n v="0"/>
  </r>
  <r>
    <s v="08MSU0015J"/>
    <x v="10"/>
    <s v="08PSU0055H"/>
    <x v="10"/>
    <x v="0"/>
    <x v="0"/>
    <x v="0"/>
    <n v="5"/>
    <x v="0"/>
    <n v="9"/>
    <x v="6"/>
    <n v="5093100004"/>
    <x v="42"/>
    <n v="1"/>
    <x v="0"/>
    <n v="1"/>
    <s v="Activa"/>
    <n v="0"/>
    <m/>
    <n v="2020"/>
    <n v="5"/>
    <n v="13"/>
    <n v="18"/>
    <n v="0"/>
    <n v="0"/>
    <n v="0"/>
    <n v="2"/>
    <n v="2"/>
    <n v="0"/>
    <n v="0"/>
    <n v="7"/>
    <n v="22"/>
    <n v="29"/>
    <n v="0"/>
    <n v="0"/>
    <n v="45"/>
    <n v="109"/>
    <n v="154"/>
    <n v="0"/>
    <n v="0"/>
  </r>
  <r>
    <s v="08MSU0016I"/>
    <x v="11"/>
    <s v="08EUT0001N"/>
    <x v="11"/>
    <x v="0"/>
    <x v="1"/>
    <x v="3"/>
    <n v="4"/>
    <x v="4"/>
    <n v="4"/>
    <x v="2"/>
    <n v="4041100007"/>
    <x v="43"/>
    <n v="1"/>
    <x v="0"/>
    <n v="1"/>
    <s v="Activa"/>
    <n v="0"/>
    <m/>
    <n v="2020"/>
    <n v="150"/>
    <n v="264"/>
    <n v="414"/>
    <n v="0"/>
    <n v="0"/>
    <n v="144"/>
    <n v="259"/>
    <n v="403"/>
    <n v="0"/>
    <n v="0"/>
    <n v="185"/>
    <n v="377"/>
    <n v="562"/>
    <n v="2"/>
    <n v="1"/>
    <n v="448"/>
    <n v="829"/>
    <n v="1277"/>
    <n v="0"/>
    <n v="8"/>
  </r>
  <r>
    <s v="08MSU0016I"/>
    <x v="11"/>
    <s v="08EUT0001N"/>
    <x v="11"/>
    <x v="0"/>
    <x v="1"/>
    <x v="3"/>
    <n v="4"/>
    <x v="4"/>
    <n v="4"/>
    <x v="2"/>
    <n v="4041200003"/>
    <x v="44"/>
    <n v="1"/>
    <x v="0"/>
    <n v="1"/>
    <s v="Activa"/>
    <n v="0"/>
    <m/>
    <n v="2020"/>
    <n v="99"/>
    <n v="200"/>
    <n v="299"/>
    <n v="0"/>
    <n v="0"/>
    <n v="93"/>
    <n v="193"/>
    <n v="286"/>
    <n v="0"/>
    <n v="0"/>
    <n v="72"/>
    <n v="142"/>
    <n v="214"/>
    <n v="2"/>
    <n v="2"/>
    <n v="235"/>
    <n v="399"/>
    <n v="634"/>
    <n v="1"/>
    <n v="2"/>
  </r>
  <r>
    <s v="08MSU0016I"/>
    <x v="11"/>
    <s v="08EUT0001N"/>
    <x v="11"/>
    <x v="0"/>
    <x v="1"/>
    <x v="3"/>
    <n v="4"/>
    <x v="4"/>
    <n v="4"/>
    <x v="2"/>
    <n v="4041400005"/>
    <x v="45"/>
    <n v="1"/>
    <x v="0"/>
    <n v="1"/>
    <s v="Activa"/>
    <n v="0"/>
    <m/>
    <n v="2020"/>
    <n v="45"/>
    <n v="87"/>
    <n v="132"/>
    <n v="0"/>
    <n v="0"/>
    <n v="45"/>
    <n v="83"/>
    <n v="128"/>
    <n v="0"/>
    <n v="0"/>
    <n v="49"/>
    <n v="106"/>
    <n v="155"/>
    <n v="2"/>
    <n v="1"/>
    <n v="134"/>
    <n v="287"/>
    <n v="421"/>
    <n v="0"/>
    <n v="1"/>
  </r>
  <r>
    <s v="08MSU0016I"/>
    <x v="11"/>
    <s v="08EUT0001N"/>
    <x v="11"/>
    <x v="0"/>
    <x v="1"/>
    <x v="3"/>
    <n v="4"/>
    <x v="4"/>
    <n v="5"/>
    <x v="7"/>
    <n v="4052200002"/>
    <x v="46"/>
    <n v="1"/>
    <x v="0"/>
    <n v="1"/>
    <s v="Activa"/>
    <n v="0"/>
    <m/>
    <n v="2020"/>
    <n v="2"/>
    <n v="12"/>
    <n v="14"/>
    <n v="0"/>
    <n v="0"/>
    <n v="2"/>
    <n v="12"/>
    <n v="14"/>
    <n v="0"/>
    <n v="0"/>
    <n v="32"/>
    <n v="18"/>
    <n v="50"/>
    <n v="0"/>
    <n v="0"/>
    <n v="46"/>
    <n v="27"/>
    <n v="73"/>
    <n v="0"/>
    <n v="0"/>
  </r>
  <r>
    <s v="08MSU0016I"/>
    <x v="11"/>
    <s v="08EUT0001N"/>
    <x v="11"/>
    <x v="0"/>
    <x v="1"/>
    <x v="3"/>
    <n v="4"/>
    <x v="4"/>
    <n v="6"/>
    <x v="5"/>
    <n v="4062100008"/>
    <x v="47"/>
    <n v="1"/>
    <x v="0"/>
    <n v="3"/>
    <s v="Liquidacion"/>
    <n v="0"/>
    <m/>
    <n v="2020"/>
    <n v="36"/>
    <n v="8"/>
    <n v="44"/>
    <n v="0"/>
    <n v="0"/>
    <n v="23"/>
    <n v="7"/>
    <n v="30"/>
    <n v="0"/>
    <n v="0"/>
    <n v="0"/>
    <n v="0"/>
    <n v="0"/>
    <n v="0"/>
    <n v="0"/>
    <n v="0"/>
    <n v="0"/>
    <n v="0"/>
    <n v="0"/>
    <n v="0"/>
  </r>
  <r>
    <s v="08MSU0016I"/>
    <x v="11"/>
    <s v="08EUT0001N"/>
    <x v="11"/>
    <x v="0"/>
    <x v="1"/>
    <x v="3"/>
    <n v="4"/>
    <x v="4"/>
    <n v="6"/>
    <x v="5"/>
    <n v="4062100012"/>
    <x v="48"/>
    <n v="1"/>
    <x v="0"/>
    <n v="1"/>
    <s v="Activa"/>
    <n v="0"/>
    <m/>
    <n v="2020"/>
    <n v="0"/>
    <n v="0"/>
    <n v="0"/>
    <n v="0"/>
    <n v="0"/>
    <n v="0"/>
    <n v="0"/>
    <n v="0"/>
    <n v="0"/>
    <n v="0"/>
    <n v="25"/>
    <n v="12"/>
    <n v="37"/>
    <n v="0"/>
    <n v="0"/>
    <n v="74"/>
    <n v="24"/>
    <n v="98"/>
    <n v="0"/>
    <n v="0"/>
  </r>
  <r>
    <s v="08MSU0016I"/>
    <x v="11"/>
    <s v="08EUT0001N"/>
    <x v="11"/>
    <x v="0"/>
    <x v="1"/>
    <x v="3"/>
    <n v="4"/>
    <x v="4"/>
    <n v="6"/>
    <x v="5"/>
    <n v="4062200015"/>
    <x v="49"/>
    <n v="1"/>
    <x v="0"/>
    <n v="3"/>
    <s v="Liquidacion"/>
    <n v="0"/>
    <m/>
    <n v="2020"/>
    <n v="62"/>
    <n v="23"/>
    <n v="85"/>
    <n v="0"/>
    <n v="0"/>
    <n v="61"/>
    <n v="23"/>
    <n v="84"/>
    <n v="0"/>
    <n v="0"/>
    <n v="0"/>
    <n v="0"/>
    <n v="0"/>
    <n v="0"/>
    <n v="0"/>
    <n v="1"/>
    <n v="0"/>
    <n v="1"/>
    <n v="0"/>
    <n v="0"/>
  </r>
  <r>
    <s v="08MSU0016I"/>
    <x v="11"/>
    <s v="08EUT0001N"/>
    <x v="11"/>
    <x v="0"/>
    <x v="1"/>
    <x v="3"/>
    <n v="4"/>
    <x v="4"/>
    <n v="6"/>
    <x v="5"/>
    <n v="4062200024"/>
    <x v="50"/>
    <n v="1"/>
    <x v="0"/>
    <n v="1"/>
    <s v="Activa"/>
    <n v="0"/>
    <m/>
    <n v="2020"/>
    <n v="0"/>
    <n v="0"/>
    <n v="0"/>
    <n v="0"/>
    <n v="0"/>
    <n v="0"/>
    <n v="0"/>
    <n v="0"/>
    <n v="0"/>
    <n v="0"/>
    <n v="67"/>
    <n v="28"/>
    <n v="95"/>
    <n v="0"/>
    <n v="1"/>
    <n v="195"/>
    <n v="63"/>
    <n v="258"/>
    <n v="0"/>
    <n v="0"/>
  </r>
  <r>
    <s v="08MSU0016I"/>
    <x v="11"/>
    <s v="08EUT0001N"/>
    <x v="11"/>
    <x v="0"/>
    <x v="1"/>
    <x v="3"/>
    <n v="4"/>
    <x v="4"/>
    <n v="7"/>
    <x v="3"/>
    <n v="4071100005"/>
    <x v="51"/>
    <n v="1"/>
    <x v="0"/>
    <n v="1"/>
    <s v="Activa"/>
    <n v="0"/>
    <m/>
    <n v="2020"/>
    <n v="237"/>
    <n v="22"/>
    <n v="259"/>
    <n v="0"/>
    <n v="0"/>
    <n v="228"/>
    <n v="22"/>
    <n v="250"/>
    <n v="0"/>
    <n v="0"/>
    <n v="221"/>
    <n v="33"/>
    <n v="254"/>
    <n v="1"/>
    <n v="2"/>
    <n v="638"/>
    <n v="96"/>
    <n v="734"/>
    <n v="2"/>
    <n v="7"/>
  </r>
  <r>
    <s v="08MSU0016I"/>
    <x v="11"/>
    <s v="08EUT0001N"/>
    <x v="11"/>
    <x v="0"/>
    <x v="1"/>
    <x v="3"/>
    <n v="4"/>
    <x v="4"/>
    <n v="7"/>
    <x v="3"/>
    <n v="4071200004"/>
    <x v="52"/>
    <n v="1"/>
    <x v="0"/>
    <n v="1"/>
    <s v="Activa"/>
    <n v="0"/>
    <m/>
    <n v="2020"/>
    <n v="23"/>
    <n v="4"/>
    <n v="27"/>
    <n v="0"/>
    <n v="0"/>
    <n v="21"/>
    <n v="4"/>
    <n v="25"/>
    <n v="0"/>
    <n v="0"/>
    <n v="31"/>
    <n v="13"/>
    <n v="44"/>
    <n v="0"/>
    <n v="0"/>
    <n v="77"/>
    <n v="21"/>
    <n v="98"/>
    <n v="0"/>
    <n v="0"/>
  </r>
  <r>
    <s v="08MSU0016I"/>
    <x v="11"/>
    <s v="08EUT0001N"/>
    <x v="11"/>
    <x v="0"/>
    <x v="1"/>
    <x v="3"/>
    <n v="4"/>
    <x v="4"/>
    <n v="7"/>
    <x v="3"/>
    <n v="4071300005"/>
    <x v="53"/>
    <n v="1"/>
    <x v="0"/>
    <n v="1"/>
    <s v="Activa"/>
    <n v="0"/>
    <m/>
    <n v="2020"/>
    <n v="70"/>
    <n v="15"/>
    <n v="85"/>
    <n v="0"/>
    <n v="0"/>
    <n v="69"/>
    <n v="15"/>
    <n v="84"/>
    <n v="0"/>
    <n v="0"/>
    <n v="67"/>
    <n v="14"/>
    <n v="81"/>
    <n v="0"/>
    <n v="1"/>
    <n v="218"/>
    <n v="35"/>
    <n v="253"/>
    <n v="0"/>
    <n v="6"/>
  </r>
  <r>
    <s v="08MSU0016I"/>
    <x v="11"/>
    <s v="08EUT0001N"/>
    <x v="11"/>
    <x v="0"/>
    <x v="1"/>
    <x v="3"/>
    <n v="4"/>
    <x v="4"/>
    <n v="7"/>
    <x v="3"/>
    <n v="4071300009"/>
    <x v="54"/>
    <n v="1"/>
    <x v="0"/>
    <n v="1"/>
    <s v="Activa"/>
    <n v="0"/>
    <m/>
    <n v="2020"/>
    <n v="133"/>
    <n v="20"/>
    <n v="153"/>
    <n v="0"/>
    <n v="0"/>
    <n v="126"/>
    <n v="18"/>
    <n v="144"/>
    <n v="0"/>
    <n v="0"/>
    <n v="150"/>
    <n v="21"/>
    <n v="171"/>
    <n v="0"/>
    <n v="1"/>
    <n v="449"/>
    <n v="63"/>
    <n v="512"/>
    <n v="0"/>
    <n v="8"/>
  </r>
  <r>
    <s v="08MSU0016I"/>
    <x v="11"/>
    <s v="08EUT0001N"/>
    <x v="11"/>
    <x v="0"/>
    <x v="1"/>
    <x v="3"/>
    <n v="4"/>
    <x v="4"/>
    <n v="7"/>
    <x v="3"/>
    <n v="4072000001"/>
    <x v="55"/>
    <n v="1"/>
    <x v="0"/>
    <n v="1"/>
    <s v="Activa"/>
    <n v="0"/>
    <m/>
    <n v="2020"/>
    <n v="108"/>
    <n v="91"/>
    <n v="199"/>
    <n v="0"/>
    <n v="0"/>
    <n v="103"/>
    <n v="91"/>
    <n v="194"/>
    <n v="0"/>
    <n v="0"/>
    <n v="95"/>
    <n v="84"/>
    <n v="179"/>
    <n v="0"/>
    <n v="1"/>
    <n v="411"/>
    <n v="311"/>
    <n v="722"/>
    <n v="0"/>
    <n v="12"/>
  </r>
  <r>
    <s v="08MSU0016I"/>
    <x v="11"/>
    <s v="08EUT0001N"/>
    <x v="11"/>
    <x v="0"/>
    <x v="1"/>
    <x v="3"/>
    <n v="4"/>
    <x v="4"/>
    <n v="9"/>
    <x v="6"/>
    <n v="4094100005"/>
    <x v="56"/>
    <n v="1"/>
    <x v="0"/>
    <n v="1"/>
    <s v="Activa"/>
    <n v="0"/>
    <m/>
    <n v="2020"/>
    <n v="13"/>
    <n v="30"/>
    <n v="43"/>
    <n v="0"/>
    <n v="0"/>
    <n v="13"/>
    <n v="29"/>
    <n v="42"/>
    <n v="0"/>
    <n v="0"/>
    <n v="55"/>
    <n v="144"/>
    <n v="199"/>
    <n v="1"/>
    <n v="0"/>
    <n v="81"/>
    <n v="217"/>
    <n v="298"/>
    <n v="2"/>
    <n v="1"/>
  </r>
  <r>
    <s v="08MSU0016I"/>
    <x v="11"/>
    <s v="08EUT0001N"/>
    <x v="11"/>
    <x v="0"/>
    <x v="1"/>
    <x v="3"/>
    <n v="4"/>
    <x v="4"/>
    <n v="9"/>
    <x v="6"/>
    <n v="4095100005"/>
    <x v="57"/>
    <n v="1"/>
    <x v="0"/>
    <n v="1"/>
    <s v="Activa"/>
    <n v="0"/>
    <m/>
    <n v="2020"/>
    <n v="10"/>
    <n v="25"/>
    <n v="35"/>
    <n v="0"/>
    <n v="0"/>
    <n v="10"/>
    <n v="24"/>
    <n v="34"/>
    <n v="0"/>
    <n v="0"/>
    <n v="43"/>
    <n v="65"/>
    <n v="108"/>
    <n v="0"/>
    <n v="1"/>
    <n v="66"/>
    <n v="129"/>
    <n v="195"/>
    <n v="0"/>
    <n v="2"/>
  </r>
  <r>
    <s v="08MSU0016I"/>
    <x v="11"/>
    <s v="08EUT0001N"/>
    <x v="11"/>
    <x v="0"/>
    <x v="1"/>
    <x v="3"/>
    <n v="5"/>
    <x v="0"/>
    <n v="4"/>
    <x v="2"/>
    <n v="5041000014"/>
    <x v="58"/>
    <n v="1"/>
    <x v="0"/>
    <n v="1"/>
    <s v="Activa"/>
    <n v="0"/>
    <m/>
    <n v="2020"/>
    <n v="79"/>
    <n v="137"/>
    <n v="216"/>
    <n v="0"/>
    <n v="0"/>
    <n v="71"/>
    <n v="128"/>
    <n v="199"/>
    <n v="0"/>
    <n v="0"/>
    <n v="0"/>
    <n v="0"/>
    <n v="0"/>
    <n v="0"/>
    <n v="0"/>
    <n v="99"/>
    <n v="224"/>
    <n v="323"/>
    <n v="1"/>
    <n v="0"/>
  </r>
  <r>
    <s v="08MSU0016I"/>
    <x v="11"/>
    <s v="08EUT0001N"/>
    <x v="11"/>
    <x v="0"/>
    <x v="1"/>
    <x v="3"/>
    <n v="5"/>
    <x v="0"/>
    <n v="4"/>
    <x v="2"/>
    <n v="5041100066"/>
    <x v="59"/>
    <n v="1"/>
    <x v="0"/>
    <n v="1"/>
    <s v="Activa"/>
    <n v="0"/>
    <m/>
    <n v="2020"/>
    <n v="79"/>
    <n v="137"/>
    <n v="216"/>
    <n v="0"/>
    <n v="0"/>
    <n v="71"/>
    <n v="128"/>
    <n v="199"/>
    <n v="0"/>
    <n v="0"/>
    <n v="0"/>
    <n v="0"/>
    <n v="0"/>
    <n v="0"/>
    <n v="0"/>
    <n v="26"/>
    <n v="51"/>
    <n v="77"/>
    <n v="1"/>
    <n v="0"/>
  </r>
  <r>
    <s v="08MSU0016I"/>
    <x v="11"/>
    <s v="08EUT0001N"/>
    <x v="11"/>
    <x v="0"/>
    <x v="1"/>
    <x v="3"/>
    <n v="5"/>
    <x v="0"/>
    <n v="4"/>
    <x v="2"/>
    <n v="5041100106"/>
    <x v="60"/>
    <n v="1"/>
    <x v="0"/>
    <n v="1"/>
    <s v="Activa"/>
    <n v="0"/>
    <m/>
    <n v="2020"/>
    <n v="122"/>
    <n v="240"/>
    <n v="362"/>
    <n v="0"/>
    <n v="0"/>
    <n v="119"/>
    <n v="232"/>
    <n v="351"/>
    <n v="0"/>
    <n v="0"/>
    <n v="0"/>
    <n v="0"/>
    <n v="0"/>
    <n v="0"/>
    <n v="0"/>
    <n v="217"/>
    <n v="393"/>
    <n v="610"/>
    <n v="0"/>
    <n v="0"/>
  </r>
  <r>
    <s v="08MSU0016I"/>
    <x v="11"/>
    <s v="08EUT0001N"/>
    <x v="11"/>
    <x v="0"/>
    <x v="1"/>
    <x v="3"/>
    <n v="5"/>
    <x v="0"/>
    <n v="4"/>
    <x v="2"/>
    <n v="5041400085"/>
    <x v="61"/>
    <n v="1"/>
    <x v="0"/>
    <n v="1"/>
    <s v="Activa"/>
    <n v="0"/>
    <m/>
    <n v="2020"/>
    <n v="50"/>
    <n v="105"/>
    <n v="155"/>
    <n v="0"/>
    <n v="0"/>
    <n v="46"/>
    <n v="105"/>
    <n v="151"/>
    <n v="0"/>
    <n v="0"/>
    <n v="0"/>
    <n v="0"/>
    <n v="0"/>
    <n v="0"/>
    <n v="0"/>
    <n v="49"/>
    <n v="92"/>
    <n v="141"/>
    <n v="0"/>
    <n v="0"/>
  </r>
  <r>
    <s v="08MSU0016I"/>
    <x v="11"/>
    <s v="08EUT0001N"/>
    <x v="11"/>
    <x v="0"/>
    <x v="1"/>
    <x v="3"/>
    <n v="5"/>
    <x v="0"/>
    <n v="5"/>
    <x v="7"/>
    <n v="5052200002"/>
    <x v="62"/>
    <n v="1"/>
    <x v="0"/>
    <n v="1"/>
    <s v="Activa"/>
    <n v="0"/>
    <m/>
    <n v="2020"/>
    <n v="6"/>
    <n v="13"/>
    <n v="19"/>
    <n v="0"/>
    <n v="0"/>
    <n v="6"/>
    <n v="11"/>
    <n v="17"/>
    <n v="0"/>
    <n v="0"/>
    <n v="0"/>
    <n v="0"/>
    <n v="0"/>
    <n v="0"/>
    <n v="0"/>
    <n v="14"/>
    <n v="20"/>
    <n v="34"/>
    <n v="0"/>
    <n v="0"/>
  </r>
  <r>
    <s v="08MSU0016I"/>
    <x v="11"/>
    <s v="08EUT0001N"/>
    <x v="11"/>
    <x v="0"/>
    <x v="1"/>
    <x v="3"/>
    <n v="5"/>
    <x v="0"/>
    <n v="6"/>
    <x v="5"/>
    <n v="5062200093"/>
    <x v="63"/>
    <n v="1"/>
    <x v="0"/>
    <n v="1"/>
    <s v="Activa"/>
    <n v="0"/>
    <m/>
    <n v="2020"/>
    <n v="127"/>
    <n v="39"/>
    <n v="166"/>
    <n v="0"/>
    <n v="0"/>
    <n v="122"/>
    <n v="39"/>
    <n v="161"/>
    <n v="0"/>
    <n v="0"/>
    <n v="0"/>
    <n v="0"/>
    <n v="0"/>
    <n v="0"/>
    <n v="0"/>
    <n v="144"/>
    <n v="45"/>
    <n v="189"/>
    <n v="2"/>
    <n v="0"/>
  </r>
  <r>
    <s v="08MSU0016I"/>
    <x v="11"/>
    <s v="08EUT0001N"/>
    <x v="11"/>
    <x v="0"/>
    <x v="1"/>
    <x v="3"/>
    <n v="5"/>
    <x v="0"/>
    <n v="7"/>
    <x v="3"/>
    <n v="5071100007"/>
    <x v="64"/>
    <n v="1"/>
    <x v="0"/>
    <n v="1"/>
    <s v="Activa"/>
    <n v="0"/>
    <m/>
    <n v="2020"/>
    <n v="200"/>
    <n v="5"/>
    <n v="205"/>
    <n v="0"/>
    <n v="0"/>
    <n v="188"/>
    <n v="5"/>
    <n v="193"/>
    <n v="0"/>
    <n v="0"/>
    <n v="0"/>
    <n v="0"/>
    <n v="0"/>
    <n v="0"/>
    <n v="0"/>
    <n v="312"/>
    <n v="25"/>
    <n v="337"/>
    <n v="0"/>
    <n v="0"/>
  </r>
  <r>
    <s v="08MSU0016I"/>
    <x v="11"/>
    <s v="08EUT0001N"/>
    <x v="11"/>
    <x v="0"/>
    <x v="1"/>
    <x v="3"/>
    <n v="5"/>
    <x v="0"/>
    <n v="7"/>
    <x v="3"/>
    <n v="5071200010"/>
    <x v="65"/>
    <n v="1"/>
    <x v="0"/>
    <n v="1"/>
    <s v="Activa"/>
    <n v="0"/>
    <m/>
    <n v="2020"/>
    <n v="30"/>
    <n v="10"/>
    <n v="40"/>
    <n v="0"/>
    <n v="0"/>
    <n v="29"/>
    <n v="10"/>
    <n v="39"/>
    <n v="0"/>
    <n v="0"/>
    <n v="0"/>
    <n v="0"/>
    <n v="0"/>
    <n v="0"/>
    <n v="0"/>
    <n v="38"/>
    <n v="11"/>
    <n v="49"/>
    <n v="0"/>
    <n v="0"/>
  </r>
  <r>
    <s v="08MSU0016I"/>
    <x v="11"/>
    <s v="08EUT0001N"/>
    <x v="11"/>
    <x v="0"/>
    <x v="1"/>
    <x v="3"/>
    <n v="5"/>
    <x v="0"/>
    <n v="7"/>
    <x v="3"/>
    <n v="5071300014"/>
    <x v="22"/>
    <n v="1"/>
    <x v="0"/>
    <n v="1"/>
    <s v="Activa"/>
    <n v="0"/>
    <m/>
    <n v="2020"/>
    <n v="116"/>
    <n v="17"/>
    <n v="133"/>
    <n v="0"/>
    <n v="0"/>
    <n v="109"/>
    <n v="17"/>
    <n v="126"/>
    <n v="0"/>
    <n v="0"/>
    <n v="0"/>
    <n v="0"/>
    <n v="0"/>
    <n v="0"/>
    <n v="0"/>
    <n v="336"/>
    <n v="42"/>
    <n v="378"/>
    <n v="0"/>
    <n v="0"/>
  </r>
  <r>
    <s v="08MSU0016I"/>
    <x v="11"/>
    <s v="08EUT0001N"/>
    <x v="11"/>
    <x v="0"/>
    <x v="1"/>
    <x v="3"/>
    <n v="5"/>
    <x v="0"/>
    <n v="7"/>
    <x v="3"/>
    <n v="5071700035"/>
    <x v="66"/>
    <n v="1"/>
    <x v="0"/>
    <n v="1"/>
    <s v="Activa"/>
    <n v="0"/>
    <m/>
    <n v="2020"/>
    <n v="163"/>
    <n v="86"/>
    <n v="249"/>
    <n v="0"/>
    <n v="0"/>
    <n v="151"/>
    <n v="80"/>
    <n v="231"/>
    <n v="0"/>
    <n v="0"/>
    <n v="0"/>
    <n v="0"/>
    <n v="0"/>
    <n v="0"/>
    <n v="0"/>
    <n v="212"/>
    <n v="163"/>
    <n v="375"/>
    <n v="0"/>
    <n v="0"/>
  </r>
  <r>
    <s v="08MSU0016I"/>
    <x v="11"/>
    <s v="08EUT0001N"/>
    <x v="11"/>
    <x v="0"/>
    <x v="1"/>
    <x v="3"/>
    <n v="5"/>
    <x v="0"/>
    <n v="9"/>
    <x v="6"/>
    <n v="5094100009"/>
    <x v="67"/>
    <n v="1"/>
    <x v="0"/>
    <n v="1"/>
    <s v="Activa"/>
    <n v="0"/>
    <m/>
    <n v="2020"/>
    <n v="4"/>
    <n v="3"/>
    <n v="7"/>
    <n v="0"/>
    <n v="0"/>
    <n v="4"/>
    <n v="3"/>
    <n v="7"/>
    <n v="0"/>
    <n v="0"/>
    <n v="0"/>
    <n v="0"/>
    <n v="0"/>
    <n v="0"/>
    <n v="0"/>
    <n v="21"/>
    <n v="51"/>
    <n v="72"/>
    <n v="0"/>
    <n v="0"/>
  </r>
  <r>
    <s v="08MSU0016I"/>
    <x v="11"/>
    <s v="08EUT0001N"/>
    <x v="11"/>
    <x v="0"/>
    <x v="1"/>
    <x v="3"/>
    <n v="5"/>
    <x v="0"/>
    <n v="10"/>
    <x v="8"/>
    <n v="5104100011"/>
    <x v="68"/>
    <n v="1"/>
    <x v="0"/>
    <n v="1"/>
    <s v="Activa"/>
    <n v="0"/>
    <m/>
    <n v="2020"/>
    <n v="10"/>
    <n v="33"/>
    <n v="43"/>
    <n v="0"/>
    <n v="0"/>
    <n v="8"/>
    <n v="31"/>
    <n v="39"/>
    <n v="0"/>
    <n v="0"/>
    <n v="0"/>
    <n v="0"/>
    <n v="0"/>
    <n v="0"/>
    <n v="0"/>
    <n v="25"/>
    <n v="49"/>
    <n v="74"/>
    <n v="0"/>
    <n v="0"/>
  </r>
  <r>
    <s v="08MSU0016I"/>
    <x v="11"/>
    <s v="08EUT0001N"/>
    <x v="11"/>
    <x v="0"/>
    <x v="1"/>
    <x v="3"/>
    <n v="5"/>
    <x v="0"/>
    <n v="4"/>
    <x v="2"/>
    <n v="5041400026"/>
    <x v="27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9"/>
    <n v="51"/>
    <n v="60"/>
    <n v="1"/>
    <n v="0"/>
  </r>
  <r>
    <s v="08MSU0017H"/>
    <x v="12"/>
    <s v="08USU0004M"/>
    <x v="12"/>
    <x v="0"/>
    <x v="1"/>
    <x v="4"/>
    <n v="5"/>
    <x v="0"/>
    <n v="3"/>
    <x v="1"/>
    <n v="5033100067"/>
    <x v="69"/>
    <n v="1"/>
    <x v="0"/>
    <n v="1"/>
    <s v="Activa"/>
    <n v="0"/>
    <m/>
    <n v="2020"/>
    <n v="0"/>
    <n v="0"/>
    <n v="0"/>
    <n v="0"/>
    <n v="0"/>
    <n v="0"/>
    <n v="0"/>
    <n v="0"/>
    <n v="0"/>
    <n v="0"/>
    <n v="10"/>
    <n v="16"/>
    <n v="26"/>
    <n v="0"/>
    <n v="0"/>
    <n v="10"/>
    <n v="16"/>
    <n v="26"/>
    <n v="0"/>
    <n v="0"/>
  </r>
  <r>
    <s v="08MSU0017H"/>
    <x v="12"/>
    <s v="08USU0030K"/>
    <x v="13"/>
    <x v="5"/>
    <x v="1"/>
    <x v="4"/>
    <n v="5"/>
    <x v="0"/>
    <n v="3"/>
    <x v="1"/>
    <n v="5031400008"/>
    <x v="70"/>
    <n v="1"/>
    <x v="0"/>
    <n v="1"/>
    <s v="Activa"/>
    <n v="0"/>
    <m/>
    <n v="2020"/>
    <n v="4"/>
    <n v="4"/>
    <n v="8"/>
    <n v="0"/>
    <n v="0"/>
    <n v="2"/>
    <n v="0"/>
    <n v="2"/>
    <n v="0"/>
    <n v="0"/>
    <n v="0"/>
    <n v="0"/>
    <n v="0"/>
    <n v="0"/>
    <n v="0"/>
    <n v="20"/>
    <n v="28"/>
    <n v="48"/>
    <n v="3"/>
    <n v="0"/>
  </r>
  <r>
    <s v="08MSU0017H"/>
    <x v="12"/>
    <s v="08USU0030K"/>
    <x v="13"/>
    <x v="5"/>
    <x v="1"/>
    <x v="4"/>
    <n v="5"/>
    <x v="0"/>
    <n v="4"/>
    <x v="2"/>
    <n v="5041100056"/>
    <x v="71"/>
    <n v="1"/>
    <x v="0"/>
    <n v="1"/>
    <s v="Activa"/>
    <n v="0"/>
    <m/>
    <n v="2020"/>
    <n v="2"/>
    <n v="11"/>
    <n v="13"/>
    <n v="0"/>
    <n v="0"/>
    <n v="2"/>
    <n v="4"/>
    <n v="6"/>
    <n v="0"/>
    <n v="0"/>
    <n v="20"/>
    <n v="22"/>
    <n v="42"/>
    <n v="0"/>
    <n v="0"/>
    <n v="67"/>
    <n v="93"/>
    <n v="160"/>
    <n v="3"/>
    <n v="0"/>
  </r>
  <r>
    <s v="08MSU0017H"/>
    <x v="12"/>
    <s v="08USU0030K"/>
    <x v="13"/>
    <x v="5"/>
    <x v="1"/>
    <x v="4"/>
    <n v="5"/>
    <x v="0"/>
    <n v="3"/>
    <x v="1"/>
    <n v="5031400003"/>
    <x v="72"/>
    <n v="1"/>
    <x v="0"/>
    <n v="1"/>
    <s v="Activa"/>
    <n v="0"/>
    <m/>
    <n v="2020"/>
    <n v="0"/>
    <n v="0"/>
    <n v="0"/>
    <n v="0"/>
    <n v="0"/>
    <n v="0"/>
    <n v="0"/>
    <n v="0"/>
    <n v="0"/>
    <n v="0"/>
    <n v="7"/>
    <n v="8"/>
    <n v="15"/>
    <n v="1"/>
    <n v="1"/>
    <n v="7"/>
    <n v="8"/>
    <n v="15"/>
    <n v="1"/>
    <n v="1"/>
  </r>
  <r>
    <s v="08MSU0017H"/>
    <x v="12"/>
    <s v="08USU0030K"/>
    <x v="13"/>
    <x v="5"/>
    <x v="1"/>
    <x v="4"/>
    <n v="7"/>
    <x v="2"/>
    <n v="3"/>
    <x v="1"/>
    <n v="7031400012"/>
    <x v="73"/>
    <n v="1"/>
    <x v="0"/>
    <n v="1"/>
    <s v="Activa"/>
    <n v="0"/>
    <m/>
    <n v="2020"/>
    <n v="0"/>
    <n v="2"/>
    <n v="2"/>
    <n v="0"/>
    <n v="0"/>
    <n v="0"/>
    <n v="1"/>
    <n v="1"/>
    <n v="0"/>
    <n v="0"/>
    <n v="0"/>
    <n v="0"/>
    <n v="0"/>
    <n v="0"/>
    <n v="0"/>
    <n v="3"/>
    <n v="3"/>
    <n v="6"/>
    <n v="0"/>
    <n v="0"/>
  </r>
  <r>
    <s v="08MSU0017H"/>
    <x v="12"/>
    <s v="08USU0637Y"/>
    <x v="14"/>
    <x v="1"/>
    <x v="1"/>
    <x v="4"/>
    <n v="5"/>
    <x v="0"/>
    <n v="7"/>
    <x v="3"/>
    <n v="5071600009"/>
    <x v="74"/>
    <n v="1"/>
    <x v="0"/>
    <n v="1"/>
    <s v="Activa"/>
    <n v="0"/>
    <m/>
    <n v="2020"/>
    <n v="27"/>
    <n v="34"/>
    <n v="61"/>
    <n v="1"/>
    <n v="4"/>
    <n v="19"/>
    <n v="29"/>
    <n v="48"/>
    <n v="0"/>
    <n v="2"/>
    <n v="28"/>
    <n v="27"/>
    <n v="55"/>
    <n v="0"/>
    <n v="6"/>
    <n v="145"/>
    <n v="171"/>
    <n v="316"/>
    <n v="2"/>
    <n v="15"/>
  </r>
  <r>
    <s v="08MSU0017H"/>
    <x v="12"/>
    <s v="08USU0637Y"/>
    <x v="14"/>
    <x v="1"/>
    <x v="1"/>
    <x v="4"/>
    <n v="5"/>
    <x v="0"/>
    <n v="8"/>
    <x v="9"/>
    <n v="5081100053"/>
    <x v="75"/>
    <n v="1"/>
    <x v="0"/>
    <n v="1"/>
    <s v="Activa"/>
    <n v="0"/>
    <m/>
    <n v="2020"/>
    <n v="33"/>
    <n v="11"/>
    <n v="44"/>
    <n v="0"/>
    <n v="6"/>
    <n v="24"/>
    <n v="9"/>
    <n v="33"/>
    <n v="0"/>
    <n v="2"/>
    <n v="115"/>
    <n v="62"/>
    <n v="177"/>
    <n v="1"/>
    <n v="7"/>
    <n v="316"/>
    <n v="188"/>
    <n v="504"/>
    <n v="2"/>
    <n v="13"/>
  </r>
  <r>
    <s v="08MSU0017H"/>
    <x v="12"/>
    <s v="08USU0637Y"/>
    <x v="14"/>
    <x v="1"/>
    <x v="1"/>
    <x v="4"/>
    <n v="7"/>
    <x v="2"/>
    <n v="5"/>
    <x v="7"/>
    <n v="7051300053"/>
    <x v="76"/>
    <n v="1"/>
    <x v="0"/>
    <n v="1"/>
    <s v="Activa"/>
    <n v="0"/>
    <m/>
    <n v="2020"/>
    <n v="0"/>
    <n v="3"/>
    <n v="3"/>
    <n v="0"/>
    <n v="0"/>
    <n v="0"/>
    <n v="0"/>
    <n v="0"/>
    <n v="0"/>
    <n v="0"/>
    <n v="1"/>
    <n v="2"/>
    <n v="3"/>
    <n v="0"/>
    <n v="0"/>
    <n v="3"/>
    <n v="6"/>
    <n v="9"/>
    <n v="0"/>
    <n v="0"/>
  </r>
  <r>
    <s v="08MSU0017H"/>
    <x v="12"/>
    <s v="08USU0637Y"/>
    <x v="14"/>
    <x v="1"/>
    <x v="1"/>
    <x v="4"/>
    <n v="7"/>
    <x v="2"/>
    <n v="5"/>
    <x v="7"/>
    <n v="7052000001"/>
    <x v="77"/>
    <n v="1"/>
    <x v="0"/>
    <n v="1"/>
    <s v="Activa"/>
    <n v="0"/>
    <m/>
    <n v="2020"/>
    <n v="1"/>
    <n v="1"/>
    <n v="2"/>
    <n v="0"/>
    <n v="0"/>
    <n v="5"/>
    <n v="4"/>
    <n v="9"/>
    <n v="0"/>
    <n v="0"/>
    <n v="1"/>
    <n v="1"/>
    <n v="2"/>
    <n v="0"/>
    <n v="0"/>
    <n v="9"/>
    <n v="7"/>
    <n v="16"/>
    <n v="0"/>
    <n v="0"/>
  </r>
  <r>
    <s v="08MSU0017H"/>
    <x v="12"/>
    <s v="08USU0637Y"/>
    <x v="14"/>
    <x v="1"/>
    <x v="1"/>
    <x v="4"/>
    <n v="7"/>
    <x v="2"/>
    <n v="5"/>
    <x v="7"/>
    <n v="7053200003"/>
    <x v="78"/>
    <n v="1"/>
    <x v="0"/>
    <n v="1"/>
    <s v="Activa"/>
    <n v="0"/>
    <m/>
    <n v="2020"/>
    <n v="1"/>
    <n v="1"/>
    <n v="2"/>
    <n v="0"/>
    <n v="0"/>
    <n v="0"/>
    <n v="0"/>
    <n v="0"/>
    <n v="0"/>
    <n v="0"/>
    <n v="3"/>
    <n v="3"/>
    <n v="6"/>
    <n v="0"/>
    <n v="0"/>
    <n v="10"/>
    <n v="7"/>
    <n v="17"/>
    <n v="0"/>
    <n v="0"/>
  </r>
  <r>
    <s v="08MSU0017H"/>
    <x v="12"/>
    <s v="08USU0637Y"/>
    <x v="14"/>
    <x v="1"/>
    <x v="1"/>
    <x v="4"/>
    <n v="8"/>
    <x v="3"/>
    <n v="2"/>
    <x v="0"/>
    <n v="8022600005"/>
    <x v="79"/>
    <n v="1"/>
    <x v="0"/>
    <n v="1"/>
    <s v="Activa"/>
    <n v="0"/>
    <m/>
    <n v="2020"/>
    <n v="3"/>
    <n v="0"/>
    <n v="3"/>
    <n v="0"/>
    <n v="0"/>
    <n v="2"/>
    <n v="0"/>
    <n v="2"/>
    <n v="0"/>
    <n v="0"/>
    <n v="2"/>
    <n v="2"/>
    <n v="4"/>
    <n v="0"/>
    <n v="0"/>
    <n v="12"/>
    <n v="11"/>
    <n v="23"/>
    <n v="0"/>
    <n v="1"/>
  </r>
  <r>
    <s v="08MSU0017H"/>
    <x v="12"/>
    <s v="08USU0640L"/>
    <x v="15"/>
    <x v="1"/>
    <x v="1"/>
    <x v="4"/>
    <n v="5"/>
    <x v="0"/>
    <n v="7"/>
    <x v="3"/>
    <n v="5072100007"/>
    <x v="80"/>
    <n v="1"/>
    <x v="0"/>
    <n v="1"/>
    <s v="Activa"/>
    <n v="0"/>
    <m/>
    <n v="2020"/>
    <n v="0"/>
    <n v="0"/>
    <n v="0"/>
    <n v="0"/>
    <n v="0"/>
    <n v="0"/>
    <n v="0"/>
    <n v="0"/>
    <n v="0"/>
    <n v="0"/>
    <n v="7"/>
    <n v="13"/>
    <n v="20"/>
    <n v="0"/>
    <n v="0"/>
    <n v="23"/>
    <n v="35"/>
    <n v="58"/>
    <n v="1"/>
    <n v="0"/>
  </r>
  <r>
    <s v="08MSU0017H"/>
    <x v="12"/>
    <s v="08USU0640L"/>
    <x v="15"/>
    <x v="1"/>
    <x v="1"/>
    <x v="4"/>
    <n v="5"/>
    <x v="0"/>
    <n v="5"/>
    <x v="7"/>
    <n v="5051200014"/>
    <x v="81"/>
    <n v="1"/>
    <x v="0"/>
    <n v="1"/>
    <s v="Activa"/>
    <n v="0"/>
    <m/>
    <n v="2020"/>
    <n v="32"/>
    <n v="83"/>
    <n v="115"/>
    <n v="1"/>
    <n v="8"/>
    <n v="27"/>
    <n v="60"/>
    <n v="87"/>
    <n v="0"/>
    <n v="1"/>
    <n v="80"/>
    <n v="210"/>
    <n v="290"/>
    <n v="4"/>
    <n v="2"/>
    <n v="301"/>
    <n v="730"/>
    <n v="1031"/>
    <n v="15"/>
    <n v="11"/>
  </r>
  <r>
    <s v="08MSU0017H"/>
    <x v="12"/>
    <s v="08USU0640L"/>
    <x v="15"/>
    <x v="1"/>
    <x v="1"/>
    <x v="4"/>
    <n v="5"/>
    <x v="0"/>
    <n v="5"/>
    <x v="7"/>
    <n v="5052200008"/>
    <x v="82"/>
    <n v="1"/>
    <x v="0"/>
    <n v="1"/>
    <s v="Activa"/>
    <n v="0"/>
    <m/>
    <n v="2020"/>
    <n v="16"/>
    <n v="15"/>
    <n v="31"/>
    <n v="0"/>
    <n v="1"/>
    <n v="3"/>
    <n v="4"/>
    <n v="7"/>
    <n v="0"/>
    <n v="0"/>
    <n v="31"/>
    <n v="31"/>
    <n v="62"/>
    <n v="0"/>
    <n v="0"/>
    <n v="87"/>
    <n v="88"/>
    <n v="175"/>
    <n v="1"/>
    <n v="1"/>
  </r>
  <r>
    <s v="08MSU0017H"/>
    <x v="12"/>
    <s v="08USU0640L"/>
    <x v="15"/>
    <x v="1"/>
    <x v="1"/>
    <x v="4"/>
    <n v="5"/>
    <x v="0"/>
    <n v="7"/>
    <x v="3"/>
    <n v="5071400019"/>
    <x v="83"/>
    <n v="1"/>
    <x v="0"/>
    <n v="1"/>
    <s v="Activa"/>
    <n v="0"/>
    <m/>
    <n v="2020"/>
    <n v="28"/>
    <n v="47"/>
    <n v="75"/>
    <n v="3"/>
    <n v="3"/>
    <n v="18"/>
    <n v="21"/>
    <n v="39"/>
    <n v="0"/>
    <n v="0"/>
    <n v="73"/>
    <n v="70"/>
    <n v="143"/>
    <n v="0"/>
    <n v="2"/>
    <n v="281"/>
    <n v="309"/>
    <n v="590"/>
    <n v="3"/>
    <n v="10"/>
  </r>
  <r>
    <s v="08MSU0017H"/>
    <x v="12"/>
    <s v="08USU0640L"/>
    <x v="15"/>
    <x v="1"/>
    <x v="1"/>
    <x v="4"/>
    <n v="7"/>
    <x v="2"/>
    <n v="5"/>
    <x v="7"/>
    <n v="7051200031"/>
    <x v="84"/>
    <n v="1"/>
    <x v="0"/>
    <n v="1"/>
    <s v="Activa"/>
    <n v="0"/>
    <m/>
    <n v="2020"/>
    <n v="4"/>
    <n v="3"/>
    <n v="7"/>
    <n v="0"/>
    <n v="0"/>
    <n v="4"/>
    <n v="3"/>
    <n v="7"/>
    <n v="0"/>
    <n v="0"/>
    <n v="3"/>
    <n v="2"/>
    <n v="5"/>
    <n v="0"/>
    <n v="0"/>
    <n v="9"/>
    <n v="10"/>
    <n v="19"/>
    <n v="0"/>
    <n v="1"/>
  </r>
  <r>
    <s v="08MSU0017H"/>
    <x v="12"/>
    <s v="08USU0640L"/>
    <x v="15"/>
    <x v="1"/>
    <x v="1"/>
    <x v="4"/>
    <n v="7"/>
    <x v="2"/>
    <n v="5"/>
    <x v="7"/>
    <n v="7052200006"/>
    <x v="85"/>
    <n v="1"/>
    <x v="0"/>
    <n v="1"/>
    <s v="Activa"/>
    <n v="0"/>
    <m/>
    <n v="2020"/>
    <n v="2"/>
    <n v="1"/>
    <n v="3"/>
    <n v="0"/>
    <n v="0"/>
    <n v="2"/>
    <n v="1"/>
    <n v="3"/>
    <n v="0"/>
    <n v="0"/>
    <n v="0"/>
    <n v="1"/>
    <n v="1"/>
    <n v="0"/>
    <n v="0"/>
    <n v="5"/>
    <n v="6"/>
    <n v="11"/>
    <n v="0"/>
    <n v="0"/>
  </r>
  <r>
    <s v="08MSU0017H"/>
    <x v="12"/>
    <s v="08USU0640L"/>
    <x v="15"/>
    <x v="1"/>
    <x v="1"/>
    <x v="4"/>
    <n v="7"/>
    <x v="2"/>
    <n v="7"/>
    <x v="3"/>
    <n v="7072100011"/>
    <x v="86"/>
    <n v="1"/>
    <x v="0"/>
    <n v="1"/>
    <s v="Activa"/>
    <n v="0"/>
    <m/>
    <n v="2020"/>
    <n v="1"/>
    <n v="6"/>
    <n v="7"/>
    <n v="0"/>
    <n v="0"/>
    <n v="1"/>
    <n v="6"/>
    <n v="7"/>
    <n v="0"/>
    <n v="0"/>
    <n v="1"/>
    <n v="1"/>
    <n v="2"/>
    <n v="0"/>
    <n v="0"/>
    <n v="3"/>
    <n v="10"/>
    <n v="13"/>
    <n v="0"/>
    <n v="1"/>
  </r>
  <r>
    <s v="08MSU0017H"/>
    <x v="12"/>
    <s v="08USU0640L"/>
    <x v="15"/>
    <x v="1"/>
    <x v="1"/>
    <x v="4"/>
    <n v="8"/>
    <x v="3"/>
    <n v="5"/>
    <x v="7"/>
    <n v="8052000002"/>
    <x v="87"/>
    <n v="1"/>
    <x v="0"/>
    <n v="1"/>
    <s v="Activa"/>
    <n v="0"/>
    <m/>
    <n v="2020"/>
    <n v="1"/>
    <n v="1"/>
    <n v="2"/>
    <n v="0"/>
    <n v="0"/>
    <n v="1"/>
    <n v="1"/>
    <n v="2"/>
    <n v="0"/>
    <n v="0"/>
    <n v="0"/>
    <n v="0"/>
    <n v="0"/>
    <n v="0"/>
    <n v="0"/>
    <n v="5"/>
    <n v="15"/>
    <n v="20"/>
    <n v="0"/>
    <n v="0"/>
  </r>
  <r>
    <s v="08MSU0017H"/>
    <x v="12"/>
    <s v="08USU1917O"/>
    <x v="16"/>
    <x v="1"/>
    <x v="1"/>
    <x v="4"/>
    <n v="5"/>
    <x v="0"/>
    <n v="1"/>
    <x v="4"/>
    <n v="5012601002"/>
    <x v="88"/>
    <n v="1"/>
    <x v="0"/>
    <n v="1"/>
    <s v="Activa"/>
    <n v="0"/>
    <m/>
    <n v="2020"/>
    <n v="73"/>
    <n v="49"/>
    <n v="122"/>
    <n v="1"/>
    <n v="3"/>
    <n v="61"/>
    <n v="27"/>
    <n v="88"/>
    <n v="0"/>
    <n v="8"/>
    <n v="105"/>
    <n v="84"/>
    <n v="189"/>
    <n v="3"/>
    <n v="6"/>
    <n v="422"/>
    <n v="235"/>
    <n v="657"/>
    <n v="8"/>
    <n v="29"/>
  </r>
  <r>
    <s v="08MSU0017H"/>
    <x v="12"/>
    <s v="08USU1917O"/>
    <x v="16"/>
    <x v="1"/>
    <x v="1"/>
    <x v="4"/>
    <n v="5"/>
    <x v="0"/>
    <n v="1"/>
    <x v="4"/>
    <n v="5012702028"/>
    <x v="89"/>
    <n v="1"/>
    <x v="0"/>
    <n v="1"/>
    <s v="Activa"/>
    <n v="0"/>
    <m/>
    <n v="2020"/>
    <n v="43"/>
    <n v="123"/>
    <n v="166"/>
    <n v="0"/>
    <n v="4"/>
    <n v="21"/>
    <n v="83"/>
    <n v="104"/>
    <n v="1"/>
    <n v="2"/>
    <n v="0"/>
    <n v="0"/>
    <n v="0"/>
    <n v="0"/>
    <n v="0"/>
    <n v="120"/>
    <n v="276"/>
    <n v="396"/>
    <n v="3"/>
    <n v="11"/>
  </r>
  <r>
    <s v="08MSU0017H"/>
    <x v="12"/>
    <s v="08USU1917O"/>
    <x v="16"/>
    <x v="1"/>
    <x v="1"/>
    <x v="4"/>
    <n v="5"/>
    <x v="0"/>
    <n v="10"/>
    <x v="8"/>
    <n v="5101100004"/>
    <x v="90"/>
    <n v="1"/>
    <x v="0"/>
    <n v="1"/>
    <s v="Activa"/>
    <n v="0"/>
    <m/>
    <n v="2020"/>
    <n v="0"/>
    <n v="0"/>
    <n v="0"/>
    <n v="0"/>
    <n v="0"/>
    <n v="0"/>
    <n v="0"/>
    <n v="0"/>
    <n v="0"/>
    <n v="0"/>
    <n v="74"/>
    <n v="151"/>
    <n v="225"/>
    <n v="4"/>
    <n v="5"/>
    <n v="74"/>
    <n v="151"/>
    <n v="225"/>
    <n v="4"/>
    <n v="5"/>
  </r>
  <r>
    <s v="08MSU0017H"/>
    <x v="12"/>
    <s v="08USU1917O"/>
    <x v="16"/>
    <x v="1"/>
    <x v="1"/>
    <x v="4"/>
    <n v="5"/>
    <x v="0"/>
    <n v="10"/>
    <x v="8"/>
    <n v="5101100041"/>
    <x v="91"/>
    <n v="1"/>
    <x v="0"/>
    <n v="1"/>
    <s v="Activa"/>
    <n v="0"/>
    <m/>
    <n v="2020"/>
    <n v="0"/>
    <n v="0"/>
    <n v="0"/>
    <n v="0"/>
    <n v="0"/>
    <n v="0"/>
    <n v="0"/>
    <n v="0"/>
    <n v="0"/>
    <n v="0"/>
    <n v="49"/>
    <n v="19"/>
    <n v="68"/>
    <n v="1"/>
    <n v="1"/>
    <n v="49"/>
    <n v="19"/>
    <n v="68"/>
    <n v="1"/>
    <n v="1"/>
  </r>
  <r>
    <s v="08MSU0017H"/>
    <x v="12"/>
    <s v="08USU1917O"/>
    <x v="16"/>
    <x v="1"/>
    <x v="1"/>
    <x v="4"/>
    <n v="7"/>
    <x v="2"/>
    <n v="1"/>
    <x v="4"/>
    <n v="7012702017"/>
    <x v="92"/>
    <n v="1"/>
    <x v="0"/>
    <n v="3"/>
    <s v="Liquidacion"/>
    <n v="0"/>
    <m/>
    <n v="2020"/>
    <n v="1"/>
    <n v="4"/>
    <n v="5"/>
    <n v="0"/>
    <n v="0"/>
    <n v="1"/>
    <n v="1"/>
    <n v="2"/>
    <n v="0"/>
    <n v="0"/>
    <n v="0"/>
    <n v="0"/>
    <n v="0"/>
    <n v="0"/>
    <n v="0"/>
    <n v="0"/>
    <n v="0"/>
    <n v="0"/>
    <n v="0"/>
    <n v="0"/>
  </r>
  <r>
    <s v="08MSU0017H"/>
    <x v="12"/>
    <s v="08USU1917O"/>
    <x v="16"/>
    <x v="1"/>
    <x v="1"/>
    <x v="4"/>
    <n v="7"/>
    <x v="2"/>
    <n v="1"/>
    <x v="4"/>
    <n v="7012702018"/>
    <x v="93"/>
    <n v="1"/>
    <x v="0"/>
    <n v="3"/>
    <s v="Liquidacion"/>
    <n v="0"/>
    <m/>
    <n v="2020"/>
    <n v="0"/>
    <n v="0"/>
    <n v="0"/>
    <n v="0"/>
    <n v="0"/>
    <n v="1"/>
    <n v="4"/>
    <n v="5"/>
    <n v="0"/>
    <n v="0"/>
    <n v="0"/>
    <n v="0"/>
    <n v="0"/>
    <n v="0"/>
    <n v="0"/>
    <n v="0"/>
    <n v="0"/>
    <n v="0"/>
    <n v="0"/>
    <n v="0"/>
  </r>
  <r>
    <s v="08MSU0017H"/>
    <x v="12"/>
    <s v="08USU1917O"/>
    <x v="16"/>
    <x v="1"/>
    <x v="1"/>
    <x v="4"/>
    <n v="7"/>
    <x v="2"/>
    <n v="10"/>
    <x v="8"/>
    <n v="7101000008"/>
    <x v="94"/>
    <n v="1"/>
    <x v="0"/>
    <n v="1"/>
    <s v="Activa"/>
    <n v="0"/>
    <m/>
    <n v="2020"/>
    <n v="0"/>
    <n v="0"/>
    <n v="0"/>
    <n v="0"/>
    <n v="0"/>
    <n v="0"/>
    <n v="0"/>
    <n v="0"/>
    <n v="0"/>
    <n v="0"/>
    <n v="1"/>
    <n v="0"/>
    <n v="1"/>
    <n v="0"/>
    <n v="0"/>
    <n v="2"/>
    <n v="2"/>
    <n v="4"/>
    <n v="0"/>
    <n v="0"/>
  </r>
  <r>
    <s v="08MSU0017H"/>
    <x v="12"/>
    <s v="08USU1917O"/>
    <x v="16"/>
    <x v="1"/>
    <x v="1"/>
    <x v="4"/>
    <n v="7"/>
    <x v="2"/>
    <n v="4"/>
    <x v="2"/>
    <n v="7042500091"/>
    <x v="95"/>
    <n v="1"/>
    <x v="0"/>
    <n v="1"/>
    <s v="Activa"/>
    <n v="0"/>
    <m/>
    <n v="2020"/>
    <n v="0"/>
    <n v="1"/>
    <n v="1"/>
    <n v="0"/>
    <n v="0"/>
    <n v="2"/>
    <n v="3"/>
    <n v="5"/>
    <n v="0"/>
    <n v="0"/>
    <n v="0"/>
    <n v="0"/>
    <n v="0"/>
    <n v="0"/>
    <n v="0"/>
    <n v="1"/>
    <n v="1"/>
    <n v="2"/>
    <n v="0"/>
    <n v="0"/>
  </r>
  <r>
    <s v="08MSU0017H"/>
    <x v="12"/>
    <s v="08USU1917O"/>
    <x v="16"/>
    <x v="1"/>
    <x v="1"/>
    <x v="4"/>
    <n v="7"/>
    <x v="2"/>
    <n v="10"/>
    <x v="8"/>
    <n v="7101100005"/>
    <x v="96"/>
    <n v="1"/>
    <x v="0"/>
    <n v="1"/>
    <s v="Activa"/>
    <n v="0"/>
    <m/>
    <n v="2020"/>
    <n v="0"/>
    <n v="1"/>
    <n v="1"/>
    <n v="0"/>
    <n v="0"/>
    <n v="2"/>
    <n v="4"/>
    <n v="6"/>
    <n v="0"/>
    <n v="0"/>
    <n v="3"/>
    <n v="1"/>
    <n v="4"/>
    <n v="0"/>
    <n v="0"/>
    <n v="10"/>
    <n v="7"/>
    <n v="17"/>
    <n v="0"/>
    <n v="0"/>
  </r>
  <r>
    <s v="08MSU0017H"/>
    <x v="12"/>
    <s v="08USU1917O"/>
    <x v="16"/>
    <x v="1"/>
    <x v="1"/>
    <x v="4"/>
    <n v="8"/>
    <x v="3"/>
    <n v="10"/>
    <x v="8"/>
    <n v="8101100001"/>
    <x v="97"/>
    <n v="1"/>
    <x v="0"/>
    <n v="1"/>
    <s v="Activa"/>
    <n v="0"/>
    <m/>
    <n v="2020"/>
    <n v="6"/>
    <n v="2"/>
    <n v="8"/>
    <n v="0"/>
    <n v="0"/>
    <n v="2"/>
    <n v="2"/>
    <n v="4"/>
    <n v="0"/>
    <n v="0"/>
    <n v="6"/>
    <n v="6"/>
    <n v="12"/>
    <n v="0"/>
    <n v="0"/>
    <n v="13"/>
    <n v="18"/>
    <n v="31"/>
    <n v="0"/>
    <n v="0"/>
  </r>
  <r>
    <s v="08MSU0017H"/>
    <x v="12"/>
    <s v="08USU1918N"/>
    <x v="17"/>
    <x v="5"/>
    <x v="1"/>
    <x v="4"/>
    <n v="5"/>
    <x v="0"/>
    <n v="3"/>
    <x v="1"/>
    <n v="5033100011"/>
    <x v="1"/>
    <n v="1"/>
    <x v="0"/>
    <n v="1"/>
    <s v="Activa"/>
    <n v="0"/>
    <m/>
    <n v="2020"/>
    <n v="14"/>
    <n v="35"/>
    <n v="49"/>
    <n v="0"/>
    <n v="1"/>
    <n v="12"/>
    <n v="32"/>
    <n v="44"/>
    <n v="0"/>
    <n v="0"/>
    <n v="28"/>
    <n v="79"/>
    <n v="107"/>
    <n v="1"/>
    <n v="6"/>
    <n v="143"/>
    <n v="276"/>
    <n v="419"/>
    <n v="6"/>
    <n v="16"/>
  </r>
  <r>
    <s v="08MSU0017H"/>
    <x v="12"/>
    <s v="08USU1919M"/>
    <x v="18"/>
    <x v="5"/>
    <x v="1"/>
    <x v="4"/>
    <n v="5"/>
    <x v="0"/>
    <n v="2"/>
    <x v="0"/>
    <n v="5021100002"/>
    <x v="98"/>
    <n v="1"/>
    <x v="0"/>
    <n v="1"/>
    <s v="Activa"/>
    <n v="0"/>
    <m/>
    <n v="2020"/>
    <n v="2"/>
    <n v="2"/>
    <n v="4"/>
    <n v="0"/>
    <n v="0"/>
    <n v="0"/>
    <n v="1"/>
    <n v="1"/>
    <n v="0"/>
    <n v="0"/>
    <n v="0"/>
    <n v="0"/>
    <n v="0"/>
    <n v="0"/>
    <n v="0"/>
    <n v="5"/>
    <n v="15"/>
    <n v="20"/>
    <n v="2"/>
    <n v="1"/>
  </r>
  <r>
    <s v="08MSU0017H"/>
    <x v="12"/>
    <s v="08USU1919M"/>
    <x v="18"/>
    <x v="5"/>
    <x v="1"/>
    <x v="4"/>
    <n v="5"/>
    <x v="0"/>
    <n v="2"/>
    <x v="0"/>
    <n v="5021100004"/>
    <x v="99"/>
    <n v="1"/>
    <x v="0"/>
    <n v="1"/>
    <s v="Activa"/>
    <n v="0"/>
    <m/>
    <n v="2020"/>
    <n v="0"/>
    <n v="0"/>
    <n v="0"/>
    <n v="0"/>
    <n v="0"/>
    <n v="0"/>
    <n v="0"/>
    <n v="0"/>
    <n v="0"/>
    <n v="0"/>
    <n v="6"/>
    <n v="4"/>
    <n v="10"/>
    <n v="1"/>
    <n v="0"/>
    <n v="6"/>
    <n v="4"/>
    <n v="10"/>
    <n v="1"/>
    <n v="0"/>
  </r>
  <r>
    <s v="08MSU0017H"/>
    <x v="12"/>
    <s v="08USU1920B"/>
    <x v="19"/>
    <x v="1"/>
    <x v="1"/>
    <x v="4"/>
    <n v="5"/>
    <x v="0"/>
    <n v="3"/>
    <x v="1"/>
    <n v="5031400008"/>
    <x v="70"/>
    <n v="1"/>
    <x v="0"/>
    <n v="1"/>
    <s v="Activa"/>
    <n v="0"/>
    <m/>
    <n v="2020"/>
    <n v="0"/>
    <n v="0"/>
    <n v="0"/>
    <n v="0"/>
    <n v="0"/>
    <n v="0"/>
    <n v="0"/>
    <n v="0"/>
    <n v="0"/>
    <n v="0"/>
    <n v="2"/>
    <n v="0"/>
    <n v="2"/>
    <n v="0"/>
    <n v="0"/>
    <n v="87"/>
    <n v="93"/>
    <n v="180"/>
    <n v="2"/>
    <n v="2"/>
  </r>
  <r>
    <s v="08MSU0017H"/>
    <x v="12"/>
    <s v="08USU1920B"/>
    <x v="19"/>
    <x v="1"/>
    <x v="1"/>
    <x v="4"/>
    <n v="5"/>
    <x v="0"/>
    <n v="4"/>
    <x v="2"/>
    <n v="5041100056"/>
    <x v="71"/>
    <n v="1"/>
    <x v="0"/>
    <n v="1"/>
    <s v="Activa"/>
    <n v="0"/>
    <m/>
    <n v="2020"/>
    <n v="0"/>
    <n v="0"/>
    <n v="0"/>
    <n v="0"/>
    <n v="0"/>
    <n v="0"/>
    <n v="0"/>
    <n v="0"/>
    <n v="0"/>
    <n v="0"/>
    <n v="4"/>
    <n v="4"/>
    <n v="8"/>
    <n v="0"/>
    <n v="0"/>
    <n v="192"/>
    <n v="259"/>
    <n v="451"/>
    <n v="4"/>
    <n v="5"/>
  </r>
  <r>
    <s v="08MSU0017H"/>
    <x v="12"/>
    <s v="08USU1923Z"/>
    <x v="20"/>
    <x v="5"/>
    <x v="1"/>
    <x v="4"/>
    <n v="5"/>
    <x v="0"/>
    <n v="7"/>
    <x v="3"/>
    <n v="5073200005"/>
    <x v="100"/>
    <n v="1"/>
    <x v="0"/>
    <n v="1"/>
    <s v="Activa"/>
    <n v="0"/>
    <m/>
    <n v="2020"/>
    <n v="0"/>
    <n v="0"/>
    <n v="0"/>
    <n v="0"/>
    <n v="0"/>
    <n v="0"/>
    <n v="0"/>
    <n v="0"/>
    <n v="0"/>
    <n v="0"/>
    <n v="31"/>
    <n v="10"/>
    <n v="41"/>
    <n v="1"/>
    <n v="1"/>
    <n v="79"/>
    <n v="35"/>
    <n v="114"/>
    <n v="2"/>
    <n v="6"/>
  </r>
  <r>
    <s v="08MSU0017H"/>
    <x v="12"/>
    <s v="08USU4051Y"/>
    <x v="21"/>
    <x v="1"/>
    <x v="1"/>
    <x v="4"/>
    <n v="5"/>
    <x v="0"/>
    <n v="3"/>
    <x v="1"/>
    <n v="5033100011"/>
    <x v="1"/>
    <n v="1"/>
    <x v="0"/>
    <n v="1"/>
    <s v="Activa"/>
    <n v="0"/>
    <m/>
    <n v="2020"/>
    <n v="130"/>
    <n v="142"/>
    <n v="272"/>
    <n v="0"/>
    <n v="0"/>
    <n v="8"/>
    <n v="9"/>
    <n v="17"/>
    <n v="0"/>
    <n v="0"/>
    <n v="172"/>
    <n v="210"/>
    <n v="382"/>
    <n v="1"/>
    <n v="6"/>
    <n v="993"/>
    <n v="1311"/>
    <n v="2304"/>
    <n v="17"/>
    <n v="31"/>
  </r>
  <r>
    <s v="08MSU0017H"/>
    <x v="12"/>
    <s v="08USU4051Y"/>
    <x v="21"/>
    <x v="1"/>
    <x v="1"/>
    <x v="4"/>
    <n v="5"/>
    <x v="0"/>
    <n v="3"/>
    <x v="1"/>
    <n v="5033100011"/>
    <x v="1"/>
    <n v="3"/>
    <x v="2"/>
    <n v="1"/>
    <s v="Activa"/>
    <n v="0"/>
    <m/>
    <n v="2020"/>
    <n v="5"/>
    <n v="12"/>
    <n v="17"/>
    <n v="0"/>
    <n v="2"/>
    <n v="2"/>
    <n v="4"/>
    <n v="6"/>
    <n v="0"/>
    <n v="0"/>
    <n v="32"/>
    <n v="46"/>
    <n v="78"/>
    <n v="2"/>
    <n v="4"/>
    <n v="97"/>
    <n v="164"/>
    <n v="261"/>
    <n v="6"/>
    <n v="6"/>
  </r>
  <r>
    <s v="08MSU0017H"/>
    <x v="12"/>
    <s v="08USU4051Y"/>
    <x v="21"/>
    <x v="1"/>
    <x v="1"/>
    <x v="4"/>
    <n v="7"/>
    <x v="2"/>
    <n v="3"/>
    <x v="1"/>
    <n v="7033100002"/>
    <x v="101"/>
    <n v="1"/>
    <x v="0"/>
    <n v="1"/>
    <s v="Activa"/>
    <n v="0"/>
    <m/>
    <n v="2020"/>
    <n v="3"/>
    <n v="1"/>
    <n v="4"/>
    <n v="0"/>
    <n v="0"/>
    <n v="0"/>
    <n v="0"/>
    <n v="0"/>
    <n v="0"/>
    <n v="0"/>
    <n v="0"/>
    <n v="0"/>
    <n v="0"/>
    <n v="0"/>
    <n v="0"/>
    <n v="14"/>
    <n v="23"/>
    <n v="37"/>
    <n v="0"/>
    <n v="0"/>
  </r>
  <r>
    <s v="08MSU0017H"/>
    <x v="12"/>
    <s v="08USU4051Y"/>
    <x v="21"/>
    <x v="1"/>
    <x v="1"/>
    <x v="4"/>
    <n v="7"/>
    <x v="2"/>
    <n v="3"/>
    <x v="1"/>
    <n v="7033100065"/>
    <x v="102"/>
    <n v="1"/>
    <x v="0"/>
    <n v="1"/>
    <s v="Activa"/>
    <n v="0"/>
    <m/>
    <n v="2020"/>
    <n v="1"/>
    <n v="4"/>
    <n v="5"/>
    <n v="0"/>
    <n v="0"/>
    <n v="0"/>
    <n v="0"/>
    <n v="0"/>
    <n v="0"/>
    <n v="0"/>
    <n v="1"/>
    <n v="1"/>
    <n v="2"/>
    <n v="0"/>
    <n v="0"/>
    <n v="2"/>
    <n v="15"/>
    <n v="17"/>
    <n v="0"/>
    <n v="0"/>
  </r>
  <r>
    <s v="08MSU0017H"/>
    <x v="12"/>
    <s v="08USU4051Y"/>
    <x v="21"/>
    <x v="1"/>
    <x v="1"/>
    <x v="4"/>
    <n v="7"/>
    <x v="2"/>
    <n v="3"/>
    <x v="1"/>
    <n v="7033100077"/>
    <x v="103"/>
    <n v="1"/>
    <x v="0"/>
    <n v="1"/>
    <s v="Activa"/>
    <n v="0"/>
    <m/>
    <n v="2020"/>
    <n v="2"/>
    <n v="2"/>
    <n v="4"/>
    <n v="0"/>
    <n v="0"/>
    <n v="3"/>
    <n v="0"/>
    <n v="3"/>
    <n v="0"/>
    <n v="0"/>
    <n v="0"/>
    <n v="1"/>
    <n v="1"/>
    <n v="0"/>
    <n v="0"/>
    <n v="8"/>
    <n v="5"/>
    <n v="13"/>
    <n v="0"/>
    <n v="0"/>
  </r>
  <r>
    <s v="08MSU0017H"/>
    <x v="12"/>
    <s v="08USU4052X"/>
    <x v="22"/>
    <x v="1"/>
    <x v="1"/>
    <x v="4"/>
    <n v="5"/>
    <x v="0"/>
    <n v="7"/>
    <x v="3"/>
    <n v="5071000024"/>
    <x v="104"/>
    <n v="1"/>
    <x v="0"/>
    <n v="1"/>
    <s v="Activa"/>
    <n v="0"/>
    <m/>
    <n v="2020"/>
    <n v="26"/>
    <n v="38"/>
    <n v="64"/>
    <n v="0"/>
    <n v="0"/>
    <n v="17"/>
    <n v="18"/>
    <n v="35"/>
    <n v="0"/>
    <n v="0"/>
    <n v="20"/>
    <n v="14"/>
    <n v="34"/>
    <n v="0"/>
    <n v="0"/>
    <n v="139"/>
    <n v="148"/>
    <n v="287"/>
    <n v="4"/>
    <n v="0"/>
  </r>
  <r>
    <s v="08MSU0017H"/>
    <x v="12"/>
    <s v="08USU4052X"/>
    <x v="22"/>
    <x v="1"/>
    <x v="1"/>
    <x v="4"/>
    <n v="5"/>
    <x v="0"/>
    <n v="9"/>
    <x v="6"/>
    <n v="5091100011"/>
    <x v="105"/>
    <n v="1"/>
    <x v="0"/>
    <n v="1"/>
    <s v="Activa"/>
    <n v="0"/>
    <m/>
    <n v="2020"/>
    <n v="106"/>
    <n v="112"/>
    <n v="218"/>
    <n v="0"/>
    <n v="1"/>
    <n v="199"/>
    <n v="195"/>
    <n v="394"/>
    <n v="0"/>
    <n v="3"/>
    <n v="59"/>
    <n v="90"/>
    <n v="149"/>
    <n v="1"/>
    <n v="0"/>
    <n v="725"/>
    <n v="893"/>
    <n v="1618"/>
    <n v="12"/>
    <n v="16"/>
  </r>
  <r>
    <s v="08MSU0017H"/>
    <x v="12"/>
    <s v="08USU4052X"/>
    <x v="22"/>
    <x v="1"/>
    <x v="1"/>
    <x v="4"/>
    <n v="5"/>
    <x v="0"/>
    <n v="9"/>
    <x v="6"/>
    <n v="5094100010"/>
    <x v="106"/>
    <n v="1"/>
    <x v="0"/>
    <n v="1"/>
    <s v="Activa"/>
    <n v="0"/>
    <m/>
    <n v="2020"/>
    <n v="10"/>
    <n v="24"/>
    <n v="34"/>
    <n v="0"/>
    <n v="0"/>
    <n v="8"/>
    <n v="26"/>
    <n v="34"/>
    <n v="0"/>
    <n v="0"/>
    <n v="12"/>
    <n v="21"/>
    <n v="33"/>
    <n v="1"/>
    <n v="0"/>
    <n v="74"/>
    <n v="154"/>
    <n v="228"/>
    <n v="2"/>
    <n v="1"/>
  </r>
  <r>
    <s v="08MSU0017H"/>
    <x v="12"/>
    <s v="08USU4052X"/>
    <x v="22"/>
    <x v="1"/>
    <x v="1"/>
    <x v="4"/>
    <n v="5"/>
    <x v="0"/>
    <n v="9"/>
    <x v="6"/>
    <n v="5095600005"/>
    <x v="107"/>
    <n v="1"/>
    <x v="0"/>
    <n v="1"/>
    <s v="Activa"/>
    <n v="0"/>
    <m/>
    <n v="2020"/>
    <n v="5"/>
    <n v="11"/>
    <n v="16"/>
    <n v="0"/>
    <n v="0"/>
    <n v="1"/>
    <n v="1"/>
    <n v="2"/>
    <n v="0"/>
    <n v="0"/>
    <n v="33"/>
    <n v="50"/>
    <n v="83"/>
    <n v="1"/>
    <n v="0"/>
    <n v="85"/>
    <n v="172"/>
    <n v="257"/>
    <n v="2"/>
    <n v="6"/>
  </r>
  <r>
    <s v="08MSU0017H"/>
    <x v="12"/>
    <s v="08USU4052X"/>
    <x v="22"/>
    <x v="1"/>
    <x v="1"/>
    <x v="4"/>
    <n v="6"/>
    <x v="1"/>
    <n v="5"/>
    <x v="7"/>
    <n v="6051100001"/>
    <x v="108"/>
    <n v="1"/>
    <x v="0"/>
    <n v="1"/>
    <s v="Activa"/>
    <n v="0"/>
    <m/>
    <n v="2020"/>
    <n v="0"/>
    <n v="0"/>
    <n v="0"/>
    <n v="0"/>
    <n v="0"/>
    <n v="0"/>
    <n v="0"/>
    <n v="0"/>
    <n v="0"/>
    <n v="0"/>
    <n v="1"/>
    <n v="1"/>
    <n v="2"/>
    <n v="0"/>
    <n v="0"/>
    <n v="1"/>
    <n v="2"/>
    <n v="3"/>
    <n v="0"/>
    <n v="0"/>
  </r>
  <r>
    <s v="08MSU0017H"/>
    <x v="12"/>
    <s v="08USU4052X"/>
    <x v="22"/>
    <x v="1"/>
    <x v="1"/>
    <x v="4"/>
    <n v="6"/>
    <x v="1"/>
    <n v="9"/>
    <x v="6"/>
    <n v="6091301004"/>
    <x v="109"/>
    <n v="1"/>
    <x v="0"/>
    <n v="1"/>
    <s v="Activa"/>
    <n v="0"/>
    <m/>
    <n v="2020"/>
    <n v="2"/>
    <n v="7"/>
    <n v="9"/>
    <n v="0"/>
    <n v="0"/>
    <n v="1"/>
    <n v="7"/>
    <n v="8"/>
    <n v="0"/>
    <n v="0"/>
    <n v="10"/>
    <n v="12"/>
    <n v="22"/>
    <n v="0"/>
    <n v="0"/>
    <n v="25"/>
    <n v="32"/>
    <n v="57"/>
    <n v="0"/>
    <n v="0"/>
  </r>
  <r>
    <s v="08MSU0017H"/>
    <x v="12"/>
    <s v="08USU4052X"/>
    <x v="22"/>
    <x v="1"/>
    <x v="1"/>
    <x v="4"/>
    <n v="6"/>
    <x v="1"/>
    <n v="9"/>
    <x v="6"/>
    <n v="6091302001"/>
    <x v="110"/>
    <n v="1"/>
    <x v="0"/>
    <n v="1"/>
    <s v="Activa"/>
    <n v="0"/>
    <m/>
    <n v="2020"/>
    <n v="2"/>
    <n v="0"/>
    <n v="2"/>
    <n v="0"/>
    <n v="0"/>
    <n v="1"/>
    <n v="0"/>
    <n v="1"/>
    <n v="0"/>
    <n v="0"/>
    <n v="1"/>
    <n v="1"/>
    <n v="2"/>
    <n v="0"/>
    <n v="0"/>
    <n v="5"/>
    <n v="1"/>
    <n v="6"/>
    <n v="0"/>
    <n v="0"/>
  </r>
  <r>
    <s v="08MSU0017H"/>
    <x v="12"/>
    <s v="08USU4052X"/>
    <x v="22"/>
    <x v="1"/>
    <x v="1"/>
    <x v="4"/>
    <n v="6"/>
    <x v="1"/>
    <n v="9"/>
    <x v="6"/>
    <n v="6091305002"/>
    <x v="111"/>
    <n v="1"/>
    <x v="0"/>
    <n v="1"/>
    <s v="Activa"/>
    <n v="0"/>
    <m/>
    <n v="2020"/>
    <n v="5"/>
    <n v="0"/>
    <n v="5"/>
    <n v="0"/>
    <n v="0"/>
    <n v="5"/>
    <n v="0"/>
    <n v="5"/>
    <n v="0"/>
    <n v="0"/>
    <n v="18"/>
    <n v="3"/>
    <n v="21"/>
    <n v="0"/>
    <n v="0"/>
    <n v="32"/>
    <n v="6"/>
    <n v="38"/>
    <n v="0"/>
    <n v="0"/>
  </r>
  <r>
    <s v="08MSU0017H"/>
    <x v="12"/>
    <s v="08USU4052X"/>
    <x v="22"/>
    <x v="1"/>
    <x v="1"/>
    <x v="4"/>
    <n v="6"/>
    <x v="1"/>
    <n v="9"/>
    <x v="6"/>
    <n v="6091309002"/>
    <x v="112"/>
    <n v="1"/>
    <x v="0"/>
    <n v="1"/>
    <s v="Activa"/>
    <n v="0"/>
    <m/>
    <n v="2020"/>
    <n v="1"/>
    <n v="1"/>
    <n v="2"/>
    <n v="0"/>
    <n v="0"/>
    <n v="1"/>
    <n v="0"/>
    <n v="1"/>
    <n v="0"/>
    <n v="0"/>
    <n v="2"/>
    <n v="0"/>
    <n v="2"/>
    <n v="0"/>
    <n v="0"/>
    <n v="3"/>
    <n v="3"/>
    <n v="6"/>
    <n v="0"/>
    <n v="0"/>
  </r>
  <r>
    <s v="08MSU0017H"/>
    <x v="12"/>
    <s v="08USU4052X"/>
    <x v="22"/>
    <x v="1"/>
    <x v="1"/>
    <x v="4"/>
    <n v="6"/>
    <x v="1"/>
    <n v="9"/>
    <x v="6"/>
    <n v="6091316002"/>
    <x v="113"/>
    <n v="1"/>
    <x v="0"/>
    <n v="1"/>
    <s v="Activa"/>
    <n v="0"/>
    <m/>
    <n v="2020"/>
    <n v="4"/>
    <n v="4"/>
    <n v="8"/>
    <n v="0"/>
    <n v="0"/>
    <n v="3"/>
    <n v="0"/>
    <n v="3"/>
    <n v="0"/>
    <n v="0"/>
    <n v="5"/>
    <n v="6"/>
    <n v="11"/>
    <n v="0"/>
    <n v="0"/>
    <n v="15"/>
    <n v="15"/>
    <n v="30"/>
    <n v="0"/>
    <n v="0"/>
  </r>
  <r>
    <s v="08MSU0017H"/>
    <x v="12"/>
    <s v="08USU4052X"/>
    <x v="22"/>
    <x v="1"/>
    <x v="1"/>
    <x v="4"/>
    <n v="6"/>
    <x v="1"/>
    <n v="9"/>
    <x v="6"/>
    <n v="6091316013"/>
    <x v="114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017H"/>
    <x v="12"/>
    <s v="08USU4052X"/>
    <x v="22"/>
    <x v="1"/>
    <x v="1"/>
    <x v="4"/>
    <n v="6"/>
    <x v="1"/>
    <n v="9"/>
    <x v="6"/>
    <n v="6091321003"/>
    <x v="115"/>
    <n v="1"/>
    <x v="0"/>
    <n v="1"/>
    <s v="Activa"/>
    <n v="0"/>
    <m/>
    <n v="2020"/>
    <n v="1"/>
    <n v="2"/>
    <n v="3"/>
    <n v="0"/>
    <n v="0"/>
    <n v="1"/>
    <n v="1"/>
    <n v="2"/>
    <n v="0"/>
    <n v="0"/>
    <n v="1"/>
    <n v="1"/>
    <n v="2"/>
    <n v="0"/>
    <n v="0"/>
    <n v="5"/>
    <n v="2"/>
    <n v="7"/>
    <n v="0"/>
    <n v="0"/>
  </r>
  <r>
    <s v="08MSU0017H"/>
    <x v="12"/>
    <s v="08USU4052X"/>
    <x v="22"/>
    <x v="1"/>
    <x v="1"/>
    <x v="4"/>
    <n v="6"/>
    <x v="1"/>
    <n v="9"/>
    <x v="6"/>
    <n v="6091323003"/>
    <x v="116"/>
    <n v="1"/>
    <x v="0"/>
    <n v="1"/>
    <s v="Activa"/>
    <n v="0"/>
    <m/>
    <n v="2020"/>
    <n v="2"/>
    <n v="6"/>
    <n v="8"/>
    <n v="0"/>
    <n v="0"/>
    <n v="1"/>
    <n v="0"/>
    <n v="1"/>
    <n v="0"/>
    <n v="0"/>
    <n v="6"/>
    <n v="5"/>
    <n v="11"/>
    <n v="0"/>
    <n v="0"/>
    <n v="21"/>
    <n v="10"/>
    <n v="31"/>
    <n v="0"/>
    <n v="0"/>
  </r>
  <r>
    <s v="08MSU0017H"/>
    <x v="12"/>
    <s v="08USU4052X"/>
    <x v="22"/>
    <x v="1"/>
    <x v="1"/>
    <x v="4"/>
    <n v="6"/>
    <x v="1"/>
    <n v="9"/>
    <x v="6"/>
    <n v="6091325002"/>
    <x v="117"/>
    <n v="1"/>
    <x v="0"/>
    <n v="1"/>
    <s v="Activa"/>
    <n v="0"/>
    <m/>
    <n v="2020"/>
    <n v="0"/>
    <n v="0"/>
    <n v="0"/>
    <n v="0"/>
    <n v="0"/>
    <n v="0"/>
    <n v="0"/>
    <n v="0"/>
    <n v="0"/>
    <n v="0"/>
    <n v="3"/>
    <n v="2"/>
    <n v="5"/>
    <n v="0"/>
    <n v="0"/>
    <n v="6"/>
    <n v="4"/>
    <n v="10"/>
    <n v="0"/>
    <n v="0"/>
  </r>
  <r>
    <s v="08MSU0017H"/>
    <x v="12"/>
    <s v="08USU4052X"/>
    <x v="22"/>
    <x v="1"/>
    <x v="1"/>
    <x v="4"/>
    <n v="6"/>
    <x v="1"/>
    <n v="9"/>
    <x v="6"/>
    <n v="6091327002"/>
    <x v="118"/>
    <n v="1"/>
    <x v="0"/>
    <n v="1"/>
    <s v="Activa"/>
    <n v="0"/>
    <m/>
    <n v="2020"/>
    <n v="5"/>
    <n v="3"/>
    <n v="8"/>
    <n v="0"/>
    <n v="0"/>
    <n v="2"/>
    <n v="0"/>
    <n v="2"/>
    <n v="0"/>
    <n v="0"/>
    <n v="10"/>
    <n v="9"/>
    <n v="19"/>
    <n v="0"/>
    <n v="0"/>
    <n v="20"/>
    <n v="14"/>
    <n v="34"/>
    <n v="0"/>
    <n v="0"/>
  </r>
  <r>
    <s v="08MSU0017H"/>
    <x v="12"/>
    <s v="08USU4052X"/>
    <x v="22"/>
    <x v="1"/>
    <x v="1"/>
    <x v="4"/>
    <n v="6"/>
    <x v="1"/>
    <n v="9"/>
    <x v="6"/>
    <n v="6091331003"/>
    <x v="119"/>
    <n v="1"/>
    <x v="0"/>
    <n v="1"/>
    <s v="Activa"/>
    <n v="0"/>
    <m/>
    <n v="2020"/>
    <n v="1"/>
    <n v="0"/>
    <n v="1"/>
    <n v="0"/>
    <n v="0"/>
    <n v="0"/>
    <n v="0"/>
    <n v="0"/>
    <n v="0"/>
    <n v="0"/>
    <n v="1"/>
    <n v="0"/>
    <n v="1"/>
    <n v="0"/>
    <n v="0"/>
    <n v="2"/>
    <n v="1"/>
    <n v="3"/>
    <n v="0"/>
    <n v="0"/>
  </r>
  <r>
    <s v="08MSU0017H"/>
    <x v="12"/>
    <s v="08USU4052X"/>
    <x v="22"/>
    <x v="1"/>
    <x v="1"/>
    <x v="4"/>
    <n v="6"/>
    <x v="1"/>
    <n v="9"/>
    <x v="6"/>
    <n v="6091332002"/>
    <x v="120"/>
    <n v="1"/>
    <x v="0"/>
    <n v="1"/>
    <s v="Activa"/>
    <n v="0"/>
    <m/>
    <n v="2020"/>
    <n v="1"/>
    <n v="1"/>
    <n v="2"/>
    <n v="0"/>
    <n v="0"/>
    <n v="0"/>
    <n v="0"/>
    <n v="0"/>
    <n v="0"/>
    <n v="0"/>
    <n v="0"/>
    <n v="2"/>
    <n v="2"/>
    <n v="0"/>
    <n v="0"/>
    <n v="1"/>
    <n v="5"/>
    <n v="6"/>
    <n v="0"/>
    <n v="0"/>
  </r>
  <r>
    <s v="08MSU0017H"/>
    <x v="12"/>
    <s v="08USU4052X"/>
    <x v="22"/>
    <x v="1"/>
    <x v="1"/>
    <x v="4"/>
    <n v="6"/>
    <x v="1"/>
    <n v="9"/>
    <x v="6"/>
    <n v="6091337005"/>
    <x v="121"/>
    <n v="1"/>
    <x v="0"/>
    <n v="1"/>
    <s v="Activa"/>
    <n v="0"/>
    <m/>
    <n v="2020"/>
    <n v="2"/>
    <n v="0"/>
    <n v="2"/>
    <n v="0"/>
    <n v="0"/>
    <n v="1"/>
    <n v="0"/>
    <n v="1"/>
    <n v="0"/>
    <n v="0"/>
    <n v="2"/>
    <n v="0"/>
    <n v="2"/>
    <n v="0"/>
    <n v="0"/>
    <n v="7"/>
    <n v="1"/>
    <n v="8"/>
    <n v="0"/>
    <n v="0"/>
  </r>
  <r>
    <s v="08MSU0017H"/>
    <x v="12"/>
    <s v="08USU4052X"/>
    <x v="22"/>
    <x v="1"/>
    <x v="1"/>
    <x v="4"/>
    <n v="6"/>
    <x v="1"/>
    <n v="9"/>
    <x v="6"/>
    <n v="6091340002"/>
    <x v="122"/>
    <n v="1"/>
    <x v="0"/>
    <n v="1"/>
    <s v="Activa"/>
    <n v="0"/>
    <m/>
    <n v="2020"/>
    <n v="5"/>
    <n v="8"/>
    <n v="13"/>
    <n v="0"/>
    <n v="0"/>
    <n v="5"/>
    <n v="7"/>
    <n v="12"/>
    <n v="0"/>
    <n v="0"/>
    <n v="4"/>
    <n v="11"/>
    <n v="15"/>
    <n v="0"/>
    <n v="0"/>
    <n v="13"/>
    <n v="33"/>
    <n v="46"/>
    <n v="0"/>
    <n v="0"/>
  </r>
  <r>
    <s v="08MSU0017H"/>
    <x v="12"/>
    <s v="08USU4052X"/>
    <x v="22"/>
    <x v="1"/>
    <x v="1"/>
    <x v="4"/>
    <n v="6"/>
    <x v="1"/>
    <n v="9"/>
    <x v="6"/>
    <n v="6091342013"/>
    <x v="123"/>
    <n v="1"/>
    <x v="0"/>
    <n v="1"/>
    <s v="Activa"/>
    <n v="0"/>
    <m/>
    <n v="2020"/>
    <n v="1"/>
    <n v="1"/>
    <n v="2"/>
    <n v="0"/>
    <n v="0"/>
    <n v="0"/>
    <n v="0"/>
    <n v="0"/>
    <n v="0"/>
    <n v="0"/>
    <n v="0"/>
    <n v="2"/>
    <n v="2"/>
    <n v="0"/>
    <n v="0"/>
    <n v="1"/>
    <n v="4"/>
    <n v="5"/>
    <n v="0"/>
    <n v="0"/>
  </r>
  <r>
    <s v="08MSU0017H"/>
    <x v="12"/>
    <s v="08USU4052X"/>
    <x v="22"/>
    <x v="1"/>
    <x v="1"/>
    <x v="4"/>
    <n v="6"/>
    <x v="1"/>
    <n v="9"/>
    <x v="6"/>
    <n v="6091345016"/>
    <x v="124"/>
    <n v="1"/>
    <x v="0"/>
    <n v="1"/>
    <s v="Activa"/>
    <n v="0"/>
    <m/>
    <n v="2020"/>
    <n v="0"/>
    <n v="0"/>
    <n v="0"/>
    <n v="0"/>
    <n v="0"/>
    <n v="0"/>
    <n v="0"/>
    <n v="0"/>
    <n v="0"/>
    <n v="0"/>
    <n v="2"/>
    <n v="0"/>
    <n v="2"/>
    <n v="0"/>
    <n v="0"/>
    <n v="4"/>
    <n v="0"/>
    <n v="4"/>
    <n v="0"/>
    <n v="0"/>
  </r>
  <r>
    <s v="08MSU0017H"/>
    <x v="12"/>
    <s v="08USU4052X"/>
    <x v="22"/>
    <x v="1"/>
    <x v="1"/>
    <x v="4"/>
    <n v="7"/>
    <x v="2"/>
    <n v="4"/>
    <x v="2"/>
    <n v="7042500139"/>
    <x v="125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2"/>
    <n v="7"/>
    <n v="9"/>
    <n v="0"/>
    <n v="0"/>
  </r>
  <r>
    <s v="08MSU0017H"/>
    <x v="12"/>
    <s v="08USU4052X"/>
    <x v="22"/>
    <x v="1"/>
    <x v="1"/>
    <x v="4"/>
    <n v="7"/>
    <x v="2"/>
    <n v="9"/>
    <x v="6"/>
    <n v="7091345018"/>
    <x v="126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8"/>
    <n v="6"/>
    <n v="14"/>
    <n v="0"/>
    <n v="0"/>
  </r>
  <r>
    <s v="08MSU0017H"/>
    <x v="12"/>
    <s v="08USU4052X"/>
    <x v="22"/>
    <x v="1"/>
    <x v="1"/>
    <x v="4"/>
    <n v="6"/>
    <x v="1"/>
    <n v="9"/>
    <x v="6"/>
    <n v="6091315001"/>
    <x v="127"/>
    <n v="1"/>
    <x v="0"/>
    <n v="1"/>
    <s v="Activa"/>
    <n v="0"/>
    <m/>
    <n v="2020"/>
    <n v="0"/>
    <n v="0"/>
    <n v="0"/>
    <n v="0"/>
    <n v="0"/>
    <n v="0"/>
    <n v="0"/>
    <n v="0"/>
    <n v="0"/>
    <n v="0"/>
    <n v="2"/>
    <n v="0"/>
    <n v="2"/>
    <n v="0"/>
    <n v="0"/>
    <n v="2"/>
    <n v="0"/>
    <n v="2"/>
    <n v="0"/>
    <n v="0"/>
  </r>
  <r>
    <s v="08MSU0017H"/>
    <x v="12"/>
    <s v="08USU4052X"/>
    <x v="22"/>
    <x v="1"/>
    <x v="1"/>
    <x v="4"/>
    <n v="7"/>
    <x v="2"/>
    <n v="9"/>
    <x v="6"/>
    <n v="7095200012"/>
    <x v="128"/>
    <n v="1"/>
    <x v="0"/>
    <n v="1"/>
    <s v="Activa"/>
    <n v="0"/>
    <m/>
    <n v="2020"/>
    <n v="0"/>
    <n v="0"/>
    <n v="0"/>
    <n v="0"/>
    <n v="0"/>
    <n v="0"/>
    <n v="0"/>
    <n v="0"/>
    <n v="0"/>
    <n v="0"/>
    <n v="1"/>
    <n v="0"/>
    <n v="1"/>
    <n v="0"/>
    <n v="0"/>
    <n v="3"/>
    <n v="1"/>
    <n v="4"/>
    <n v="0"/>
    <n v="0"/>
  </r>
  <r>
    <s v="08MSU0017H"/>
    <x v="12"/>
    <s v="08USU4053W"/>
    <x v="23"/>
    <x v="1"/>
    <x v="1"/>
    <x v="4"/>
    <n v="5"/>
    <x v="0"/>
    <n v="5"/>
    <x v="7"/>
    <n v="5052300004"/>
    <x v="129"/>
    <n v="1"/>
    <x v="0"/>
    <n v="1"/>
    <s v="Activa"/>
    <n v="0"/>
    <m/>
    <n v="2020"/>
    <n v="22"/>
    <n v="19"/>
    <n v="41"/>
    <n v="0"/>
    <n v="1"/>
    <n v="18"/>
    <n v="16"/>
    <n v="34"/>
    <n v="0"/>
    <n v="1"/>
    <n v="25"/>
    <n v="19"/>
    <n v="44"/>
    <n v="0"/>
    <n v="1"/>
    <n v="135"/>
    <n v="95"/>
    <n v="230"/>
    <n v="1"/>
    <n v="5"/>
  </r>
  <r>
    <s v="08MSU0017H"/>
    <x v="12"/>
    <s v="08USU4053W"/>
    <x v="23"/>
    <x v="1"/>
    <x v="1"/>
    <x v="4"/>
    <n v="5"/>
    <x v="0"/>
    <n v="5"/>
    <x v="7"/>
    <n v="5053100001"/>
    <x v="130"/>
    <n v="1"/>
    <x v="0"/>
    <n v="1"/>
    <s v="Activa"/>
    <n v="0"/>
    <m/>
    <n v="2020"/>
    <n v="3"/>
    <n v="4"/>
    <n v="7"/>
    <n v="1"/>
    <n v="0"/>
    <n v="2"/>
    <n v="2"/>
    <n v="4"/>
    <n v="0"/>
    <n v="0"/>
    <n v="25"/>
    <n v="16"/>
    <n v="41"/>
    <n v="0"/>
    <n v="0"/>
    <n v="60"/>
    <n v="43"/>
    <n v="103"/>
    <n v="2"/>
    <n v="3"/>
  </r>
  <r>
    <s v="08MSU0017H"/>
    <x v="12"/>
    <s v="08USU4053W"/>
    <x v="23"/>
    <x v="1"/>
    <x v="1"/>
    <x v="4"/>
    <n v="5"/>
    <x v="0"/>
    <n v="6"/>
    <x v="5"/>
    <n v="5061100012"/>
    <x v="131"/>
    <n v="1"/>
    <x v="0"/>
    <n v="1"/>
    <s v="Activa"/>
    <n v="0"/>
    <m/>
    <n v="2020"/>
    <n v="0"/>
    <n v="0"/>
    <n v="0"/>
    <n v="0"/>
    <n v="0"/>
    <n v="0"/>
    <n v="0"/>
    <n v="0"/>
    <n v="0"/>
    <n v="0"/>
    <n v="65"/>
    <n v="14"/>
    <n v="79"/>
    <n v="0"/>
    <n v="1"/>
    <n v="209"/>
    <n v="37"/>
    <n v="246"/>
    <n v="1"/>
    <n v="1"/>
  </r>
  <r>
    <s v="08MSU0017H"/>
    <x v="12"/>
    <s v="08USU4053W"/>
    <x v="23"/>
    <x v="1"/>
    <x v="1"/>
    <x v="4"/>
    <n v="5"/>
    <x v="0"/>
    <n v="6"/>
    <x v="5"/>
    <n v="5061200003"/>
    <x v="132"/>
    <n v="1"/>
    <x v="0"/>
    <n v="1"/>
    <s v="Activa"/>
    <n v="0"/>
    <m/>
    <n v="2020"/>
    <n v="13"/>
    <n v="1"/>
    <n v="14"/>
    <n v="0"/>
    <n v="0"/>
    <n v="15"/>
    <n v="3"/>
    <n v="18"/>
    <n v="0"/>
    <n v="0"/>
    <n v="34"/>
    <n v="8"/>
    <n v="42"/>
    <n v="2"/>
    <n v="1"/>
    <n v="144"/>
    <n v="26"/>
    <n v="170"/>
    <n v="2"/>
    <n v="5"/>
  </r>
  <r>
    <s v="08MSU0017H"/>
    <x v="12"/>
    <s v="08USU4053W"/>
    <x v="23"/>
    <x v="1"/>
    <x v="1"/>
    <x v="4"/>
    <n v="5"/>
    <x v="0"/>
    <n v="6"/>
    <x v="5"/>
    <n v="5061300008"/>
    <x v="133"/>
    <n v="1"/>
    <x v="0"/>
    <n v="3"/>
    <s v="Liquidacion"/>
    <n v="0"/>
    <m/>
    <n v="2020"/>
    <n v="6"/>
    <n v="0"/>
    <n v="6"/>
    <n v="0"/>
    <n v="0"/>
    <n v="23"/>
    <n v="7"/>
    <n v="30"/>
    <n v="1"/>
    <n v="0"/>
    <n v="0"/>
    <n v="0"/>
    <n v="0"/>
    <n v="0"/>
    <n v="0"/>
    <n v="2"/>
    <n v="0"/>
    <n v="2"/>
    <n v="0"/>
    <n v="0"/>
  </r>
  <r>
    <s v="08MSU0017H"/>
    <x v="12"/>
    <s v="08USU4053W"/>
    <x v="23"/>
    <x v="1"/>
    <x v="1"/>
    <x v="4"/>
    <n v="5"/>
    <x v="0"/>
    <n v="6"/>
    <x v="5"/>
    <n v="5061300016"/>
    <x v="134"/>
    <n v="3"/>
    <x v="2"/>
    <n v="1"/>
    <s v="Activa"/>
    <n v="0"/>
    <m/>
    <n v="2020"/>
    <n v="0"/>
    <n v="0"/>
    <n v="0"/>
    <n v="0"/>
    <n v="0"/>
    <n v="0"/>
    <n v="0"/>
    <n v="0"/>
    <n v="0"/>
    <n v="0"/>
    <n v="47"/>
    <n v="11"/>
    <n v="58"/>
    <n v="0"/>
    <n v="0"/>
    <n v="77"/>
    <n v="19"/>
    <n v="96"/>
    <n v="1"/>
    <n v="1"/>
  </r>
  <r>
    <s v="08MSU0017H"/>
    <x v="12"/>
    <s v="08USU4053W"/>
    <x v="23"/>
    <x v="1"/>
    <x v="1"/>
    <x v="4"/>
    <n v="5"/>
    <x v="0"/>
    <n v="7"/>
    <x v="3"/>
    <n v="5071000002"/>
    <x v="135"/>
    <n v="1"/>
    <x v="0"/>
    <n v="1"/>
    <s v="Activa"/>
    <n v="0"/>
    <m/>
    <n v="2020"/>
    <n v="13"/>
    <n v="3"/>
    <n v="16"/>
    <n v="1"/>
    <n v="0"/>
    <n v="7"/>
    <n v="2"/>
    <n v="9"/>
    <n v="0"/>
    <n v="0"/>
    <n v="52"/>
    <n v="23"/>
    <n v="75"/>
    <n v="1"/>
    <n v="0"/>
    <n v="154"/>
    <n v="57"/>
    <n v="211"/>
    <n v="3"/>
    <n v="3"/>
  </r>
  <r>
    <s v="08MSU0017H"/>
    <x v="12"/>
    <s v="08USU4053W"/>
    <x v="23"/>
    <x v="1"/>
    <x v="1"/>
    <x v="4"/>
    <n v="5"/>
    <x v="0"/>
    <n v="7"/>
    <x v="3"/>
    <n v="5071500013"/>
    <x v="136"/>
    <n v="1"/>
    <x v="0"/>
    <n v="1"/>
    <s v="Activa"/>
    <n v="0"/>
    <m/>
    <n v="2020"/>
    <n v="36"/>
    <n v="10"/>
    <n v="46"/>
    <n v="1"/>
    <n v="1"/>
    <n v="13"/>
    <n v="5"/>
    <n v="18"/>
    <n v="0"/>
    <n v="0"/>
    <n v="32"/>
    <n v="9"/>
    <n v="41"/>
    <n v="1"/>
    <n v="0"/>
    <n v="273"/>
    <n v="74"/>
    <n v="347"/>
    <n v="2"/>
    <n v="3"/>
  </r>
  <r>
    <s v="08MSU0017H"/>
    <x v="12"/>
    <s v="08USU4053W"/>
    <x v="23"/>
    <x v="1"/>
    <x v="1"/>
    <x v="4"/>
    <n v="5"/>
    <x v="0"/>
    <n v="7"/>
    <x v="3"/>
    <n v="5071700031"/>
    <x v="137"/>
    <n v="1"/>
    <x v="0"/>
    <n v="1"/>
    <s v="Activa"/>
    <n v="0"/>
    <m/>
    <n v="2020"/>
    <n v="24"/>
    <n v="13"/>
    <n v="37"/>
    <n v="0"/>
    <n v="0"/>
    <n v="22"/>
    <n v="12"/>
    <n v="34"/>
    <n v="0"/>
    <n v="0"/>
    <n v="19"/>
    <n v="12"/>
    <n v="31"/>
    <n v="0"/>
    <n v="0"/>
    <n v="149"/>
    <n v="75"/>
    <n v="224"/>
    <n v="0"/>
    <n v="5"/>
  </r>
  <r>
    <s v="08MSU0017H"/>
    <x v="12"/>
    <s v="08USU4053W"/>
    <x v="23"/>
    <x v="1"/>
    <x v="1"/>
    <x v="4"/>
    <n v="5"/>
    <x v="0"/>
    <n v="7"/>
    <x v="3"/>
    <n v="5072400013"/>
    <x v="138"/>
    <n v="1"/>
    <x v="0"/>
    <n v="1"/>
    <s v="Activa"/>
    <n v="0"/>
    <m/>
    <n v="2020"/>
    <n v="54"/>
    <n v="14"/>
    <n v="68"/>
    <n v="1"/>
    <n v="2"/>
    <n v="26"/>
    <n v="7"/>
    <n v="33"/>
    <n v="0"/>
    <n v="1"/>
    <n v="33"/>
    <n v="12"/>
    <n v="45"/>
    <n v="0"/>
    <n v="1"/>
    <n v="229"/>
    <n v="62"/>
    <n v="291"/>
    <n v="2"/>
    <n v="7"/>
  </r>
  <r>
    <s v="08MSU0017H"/>
    <x v="12"/>
    <s v="08USU4053W"/>
    <x v="23"/>
    <x v="1"/>
    <x v="1"/>
    <x v="4"/>
    <n v="5"/>
    <x v="0"/>
    <n v="7"/>
    <x v="3"/>
    <n v="5073200005"/>
    <x v="100"/>
    <n v="1"/>
    <x v="0"/>
    <n v="1"/>
    <s v="Activa"/>
    <n v="0"/>
    <m/>
    <n v="2020"/>
    <n v="91"/>
    <n v="27"/>
    <n v="118"/>
    <n v="0"/>
    <n v="0"/>
    <n v="92"/>
    <n v="19"/>
    <n v="111"/>
    <n v="2"/>
    <n v="2"/>
    <n v="127"/>
    <n v="47"/>
    <n v="174"/>
    <n v="3"/>
    <n v="3"/>
    <n v="676"/>
    <n v="238"/>
    <n v="914"/>
    <n v="9"/>
    <n v="21"/>
  </r>
  <r>
    <s v="08MSU0017H"/>
    <x v="12"/>
    <s v="08USU4053W"/>
    <x v="23"/>
    <x v="1"/>
    <x v="1"/>
    <x v="4"/>
    <n v="5"/>
    <x v="0"/>
    <n v="7"/>
    <x v="3"/>
    <n v="5073200011"/>
    <x v="139"/>
    <n v="1"/>
    <x v="0"/>
    <n v="1"/>
    <s v="Activa"/>
    <n v="0"/>
    <m/>
    <n v="2020"/>
    <n v="20"/>
    <n v="4"/>
    <n v="24"/>
    <n v="1"/>
    <n v="1"/>
    <n v="8"/>
    <n v="2"/>
    <n v="10"/>
    <n v="0"/>
    <n v="2"/>
    <n v="35"/>
    <n v="13"/>
    <n v="48"/>
    <n v="1"/>
    <n v="2"/>
    <n v="128"/>
    <n v="42"/>
    <n v="170"/>
    <n v="2"/>
    <n v="14"/>
  </r>
  <r>
    <s v="08MSU0017H"/>
    <x v="12"/>
    <s v="08USU4053W"/>
    <x v="23"/>
    <x v="1"/>
    <x v="1"/>
    <x v="4"/>
    <n v="6"/>
    <x v="1"/>
    <n v="4"/>
    <x v="2"/>
    <n v="6041100014"/>
    <x v="140"/>
    <n v="1"/>
    <x v="0"/>
    <n v="1"/>
    <s v="Activa"/>
    <n v="0"/>
    <m/>
    <n v="2020"/>
    <n v="0"/>
    <n v="0"/>
    <n v="0"/>
    <n v="0"/>
    <n v="0"/>
    <n v="0"/>
    <n v="0"/>
    <n v="0"/>
    <n v="0"/>
    <n v="0"/>
    <n v="6"/>
    <n v="4"/>
    <n v="10"/>
    <n v="0"/>
    <n v="0"/>
    <n v="20"/>
    <n v="9"/>
    <n v="29"/>
    <n v="0"/>
    <n v="0"/>
  </r>
  <r>
    <s v="08MSU0017H"/>
    <x v="12"/>
    <s v="08USU4053W"/>
    <x v="23"/>
    <x v="1"/>
    <x v="1"/>
    <x v="4"/>
    <n v="7"/>
    <x v="2"/>
    <n v="5"/>
    <x v="7"/>
    <n v="7052000002"/>
    <x v="141"/>
    <n v="1"/>
    <x v="0"/>
    <n v="1"/>
    <s v="Activa"/>
    <n v="0"/>
    <m/>
    <n v="2020"/>
    <n v="4"/>
    <n v="1"/>
    <n v="5"/>
    <n v="1"/>
    <n v="0"/>
    <n v="2"/>
    <n v="1"/>
    <n v="3"/>
    <n v="0"/>
    <n v="0"/>
    <n v="0"/>
    <n v="1"/>
    <n v="1"/>
    <n v="0"/>
    <n v="0"/>
    <n v="6"/>
    <n v="1"/>
    <n v="7"/>
    <n v="0"/>
    <n v="0"/>
  </r>
  <r>
    <s v="08MSU0017H"/>
    <x v="12"/>
    <s v="08USU4053W"/>
    <x v="23"/>
    <x v="1"/>
    <x v="1"/>
    <x v="4"/>
    <n v="7"/>
    <x v="2"/>
    <n v="5"/>
    <x v="7"/>
    <n v="7052000004"/>
    <x v="142"/>
    <n v="1"/>
    <x v="0"/>
    <n v="1"/>
    <s v="Activa"/>
    <n v="0"/>
    <m/>
    <n v="2020"/>
    <n v="3"/>
    <n v="5"/>
    <n v="8"/>
    <n v="0"/>
    <n v="0"/>
    <n v="3"/>
    <n v="5"/>
    <n v="8"/>
    <n v="0"/>
    <n v="0"/>
    <n v="2"/>
    <n v="3"/>
    <n v="5"/>
    <n v="0"/>
    <n v="0"/>
    <n v="15"/>
    <n v="7"/>
    <n v="22"/>
    <n v="0"/>
    <n v="0"/>
  </r>
  <r>
    <s v="08MSU0017H"/>
    <x v="12"/>
    <s v="08USU4053W"/>
    <x v="23"/>
    <x v="1"/>
    <x v="1"/>
    <x v="4"/>
    <n v="7"/>
    <x v="2"/>
    <n v="6"/>
    <x v="5"/>
    <n v="7061000003"/>
    <x v="143"/>
    <n v="1"/>
    <x v="0"/>
    <n v="1"/>
    <s v="Activa"/>
    <n v="0"/>
    <m/>
    <n v="2020"/>
    <n v="5"/>
    <n v="2"/>
    <n v="7"/>
    <n v="0"/>
    <n v="0"/>
    <n v="5"/>
    <n v="2"/>
    <n v="7"/>
    <n v="0"/>
    <n v="0"/>
    <n v="2"/>
    <n v="0"/>
    <n v="2"/>
    <n v="0"/>
    <n v="0"/>
    <n v="10"/>
    <n v="1"/>
    <n v="11"/>
    <n v="0"/>
    <n v="0"/>
  </r>
  <r>
    <s v="08MSU0017H"/>
    <x v="12"/>
    <s v="08USU4053W"/>
    <x v="23"/>
    <x v="1"/>
    <x v="1"/>
    <x v="4"/>
    <n v="7"/>
    <x v="2"/>
    <n v="7"/>
    <x v="3"/>
    <n v="7071000006"/>
    <x v="144"/>
    <n v="1"/>
    <x v="0"/>
    <n v="1"/>
    <s v="Activa"/>
    <n v="0"/>
    <m/>
    <n v="2020"/>
    <n v="0"/>
    <n v="2"/>
    <n v="2"/>
    <n v="0"/>
    <n v="0"/>
    <n v="1"/>
    <n v="0"/>
    <n v="1"/>
    <n v="0"/>
    <n v="0"/>
    <n v="0"/>
    <n v="0"/>
    <n v="0"/>
    <n v="0"/>
    <n v="0"/>
    <n v="1"/>
    <n v="0"/>
    <n v="1"/>
    <n v="0"/>
    <n v="0"/>
  </r>
  <r>
    <s v="08MSU0017H"/>
    <x v="12"/>
    <s v="08USU4053W"/>
    <x v="23"/>
    <x v="1"/>
    <x v="1"/>
    <x v="4"/>
    <n v="7"/>
    <x v="2"/>
    <n v="7"/>
    <x v="3"/>
    <n v="7073200010"/>
    <x v="145"/>
    <n v="1"/>
    <x v="0"/>
    <n v="1"/>
    <s v="Activa"/>
    <n v="0"/>
    <m/>
    <n v="2020"/>
    <n v="4"/>
    <n v="0"/>
    <n v="4"/>
    <n v="0"/>
    <n v="0"/>
    <n v="0"/>
    <n v="0"/>
    <n v="0"/>
    <n v="0"/>
    <n v="0"/>
    <n v="5"/>
    <n v="1"/>
    <n v="6"/>
    <n v="0"/>
    <n v="0"/>
    <n v="11"/>
    <n v="3"/>
    <n v="14"/>
    <n v="0"/>
    <n v="0"/>
  </r>
  <r>
    <s v="08MSU0017H"/>
    <x v="12"/>
    <s v="08USU4053W"/>
    <x v="23"/>
    <x v="1"/>
    <x v="1"/>
    <x v="4"/>
    <n v="7"/>
    <x v="2"/>
    <n v="7"/>
    <x v="3"/>
    <n v="7073200022"/>
    <x v="146"/>
    <n v="1"/>
    <x v="0"/>
    <n v="1"/>
    <s v="Activa"/>
    <n v="0"/>
    <m/>
    <n v="2020"/>
    <n v="1"/>
    <n v="1"/>
    <n v="2"/>
    <n v="0"/>
    <n v="0"/>
    <n v="5"/>
    <n v="0"/>
    <n v="5"/>
    <n v="0"/>
    <n v="0"/>
    <n v="3"/>
    <n v="1"/>
    <n v="4"/>
    <n v="0"/>
    <n v="0"/>
    <n v="7"/>
    <n v="4"/>
    <n v="11"/>
    <n v="0"/>
    <n v="0"/>
  </r>
  <r>
    <s v="08MSU0017H"/>
    <x v="12"/>
    <s v="08USU4053W"/>
    <x v="23"/>
    <x v="1"/>
    <x v="1"/>
    <x v="4"/>
    <n v="8"/>
    <x v="3"/>
    <n v="7"/>
    <x v="3"/>
    <n v="8071000005"/>
    <x v="147"/>
    <n v="1"/>
    <x v="0"/>
    <n v="1"/>
    <s v="Activa"/>
    <n v="0"/>
    <m/>
    <n v="2020"/>
    <n v="3"/>
    <n v="0"/>
    <n v="3"/>
    <n v="0"/>
    <n v="0"/>
    <n v="2"/>
    <n v="0"/>
    <n v="2"/>
    <n v="0"/>
    <n v="0"/>
    <n v="0"/>
    <n v="0"/>
    <n v="0"/>
    <n v="0"/>
    <n v="0"/>
    <n v="4"/>
    <n v="2"/>
    <n v="6"/>
    <n v="0"/>
    <n v="0"/>
  </r>
  <r>
    <s v="08MSU0017H"/>
    <x v="12"/>
    <s v="08USU4054V"/>
    <x v="24"/>
    <x v="1"/>
    <x v="1"/>
    <x v="4"/>
    <n v="5"/>
    <x v="0"/>
    <n v="4"/>
    <x v="2"/>
    <n v="5041300004"/>
    <x v="148"/>
    <n v="1"/>
    <x v="0"/>
    <n v="1"/>
    <s v="Activa"/>
    <n v="0"/>
    <m/>
    <n v="2020"/>
    <n v="56"/>
    <n v="57"/>
    <n v="113"/>
    <n v="0"/>
    <n v="2"/>
    <n v="21"/>
    <n v="34"/>
    <n v="55"/>
    <n v="0"/>
    <n v="1"/>
    <n v="7"/>
    <n v="7"/>
    <n v="14"/>
    <n v="0"/>
    <n v="3"/>
    <n v="391"/>
    <n v="395"/>
    <n v="786"/>
    <n v="2"/>
    <n v="13"/>
  </r>
  <r>
    <s v="08MSU0017H"/>
    <x v="12"/>
    <s v="08USU4054V"/>
    <x v="24"/>
    <x v="1"/>
    <x v="1"/>
    <x v="4"/>
    <n v="5"/>
    <x v="0"/>
    <n v="4"/>
    <x v="2"/>
    <n v="5041300004"/>
    <x v="148"/>
    <n v="3"/>
    <x v="2"/>
    <n v="1"/>
    <s v="Activa"/>
    <n v="0"/>
    <m/>
    <n v="2020"/>
    <n v="0"/>
    <n v="0"/>
    <n v="0"/>
    <n v="0"/>
    <n v="0"/>
    <n v="0"/>
    <n v="0"/>
    <n v="0"/>
    <n v="0"/>
    <n v="0"/>
    <n v="1"/>
    <n v="1"/>
    <n v="2"/>
    <n v="0"/>
    <n v="0"/>
    <n v="9"/>
    <n v="7"/>
    <n v="16"/>
    <n v="0"/>
    <n v="0"/>
  </r>
  <r>
    <s v="08MSU0017H"/>
    <x v="12"/>
    <s v="08USU4054V"/>
    <x v="24"/>
    <x v="1"/>
    <x v="1"/>
    <x v="4"/>
    <n v="5"/>
    <x v="0"/>
    <n v="4"/>
    <x v="2"/>
    <n v="5041400008"/>
    <x v="19"/>
    <n v="1"/>
    <x v="0"/>
    <n v="1"/>
    <s v="Activa"/>
    <n v="0"/>
    <m/>
    <n v="2020"/>
    <n v="51"/>
    <n v="133"/>
    <n v="184"/>
    <n v="3"/>
    <n v="7"/>
    <n v="51"/>
    <n v="85"/>
    <n v="136"/>
    <n v="0"/>
    <n v="2"/>
    <n v="8"/>
    <n v="7"/>
    <n v="15"/>
    <n v="0"/>
    <n v="0"/>
    <n v="376"/>
    <n v="652"/>
    <n v="1028"/>
    <n v="3"/>
    <n v="31"/>
  </r>
  <r>
    <s v="08MSU0017H"/>
    <x v="12"/>
    <s v="08USU4054V"/>
    <x v="24"/>
    <x v="1"/>
    <x v="1"/>
    <x v="4"/>
    <n v="5"/>
    <x v="0"/>
    <n v="4"/>
    <x v="2"/>
    <n v="5041400008"/>
    <x v="19"/>
    <n v="3"/>
    <x v="2"/>
    <n v="1"/>
    <s v="Activa"/>
    <n v="0"/>
    <m/>
    <n v="2020"/>
    <n v="0"/>
    <n v="0"/>
    <n v="0"/>
    <n v="0"/>
    <n v="0"/>
    <n v="0"/>
    <n v="0"/>
    <n v="0"/>
    <n v="0"/>
    <n v="0"/>
    <n v="1"/>
    <n v="0"/>
    <n v="1"/>
    <n v="0"/>
    <n v="0"/>
    <n v="13"/>
    <n v="18"/>
    <n v="31"/>
    <n v="0"/>
    <n v="1"/>
  </r>
  <r>
    <s v="08MSU0017H"/>
    <x v="12"/>
    <s v="08USU4054V"/>
    <x v="24"/>
    <x v="1"/>
    <x v="1"/>
    <x v="4"/>
    <n v="5"/>
    <x v="0"/>
    <n v="4"/>
    <x v="2"/>
    <n v="5042100055"/>
    <x v="16"/>
    <n v="1"/>
    <x v="0"/>
    <n v="1"/>
    <s v="Activa"/>
    <n v="0"/>
    <m/>
    <n v="2020"/>
    <n v="56"/>
    <n v="112"/>
    <n v="168"/>
    <n v="0"/>
    <n v="4"/>
    <n v="24"/>
    <n v="62"/>
    <n v="86"/>
    <n v="1"/>
    <n v="1"/>
    <n v="6"/>
    <n v="7"/>
    <n v="13"/>
    <n v="0"/>
    <n v="0"/>
    <n v="345"/>
    <n v="465"/>
    <n v="810"/>
    <n v="6"/>
    <n v="19"/>
  </r>
  <r>
    <s v="08MSU0017H"/>
    <x v="12"/>
    <s v="08USU4054V"/>
    <x v="24"/>
    <x v="1"/>
    <x v="1"/>
    <x v="4"/>
    <n v="5"/>
    <x v="0"/>
    <n v="4"/>
    <x v="2"/>
    <n v="5042100055"/>
    <x v="16"/>
    <n v="3"/>
    <x v="2"/>
    <n v="1"/>
    <s v="Activa"/>
    <n v="0"/>
    <m/>
    <n v="2020"/>
    <n v="0"/>
    <n v="0"/>
    <n v="0"/>
    <n v="0"/>
    <n v="0"/>
    <n v="0"/>
    <n v="0"/>
    <n v="0"/>
    <n v="0"/>
    <n v="0"/>
    <n v="0"/>
    <n v="1"/>
    <n v="1"/>
    <n v="0"/>
    <n v="0"/>
    <n v="48"/>
    <n v="131"/>
    <n v="179"/>
    <n v="2"/>
    <n v="5"/>
  </r>
  <r>
    <s v="08MSU0017H"/>
    <x v="12"/>
    <s v="08USU4054V"/>
    <x v="24"/>
    <x v="1"/>
    <x v="1"/>
    <x v="4"/>
    <n v="5"/>
    <x v="0"/>
    <n v="4"/>
    <x v="2"/>
    <n v="5042300009"/>
    <x v="149"/>
    <n v="1"/>
    <x v="0"/>
    <n v="1"/>
    <s v="Activa"/>
    <n v="0"/>
    <m/>
    <n v="2020"/>
    <n v="7"/>
    <n v="15"/>
    <n v="22"/>
    <n v="0"/>
    <n v="1"/>
    <n v="6"/>
    <n v="15"/>
    <n v="21"/>
    <n v="0"/>
    <n v="0"/>
    <n v="4"/>
    <n v="3"/>
    <n v="7"/>
    <n v="0"/>
    <n v="0"/>
    <n v="63"/>
    <n v="86"/>
    <n v="149"/>
    <n v="3"/>
    <n v="4"/>
  </r>
  <r>
    <s v="08MSU0017H"/>
    <x v="12"/>
    <s v="08USU4054V"/>
    <x v="24"/>
    <x v="1"/>
    <x v="1"/>
    <x v="4"/>
    <n v="5"/>
    <x v="0"/>
    <n v="4"/>
    <x v="2"/>
    <n v="5042300009"/>
    <x v="149"/>
    <n v="3"/>
    <x v="2"/>
    <n v="1"/>
    <s v="Activa"/>
    <n v="0"/>
    <m/>
    <n v="2020"/>
    <n v="0"/>
    <n v="0"/>
    <n v="0"/>
    <n v="0"/>
    <n v="0"/>
    <n v="0"/>
    <n v="0"/>
    <n v="0"/>
    <n v="0"/>
    <n v="0"/>
    <n v="1"/>
    <n v="0"/>
    <n v="1"/>
    <n v="0"/>
    <n v="0"/>
    <n v="2"/>
    <n v="3"/>
    <n v="5"/>
    <n v="0"/>
    <n v="0"/>
  </r>
  <r>
    <s v="08MSU0017H"/>
    <x v="12"/>
    <s v="08USU4054V"/>
    <x v="24"/>
    <x v="1"/>
    <x v="1"/>
    <x v="4"/>
    <n v="5"/>
    <x v="0"/>
    <n v="6"/>
    <x v="5"/>
    <n v="5062200078"/>
    <x v="150"/>
    <n v="1"/>
    <x v="0"/>
    <n v="1"/>
    <s v="Activa"/>
    <n v="0"/>
    <m/>
    <n v="2020"/>
    <n v="12"/>
    <n v="3"/>
    <n v="15"/>
    <n v="1"/>
    <n v="0"/>
    <n v="8"/>
    <n v="6"/>
    <n v="14"/>
    <n v="0"/>
    <n v="0"/>
    <n v="6"/>
    <n v="1"/>
    <n v="7"/>
    <n v="0"/>
    <n v="0"/>
    <n v="78"/>
    <n v="33"/>
    <n v="111"/>
    <n v="1"/>
    <n v="1"/>
  </r>
  <r>
    <s v="08MSU0017H"/>
    <x v="12"/>
    <s v="08USU4054V"/>
    <x v="24"/>
    <x v="1"/>
    <x v="1"/>
    <x v="4"/>
    <n v="5"/>
    <x v="0"/>
    <n v="6"/>
    <x v="5"/>
    <n v="5062200078"/>
    <x v="150"/>
    <n v="3"/>
    <x v="2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</r>
  <r>
    <s v="08MSU0017H"/>
    <x v="12"/>
    <s v="08USU4054V"/>
    <x v="24"/>
    <x v="1"/>
    <x v="1"/>
    <x v="4"/>
    <n v="5"/>
    <x v="0"/>
    <n v="4"/>
    <x v="2"/>
    <n v="5042000002"/>
    <x v="28"/>
    <n v="1"/>
    <x v="0"/>
    <n v="1"/>
    <s v="Activa"/>
    <n v="0"/>
    <m/>
    <n v="2020"/>
    <n v="0"/>
    <n v="0"/>
    <n v="0"/>
    <n v="0"/>
    <n v="0"/>
    <n v="0"/>
    <n v="0"/>
    <n v="0"/>
    <n v="0"/>
    <n v="0"/>
    <n v="144"/>
    <n v="150"/>
    <n v="294"/>
    <n v="2"/>
    <n v="11"/>
    <n v="145"/>
    <n v="150"/>
    <n v="295"/>
    <n v="2"/>
    <n v="11"/>
  </r>
  <r>
    <s v="08MSU0017H"/>
    <x v="12"/>
    <s v="08USU4054V"/>
    <x v="24"/>
    <x v="1"/>
    <x v="1"/>
    <x v="4"/>
    <n v="5"/>
    <x v="0"/>
    <n v="4"/>
    <x v="2"/>
    <n v="5042000002"/>
    <x v="28"/>
    <n v="3"/>
    <x v="2"/>
    <n v="1"/>
    <s v="Activa"/>
    <n v="0"/>
    <m/>
    <n v="2020"/>
    <n v="0"/>
    <n v="0"/>
    <n v="0"/>
    <n v="0"/>
    <n v="0"/>
    <n v="0"/>
    <n v="0"/>
    <n v="0"/>
    <n v="0"/>
    <n v="0"/>
    <n v="22"/>
    <n v="40"/>
    <n v="62"/>
    <n v="0"/>
    <n v="3"/>
    <n v="22"/>
    <n v="40"/>
    <n v="62"/>
    <n v="0"/>
    <n v="3"/>
  </r>
  <r>
    <s v="08MSU0017H"/>
    <x v="12"/>
    <s v="08USU4054V"/>
    <x v="24"/>
    <x v="1"/>
    <x v="1"/>
    <x v="4"/>
    <n v="5"/>
    <x v="0"/>
    <n v="4"/>
    <x v="2"/>
    <n v="5041300004"/>
    <x v="148"/>
    <n v="1"/>
    <x v="0"/>
    <n v="1"/>
    <s v="Activa"/>
    <n v="0"/>
    <m/>
    <n v="2020"/>
    <n v="0"/>
    <n v="0"/>
    <n v="0"/>
    <n v="0"/>
    <n v="0"/>
    <n v="0"/>
    <n v="0"/>
    <n v="0"/>
    <n v="0"/>
    <n v="0"/>
    <n v="145"/>
    <n v="100"/>
    <n v="245"/>
    <n v="1"/>
    <n v="5"/>
    <n v="145"/>
    <n v="100"/>
    <n v="245"/>
    <n v="1"/>
    <n v="5"/>
  </r>
  <r>
    <s v="08MSU0017H"/>
    <x v="12"/>
    <s v="08USU4054V"/>
    <x v="24"/>
    <x v="1"/>
    <x v="1"/>
    <x v="4"/>
    <n v="5"/>
    <x v="0"/>
    <n v="4"/>
    <x v="2"/>
    <n v="5041300004"/>
    <x v="148"/>
    <n v="3"/>
    <x v="2"/>
    <n v="1"/>
    <s v="Activa"/>
    <n v="0"/>
    <m/>
    <n v="2020"/>
    <n v="0"/>
    <n v="0"/>
    <n v="0"/>
    <n v="0"/>
    <n v="0"/>
    <n v="0"/>
    <n v="0"/>
    <n v="0"/>
    <n v="0"/>
    <n v="0"/>
    <n v="17"/>
    <n v="15"/>
    <n v="32"/>
    <n v="1"/>
    <n v="0"/>
    <n v="17"/>
    <n v="15"/>
    <n v="32"/>
    <n v="1"/>
    <n v="0"/>
  </r>
  <r>
    <s v="08MSU0017H"/>
    <x v="12"/>
    <s v="08USU4054V"/>
    <x v="24"/>
    <x v="1"/>
    <x v="1"/>
    <x v="4"/>
    <n v="5"/>
    <x v="0"/>
    <n v="4"/>
    <x v="2"/>
    <n v="5042300028"/>
    <x v="151"/>
    <n v="1"/>
    <x v="0"/>
    <n v="1"/>
    <s v="Activa"/>
    <n v="0"/>
    <m/>
    <n v="2020"/>
    <n v="0"/>
    <n v="0"/>
    <n v="0"/>
    <n v="0"/>
    <n v="0"/>
    <n v="0"/>
    <n v="0"/>
    <n v="0"/>
    <n v="0"/>
    <n v="0"/>
    <n v="25"/>
    <n v="34"/>
    <n v="59"/>
    <n v="1"/>
    <n v="1"/>
    <n v="25"/>
    <n v="34"/>
    <n v="59"/>
    <n v="1"/>
    <n v="1"/>
  </r>
  <r>
    <s v="08MSU0017H"/>
    <x v="12"/>
    <s v="08USU4054V"/>
    <x v="24"/>
    <x v="1"/>
    <x v="1"/>
    <x v="4"/>
    <n v="5"/>
    <x v="0"/>
    <n v="4"/>
    <x v="2"/>
    <n v="5042300028"/>
    <x v="151"/>
    <n v="3"/>
    <x v="2"/>
    <n v="1"/>
    <s v="Activa"/>
    <n v="0"/>
    <m/>
    <n v="2020"/>
    <n v="0"/>
    <n v="0"/>
    <n v="0"/>
    <n v="0"/>
    <n v="0"/>
    <n v="0"/>
    <n v="0"/>
    <n v="0"/>
    <n v="0"/>
    <n v="0"/>
    <n v="2"/>
    <n v="2"/>
    <n v="4"/>
    <n v="0"/>
    <n v="0"/>
    <n v="2"/>
    <n v="2"/>
    <n v="4"/>
    <n v="0"/>
    <n v="0"/>
  </r>
  <r>
    <s v="08MSU0017H"/>
    <x v="12"/>
    <s v="08USU4054V"/>
    <x v="24"/>
    <x v="1"/>
    <x v="1"/>
    <x v="4"/>
    <n v="5"/>
    <x v="0"/>
    <n v="3"/>
    <x v="1"/>
    <n v="5031400003"/>
    <x v="72"/>
    <n v="1"/>
    <x v="0"/>
    <n v="1"/>
    <s v="Activa"/>
    <n v="0"/>
    <m/>
    <n v="2020"/>
    <n v="0"/>
    <n v="0"/>
    <n v="0"/>
    <n v="0"/>
    <n v="0"/>
    <n v="0"/>
    <n v="0"/>
    <n v="0"/>
    <n v="0"/>
    <n v="0"/>
    <n v="19"/>
    <n v="13"/>
    <n v="32"/>
    <n v="0"/>
    <n v="2"/>
    <n v="19"/>
    <n v="13"/>
    <n v="32"/>
    <n v="0"/>
    <n v="2"/>
  </r>
  <r>
    <s v="08MSU0017H"/>
    <x v="12"/>
    <s v="08USU4054V"/>
    <x v="24"/>
    <x v="1"/>
    <x v="1"/>
    <x v="4"/>
    <n v="5"/>
    <x v="0"/>
    <n v="4"/>
    <x v="2"/>
    <n v="5041100097"/>
    <x v="152"/>
    <n v="1"/>
    <x v="0"/>
    <n v="1"/>
    <s v="Activa"/>
    <n v="0"/>
    <m/>
    <n v="2020"/>
    <n v="0"/>
    <n v="0"/>
    <n v="0"/>
    <n v="0"/>
    <n v="0"/>
    <n v="0"/>
    <n v="0"/>
    <n v="0"/>
    <n v="0"/>
    <n v="0"/>
    <n v="83"/>
    <n v="80"/>
    <n v="163"/>
    <n v="1"/>
    <n v="1"/>
    <n v="83"/>
    <n v="80"/>
    <n v="163"/>
    <n v="1"/>
    <n v="1"/>
  </r>
  <r>
    <s v="08MSU0017H"/>
    <x v="12"/>
    <s v="08USU4054V"/>
    <x v="24"/>
    <x v="1"/>
    <x v="1"/>
    <x v="4"/>
    <n v="5"/>
    <x v="0"/>
    <n v="6"/>
    <x v="5"/>
    <n v="5061300027"/>
    <x v="153"/>
    <n v="3"/>
    <x v="2"/>
    <n v="1"/>
    <s v="Activa"/>
    <n v="0"/>
    <m/>
    <n v="2020"/>
    <n v="0"/>
    <n v="0"/>
    <n v="0"/>
    <n v="0"/>
    <n v="0"/>
    <n v="0"/>
    <n v="0"/>
    <n v="0"/>
    <n v="0"/>
    <n v="0"/>
    <n v="3"/>
    <n v="2"/>
    <n v="5"/>
    <n v="0"/>
    <n v="0"/>
    <n v="3"/>
    <n v="3"/>
    <n v="6"/>
    <n v="0"/>
    <n v="0"/>
  </r>
  <r>
    <s v="08MSU0017H"/>
    <x v="12"/>
    <s v="08USU4054V"/>
    <x v="24"/>
    <x v="1"/>
    <x v="1"/>
    <x v="4"/>
    <n v="5"/>
    <x v="0"/>
    <n v="6"/>
    <x v="5"/>
    <n v="5061300027"/>
    <x v="153"/>
    <n v="1"/>
    <x v="0"/>
    <n v="1"/>
    <s v="Activa"/>
    <n v="0"/>
    <m/>
    <n v="2020"/>
    <n v="0"/>
    <n v="0"/>
    <n v="0"/>
    <n v="0"/>
    <n v="0"/>
    <n v="0"/>
    <n v="0"/>
    <n v="0"/>
    <n v="0"/>
    <n v="0"/>
    <n v="25"/>
    <n v="4"/>
    <n v="29"/>
    <n v="0"/>
    <n v="0"/>
    <n v="25"/>
    <n v="4"/>
    <n v="29"/>
    <n v="0"/>
    <n v="0"/>
  </r>
  <r>
    <s v="08MSU0017H"/>
    <x v="12"/>
    <s v="08USU4054V"/>
    <x v="24"/>
    <x v="1"/>
    <x v="1"/>
    <x v="4"/>
    <n v="5"/>
    <x v="0"/>
    <n v="4"/>
    <x v="2"/>
    <n v="5041400112"/>
    <x v="154"/>
    <n v="3"/>
    <x v="2"/>
    <n v="1"/>
    <s v="Activa"/>
    <n v="0"/>
    <m/>
    <n v="2020"/>
    <n v="0"/>
    <n v="0"/>
    <n v="0"/>
    <n v="0"/>
    <n v="0"/>
    <n v="0"/>
    <n v="0"/>
    <n v="0"/>
    <n v="0"/>
    <n v="0"/>
    <n v="11"/>
    <n v="19"/>
    <n v="30"/>
    <n v="0"/>
    <n v="3"/>
    <n v="11"/>
    <n v="19"/>
    <n v="30"/>
    <n v="0"/>
    <n v="3"/>
  </r>
  <r>
    <s v="08MSU0017H"/>
    <x v="12"/>
    <s v="08USU4054V"/>
    <x v="24"/>
    <x v="1"/>
    <x v="1"/>
    <x v="4"/>
    <n v="5"/>
    <x v="0"/>
    <n v="4"/>
    <x v="2"/>
    <n v="5041400112"/>
    <x v="154"/>
    <n v="1"/>
    <x v="0"/>
    <n v="1"/>
    <s v="Activa"/>
    <n v="0"/>
    <m/>
    <n v="2020"/>
    <n v="0"/>
    <n v="0"/>
    <n v="0"/>
    <n v="0"/>
    <n v="0"/>
    <n v="0"/>
    <n v="0"/>
    <n v="0"/>
    <n v="0"/>
    <n v="0"/>
    <n v="122"/>
    <n v="174"/>
    <n v="296"/>
    <n v="2"/>
    <n v="12"/>
    <n v="122"/>
    <n v="175"/>
    <n v="297"/>
    <n v="2"/>
    <n v="12"/>
  </r>
  <r>
    <s v="08MSU0017H"/>
    <x v="12"/>
    <s v="08USU4054V"/>
    <x v="24"/>
    <x v="1"/>
    <x v="1"/>
    <x v="4"/>
    <n v="7"/>
    <x v="2"/>
    <n v="4"/>
    <x v="2"/>
    <n v="7041200042"/>
    <x v="155"/>
    <n v="1"/>
    <x v="0"/>
    <n v="1"/>
    <s v="Activa"/>
    <n v="0"/>
    <m/>
    <n v="2020"/>
    <n v="9"/>
    <n v="5"/>
    <n v="14"/>
    <n v="0"/>
    <n v="0"/>
    <n v="1"/>
    <n v="3"/>
    <n v="4"/>
    <n v="0"/>
    <n v="0"/>
    <n v="2"/>
    <n v="1"/>
    <n v="3"/>
    <n v="0"/>
    <n v="0"/>
    <n v="7"/>
    <n v="8"/>
    <n v="15"/>
    <n v="0"/>
    <n v="0"/>
  </r>
  <r>
    <s v="08MSU0017H"/>
    <x v="12"/>
    <s v="08USU4054V"/>
    <x v="24"/>
    <x v="1"/>
    <x v="1"/>
    <x v="4"/>
    <n v="7"/>
    <x v="2"/>
    <n v="4"/>
    <x v="2"/>
    <n v="7041200042"/>
    <x v="155"/>
    <n v="3"/>
    <x v="2"/>
    <n v="1"/>
    <s v="Activa"/>
    <n v="0"/>
    <m/>
    <n v="2020"/>
    <n v="2"/>
    <n v="4"/>
    <n v="6"/>
    <n v="0"/>
    <n v="0"/>
    <n v="2"/>
    <n v="2"/>
    <n v="4"/>
    <n v="0"/>
    <n v="0"/>
    <n v="2"/>
    <n v="0"/>
    <n v="2"/>
    <n v="0"/>
    <n v="0"/>
    <n v="8"/>
    <n v="5"/>
    <n v="13"/>
    <n v="0"/>
    <n v="0"/>
  </r>
  <r>
    <s v="08MSU0017H"/>
    <x v="12"/>
    <s v="08USU4054V"/>
    <x v="24"/>
    <x v="1"/>
    <x v="1"/>
    <x v="4"/>
    <n v="7"/>
    <x v="2"/>
    <n v="4"/>
    <x v="2"/>
    <n v="7041300021"/>
    <x v="156"/>
    <n v="1"/>
    <x v="0"/>
    <n v="1"/>
    <s v="Activa"/>
    <n v="0"/>
    <m/>
    <n v="2020"/>
    <n v="20"/>
    <n v="21"/>
    <n v="41"/>
    <n v="0"/>
    <n v="0"/>
    <n v="2"/>
    <n v="7"/>
    <n v="9"/>
    <n v="0"/>
    <n v="0"/>
    <n v="13"/>
    <n v="5"/>
    <n v="18"/>
    <n v="0"/>
    <n v="0"/>
    <n v="29"/>
    <n v="24"/>
    <n v="53"/>
    <n v="0"/>
    <n v="0"/>
  </r>
  <r>
    <s v="08MSU0017H"/>
    <x v="12"/>
    <s v="08USU4054V"/>
    <x v="24"/>
    <x v="1"/>
    <x v="1"/>
    <x v="4"/>
    <n v="7"/>
    <x v="2"/>
    <n v="4"/>
    <x v="2"/>
    <n v="7041300021"/>
    <x v="156"/>
    <n v="3"/>
    <x v="2"/>
    <n v="1"/>
    <s v="Activa"/>
    <n v="0"/>
    <m/>
    <n v="2020"/>
    <n v="0"/>
    <n v="0"/>
    <n v="0"/>
    <n v="0"/>
    <n v="0"/>
    <n v="0"/>
    <n v="0"/>
    <n v="0"/>
    <n v="0"/>
    <n v="0"/>
    <n v="2"/>
    <n v="4"/>
    <n v="6"/>
    <n v="0"/>
    <n v="0"/>
    <n v="9"/>
    <n v="11"/>
    <n v="20"/>
    <n v="0"/>
    <n v="0"/>
  </r>
  <r>
    <s v="08MSU0017H"/>
    <x v="12"/>
    <s v="08USU4054V"/>
    <x v="24"/>
    <x v="1"/>
    <x v="1"/>
    <x v="4"/>
    <n v="7"/>
    <x v="2"/>
    <n v="4"/>
    <x v="2"/>
    <n v="7041400009"/>
    <x v="157"/>
    <n v="1"/>
    <x v="0"/>
    <n v="1"/>
    <s v="Activa"/>
    <n v="0"/>
    <m/>
    <n v="2020"/>
    <n v="0"/>
    <n v="5"/>
    <n v="5"/>
    <n v="0"/>
    <n v="0"/>
    <n v="0"/>
    <n v="0"/>
    <n v="0"/>
    <n v="0"/>
    <n v="0"/>
    <n v="1"/>
    <n v="0"/>
    <n v="1"/>
    <n v="0"/>
    <n v="0"/>
    <n v="6"/>
    <n v="1"/>
    <n v="7"/>
    <n v="0"/>
    <n v="0"/>
  </r>
  <r>
    <s v="08MSU0017H"/>
    <x v="12"/>
    <s v="08USU4054V"/>
    <x v="24"/>
    <x v="1"/>
    <x v="1"/>
    <x v="4"/>
    <n v="7"/>
    <x v="2"/>
    <n v="4"/>
    <x v="2"/>
    <n v="7041400028"/>
    <x v="158"/>
    <n v="1"/>
    <x v="0"/>
    <n v="1"/>
    <s v="Activa"/>
    <n v="0"/>
    <m/>
    <n v="2020"/>
    <n v="16"/>
    <n v="21"/>
    <n v="37"/>
    <n v="0"/>
    <n v="0"/>
    <n v="7"/>
    <n v="4"/>
    <n v="11"/>
    <n v="0"/>
    <n v="0"/>
    <n v="2"/>
    <n v="1"/>
    <n v="3"/>
    <n v="0"/>
    <n v="0"/>
    <n v="15"/>
    <n v="19"/>
    <n v="34"/>
    <n v="0"/>
    <n v="0"/>
  </r>
  <r>
    <s v="08MSU0017H"/>
    <x v="12"/>
    <s v="08USU4054V"/>
    <x v="24"/>
    <x v="1"/>
    <x v="1"/>
    <x v="4"/>
    <n v="7"/>
    <x v="2"/>
    <n v="4"/>
    <x v="2"/>
    <n v="7042000002"/>
    <x v="159"/>
    <n v="1"/>
    <x v="0"/>
    <n v="1"/>
    <s v="Activa"/>
    <n v="0"/>
    <m/>
    <n v="2020"/>
    <n v="21"/>
    <n v="15"/>
    <n v="36"/>
    <n v="0"/>
    <n v="0"/>
    <n v="6"/>
    <n v="5"/>
    <n v="11"/>
    <n v="0"/>
    <n v="0"/>
    <n v="6"/>
    <n v="4"/>
    <n v="10"/>
    <n v="0"/>
    <n v="0"/>
    <n v="27"/>
    <n v="13"/>
    <n v="40"/>
    <n v="1"/>
    <n v="0"/>
  </r>
  <r>
    <s v="08MSU0017H"/>
    <x v="12"/>
    <s v="08USU4054V"/>
    <x v="24"/>
    <x v="1"/>
    <x v="1"/>
    <x v="4"/>
    <n v="7"/>
    <x v="2"/>
    <n v="4"/>
    <x v="2"/>
    <n v="7042000002"/>
    <x v="159"/>
    <n v="3"/>
    <x v="2"/>
    <n v="1"/>
    <s v="Activa"/>
    <n v="0"/>
    <m/>
    <n v="2020"/>
    <n v="11"/>
    <n v="13"/>
    <n v="24"/>
    <n v="0"/>
    <n v="0"/>
    <n v="6"/>
    <n v="0"/>
    <n v="6"/>
    <n v="0"/>
    <n v="0"/>
    <n v="9"/>
    <n v="2"/>
    <n v="11"/>
    <n v="0"/>
    <n v="0"/>
    <n v="20"/>
    <n v="19"/>
    <n v="39"/>
    <n v="0"/>
    <n v="0"/>
  </r>
  <r>
    <s v="08MSU0017H"/>
    <x v="12"/>
    <s v="08USU4054V"/>
    <x v="24"/>
    <x v="1"/>
    <x v="1"/>
    <x v="4"/>
    <n v="7"/>
    <x v="2"/>
    <n v="4"/>
    <x v="2"/>
    <n v="7042100090"/>
    <x v="160"/>
    <n v="1"/>
    <x v="0"/>
    <n v="1"/>
    <s v="Activa"/>
    <n v="0"/>
    <m/>
    <n v="2020"/>
    <n v="9"/>
    <n v="26"/>
    <n v="35"/>
    <n v="0"/>
    <n v="0"/>
    <n v="5"/>
    <n v="12"/>
    <n v="17"/>
    <n v="0"/>
    <n v="1"/>
    <n v="1"/>
    <n v="5"/>
    <n v="6"/>
    <n v="0"/>
    <n v="0"/>
    <n v="16"/>
    <n v="29"/>
    <n v="45"/>
    <n v="0"/>
    <n v="1"/>
  </r>
  <r>
    <s v="08MSU0017H"/>
    <x v="12"/>
    <s v="08USU4054V"/>
    <x v="24"/>
    <x v="1"/>
    <x v="1"/>
    <x v="4"/>
    <n v="7"/>
    <x v="2"/>
    <n v="4"/>
    <x v="2"/>
    <n v="7042100090"/>
    <x v="160"/>
    <n v="3"/>
    <x v="2"/>
    <n v="1"/>
    <s v="Activa"/>
    <n v="0"/>
    <m/>
    <n v="2020"/>
    <n v="8"/>
    <n v="16"/>
    <n v="24"/>
    <n v="0"/>
    <n v="0"/>
    <n v="0"/>
    <n v="2"/>
    <n v="2"/>
    <n v="0"/>
    <n v="0"/>
    <n v="4"/>
    <n v="8"/>
    <n v="12"/>
    <n v="0"/>
    <n v="0"/>
    <n v="15"/>
    <n v="21"/>
    <n v="36"/>
    <n v="0"/>
    <n v="1"/>
  </r>
  <r>
    <s v="08MSU0017H"/>
    <x v="12"/>
    <s v="08USU4054V"/>
    <x v="24"/>
    <x v="1"/>
    <x v="1"/>
    <x v="4"/>
    <n v="7"/>
    <x v="2"/>
    <n v="4"/>
    <x v="2"/>
    <n v="7042300018"/>
    <x v="161"/>
    <n v="1"/>
    <x v="0"/>
    <n v="1"/>
    <s v="Activa"/>
    <n v="0"/>
    <m/>
    <n v="2020"/>
    <n v="8"/>
    <n v="4"/>
    <n v="12"/>
    <n v="0"/>
    <n v="0"/>
    <n v="1"/>
    <n v="1"/>
    <n v="2"/>
    <n v="0"/>
    <n v="0"/>
    <n v="0"/>
    <n v="0"/>
    <n v="0"/>
    <n v="0"/>
    <n v="0"/>
    <n v="7"/>
    <n v="4"/>
    <n v="11"/>
    <n v="0"/>
    <n v="0"/>
  </r>
  <r>
    <s v="08MSU0017H"/>
    <x v="12"/>
    <s v="08USU4054V"/>
    <x v="24"/>
    <x v="1"/>
    <x v="1"/>
    <x v="4"/>
    <n v="7"/>
    <x v="2"/>
    <n v="4"/>
    <x v="2"/>
    <n v="7042300018"/>
    <x v="161"/>
    <n v="3"/>
    <x v="2"/>
    <n v="1"/>
    <s v="Activa"/>
    <n v="0"/>
    <m/>
    <n v="2020"/>
    <n v="2"/>
    <n v="1"/>
    <n v="3"/>
    <n v="0"/>
    <n v="0"/>
    <n v="0"/>
    <n v="0"/>
    <n v="0"/>
    <n v="0"/>
    <n v="0"/>
    <n v="0"/>
    <n v="0"/>
    <n v="0"/>
    <n v="0"/>
    <n v="0"/>
    <n v="2"/>
    <n v="3"/>
    <n v="5"/>
    <n v="0"/>
    <n v="0"/>
  </r>
  <r>
    <s v="08MSU0017H"/>
    <x v="12"/>
    <s v="08USU4054V"/>
    <x v="24"/>
    <x v="1"/>
    <x v="1"/>
    <x v="4"/>
    <n v="7"/>
    <x v="2"/>
    <n v="6"/>
    <x v="5"/>
    <n v="7061300011"/>
    <x v="162"/>
    <n v="1"/>
    <x v="0"/>
    <n v="3"/>
    <s v="Liquidacion"/>
    <n v="0"/>
    <m/>
    <n v="202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08MSU0017H"/>
    <x v="12"/>
    <s v="08USU4054V"/>
    <x v="24"/>
    <x v="1"/>
    <x v="1"/>
    <x v="4"/>
    <n v="7"/>
    <x v="2"/>
    <n v="6"/>
    <x v="5"/>
    <n v="7061300011"/>
    <x v="162"/>
    <n v="3"/>
    <x v="2"/>
    <n v="1"/>
    <s v="Activa"/>
    <n v="0"/>
    <m/>
    <n v="2020"/>
    <n v="3"/>
    <n v="1"/>
    <n v="4"/>
    <n v="0"/>
    <n v="0"/>
    <n v="1"/>
    <n v="0"/>
    <n v="1"/>
    <n v="0"/>
    <n v="0"/>
    <n v="0"/>
    <n v="0"/>
    <n v="0"/>
    <n v="0"/>
    <n v="0"/>
    <n v="7"/>
    <n v="0"/>
    <n v="7"/>
    <n v="0"/>
    <n v="0"/>
  </r>
  <r>
    <s v="08MSU0017H"/>
    <x v="12"/>
    <s v="08USU4054V"/>
    <x v="24"/>
    <x v="1"/>
    <x v="1"/>
    <x v="4"/>
    <n v="7"/>
    <x v="2"/>
    <n v="6"/>
    <x v="5"/>
    <n v="7061300014"/>
    <x v="163"/>
    <n v="3"/>
    <x v="2"/>
    <n v="1"/>
    <s v="Activa"/>
    <n v="0"/>
    <m/>
    <n v="2020"/>
    <n v="8"/>
    <n v="0"/>
    <n v="8"/>
    <n v="0"/>
    <n v="0"/>
    <n v="1"/>
    <n v="0"/>
    <n v="1"/>
    <n v="0"/>
    <n v="0"/>
    <n v="0"/>
    <n v="0"/>
    <n v="0"/>
    <n v="0"/>
    <n v="0"/>
    <n v="4"/>
    <n v="2"/>
    <n v="6"/>
    <n v="0"/>
    <n v="0"/>
  </r>
  <r>
    <s v="08MSU0017H"/>
    <x v="12"/>
    <s v="08USU4054V"/>
    <x v="24"/>
    <x v="1"/>
    <x v="1"/>
    <x v="4"/>
    <n v="8"/>
    <x v="3"/>
    <n v="4"/>
    <x v="2"/>
    <n v="8042000002"/>
    <x v="164"/>
    <n v="1"/>
    <x v="0"/>
    <n v="1"/>
    <s v="Activa"/>
    <n v="0"/>
    <m/>
    <n v="2020"/>
    <n v="3"/>
    <n v="3"/>
    <n v="6"/>
    <n v="0"/>
    <n v="0"/>
    <n v="5"/>
    <n v="4"/>
    <n v="9"/>
    <n v="0"/>
    <n v="0"/>
    <n v="0"/>
    <n v="0"/>
    <n v="0"/>
    <n v="0"/>
    <n v="0"/>
    <n v="9"/>
    <n v="6"/>
    <n v="15"/>
    <n v="0"/>
    <n v="0"/>
  </r>
  <r>
    <s v="08MSU0017H"/>
    <x v="12"/>
    <s v="08USU4055U"/>
    <x v="25"/>
    <x v="1"/>
    <x v="1"/>
    <x v="4"/>
    <n v="5"/>
    <x v="0"/>
    <n v="2"/>
    <x v="0"/>
    <n v="5022200011"/>
    <x v="165"/>
    <n v="1"/>
    <x v="0"/>
    <n v="1"/>
    <s v="Activa"/>
    <n v="0"/>
    <m/>
    <n v="2020"/>
    <n v="15"/>
    <n v="25"/>
    <n v="40"/>
    <n v="0"/>
    <n v="1"/>
    <n v="3"/>
    <n v="10"/>
    <n v="13"/>
    <n v="0"/>
    <n v="0"/>
    <n v="10"/>
    <n v="40"/>
    <n v="50"/>
    <n v="0"/>
    <n v="1"/>
    <n v="52"/>
    <n v="183"/>
    <n v="235"/>
    <n v="5"/>
    <n v="2"/>
  </r>
  <r>
    <s v="08MSU0017H"/>
    <x v="12"/>
    <s v="08USU4055U"/>
    <x v="25"/>
    <x v="1"/>
    <x v="1"/>
    <x v="4"/>
    <n v="5"/>
    <x v="0"/>
    <n v="2"/>
    <x v="0"/>
    <n v="5022300021"/>
    <x v="166"/>
    <n v="1"/>
    <x v="0"/>
    <n v="1"/>
    <s v="Activa"/>
    <n v="0"/>
    <m/>
    <n v="2020"/>
    <n v="9"/>
    <n v="20"/>
    <n v="29"/>
    <n v="0"/>
    <n v="0"/>
    <n v="5"/>
    <n v="9"/>
    <n v="14"/>
    <n v="0"/>
    <n v="0"/>
    <n v="11"/>
    <n v="21"/>
    <n v="32"/>
    <n v="0"/>
    <n v="0"/>
    <n v="47"/>
    <n v="130"/>
    <n v="177"/>
    <n v="2"/>
    <n v="1"/>
  </r>
  <r>
    <s v="08MSU0017H"/>
    <x v="12"/>
    <s v="08USU4055U"/>
    <x v="25"/>
    <x v="1"/>
    <x v="1"/>
    <x v="4"/>
    <n v="5"/>
    <x v="0"/>
    <n v="2"/>
    <x v="0"/>
    <n v="5022500008"/>
    <x v="167"/>
    <n v="1"/>
    <x v="0"/>
    <n v="1"/>
    <s v="Activa"/>
    <n v="0"/>
    <m/>
    <n v="2020"/>
    <n v="6"/>
    <n v="8"/>
    <n v="14"/>
    <n v="0"/>
    <n v="1"/>
    <n v="2"/>
    <n v="4"/>
    <n v="6"/>
    <n v="0"/>
    <n v="0"/>
    <n v="9"/>
    <n v="11"/>
    <n v="20"/>
    <n v="0"/>
    <n v="0"/>
    <n v="46"/>
    <n v="33"/>
    <n v="79"/>
    <n v="2"/>
    <n v="1"/>
  </r>
  <r>
    <s v="08MSU0017H"/>
    <x v="12"/>
    <s v="08USU4055U"/>
    <x v="25"/>
    <x v="1"/>
    <x v="1"/>
    <x v="4"/>
    <n v="5"/>
    <x v="0"/>
    <n v="2"/>
    <x v="0"/>
    <n v="5022500008"/>
    <x v="167"/>
    <n v="3"/>
    <x v="2"/>
    <n v="1"/>
    <s v="Activa"/>
    <n v="0"/>
    <m/>
    <n v="2020"/>
    <n v="0"/>
    <n v="0"/>
    <n v="0"/>
    <n v="0"/>
    <n v="0"/>
    <n v="0"/>
    <n v="0"/>
    <n v="0"/>
    <n v="0"/>
    <n v="0"/>
    <n v="10"/>
    <n v="7"/>
    <n v="17"/>
    <n v="0"/>
    <n v="0"/>
    <n v="27"/>
    <n v="31"/>
    <n v="58"/>
    <n v="2"/>
    <n v="1"/>
  </r>
  <r>
    <s v="08MSU0017H"/>
    <x v="12"/>
    <s v="08USU4055U"/>
    <x v="25"/>
    <x v="1"/>
    <x v="1"/>
    <x v="4"/>
    <n v="5"/>
    <x v="0"/>
    <n v="2"/>
    <x v="0"/>
    <n v="5022600002"/>
    <x v="168"/>
    <n v="1"/>
    <x v="0"/>
    <n v="1"/>
    <s v="Activa"/>
    <n v="0"/>
    <m/>
    <n v="2020"/>
    <n v="6"/>
    <n v="7"/>
    <n v="13"/>
    <n v="0"/>
    <n v="1"/>
    <n v="5"/>
    <n v="8"/>
    <n v="13"/>
    <n v="0"/>
    <n v="0"/>
    <n v="16"/>
    <n v="10"/>
    <n v="26"/>
    <n v="0"/>
    <n v="0"/>
    <n v="69"/>
    <n v="40"/>
    <n v="109"/>
    <n v="4"/>
    <n v="0"/>
  </r>
  <r>
    <s v="08MSU0017H"/>
    <x v="12"/>
    <s v="08USU4055U"/>
    <x v="25"/>
    <x v="1"/>
    <x v="1"/>
    <x v="4"/>
    <n v="5"/>
    <x v="0"/>
    <n v="2"/>
    <x v="0"/>
    <n v="5022600002"/>
    <x v="168"/>
    <n v="3"/>
    <x v="2"/>
    <n v="1"/>
    <s v="Activa"/>
    <n v="0"/>
    <m/>
    <n v="2020"/>
    <n v="0"/>
    <n v="0"/>
    <n v="0"/>
    <n v="0"/>
    <n v="0"/>
    <n v="0"/>
    <n v="0"/>
    <n v="0"/>
    <n v="0"/>
    <n v="0"/>
    <n v="37"/>
    <n v="8"/>
    <n v="45"/>
    <n v="0"/>
    <n v="1"/>
    <n v="73"/>
    <n v="24"/>
    <n v="97"/>
    <n v="1"/>
    <n v="2"/>
  </r>
  <r>
    <s v="08MSU0017H"/>
    <x v="12"/>
    <s v="08USU4055U"/>
    <x v="25"/>
    <x v="1"/>
    <x v="1"/>
    <x v="4"/>
    <n v="5"/>
    <x v="0"/>
    <n v="3"/>
    <x v="1"/>
    <n v="5032100038"/>
    <x v="169"/>
    <n v="1"/>
    <x v="0"/>
    <n v="1"/>
    <s v="Activa"/>
    <n v="0"/>
    <m/>
    <n v="2020"/>
    <n v="3"/>
    <n v="7"/>
    <n v="10"/>
    <n v="1"/>
    <n v="2"/>
    <n v="6"/>
    <n v="8"/>
    <n v="14"/>
    <n v="0"/>
    <n v="1"/>
    <n v="8"/>
    <n v="14"/>
    <n v="22"/>
    <n v="1"/>
    <n v="1"/>
    <n v="40"/>
    <n v="67"/>
    <n v="107"/>
    <n v="3"/>
    <n v="5"/>
  </r>
  <r>
    <s v="08MSU0017H"/>
    <x v="12"/>
    <s v="08USU4055U"/>
    <x v="25"/>
    <x v="1"/>
    <x v="1"/>
    <x v="4"/>
    <n v="5"/>
    <x v="0"/>
    <n v="3"/>
    <x v="1"/>
    <n v="5032200007"/>
    <x v="170"/>
    <n v="1"/>
    <x v="0"/>
    <n v="1"/>
    <s v="Activa"/>
    <n v="0"/>
    <m/>
    <n v="2020"/>
    <n v="0"/>
    <n v="0"/>
    <n v="0"/>
    <n v="0"/>
    <n v="0"/>
    <n v="0"/>
    <n v="0"/>
    <n v="0"/>
    <n v="0"/>
    <n v="0"/>
    <n v="10"/>
    <n v="10"/>
    <n v="20"/>
    <n v="0"/>
    <n v="2"/>
    <n v="15"/>
    <n v="24"/>
    <n v="39"/>
    <n v="0"/>
    <n v="3"/>
  </r>
  <r>
    <s v="08MSU0017H"/>
    <x v="12"/>
    <s v="08USU4055U"/>
    <x v="25"/>
    <x v="1"/>
    <x v="1"/>
    <x v="4"/>
    <n v="7"/>
    <x v="2"/>
    <n v="1"/>
    <x v="4"/>
    <n v="7011200029"/>
    <x v="171"/>
    <n v="1"/>
    <x v="0"/>
    <n v="1"/>
    <s v="Activa"/>
    <n v="0"/>
    <m/>
    <n v="2020"/>
    <n v="1"/>
    <n v="4"/>
    <n v="5"/>
    <n v="0"/>
    <n v="0"/>
    <n v="2"/>
    <n v="2"/>
    <n v="4"/>
    <n v="0"/>
    <n v="1"/>
    <n v="5"/>
    <n v="3"/>
    <n v="8"/>
    <n v="0"/>
    <n v="0"/>
    <n v="8"/>
    <n v="13"/>
    <n v="21"/>
    <n v="0"/>
    <n v="1"/>
  </r>
  <r>
    <s v="08MSU0017H"/>
    <x v="12"/>
    <s v="08USU4055U"/>
    <x v="25"/>
    <x v="1"/>
    <x v="1"/>
    <x v="4"/>
    <n v="7"/>
    <x v="2"/>
    <n v="3"/>
    <x v="1"/>
    <n v="7031500063"/>
    <x v="172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6"/>
    <n v="6"/>
    <n v="0"/>
    <n v="0"/>
    <n v="5"/>
    <n v="9"/>
    <n v="14"/>
    <n v="0"/>
    <n v="0"/>
  </r>
  <r>
    <s v="08MSU0017H"/>
    <x v="12"/>
    <s v="08USU4055U"/>
    <x v="25"/>
    <x v="1"/>
    <x v="1"/>
    <x v="4"/>
    <n v="8"/>
    <x v="3"/>
    <n v="2"/>
    <x v="0"/>
    <n v="8021000008"/>
    <x v="173"/>
    <n v="1"/>
    <x v="0"/>
    <n v="1"/>
    <s v="Activa"/>
    <n v="0"/>
    <m/>
    <n v="2020"/>
    <n v="4"/>
    <n v="10"/>
    <n v="14"/>
    <n v="1"/>
    <n v="0"/>
    <n v="3"/>
    <n v="6"/>
    <n v="9"/>
    <n v="0"/>
    <n v="0"/>
    <n v="7"/>
    <n v="5"/>
    <n v="12"/>
    <n v="3"/>
    <n v="0"/>
    <n v="19"/>
    <n v="21"/>
    <n v="40"/>
    <n v="3"/>
    <n v="0"/>
  </r>
  <r>
    <s v="08MSU0017H"/>
    <x v="12"/>
    <s v="08USU4056T"/>
    <x v="26"/>
    <x v="1"/>
    <x v="1"/>
    <x v="4"/>
    <n v="5"/>
    <x v="0"/>
    <n v="3"/>
    <x v="1"/>
    <n v="5031200003"/>
    <x v="174"/>
    <n v="1"/>
    <x v="0"/>
    <n v="1"/>
    <s v="Activa"/>
    <n v="0"/>
    <m/>
    <n v="2020"/>
    <n v="12"/>
    <n v="5"/>
    <n v="17"/>
    <n v="0"/>
    <n v="0"/>
    <n v="2"/>
    <n v="2"/>
    <n v="4"/>
    <n v="0"/>
    <n v="0"/>
    <n v="27"/>
    <n v="16"/>
    <n v="43"/>
    <n v="1"/>
    <n v="2"/>
    <n v="85"/>
    <n v="51"/>
    <n v="136"/>
    <n v="1"/>
    <n v="8"/>
  </r>
  <r>
    <s v="08MSU0017H"/>
    <x v="12"/>
    <s v="08USU4056T"/>
    <x v="26"/>
    <x v="1"/>
    <x v="1"/>
    <x v="4"/>
    <n v="5"/>
    <x v="0"/>
    <n v="4"/>
    <x v="2"/>
    <n v="5042500015"/>
    <x v="175"/>
    <n v="1"/>
    <x v="0"/>
    <n v="1"/>
    <s v="Activa"/>
    <n v="0"/>
    <m/>
    <n v="2020"/>
    <n v="7"/>
    <n v="3"/>
    <n v="10"/>
    <n v="0"/>
    <n v="3"/>
    <n v="0"/>
    <n v="0"/>
    <n v="0"/>
    <n v="0"/>
    <n v="0"/>
    <n v="19"/>
    <n v="12"/>
    <n v="31"/>
    <n v="1"/>
    <n v="0"/>
    <n v="65"/>
    <n v="67"/>
    <n v="132"/>
    <n v="5"/>
    <n v="4"/>
  </r>
  <r>
    <s v="08MSU0017H"/>
    <x v="12"/>
    <s v="08USU4056T"/>
    <x v="26"/>
    <x v="1"/>
    <x v="1"/>
    <x v="4"/>
    <n v="5"/>
    <x v="0"/>
    <n v="7"/>
    <x v="3"/>
    <n v="5071000014"/>
    <x v="176"/>
    <n v="1"/>
    <x v="0"/>
    <n v="3"/>
    <s v="Liquidacion"/>
    <n v="0"/>
    <m/>
    <n v="202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056T"/>
    <x v="26"/>
    <x v="1"/>
    <x v="1"/>
    <x v="4"/>
    <n v="5"/>
    <x v="0"/>
    <n v="8"/>
    <x v="9"/>
    <n v="5081200012"/>
    <x v="177"/>
    <n v="1"/>
    <x v="0"/>
    <n v="1"/>
    <s v="Activa"/>
    <n v="0"/>
    <m/>
    <n v="2020"/>
    <n v="23"/>
    <n v="17"/>
    <n v="40"/>
    <n v="1"/>
    <n v="3"/>
    <n v="1"/>
    <n v="0"/>
    <n v="1"/>
    <n v="0"/>
    <n v="0"/>
    <n v="42"/>
    <n v="19"/>
    <n v="61"/>
    <n v="1"/>
    <n v="3"/>
    <n v="165"/>
    <n v="75"/>
    <n v="240"/>
    <n v="3"/>
    <n v="8"/>
  </r>
  <r>
    <s v="08MSU0017H"/>
    <x v="12"/>
    <s v="08USU4056T"/>
    <x v="26"/>
    <x v="1"/>
    <x v="1"/>
    <x v="4"/>
    <n v="7"/>
    <x v="2"/>
    <n v="8"/>
    <x v="9"/>
    <n v="7081200001"/>
    <x v="178"/>
    <n v="1"/>
    <x v="0"/>
    <n v="1"/>
    <s v="Activa"/>
    <n v="0"/>
    <m/>
    <n v="2020"/>
    <n v="5"/>
    <n v="2"/>
    <n v="7"/>
    <n v="0"/>
    <n v="0"/>
    <n v="1"/>
    <n v="0"/>
    <n v="1"/>
    <n v="0"/>
    <n v="0"/>
    <n v="2"/>
    <n v="3"/>
    <n v="5"/>
    <n v="0"/>
    <n v="0"/>
    <n v="11"/>
    <n v="23"/>
    <n v="34"/>
    <n v="0"/>
    <n v="3"/>
  </r>
  <r>
    <s v="08MSU0017H"/>
    <x v="12"/>
    <s v="08USU4056T"/>
    <x v="26"/>
    <x v="1"/>
    <x v="1"/>
    <x v="4"/>
    <n v="8"/>
    <x v="3"/>
    <n v="8"/>
    <x v="9"/>
    <n v="8081200004"/>
    <x v="179"/>
    <n v="1"/>
    <x v="0"/>
    <n v="1"/>
    <s v="Activa"/>
    <n v="0"/>
    <m/>
    <n v="2020"/>
    <n v="0"/>
    <n v="5"/>
    <n v="5"/>
    <n v="0"/>
    <n v="0"/>
    <n v="0"/>
    <n v="0"/>
    <n v="0"/>
    <n v="0"/>
    <n v="0"/>
    <n v="2"/>
    <n v="0"/>
    <n v="2"/>
    <n v="0"/>
    <n v="0"/>
    <n v="12"/>
    <n v="13"/>
    <n v="25"/>
    <n v="0"/>
    <n v="1"/>
  </r>
  <r>
    <s v="08MSU0017H"/>
    <x v="12"/>
    <s v="08USU4064B"/>
    <x v="27"/>
    <x v="1"/>
    <x v="1"/>
    <x v="4"/>
    <n v="5"/>
    <x v="0"/>
    <n v="2"/>
    <x v="0"/>
    <n v="5021100002"/>
    <x v="98"/>
    <n v="1"/>
    <x v="0"/>
    <n v="1"/>
    <s v="Activa"/>
    <n v="0"/>
    <m/>
    <n v="2020"/>
    <n v="7"/>
    <n v="19"/>
    <n v="26"/>
    <n v="1"/>
    <n v="0"/>
    <n v="8"/>
    <n v="8"/>
    <n v="16"/>
    <n v="0"/>
    <n v="0"/>
    <n v="0"/>
    <n v="0"/>
    <n v="0"/>
    <n v="0"/>
    <n v="0"/>
    <n v="49"/>
    <n v="92"/>
    <n v="141"/>
    <n v="5"/>
    <n v="1"/>
  </r>
  <r>
    <s v="08MSU0017H"/>
    <x v="12"/>
    <s v="08USU4064B"/>
    <x v="27"/>
    <x v="1"/>
    <x v="1"/>
    <x v="4"/>
    <n v="5"/>
    <x v="0"/>
    <n v="2"/>
    <x v="0"/>
    <n v="5021200016"/>
    <x v="180"/>
    <n v="1"/>
    <x v="0"/>
    <n v="1"/>
    <s v="Activa"/>
    <n v="0"/>
    <m/>
    <n v="2020"/>
    <n v="1"/>
    <n v="8"/>
    <n v="9"/>
    <n v="0"/>
    <n v="1"/>
    <n v="3"/>
    <n v="3"/>
    <n v="6"/>
    <n v="0"/>
    <n v="0"/>
    <n v="9"/>
    <n v="9"/>
    <n v="18"/>
    <n v="1"/>
    <n v="1"/>
    <n v="17"/>
    <n v="38"/>
    <n v="55"/>
    <n v="2"/>
    <n v="2"/>
  </r>
  <r>
    <s v="08MSU0017H"/>
    <x v="12"/>
    <s v="08USU4064B"/>
    <x v="27"/>
    <x v="1"/>
    <x v="1"/>
    <x v="4"/>
    <n v="5"/>
    <x v="0"/>
    <n v="2"/>
    <x v="0"/>
    <n v="5021300063"/>
    <x v="181"/>
    <n v="1"/>
    <x v="0"/>
    <n v="1"/>
    <s v="Activa"/>
    <n v="0"/>
    <m/>
    <n v="2020"/>
    <n v="21"/>
    <n v="9"/>
    <n v="30"/>
    <n v="0"/>
    <n v="0"/>
    <n v="16"/>
    <n v="8"/>
    <n v="24"/>
    <n v="0"/>
    <n v="0"/>
    <n v="56"/>
    <n v="23"/>
    <n v="79"/>
    <n v="0"/>
    <n v="2"/>
    <n v="188"/>
    <n v="99"/>
    <n v="287"/>
    <n v="2"/>
    <n v="4"/>
  </r>
  <r>
    <s v="08MSU0017H"/>
    <x v="12"/>
    <s v="08USU4064B"/>
    <x v="27"/>
    <x v="1"/>
    <x v="1"/>
    <x v="4"/>
    <n v="5"/>
    <x v="0"/>
    <n v="2"/>
    <x v="0"/>
    <n v="5021300099"/>
    <x v="182"/>
    <n v="1"/>
    <x v="0"/>
    <n v="1"/>
    <s v="Activa"/>
    <n v="0"/>
    <m/>
    <n v="2020"/>
    <n v="2"/>
    <n v="8"/>
    <n v="10"/>
    <n v="0"/>
    <n v="0"/>
    <n v="2"/>
    <n v="4"/>
    <n v="6"/>
    <n v="0"/>
    <n v="0"/>
    <n v="17"/>
    <n v="16"/>
    <n v="33"/>
    <n v="1"/>
    <n v="0"/>
    <n v="44"/>
    <n v="53"/>
    <n v="97"/>
    <n v="3"/>
    <n v="1"/>
  </r>
  <r>
    <s v="08MSU0017H"/>
    <x v="12"/>
    <s v="08USU4064B"/>
    <x v="27"/>
    <x v="1"/>
    <x v="1"/>
    <x v="4"/>
    <n v="5"/>
    <x v="0"/>
    <n v="2"/>
    <x v="0"/>
    <n v="5021100004"/>
    <x v="99"/>
    <n v="1"/>
    <x v="0"/>
    <n v="1"/>
    <s v="Activa"/>
    <n v="0"/>
    <m/>
    <n v="2020"/>
    <n v="0"/>
    <n v="0"/>
    <n v="0"/>
    <n v="0"/>
    <n v="0"/>
    <n v="0"/>
    <n v="0"/>
    <n v="0"/>
    <n v="0"/>
    <n v="0"/>
    <n v="26"/>
    <n v="58"/>
    <n v="84"/>
    <n v="1"/>
    <n v="0"/>
    <n v="26"/>
    <n v="58"/>
    <n v="84"/>
    <n v="1"/>
    <n v="0"/>
  </r>
  <r>
    <s v="08MSU0017H"/>
    <x v="12"/>
    <s v="08USU4064B"/>
    <x v="27"/>
    <x v="1"/>
    <x v="1"/>
    <x v="4"/>
    <n v="7"/>
    <x v="2"/>
    <n v="2"/>
    <x v="0"/>
    <n v="7021000001"/>
    <x v="183"/>
    <n v="1"/>
    <x v="0"/>
    <n v="3"/>
    <s v="Liquidacion"/>
    <n v="0"/>
    <m/>
    <n v="2020"/>
    <n v="0"/>
    <n v="0"/>
    <n v="0"/>
    <n v="0"/>
    <n v="0"/>
    <n v="4"/>
    <n v="3"/>
    <n v="7"/>
    <n v="0"/>
    <n v="0"/>
    <n v="0"/>
    <n v="0"/>
    <n v="0"/>
    <n v="0"/>
    <n v="0"/>
    <n v="0"/>
    <n v="0"/>
    <n v="0"/>
    <n v="0"/>
    <n v="0"/>
  </r>
  <r>
    <s v="08MSU0017H"/>
    <x v="12"/>
    <s v="08USU4064B"/>
    <x v="27"/>
    <x v="1"/>
    <x v="1"/>
    <x v="4"/>
    <n v="7"/>
    <x v="2"/>
    <n v="2"/>
    <x v="0"/>
    <n v="7021400028"/>
    <x v="184"/>
    <n v="1"/>
    <x v="0"/>
    <n v="1"/>
    <s v="Activa"/>
    <n v="0"/>
    <m/>
    <n v="2020"/>
    <n v="0"/>
    <n v="0"/>
    <n v="0"/>
    <n v="0"/>
    <n v="0"/>
    <n v="0"/>
    <n v="0"/>
    <n v="0"/>
    <n v="0"/>
    <n v="0"/>
    <n v="6"/>
    <n v="4"/>
    <n v="10"/>
    <n v="0"/>
    <n v="0"/>
    <n v="11"/>
    <n v="9"/>
    <n v="20"/>
    <n v="0"/>
    <n v="0"/>
  </r>
  <r>
    <s v="08MSU0017H"/>
    <x v="12"/>
    <s v="08USU4079D"/>
    <x v="28"/>
    <x v="1"/>
    <x v="1"/>
    <x v="4"/>
    <n v="5"/>
    <x v="0"/>
    <n v="9"/>
    <x v="6"/>
    <n v="5093100001"/>
    <x v="185"/>
    <n v="1"/>
    <x v="0"/>
    <n v="1"/>
    <s v="Activa"/>
    <n v="0"/>
    <m/>
    <n v="2020"/>
    <n v="57"/>
    <n v="144"/>
    <n v="201"/>
    <n v="1"/>
    <n v="0"/>
    <n v="46"/>
    <n v="94"/>
    <n v="140"/>
    <n v="0"/>
    <n v="0"/>
    <n v="61"/>
    <n v="176"/>
    <n v="237"/>
    <n v="0"/>
    <n v="0"/>
    <n v="417"/>
    <n v="1166"/>
    <n v="1583"/>
    <n v="7"/>
    <n v="0"/>
  </r>
  <r>
    <s v="08MSU0017H"/>
    <x v="12"/>
    <s v="08USU4079D"/>
    <x v="28"/>
    <x v="1"/>
    <x v="1"/>
    <x v="4"/>
    <n v="7"/>
    <x v="2"/>
    <n v="9"/>
    <x v="6"/>
    <n v="7093100007"/>
    <x v="186"/>
    <n v="1"/>
    <x v="0"/>
    <n v="1"/>
    <s v="Activa"/>
    <n v="0"/>
    <m/>
    <n v="2020"/>
    <n v="4"/>
    <n v="16"/>
    <n v="20"/>
    <n v="0"/>
    <n v="0"/>
    <n v="1"/>
    <n v="0"/>
    <n v="1"/>
    <n v="0"/>
    <n v="0"/>
    <n v="5"/>
    <n v="31"/>
    <n v="36"/>
    <n v="0"/>
    <n v="0"/>
    <n v="6"/>
    <n v="46"/>
    <n v="52"/>
    <n v="0"/>
    <n v="0"/>
  </r>
  <r>
    <s v="08MSU0017H"/>
    <x v="12"/>
    <s v="08USU4827Q"/>
    <x v="29"/>
    <x v="1"/>
    <x v="1"/>
    <x v="4"/>
    <n v="5"/>
    <x v="0"/>
    <n v="9"/>
    <x v="6"/>
    <n v="5092100006"/>
    <x v="187"/>
    <n v="1"/>
    <x v="0"/>
    <n v="1"/>
    <s v="Activa"/>
    <n v="0"/>
    <m/>
    <n v="2020"/>
    <n v="54"/>
    <n v="231"/>
    <n v="285"/>
    <n v="4"/>
    <n v="13"/>
    <n v="42"/>
    <n v="167"/>
    <n v="209"/>
    <n v="1"/>
    <n v="9"/>
    <n v="0"/>
    <n v="0"/>
    <n v="0"/>
    <n v="0"/>
    <n v="0"/>
    <n v="64"/>
    <n v="273"/>
    <n v="337"/>
    <n v="1"/>
    <n v="5"/>
  </r>
  <r>
    <s v="08MSU0017H"/>
    <x v="12"/>
    <s v="08USU4827Q"/>
    <x v="29"/>
    <x v="1"/>
    <x v="1"/>
    <x v="4"/>
    <n v="5"/>
    <x v="0"/>
    <n v="9"/>
    <x v="6"/>
    <n v="5092100006"/>
    <x v="187"/>
    <n v="1"/>
    <x v="0"/>
    <n v="1"/>
    <s v="Activa"/>
    <n v="0"/>
    <m/>
    <n v="2020"/>
    <n v="0"/>
    <n v="0"/>
    <n v="0"/>
    <n v="0"/>
    <n v="0"/>
    <n v="0"/>
    <n v="0"/>
    <n v="0"/>
    <n v="0"/>
    <n v="0"/>
    <n v="34"/>
    <n v="104"/>
    <n v="138"/>
    <n v="1"/>
    <n v="2"/>
    <n v="96"/>
    <n v="353"/>
    <n v="449"/>
    <n v="2"/>
    <n v="10"/>
  </r>
  <r>
    <s v="08MSU0017H"/>
    <x v="12"/>
    <s v="08USU4827Q"/>
    <x v="29"/>
    <x v="1"/>
    <x v="1"/>
    <x v="4"/>
    <n v="5"/>
    <x v="0"/>
    <n v="9"/>
    <x v="6"/>
    <n v="5092100006"/>
    <x v="187"/>
    <n v="3"/>
    <x v="2"/>
    <n v="1"/>
    <s v="Activa"/>
    <n v="0"/>
    <m/>
    <n v="2020"/>
    <n v="0"/>
    <n v="0"/>
    <n v="0"/>
    <n v="0"/>
    <n v="0"/>
    <n v="0"/>
    <n v="0"/>
    <n v="0"/>
    <n v="0"/>
    <n v="0"/>
    <n v="2"/>
    <n v="12"/>
    <n v="14"/>
    <n v="1"/>
    <n v="0"/>
    <n v="11"/>
    <n v="35"/>
    <n v="46"/>
    <n v="1"/>
    <n v="0"/>
  </r>
  <r>
    <s v="08MSU0017H"/>
    <x v="12"/>
    <s v="08USU4827Q"/>
    <x v="29"/>
    <x v="1"/>
    <x v="1"/>
    <x v="4"/>
    <n v="5"/>
    <x v="0"/>
    <n v="9"/>
    <x v="6"/>
    <n v="5094200006"/>
    <x v="188"/>
    <n v="1"/>
    <x v="0"/>
    <n v="1"/>
    <s v="Activa"/>
    <n v="0"/>
    <m/>
    <n v="2020"/>
    <n v="24"/>
    <n v="105"/>
    <n v="129"/>
    <n v="0"/>
    <n v="2"/>
    <n v="13"/>
    <n v="65"/>
    <n v="78"/>
    <n v="0"/>
    <n v="1"/>
    <n v="18"/>
    <n v="96"/>
    <n v="114"/>
    <n v="1"/>
    <n v="0"/>
    <n v="95"/>
    <n v="356"/>
    <n v="451"/>
    <n v="4"/>
    <n v="7"/>
  </r>
  <r>
    <s v="08MSU0017H"/>
    <x v="12"/>
    <s v="08USU4827Q"/>
    <x v="29"/>
    <x v="1"/>
    <x v="1"/>
    <x v="4"/>
    <n v="7"/>
    <x v="2"/>
    <n v="9"/>
    <x v="6"/>
    <n v="7092100003"/>
    <x v="189"/>
    <n v="1"/>
    <x v="0"/>
    <n v="3"/>
    <s v="Liquidacion"/>
    <n v="0"/>
    <m/>
    <n v="2020"/>
    <n v="5"/>
    <n v="4"/>
    <n v="9"/>
    <n v="0"/>
    <n v="0"/>
    <n v="3"/>
    <n v="8"/>
    <n v="11"/>
    <n v="0"/>
    <n v="0"/>
    <n v="0"/>
    <n v="0"/>
    <n v="0"/>
    <n v="0"/>
    <n v="0"/>
    <n v="0"/>
    <n v="0"/>
    <n v="0"/>
    <n v="0"/>
    <n v="0"/>
  </r>
  <r>
    <s v="08MSU0017H"/>
    <x v="12"/>
    <s v="08USU4827Q"/>
    <x v="29"/>
    <x v="1"/>
    <x v="1"/>
    <x v="4"/>
    <n v="7"/>
    <x v="2"/>
    <n v="9"/>
    <x v="6"/>
    <n v="7092100003"/>
    <x v="189"/>
    <n v="1"/>
    <x v="0"/>
    <n v="1"/>
    <s v="Activa"/>
    <n v="0"/>
    <m/>
    <n v="2020"/>
    <n v="0"/>
    <n v="0"/>
    <n v="0"/>
    <n v="0"/>
    <n v="0"/>
    <n v="0"/>
    <n v="0"/>
    <n v="0"/>
    <n v="0"/>
    <n v="0"/>
    <n v="2"/>
    <n v="4"/>
    <n v="6"/>
    <n v="0"/>
    <n v="1"/>
    <n v="2"/>
    <n v="10"/>
    <n v="12"/>
    <n v="0"/>
    <n v="2"/>
  </r>
  <r>
    <s v="08MSU0017H"/>
    <x v="12"/>
    <s v="08USU4827Q"/>
    <x v="29"/>
    <x v="1"/>
    <x v="1"/>
    <x v="4"/>
    <n v="7"/>
    <x v="2"/>
    <n v="9"/>
    <x v="6"/>
    <n v="7095600026"/>
    <x v="190"/>
    <n v="1"/>
    <x v="0"/>
    <n v="1"/>
    <s v="Activa"/>
    <n v="0"/>
    <m/>
    <n v="2020"/>
    <n v="2"/>
    <n v="8"/>
    <n v="10"/>
    <n v="0"/>
    <n v="0"/>
    <n v="4"/>
    <n v="3"/>
    <n v="7"/>
    <n v="0"/>
    <n v="0"/>
    <n v="2"/>
    <n v="5"/>
    <n v="7"/>
    <n v="0"/>
    <n v="0"/>
    <n v="8"/>
    <n v="7"/>
    <n v="15"/>
    <n v="0"/>
    <n v="0"/>
  </r>
  <r>
    <s v="08MSU0017H"/>
    <x v="12"/>
    <s v="08USU4978W"/>
    <x v="30"/>
    <x v="4"/>
    <x v="1"/>
    <x v="4"/>
    <n v="5"/>
    <x v="0"/>
    <n v="4"/>
    <x v="2"/>
    <n v="5042500016"/>
    <x v="191"/>
    <n v="1"/>
    <x v="0"/>
    <n v="1"/>
    <s v="Activa"/>
    <n v="0"/>
    <m/>
    <n v="2020"/>
    <n v="6"/>
    <n v="14"/>
    <n v="20"/>
    <n v="0"/>
    <n v="2"/>
    <n v="6"/>
    <n v="6"/>
    <n v="12"/>
    <n v="0"/>
    <n v="1"/>
    <n v="13"/>
    <n v="11"/>
    <n v="24"/>
    <n v="0"/>
    <n v="2"/>
    <n v="53"/>
    <n v="51"/>
    <n v="104"/>
    <n v="1"/>
    <n v="7"/>
  </r>
  <r>
    <s v="08MSU0017H"/>
    <x v="12"/>
    <s v="08USU4978W"/>
    <x v="30"/>
    <x v="4"/>
    <x v="1"/>
    <x v="4"/>
    <n v="5"/>
    <x v="0"/>
    <n v="8"/>
    <x v="9"/>
    <n v="5081100033"/>
    <x v="192"/>
    <n v="1"/>
    <x v="0"/>
    <n v="1"/>
    <s v="Activa"/>
    <n v="0"/>
    <m/>
    <n v="2020"/>
    <n v="46"/>
    <n v="36"/>
    <n v="82"/>
    <n v="0"/>
    <n v="3"/>
    <n v="21"/>
    <n v="10"/>
    <n v="31"/>
    <n v="0"/>
    <n v="1"/>
    <n v="74"/>
    <n v="23"/>
    <n v="97"/>
    <n v="2"/>
    <n v="3"/>
    <n v="336"/>
    <n v="130"/>
    <n v="466"/>
    <n v="5"/>
    <n v="17"/>
  </r>
  <r>
    <s v="08MSU0017H"/>
    <x v="12"/>
    <s v="08USU4978W"/>
    <x v="30"/>
    <x v="4"/>
    <x v="1"/>
    <x v="4"/>
    <n v="5"/>
    <x v="0"/>
    <n v="8"/>
    <x v="9"/>
    <n v="5081300008"/>
    <x v="193"/>
    <n v="1"/>
    <x v="0"/>
    <n v="1"/>
    <s v="Activa"/>
    <n v="0"/>
    <m/>
    <n v="2020"/>
    <n v="2"/>
    <n v="4"/>
    <n v="6"/>
    <n v="0"/>
    <n v="0"/>
    <n v="3"/>
    <n v="0"/>
    <n v="3"/>
    <n v="1"/>
    <n v="1"/>
    <n v="6"/>
    <n v="0"/>
    <n v="6"/>
    <n v="0"/>
    <n v="0"/>
    <n v="29"/>
    <n v="12"/>
    <n v="41"/>
    <n v="0"/>
    <n v="2"/>
  </r>
  <r>
    <s v="08MSU0017H"/>
    <x v="12"/>
    <s v="08USU4978W"/>
    <x v="30"/>
    <x v="4"/>
    <x v="1"/>
    <x v="4"/>
    <n v="7"/>
    <x v="2"/>
    <n v="4"/>
    <x v="2"/>
    <n v="7041100009"/>
    <x v="194"/>
    <n v="1"/>
    <x v="0"/>
    <n v="1"/>
    <s v="Activa"/>
    <n v="0"/>
    <m/>
    <n v="2020"/>
    <n v="6"/>
    <n v="9"/>
    <n v="15"/>
    <n v="0"/>
    <n v="0"/>
    <n v="6"/>
    <n v="9"/>
    <n v="15"/>
    <n v="0"/>
    <n v="1"/>
    <n v="2"/>
    <n v="3"/>
    <n v="5"/>
    <n v="0"/>
    <n v="0"/>
    <n v="20"/>
    <n v="45"/>
    <n v="65"/>
    <n v="0"/>
    <n v="2"/>
  </r>
  <r>
    <s v="08MSU0017H"/>
    <x v="12"/>
    <s v="08USU4978W"/>
    <x v="30"/>
    <x v="4"/>
    <x v="1"/>
    <x v="4"/>
    <n v="7"/>
    <x v="2"/>
    <n v="4"/>
    <x v="2"/>
    <n v="7041100011"/>
    <x v="195"/>
    <n v="1"/>
    <x v="0"/>
    <n v="1"/>
    <s v="Activa"/>
    <n v="0"/>
    <m/>
    <n v="2020"/>
    <n v="0"/>
    <n v="0"/>
    <n v="0"/>
    <n v="0"/>
    <n v="0"/>
    <n v="2"/>
    <n v="0"/>
    <n v="2"/>
    <n v="0"/>
    <n v="0"/>
    <n v="1"/>
    <n v="0"/>
    <n v="1"/>
    <n v="0"/>
    <n v="0"/>
    <n v="1"/>
    <n v="0"/>
    <n v="1"/>
    <n v="0"/>
    <n v="0"/>
  </r>
  <r>
    <s v="08MSU0017H"/>
    <x v="12"/>
    <s v="08USU4978W"/>
    <x v="30"/>
    <x v="4"/>
    <x v="1"/>
    <x v="4"/>
    <n v="7"/>
    <x v="2"/>
    <n v="8"/>
    <x v="9"/>
    <n v="7081200003"/>
    <x v="196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</r>
  <r>
    <s v="08MSU0017H"/>
    <x v="12"/>
    <s v="08USU4978W"/>
    <x v="30"/>
    <x v="4"/>
    <x v="1"/>
    <x v="4"/>
    <n v="7"/>
    <x v="2"/>
    <n v="8"/>
    <x v="9"/>
    <n v="7081300002"/>
    <x v="197"/>
    <n v="1"/>
    <x v="0"/>
    <n v="3"/>
    <s v="Liquidacion"/>
    <n v="0"/>
    <m/>
    <n v="2020"/>
    <n v="1"/>
    <n v="1"/>
    <n v="2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017H"/>
    <x v="12"/>
    <s v="08USU4985F"/>
    <x v="31"/>
    <x v="4"/>
    <x v="1"/>
    <x v="4"/>
    <n v="5"/>
    <x v="0"/>
    <n v="4"/>
    <x v="2"/>
    <n v="5041300004"/>
    <x v="148"/>
    <n v="1"/>
    <x v="0"/>
    <n v="1"/>
    <s v="Activa"/>
    <n v="0"/>
    <m/>
    <n v="2020"/>
    <n v="5"/>
    <n v="8"/>
    <n v="13"/>
    <n v="0"/>
    <n v="0"/>
    <n v="2"/>
    <n v="5"/>
    <n v="7"/>
    <n v="0"/>
    <n v="0"/>
    <n v="0"/>
    <n v="1"/>
    <n v="1"/>
    <n v="0"/>
    <n v="0"/>
    <n v="21"/>
    <n v="40"/>
    <n v="61"/>
    <n v="1"/>
    <n v="2"/>
  </r>
  <r>
    <s v="08MSU0017H"/>
    <x v="12"/>
    <s v="08USU4985F"/>
    <x v="31"/>
    <x v="4"/>
    <x v="1"/>
    <x v="4"/>
    <n v="5"/>
    <x v="0"/>
    <n v="4"/>
    <x v="2"/>
    <n v="5041400008"/>
    <x v="19"/>
    <n v="1"/>
    <x v="0"/>
    <n v="1"/>
    <s v="Activa"/>
    <n v="0"/>
    <m/>
    <n v="2020"/>
    <n v="20"/>
    <n v="37"/>
    <n v="57"/>
    <n v="1"/>
    <n v="0"/>
    <n v="7"/>
    <n v="28"/>
    <n v="35"/>
    <n v="0"/>
    <n v="1"/>
    <n v="1"/>
    <n v="0"/>
    <n v="1"/>
    <n v="0"/>
    <n v="0"/>
    <n v="73"/>
    <n v="178"/>
    <n v="251"/>
    <n v="2"/>
    <n v="2"/>
  </r>
  <r>
    <s v="08MSU0017H"/>
    <x v="12"/>
    <s v="08USU4985F"/>
    <x v="31"/>
    <x v="4"/>
    <x v="1"/>
    <x v="4"/>
    <n v="5"/>
    <x v="0"/>
    <n v="4"/>
    <x v="2"/>
    <n v="5042100055"/>
    <x v="16"/>
    <n v="1"/>
    <x v="0"/>
    <n v="1"/>
    <s v="Activa"/>
    <n v="0"/>
    <m/>
    <n v="2020"/>
    <n v="9"/>
    <n v="24"/>
    <n v="33"/>
    <n v="0"/>
    <n v="0"/>
    <n v="10"/>
    <n v="22"/>
    <n v="32"/>
    <n v="0"/>
    <n v="0"/>
    <n v="1"/>
    <n v="1"/>
    <n v="2"/>
    <n v="0"/>
    <n v="0"/>
    <n v="70"/>
    <n v="118"/>
    <n v="188"/>
    <n v="2"/>
    <n v="4"/>
  </r>
  <r>
    <s v="08MSU0017H"/>
    <x v="12"/>
    <s v="08USU4985F"/>
    <x v="31"/>
    <x v="4"/>
    <x v="1"/>
    <x v="4"/>
    <n v="5"/>
    <x v="0"/>
    <n v="4"/>
    <x v="2"/>
    <n v="5042000002"/>
    <x v="28"/>
    <n v="1"/>
    <x v="0"/>
    <n v="1"/>
    <s v="Activa"/>
    <n v="0"/>
    <m/>
    <n v="2020"/>
    <n v="0"/>
    <n v="0"/>
    <n v="0"/>
    <n v="0"/>
    <n v="0"/>
    <n v="0"/>
    <n v="0"/>
    <n v="0"/>
    <n v="0"/>
    <n v="0"/>
    <n v="9"/>
    <n v="27"/>
    <n v="36"/>
    <n v="0"/>
    <n v="0"/>
    <n v="9"/>
    <n v="27"/>
    <n v="36"/>
    <n v="0"/>
    <n v="0"/>
  </r>
  <r>
    <s v="08MSU0017H"/>
    <x v="12"/>
    <s v="08USU4985F"/>
    <x v="31"/>
    <x v="4"/>
    <x v="1"/>
    <x v="4"/>
    <n v="5"/>
    <x v="0"/>
    <n v="4"/>
    <x v="2"/>
    <n v="5041300004"/>
    <x v="148"/>
    <n v="1"/>
    <x v="0"/>
    <n v="1"/>
    <s v="Activa"/>
    <n v="0"/>
    <m/>
    <n v="2020"/>
    <n v="0"/>
    <n v="0"/>
    <n v="0"/>
    <n v="0"/>
    <n v="0"/>
    <n v="0"/>
    <n v="0"/>
    <n v="0"/>
    <n v="0"/>
    <n v="0"/>
    <n v="6"/>
    <n v="13"/>
    <n v="19"/>
    <n v="0"/>
    <n v="0"/>
    <n v="6"/>
    <n v="13"/>
    <n v="19"/>
    <n v="0"/>
    <n v="0"/>
  </r>
  <r>
    <s v="08MSU0017H"/>
    <x v="12"/>
    <s v="08USU4985F"/>
    <x v="31"/>
    <x v="4"/>
    <x v="1"/>
    <x v="4"/>
    <n v="5"/>
    <x v="0"/>
    <n v="4"/>
    <x v="2"/>
    <n v="5041400112"/>
    <x v="154"/>
    <n v="1"/>
    <x v="0"/>
    <n v="1"/>
    <s v="Activa"/>
    <n v="0"/>
    <m/>
    <n v="2020"/>
    <n v="0"/>
    <n v="0"/>
    <n v="0"/>
    <n v="0"/>
    <n v="0"/>
    <n v="0"/>
    <n v="0"/>
    <n v="0"/>
    <n v="0"/>
    <n v="0"/>
    <n v="19"/>
    <n v="52"/>
    <n v="71"/>
    <n v="0"/>
    <n v="0"/>
    <n v="19"/>
    <n v="52"/>
    <n v="71"/>
    <n v="0"/>
    <n v="0"/>
  </r>
  <r>
    <s v="08MSU0017H"/>
    <x v="12"/>
    <s v="08USU4985F"/>
    <x v="31"/>
    <x v="4"/>
    <x v="1"/>
    <x v="4"/>
    <n v="7"/>
    <x v="2"/>
    <n v="4"/>
    <x v="2"/>
    <n v="7041400028"/>
    <x v="158"/>
    <n v="1"/>
    <x v="0"/>
    <n v="1"/>
    <s v="Activa"/>
    <n v="0"/>
    <m/>
    <n v="2020"/>
    <n v="6"/>
    <n v="1"/>
    <n v="7"/>
    <n v="0"/>
    <n v="0"/>
    <n v="2"/>
    <n v="2"/>
    <n v="4"/>
    <n v="0"/>
    <n v="0"/>
    <n v="0"/>
    <n v="0"/>
    <n v="0"/>
    <n v="0"/>
    <n v="0"/>
    <n v="1"/>
    <n v="1"/>
    <n v="2"/>
    <n v="0"/>
    <n v="0"/>
  </r>
  <r>
    <s v="08MSU0017H"/>
    <x v="12"/>
    <s v="08USU4985F"/>
    <x v="31"/>
    <x v="4"/>
    <x v="1"/>
    <x v="4"/>
    <n v="7"/>
    <x v="2"/>
    <n v="4"/>
    <x v="2"/>
    <n v="7042000002"/>
    <x v="159"/>
    <n v="1"/>
    <x v="0"/>
    <n v="1"/>
    <s v="Activa"/>
    <n v="0"/>
    <m/>
    <n v="2020"/>
    <n v="0"/>
    <n v="4"/>
    <n v="4"/>
    <n v="0"/>
    <n v="0"/>
    <n v="3"/>
    <n v="0"/>
    <n v="3"/>
    <n v="0"/>
    <n v="0"/>
    <n v="0"/>
    <n v="1"/>
    <n v="1"/>
    <n v="0"/>
    <n v="0"/>
    <n v="1"/>
    <n v="3"/>
    <n v="4"/>
    <n v="0"/>
    <n v="0"/>
  </r>
  <r>
    <s v="08MSU0017H"/>
    <x v="12"/>
    <s v="08USU4985F"/>
    <x v="31"/>
    <x v="4"/>
    <x v="1"/>
    <x v="4"/>
    <n v="7"/>
    <x v="2"/>
    <n v="4"/>
    <x v="2"/>
    <n v="7042100090"/>
    <x v="160"/>
    <n v="1"/>
    <x v="0"/>
    <n v="1"/>
    <s v="Activa"/>
    <n v="0"/>
    <m/>
    <n v="2020"/>
    <n v="1"/>
    <n v="9"/>
    <n v="10"/>
    <n v="0"/>
    <n v="0"/>
    <n v="0"/>
    <n v="2"/>
    <n v="2"/>
    <n v="0"/>
    <n v="0"/>
    <n v="0"/>
    <n v="0"/>
    <n v="0"/>
    <n v="0"/>
    <n v="0"/>
    <n v="0"/>
    <n v="2"/>
    <n v="2"/>
    <n v="0"/>
    <n v="0"/>
  </r>
  <r>
    <s v="08MSU0017H"/>
    <x v="12"/>
    <s v="08USU4985F"/>
    <x v="31"/>
    <x v="4"/>
    <x v="1"/>
    <x v="4"/>
    <n v="8"/>
    <x v="3"/>
    <n v="4"/>
    <x v="2"/>
    <n v="8042000002"/>
    <x v="164"/>
    <n v="1"/>
    <x v="0"/>
    <n v="1"/>
    <s v="Activa"/>
    <n v="0"/>
    <m/>
    <n v="2020"/>
    <n v="0"/>
    <n v="0"/>
    <n v="0"/>
    <n v="0"/>
    <n v="0"/>
    <n v="0"/>
    <n v="2"/>
    <n v="2"/>
    <n v="0"/>
    <n v="0"/>
    <n v="0"/>
    <n v="0"/>
    <n v="0"/>
    <n v="0"/>
    <n v="0"/>
    <n v="4"/>
    <n v="5"/>
    <n v="9"/>
    <n v="0"/>
    <n v="0"/>
  </r>
  <r>
    <s v="08MSU0017H"/>
    <x v="12"/>
    <s v="08USU4986E"/>
    <x v="32"/>
    <x v="6"/>
    <x v="1"/>
    <x v="4"/>
    <n v="5"/>
    <x v="0"/>
    <n v="4"/>
    <x v="2"/>
    <n v="5041400008"/>
    <x v="19"/>
    <n v="1"/>
    <x v="0"/>
    <n v="1"/>
    <s v="Activa"/>
    <n v="0"/>
    <m/>
    <n v="2020"/>
    <n v="0"/>
    <n v="0"/>
    <n v="0"/>
    <n v="0"/>
    <n v="0"/>
    <n v="0"/>
    <n v="0"/>
    <n v="0"/>
    <n v="0"/>
    <n v="0"/>
    <n v="1"/>
    <n v="0"/>
    <n v="1"/>
    <n v="0"/>
    <n v="0"/>
    <n v="14"/>
    <n v="56"/>
    <n v="70"/>
    <n v="0"/>
    <n v="0"/>
  </r>
  <r>
    <s v="08MSU0017H"/>
    <x v="12"/>
    <s v="08USU4986E"/>
    <x v="32"/>
    <x v="6"/>
    <x v="1"/>
    <x v="4"/>
    <n v="5"/>
    <x v="0"/>
    <n v="4"/>
    <x v="2"/>
    <n v="5042100055"/>
    <x v="16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5"/>
    <n v="32"/>
    <n v="47"/>
    <n v="1"/>
    <n v="0"/>
  </r>
  <r>
    <s v="08MSU0017H"/>
    <x v="12"/>
    <s v="08USU4986E"/>
    <x v="32"/>
    <x v="6"/>
    <x v="1"/>
    <x v="4"/>
    <n v="5"/>
    <x v="0"/>
    <n v="4"/>
    <x v="2"/>
    <n v="5041400112"/>
    <x v="154"/>
    <n v="1"/>
    <x v="0"/>
    <n v="1"/>
    <s v="Activa"/>
    <n v="0"/>
    <m/>
    <n v="2020"/>
    <n v="0"/>
    <n v="0"/>
    <n v="0"/>
    <n v="0"/>
    <n v="0"/>
    <n v="0"/>
    <n v="0"/>
    <n v="0"/>
    <n v="0"/>
    <n v="0"/>
    <n v="9"/>
    <n v="12"/>
    <n v="21"/>
    <n v="0"/>
    <n v="0"/>
    <n v="9"/>
    <n v="12"/>
    <n v="21"/>
    <n v="0"/>
    <n v="0"/>
  </r>
  <r>
    <s v="08MSU0017H"/>
    <x v="12"/>
    <s v="08USU4986E"/>
    <x v="32"/>
    <x v="6"/>
    <x v="1"/>
    <x v="4"/>
    <n v="5"/>
    <x v="0"/>
    <n v="4"/>
    <x v="2"/>
    <n v="5042000002"/>
    <x v="28"/>
    <n v="1"/>
    <x v="0"/>
    <n v="1"/>
    <s v="Activa"/>
    <n v="0"/>
    <m/>
    <n v="2020"/>
    <n v="0"/>
    <n v="0"/>
    <n v="0"/>
    <n v="0"/>
    <n v="0"/>
    <n v="0"/>
    <n v="0"/>
    <n v="0"/>
    <n v="0"/>
    <n v="0"/>
    <n v="3"/>
    <n v="9"/>
    <n v="12"/>
    <n v="1"/>
    <n v="0"/>
    <n v="3"/>
    <n v="9"/>
    <n v="12"/>
    <n v="1"/>
    <n v="0"/>
  </r>
  <r>
    <s v="08MSU0017H"/>
    <x v="12"/>
    <s v="08USU4987D"/>
    <x v="33"/>
    <x v="7"/>
    <x v="1"/>
    <x v="4"/>
    <n v="5"/>
    <x v="0"/>
    <n v="4"/>
    <x v="2"/>
    <n v="5042500015"/>
    <x v="175"/>
    <n v="1"/>
    <x v="0"/>
    <n v="1"/>
    <s v="Activa"/>
    <n v="0"/>
    <m/>
    <n v="2020"/>
    <n v="4"/>
    <n v="1"/>
    <n v="5"/>
    <n v="0"/>
    <n v="0"/>
    <n v="0"/>
    <n v="0"/>
    <n v="0"/>
    <n v="0"/>
    <n v="0"/>
    <n v="0"/>
    <n v="0"/>
    <n v="0"/>
    <n v="0"/>
    <n v="0"/>
    <n v="8"/>
    <n v="9"/>
    <n v="17"/>
    <n v="0"/>
    <n v="0"/>
  </r>
  <r>
    <s v="08MSU0017H"/>
    <x v="12"/>
    <s v="08USU4987D"/>
    <x v="33"/>
    <x v="7"/>
    <x v="1"/>
    <x v="4"/>
    <n v="5"/>
    <x v="0"/>
    <n v="8"/>
    <x v="9"/>
    <n v="5081200012"/>
    <x v="177"/>
    <n v="1"/>
    <x v="0"/>
    <n v="1"/>
    <s v="Activa"/>
    <n v="0"/>
    <m/>
    <n v="2020"/>
    <n v="19"/>
    <n v="13"/>
    <n v="32"/>
    <n v="0"/>
    <n v="4"/>
    <n v="0"/>
    <n v="0"/>
    <n v="0"/>
    <n v="0"/>
    <n v="0"/>
    <n v="42"/>
    <n v="26"/>
    <n v="68"/>
    <n v="0"/>
    <n v="1"/>
    <n v="134"/>
    <n v="81"/>
    <n v="215"/>
    <n v="3"/>
    <n v="10"/>
  </r>
  <r>
    <s v="08MSU0017H"/>
    <x v="12"/>
    <s v="08USU4988C"/>
    <x v="34"/>
    <x v="8"/>
    <x v="1"/>
    <x v="4"/>
    <n v="5"/>
    <x v="0"/>
    <n v="4"/>
    <x v="2"/>
    <n v="5041400008"/>
    <x v="19"/>
    <n v="3"/>
    <x v="2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017H"/>
    <x v="12"/>
    <s v="08USU4988C"/>
    <x v="34"/>
    <x v="8"/>
    <x v="1"/>
    <x v="4"/>
    <n v="5"/>
    <x v="0"/>
    <n v="4"/>
    <x v="2"/>
    <n v="5042100055"/>
    <x v="16"/>
    <n v="3"/>
    <x v="2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</r>
  <r>
    <s v="08MSU0017H"/>
    <x v="12"/>
    <s v="08USU4988C"/>
    <x v="34"/>
    <x v="8"/>
    <x v="1"/>
    <x v="4"/>
    <n v="5"/>
    <x v="0"/>
    <n v="4"/>
    <x v="2"/>
    <n v="5041400112"/>
    <x v="154"/>
    <n v="3"/>
    <x v="2"/>
    <n v="1"/>
    <s v="Activa"/>
    <n v="0"/>
    <m/>
    <n v="2020"/>
    <n v="0"/>
    <n v="0"/>
    <n v="0"/>
    <n v="0"/>
    <n v="0"/>
    <n v="0"/>
    <n v="0"/>
    <n v="0"/>
    <n v="0"/>
    <n v="0"/>
    <n v="1"/>
    <n v="2"/>
    <n v="3"/>
    <n v="0"/>
    <n v="0"/>
    <n v="1"/>
    <n v="2"/>
    <n v="3"/>
    <n v="0"/>
    <n v="0"/>
  </r>
  <r>
    <s v="08MSU0017H"/>
    <x v="12"/>
    <s v="08USU4988C"/>
    <x v="34"/>
    <x v="8"/>
    <x v="1"/>
    <x v="4"/>
    <n v="5"/>
    <x v="0"/>
    <n v="4"/>
    <x v="2"/>
    <n v="5042000002"/>
    <x v="28"/>
    <n v="3"/>
    <x v="2"/>
    <n v="1"/>
    <s v="Activa"/>
    <n v="0"/>
    <m/>
    <n v="2020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0"/>
  </r>
  <r>
    <s v="08MSU0017H"/>
    <x v="12"/>
    <s v="08USU4989B"/>
    <x v="35"/>
    <x v="9"/>
    <x v="1"/>
    <x v="4"/>
    <n v="5"/>
    <x v="0"/>
    <n v="4"/>
    <x v="2"/>
    <n v="5041400008"/>
    <x v="19"/>
    <n v="3"/>
    <x v="2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1"/>
  </r>
  <r>
    <s v="08MSU0017H"/>
    <x v="12"/>
    <s v="08USU4989B"/>
    <x v="35"/>
    <x v="9"/>
    <x v="1"/>
    <x v="4"/>
    <n v="5"/>
    <x v="0"/>
    <n v="4"/>
    <x v="2"/>
    <n v="5042100055"/>
    <x v="16"/>
    <n v="3"/>
    <x v="2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2"/>
    <n v="7"/>
    <n v="9"/>
    <n v="0"/>
    <n v="1"/>
  </r>
  <r>
    <s v="08MSU0017H"/>
    <x v="12"/>
    <s v="08USU4989B"/>
    <x v="35"/>
    <x v="9"/>
    <x v="1"/>
    <x v="4"/>
    <n v="5"/>
    <x v="0"/>
    <n v="6"/>
    <x v="5"/>
    <n v="5061300027"/>
    <x v="153"/>
    <n v="3"/>
    <x v="2"/>
    <n v="1"/>
    <s v="Activa"/>
    <n v="0"/>
    <m/>
    <n v="2020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0"/>
  </r>
  <r>
    <s v="08MSU0017H"/>
    <x v="12"/>
    <s v="08USU4989B"/>
    <x v="35"/>
    <x v="9"/>
    <x v="1"/>
    <x v="4"/>
    <n v="5"/>
    <x v="0"/>
    <n v="4"/>
    <x v="2"/>
    <n v="5042000002"/>
    <x v="28"/>
    <n v="3"/>
    <x v="2"/>
    <n v="1"/>
    <s v="Activa"/>
    <n v="0"/>
    <m/>
    <n v="2020"/>
    <n v="0"/>
    <n v="0"/>
    <n v="0"/>
    <n v="0"/>
    <n v="0"/>
    <n v="0"/>
    <n v="0"/>
    <n v="0"/>
    <n v="0"/>
    <n v="0"/>
    <n v="2"/>
    <n v="4"/>
    <n v="6"/>
    <n v="0"/>
    <n v="4"/>
    <n v="2"/>
    <n v="4"/>
    <n v="6"/>
    <n v="0"/>
    <n v="4"/>
  </r>
  <r>
    <s v="08MSU0017H"/>
    <x v="12"/>
    <s v="08USU4989B"/>
    <x v="35"/>
    <x v="9"/>
    <x v="1"/>
    <x v="4"/>
    <n v="5"/>
    <x v="0"/>
    <n v="4"/>
    <x v="2"/>
    <n v="5042300009"/>
    <x v="149"/>
    <n v="3"/>
    <x v="2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017H"/>
    <x v="12"/>
    <s v="08USU4990R"/>
    <x v="36"/>
    <x v="10"/>
    <x v="1"/>
    <x v="4"/>
    <n v="5"/>
    <x v="0"/>
    <n v="4"/>
    <x v="2"/>
    <n v="5041400008"/>
    <x v="19"/>
    <n v="3"/>
    <x v="2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017H"/>
    <x v="12"/>
    <s v="08USU4990R"/>
    <x v="36"/>
    <x v="10"/>
    <x v="1"/>
    <x v="4"/>
    <n v="5"/>
    <x v="0"/>
    <n v="4"/>
    <x v="2"/>
    <n v="5042100055"/>
    <x v="16"/>
    <n v="3"/>
    <x v="2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0"/>
    <n v="0"/>
  </r>
  <r>
    <s v="08MSU0017H"/>
    <x v="12"/>
    <s v="08USU4990R"/>
    <x v="36"/>
    <x v="10"/>
    <x v="1"/>
    <x v="4"/>
    <n v="5"/>
    <x v="0"/>
    <n v="4"/>
    <x v="2"/>
    <n v="5042000002"/>
    <x v="28"/>
    <n v="3"/>
    <x v="2"/>
    <n v="1"/>
    <s v="Activa"/>
    <n v="0"/>
    <m/>
    <n v="2020"/>
    <n v="0"/>
    <n v="0"/>
    <n v="0"/>
    <n v="0"/>
    <n v="0"/>
    <n v="0"/>
    <n v="0"/>
    <n v="0"/>
    <n v="0"/>
    <n v="0"/>
    <n v="1"/>
    <n v="4"/>
    <n v="5"/>
    <n v="0"/>
    <n v="0"/>
    <n v="1"/>
    <n v="4"/>
    <n v="5"/>
    <n v="0"/>
    <n v="0"/>
  </r>
  <r>
    <s v="08MSU0017H"/>
    <x v="12"/>
    <s v="08USU4991Q"/>
    <x v="37"/>
    <x v="0"/>
    <x v="1"/>
    <x v="4"/>
    <n v="5"/>
    <x v="0"/>
    <n v="1"/>
    <x v="4"/>
    <n v="5012601002"/>
    <x v="88"/>
    <n v="1"/>
    <x v="0"/>
    <n v="1"/>
    <s v="Activa"/>
    <n v="0"/>
    <m/>
    <n v="2020"/>
    <n v="11"/>
    <n v="7"/>
    <n v="18"/>
    <n v="0"/>
    <n v="0"/>
    <n v="15"/>
    <n v="5"/>
    <n v="20"/>
    <n v="0"/>
    <n v="0"/>
    <n v="20"/>
    <n v="5"/>
    <n v="25"/>
    <n v="0"/>
    <n v="0"/>
    <n v="53"/>
    <n v="19"/>
    <n v="72"/>
    <n v="0"/>
    <n v="0"/>
  </r>
  <r>
    <s v="08MSU0017H"/>
    <x v="12"/>
    <s v="08USU4991Q"/>
    <x v="37"/>
    <x v="0"/>
    <x v="1"/>
    <x v="4"/>
    <n v="7"/>
    <x v="2"/>
    <n v="1"/>
    <x v="4"/>
    <n v="7012702017"/>
    <x v="92"/>
    <n v="1"/>
    <x v="0"/>
    <n v="1"/>
    <s v="Activa"/>
    <n v="0"/>
    <m/>
    <n v="2020"/>
    <n v="3"/>
    <n v="3"/>
    <n v="6"/>
    <n v="0"/>
    <n v="0"/>
    <n v="0"/>
    <n v="0"/>
    <n v="0"/>
    <n v="0"/>
    <n v="0"/>
    <n v="3"/>
    <n v="3"/>
    <n v="6"/>
    <n v="0"/>
    <n v="0"/>
    <n v="4"/>
    <n v="3"/>
    <n v="7"/>
    <n v="0"/>
    <n v="0"/>
  </r>
  <r>
    <s v="08MSU0017H"/>
    <x v="12"/>
    <s v="08USU4991Q"/>
    <x v="37"/>
    <x v="0"/>
    <x v="1"/>
    <x v="4"/>
    <n v="7"/>
    <x v="2"/>
    <n v="4"/>
    <x v="2"/>
    <n v="7042500091"/>
    <x v="95"/>
    <n v="1"/>
    <x v="0"/>
    <n v="3"/>
    <s v="Liquidacion"/>
    <n v="0"/>
    <m/>
    <n v="2020"/>
    <n v="1"/>
    <n v="1"/>
    <n v="2"/>
    <n v="0"/>
    <n v="0"/>
    <n v="3"/>
    <n v="0"/>
    <n v="3"/>
    <n v="0"/>
    <n v="0"/>
    <n v="0"/>
    <n v="0"/>
    <n v="0"/>
    <n v="0"/>
    <n v="0"/>
    <n v="0"/>
    <n v="0"/>
    <n v="0"/>
    <n v="0"/>
    <n v="0"/>
  </r>
  <r>
    <s v="08MSU0017H"/>
    <x v="12"/>
    <s v="08USU4992P"/>
    <x v="38"/>
    <x v="5"/>
    <x v="1"/>
    <x v="4"/>
    <n v="5"/>
    <x v="0"/>
    <n v="4"/>
    <x v="2"/>
    <n v="5041300004"/>
    <x v="148"/>
    <n v="1"/>
    <x v="0"/>
    <n v="1"/>
    <s v="Activa"/>
    <n v="0"/>
    <m/>
    <n v="2020"/>
    <n v="0"/>
    <n v="3"/>
    <n v="3"/>
    <n v="0"/>
    <n v="0"/>
    <n v="4"/>
    <n v="3"/>
    <n v="7"/>
    <n v="1"/>
    <n v="0"/>
    <n v="0"/>
    <n v="0"/>
    <n v="0"/>
    <n v="0"/>
    <n v="0"/>
    <n v="7"/>
    <n v="15"/>
    <n v="22"/>
    <n v="0"/>
    <n v="0"/>
  </r>
  <r>
    <s v="08MSU0017H"/>
    <x v="12"/>
    <s v="08USU4992P"/>
    <x v="38"/>
    <x v="5"/>
    <x v="1"/>
    <x v="4"/>
    <n v="5"/>
    <x v="0"/>
    <n v="4"/>
    <x v="2"/>
    <n v="5041400008"/>
    <x v="19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2"/>
    <n v="2"/>
    <n v="0"/>
    <n v="0"/>
    <n v="9"/>
    <n v="25"/>
    <n v="34"/>
    <n v="0"/>
    <n v="0"/>
  </r>
  <r>
    <s v="08MSU0017H"/>
    <x v="12"/>
    <s v="08USU4992P"/>
    <x v="38"/>
    <x v="5"/>
    <x v="1"/>
    <x v="4"/>
    <n v="5"/>
    <x v="0"/>
    <n v="4"/>
    <x v="2"/>
    <n v="5042100055"/>
    <x v="16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6"/>
    <n v="14"/>
    <n v="20"/>
    <n v="1"/>
    <n v="1"/>
  </r>
  <r>
    <s v="08MSU0017H"/>
    <x v="12"/>
    <s v="08USU4992P"/>
    <x v="38"/>
    <x v="5"/>
    <x v="1"/>
    <x v="4"/>
    <n v="5"/>
    <x v="0"/>
    <n v="4"/>
    <x v="2"/>
    <n v="5042300009"/>
    <x v="149"/>
    <n v="1"/>
    <x v="0"/>
    <n v="1"/>
    <s v="Activa"/>
    <n v="0"/>
    <m/>
    <n v="2020"/>
    <n v="4"/>
    <n v="2"/>
    <n v="6"/>
    <n v="0"/>
    <n v="0"/>
    <n v="2"/>
    <n v="1"/>
    <n v="3"/>
    <n v="0"/>
    <n v="0"/>
    <n v="0"/>
    <n v="0"/>
    <n v="0"/>
    <n v="0"/>
    <n v="0"/>
    <n v="5"/>
    <n v="10"/>
    <n v="15"/>
    <n v="2"/>
    <n v="0"/>
  </r>
  <r>
    <s v="08MSU0017H"/>
    <x v="12"/>
    <s v="08USU4992P"/>
    <x v="38"/>
    <x v="5"/>
    <x v="1"/>
    <x v="4"/>
    <n v="5"/>
    <x v="0"/>
    <n v="4"/>
    <x v="2"/>
    <n v="5041400112"/>
    <x v="154"/>
    <n v="1"/>
    <x v="0"/>
    <n v="1"/>
    <s v="Activa"/>
    <n v="0"/>
    <m/>
    <n v="2020"/>
    <n v="0"/>
    <n v="0"/>
    <n v="0"/>
    <n v="0"/>
    <n v="0"/>
    <n v="0"/>
    <n v="0"/>
    <n v="0"/>
    <n v="0"/>
    <n v="0"/>
    <n v="2"/>
    <n v="6"/>
    <n v="8"/>
    <n v="0"/>
    <n v="1"/>
    <n v="2"/>
    <n v="6"/>
    <n v="8"/>
    <n v="0"/>
    <n v="1"/>
  </r>
  <r>
    <s v="08MSU0017H"/>
    <x v="12"/>
    <s v="08USU4992P"/>
    <x v="38"/>
    <x v="5"/>
    <x v="1"/>
    <x v="4"/>
    <n v="5"/>
    <x v="0"/>
    <n v="4"/>
    <x v="2"/>
    <n v="5042000002"/>
    <x v="28"/>
    <n v="1"/>
    <x v="0"/>
    <n v="1"/>
    <s v="Activa"/>
    <n v="0"/>
    <m/>
    <n v="2020"/>
    <n v="0"/>
    <n v="0"/>
    <n v="0"/>
    <n v="0"/>
    <n v="0"/>
    <n v="0"/>
    <n v="0"/>
    <n v="0"/>
    <n v="0"/>
    <n v="0"/>
    <n v="7"/>
    <n v="6"/>
    <n v="13"/>
    <n v="0"/>
    <n v="0"/>
    <n v="7"/>
    <n v="6"/>
    <n v="13"/>
    <n v="0"/>
    <n v="0"/>
  </r>
  <r>
    <s v="08MSU0017H"/>
    <x v="12"/>
    <s v="08USU4992P"/>
    <x v="38"/>
    <x v="5"/>
    <x v="1"/>
    <x v="4"/>
    <n v="5"/>
    <x v="0"/>
    <n v="4"/>
    <x v="2"/>
    <n v="5041300004"/>
    <x v="148"/>
    <n v="1"/>
    <x v="0"/>
    <n v="1"/>
    <s v="Activa"/>
    <n v="0"/>
    <m/>
    <n v="2020"/>
    <n v="0"/>
    <n v="0"/>
    <n v="0"/>
    <n v="0"/>
    <n v="0"/>
    <n v="0"/>
    <n v="0"/>
    <n v="0"/>
    <n v="0"/>
    <n v="0"/>
    <n v="6"/>
    <n v="3"/>
    <n v="9"/>
    <n v="0"/>
    <n v="1"/>
    <n v="6"/>
    <n v="3"/>
    <n v="9"/>
    <n v="0"/>
    <n v="1"/>
  </r>
  <r>
    <s v="08MSU0017H"/>
    <x v="12"/>
    <s v="08USU4992P"/>
    <x v="38"/>
    <x v="5"/>
    <x v="1"/>
    <x v="4"/>
    <n v="5"/>
    <x v="0"/>
    <n v="4"/>
    <x v="2"/>
    <n v="5042300028"/>
    <x v="151"/>
    <n v="1"/>
    <x v="0"/>
    <n v="1"/>
    <s v="Activa"/>
    <n v="0"/>
    <m/>
    <n v="2020"/>
    <n v="0"/>
    <n v="0"/>
    <n v="0"/>
    <n v="0"/>
    <n v="0"/>
    <n v="0"/>
    <n v="0"/>
    <n v="0"/>
    <n v="0"/>
    <n v="0"/>
    <n v="1"/>
    <n v="3"/>
    <n v="4"/>
    <n v="1"/>
    <n v="0"/>
    <n v="1"/>
    <n v="3"/>
    <n v="4"/>
    <n v="1"/>
    <n v="0"/>
  </r>
  <r>
    <s v="08MSU0017H"/>
    <x v="12"/>
    <s v="08USU4992P"/>
    <x v="38"/>
    <x v="5"/>
    <x v="1"/>
    <x v="4"/>
    <n v="7"/>
    <x v="2"/>
    <n v="4"/>
    <x v="2"/>
    <n v="7042100090"/>
    <x v="160"/>
    <n v="1"/>
    <x v="0"/>
    <n v="1"/>
    <s v="Activa"/>
    <n v="0"/>
    <m/>
    <n v="2020"/>
    <n v="2"/>
    <n v="9"/>
    <n v="11"/>
    <n v="0"/>
    <n v="0"/>
    <n v="0"/>
    <n v="0"/>
    <n v="0"/>
    <n v="0"/>
    <n v="0"/>
    <n v="1"/>
    <n v="0"/>
    <n v="1"/>
    <n v="0"/>
    <n v="0"/>
    <n v="3"/>
    <n v="7"/>
    <n v="10"/>
    <n v="0"/>
    <n v="0"/>
  </r>
  <r>
    <s v="08MSU0017H"/>
    <x v="12"/>
    <s v="08USU4993O"/>
    <x v="39"/>
    <x v="5"/>
    <x v="1"/>
    <x v="4"/>
    <n v="5"/>
    <x v="0"/>
    <n v="9"/>
    <x v="6"/>
    <n v="5092100006"/>
    <x v="187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20"/>
    <n v="99"/>
    <n v="119"/>
    <n v="0"/>
    <n v="9"/>
  </r>
  <r>
    <s v="08MSU0017H"/>
    <x v="12"/>
    <s v="08USU4993O"/>
    <x v="39"/>
    <x v="5"/>
    <x v="1"/>
    <x v="4"/>
    <n v="5"/>
    <x v="0"/>
    <n v="9"/>
    <x v="6"/>
    <n v="5092100006"/>
    <x v="187"/>
    <n v="1"/>
    <x v="0"/>
    <n v="1"/>
    <s v="Activa"/>
    <n v="0"/>
    <m/>
    <n v="2020"/>
    <n v="0"/>
    <n v="0"/>
    <n v="0"/>
    <n v="0"/>
    <n v="0"/>
    <n v="0"/>
    <n v="0"/>
    <n v="0"/>
    <n v="0"/>
    <n v="0"/>
    <n v="11"/>
    <n v="55"/>
    <n v="66"/>
    <n v="0"/>
    <n v="3"/>
    <n v="31"/>
    <n v="139"/>
    <n v="170"/>
    <n v="1"/>
    <n v="9"/>
  </r>
  <r>
    <s v="08MSU0017H"/>
    <x v="12"/>
    <s v="08USU4993O"/>
    <x v="39"/>
    <x v="5"/>
    <x v="1"/>
    <x v="4"/>
    <n v="5"/>
    <x v="0"/>
    <n v="9"/>
    <x v="6"/>
    <n v="5094200006"/>
    <x v="188"/>
    <n v="1"/>
    <x v="0"/>
    <n v="1"/>
    <s v="Activa"/>
    <n v="0"/>
    <m/>
    <n v="2020"/>
    <n v="0"/>
    <n v="0"/>
    <n v="0"/>
    <n v="0"/>
    <n v="0"/>
    <n v="0"/>
    <n v="0"/>
    <n v="0"/>
    <n v="0"/>
    <n v="0"/>
    <n v="11"/>
    <n v="29"/>
    <n v="40"/>
    <n v="0"/>
    <n v="1"/>
    <n v="34"/>
    <n v="91"/>
    <n v="125"/>
    <n v="2"/>
    <n v="6"/>
  </r>
  <r>
    <s v="08MSU0017H"/>
    <x v="12"/>
    <s v="08USU4994N"/>
    <x v="40"/>
    <x v="11"/>
    <x v="1"/>
    <x v="4"/>
    <n v="5"/>
    <x v="0"/>
    <n v="4"/>
    <x v="2"/>
    <n v="5042000002"/>
    <x v="28"/>
    <n v="3"/>
    <x v="2"/>
    <n v="1"/>
    <s v="Activa"/>
    <n v="0"/>
    <m/>
    <n v="2020"/>
    <n v="0"/>
    <n v="0"/>
    <n v="0"/>
    <n v="0"/>
    <n v="0"/>
    <n v="0"/>
    <n v="0"/>
    <n v="0"/>
    <n v="0"/>
    <n v="0"/>
    <n v="1"/>
    <n v="1"/>
    <n v="2"/>
    <n v="0"/>
    <n v="0"/>
    <n v="1"/>
    <n v="1"/>
    <n v="2"/>
    <n v="0"/>
    <n v="0"/>
  </r>
  <r>
    <s v="08MSU0017H"/>
    <x v="12"/>
    <s v="08USU4995M"/>
    <x v="41"/>
    <x v="12"/>
    <x v="1"/>
    <x v="4"/>
    <n v="5"/>
    <x v="0"/>
    <n v="4"/>
    <x v="2"/>
    <n v="5042100055"/>
    <x v="16"/>
    <n v="3"/>
    <x v="2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1"/>
  </r>
  <r>
    <s v="08MSU0017H"/>
    <x v="12"/>
    <s v="08USU4997K"/>
    <x v="42"/>
    <x v="5"/>
    <x v="1"/>
    <x v="4"/>
    <n v="5"/>
    <x v="0"/>
    <n v="9"/>
    <x v="6"/>
    <n v="5091100011"/>
    <x v="105"/>
    <n v="1"/>
    <x v="0"/>
    <n v="1"/>
    <s v="Activa"/>
    <n v="0"/>
    <m/>
    <n v="2020"/>
    <n v="19"/>
    <n v="40"/>
    <n v="59"/>
    <n v="4"/>
    <n v="1"/>
    <n v="36"/>
    <n v="38"/>
    <n v="74"/>
    <n v="7"/>
    <n v="2"/>
    <n v="48"/>
    <n v="87"/>
    <n v="135"/>
    <n v="1"/>
    <n v="4"/>
    <n v="180"/>
    <n v="250"/>
    <n v="430"/>
    <n v="2"/>
    <n v="11"/>
  </r>
  <r>
    <s v="08MSU0017H"/>
    <x v="12"/>
    <s v="08USU4998J"/>
    <x v="43"/>
    <x v="1"/>
    <x v="1"/>
    <x v="4"/>
    <n v="5"/>
    <x v="0"/>
    <n v="3"/>
    <x v="1"/>
    <n v="5031300014"/>
    <x v="198"/>
    <n v="1"/>
    <x v="0"/>
    <n v="1"/>
    <s v="Activa"/>
    <n v="0"/>
    <m/>
    <n v="2020"/>
    <n v="25"/>
    <n v="50"/>
    <n v="75"/>
    <n v="0"/>
    <n v="3"/>
    <n v="52"/>
    <n v="111"/>
    <n v="163"/>
    <n v="0"/>
    <n v="1"/>
    <n v="71"/>
    <n v="129"/>
    <n v="200"/>
    <n v="0"/>
    <n v="4"/>
    <n v="258"/>
    <n v="536"/>
    <n v="794"/>
    <n v="4"/>
    <n v="13"/>
  </r>
  <r>
    <s v="08MSU0017H"/>
    <x v="12"/>
    <s v="08USU4998J"/>
    <x v="43"/>
    <x v="1"/>
    <x v="1"/>
    <x v="4"/>
    <n v="5"/>
    <x v="0"/>
    <n v="3"/>
    <x v="1"/>
    <n v="5032100004"/>
    <x v="36"/>
    <n v="1"/>
    <x v="0"/>
    <n v="1"/>
    <s v="Activa"/>
    <n v="0"/>
    <m/>
    <n v="2020"/>
    <n v="47"/>
    <n v="70"/>
    <n v="117"/>
    <n v="2"/>
    <n v="3"/>
    <n v="32"/>
    <n v="57"/>
    <n v="89"/>
    <n v="1"/>
    <n v="1"/>
    <n v="64"/>
    <n v="64"/>
    <n v="128"/>
    <n v="1"/>
    <n v="2"/>
    <n v="284"/>
    <n v="341"/>
    <n v="625"/>
    <n v="12"/>
    <n v="11"/>
  </r>
  <r>
    <s v="08MSU0017H"/>
    <x v="12"/>
    <s v="08USU4998J"/>
    <x v="43"/>
    <x v="1"/>
    <x v="1"/>
    <x v="4"/>
    <n v="7"/>
    <x v="2"/>
    <n v="3"/>
    <x v="1"/>
    <n v="7032100002"/>
    <x v="199"/>
    <n v="1"/>
    <x v="0"/>
    <n v="1"/>
    <s v="Activa"/>
    <n v="0"/>
    <m/>
    <n v="2020"/>
    <n v="6"/>
    <n v="3"/>
    <n v="9"/>
    <n v="0"/>
    <n v="0"/>
    <n v="2"/>
    <n v="1"/>
    <n v="3"/>
    <n v="0"/>
    <n v="0"/>
    <n v="2"/>
    <n v="2"/>
    <n v="4"/>
    <n v="0"/>
    <n v="1"/>
    <n v="3"/>
    <n v="3"/>
    <n v="6"/>
    <n v="0"/>
    <n v="1"/>
  </r>
  <r>
    <s v="08MSU0017H"/>
    <x v="12"/>
    <s v="08USU9999Q"/>
    <x v="44"/>
    <x v="0"/>
    <x v="1"/>
    <x v="4"/>
    <n v="5"/>
    <x v="0"/>
    <n v="3"/>
    <x v="1"/>
    <n v="5031300014"/>
    <x v="198"/>
    <n v="1"/>
    <x v="0"/>
    <n v="1"/>
    <s v="Activa"/>
    <n v="0"/>
    <m/>
    <n v="2020"/>
    <n v="11"/>
    <n v="20"/>
    <n v="31"/>
    <n v="0"/>
    <n v="1"/>
    <n v="9"/>
    <n v="20"/>
    <n v="29"/>
    <n v="0"/>
    <n v="0"/>
    <n v="16"/>
    <n v="54"/>
    <n v="70"/>
    <n v="0"/>
    <n v="0"/>
    <n v="87"/>
    <n v="247"/>
    <n v="334"/>
    <n v="2"/>
    <n v="3"/>
  </r>
  <r>
    <s v="08MSU0017H"/>
    <x v="12"/>
    <s v="08USU9999Q"/>
    <x v="44"/>
    <x v="0"/>
    <x v="1"/>
    <x v="4"/>
    <n v="5"/>
    <x v="0"/>
    <n v="3"/>
    <x v="1"/>
    <n v="5031300014"/>
    <x v="198"/>
    <n v="3"/>
    <x v="2"/>
    <n v="1"/>
    <s v="Activa"/>
    <n v="0"/>
    <m/>
    <n v="2020"/>
    <n v="9"/>
    <n v="13"/>
    <n v="22"/>
    <n v="0"/>
    <n v="1"/>
    <n v="6"/>
    <n v="14"/>
    <n v="20"/>
    <n v="0"/>
    <n v="2"/>
    <n v="22"/>
    <n v="37"/>
    <n v="59"/>
    <n v="0"/>
    <n v="4"/>
    <n v="73"/>
    <n v="119"/>
    <n v="192"/>
    <n v="1"/>
    <n v="1"/>
  </r>
  <r>
    <s v="08MSU0017H"/>
    <x v="12"/>
    <s v="08USU9999Q"/>
    <x v="44"/>
    <x v="0"/>
    <x v="1"/>
    <x v="4"/>
    <n v="5"/>
    <x v="0"/>
    <n v="3"/>
    <x v="1"/>
    <n v="5032100004"/>
    <x v="36"/>
    <n v="1"/>
    <x v="0"/>
    <n v="1"/>
    <s v="Activa"/>
    <n v="0"/>
    <m/>
    <n v="2020"/>
    <n v="33"/>
    <n v="53"/>
    <n v="86"/>
    <n v="3"/>
    <n v="2"/>
    <n v="31"/>
    <n v="43"/>
    <n v="74"/>
    <n v="0"/>
    <n v="0"/>
    <n v="35"/>
    <n v="59"/>
    <n v="94"/>
    <n v="0"/>
    <n v="1"/>
    <n v="165"/>
    <n v="249"/>
    <n v="414"/>
    <n v="3"/>
    <n v="9"/>
  </r>
  <r>
    <s v="08MSU0017H"/>
    <x v="12"/>
    <s v="08USU9999Q"/>
    <x v="44"/>
    <x v="0"/>
    <x v="1"/>
    <x v="4"/>
    <n v="5"/>
    <x v="0"/>
    <n v="3"/>
    <x v="1"/>
    <n v="5032100004"/>
    <x v="36"/>
    <n v="3"/>
    <x v="2"/>
    <n v="1"/>
    <s v="Activa"/>
    <n v="0"/>
    <m/>
    <n v="2020"/>
    <n v="11"/>
    <n v="13"/>
    <n v="24"/>
    <n v="1"/>
    <n v="1"/>
    <n v="7"/>
    <n v="13"/>
    <n v="20"/>
    <n v="0"/>
    <n v="0"/>
    <n v="14"/>
    <n v="18"/>
    <n v="32"/>
    <n v="0"/>
    <n v="2"/>
    <n v="33"/>
    <n v="48"/>
    <n v="81"/>
    <n v="0"/>
    <n v="3"/>
  </r>
  <r>
    <s v="08MSU0017H"/>
    <x v="12"/>
    <s v="08USU9999Q"/>
    <x v="44"/>
    <x v="0"/>
    <x v="1"/>
    <x v="4"/>
    <n v="5"/>
    <x v="0"/>
    <n v="4"/>
    <x v="2"/>
    <n v="5042300016"/>
    <x v="200"/>
    <n v="1"/>
    <x v="0"/>
    <n v="1"/>
    <s v="Activa"/>
    <n v="0"/>
    <m/>
    <n v="2020"/>
    <n v="4"/>
    <n v="7"/>
    <n v="11"/>
    <n v="0"/>
    <n v="0"/>
    <n v="15"/>
    <n v="8"/>
    <n v="23"/>
    <n v="1"/>
    <n v="1"/>
    <n v="7"/>
    <n v="13"/>
    <n v="20"/>
    <n v="0"/>
    <n v="0"/>
    <n v="52"/>
    <n v="67"/>
    <n v="119"/>
    <n v="1"/>
    <n v="5"/>
  </r>
  <r>
    <s v="08MSU0017H"/>
    <x v="12"/>
    <s v="08USU9999Q"/>
    <x v="44"/>
    <x v="0"/>
    <x v="1"/>
    <x v="4"/>
    <n v="5"/>
    <x v="0"/>
    <n v="4"/>
    <x v="2"/>
    <n v="5042300016"/>
    <x v="200"/>
    <n v="3"/>
    <x v="2"/>
    <n v="1"/>
    <s v="Activa"/>
    <n v="0"/>
    <m/>
    <n v="2020"/>
    <n v="4"/>
    <n v="8"/>
    <n v="12"/>
    <n v="1"/>
    <n v="0"/>
    <n v="6"/>
    <n v="12"/>
    <n v="18"/>
    <n v="0"/>
    <n v="1"/>
    <n v="13"/>
    <n v="10"/>
    <n v="23"/>
    <n v="1"/>
    <n v="1"/>
    <n v="34"/>
    <n v="57"/>
    <n v="91"/>
    <n v="2"/>
    <n v="7"/>
  </r>
  <r>
    <s v="08MSU0017H"/>
    <x v="12"/>
    <s v="08USU9999Q"/>
    <x v="44"/>
    <x v="0"/>
    <x v="1"/>
    <x v="4"/>
    <n v="7"/>
    <x v="2"/>
    <n v="3"/>
    <x v="1"/>
    <n v="7032100002"/>
    <x v="199"/>
    <n v="1"/>
    <x v="0"/>
    <n v="1"/>
    <s v="Activa"/>
    <n v="0"/>
    <m/>
    <n v="2020"/>
    <n v="6"/>
    <n v="4"/>
    <n v="10"/>
    <n v="0"/>
    <n v="0"/>
    <n v="6"/>
    <n v="4"/>
    <n v="10"/>
    <n v="0"/>
    <n v="0"/>
    <n v="0"/>
    <n v="0"/>
    <n v="0"/>
    <n v="0"/>
    <n v="0"/>
    <n v="0"/>
    <n v="1"/>
    <n v="1"/>
    <n v="0"/>
    <n v="0"/>
  </r>
  <r>
    <s v="08MSU0017H"/>
    <x v="12"/>
    <s v="08USU9999Q"/>
    <x v="44"/>
    <x v="0"/>
    <x v="1"/>
    <x v="4"/>
    <n v="7"/>
    <x v="2"/>
    <n v="3"/>
    <x v="1"/>
    <n v="7032100004"/>
    <x v="201"/>
    <n v="3"/>
    <x v="2"/>
    <n v="1"/>
    <s v="Activa"/>
    <n v="0"/>
    <m/>
    <n v="2020"/>
    <n v="6"/>
    <n v="5"/>
    <n v="11"/>
    <n v="0"/>
    <n v="0"/>
    <n v="6"/>
    <n v="5"/>
    <n v="11"/>
    <n v="0"/>
    <n v="0"/>
    <n v="0"/>
    <n v="1"/>
    <n v="1"/>
    <n v="0"/>
    <n v="0"/>
    <n v="1"/>
    <n v="6"/>
    <n v="7"/>
    <n v="0"/>
    <n v="0"/>
  </r>
  <r>
    <s v="08MSU0017H"/>
    <x v="12"/>
    <s v="08USU9999Q"/>
    <x v="44"/>
    <x v="0"/>
    <x v="1"/>
    <x v="4"/>
    <n v="7"/>
    <x v="2"/>
    <n v="4"/>
    <x v="2"/>
    <n v="7042000002"/>
    <x v="159"/>
    <n v="1"/>
    <x v="0"/>
    <n v="1"/>
    <s v="Activa"/>
    <n v="0"/>
    <m/>
    <n v="2020"/>
    <n v="12"/>
    <n v="9"/>
    <n v="21"/>
    <n v="0"/>
    <n v="1"/>
    <n v="0"/>
    <n v="0"/>
    <n v="0"/>
    <n v="0"/>
    <n v="0"/>
    <n v="1"/>
    <n v="1"/>
    <n v="2"/>
    <n v="0"/>
    <n v="0"/>
    <n v="4"/>
    <n v="7"/>
    <n v="11"/>
    <n v="0"/>
    <n v="0"/>
  </r>
  <r>
    <s v="08MSU0017H"/>
    <x v="12"/>
    <s v="08USU9999Q"/>
    <x v="44"/>
    <x v="0"/>
    <x v="1"/>
    <x v="4"/>
    <n v="7"/>
    <x v="2"/>
    <n v="4"/>
    <x v="2"/>
    <n v="7042000002"/>
    <x v="159"/>
    <n v="3"/>
    <x v="2"/>
    <n v="1"/>
    <s v="Activa"/>
    <n v="0"/>
    <m/>
    <n v="2020"/>
    <n v="6"/>
    <n v="3"/>
    <n v="9"/>
    <n v="0"/>
    <n v="0"/>
    <n v="0"/>
    <n v="0"/>
    <n v="0"/>
    <n v="0"/>
    <n v="0"/>
    <n v="1"/>
    <n v="1"/>
    <n v="2"/>
    <n v="0"/>
    <n v="0"/>
    <n v="5"/>
    <n v="5"/>
    <n v="10"/>
    <n v="1"/>
    <n v="1"/>
  </r>
  <r>
    <s v="08MSU0017H"/>
    <x v="12"/>
    <s v="08USU9999Q"/>
    <x v="44"/>
    <x v="0"/>
    <x v="1"/>
    <x v="4"/>
    <n v="7"/>
    <x v="2"/>
    <n v="4"/>
    <x v="2"/>
    <n v="7042300018"/>
    <x v="161"/>
    <n v="1"/>
    <x v="0"/>
    <n v="1"/>
    <s v="Activa"/>
    <n v="0"/>
    <m/>
    <n v="2020"/>
    <n v="3"/>
    <n v="3"/>
    <n v="6"/>
    <n v="0"/>
    <n v="0"/>
    <n v="3"/>
    <n v="3"/>
    <n v="6"/>
    <n v="0"/>
    <n v="0"/>
    <n v="1"/>
    <n v="1"/>
    <n v="2"/>
    <n v="0"/>
    <n v="0"/>
    <n v="2"/>
    <n v="2"/>
    <n v="4"/>
    <n v="0"/>
    <n v="0"/>
  </r>
  <r>
    <s v="08MSU0017H"/>
    <x v="12"/>
    <s v="08USU9999Q"/>
    <x v="44"/>
    <x v="0"/>
    <x v="1"/>
    <x v="4"/>
    <n v="7"/>
    <x v="2"/>
    <n v="4"/>
    <x v="2"/>
    <n v="7042300018"/>
    <x v="161"/>
    <n v="3"/>
    <x v="2"/>
    <n v="1"/>
    <s v="Activa"/>
    <n v="0"/>
    <m/>
    <n v="2020"/>
    <n v="3"/>
    <n v="1"/>
    <n v="4"/>
    <n v="0"/>
    <n v="0"/>
    <n v="3"/>
    <n v="1"/>
    <n v="4"/>
    <n v="0"/>
    <n v="0"/>
    <n v="2"/>
    <n v="1"/>
    <n v="3"/>
    <n v="0"/>
    <n v="0"/>
    <n v="4"/>
    <n v="7"/>
    <n v="11"/>
    <n v="0"/>
    <n v="0"/>
  </r>
  <r>
    <s v="08MSU0018G"/>
    <x v="13"/>
    <s v="08DSU0002Y"/>
    <x v="45"/>
    <x v="1"/>
    <x v="1"/>
    <x v="1"/>
    <n v="7"/>
    <x v="2"/>
    <n v="5"/>
    <x v="7"/>
    <n v="7052200003"/>
    <x v="202"/>
    <n v="1"/>
    <x v="0"/>
    <n v="1"/>
    <s v="Activa"/>
    <n v="0"/>
    <m/>
    <n v="2020"/>
    <n v="14"/>
    <n v="8"/>
    <n v="22"/>
    <n v="0"/>
    <n v="0"/>
    <n v="14"/>
    <n v="8"/>
    <n v="22"/>
    <n v="0"/>
    <n v="0"/>
    <n v="8"/>
    <n v="4"/>
    <n v="12"/>
    <n v="0"/>
    <n v="0"/>
    <n v="38"/>
    <n v="25"/>
    <n v="63"/>
    <n v="0"/>
    <n v="0"/>
  </r>
  <r>
    <s v="08MSU0018G"/>
    <x v="13"/>
    <s v="08DSU0002Y"/>
    <x v="45"/>
    <x v="1"/>
    <x v="1"/>
    <x v="1"/>
    <n v="7"/>
    <x v="2"/>
    <n v="7"/>
    <x v="3"/>
    <n v="7071600001"/>
    <x v="203"/>
    <n v="1"/>
    <x v="0"/>
    <n v="1"/>
    <s v="Activa"/>
    <n v="0"/>
    <m/>
    <n v="2020"/>
    <n v="12"/>
    <n v="7"/>
    <n v="19"/>
    <n v="0"/>
    <n v="0"/>
    <n v="12"/>
    <n v="7"/>
    <n v="19"/>
    <n v="0"/>
    <n v="0"/>
    <n v="6"/>
    <n v="2"/>
    <n v="8"/>
    <n v="0"/>
    <n v="0"/>
    <n v="24"/>
    <n v="16"/>
    <n v="40"/>
    <n v="1"/>
    <n v="0"/>
  </r>
  <r>
    <s v="08MSU0018G"/>
    <x v="13"/>
    <s v="08DSU0002Y"/>
    <x v="45"/>
    <x v="1"/>
    <x v="1"/>
    <x v="1"/>
    <n v="8"/>
    <x v="3"/>
    <n v="5"/>
    <x v="7"/>
    <n v="8052200001"/>
    <x v="204"/>
    <n v="1"/>
    <x v="0"/>
    <n v="1"/>
    <s v="Activa"/>
    <n v="0"/>
    <m/>
    <n v="2020"/>
    <n v="11"/>
    <n v="6"/>
    <n v="17"/>
    <n v="0"/>
    <n v="0"/>
    <n v="11"/>
    <n v="6"/>
    <n v="17"/>
    <n v="0"/>
    <n v="0"/>
    <n v="5"/>
    <n v="1"/>
    <n v="6"/>
    <n v="0"/>
    <n v="0"/>
    <n v="45"/>
    <n v="32"/>
    <n v="77"/>
    <n v="0"/>
    <n v="0"/>
  </r>
  <r>
    <s v="08MSU0018G"/>
    <x v="13"/>
    <s v="08DSU0002Y"/>
    <x v="45"/>
    <x v="1"/>
    <x v="1"/>
    <x v="1"/>
    <n v="8"/>
    <x v="3"/>
    <n v="5"/>
    <x v="7"/>
    <n v="8052200011"/>
    <x v="205"/>
    <n v="1"/>
    <x v="0"/>
    <n v="1"/>
    <s v="Activa"/>
    <n v="0"/>
    <m/>
    <n v="2020"/>
    <n v="0"/>
    <n v="1"/>
    <n v="1"/>
    <n v="0"/>
    <n v="0"/>
    <n v="0"/>
    <n v="1"/>
    <n v="1"/>
    <n v="0"/>
    <n v="0"/>
    <n v="0"/>
    <n v="0"/>
    <n v="0"/>
    <n v="0"/>
    <n v="0"/>
    <n v="4"/>
    <n v="0"/>
    <n v="4"/>
    <n v="0"/>
    <n v="0"/>
  </r>
  <r>
    <s v="08MSU0018G"/>
    <x v="13"/>
    <s v="08DSU0002Y"/>
    <x v="45"/>
    <x v="1"/>
    <x v="1"/>
    <x v="1"/>
    <n v="8"/>
    <x v="3"/>
    <n v="7"/>
    <x v="3"/>
    <n v="8071600002"/>
    <x v="206"/>
    <n v="1"/>
    <x v="0"/>
    <n v="1"/>
    <s v="Activa"/>
    <n v="0"/>
    <m/>
    <n v="2020"/>
    <n v="2"/>
    <n v="1"/>
    <n v="3"/>
    <n v="0"/>
    <n v="0"/>
    <n v="2"/>
    <n v="1"/>
    <n v="3"/>
    <n v="0"/>
    <n v="0"/>
    <n v="2"/>
    <n v="1"/>
    <n v="3"/>
    <n v="0"/>
    <n v="0"/>
    <n v="12"/>
    <n v="15"/>
    <n v="27"/>
    <n v="0"/>
    <n v="0"/>
  </r>
  <r>
    <s v="08MSU0019F"/>
    <x v="14"/>
    <s v="08PSU0056G"/>
    <x v="46"/>
    <x v="1"/>
    <x v="0"/>
    <x v="0"/>
    <n v="5"/>
    <x v="0"/>
    <n v="3"/>
    <x v="1"/>
    <n v="5031100027"/>
    <x v="207"/>
    <n v="1"/>
    <x v="0"/>
    <n v="1"/>
    <s v="Activa"/>
    <n v="0"/>
    <m/>
    <n v="2020"/>
    <n v="1"/>
    <n v="3"/>
    <n v="4"/>
    <n v="0"/>
    <n v="0"/>
    <n v="1"/>
    <n v="10"/>
    <n v="11"/>
    <n v="0"/>
    <n v="0"/>
    <n v="0"/>
    <n v="4"/>
    <n v="4"/>
    <n v="0"/>
    <n v="0"/>
    <n v="3"/>
    <n v="18"/>
    <n v="21"/>
    <n v="0"/>
    <n v="0"/>
  </r>
  <r>
    <s v="08MSU0019F"/>
    <x v="14"/>
    <s v="08PSU0056G"/>
    <x v="46"/>
    <x v="1"/>
    <x v="0"/>
    <x v="0"/>
    <n v="5"/>
    <x v="0"/>
    <n v="3"/>
    <x v="1"/>
    <n v="5031100029"/>
    <x v="208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</r>
  <r>
    <s v="08MSU0019F"/>
    <x v="14"/>
    <s v="08PSU0056G"/>
    <x v="46"/>
    <x v="1"/>
    <x v="0"/>
    <x v="0"/>
    <n v="5"/>
    <x v="0"/>
    <n v="3"/>
    <x v="1"/>
    <n v="5033100011"/>
    <x v="1"/>
    <n v="2"/>
    <x v="1"/>
    <n v="1"/>
    <s v="Activa"/>
    <n v="0"/>
    <m/>
    <n v="2020"/>
    <n v="5"/>
    <n v="16"/>
    <n v="21"/>
    <n v="0"/>
    <n v="0"/>
    <n v="1"/>
    <n v="4"/>
    <n v="5"/>
    <n v="0"/>
    <n v="0"/>
    <n v="1"/>
    <n v="2"/>
    <n v="3"/>
    <n v="0"/>
    <n v="0"/>
    <n v="17"/>
    <n v="28"/>
    <n v="45"/>
    <n v="0"/>
    <n v="0"/>
  </r>
  <r>
    <s v="08MSU0019F"/>
    <x v="14"/>
    <s v="08PSU0056G"/>
    <x v="46"/>
    <x v="1"/>
    <x v="0"/>
    <x v="0"/>
    <n v="5"/>
    <x v="0"/>
    <n v="4"/>
    <x v="2"/>
    <n v="5041400032"/>
    <x v="14"/>
    <n v="2"/>
    <x v="1"/>
    <n v="1"/>
    <s v="Activa"/>
    <n v="0"/>
    <m/>
    <n v="2020"/>
    <n v="4"/>
    <n v="7"/>
    <n v="11"/>
    <n v="0"/>
    <n v="0"/>
    <n v="0"/>
    <n v="1"/>
    <n v="1"/>
    <n v="0"/>
    <n v="0"/>
    <n v="0"/>
    <n v="4"/>
    <n v="4"/>
    <n v="0"/>
    <n v="0"/>
    <n v="5"/>
    <n v="14"/>
    <n v="19"/>
    <n v="0"/>
    <n v="0"/>
  </r>
  <r>
    <s v="08MSU0019F"/>
    <x v="14"/>
    <s v="08PSU0056G"/>
    <x v="46"/>
    <x v="1"/>
    <x v="0"/>
    <x v="0"/>
    <n v="5"/>
    <x v="0"/>
    <n v="4"/>
    <x v="2"/>
    <n v="5042100055"/>
    <x v="16"/>
    <n v="2"/>
    <x v="1"/>
    <n v="1"/>
    <s v="Activa"/>
    <n v="0"/>
    <m/>
    <n v="2020"/>
    <n v="0"/>
    <n v="2"/>
    <n v="2"/>
    <n v="0"/>
    <n v="0"/>
    <n v="0"/>
    <n v="0"/>
    <n v="0"/>
    <n v="0"/>
    <n v="0"/>
    <n v="0"/>
    <n v="2"/>
    <n v="2"/>
    <n v="0"/>
    <n v="0"/>
    <n v="3"/>
    <n v="8"/>
    <n v="11"/>
    <n v="0"/>
    <n v="0"/>
  </r>
  <r>
    <s v="08MSU0019F"/>
    <x v="14"/>
    <s v="08PSU0056G"/>
    <x v="46"/>
    <x v="1"/>
    <x v="0"/>
    <x v="0"/>
    <n v="7"/>
    <x v="2"/>
    <n v="3"/>
    <x v="1"/>
    <n v="7033100040"/>
    <x v="209"/>
    <n v="2"/>
    <x v="1"/>
    <n v="1"/>
    <s v="Activa"/>
    <n v="0"/>
    <m/>
    <n v="2020"/>
    <n v="0"/>
    <n v="0"/>
    <n v="0"/>
    <n v="0"/>
    <n v="0"/>
    <n v="0"/>
    <n v="0"/>
    <n v="0"/>
    <n v="0"/>
    <n v="0"/>
    <n v="3"/>
    <n v="3"/>
    <n v="6"/>
    <n v="0"/>
    <n v="0"/>
    <n v="9"/>
    <n v="10"/>
    <n v="19"/>
    <n v="0"/>
    <n v="0"/>
  </r>
  <r>
    <s v="08MSU0019F"/>
    <x v="14"/>
    <s v="08PSU0056G"/>
    <x v="46"/>
    <x v="1"/>
    <x v="0"/>
    <x v="0"/>
    <n v="7"/>
    <x v="2"/>
    <n v="3"/>
    <x v="1"/>
    <n v="7033100058"/>
    <x v="210"/>
    <n v="2"/>
    <x v="1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</r>
  <r>
    <s v="08MSU0020V"/>
    <x v="15"/>
    <s v="08PSU0057F"/>
    <x v="47"/>
    <x v="1"/>
    <x v="0"/>
    <x v="0"/>
    <n v="5"/>
    <x v="0"/>
    <n v="3"/>
    <x v="1"/>
    <n v="5033100011"/>
    <x v="1"/>
    <n v="1"/>
    <x v="0"/>
    <n v="1"/>
    <s v="Activa"/>
    <n v="0"/>
    <m/>
    <n v="2020"/>
    <n v="2"/>
    <n v="5"/>
    <n v="7"/>
    <n v="0"/>
    <n v="0"/>
    <n v="3"/>
    <n v="6"/>
    <n v="9"/>
    <n v="0"/>
    <n v="0"/>
    <n v="5"/>
    <n v="5"/>
    <n v="10"/>
    <n v="0"/>
    <n v="0"/>
    <n v="20"/>
    <n v="24"/>
    <n v="44"/>
    <n v="0"/>
    <n v="0"/>
  </r>
  <r>
    <s v="08MSU0020V"/>
    <x v="15"/>
    <s v="08PSU0057F"/>
    <x v="47"/>
    <x v="1"/>
    <x v="0"/>
    <x v="0"/>
    <n v="5"/>
    <x v="0"/>
    <n v="4"/>
    <x v="2"/>
    <n v="5041400032"/>
    <x v="14"/>
    <n v="1"/>
    <x v="0"/>
    <n v="1"/>
    <s v="Activa"/>
    <n v="0"/>
    <m/>
    <n v="2020"/>
    <n v="9"/>
    <n v="22"/>
    <n v="31"/>
    <n v="0"/>
    <n v="0"/>
    <n v="6"/>
    <n v="15"/>
    <n v="21"/>
    <n v="0"/>
    <n v="0"/>
    <n v="0"/>
    <n v="0"/>
    <n v="0"/>
    <n v="0"/>
    <n v="0"/>
    <n v="23"/>
    <n v="27"/>
    <n v="50"/>
    <n v="0"/>
    <n v="0"/>
  </r>
  <r>
    <s v="08MSU0020V"/>
    <x v="15"/>
    <s v="08PSU0057F"/>
    <x v="47"/>
    <x v="1"/>
    <x v="0"/>
    <x v="0"/>
    <n v="5"/>
    <x v="0"/>
    <n v="4"/>
    <x v="2"/>
    <n v="5042100055"/>
    <x v="16"/>
    <n v="1"/>
    <x v="0"/>
    <n v="1"/>
    <s v="Activa"/>
    <n v="0"/>
    <m/>
    <n v="2020"/>
    <n v="11"/>
    <n v="15"/>
    <n v="26"/>
    <n v="0"/>
    <n v="0"/>
    <n v="8"/>
    <n v="10"/>
    <n v="18"/>
    <n v="0"/>
    <n v="0"/>
    <n v="0"/>
    <n v="0"/>
    <n v="0"/>
    <n v="0"/>
    <n v="0"/>
    <n v="31"/>
    <n v="44"/>
    <n v="75"/>
    <n v="0"/>
    <n v="0"/>
  </r>
  <r>
    <s v="08MSU0021U"/>
    <x v="16"/>
    <s v="08PSU0058E"/>
    <x v="48"/>
    <x v="0"/>
    <x v="0"/>
    <x v="0"/>
    <n v="5"/>
    <x v="0"/>
    <n v="3"/>
    <x v="1"/>
    <n v="5033100011"/>
    <x v="1"/>
    <n v="1"/>
    <x v="0"/>
    <n v="1"/>
    <s v="Activa"/>
    <n v="0"/>
    <m/>
    <n v="2020"/>
    <n v="166"/>
    <n v="172"/>
    <n v="338"/>
    <n v="0"/>
    <n v="0"/>
    <n v="117"/>
    <n v="161"/>
    <n v="278"/>
    <n v="0"/>
    <n v="0"/>
    <n v="0"/>
    <n v="0"/>
    <n v="0"/>
    <n v="0"/>
    <n v="0"/>
    <n v="189"/>
    <n v="225"/>
    <n v="414"/>
    <n v="0"/>
    <n v="0"/>
  </r>
  <r>
    <s v="08MSU0021U"/>
    <x v="16"/>
    <s v="08PSU0058E"/>
    <x v="48"/>
    <x v="0"/>
    <x v="0"/>
    <x v="0"/>
    <n v="5"/>
    <x v="0"/>
    <n v="4"/>
    <x v="2"/>
    <n v="5041100011"/>
    <x v="211"/>
    <n v="1"/>
    <x v="0"/>
    <n v="1"/>
    <s v="Activa"/>
    <n v="0"/>
    <m/>
    <n v="2020"/>
    <n v="130"/>
    <n v="151"/>
    <n v="281"/>
    <n v="0"/>
    <n v="0"/>
    <n v="120"/>
    <n v="120"/>
    <n v="240"/>
    <n v="0"/>
    <n v="0"/>
    <n v="0"/>
    <n v="0"/>
    <n v="0"/>
    <n v="0"/>
    <n v="0"/>
    <n v="116"/>
    <n v="123"/>
    <n v="239"/>
    <n v="0"/>
    <n v="0"/>
  </r>
  <r>
    <s v="08MSU0021U"/>
    <x v="16"/>
    <s v="08PSU0058E"/>
    <x v="48"/>
    <x v="0"/>
    <x v="0"/>
    <x v="0"/>
    <n v="5"/>
    <x v="0"/>
    <n v="4"/>
    <x v="2"/>
    <n v="5042000006"/>
    <x v="15"/>
    <n v="1"/>
    <x v="0"/>
    <n v="1"/>
    <s v="Activa"/>
    <n v="0"/>
    <m/>
    <n v="2020"/>
    <n v="0"/>
    <n v="0"/>
    <n v="0"/>
    <n v="0"/>
    <n v="0"/>
    <n v="0"/>
    <n v="0"/>
    <n v="0"/>
    <n v="0"/>
    <n v="0"/>
    <n v="81"/>
    <n v="77"/>
    <n v="158"/>
    <n v="0"/>
    <n v="0"/>
    <n v="117"/>
    <n v="142"/>
    <n v="259"/>
    <n v="0"/>
    <n v="0"/>
  </r>
  <r>
    <s v="08MSU0021U"/>
    <x v="16"/>
    <s v="08PSU0058E"/>
    <x v="48"/>
    <x v="0"/>
    <x v="0"/>
    <x v="0"/>
    <n v="5"/>
    <x v="0"/>
    <n v="4"/>
    <x v="2"/>
    <n v="5042100055"/>
    <x v="16"/>
    <n v="1"/>
    <x v="0"/>
    <n v="1"/>
    <s v="Activa"/>
    <n v="0"/>
    <m/>
    <n v="2020"/>
    <n v="62"/>
    <n v="76"/>
    <n v="138"/>
    <n v="0"/>
    <n v="0"/>
    <n v="51"/>
    <n v="59"/>
    <n v="110"/>
    <n v="0"/>
    <n v="0"/>
    <n v="0"/>
    <n v="0"/>
    <n v="0"/>
    <n v="0"/>
    <n v="0"/>
    <n v="39"/>
    <n v="48"/>
    <n v="87"/>
    <n v="0"/>
    <n v="0"/>
  </r>
  <r>
    <s v="08MSU0022T"/>
    <x v="17"/>
    <s v="08PSU0059D"/>
    <x v="49"/>
    <x v="1"/>
    <x v="0"/>
    <x v="0"/>
    <n v="5"/>
    <x v="0"/>
    <n v="3"/>
    <x v="1"/>
    <n v="5031100007"/>
    <x v="31"/>
    <n v="1"/>
    <x v="0"/>
    <n v="1"/>
    <s v="Activa"/>
    <n v="0"/>
    <m/>
    <n v="2020"/>
    <n v="8"/>
    <n v="18"/>
    <n v="26"/>
    <n v="0"/>
    <n v="0"/>
    <n v="8"/>
    <n v="18"/>
    <n v="26"/>
    <n v="0"/>
    <n v="0"/>
    <n v="18"/>
    <n v="52"/>
    <n v="70"/>
    <n v="0"/>
    <n v="0"/>
    <n v="70"/>
    <n v="205"/>
    <n v="275"/>
    <n v="0"/>
    <n v="0"/>
  </r>
  <r>
    <s v="08MSU0022T"/>
    <x v="17"/>
    <s v="08PSU0059D"/>
    <x v="49"/>
    <x v="1"/>
    <x v="0"/>
    <x v="0"/>
    <n v="5"/>
    <x v="0"/>
    <n v="4"/>
    <x v="2"/>
    <n v="5041400032"/>
    <x v="14"/>
    <n v="1"/>
    <x v="0"/>
    <n v="1"/>
    <s v="Activa"/>
    <n v="0"/>
    <m/>
    <n v="2020"/>
    <n v="1"/>
    <n v="3"/>
    <n v="4"/>
    <n v="0"/>
    <n v="0"/>
    <n v="1"/>
    <n v="3"/>
    <n v="4"/>
    <n v="0"/>
    <n v="0"/>
    <n v="0"/>
    <n v="0"/>
    <n v="0"/>
    <n v="0"/>
    <n v="0"/>
    <n v="8"/>
    <n v="17"/>
    <n v="25"/>
    <n v="0"/>
    <n v="0"/>
  </r>
  <r>
    <s v="08MSU0023S"/>
    <x v="18"/>
    <s v="08PSU0060T"/>
    <x v="50"/>
    <x v="0"/>
    <x v="0"/>
    <x v="0"/>
    <n v="5"/>
    <x v="0"/>
    <n v="3"/>
    <x v="1"/>
    <n v="5031100007"/>
    <x v="31"/>
    <n v="1"/>
    <x v="0"/>
    <n v="1"/>
    <s v="Activa"/>
    <n v="0"/>
    <m/>
    <n v="2020"/>
    <n v="0"/>
    <n v="0"/>
    <n v="0"/>
    <n v="0"/>
    <n v="0"/>
    <n v="0"/>
    <n v="0"/>
    <n v="0"/>
    <n v="0"/>
    <n v="0"/>
    <n v="5"/>
    <n v="5"/>
    <n v="10"/>
    <n v="0"/>
    <n v="0"/>
    <n v="5"/>
    <n v="5"/>
    <n v="10"/>
    <n v="0"/>
    <n v="0"/>
  </r>
  <r>
    <s v="08MSU0024R"/>
    <x v="19"/>
    <s v="08PSU0061S"/>
    <x v="51"/>
    <x v="1"/>
    <x v="0"/>
    <x v="0"/>
    <n v="5"/>
    <x v="0"/>
    <n v="1"/>
    <x v="4"/>
    <n v="5011500001"/>
    <x v="212"/>
    <n v="2"/>
    <x v="1"/>
    <n v="1"/>
    <s v="Activa"/>
    <n v="0"/>
    <m/>
    <n v="2020"/>
    <n v="0"/>
    <n v="16"/>
    <n v="16"/>
    <n v="0"/>
    <n v="0"/>
    <n v="0"/>
    <n v="5"/>
    <n v="5"/>
    <n v="0"/>
    <n v="0"/>
    <n v="1"/>
    <n v="10"/>
    <n v="11"/>
    <n v="0"/>
    <n v="0"/>
    <n v="2"/>
    <n v="29"/>
    <n v="31"/>
    <n v="0"/>
    <n v="0"/>
  </r>
  <r>
    <s v="08MSU0025Q"/>
    <x v="20"/>
    <s v="08PSU0062R"/>
    <x v="52"/>
    <x v="1"/>
    <x v="0"/>
    <x v="0"/>
    <n v="5"/>
    <x v="0"/>
    <n v="4"/>
    <x v="2"/>
    <n v="5041400032"/>
    <x v="14"/>
    <n v="1"/>
    <x v="0"/>
    <n v="1"/>
    <s v="Activa"/>
    <n v="0"/>
    <m/>
    <n v="2020"/>
    <n v="3"/>
    <n v="3"/>
    <n v="6"/>
    <n v="0"/>
    <n v="0"/>
    <n v="0"/>
    <n v="0"/>
    <n v="0"/>
    <n v="0"/>
    <n v="0"/>
    <n v="0"/>
    <n v="0"/>
    <n v="0"/>
    <n v="0"/>
    <n v="0"/>
    <n v="2"/>
    <n v="1"/>
    <n v="3"/>
    <n v="0"/>
    <n v="0"/>
  </r>
  <r>
    <s v="08MSU0025Q"/>
    <x v="20"/>
    <s v="08PSU0062R"/>
    <x v="52"/>
    <x v="1"/>
    <x v="0"/>
    <x v="0"/>
    <n v="5"/>
    <x v="0"/>
    <n v="4"/>
    <x v="2"/>
    <n v="5042100055"/>
    <x v="16"/>
    <n v="1"/>
    <x v="0"/>
    <n v="1"/>
    <s v="Activa"/>
    <n v="0"/>
    <m/>
    <n v="2020"/>
    <n v="3"/>
    <n v="3"/>
    <n v="6"/>
    <n v="0"/>
    <n v="0"/>
    <n v="0"/>
    <n v="0"/>
    <n v="0"/>
    <n v="0"/>
    <n v="0"/>
    <n v="0"/>
    <n v="0"/>
    <n v="0"/>
    <n v="0"/>
    <n v="0"/>
    <n v="2"/>
    <n v="3"/>
    <n v="5"/>
    <n v="0"/>
    <n v="0"/>
  </r>
  <r>
    <s v="08MSU0025Q"/>
    <x v="20"/>
    <s v="08PSU0062R"/>
    <x v="52"/>
    <x v="1"/>
    <x v="0"/>
    <x v="0"/>
    <n v="5"/>
    <x v="0"/>
    <n v="8"/>
    <x v="9"/>
    <n v="5081000001"/>
    <x v="15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</r>
  <r>
    <s v="08MSU0027O"/>
    <x v="21"/>
    <s v="08EUT0002M"/>
    <x v="53"/>
    <x v="1"/>
    <x v="1"/>
    <x v="3"/>
    <n v="4"/>
    <x v="4"/>
    <n v="4"/>
    <x v="2"/>
    <n v="4041200003"/>
    <x v="44"/>
    <n v="1"/>
    <x v="0"/>
    <n v="1"/>
    <s v="Activa"/>
    <n v="0"/>
    <m/>
    <n v="2020"/>
    <n v="95"/>
    <n v="186"/>
    <n v="281"/>
    <n v="5"/>
    <n v="1"/>
    <n v="89"/>
    <n v="182"/>
    <n v="271"/>
    <n v="5"/>
    <n v="1"/>
    <n v="102"/>
    <n v="150"/>
    <n v="252"/>
    <n v="0"/>
    <n v="2"/>
    <n v="324"/>
    <n v="465"/>
    <n v="789"/>
    <n v="9"/>
    <n v="9"/>
  </r>
  <r>
    <s v="08MSU0027O"/>
    <x v="21"/>
    <s v="08EUT0002M"/>
    <x v="53"/>
    <x v="1"/>
    <x v="1"/>
    <x v="3"/>
    <n v="4"/>
    <x v="4"/>
    <n v="6"/>
    <x v="5"/>
    <n v="4061000002"/>
    <x v="213"/>
    <n v="1"/>
    <x v="0"/>
    <n v="1"/>
    <s v="Activa"/>
    <n v="0"/>
    <m/>
    <n v="2020"/>
    <n v="25"/>
    <n v="1"/>
    <n v="26"/>
    <n v="0"/>
    <n v="0"/>
    <n v="20"/>
    <n v="1"/>
    <n v="21"/>
    <n v="0"/>
    <n v="0"/>
    <n v="89"/>
    <n v="10"/>
    <n v="99"/>
    <n v="0"/>
    <n v="0"/>
    <n v="205"/>
    <n v="37"/>
    <n v="242"/>
    <n v="6"/>
    <n v="1"/>
  </r>
  <r>
    <s v="08MSU0027O"/>
    <x v="21"/>
    <s v="08EUT0002M"/>
    <x v="53"/>
    <x v="1"/>
    <x v="1"/>
    <x v="3"/>
    <n v="4"/>
    <x v="4"/>
    <n v="6"/>
    <x v="5"/>
    <n v="4061000003"/>
    <x v="214"/>
    <n v="1"/>
    <x v="0"/>
    <n v="1"/>
    <s v="Activa"/>
    <n v="0"/>
    <m/>
    <n v="2020"/>
    <n v="18"/>
    <n v="2"/>
    <n v="20"/>
    <n v="1"/>
    <n v="0"/>
    <n v="17"/>
    <n v="2"/>
    <n v="19"/>
    <n v="1"/>
    <n v="0"/>
    <n v="17"/>
    <n v="11"/>
    <n v="28"/>
    <n v="0"/>
    <n v="0"/>
    <n v="30"/>
    <n v="17"/>
    <n v="47"/>
    <n v="0"/>
    <n v="0"/>
  </r>
  <r>
    <s v="08MSU0027O"/>
    <x v="21"/>
    <s v="08EUT0002M"/>
    <x v="53"/>
    <x v="1"/>
    <x v="1"/>
    <x v="3"/>
    <n v="4"/>
    <x v="4"/>
    <n v="6"/>
    <x v="5"/>
    <n v="4062200018"/>
    <x v="215"/>
    <n v="1"/>
    <x v="0"/>
    <n v="3"/>
    <s v="Liquidacion"/>
    <n v="0"/>
    <m/>
    <n v="2020"/>
    <n v="43"/>
    <n v="20"/>
    <n v="63"/>
    <n v="1"/>
    <n v="1"/>
    <n v="42"/>
    <n v="16"/>
    <n v="58"/>
    <n v="1"/>
    <n v="1"/>
    <n v="0"/>
    <n v="0"/>
    <n v="0"/>
    <n v="0"/>
    <n v="0"/>
    <n v="19"/>
    <n v="5"/>
    <n v="24"/>
    <n v="3"/>
    <n v="0"/>
  </r>
  <r>
    <s v="08MSU0027O"/>
    <x v="21"/>
    <s v="08EUT0002M"/>
    <x v="53"/>
    <x v="1"/>
    <x v="1"/>
    <x v="3"/>
    <n v="4"/>
    <x v="4"/>
    <n v="6"/>
    <x v="5"/>
    <n v="4062300002"/>
    <x v="216"/>
    <n v="1"/>
    <x v="0"/>
    <n v="1"/>
    <s v="Activa"/>
    <n v="0"/>
    <m/>
    <n v="2020"/>
    <n v="7"/>
    <n v="4"/>
    <n v="11"/>
    <n v="0"/>
    <n v="0"/>
    <n v="7"/>
    <n v="4"/>
    <n v="11"/>
    <n v="0"/>
    <n v="0"/>
    <n v="14"/>
    <n v="3"/>
    <n v="17"/>
    <n v="0"/>
    <n v="0"/>
    <n v="33"/>
    <n v="7"/>
    <n v="40"/>
    <n v="0"/>
    <n v="0"/>
  </r>
  <r>
    <s v="08MSU0027O"/>
    <x v="21"/>
    <s v="08EUT0002M"/>
    <x v="53"/>
    <x v="1"/>
    <x v="1"/>
    <x v="3"/>
    <n v="4"/>
    <x v="4"/>
    <n v="7"/>
    <x v="3"/>
    <n v="4071100005"/>
    <x v="51"/>
    <n v="1"/>
    <x v="0"/>
    <n v="1"/>
    <s v="Activa"/>
    <n v="0"/>
    <m/>
    <n v="2020"/>
    <n v="181"/>
    <n v="22"/>
    <n v="203"/>
    <n v="3"/>
    <n v="1"/>
    <n v="163"/>
    <n v="21"/>
    <n v="184"/>
    <n v="3"/>
    <n v="1"/>
    <n v="112"/>
    <n v="13"/>
    <n v="125"/>
    <n v="5"/>
    <n v="1"/>
    <n v="456"/>
    <n v="53"/>
    <n v="509"/>
    <n v="13"/>
    <n v="3"/>
  </r>
  <r>
    <s v="08MSU0027O"/>
    <x v="21"/>
    <s v="08EUT0002M"/>
    <x v="53"/>
    <x v="1"/>
    <x v="1"/>
    <x v="3"/>
    <n v="4"/>
    <x v="4"/>
    <n v="7"/>
    <x v="3"/>
    <n v="4071200005"/>
    <x v="217"/>
    <n v="1"/>
    <x v="0"/>
    <n v="1"/>
    <s v="Activa"/>
    <n v="0"/>
    <m/>
    <n v="2020"/>
    <n v="37"/>
    <n v="10"/>
    <n v="47"/>
    <n v="0"/>
    <n v="0"/>
    <n v="36"/>
    <n v="10"/>
    <n v="46"/>
    <n v="0"/>
    <n v="0"/>
    <n v="18"/>
    <n v="16"/>
    <n v="34"/>
    <n v="0"/>
    <n v="0"/>
    <n v="52"/>
    <n v="28"/>
    <n v="80"/>
    <n v="0"/>
    <n v="0"/>
  </r>
  <r>
    <s v="08MSU0027O"/>
    <x v="21"/>
    <s v="08EUT0002M"/>
    <x v="53"/>
    <x v="1"/>
    <x v="1"/>
    <x v="3"/>
    <n v="4"/>
    <x v="4"/>
    <n v="7"/>
    <x v="3"/>
    <n v="4071200009"/>
    <x v="218"/>
    <n v="1"/>
    <x v="0"/>
    <n v="1"/>
    <s v="Activa"/>
    <n v="0"/>
    <m/>
    <n v="2020"/>
    <n v="26"/>
    <n v="0"/>
    <n v="26"/>
    <n v="1"/>
    <n v="0"/>
    <n v="22"/>
    <n v="0"/>
    <n v="22"/>
    <n v="1"/>
    <n v="0"/>
    <n v="0"/>
    <n v="0"/>
    <n v="0"/>
    <n v="0"/>
    <n v="0"/>
    <n v="32"/>
    <n v="6"/>
    <n v="38"/>
    <n v="0"/>
    <n v="0"/>
  </r>
  <r>
    <s v="08MSU0027O"/>
    <x v="21"/>
    <s v="08EUT0002M"/>
    <x v="53"/>
    <x v="1"/>
    <x v="1"/>
    <x v="3"/>
    <n v="4"/>
    <x v="4"/>
    <n v="7"/>
    <x v="3"/>
    <n v="4071300003"/>
    <x v="219"/>
    <n v="1"/>
    <x v="0"/>
    <n v="1"/>
    <s v="Activa"/>
    <n v="0"/>
    <m/>
    <n v="2020"/>
    <n v="202"/>
    <n v="34"/>
    <n v="236"/>
    <n v="7"/>
    <n v="0"/>
    <n v="187"/>
    <n v="32"/>
    <n v="219"/>
    <n v="7"/>
    <n v="0"/>
    <n v="161"/>
    <n v="24"/>
    <n v="185"/>
    <n v="3"/>
    <n v="1"/>
    <n v="464"/>
    <n v="76"/>
    <n v="540"/>
    <n v="7"/>
    <n v="4"/>
  </r>
  <r>
    <s v="08MSU0027O"/>
    <x v="21"/>
    <s v="08EUT0002M"/>
    <x v="53"/>
    <x v="1"/>
    <x v="1"/>
    <x v="3"/>
    <n v="4"/>
    <x v="4"/>
    <n v="7"/>
    <x v="3"/>
    <n v="4071700008"/>
    <x v="220"/>
    <n v="1"/>
    <x v="0"/>
    <n v="1"/>
    <s v="Activa"/>
    <n v="0"/>
    <m/>
    <n v="2020"/>
    <n v="46"/>
    <n v="15"/>
    <n v="61"/>
    <n v="0"/>
    <n v="0"/>
    <n v="45"/>
    <n v="15"/>
    <n v="60"/>
    <n v="0"/>
    <n v="0"/>
    <n v="31"/>
    <n v="7"/>
    <n v="38"/>
    <n v="0"/>
    <n v="0"/>
    <n v="77"/>
    <n v="18"/>
    <n v="95"/>
    <n v="1"/>
    <n v="0"/>
  </r>
  <r>
    <s v="08MSU0027O"/>
    <x v="21"/>
    <s v="08EUT0002M"/>
    <x v="53"/>
    <x v="1"/>
    <x v="1"/>
    <x v="3"/>
    <n v="4"/>
    <x v="4"/>
    <n v="7"/>
    <x v="3"/>
    <n v="4072000001"/>
    <x v="55"/>
    <n v="1"/>
    <x v="0"/>
    <n v="1"/>
    <s v="Activa"/>
    <n v="0"/>
    <m/>
    <n v="2020"/>
    <n v="80"/>
    <n v="64"/>
    <n v="144"/>
    <n v="2"/>
    <n v="1"/>
    <n v="79"/>
    <n v="62"/>
    <n v="141"/>
    <n v="2"/>
    <n v="1"/>
    <n v="96"/>
    <n v="53"/>
    <n v="149"/>
    <n v="1"/>
    <n v="0"/>
    <n v="319"/>
    <n v="211"/>
    <n v="530"/>
    <n v="6"/>
    <n v="2"/>
  </r>
  <r>
    <s v="08MSU0027O"/>
    <x v="21"/>
    <s v="08EUT0002M"/>
    <x v="53"/>
    <x v="1"/>
    <x v="1"/>
    <x v="3"/>
    <n v="4"/>
    <x v="4"/>
    <n v="7"/>
    <x v="3"/>
    <n v="4072300001"/>
    <x v="221"/>
    <n v="1"/>
    <x v="0"/>
    <n v="1"/>
    <s v="Activa"/>
    <n v="0"/>
    <m/>
    <n v="2020"/>
    <n v="8"/>
    <n v="1"/>
    <n v="9"/>
    <n v="0"/>
    <n v="0"/>
    <n v="8"/>
    <n v="1"/>
    <n v="9"/>
    <n v="0"/>
    <n v="0"/>
    <n v="0"/>
    <n v="0"/>
    <n v="0"/>
    <n v="0"/>
    <n v="0"/>
    <n v="21"/>
    <n v="0"/>
    <n v="21"/>
    <n v="0"/>
    <n v="0"/>
  </r>
  <r>
    <s v="08MSU0027O"/>
    <x v="21"/>
    <s v="08EUT0002M"/>
    <x v="53"/>
    <x v="1"/>
    <x v="1"/>
    <x v="3"/>
    <n v="4"/>
    <x v="4"/>
    <n v="7"/>
    <x v="3"/>
    <n v="4072300004"/>
    <x v="222"/>
    <n v="1"/>
    <x v="0"/>
    <n v="1"/>
    <s v="Activa"/>
    <n v="0"/>
    <m/>
    <n v="2020"/>
    <n v="19"/>
    <n v="6"/>
    <n v="25"/>
    <n v="1"/>
    <n v="1"/>
    <n v="16"/>
    <n v="6"/>
    <n v="22"/>
    <n v="1"/>
    <n v="1"/>
    <n v="0"/>
    <n v="0"/>
    <n v="0"/>
    <n v="0"/>
    <n v="0"/>
    <n v="11"/>
    <n v="4"/>
    <n v="15"/>
    <n v="1"/>
    <n v="0"/>
  </r>
  <r>
    <s v="08MSU0027O"/>
    <x v="21"/>
    <s v="08EUT0002M"/>
    <x v="53"/>
    <x v="1"/>
    <x v="1"/>
    <x v="3"/>
    <n v="5"/>
    <x v="0"/>
    <n v="4"/>
    <x v="2"/>
    <n v="5041000014"/>
    <x v="58"/>
    <n v="1"/>
    <x v="0"/>
    <n v="1"/>
    <s v="Activa"/>
    <n v="0"/>
    <m/>
    <n v="2020"/>
    <n v="0"/>
    <n v="0"/>
    <n v="0"/>
    <n v="0"/>
    <n v="0"/>
    <n v="0"/>
    <n v="0"/>
    <n v="0"/>
    <n v="0"/>
    <n v="0"/>
    <n v="27"/>
    <n v="71"/>
    <n v="98"/>
    <n v="1"/>
    <n v="0"/>
    <n v="65"/>
    <n v="160"/>
    <n v="225"/>
    <n v="2"/>
    <n v="1"/>
  </r>
  <r>
    <s v="08MSU0027O"/>
    <x v="21"/>
    <s v="08EUT0002M"/>
    <x v="53"/>
    <x v="1"/>
    <x v="1"/>
    <x v="3"/>
    <n v="5"/>
    <x v="0"/>
    <n v="4"/>
    <x v="2"/>
    <n v="5042100177"/>
    <x v="223"/>
    <n v="1"/>
    <x v="0"/>
    <n v="1"/>
    <s v="Activa"/>
    <n v="0"/>
    <m/>
    <n v="2020"/>
    <n v="51"/>
    <n v="90"/>
    <n v="141"/>
    <n v="0"/>
    <n v="0"/>
    <n v="30"/>
    <n v="58"/>
    <n v="88"/>
    <n v="0"/>
    <n v="0"/>
    <n v="10"/>
    <n v="14"/>
    <n v="24"/>
    <n v="1"/>
    <n v="0"/>
    <n v="75"/>
    <n v="107"/>
    <n v="182"/>
    <n v="5"/>
    <n v="1"/>
  </r>
  <r>
    <s v="08MSU0027O"/>
    <x v="21"/>
    <s v="08EUT0002M"/>
    <x v="53"/>
    <x v="1"/>
    <x v="1"/>
    <x v="3"/>
    <n v="5"/>
    <x v="0"/>
    <n v="6"/>
    <x v="5"/>
    <n v="5062200092"/>
    <x v="224"/>
    <n v="1"/>
    <x v="0"/>
    <n v="1"/>
    <s v="Activa"/>
    <n v="0"/>
    <m/>
    <n v="2020"/>
    <n v="81"/>
    <n v="15"/>
    <n v="96"/>
    <n v="2"/>
    <n v="0"/>
    <n v="62"/>
    <n v="10"/>
    <n v="72"/>
    <n v="1"/>
    <n v="0"/>
    <n v="0"/>
    <n v="0"/>
    <n v="0"/>
    <n v="0"/>
    <n v="0"/>
    <n v="81"/>
    <n v="29"/>
    <n v="110"/>
    <n v="3"/>
    <n v="2"/>
  </r>
  <r>
    <s v="08MSU0027O"/>
    <x v="21"/>
    <s v="08EUT0002M"/>
    <x v="53"/>
    <x v="1"/>
    <x v="1"/>
    <x v="3"/>
    <n v="5"/>
    <x v="0"/>
    <n v="7"/>
    <x v="3"/>
    <n v="5071100007"/>
    <x v="64"/>
    <n v="1"/>
    <x v="0"/>
    <n v="1"/>
    <s v="Activa"/>
    <n v="0"/>
    <m/>
    <n v="2020"/>
    <n v="165"/>
    <n v="9"/>
    <n v="174"/>
    <n v="0"/>
    <n v="0"/>
    <n v="126"/>
    <n v="7"/>
    <n v="133"/>
    <n v="0"/>
    <n v="0"/>
    <n v="70"/>
    <n v="6"/>
    <n v="76"/>
    <n v="0"/>
    <n v="0"/>
    <n v="293"/>
    <n v="26"/>
    <n v="319"/>
    <n v="4"/>
    <n v="2"/>
  </r>
  <r>
    <s v="08MSU0027O"/>
    <x v="21"/>
    <s v="08EUT0002M"/>
    <x v="53"/>
    <x v="1"/>
    <x v="1"/>
    <x v="3"/>
    <n v="5"/>
    <x v="0"/>
    <n v="7"/>
    <x v="3"/>
    <n v="5071200010"/>
    <x v="65"/>
    <n v="1"/>
    <x v="0"/>
    <n v="1"/>
    <s v="Activa"/>
    <n v="0"/>
    <m/>
    <n v="2020"/>
    <n v="3"/>
    <n v="2"/>
    <n v="5"/>
    <n v="0"/>
    <n v="0"/>
    <n v="2"/>
    <n v="2"/>
    <n v="4"/>
    <n v="0"/>
    <n v="0"/>
    <n v="15"/>
    <n v="6"/>
    <n v="21"/>
    <n v="0"/>
    <n v="0"/>
    <n v="36"/>
    <n v="10"/>
    <n v="46"/>
    <n v="0"/>
    <n v="0"/>
  </r>
  <r>
    <s v="08MSU0027O"/>
    <x v="21"/>
    <s v="08EUT0002M"/>
    <x v="53"/>
    <x v="1"/>
    <x v="1"/>
    <x v="3"/>
    <n v="5"/>
    <x v="0"/>
    <n v="7"/>
    <x v="3"/>
    <n v="5071300004"/>
    <x v="225"/>
    <n v="1"/>
    <x v="0"/>
    <n v="1"/>
    <s v="Activa"/>
    <n v="0"/>
    <m/>
    <n v="2020"/>
    <n v="118"/>
    <n v="20"/>
    <n v="138"/>
    <n v="2"/>
    <n v="0"/>
    <n v="88"/>
    <n v="17"/>
    <n v="105"/>
    <n v="2"/>
    <n v="0"/>
    <n v="84"/>
    <n v="17"/>
    <n v="101"/>
    <n v="4"/>
    <n v="0"/>
    <n v="262"/>
    <n v="37"/>
    <n v="299"/>
    <n v="9"/>
    <n v="1"/>
  </r>
  <r>
    <s v="08MSU0027O"/>
    <x v="21"/>
    <s v="08EUT0002M"/>
    <x v="53"/>
    <x v="1"/>
    <x v="1"/>
    <x v="3"/>
    <n v="5"/>
    <x v="0"/>
    <n v="7"/>
    <x v="3"/>
    <n v="5071700035"/>
    <x v="66"/>
    <n v="1"/>
    <x v="0"/>
    <n v="1"/>
    <s v="Activa"/>
    <n v="0"/>
    <m/>
    <n v="2020"/>
    <n v="115"/>
    <n v="62"/>
    <n v="177"/>
    <n v="2"/>
    <n v="2"/>
    <n v="88"/>
    <n v="37"/>
    <n v="125"/>
    <n v="2"/>
    <n v="1"/>
    <n v="0"/>
    <n v="0"/>
    <n v="0"/>
    <n v="0"/>
    <n v="0"/>
    <n v="163"/>
    <n v="76"/>
    <n v="239"/>
    <n v="5"/>
    <n v="1"/>
  </r>
  <r>
    <s v="08MSU0027O"/>
    <x v="21"/>
    <s v="08EUT0002M"/>
    <x v="53"/>
    <x v="1"/>
    <x v="1"/>
    <x v="3"/>
    <n v="5"/>
    <x v="0"/>
    <n v="7"/>
    <x v="3"/>
    <n v="5071700019"/>
    <x v="24"/>
    <n v="1"/>
    <x v="0"/>
    <n v="1"/>
    <s v="Activa"/>
    <n v="0"/>
    <m/>
    <n v="2020"/>
    <n v="0"/>
    <n v="0"/>
    <n v="0"/>
    <n v="0"/>
    <n v="0"/>
    <n v="0"/>
    <n v="0"/>
    <n v="0"/>
    <n v="0"/>
    <n v="0"/>
    <n v="65"/>
    <n v="38"/>
    <n v="103"/>
    <n v="0"/>
    <n v="0"/>
    <n v="67"/>
    <n v="39"/>
    <n v="106"/>
    <n v="0"/>
    <n v="0"/>
  </r>
  <r>
    <s v="08MSU0027O"/>
    <x v="21"/>
    <s v="08EUT0002M"/>
    <x v="53"/>
    <x v="1"/>
    <x v="1"/>
    <x v="3"/>
    <n v="5"/>
    <x v="0"/>
    <n v="6"/>
    <x v="5"/>
    <n v="5061300100"/>
    <x v="226"/>
    <n v="1"/>
    <x v="0"/>
    <n v="1"/>
    <s v="Activa"/>
    <n v="0"/>
    <m/>
    <n v="2020"/>
    <n v="0"/>
    <n v="0"/>
    <n v="0"/>
    <n v="0"/>
    <n v="0"/>
    <n v="0"/>
    <n v="0"/>
    <n v="0"/>
    <n v="0"/>
    <n v="0"/>
    <n v="14"/>
    <n v="1"/>
    <n v="15"/>
    <n v="0"/>
    <n v="0"/>
    <n v="14"/>
    <n v="1"/>
    <n v="15"/>
    <n v="0"/>
    <n v="0"/>
  </r>
  <r>
    <s v="08MSU0027O"/>
    <x v="21"/>
    <s v="08EUT0002M"/>
    <x v="53"/>
    <x v="1"/>
    <x v="1"/>
    <x v="3"/>
    <n v="5"/>
    <x v="0"/>
    <n v="4"/>
    <x v="2"/>
    <n v="5041000028"/>
    <x v="227"/>
    <n v="1"/>
    <x v="0"/>
    <n v="1"/>
    <s v="Activa"/>
    <n v="0"/>
    <m/>
    <n v="2020"/>
    <n v="0"/>
    <n v="0"/>
    <n v="0"/>
    <n v="0"/>
    <n v="0"/>
    <n v="0"/>
    <n v="0"/>
    <n v="0"/>
    <n v="0"/>
    <n v="0"/>
    <n v="16"/>
    <n v="2"/>
    <n v="18"/>
    <n v="1"/>
    <n v="0"/>
    <n v="16"/>
    <n v="2"/>
    <n v="18"/>
    <n v="1"/>
    <n v="0"/>
  </r>
  <r>
    <s v="08MSU0027O"/>
    <x v="21"/>
    <s v="08EUT0002M"/>
    <x v="53"/>
    <x v="1"/>
    <x v="1"/>
    <x v="3"/>
    <n v="5"/>
    <x v="0"/>
    <n v="6"/>
    <x v="5"/>
    <n v="5061000018"/>
    <x v="228"/>
    <n v="1"/>
    <x v="0"/>
    <n v="1"/>
    <s v="Activa"/>
    <n v="0"/>
    <m/>
    <n v="2020"/>
    <n v="0"/>
    <n v="0"/>
    <n v="0"/>
    <n v="0"/>
    <n v="0"/>
    <n v="0"/>
    <n v="0"/>
    <n v="0"/>
    <n v="0"/>
    <n v="0"/>
    <n v="7"/>
    <n v="3"/>
    <n v="10"/>
    <n v="0"/>
    <n v="0"/>
    <n v="7"/>
    <n v="3"/>
    <n v="10"/>
    <n v="0"/>
    <n v="0"/>
  </r>
  <r>
    <s v="08MSU0027O"/>
    <x v="21"/>
    <s v="08EUT0012T"/>
    <x v="54"/>
    <x v="8"/>
    <x v="1"/>
    <x v="3"/>
    <n v="4"/>
    <x v="4"/>
    <n v="4"/>
    <x v="2"/>
    <n v="4041200004"/>
    <x v="229"/>
    <n v="1"/>
    <x v="0"/>
    <n v="1"/>
    <s v="Activa"/>
    <n v="0"/>
    <m/>
    <n v="2020"/>
    <n v="8"/>
    <n v="15"/>
    <n v="23"/>
    <n v="0"/>
    <n v="0"/>
    <n v="7"/>
    <n v="15"/>
    <n v="22"/>
    <n v="0"/>
    <n v="0"/>
    <n v="12"/>
    <n v="17"/>
    <n v="29"/>
    <n v="0"/>
    <n v="0"/>
    <n v="19"/>
    <n v="29"/>
    <n v="48"/>
    <n v="1"/>
    <n v="0"/>
  </r>
  <r>
    <s v="08MSU0027O"/>
    <x v="21"/>
    <s v="08EUT0012T"/>
    <x v="54"/>
    <x v="8"/>
    <x v="1"/>
    <x v="3"/>
    <n v="4"/>
    <x v="4"/>
    <n v="7"/>
    <x v="3"/>
    <n v="4071100005"/>
    <x v="51"/>
    <n v="1"/>
    <x v="0"/>
    <n v="1"/>
    <s v="Activa"/>
    <n v="0"/>
    <m/>
    <n v="2020"/>
    <n v="14"/>
    <n v="2"/>
    <n v="16"/>
    <n v="0"/>
    <n v="0"/>
    <n v="14"/>
    <n v="2"/>
    <n v="16"/>
    <n v="0"/>
    <n v="0"/>
    <n v="0"/>
    <n v="0"/>
    <n v="0"/>
    <n v="0"/>
    <n v="0"/>
    <n v="6"/>
    <n v="6"/>
    <n v="12"/>
    <n v="0"/>
    <n v="0"/>
  </r>
  <r>
    <s v="08MSU0027O"/>
    <x v="21"/>
    <s v="08EUT0012T"/>
    <x v="54"/>
    <x v="8"/>
    <x v="1"/>
    <x v="3"/>
    <n v="4"/>
    <x v="4"/>
    <n v="7"/>
    <x v="3"/>
    <n v="4071200005"/>
    <x v="217"/>
    <n v="1"/>
    <x v="0"/>
    <n v="1"/>
    <s v="Activa"/>
    <n v="0"/>
    <m/>
    <n v="2020"/>
    <n v="13"/>
    <n v="1"/>
    <n v="14"/>
    <n v="0"/>
    <n v="0"/>
    <n v="12"/>
    <n v="1"/>
    <n v="13"/>
    <n v="0"/>
    <n v="0"/>
    <n v="7"/>
    <n v="10"/>
    <n v="17"/>
    <n v="0"/>
    <n v="0"/>
    <n v="8"/>
    <n v="10"/>
    <n v="18"/>
    <n v="0"/>
    <n v="0"/>
  </r>
  <r>
    <s v="08MSU0027O"/>
    <x v="21"/>
    <s v="08EUT0012T"/>
    <x v="54"/>
    <x v="8"/>
    <x v="1"/>
    <x v="3"/>
    <n v="5"/>
    <x v="0"/>
    <n v="4"/>
    <x v="2"/>
    <n v="5041000014"/>
    <x v="58"/>
    <n v="1"/>
    <x v="0"/>
    <n v="1"/>
    <s v="Activa"/>
    <n v="0"/>
    <m/>
    <n v="2020"/>
    <n v="0"/>
    <n v="0"/>
    <n v="0"/>
    <n v="0"/>
    <n v="0"/>
    <n v="0"/>
    <n v="0"/>
    <n v="0"/>
    <n v="0"/>
    <n v="0"/>
    <n v="1"/>
    <n v="6"/>
    <n v="7"/>
    <n v="0"/>
    <n v="0"/>
    <n v="3"/>
    <n v="13"/>
    <n v="16"/>
    <n v="0"/>
    <n v="0"/>
  </r>
  <r>
    <s v="08MSU0027O"/>
    <x v="21"/>
    <s v="08EUT0012T"/>
    <x v="54"/>
    <x v="8"/>
    <x v="1"/>
    <x v="3"/>
    <n v="5"/>
    <x v="0"/>
    <n v="7"/>
    <x v="3"/>
    <n v="5071100007"/>
    <x v="64"/>
    <n v="1"/>
    <x v="0"/>
    <n v="1"/>
    <s v="Activa"/>
    <n v="0"/>
    <m/>
    <n v="2020"/>
    <n v="0"/>
    <n v="0"/>
    <n v="0"/>
    <n v="0"/>
    <n v="0"/>
    <n v="0"/>
    <n v="0"/>
    <n v="0"/>
    <n v="0"/>
    <n v="0"/>
    <n v="6"/>
    <n v="1"/>
    <n v="7"/>
    <n v="0"/>
    <n v="0"/>
    <n v="14"/>
    <n v="2"/>
    <n v="16"/>
    <n v="0"/>
    <n v="0"/>
  </r>
  <r>
    <s v="08MSU0027O"/>
    <x v="21"/>
    <s v="08EUT0012T"/>
    <x v="54"/>
    <x v="8"/>
    <x v="1"/>
    <x v="3"/>
    <n v="5"/>
    <x v="0"/>
    <n v="7"/>
    <x v="3"/>
    <n v="5071200010"/>
    <x v="65"/>
    <n v="1"/>
    <x v="0"/>
    <n v="1"/>
    <s v="Activa"/>
    <n v="0"/>
    <m/>
    <n v="2020"/>
    <n v="0"/>
    <n v="0"/>
    <n v="0"/>
    <n v="0"/>
    <n v="0"/>
    <n v="0"/>
    <n v="0"/>
    <n v="0"/>
    <n v="0"/>
    <n v="0"/>
    <n v="5"/>
    <n v="0"/>
    <n v="5"/>
    <n v="0"/>
    <n v="0"/>
    <n v="11"/>
    <n v="1"/>
    <n v="12"/>
    <n v="0"/>
    <n v="0"/>
  </r>
  <r>
    <s v="08MSU0027O"/>
    <x v="21"/>
    <s v="08EUT0012T"/>
    <x v="54"/>
    <x v="8"/>
    <x v="1"/>
    <x v="3"/>
    <n v="5"/>
    <x v="0"/>
    <n v="6"/>
    <x v="5"/>
    <n v="5061300100"/>
    <x v="226"/>
    <n v="1"/>
    <x v="0"/>
    <n v="1"/>
    <s v="Activa"/>
    <n v="0"/>
    <m/>
    <n v="2020"/>
    <n v="0"/>
    <n v="0"/>
    <n v="0"/>
    <n v="0"/>
    <n v="0"/>
    <n v="0"/>
    <n v="0"/>
    <n v="0"/>
    <n v="0"/>
    <n v="0"/>
    <n v="2"/>
    <n v="3"/>
    <n v="5"/>
    <n v="0"/>
    <n v="0"/>
    <n v="2"/>
    <n v="3"/>
    <n v="5"/>
    <n v="0"/>
    <n v="0"/>
  </r>
  <r>
    <s v="08MSU0027O"/>
    <x v="21"/>
    <s v="08EUT0013S"/>
    <x v="55"/>
    <x v="7"/>
    <x v="1"/>
    <x v="3"/>
    <n v="4"/>
    <x v="4"/>
    <n v="4"/>
    <x v="2"/>
    <n v="4041200004"/>
    <x v="229"/>
    <n v="1"/>
    <x v="0"/>
    <n v="1"/>
    <s v="Activa"/>
    <n v="0"/>
    <m/>
    <n v="2020"/>
    <n v="4"/>
    <n v="9"/>
    <n v="13"/>
    <n v="2"/>
    <n v="0"/>
    <n v="4"/>
    <n v="9"/>
    <n v="13"/>
    <n v="2"/>
    <n v="0"/>
    <n v="3"/>
    <n v="13"/>
    <n v="16"/>
    <n v="0"/>
    <n v="0"/>
    <n v="7"/>
    <n v="28"/>
    <n v="35"/>
    <n v="0"/>
    <n v="1"/>
  </r>
  <r>
    <s v="08MSU0027O"/>
    <x v="21"/>
    <s v="08EUT0013S"/>
    <x v="55"/>
    <x v="7"/>
    <x v="1"/>
    <x v="3"/>
    <n v="4"/>
    <x v="4"/>
    <n v="7"/>
    <x v="3"/>
    <n v="4071100005"/>
    <x v="51"/>
    <n v="1"/>
    <x v="0"/>
    <n v="1"/>
    <s v="Activa"/>
    <n v="0"/>
    <m/>
    <n v="2020"/>
    <n v="16"/>
    <n v="1"/>
    <n v="17"/>
    <n v="0"/>
    <n v="0"/>
    <n v="16"/>
    <n v="1"/>
    <n v="17"/>
    <n v="0"/>
    <n v="0"/>
    <n v="21"/>
    <n v="0"/>
    <n v="21"/>
    <n v="0"/>
    <n v="0"/>
    <n v="33"/>
    <n v="2"/>
    <n v="35"/>
    <n v="0"/>
    <n v="1"/>
  </r>
  <r>
    <s v="08MSU0027O"/>
    <x v="21"/>
    <s v="08EUT0013S"/>
    <x v="55"/>
    <x v="7"/>
    <x v="1"/>
    <x v="3"/>
    <n v="5"/>
    <x v="0"/>
    <n v="7"/>
    <x v="3"/>
    <n v="5071100007"/>
    <x v="64"/>
    <n v="1"/>
    <x v="0"/>
    <n v="1"/>
    <s v="Activa"/>
    <n v="0"/>
    <m/>
    <n v="2020"/>
    <n v="3"/>
    <n v="1"/>
    <n v="4"/>
    <n v="1"/>
    <n v="0"/>
    <n v="3"/>
    <n v="1"/>
    <n v="4"/>
    <n v="1"/>
    <n v="0"/>
    <n v="9"/>
    <n v="0"/>
    <n v="9"/>
    <n v="0"/>
    <n v="0"/>
    <n v="17"/>
    <n v="1"/>
    <n v="18"/>
    <n v="0"/>
    <n v="0"/>
  </r>
  <r>
    <s v="08MSU0027O"/>
    <x v="21"/>
    <s v="08EUT0013S"/>
    <x v="55"/>
    <x v="7"/>
    <x v="1"/>
    <x v="3"/>
    <n v="5"/>
    <x v="0"/>
    <n v="4"/>
    <x v="2"/>
    <n v="5041100147"/>
    <x v="230"/>
    <n v="1"/>
    <x v="0"/>
    <n v="1"/>
    <s v="Activa"/>
    <n v="0"/>
    <m/>
    <n v="2020"/>
    <n v="0"/>
    <n v="0"/>
    <n v="0"/>
    <n v="0"/>
    <n v="0"/>
    <n v="0"/>
    <n v="0"/>
    <n v="0"/>
    <n v="0"/>
    <n v="0"/>
    <n v="2"/>
    <n v="7"/>
    <n v="9"/>
    <n v="1"/>
    <n v="0"/>
    <n v="5"/>
    <n v="11"/>
    <n v="16"/>
    <n v="3"/>
    <n v="0"/>
  </r>
  <r>
    <s v="08MSU0028N"/>
    <x v="22"/>
    <s v="08PSU0001D"/>
    <x v="56"/>
    <x v="1"/>
    <x v="0"/>
    <x v="0"/>
    <n v="5"/>
    <x v="0"/>
    <n v="2"/>
    <x v="0"/>
    <n v="5021100004"/>
    <x v="99"/>
    <n v="1"/>
    <x v="0"/>
    <n v="1"/>
    <s v="Activa"/>
    <n v="0"/>
    <m/>
    <n v="2020"/>
    <n v="13"/>
    <n v="23"/>
    <n v="36"/>
    <n v="0"/>
    <n v="0"/>
    <n v="1"/>
    <n v="2"/>
    <n v="3"/>
    <n v="0"/>
    <n v="0"/>
    <n v="7"/>
    <n v="13"/>
    <n v="20"/>
    <n v="0"/>
    <n v="0"/>
    <n v="29"/>
    <n v="66"/>
    <n v="95"/>
    <n v="0"/>
    <n v="0"/>
  </r>
  <r>
    <s v="08MSU0028N"/>
    <x v="22"/>
    <s v="08PSU0001D"/>
    <x v="56"/>
    <x v="1"/>
    <x v="0"/>
    <x v="0"/>
    <n v="5"/>
    <x v="0"/>
    <n v="2"/>
    <x v="0"/>
    <n v="5021400032"/>
    <x v="231"/>
    <n v="1"/>
    <x v="0"/>
    <n v="1"/>
    <s v="Activa"/>
    <n v="0"/>
    <m/>
    <n v="2020"/>
    <n v="0"/>
    <n v="0"/>
    <n v="0"/>
    <n v="0"/>
    <n v="0"/>
    <n v="0"/>
    <n v="0"/>
    <n v="0"/>
    <n v="0"/>
    <n v="0"/>
    <n v="10"/>
    <n v="2"/>
    <n v="12"/>
    <n v="0"/>
    <n v="0"/>
    <n v="23"/>
    <n v="7"/>
    <n v="30"/>
    <n v="0"/>
    <n v="0"/>
  </r>
  <r>
    <s v="08MSU0029M"/>
    <x v="23"/>
    <s v="08PSU0005Z"/>
    <x v="57"/>
    <x v="1"/>
    <x v="0"/>
    <x v="0"/>
    <n v="5"/>
    <x v="0"/>
    <n v="1"/>
    <x v="4"/>
    <n v="5012701008"/>
    <x v="232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2"/>
  </r>
  <r>
    <s v="08MSU0029M"/>
    <x v="23"/>
    <s v="08PSU0005Z"/>
    <x v="57"/>
    <x v="1"/>
    <x v="0"/>
    <x v="0"/>
    <n v="5"/>
    <x v="0"/>
    <n v="2"/>
    <x v="0"/>
    <n v="5021500079"/>
    <x v="33"/>
    <n v="1"/>
    <x v="0"/>
    <n v="1"/>
    <s v="Activa"/>
    <n v="0"/>
    <m/>
    <n v="2020"/>
    <n v="0"/>
    <n v="4"/>
    <n v="4"/>
    <n v="0"/>
    <n v="0"/>
    <n v="0"/>
    <n v="7"/>
    <n v="7"/>
    <n v="0"/>
    <n v="0"/>
    <n v="3"/>
    <n v="8"/>
    <n v="11"/>
    <n v="0"/>
    <n v="0"/>
    <n v="6"/>
    <n v="49"/>
    <n v="55"/>
    <n v="0"/>
    <n v="0"/>
  </r>
  <r>
    <s v="08MSU0029M"/>
    <x v="23"/>
    <s v="08PSU0005Z"/>
    <x v="57"/>
    <x v="1"/>
    <x v="0"/>
    <x v="0"/>
    <n v="5"/>
    <x v="0"/>
    <n v="2"/>
    <x v="0"/>
    <n v="5022200003"/>
    <x v="233"/>
    <n v="1"/>
    <x v="0"/>
    <n v="1"/>
    <s v="Activa"/>
    <n v="0"/>
    <m/>
    <n v="2020"/>
    <n v="3"/>
    <n v="8"/>
    <n v="11"/>
    <n v="0"/>
    <n v="0"/>
    <n v="2"/>
    <n v="2"/>
    <n v="4"/>
    <n v="0"/>
    <n v="0"/>
    <n v="2"/>
    <n v="14"/>
    <n v="16"/>
    <n v="0"/>
    <n v="0"/>
    <n v="14"/>
    <n v="60"/>
    <n v="74"/>
    <n v="0"/>
    <n v="1"/>
  </r>
  <r>
    <s v="08MSU0029M"/>
    <x v="23"/>
    <s v="08PSU0005Z"/>
    <x v="57"/>
    <x v="1"/>
    <x v="0"/>
    <x v="0"/>
    <n v="5"/>
    <x v="0"/>
    <n v="3"/>
    <x v="1"/>
    <n v="5031500007"/>
    <x v="234"/>
    <n v="1"/>
    <x v="0"/>
    <n v="1"/>
    <s v="Activa"/>
    <n v="0"/>
    <m/>
    <n v="2020"/>
    <n v="0"/>
    <n v="4"/>
    <n v="4"/>
    <n v="0"/>
    <n v="0"/>
    <n v="1"/>
    <n v="2"/>
    <n v="3"/>
    <n v="0"/>
    <n v="0"/>
    <n v="0"/>
    <n v="0"/>
    <n v="0"/>
    <n v="0"/>
    <n v="0"/>
    <n v="2"/>
    <n v="9"/>
    <n v="11"/>
    <n v="0"/>
    <n v="0"/>
  </r>
  <r>
    <s v="08MSU0029M"/>
    <x v="23"/>
    <s v="08PSU0005Z"/>
    <x v="57"/>
    <x v="1"/>
    <x v="0"/>
    <x v="0"/>
    <n v="5"/>
    <x v="0"/>
    <n v="3"/>
    <x v="1"/>
    <n v="5032100026"/>
    <x v="235"/>
    <n v="1"/>
    <x v="0"/>
    <n v="1"/>
    <s v="Activa"/>
    <n v="0"/>
    <m/>
    <n v="2020"/>
    <n v="0"/>
    <n v="6"/>
    <n v="6"/>
    <n v="0"/>
    <n v="0"/>
    <n v="3"/>
    <n v="2"/>
    <n v="5"/>
    <n v="0"/>
    <n v="0"/>
    <n v="0"/>
    <n v="0"/>
    <n v="0"/>
    <n v="0"/>
    <n v="0"/>
    <n v="5"/>
    <n v="10"/>
    <n v="15"/>
    <n v="0"/>
    <n v="0"/>
  </r>
  <r>
    <s v="08MSU0029M"/>
    <x v="23"/>
    <s v="08PSU0005Z"/>
    <x v="57"/>
    <x v="1"/>
    <x v="0"/>
    <x v="0"/>
    <n v="5"/>
    <x v="0"/>
    <n v="3"/>
    <x v="1"/>
    <n v="5033100016"/>
    <x v="236"/>
    <n v="1"/>
    <x v="0"/>
    <n v="1"/>
    <s v="Activa"/>
    <n v="0"/>
    <m/>
    <n v="2020"/>
    <n v="3"/>
    <n v="5"/>
    <n v="8"/>
    <n v="0"/>
    <n v="0"/>
    <n v="4"/>
    <n v="4"/>
    <n v="8"/>
    <n v="0"/>
    <n v="0"/>
    <n v="16"/>
    <n v="9"/>
    <n v="25"/>
    <n v="0"/>
    <n v="1"/>
    <n v="47"/>
    <n v="52"/>
    <n v="99"/>
    <n v="0"/>
    <n v="1"/>
  </r>
  <r>
    <s v="08MSU0029M"/>
    <x v="23"/>
    <s v="08PSU0005Z"/>
    <x v="57"/>
    <x v="1"/>
    <x v="0"/>
    <x v="0"/>
    <n v="5"/>
    <x v="0"/>
    <n v="4"/>
    <x v="2"/>
    <n v="5041100032"/>
    <x v="237"/>
    <n v="1"/>
    <x v="0"/>
    <n v="1"/>
    <s v="Activa"/>
    <n v="0"/>
    <m/>
    <n v="2020"/>
    <n v="4"/>
    <n v="9"/>
    <n v="13"/>
    <n v="0"/>
    <n v="0"/>
    <n v="4"/>
    <n v="4"/>
    <n v="8"/>
    <n v="0"/>
    <n v="0"/>
    <n v="22"/>
    <n v="17"/>
    <n v="39"/>
    <n v="0"/>
    <n v="1"/>
    <n v="80"/>
    <n v="80"/>
    <n v="160"/>
    <n v="0"/>
    <n v="1"/>
  </r>
  <r>
    <s v="08MSU0029M"/>
    <x v="23"/>
    <s v="08PSU0005Z"/>
    <x v="57"/>
    <x v="1"/>
    <x v="0"/>
    <x v="0"/>
    <n v="5"/>
    <x v="0"/>
    <n v="4"/>
    <x v="2"/>
    <n v="5041200028"/>
    <x v="238"/>
    <n v="1"/>
    <x v="0"/>
    <n v="1"/>
    <s v="Activa"/>
    <n v="0"/>
    <m/>
    <n v="2020"/>
    <n v="1"/>
    <n v="4"/>
    <n v="5"/>
    <n v="0"/>
    <n v="0"/>
    <n v="0"/>
    <n v="5"/>
    <n v="5"/>
    <n v="0"/>
    <n v="0"/>
    <n v="3"/>
    <n v="15"/>
    <n v="18"/>
    <n v="0"/>
    <n v="0"/>
    <n v="15"/>
    <n v="52"/>
    <n v="67"/>
    <n v="0"/>
    <n v="1"/>
  </r>
  <r>
    <s v="08MSU0029M"/>
    <x v="23"/>
    <s v="08PSU0005Z"/>
    <x v="57"/>
    <x v="1"/>
    <x v="0"/>
    <x v="0"/>
    <n v="5"/>
    <x v="0"/>
    <n v="4"/>
    <x v="2"/>
    <n v="5041400004"/>
    <x v="239"/>
    <n v="1"/>
    <x v="0"/>
    <n v="1"/>
    <s v="Activa"/>
    <n v="0"/>
    <m/>
    <n v="2020"/>
    <n v="6"/>
    <n v="7"/>
    <n v="13"/>
    <n v="0"/>
    <n v="1"/>
    <n v="2"/>
    <n v="4"/>
    <n v="6"/>
    <n v="0"/>
    <n v="0"/>
    <n v="18"/>
    <n v="15"/>
    <n v="33"/>
    <n v="0"/>
    <n v="0"/>
    <n v="78"/>
    <n v="76"/>
    <n v="154"/>
    <n v="0"/>
    <n v="0"/>
  </r>
  <r>
    <s v="08MSU0029M"/>
    <x v="23"/>
    <s v="08PSU0005Z"/>
    <x v="57"/>
    <x v="1"/>
    <x v="0"/>
    <x v="0"/>
    <n v="5"/>
    <x v="0"/>
    <n v="4"/>
    <x v="2"/>
    <n v="5042100117"/>
    <x v="240"/>
    <n v="1"/>
    <x v="0"/>
    <n v="1"/>
    <s v="Activa"/>
    <n v="0"/>
    <m/>
    <n v="2020"/>
    <n v="1"/>
    <n v="0"/>
    <n v="1"/>
    <n v="0"/>
    <n v="0"/>
    <n v="1"/>
    <n v="1"/>
    <n v="2"/>
    <n v="0"/>
    <n v="0"/>
    <n v="0"/>
    <n v="6"/>
    <n v="6"/>
    <n v="0"/>
    <n v="1"/>
    <n v="2"/>
    <n v="16"/>
    <n v="18"/>
    <n v="0"/>
    <n v="2"/>
  </r>
  <r>
    <s v="08MSU0029M"/>
    <x v="23"/>
    <s v="08PSU0005Z"/>
    <x v="57"/>
    <x v="1"/>
    <x v="0"/>
    <x v="0"/>
    <n v="5"/>
    <x v="0"/>
    <n v="4"/>
    <x v="2"/>
    <n v="5042100226"/>
    <x v="241"/>
    <n v="1"/>
    <x v="0"/>
    <n v="1"/>
    <s v="Activa"/>
    <n v="0"/>
    <m/>
    <n v="2020"/>
    <n v="15"/>
    <n v="15"/>
    <n v="30"/>
    <n v="0"/>
    <n v="0"/>
    <n v="4"/>
    <n v="4"/>
    <n v="8"/>
    <n v="0"/>
    <n v="0"/>
    <n v="29"/>
    <n v="17"/>
    <n v="46"/>
    <n v="0"/>
    <n v="0"/>
    <n v="133"/>
    <n v="83"/>
    <n v="216"/>
    <n v="0"/>
    <n v="1"/>
  </r>
  <r>
    <s v="08MSU0029M"/>
    <x v="23"/>
    <s v="08PSU0005Z"/>
    <x v="57"/>
    <x v="1"/>
    <x v="0"/>
    <x v="0"/>
    <n v="5"/>
    <x v="0"/>
    <n v="6"/>
    <x v="5"/>
    <n v="5062100028"/>
    <x v="242"/>
    <n v="1"/>
    <x v="0"/>
    <n v="1"/>
    <s v="Activa"/>
    <n v="0"/>
    <m/>
    <n v="2020"/>
    <n v="5"/>
    <n v="1"/>
    <n v="6"/>
    <n v="0"/>
    <n v="0"/>
    <n v="4"/>
    <n v="0"/>
    <n v="4"/>
    <n v="0"/>
    <n v="0"/>
    <n v="12"/>
    <n v="1"/>
    <n v="13"/>
    <n v="0"/>
    <n v="0"/>
    <n v="31"/>
    <n v="6"/>
    <n v="37"/>
    <n v="0"/>
    <n v="0"/>
  </r>
  <r>
    <s v="08MSU0029M"/>
    <x v="23"/>
    <s v="08PSU0005Z"/>
    <x v="57"/>
    <x v="1"/>
    <x v="0"/>
    <x v="0"/>
    <n v="5"/>
    <x v="0"/>
    <n v="7"/>
    <x v="3"/>
    <n v="5071100005"/>
    <x v="243"/>
    <n v="1"/>
    <x v="0"/>
    <n v="1"/>
    <s v="Activa"/>
    <n v="0"/>
    <m/>
    <n v="2020"/>
    <n v="3"/>
    <n v="4"/>
    <n v="7"/>
    <n v="0"/>
    <n v="0"/>
    <n v="1"/>
    <n v="6"/>
    <n v="7"/>
    <n v="7"/>
    <n v="0"/>
    <n v="4"/>
    <n v="6"/>
    <n v="10"/>
    <n v="0"/>
    <n v="0"/>
    <n v="26"/>
    <n v="46"/>
    <n v="72"/>
    <n v="0"/>
    <n v="0"/>
  </r>
  <r>
    <s v="08MSU0029M"/>
    <x v="23"/>
    <s v="08PSU0005Z"/>
    <x v="57"/>
    <x v="1"/>
    <x v="0"/>
    <x v="0"/>
    <n v="5"/>
    <x v="0"/>
    <n v="7"/>
    <x v="3"/>
    <n v="5071200028"/>
    <x v="244"/>
    <n v="1"/>
    <x v="0"/>
    <n v="1"/>
    <s v="Activa"/>
    <n v="0"/>
    <m/>
    <n v="2020"/>
    <n v="2"/>
    <n v="0"/>
    <n v="2"/>
    <n v="0"/>
    <n v="0"/>
    <n v="4"/>
    <n v="1"/>
    <n v="5"/>
    <n v="0"/>
    <n v="0"/>
    <n v="7"/>
    <n v="4"/>
    <n v="11"/>
    <n v="0"/>
    <n v="0"/>
    <n v="39"/>
    <n v="16"/>
    <n v="55"/>
    <n v="0"/>
    <n v="0"/>
  </r>
  <r>
    <s v="08MSU0029M"/>
    <x v="23"/>
    <s v="08PSU0005Z"/>
    <x v="57"/>
    <x v="1"/>
    <x v="0"/>
    <x v="0"/>
    <n v="5"/>
    <x v="0"/>
    <n v="7"/>
    <x v="3"/>
    <n v="5071300004"/>
    <x v="225"/>
    <n v="1"/>
    <x v="0"/>
    <n v="1"/>
    <s v="Activa"/>
    <n v="0"/>
    <m/>
    <n v="2020"/>
    <n v="12"/>
    <n v="2"/>
    <n v="14"/>
    <n v="14"/>
    <n v="0"/>
    <n v="10"/>
    <n v="0"/>
    <n v="10"/>
    <n v="0"/>
    <n v="0"/>
    <n v="21"/>
    <n v="3"/>
    <n v="24"/>
    <n v="0"/>
    <n v="0"/>
    <n v="84"/>
    <n v="7"/>
    <n v="91"/>
    <n v="0"/>
    <n v="0"/>
  </r>
  <r>
    <s v="08MSU0029M"/>
    <x v="23"/>
    <s v="08PSU0005Z"/>
    <x v="57"/>
    <x v="1"/>
    <x v="0"/>
    <x v="0"/>
    <n v="5"/>
    <x v="0"/>
    <n v="7"/>
    <x v="3"/>
    <n v="5071300037"/>
    <x v="245"/>
    <n v="1"/>
    <x v="0"/>
    <n v="1"/>
    <s v="Activa"/>
    <n v="0"/>
    <m/>
    <n v="2020"/>
    <n v="6"/>
    <n v="2"/>
    <n v="8"/>
    <n v="0"/>
    <n v="0"/>
    <n v="2"/>
    <n v="0"/>
    <n v="2"/>
    <n v="0"/>
    <n v="0"/>
    <n v="5"/>
    <n v="3"/>
    <n v="8"/>
    <n v="0"/>
    <n v="0"/>
    <n v="36"/>
    <n v="25"/>
    <n v="61"/>
    <n v="0"/>
    <n v="0"/>
  </r>
  <r>
    <s v="08MSU0029M"/>
    <x v="23"/>
    <s v="08PSU0005Z"/>
    <x v="57"/>
    <x v="1"/>
    <x v="0"/>
    <x v="0"/>
    <n v="5"/>
    <x v="0"/>
    <n v="7"/>
    <x v="3"/>
    <n v="5071700044"/>
    <x v="246"/>
    <n v="1"/>
    <x v="0"/>
    <n v="1"/>
    <s v="Activa"/>
    <n v="0"/>
    <m/>
    <n v="2020"/>
    <n v="11"/>
    <n v="6"/>
    <n v="17"/>
    <n v="0"/>
    <n v="0"/>
    <n v="4"/>
    <n v="5"/>
    <n v="9"/>
    <n v="0"/>
    <n v="0"/>
    <n v="10"/>
    <n v="2"/>
    <n v="12"/>
    <n v="0"/>
    <n v="0"/>
    <n v="38"/>
    <n v="23"/>
    <n v="61"/>
    <n v="0"/>
    <n v="0"/>
  </r>
  <r>
    <s v="08MSU0029M"/>
    <x v="23"/>
    <s v="08PSU0005Z"/>
    <x v="57"/>
    <x v="1"/>
    <x v="0"/>
    <x v="0"/>
    <n v="5"/>
    <x v="0"/>
    <n v="7"/>
    <x v="3"/>
    <n v="5073100015"/>
    <x v="247"/>
    <n v="1"/>
    <x v="0"/>
    <n v="1"/>
    <s v="Activa"/>
    <n v="0"/>
    <m/>
    <n v="2020"/>
    <n v="0"/>
    <n v="0"/>
    <n v="0"/>
    <n v="0"/>
    <n v="0"/>
    <n v="0"/>
    <n v="0"/>
    <n v="0"/>
    <n v="0"/>
    <n v="0"/>
    <n v="10"/>
    <n v="14"/>
    <n v="24"/>
    <n v="0"/>
    <n v="0"/>
    <n v="29"/>
    <n v="42"/>
    <n v="71"/>
    <n v="0"/>
    <n v="0"/>
  </r>
  <r>
    <s v="08MSU0029M"/>
    <x v="23"/>
    <s v="08PSU0005Z"/>
    <x v="57"/>
    <x v="1"/>
    <x v="0"/>
    <x v="0"/>
    <n v="5"/>
    <x v="0"/>
    <n v="9"/>
    <x v="6"/>
    <n v="5094100001"/>
    <x v="248"/>
    <n v="1"/>
    <x v="0"/>
    <n v="1"/>
    <s v="Activa"/>
    <n v="0"/>
    <m/>
    <n v="2020"/>
    <n v="0"/>
    <n v="7"/>
    <n v="7"/>
    <n v="0"/>
    <n v="0"/>
    <n v="2"/>
    <n v="2"/>
    <n v="4"/>
    <n v="0"/>
    <n v="0"/>
    <n v="3"/>
    <n v="13"/>
    <n v="16"/>
    <n v="0"/>
    <n v="0"/>
    <n v="16"/>
    <n v="55"/>
    <n v="71"/>
    <n v="0"/>
    <n v="1"/>
  </r>
  <r>
    <s v="08MSU0029M"/>
    <x v="23"/>
    <s v="08PSU0005Z"/>
    <x v="57"/>
    <x v="1"/>
    <x v="0"/>
    <x v="0"/>
    <n v="5"/>
    <x v="0"/>
    <n v="9"/>
    <x v="6"/>
    <n v="5094200001"/>
    <x v="249"/>
    <n v="1"/>
    <x v="0"/>
    <n v="1"/>
    <s v="Activa"/>
    <n v="0"/>
    <m/>
    <n v="2020"/>
    <n v="1"/>
    <n v="8"/>
    <n v="9"/>
    <n v="0"/>
    <n v="0"/>
    <n v="2"/>
    <n v="11"/>
    <n v="13"/>
    <n v="0"/>
    <n v="0"/>
    <n v="4"/>
    <n v="18"/>
    <n v="22"/>
    <n v="0"/>
    <n v="0"/>
    <n v="6"/>
    <n v="68"/>
    <n v="74"/>
    <n v="0"/>
    <n v="0"/>
  </r>
  <r>
    <s v="08MSU0029M"/>
    <x v="23"/>
    <s v="08PSU0005Z"/>
    <x v="57"/>
    <x v="1"/>
    <x v="0"/>
    <x v="0"/>
    <n v="7"/>
    <x v="2"/>
    <n v="1"/>
    <x v="4"/>
    <n v="7012500020"/>
    <x v="250"/>
    <n v="1"/>
    <x v="0"/>
    <n v="1"/>
    <s v="Activa"/>
    <n v="0"/>
    <m/>
    <n v="2020"/>
    <n v="2"/>
    <n v="1"/>
    <n v="3"/>
    <n v="0"/>
    <n v="0"/>
    <n v="2"/>
    <n v="1"/>
    <n v="3"/>
    <n v="0"/>
    <n v="0"/>
    <n v="1"/>
    <n v="2"/>
    <n v="3"/>
    <n v="0"/>
    <n v="0"/>
    <n v="6"/>
    <n v="8"/>
    <n v="14"/>
    <n v="0"/>
    <n v="0"/>
  </r>
  <r>
    <s v="08MSU0029M"/>
    <x v="23"/>
    <s v="08PSU0005Z"/>
    <x v="57"/>
    <x v="1"/>
    <x v="0"/>
    <x v="0"/>
    <n v="7"/>
    <x v="2"/>
    <n v="3"/>
    <x v="1"/>
    <n v="7031000005"/>
    <x v="251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2"/>
    <n v="2"/>
    <n v="0"/>
    <n v="0"/>
    <n v="6"/>
    <n v="20"/>
    <n v="26"/>
    <n v="0"/>
    <n v="0"/>
  </r>
  <r>
    <s v="08MSU0029M"/>
    <x v="23"/>
    <s v="08PSU0005Z"/>
    <x v="57"/>
    <x v="1"/>
    <x v="0"/>
    <x v="0"/>
    <n v="7"/>
    <x v="2"/>
    <n v="3"/>
    <x v="1"/>
    <n v="7031400031"/>
    <x v="252"/>
    <n v="1"/>
    <x v="0"/>
    <n v="1"/>
    <s v="Activa"/>
    <n v="0"/>
    <m/>
    <n v="2020"/>
    <n v="7"/>
    <n v="5"/>
    <n v="12"/>
    <n v="0"/>
    <n v="0"/>
    <n v="6"/>
    <n v="1"/>
    <n v="7"/>
    <n v="0"/>
    <n v="0"/>
    <n v="2"/>
    <n v="3"/>
    <n v="5"/>
    <n v="0"/>
    <n v="0"/>
    <n v="23"/>
    <n v="11"/>
    <n v="34"/>
    <n v="0"/>
    <n v="0"/>
  </r>
  <r>
    <s v="08MSU0029M"/>
    <x v="23"/>
    <s v="08PSU0005Z"/>
    <x v="57"/>
    <x v="1"/>
    <x v="0"/>
    <x v="0"/>
    <n v="7"/>
    <x v="2"/>
    <n v="3"/>
    <x v="1"/>
    <n v="7033100039"/>
    <x v="253"/>
    <n v="1"/>
    <x v="0"/>
    <n v="1"/>
    <s v="Activa"/>
    <n v="0"/>
    <m/>
    <n v="2020"/>
    <n v="2"/>
    <n v="2"/>
    <n v="4"/>
    <n v="0"/>
    <n v="0"/>
    <n v="2"/>
    <n v="1"/>
    <n v="3"/>
    <n v="0"/>
    <n v="0"/>
    <n v="0"/>
    <n v="0"/>
    <n v="0"/>
    <n v="0"/>
    <n v="0"/>
    <n v="16"/>
    <n v="14"/>
    <n v="30"/>
    <n v="0"/>
    <n v="0"/>
  </r>
  <r>
    <s v="08MSU0029M"/>
    <x v="23"/>
    <s v="08PSU0005Z"/>
    <x v="57"/>
    <x v="1"/>
    <x v="0"/>
    <x v="0"/>
    <n v="7"/>
    <x v="2"/>
    <n v="3"/>
    <x v="1"/>
    <n v="7033100045"/>
    <x v="254"/>
    <n v="1"/>
    <x v="0"/>
    <n v="1"/>
    <s v="Activa"/>
    <n v="0"/>
    <m/>
    <n v="2020"/>
    <n v="3"/>
    <n v="6"/>
    <n v="9"/>
    <n v="0"/>
    <n v="0"/>
    <n v="3"/>
    <n v="6"/>
    <n v="9"/>
    <n v="0"/>
    <n v="0"/>
    <n v="1"/>
    <n v="0"/>
    <n v="1"/>
    <n v="0"/>
    <n v="0"/>
    <n v="12"/>
    <n v="13"/>
    <n v="25"/>
    <n v="0"/>
    <n v="0"/>
  </r>
  <r>
    <s v="08MSU0029M"/>
    <x v="23"/>
    <s v="08PSU0005Z"/>
    <x v="57"/>
    <x v="1"/>
    <x v="0"/>
    <x v="0"/>
    <n v="7"/>
    <x v="2"/>
    <n v="4"/>
    <x v="2"/>
    <n v="7041200053"/>
    <x v="255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</r>
  <r>
    <s v="08MSU0029M"/>
    <x v="23"/>
    <s v="08PSU0005Z"/>
    <x v="57"/>
    <x v="1"/>
    <x v="0"/>
    <x v="0"/>
    <n v="7"/>
    <x v="2"/>
    <n v="4"/>
    <x v="2"/>
    <n v="7042100253"/>
    <x v="256"/>
    <n v="1"/>
    <x v="0"/>
    <n v="1"/>
    <s v="Activa"/>
    <n v="0"/>
    <m/>
    <n v="2020"/>
    <n v="2"/>
    <n v="0"/>
    <n v="2"/>
    <n v="0"/>
    <n v="0"/>
    <n v="0"/>
    <n v="0"/>
    <n v="0"/>
    <n v="0"/>
    <n v="0"/>
    <n v="0"/>
    <n v="0"/>
    <n v="0"/>
    <n v="0"/>
    <n v="0"/>
    <n v="2"/>
    <n v="2"/>
    <n v="4"/>
    <n v="0"/>
    <n v="0"/>
  </r>
  <r>
    <s v="08MSU0029M"/>
    <x v="23"/>
    <s v="08PSU0005Z"/>
    <x v="57"/>
    <x v="1"/>
    <x v="0"/>
    <x v="0"/>
    <n v="7"/>
    <x v="2"/>
    <n v="4"/>
    <x v="2"/>
    <n v="7042400022"/>
    <x v="257"/>
    <n v="1"/>
    <x v="0"/>
    <n v="1"/>
    <s v="Activa"/>
    <n v="0"/>
    <m/>
    <n v="2020"/>
    <n v="15"/>
    <n v="8"/>
    <n v="23"/>
    <n v="0"/>
    <n v="0"/>
    <n v="5"/>
    <n v="0"/>
    <n v="5"/>
    <n v="0"/>
    <n v="0"/>
    <n v="4"/>
    <n v="0"/>
    <n v="4"/>
    <n v="0"/>
    <n v="0"/>
    <n v="31"/>
    <n v="21"/>
    <n v="52"/>
    <n v="0"/>
    <n v="0"/>
  </r>
  <r>
    <s v="08MSU0029M"/>
    <x v="23"/>
    <s v="08PSU0005Z"/>
    <x v="57"/>
    <x v="1"/>
    <x v="0"/>
    <x v="0"/>
    <n v="7"/>
    <x v="2"/>
    <n v="4"/>
    <x v="2"/>
    <n v="7042500053"/>
    <x v="258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3"/>
    <n v="15"/>
    <n v="18"/>
    <n v="0"/>
    <n v="0"/>
  </r>
  <r>
    <s v="08MSU0030B"/>
    <x v="24"/>
    <s v="08PSU0010L"/>
    <x v="58"/>
    <x v="1"/>
    <x v="0"/>
    <x v="0"/>
    <n v="5"/>
    <x v="0"/>
    <n v="1"/>
    <x v="4"/>
    <n v="5011100015"/>
    <x v="259"/>
    <n v="1"/>
    <x v="0"/>
    <n v="1"/>
    <s v="Activa"/>
    <n v="0"/>
    <m/>
    <n v="2020"/>
    <n v="1"/>
    <n v="22"/>
    <n v="23"/>
    <n v="0"/>
    <n v="0"/>
    <n v="0"/>
    <n v="0"/>
    <n v="0"/>
    <n v="0"/>
    <n v="0"/>
    <n v="2"/>
    <n v="17"/>
    <n v="19"/>
    <n v="0"/>
    <n v="0"/>
    <n v="6"/>
    <n v="57"/>
    <n v="63"/>
    <n v="0"/>
    <n v="0"/>
  </r>
  <r>
    <s v="08MSU0030B"/>
    <x v="24"/>
    <s v="08PSU0010L"/>
    <x v="58"/>
    <x v="1"/>
    <x v="0"/>
    <x v="0"/>
    <n v="5"/>
    <x v="0"/>
    <n v="2"/>
    <x v="0"/>
    <n v="5021500028"/>
    <x v="0"/>
    <n v="1"/>
    <x v="0"/>
    <n v="1"/>
    <s v="Activa"/>
    <n v="0"/>
    <m/>
    <n v="2020"/>
    <n v="3"/>
    <n v="4"/>
    <n v="7"/>
    <n v="0"/>
    <n v="0"/>
    <n v="0"/>
    <n v="0"/>
    <n v="0"/>
    <n v="0"/>
    <n v="0"/>
    <n v="0"/>
    <n v="0"/>
    <n v="0"/>
    <n v="0"/>
    <n v="0"/>
    <n v="2"/>
    <n v="4"/>
    <n v="6"/>
    <n v="0"/>
    <n v="0"/>
  </r>
  <r>
    <s v="08MSU0030B"/>
    <x v="24"/>
    <s v="08PSU0010L"/>
    <x v="58"/>
    <x v="1"/>
    <x v="0"/>
    <x v="0"/>
    <n v="5"/>
    <x v="0"/>
    <n v="3"/>
    <x v="1"/>
    <n v="5031100007"/>
    <x v="31"/>
    <n v="1"/>
    <x v="0"/>
    <n v="1"/>
    <s v="Activa"/>
    <n v="0"/>
    <m/>
    <n v="2020"/>
    <n v="0"/>
    <n v="0"/>
    <n v="0"/>
    <n v="0"/>
    <n v="0"/>
    <n v="0"/>
    <n v="0"/>
    <n v="0"/>
    <n v="0"/>
    <n v="0"/>
    <n v="46"/>
    <n v="110"/>
    <n v="156"/>
    <n v="0"/>
    <n v="0"/>
    <n v="74"/>
    <n v="201"/>
    <n v="275"/>
    <n v="0"/>
    <n v="0"/>
  </r>
  <r>
    <s v="08MSU0030B"/>
    <x v="24"/>
    <s v="08PSU0010L"/>
    <x v="58"/>
    <x v="1"/>
    <x v="0"/>
    <x v="0"/>
    <n v="5"/>
    <x v="0"/>
    <n v="3"/>
    <x v="1"/>
    <n v="5031500010"/>
    <x v="260"/>
    <n v="1"/>
    <x v="0"/>
    <n v="1"/>
    <s v="Activa"/>
    <n v="0"/>
    <m/>
    <n v="2020"/>
    <n v="0"/>
    <n v="9"/>
    <n v="9"/>
    <n v="0"/>
    <n v="0"/>
    <n v="0"/>
    <n v="0"/>
    <n v="0"/>
    <n v="0"/>
    <n v="0"/>
    <n v="2"/>
    <n v="12"/>
    <n v="14"/>
    <n v="0"/>
    <n v="0"/>
    <n v="5"/>
    <n v="46"/>
    <n v="51"/>
    <n v="0"/>
    <n v="0"/>
  </r>
  <r>
    <s v="08MSU0030B"/>
    <x v="24"/>
    <s v="08PSU0010L"/>
    <x v="58"/>
    <x v="1"/>
    <x v="0"/>
    <x v="0"/>
    <n v="5"/>
    <x v="0"/>
    <n v="3"/>
    <x v="1"/>
    <n v="5033100011"/>
    <x v="1"/>
    <n v="1"/>
    <x v="0"/>
    <n v="1"/>
    <s v="Activa"/>
    <n v="0"/>
    <m/>
    <n v="2020"/>
    <n v="30"/>
    <n v="43"/>
    <n v="73"/>
    <n v="0"/>
    <n v="0"/>
    <n v="0"/>
    <n v="0"/>
    <n v="0"/>
    <n v="0"/>
    <n v="0"/>
    <n v="19"/>
    <n v="28"/>
    <n v="47"/>
    <n v="0"/>
    <n v="0"/>
    <n v="73"/>
    <n v="132"/>
    <n v="205"/>
    <n v="0"/>
    <n v="0"/>
  </r>
  <r>
    <s v="08MSU0030B"/>
    <x v="24"/>
    <s v="08PSU0010L"/>
    <x v="58"/>
    <x v="1"/>
    <x v="0"/>
    <x v="0"/>
    <n v="5"/>
    <x v="0"/>
    <n v="3"/>
    <x v="1"/>
    <n v="5033200006"/>
    <x v="261"/>
    <n v="1"/>
    <x v="0"/>
    <n v="1"/>
    <s v="Activa"/>
    <n v="0"/>
    <m/>
    <n v="2020"/>
    <n v="36"/>
    <n v="61"/>
    <n v="97"/>
    <n v="0"/>
    <n v="0"/>
    <n v="0"/>
    <n v="0"/>
    <n v="0"/>
    <n v="0"/>
    <n v="0"/>
    <n v="20"/>
    <n v="21"/>
    <n v="41"/>
    <n v="0"/>
    <n v="0"/>
    <n v="119"/>
    <n v="116"/>
    <n v="235"/>
    <n v="0"/>
    <n v="0"/>
  </r>
  <r>
    <s v="08MSU0030B"/>
    <x v="24"/>
    <s v="08PSU0010L"/>
    <x v="58"/>
    <x v="1"/>
    <x v="0"/>
    <x v="0"/>
    <n v="5"/>
    <x v="0"/>
    <n v="4"/>
    <x v="2"/>
    <n v="5041200181"/>
    <x v="262"/>
    <n v="1"/>
    <x v="0"/>
    <n v="1"/>
    <s v="Activa"/>
    <n v="0"/>
    <m/>
    <n v="2020"/>
    <n v="0"/>
    <n v="0"/>
    <n v="0"/>
    <n v="0"/>
    <n v="0"/>
    <n v="0"/>
    <n v="0"/>
    <n v="0"/>
    <n v="0"/>
    <n v="0"/>
    <n v="4"/>
    <n v="9"/>
    <n v="13"/>
    <n v="0"/>
    <n v="0"/>
    <n v="8"/>
    <n v="17"/>
    <n v="25"/>
    <n v="0"/>
    <n v="0"/>
  </r>
  <r>
    <s v="08MSU0030B"/>
    <x v="24"/>
    <s v="08PSU0010L"/>
    <x v="58"/>
    <x v="1"/>
    <x v="0"/>
    <x v="0"/>
    <n v="5"/>
    <x v="0"/>
    <n v="4"/>
    <x v="2"/>
    <n v="5042100050"/>
    <x v="20"/>
    <n v="1"/>
    <x v="0"/>
    <n v="1"/>
    <s v="Activa"/>
    <n v="0"/>
    <m/>
    <n v="2020"/>
    <n v="0"/>
    <n v="0"/>
    <n v="0"/>
    <n v="0"/>
    <n v="0"/>
    <n v="0"/>
    <n v="0"/>
    <n v="0"/>
    <n v="0"/>
    <n v="0"/>
    <n v="2"/>
    <n v="8"/>
    <n v="10"/>
    <n v="0"/>
    <n v="0"/>
    <n v="2"/>
    <n v="8"/>
    <n v="10"/>
    <n v="0"/>
    <n v="0"/>
  </r>
  <r>
    <s v="08MSU0030B"/>
    <x v="24"/>
    <s v="08PSU0010L"/>
    <x v="58"/>
    <x v="1"/>
    <x v="0"/>
    <x v="0"/>
    <n v="5"/>
    <x v="0"/>
    <n v="7"/>
    <x v="3"/>
    <n v="5073100009"/>
    <x v="34"/>
    <n v="1"/>
    <x v="0"/>
    <n v="1"/>
    <s v="Activa"/>
    <n v="0"/>
    <m/>
    <n v="2020"/>
    <n v="8"/>
    <n v="6"/>
    <n v="14"/>
    <n v="0"/>
    <n v="0"/>
    <n v="0"/>
    <n v="0"/>
    <n v="0"/>
    <n v="0"/>
    <n v="0"/>
    <n v="13"/>
    <n v="12"/>
    <n v="25"/>
    <n v="0"/>
    <n v="0"/>
    <n v="42"/>
    <n v="28"/>
    <n v="70"/>
    <n v="0"/>
    <n v="0"/>
  </r>
  <r>
    <s v="08MSU0030B"/>
    <x v="24"/>
    <s v="08PSU0010L"/>
    <x v="58"/>
    <x v="1"/>
    <x v="0"/>
    <x v="0"/>
    <n v="5"/>
    <x v="0"/>
    <n v="10"/>
    <x v="8"/>
    <n v="5101500006"/>
    <x v="263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1"/>
    <n v="5"/>
    <n v="16"/>
    <n v="0"/>
    <n v="0"/>
  </r>
  <r>
    <s v="08MSU0030B"/>
    <x v="24"/>
    <s v="08PSU0010L"/>
    <x v="58"/>
    <x v="1"/>
    <x v="0"/>
    <x v="0"/>
    <n v="7"/>
    <x v="2"/>
    <n v="1"/>
    <x v="4"/>
    <n v="7011200033"/>
    <x v="264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</r>
  <r>
    <s v="08MSU0030B"/>
    <x v="24"/>
    <s v="08PSU0010L"/>
    <x v="58"/>
    <x v="1"/>
    <x v="0"/>
    <x v="0"/>
    <n v="7"/>
    <x v="2"/>
    <n v="3"/>
    <x v="1"/>
    <n v="7033200003"/>
    <x v="265"/>
    <n v="1"/>
    <x v="0"/>
    <n v="1"/>
    <s v="Activa"/>
    <n v="0"/>
    <m/>
    <n v="2020"/>
    <n v="0"/>
    <n v="0"/>
    <n v="0"/>
    <n v="0"/>
    <n v="0"/>
    <n v="0"/>
    <n v="0"/>
    <n v="0"/>
    <n v="0"/>
    <n v="0"/>
    <n v="11"/>
    <n v="20"/>
    <n v="31"/>
    <n v="0"/>
    <n v="0"/>
    <n v="14"/>
    <n v="25"/>
    <n v="39"/>
    <n v="0"/>
    <n v="0"/>
  </r>
  <r>
    <s v="08MSU0030B"/>
    <x v="24"/>
    <s v="08PSU0010L"/>
    <x v="58"/>
    <x v="1"/>
    <x v="0"/>
    <x v="0"/>
    <n v="7"/>
    <x v="2"/>
    <n v="4"/>
    <x v="2"/>
    <n v="7042100123"/>
    <x v="266"/>
    <n v="1"/>
    <x v="0"/>
    <n v="1"/>
    <s v="Activa"/>
    <n v="0"/>
    <m/>
    <n v="2020"/>
    <n v="0"/>
    <n v="0"/>
    <n v="0"/>
    <n v="0"/>
    <n v="0"/>
    <n v="0"/>
    <n v="0"/>
    <n v="0"/>
    <n v="0"/>
    <n v="0"/>
    <n v="14"/>
    <n v="9"/>
    <n v="23"/>
    <n v="0"/>
    <n v="0"/>
    <n v="23"/>
    <n v="16"/>
    <n v="39"/>
    <n v="0"/>
    <n v="0"/>
  </r>
  <r>
    <s v="08MSU0031A"/>
    <x v="25"/>
    <s v="08PSU0012J"/>
    <x v="59"/>
    <x v="0"/>
    <x v="0"/>
    <x v="0"/>
    <n v="5"/>
    <x v="0"/>
    <n v="1"/>
    <x v="4"/>
    <n v="5011300013"/>
    <x v="267"/>
    <n v="2"/>
    <x v="1"/>
    <n v="1"/>
    <s v="Activa"/>
    <n v="0"/>
    <m/>
    <n v="2020"/>
    <n v="0"/>
    <n v="13"/>
    <n v="13"/>
    <n v="0"/>
    <n v="0"/>
    <n v="0"/>
    <n v="0"/>
    <n v="0"/>
    <n v="0"/>
    <n v="0"/>
    <n v="2"/>
    <n v="6"/>
    <n v="8"/>
    <n v="0"/>
    <n v="0"/>
    <n v="7"/>
    <n v="50"/>
    <n v="57"/>
    <n v="0"/>
    <n v="0"/>
  </r>
  <r>
    <s v="08MSU0031A"/>
    <x v="25"/>
    <s v="08PSU0012J"/>
    <x v="59"/>
    <x v="0"/>
    <x v="0"/>
    <x v="0"/>
    <n v="5"/>
    <x v="0"/>
    <n v="3"/>
    <x v="1"/>
    <n v="5033100011"/>
    <x v="1"/>
    <n v="2"/>
    <x v="1"/>
    <n v="1"/>
    <s v="Activa"/>
    <n v="0"/>
    <m/>
    <n v="2020"/>
    <n v="1"/>
    <n v="4"/>
    <n v="5"/>
    <n v="0"/>
    <n v="0"/>
    <n v="0"/>
    <n v="0"/>
    <n v="0"/>
    <n v="0"/>
    <n v="0"/>
    <n v="0"/>
    <n v="1"/>
    <n v="1"/>
    <n v="0"/>
    <n v="0"/>
    <n v="0"/>
    <n v="14"/>
    <n v="14"/>
    <n v="0"/>
    <n v="0"/>
  </r>
  <r>
    <s v="08MSU0031A"/>
    <x v="25"/>
    <s v="08PSU0012J"/>
    <x v="59"/>
    <x v="0"/>
    <x v="0"/>
    <x v="0"/>
    <n v="5"/>
    <x v="0"/>
    <n v="4"/>
    <x v="2"/>
    <n v="5041100093"/>
    <x v="268"/>
    <n v="2"/>
    <x v="1"/>
    <n v="1"/>
    <s v="Activa"/>
    <n v="0"/>
    <m/>
    <n v="2020"/>
    <n v="2"/>
    <n v="3"/>
    <n v="5"/>
    <n v="0"/>
    <n v="0"/>
    <n v="0"/>
    <n v="0"/>
    <n v="0"/>
    <n v="0"/>
    <n v="0"/>
    <n v="0"/>
    <n v="5"/>
    <n v="5"/>
    <n v="0"/>
    <n v="0"/>
    <n v="0"/>
    <n v="20"/>
    <n v="20"/>
    <n v="0"/>
    <n v="0"/>
  </r>
  <r>
    <s v="08MSU0031A"/>
    <x v="25"/>
    <s v="08PSU0012J"/>
    <x v="59"/>
    <x v="0"/>
    <x v="0"/>
    <x v="0"/>
    <n v="5"/>
    <x v="0"/>
    <n v="4"/>
    <x v="2"/>
    <n v="5041400003"/>
    <x v="269"/>
    <n v="2"/>
    <x v="1"/>
    <n v="1"/>
    <s v="Activa"/>
    <n v="0"/>
    <m/>
    <n v="2020"/>
    <n v="8"/>
    <n v="10"/>
    <n v="18"/>
    <n v="0"/>
    <n v="0"/>
    <n v="0"/>
    <n v="0"/>
    <n v="0"/>
    <n v="0"/>
    <n v="0"/>
    <n v="0"/>
    <n v="3"/>
    <n v="3"/>
    <n v="0"/>
    <n v="0"/>
    <n v="11"/>
    <n v="40"/>
    <n v="51"/>
    <n v="0"/>
    <n v="0"/>
  </r>
  <r>
    <s v="08MSU0031A"/>
    <x v="25"/>
    <s v="08PSU0012J"/>
    <x v="59"/>
    <x v="0"/>
    <x v="0"/>
    <x v="0"/>
    <n v="5"/>
    <x v="0"/>
    <n v="4"/>
    <x v="2"/>
    <n v="5042100082"/>
    <x v="270"/>
    <n v="2"/>
    <x v="1"/>
    <n v="1"/>
    <s v="Activa"/>
    <n v="0"/>
    <m/>
    <n v="2020"/>
    <n v="5"/>
    <n v="4"/>
    <n v="9"/>
    <n v="0"/>
    <n v="0"/>
    <n v="0"/>
    <n v="0"/>
    <n v="0"/>
    <n v="0"/>
    <n v="0"/>
    <n v="1"/>
    <n v="4"/>
    <n v="5"/>
    <n v="0"/>
    <n v="0"/>
    <n v="17"/>
    <n v="28"/>
    <n v="45"/>
    <n v="0"/>
    <n v="0"/>
  </r>
  <r>
    <s v="08MSU0032Z"/>
    <x v="26"/>
    <s v="08PSU0013I"/>
    <x v="60"/>
    <x v="0"/>
    <x v="0"/>
    <x v="0"/>
    <n v="5"/>
    <x v="0"/>
    <n v="4"/>
    <x v="2"/>
    <n v="5041100027"/>
    <x v="271"/>
    <n v="2"/>
    <x v="1"/>
    <n v="1"/>
    <s v="Activa"/>
    <n v="0"/>
    <m/>
    <n v="2020"/>
    <n v="0"/>
    <n v="0"/>
    <n v="0"/>
    <n v="0"/>
    <n v="0"/>
    <n v="0"/>
    <n v="0"/>
    <n v="0"/>
    <n v="0"/>
    <n v="0"/>
    <n v="5"/>
    <n v="4"/>
    <n v="9"/>
    <n v="0"/>
    <n v="0"/>
    <n v="15"/>
    <n v="16"/>
    <n v="31"/>
    <n v="0"/>
    <n v="0"/>
  </r>
  <r>
    <s v="08MSU0032Z"/>
    <x v="26"/>
    <s v="08PSU0013I"/>
    <x v="60"/>
    <x v="0"/>
    <x v="0"/>
    <x v="0"/>
    <n v="7"/>
    <x v="2"/>
    <n v="4"/>
    <x v="2"/>
    <n v="7041100015"/>
    <x v="272"/>
    <n v="2"/>
    <x v="1"/>
    <n v="1"/>
    <s v="Activa"/>
    <n v="0"/>
    <m/>
    <n v="2020"/>
    <n v="0"/>
    <n v="0"/>
    <n v="0"/>
    <n v="0"/>
    <n v="0"/>
    <n v="1"/>
    <n v="2"/>
    <n v="3"/>
    <n v="0"/>
    <n v="0"/>
    <n v="5"/>
    <n v="5"/>
    <n v="10"/>
    <n v="0"/>
    <n v="0"/>
    <n v="11"/>
    <n v="14"/>
    <n v="25"/>
    <n v="0"/>
    <n v="0"/>
  </r>
  <r>
    <s v="08MSU0033Z"/>
    <x v="27"/>
    <s v="08DIT0002S"/>
    <x v="61"/>
    <x v="1"/>
    <x v="1"/>
    <x v="1"/>
    <n v="5"/>
    <x v="0"/>
    <n v="4"/>
    <x v="2"/>
    <n v="5042000002"/>
    <x v="28"/>
    <n v="1"/>
    <x v="0"/>
    <n v="1"/>
    <s v="Activa"/>
    <n v="0"/>
    <m/>
    <n v="2020"/>
    <n v="21"/>
    <n v="88"/>
    <n v="109"/>
    <n v="0"/>
    <n v="0"/>
    <n v="5"/>
    <n v="17"/>
    <n v="22"/>
    <n v="0"/>
    <n v="0"/>
    <n v="48"/>
    <n v="73"/>
    <n v="121"/>
    <n v="8"/>
    <n v="0"/>
    <n v="257"/>
    <n v="603"/>
    <n v="860"/>
    <n v="42"/>
    <n v="0"/>
  </r>
  <r>
    <s v="08MSU0033Z"/>
    <x v="27"/>
    <s v="08DIT0002S"/>
    <x v="61"/>
    <x v="1"/>
    <x v="1"/>
    <x v="1"/>
    <n v="5"/>
    <x v="0"/>
    <n v="7"/>
    <x v="3"/>
    <n v="5071100014"/>
    <x v="273"/>
    <n v="1"/>
    <x v="0"/>
    <n v="1"/>
    <s v="Activa"/>
    <n v="0"/>
    <m/>
    <n v="2020"/>
    <n v="52"/>
    <n v="9"/>
    <n v="61"/>
    <n v="0"/>
    <n v="0"/>
    <n v="12"/>
    <n v="1"/>
    <n v="13"/>
    <n v="0"/>
    <n v="0"/>
    <n v="83"/>
    <n v="13"/>
    <n v="96"/>
    <n v="7"/>
    <n v="0"/>
    <n v="493"/>
    <n v="88"/>
    <n v="581"/>
    <n v="37"/>
    <n v="0"/>
  </r>
  <r>
    <s v="08MSU0033Z"/>
    <x v="27"/>
    <s v="08DIT0002S"/>
    <x v="61"/>
    <x v="1"/>
    <x v="1"/>
    <x v="1"/>
    <n v="5"/>
    <x v="0"/>
    <n v="7"/>
    <x v="3"/>
    <n v="5071200003"/>
    <x v="274"/>
    <n v="1"/>
    <x v="0"/>
    <n v="1"/>
    <s v="Activa"/>
    <n v="0"/>
    <m/>
    <n v="2020"/>
    <n v="19"/>
    <n v="4"/>
    <n v="23"/>
    <n v="0"/>
    <n v="0"/>
    <n v="3"/>
    <n v="2"/>
    <n v="5"/>
    <n v="0"/>
    <n v="0"/>
    <n v="28"/>
    <n v="6"/>
    <n v="34"/>
    <n v="1"/>
    <n v="0"/>
    <n v="166"/>
    <n v="29"/>
    <n v="195"/>
    <n v="8"/>
    <n v="0"/>
  </r>
  <r>
    <s v="08MSU0033Z"/>
    <x v="27"/>
    <s v="08DIT0002S"/>
    <x v="61"/>
    <x v="1"/>
    <x v="1"/>
    <x v="1"/>
    <n v="5"/>
    <x v="0"/>
    <n v="7"/>
    <x v="3"/>
    <n v="5071300030"/>
    <x v="23"/>
    <n v="1"/>
    <x v="0"/>
    <n v="1"/>
    <s v="Activa"/>
    <n v="0"/>
    <m/>
    <n v="2020"/>
    <n v="78"/>
    <n v="11"/>
    <n v="89"/>
    <n v="0"/>
    <n v="0"/>
    <n v="10"/>
    <n v="0"/>
    <n v="10"/>
    <n v="0"/>
    <n v="0"/>
    <n v="114"/>
    <n v="25"/>
    <n v="139"/>
    <n v="10"/>
    <n v="0"/>
    <n v="671"/>
    <n v="123"/>
    <n v="794"/>
    <n v="32"/>
    <n v="0"/>
  </r>
  <r>
    <s v="08MSU0033Z"/>
    <x v="27"/>
    <s v="08DIT0002S"/>
    <x v="61"/>
    <x v="1"/>
    <x v="1"/>
    <x v="1"/>
    <n v="5"/>
    <x v="0"/>
    <n v="7"/>
    <x v="3"/>
    <n v="5071300038"/>
    <x v="30"/>
    <n v="1"/>
    <x v="0"/>
    <n v="1"/>
    <s v="Activa"/>
    <n v="0"/>
    <m/>
    <n v="2020"/>
    <n v="47"/>
    <n v="10"/>
    <n v="57"/>
    <n v="0"/>
    <n v="0"/>
    <n v="14"/>
    <n v="1"/>
    <n v="15"/>
    <n v="0"/>
    <n v="0"/>
    <n v="62"/>
    <n v="9"/>
    <n v="71"/>
    <n v="3"/>
    <n v="0"/>
    <n v="315"/>
    <n v="42"/>
    <n v="357"/>
    <n v="21"/>
    <n v="0"/>
  </r>
  <r>
    <s v="08MSU0033Z"/>
    <x v="27"/>
    <s v="08DIT0002S"/>
    <x v="61"/>
    <x v="1"/>
    <x v="1"/>
    <x v="1"/>
    <n v="5"/>
    <x v="0"/>
    <n v="7"/>
    <x v="3"/>
    <n v="5071400006"/>
    <x v="275"/>
    <n v="1"/>
    <x v="0"/>
    <n v="1"/>
    <s v="Activa"/>
    <n v="0"/>
    <m/>
    <n v="2020"/>
    <n v="12"/>
    <n v="13"/>
    <n v="25"/>
    <n v="0"/>
    <n v="0"/>
    <n v="0"/>
    <n v="4"/>
    <n v="4"/>
    <n v="0"/>
    <n v="0"/>
    <n v="18"/>
    <n v="16"/>
    <n v="34"/>
    <n v="5"/>
    <n v="0"/>
    <n v="99"/>
    <n v="93"/>
    <n v="192"/>
    <n v="12"/>
    <n v="0"/>
  </r>
  <r>
    <s v="08MSU0033Z"/>
    <x v="27"/>
    <s v="08DIT0002S"/>
    <x v="61"/>
    <x v="1"/>
    <x v="1"/>
    <x v="1"/>
    <n v="5"/>
    <x v="0"/>
    <n v="7"/>
    <x v="3"/>
    <n v="5071400015"/>
    <x v="276"/>
    <n v="1"/>
    <x v="0"/>
    <n v="1"/>
    <s v="Activa"/>
    <n v="0"/>
    <m/>
    <n v="2020"/>
    <n v="15"/>
    <n v="32"/>
    <n v="47"/>
    <n v="0"/>
    <n v="0"/>
    <n v="8"/>
    <n v="11"/>
    <n v="19"/>
    <n v="0"/>
    <n v="0"/>
    <n v="40"/>
    <n v="45"/>
    <n v="85"/>
    <n v="7"/>
    <n v="0"/>
    <n v="169"/>
    <n v="294"/>
    <n v="463"/>
    <n v="27"/>
    <n v="0"/>
  </r>
  <r>
    <s v="08MSU0033Z"/>
    <x v="27"/>
    <s v="08DIT0002S"/>
    <x v="61"/>
    <x v="1"/>
    <x v="1"/>
    <x v="1"/>
    <n v="5"/>
    <x v="0"/>
    <n v="7"/>
    <x v="3"/>
    <n v="5071700019"/>
    <x v="24"/>
    <n v="1"/>
    <x v="0"/>
    <n v="1"/>
    <s v="Activa"/>
    <n v="0"/>
    <m/>
    <n v="2020"/>
    <n v="73"/>
    <n v="71"/>
    <n v="144"/>
    <n v="0"/>
    <n v="0"/>
    <n v="26"/>
    <n v="28"/>
    <n v="54"/>
    <n v="0"/>
    <n v="0"/>
    <n v="84"/>
    <n v="84"/>
    <n v="168"/>
    <n v="8"/>
    <n v="0"/>
    <n v="669"/>
    <n v="561"/>
    <n v="1230"/>
    <n v="49"/>
    <n v="0"/>
  </r>
  <r>
    <s v="08MSU0033Z"/>
    <x v="27"/>
    <s v="08DIT0002S"/>
    <x v="61"/>
    <x v="1"/>
    <x v="1"/>
    <x v="1"/>
    <n v="5"/>
    <x v="0"/>
    <n v="7"/>
    <x v="3"/>
    <n v="5071700019"/>
    <x v="24"/>
    <n v="3"/>
    <x v="2"/>
    <n v="1"/>
    <s v="Activa"/>
    <n v="0"/>
    <m/>
    <n v="2020"/>
    <n v="9"/>
    <n v="8"/>
    <n v="17"/>
    <n v="0"/>
    <n v="0"/>
    <n v="0"/>
    <n v="0"/>
    <n v="0"/>
    <n v="0"/>
    <n v="0"/>
    <n v="19"/>
    <n v="11"/>
    <n v="30"/>
    <n v="1"/>
    <n v="0"/>
    <n v="93"/>
    <n v="56"/>
    <n v="149"/>
    <n v="4"/>
    <n v="0"/>
  </r>
  <r>
    <s v="08MSU0033Z"/>
    <x v="27"/>
    <s v="08DIT0002S"/>
    <x v="61"/>
    <x v="1"/>
    <x v="1"/>
    <x v="1"/>
    <n v="7"/>
    <x v="2"/>
    <n v="4"/>
    <x v="2"/>
    <n v="7042000002"/>
    <x v="159"/>
    <n v="1"/>
    <x v="0"/>
    <n v="1"/>
    <s v="Activa"/>
    <n v="0"/>
    <m/>
    <n v="2020"/>
    <n v="5"/>
    <n v="6"/>
    <n v="11"/>
    <n v="0"/>
    <n v="0"/>
    <n v="3"/>
    <n v="5"/>
    <n v="8"/>
    <n v="0"/>
    <n v="0"/>
    <n v="0"/>
    <n v="0"/>
    <n v="0"/>
    <n v="0"/>
    <n v="0"/>
    <n v="11"/>
    <n v="8"/>
    <n v="19"/>
    <n v="0"/>
    <n v="0"/>
  </r>
  <r>
    <s v="08MSU0033Z"/>
    <x v="27"/>
    <s v="08DIT0002S"/>
    <x v="61"/>
    <x v="1"/>
    <x v="1"/>
    <x v="1"/>
    <n v="7"/>
    <x v="2"/>
    <n v="4"/>
    <x v="2"/>
    <n v="7042100142"/>
    <x v="277"/>
    <n v="1"/>
    <x v="0"/>
    <n v="1"/>
    <s v="Activa"/>
    <n v="0"/>
    <m/>
    <n v="2020"/>
    <n v="0"/>
    <n v="0"/>
    <n v="0"/>
    <n v="0"/>
    <n v="0"/>
    <n v="0"/>
    <n v="0"/>
    <n v="0"/>
    <n v="0"/>
    <n v="0"/>
    <n v="2"/>
    <n v="3"/>
    <n v="5"/>
    <n v="0"/>
    <n v="0"/>
    <n v="7"/>
    <n v="8"/>
    <n v="15"/>
    <n v="0"/>
    <n v="0"/>
  </r>
  <r>
    <s v="08MSU0033Z"/>
    <x v="27"/>
    <s v="08DIT0002S"/>
    <x v="61"/>
    <x v="1"/>
    <x v="1"/>
    <x v="1"/>
    <n v="7"/>
    <x v="2"/>
    <n v="7"/>
    <x v="3"/>
    <n v="7071300004"/>
    <x v="278"/>
    <n v="1"/>
    <x v="0"/>
    <n v="1"/>
    <s v="Activa"/>
    <n v="0"/>
    <m/>
    <n v="2020"/>
    <n v="8"/>
    <n v="1"/>
    <n v="9"/>
    <n v="0"/>
    <n v="0"/>
    <n v="10"/>
    <n v="1"/>
    <n v="11"/>
    <n v="0"/>
    <n v="0"/>
    <n v="6"/>
    <n v="1"/>
    <n v="7"/>
    <n v="0"/>
    <n v="0"/>
    <n v="24"/>
    <n v="4"/>
    <n v="28"/>
    <n v="0"/>
    <n v="0"/>
  </r>
  <r>
    <s v="08MSU0033Z"/>
    <x v="27"/>
    <s v="08DIT0002S"/>
    <x v="61"/>
    <x v="1"/>
    <x v="1"/>
    <x v="1"/>
    <n v="7"/>
    <x v="2"/>
    <n v="7"/>
    <x v="3"/>
    <n v="7071300037"/>
    <x v="279"/>
    <n v="1"/>
    <x v="0"/>
    <n v="1"/>
    <s v="Activa"/>
    <n v="0"/>
    <m/>
    <n v="2020"/>
    <n v="12"/>
    <n v="1"/>
    <n v="13"/>
    <n v="0"/>
    <n v="0"/>
    <n v="8"/>
    <n v="0"/>
    <n v="8"/>
    <n v="0"/>
    <n v="0"/>
    <n v="8"/>
    <n v="0"/>
    <n v="8"/>
    <n v="1"/>
    <n v="0"/>
    <n v="19"/>
    <n v="1"/>
    <n v="20"/>
    <n v="1"/>
    <n v="0"/>
  </r>
  <r>
    <s v="08MSU0033Z"/>
    <x v="27"/>
    <s v="08DIT0002S"/>
    <x v="61"/>
    <x v="1"/>
    <x v="1"/>
    <x v="1"/>
    <n v="7"/>
    <x v="2"/>
    <n v="7"/>
    <x v="3"/>
    <n v="7072000004"/>
    <x v="280"/>
    <n v="1"/>
    <x v="0"/>
    <n v="1"/>
    <s v="Activa"/>
    <n v="0"/>
    <m/>
    <n v="2020"/>
    <n v="4"/>
    <n v="2"/>
    <n v="6"/>
    <n v="0"/>
    <n v="0"/>
    <n v="3"/>
    <n v="1"/>
    <n v="4"/>
    <n v="0"/>
    <n v="0"/>
    <n v="6"/>
    <n v="1"/>
    <n v="7"/>
    <n v="0"/>
    <n v="0"/>
    <n v="26"/>
    <n v="7"/>
    <n v="33"/>
    <n v="0"/>
    <n v="0"/>
  </r>
  <r>
    <s v="08MSU0033Z"/>
    <x v="27"/>
    <s v="08DIT0002S"/>
    <x v="61"/>
    <x v="1"/>
    <x v="1"/>
    <x v="1"/>
    <n v="8"/>
    <x v="3"/>
    <n v="7"/>
    <x v="3"/>
    <n v="8071300011"/>
    <x v="281"/>
    <n v="1"/>
    <x v="0"/>
    <n v="1"/>
    <s v="Activa"/>
    <n v="0"/>
    <m/>
    <n v="2020"/>
    <n v="1"/>
    <n v="0"/>
    <n v="1"/>
    <n v="0"/>
    <n v="0"/>
    <n v="0"/>
    <n v="0"/>
    <n v="0"/>
    <n v="0"/>
    <n v="0"/>
    <n v="2"/>
    <n v="0"/>
    <n v="2"/>
    <n v="0"/>
    <n v="0"/>
    <n v="9"/>
    <n v="1"/>
    <n v="10"/>
    <n v="0"/>
    <n v="0"/>
  </r>
  <r>
    <s v="08MSU0034Y"/>
    <x v="28"/>
    <s v="08PSU4978K"/>
    <x v="62"/>
    <x v="1"/>
    <x v="0"/>
    <x v="0"/>
    <n v="7"/>
    <x v="2"/>
    <n v="4"/>
    <x v="2"/>
    <n v="7042400006"/>
    <x v="282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7"/>
    <n v="6"/>
    <n v="23"/>
    <n v="0"/>
    <n v="0"/>
  </r>
  <r>
    <s v="08MSU0035X"/>
    <x v="29"/>
    <s v="08PSU0014H"/>
    <x v="63"/>
    <x v="0"/>
    <x v="0"/>
    <x v="0"/>
    <n v="5"/>
    <x v="0"/>
    <n v="10"/>
    <x v="8"/>
    <n v="5101500006"/>
    <x v="263"/>
    <n v="1"/>
    <x v="0"/>
    <n v="1"/>
    <s v="Activa"/>
    <n v="0"/>
    <m/>
    <n v="2020"/>
    <n v="1"/>
    <n v="4"/>
    <n v="5"/>
    <n v="0"/>
    <n v="0"/>
    <n v="0"/>
    <n v="0"/>
    <n v="0"/>
    <n v="0"/>
    <n v="0"/>
    <n v="6"/>
    <n v="3"/>
    <n v="9"/>
    <n v="0"/>
    <n v="0"/>
    <n v="12"/>
    <n v="11"/>
    <n v="23"/>
    <n v="0"/>
    <n v="0"/>
  </r>
  <r>
    <s v="08MSU0036W"/>
    <x v="30"/>
    <s v="08PSU0015G"/>
    <x v="64"/>
    <x v="7"/>
    <x v="0"/>
    <x v="0"/>
    <n v="5"/>
    <x v="0"/>
    <n v="3"/>
    <x v="1"/>
    <n v="5033100011"/>
    <x v="1"/>
    <n v="2"/>
    <x v="1"/>
    <n v="1"/>
    <s v="Activa"/>
    <n v="0"/>
    <m/>
    <n v="2020"/>
    <n v="0"/>
    <n v="0"/>
    <n v="0"/>
    <n v="0"/>
    <n v="0"/>
    <n v="0"/>
    <n v="0"/>
    <n v="0"/>
    <n v="0"/>
    <n v="0"/>
    <n v="27"/>
    <n v="32"/>
    <n v="59"/>
    <n v="0"/>
    <n v="4"/>
    <n v="56"/>
    <n v="104"/>
    <n v="160"/>
    <n v="0"/>
    <n v="7"/>
  </r>
  <r>
    <s v="08MSU0036W"/>
    <x v="30"/>
    <s v="08PSU0015G"/>
    <x v="64"/>
    <x v="7"/>
    <x v="0"/>
    <x v="0"/>
    <n v="7"/>
    <x v="2"/>
    <n v="3"/>
    <x v="1"/>
    <n v="7033100101"/>
    <x v="283"/>
    <n v="1"/>
    <x v="0"/>
    <n v="1"/>
    <s v="Activa"/>
    <n v="0"/>
    <m/>
    <n v="2020"/>
    <n v="3"/>
    <n v="3"/>
    <n v="6"/>
    <n v="0"/>
    <n v="0"/>
    <n v="0"/>
    <n v="0"/>
    <n v="0"/>
    <n v="0"/>
    <n v="0"/>
    <n v="0"/>
    <n v="0"/>
    <n v="0"/>
    <n v="0"/>
    <n v="0"/>
    <n v="4"/>
    <n v="2"/>
    <n v="6"/>
    <n v="0"/>
    <n v="0"/>
  </r>
  <r>
    <s v="08MSU0036W"/>
    <x v="30"/>
    <s v="08PSU0015G"/>
    <x v="64"/>
    <x v="7"/>
    <x v="0"/>
    <x v="0"/>
    <n v="7"/>
    <x v="2"/>
    <n v="4"/>
    <x v="2"/>
    <n v="7042100019"/>
    <x v="10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</r>
  <r>
    <s v="08MSU0037V"/>
    <x v="31"/>
    <s v="08PSU0016F"/>
    <x v="65"/>
    <x v="1"/>
    <x v="0"/>
    <x v="0"/>
    <n v="7"/>
    <x v="2"/>
    <n v="4"/>
    <x v="2"/>
    <n v="7041100033"/>
    <x v="284"/>
    <n v="1"/>
    <x v="0"/>
    <n v="1"/>
    <s v="Activa"/>
    <n v="0"/>
    <m/>
    <n v="2020"/>
    <n v="27"/>
    <n v="26"/>
    <n v="53"/>
    <n v="0"/>
    <n v="0"/>
    <n v="0"/>
    <n v="0"/>
    <n v="0"/>
    <n v="0"/>
    <n v="0"/>
    <n v="18"/>
    <n v="18"/>
    <n v="36"/>
    <n v="0"/>
    <n v="0"/>
    <n v="48"/>
    <n v="33"/>
    <n v="81"/>
    <n v="0"/>
    <n v="0"/>
  </r>
  <r>
    <s v="08MSU0038U"/>
    <x v="32"/>
    <s v="08PSU0017E"/>
    <x v="66"/>
    <x v="0"/>
    <x v="0"/>
    <x v="0"/>
    <n v="5"/>
    <x v="0"/>
    <n v="9"/>
    <x v="6"/>
    <n v="5092100006"/>
    <x v="187"/>
    <n v="1"/>
    <x v="0"/>
    <n v="1"/>
    <s v="Activa"/>
    <n v="0"/>
    <m/>
    <n v="2020"/>
    <n v="0"/>
    <n v="0"/>
    <n v="0"/>
    <n v="0"/>
    <n v="0"/>
    <n v="0"/>
    <n v="0"/>
    <n v="0"/>
    <n v="0"/>
    <n v="0"/>
    <n v="9"/>
    <n v="25"/>
    <n v="34"/>
    <n v="0"/>
    <n v="0"/>
    <n v="20"/>
    <n v="76"/>
    <n v="96"/>
    <n v="0"/>
    <n v="0"/>
  </r>
  <r>
    <s v="08MSU0039T"/>
    <x v="33"/>
    <s v="08PSU0018D"/>
    <x v="67"/>
    <x v="3"/>
    <x v="0"/>
    <x v="0"/>
    <n v="5"/>
    <x v="0"/>
    <n v="3"/>
    <x v="1"/>
    <n v="5033100011"/>
    <x v="1"/>
    <n v="1"/>
    <x v="0"/>
    <n v="1"/>
    <s v="Activa"/>
    <n v="0"/>
    <m/>
    <n v="2020"/>
    <n v="0"/>
    <n v="0"/>
    <n v="0"/>
    <n v="0"/>
    <n v="0"/>
    <n v="0"/>
    <n v="0"/>
    <n v="0"/>
    <n v="0"/>
    <n v="0"/>
    <n v="48"/>
    <n v="56"/>
    <n v="104"/>
    <n v="0"/>
    <n v="0"/>
    <n v="56"/>
    <n v="65"/>
    <n v="121"/>
    <n v="0"/>
    <n v="0"/>
  </r>
  <r>
    <s v="08MSU0039T"/>
    <x v="33"/>
    <s v="08PSU0018D"/>
    <x v="67"/>
    <x v="3"/>
    <x v="0"/>
    <x v="0"/>
    <n v="5"/>
    <x v="0"/>
    <n v="3"/>
    <x v="1"/>
    <n v="5033200006"/>
    <x v="261"/>
    <n v="1"/>
    <x v="0"/>
    <n v="1"/>
    <s v="Activa"/>
    <n v="0"/>
    <m/>
    <n v="2020"/>
    <n v="0"/>
    <n v="0"/>
    <n v="0"/>
    <n v="0"/>
    <n v="0"/>
    <n v="0"/>
    <n v="0"/>
    <n v="0"/>
    <n v="0"/>
    <n v="0"/>
    <n v="14"/>
    <n v="19"/>
    <n v="33"/>
    <n v="0"/>
    <n v="0"/>
    <n v="51"/>
    <n v="64"/>
    <n v="115"/>
    <n v="0"/>
    <n v="0"/>
  </r>
  <r>
    <s v="08MSU0039T"/>
    <x v="33"/>
    <s v="08PSU0018D"/>
    <x v="67"/>
    <x v="3"/>
    <x v="0"/>
    <x v="0"/>
    <n v="5"/>
    <x v="0"/>
    <n v="4"/>
    <x v="2"/>
    <n v="5042100055"/>
    <x v="16"/>
    <n v="1"/>
    <x v="0"/>
    <n v="1"/>
    <s v="Activa"/>
    <n v="0"/>
    <m/>
    <n v="2020"/>
    <n v="0"/>
    <n v="0"/>
    <n v="0"/>
    <n v="0"/>
    <n v="0"/>
    <n v="0"/>
    <n v="0"/>
    <n v="0"/>
    <n v="0"/>
    <n v="0"/>
    <n v="28"/>
    <n v="40"/>
    <n v="68"/>
    <n v="0"/>
    <n v="0"/>
    <n v="54"/>
    <n v="97"/>
    <n v="151"/>
    <n v="0"/>
    <n v="0"/>
  </r>
  <r>
    <s v="08MSU0039T"/>
    <x v="33"/>
    <s v="08PSU0018D"/>
    <x v="67"/>
    <x v="3"/>
    <x v="0"/>
    <x v="0"/>
    <n v="5"/>
    <x v="0"/>
    <n v="7"/>
    <x v="3"/>
    <n v="5071700029"/>
    <x v="285"/>
    <n v="1"/>
    <x v="0"/>
    <n v="1"/>
    <s v="Activa"/>
    <n v="0"/>
    <m/>
    <n v="2020"/>
    <n v="0"/>
    <n v="0"/>
    <n v="0"/>
    <n v="0"/>
    <n v="0"/>
    <n v="0"/>
    <n v="0"/>
    <n v="0"/>
    <n v="0"/>
    <n v="0"/>
    <n v="89"/>
    <n v="34"/>
    <n v="123"/>
    <n v="0"/>
    <n v="0"/>
    <n v="112"/>
    <n v="39"/>
    <n v="151"/>
    <n v="0"/>
    <n v="0"/>
  </r>
  <r>
    <s v="08MSU0040I"/>
    <x v="34"/>
    <s v="08PSU0021R"/>
    <x v="68"/>
    <x v="0"/>
    <x v="0"/>
    <x v="0"/>
    <n v="5"/>
    <x v="0"/>
    <n v="3"/>
    <x v="1"/>
    <n v="5033200006"/>
    <x v="261"/>
    <n v="1"/>
    <x v="0"/>
    <n v="1"/>
    <s v="Activa"/>
    <n v="0"/>
    <m/>
    <n v="2020"/>
    <n v="0"/>
    <n v="3"/>
    <n v="3"/>
    <n v="0"/>
    <n v="0"/>
    <n v="0"/>
    <n v="0"/>
    <n v="0"/>
    <n v="0"/>
    <n v="0"/>
    <n v="0"/>
    <n v="0"/>
    <n v="0"/>
    <n v="0"/>
    <n v="0"/>
    <n v="1"/>
    <n v="12"/>
    <n v="13"/>
    <n v="0"/>
    <n v="0"/>
  </r>
  <r>
    <s v="08MSU0041H"/>
    <x v="35"/>
    <s v="08DIT0014X"/>
    <x v="69"/>
    <x v="0"/>
    <x v="1"/>
    <x v="1"/>
    <n v="5"/>
    <x v="0"/>
    <n v="4"/>
    <x v="2"/>
    <n v="5041100115"/>
    <x v="286"/>
    <n v="1"/>
    <x v="0"/>
    <n v="1"/>
    <s v="Activa"/>
    <n v="0"/>
    <m/>
    <n v="2020"/>
    <n v="12"/>
    <n v="23"/>
    <n v="35"/>
    <n v="0"/>
    <n v="0"/>
    <n v="8"/>
    <n v="12"/>
    <n v="20"/>
    <n v="0"/>
    <n v="0"/>
    <n v="49"/>
    <n v="108"/>
    <n v="157"/>
    <n v="0"/>
    <n v="0"/>
    <n v="247"/>
    <n v="556"/>
    <n v="803"/>
    <n v="0"/>
    <n v="0"/>
  </r>
  <r>
    <s v="08MSU0041H"/>
    <x v="35"/>
    <s v="08DIT0014X"/>
    <x v="69"/>
    <x v="0"/>
    <x v="1"/>
    <x v="1"/>
    <n v="5"/>
    <x v="0"/>
    <n v="4"/>
    <x v="2"/>
    <n v="5041400008"/>
    <x v="19"/>
    <n v="1"/>
    <x v="0"/>
    <n v="1"/>
    <s v="Activa"/>
    <n v="0"/>
    <m/>
    <n v="2020"/>
    <n v="12"/>
    <n v="58"/>
    <n v="70"/>
    <n v="0"/>
    <n v="0"/>
    <n v="17"/>
    <n v="20"/>
    <n v="37"/>
    <n v="0"/>
    <n v="0"/>
    <n v="40"/>
    <n v="79"/>
    <n v="119"/>
    <n v="0"/>
    <n v="0"/>
    <n v="219"/>
    <n v="406"/>
    <n v="625"/>
    <n v="0"/>
    <n v="0"/>
  </r>
  <r>
    <s v="08MSU0041H"/>
    <x v="35"/>
    <s v="08DIT0014X"/>
    <x v="69"/>
    <x v="0"/>
    <x v="1"/>
    <x v="1"/>
    <n v="5"/>
    <x v="0"/>
    <n v="4"/>
    <x v="2"/>
    <n v="5042000002"/>
    <x v="28"/>
    <n v="1"/>
    <x v="0"/>
    <n v="1"/>
    <s v="Activa"/>
    <n v="0"/>
    <m/>
    <n v="2020"/>
    <n v="20"/>
    <n v="59"/>
    <n v="79"/>
    <n v="0"/>
    <n v="0"/>
    <n v="13"/>
    <n v="43"/>
    <n v="56"/>
    <n v="0"/>
    <n v="0"/>
    <n v="67"/>
    <n v="135"/>
    <n v="202"/>
    <n v="0"/>
    <n v="0"/>
    <n v="355"/>
    <n v="823"/>
    <n v="1178"/>
    <n v="0"/>
    <n v="0"/>
  </r>
  <r>
    <s v="08MSU0041H"/>
    <x v="35"/>
    <s v="08DIT0014X"/>
    <x v="69"/>
    <x v="0"/>
    <x v="1"/>
    <x v="1"/>
    <n v="5"/>
    <x v="0"/>
    <n v="4"/>
    <x v="2"/>
    <n v="5042100050"/>
    <x v="20"/>
    <n v="1"/>
    <x v="0"/>
    <n v="1"/>
    <s v="Activa"/>
    <n v="0"/>
    <m/>
    <n v="2020"/>
    <n v="19"/>
    <n v="59"/>
    <n v="78"/>
    <n v="0"/>
    <n v="0"/>
    <n v="8"/>
    <n v="23"/>
    <n v="31"/>
    <n v="0"/>
    <n v="0"/>
    <n v="60"/>
    <n v="80"/>
    <n v="140"/>
    <n v="0"/>
    <n v="0"/>
    <n v="294"/>
    <n v="511"/>
    <n v="805"/>
    <n v="0"/>
    <n v="0"/>
  </r>
  <r>
    <s v="08MSU0041H"/>
    <x v="35"/>
    <s v="08DIT0014X"/>
    <x v="69"/>
    <x v="0"/>
    <x v="1"/>
    <x v="1"/>
    <n v="5"/>
    <x v="0"/>
    <n v="4"/>
    <x v="2"/>
    <n v="5042100050"/>
    <x v="20"/>
    <n v="2"/>
    <x v="1"/>
    <n v="1"/>
    <s v="Activa"/>
    <n v="0"/>
    <m/>
    <n v="2020"/>
    <n v="0"/>
    <n v="0"/>
    <n v="0"/>
    <n v="0"/>
    <n v="0"/>
    <n v="0"/>
    <n v="0"/>
    <n v="0"/>
    <n v="0"/>
    <n v="0"/>
    <n v="7"/>
    <n v="14"/>
    <n v="21"/>
    <n v="0"/>
    <n v="0"/>
    <n v="48"/>
    <n v="89"/>
    <n v="137"/>
    <n v="1"/>
    <n v="0"/>
  </r>
  <r>
    <s v="08MSU0041H"/>
    <x v="35"/>
    <s v="08DIT0014X"/>
    <x v="69"/>
    <x v="0"/>
    <x v="1"/>
    <x v="1"/>
    <n v="5"/>
    <x v="0"/>
    <n v="6"/>
    <x v="5"/>
    <n v="5061000007"/>
    <x v="287"/>
    <n v="1"/>
    <x v="0"/>
    <n v="1"/>
    <s v="Activa"/>
    <n v="0"/>
    <m/>
    <n v="2020"/>
    <n v="7"/>
    <n v="4"/>
    <n v="11"/>
    <n v="0"/>
    <n v="0"/>
    <n v="1"/>
    <n v="0"/>
    <n v="1"/>
    <n v="0"/>
    <n v="0"/>
    <n v="13"/>
    <n v="6"/>
    <n v="19"/>
    <n v="0"/>
    <n v="0"/>
    <n v="65"/>
    <n v="21"/>
    <n v="86"/>
    <n v="0"/>
    <n v="0"/>
  </r>
  <r>
    <s v="08MSU0041H"/>
    <x v="35"/>
    <s v="08DIT0014X"/>
    <x v="69"/>
    <x v="0"/>
    <x v="1"/>
    <x v="1"/>
    <n v="5"/>
    <x v="0"/>
    <n v="6"/>
    <x v="5"/>
    <n v="5061300046"/>
    <x v="21"/>
    <n v="1"/>
    <x v="0"/>
    <n v="1"/>
    <s v="Activa"/>
    <n v="0"/>
    <m/>
    <n v="2020"/>
    <n v="40"/>
    <n v="20"/>
    <n v="60"/>
    <n v="0"/>
    <n v="0"/>
    <n v="22"/>
    <n v="13"/>
    <n v="35"/>
    <n v="0"/>
    <n v="0"/>
    <n v="127"/>
    <n v="41"/>
    <n v="168"/>
    <n v="0"/>
    <n v="0"/>
    <n v="575"/>
    <n v="182"/>
    <n v="757"/>
    <n v="0"/>
    <n v="0"/>
  </r>
  <r>
    <s v="08MSU0041H"/>
    <x v="35"/>
    <s v="08DIT0014X"/>
    <x v="69"/>
    <x v="0"/>
    <x v="1"/>
    <x v="1"/>
    <n v="5"/>
    <x v="0"/>
    <n v="6"/>
    <x v="5"/>
    <n v="5061300046"/>
    <x v="21"/>
    <n v="2"/>
    <x v="1"/>
    <n v="1"/>
    <s v="Activa"/>
    <n v="0"/>
    <m/>
    <n v="2020"/>
    <n v="0"/>
    <n v="0"/>
    <n v="0"/>
    <n v="0"/>
    <n v="0"/>
    <n v="0"/>
    <n v="0"/>
    <n v="0"/>
    <n v="0"/>
    <n v="0"/>
    <n v="8"/>
    <n v="0"/>
    <n v="8"/>
    <n v="0"/>
    <n v="0"/>
    <n v="33"/>
    <n v="12"/>
    <n v="45"/>
    <n v="0"/>
    <n v="0"/>
  </r>
  <r>
    <s v="08MSU0041H"/>
    <x v="35"/>
    <s v="08DIT0014X"/>
    <x v="69"/>
    <x v="0"/>
    <x v="1"/>
    <x v="1"/>
    <n v="5"/>
    <x v="0"/>
    <n v="7"/>
    <x v="3"/>
    <n v="5071100014"/>
    <x v="273"/>
    <n v="1"/>
    <x v="0"/>
    <n v="1"/>
    <s v="Activa"/>
    <n v="0"/>
    <m/>
    <n v="2020"/>
    <n v="10"/>
    <n v="1"/>
    <n v="11"/>
    <n v="0"/>
    <n v="0"/>
    <n v="4"/>
    <n v="0"/>
    <n v="4"/>
    <n v="0"/>
    <n v="0"/>
    <n v="47"/>
    <n v="10"/>
    <n v="57"/>
    <n v="0"/>
    <n v="0"/>
    <n v="150"/>
    <n v="27"/>
    <n v="177"/>
    <n v="0"/>
    <n v="0"/>
  </r>
  <r>
    <s v="08MSU0041H"/>
    <x v="35"/>
    <s v="08DIT0014X"/>
    <x v="69"/>
    <x v="0"/>
    <x v="1"/>
    <x v="1"/>
    <n v="5"/>
    <x v="0"/>
    <n v="7"/>
    <x v="3"/>
    <n v="5071200006"/>
    <x v="288"/>
    <n v="1"/>
    <x v="0"/>
    <n v="1"/>
    <s v="Activa"/>
    <n v="0"/>
    <m/>
    <n v="2020"/>
    <n v="3"/>
    <n v="1"/>
    <n v="4"/>
    <n v="0"/>
    <n v="0"/>
    <n v="8"/>
    <n v="0"/>
    <n v="8"/>
    <n v="0"/>
    <n v="0"/>
    <n v="29"/>
    <n v="5"/>
    <n v="34"/>
    <n v="0"/>
    <n v="0"/>
    <n v="149"/>
    <n v="13"/>
    <n v="162"/>
    <n v="0"/>
    <n v="0"/>
  </r>
  <r>
    <s v="08MSU0041H"/>
    <x v="35"/>
    <s v="08DIT0014X"/>
    <x v="69"/>
    <x v="0"/>
    <x v="1"/>
    <x v="1"/>
    <n v="5"/>
    <x v="0"/>
    <n v="7"/>
    <x v="3"/>
    <n v="5071300004"/>
    <x v="225"/>
    <n v="1"/>
    <x v="0"/>
    <n v="1"/>
    <s v="Activa"/>
    <n v="0"/>
    <m/>
    <n v="2020"/>
    <n v="86"/>
    <n v="13"/>
    <n v="99"/>
    <n v="0"/>
    <n v="0"/>
    <n v="28"/>
    <n v="8"/>
    <n v="36"/>
    <n v="0"/>
    <n v="0"/>
    <n v="157"/>
    <n v="43"/>
    <n v="200"/>
    <n v="0"/>
    <n v="0"/>
    <n v="731"/>
    <n v="149"/>
    <n v="880"/>
    <n v="0"/>
    <n v="0"/>
  </r>
  <r>
    <s v="08MSU0041H"/>
    <x v="35"/>
    <s v="08DIT0014X"/>
    <x v="69"/>
    <x v="0"/>
    <x v="1"/>
    <x v="1"/>
    <n v="5"/>
    <x v="0"/>
    <n v="7"/>
    <x v="3"/>
    <n v="5071300030"/>
    <x v="23"/>
    <n v="1"/>
    <x v="0"/>
    <n v="1"/>
    <s v="Activa"/>
    <n v="0"/>
    <m/>
    <n v="2020"/>
    <n v="41"/>
    <n v="7"/>
    <n v="48"/>
    <n v="0"/>
    <n v="0"/>
    <n v="20"/>
    <n v="2"/>
    <n v="22"/>
    <n v="0"/>
    <n v="0"/>
    <n v="86"/>
    <n v="10"/>
    <n v="96"/>
    <n v="0"/>
    <n v="0"/>
    <n v="348"/>
    <n v="41"/>
    <n v="389"/>
    <n v="0"/>
    <n v="0"/>
  </r>
  <r>
    <s v="08MSU0041H"/>
    <x v="35"/>
    <s v="08DIT0014X"/>
    <x v="69"/>
    <x v="0"/>
    <x v="1"/>
    <x v="1"/>
    <n v="5"/>
    <x v="0"/>
    <n v="7"/>
    <x v="3"/>
    <n v="5071300048"/>
    <x v="289"/>
    <n v="1"/>
    <x v="0"/>
    <n v="1"/>
    <s v="Activa"/>
    <n v="0"/>
    <m/>
    <n v="2020"/>
    <n v="9"/>
    <n v="4"/>
    <n v="13"/>
    <n v="0"/>
    <n v="0"/>
    <n v="4"/>
    <n v="0"/>
    <n v="4"/>
    <n v="0"/>
    <n v="0"/>
    <n v="26"/>
    <n v="4"/>
    <n v="30"/>
    <n v="0"/>
    <n v="0"/>
    <n v="137"/>
    <n v="21"/>
    <n v="158"/>
    <n v="0"/>
    <n v="0"/>
  </r>
  <r>
    <s v="08MSU0041H"/>
    <x v="35"/>
    <s v="08DIT0014X"/>
    <x v="69"/>
    <x v="0"/>
    <x v="1"/>
    <x v="1"/>
    <n v="5"/>
    <x v="0"/>
    <n v="7"/>
    <x v="3"/>
    <n v="5071700019"/>
    <x v="24"/>
    <n v="1"/>
    <x v="0"/>
    <n v="1"/>
    <s v="Activa"/>
    <n v="0"/>
    <m/>
    <n v="2020"/>
    <n v="90"/>
    <n v="77"/>
    <n v="167"/>
    <n v="0"/>
    <n v="0"/>
    <n v="32"/>
    <n v="36"/>
    <n v="68"/>
    <n v="0"/>
    <n v="0"/>
    <n v="203"/>
    <n v="121"/>
    <n v="324"/>
    <n v="0"/>
    <n v="0"/>
    <n v="1130"/>
    <n v="644"/>
    <n v="1774"/>
    <n v="5"/>
    <n v="0"/>
  </r>
  <r>
    <s v="08MSU0041H"/>
    <x v="35"/>
    <s v="08DIT0014X"/>
    <x v="69"/>
    <x v="0"/>
    <x v="1"/>
    <x v="1"/>
    <n v="7"/>
    <x v="2"/>
    <n v="4"/>
    <x v="2"/>
    <n v="7041100007"/>
    <x v="290"/>
    <n v="1"/>
    <x v="0"/>
    <n v="1"/>
    <s v="Activa"/>
    <n v="0"/>
    <m/>
    <n v="2020"/>
    <n v="0"/>
    <n v="1"/>
    <n v="1"/>
    <n v="0"/>
    <n v="0"/>
    <n v="0"/>
    <n v="1"/>
    <n v="1"/>
    <n v="0"/>
    <n v="0"/>
    <n v="2"/>
    <n v="2"/>
    <n v="4"/>
    <n v="0"/>
    <n v="0"/>
    <n v="6"/>
    <n v="8"/>
    <n v="14"/>
    <n v="0"/>
    <n v="0"/>
  </r>
  <r>
    <s v="08MSU0041H"/>
    <x v="35"/>
    <s v="08DIT0014X"/>
    <x v="69"/>
    <x v="0"/>
    <x v="1"/>
    <x v="1"/>
    <n v="7"/>
    <x v="2"/>
    <n v="4"/>
    <x v="2"/>
    <n v="7042400022"/>
    <x v="257"/>
    <n v="1"/>
    <x v="0"/>
    <n v="1"/>
    <s v="Activa"/>
    <n v="0"/>
    <m/>
    <n v="2020"/>
    <n v="0"/>
    <n v="2"/>
    <n v="2"/>
    <n v="0"/>
    <n v="0"/>
    <n v="0"/>
    <n v="1"/>
    <n v="1"/>
    <n v="0"/>
    <n v="0"/>
    <n v="12"/>
    <n v="11"/>
    <n v="23"/>
    <n v="0"/>
    <n v="0"/>
    <n v="27"/>
    <n v="21"/>
    <n v="48"/>
    <n v="0"/>
    <n v="0"/>
  </r>
  <r>
    <s v="08MSU0041H"/>
    <x v="35"/>
    <s v="08DIT0014X"/>
    <x v="69"/>
    <x v="0"/>
    <x v="1"/>
    <x v="1"/>
    <n v="7"/>
    <x v="2"/>
    <n v="7"/>
    <x v="3"/>
    <n v="7071700007"/>
    <x v="291"/>
    <n v="1"/>
    <x v="0"/>
    <n v="1"/>
    <s v="Activa"/>
    <n v="0"/>
    <m/>
    <n v="2020"/>
    <n v="5"/>
    <n v="6"/>
    <n v="11"/>
    <n v="0"/>
    <n v="0"/>
    <n v="6"/>
    <n v="7"/>
    <n v="13"/>
    <n v="0"/>
    <n v="0"/>
    <n v="5"/>
    <n v="6"/>
    <n v="11"/>
    <n v="0"/>
    <n v="0"/>
    <n v="16"/>
    <n v="15"/>
    <n v="31"/>
    <n v="0"/>
    <n v="0"/>
  </r>
  <r>
    <s v="08MSU0041H"/>
    <x v="35"/>
    <s v="08DIT0014X"/>
    <x v="69"/>
    <x v="0"/>
    <x v="1"/>
    <x v="1"/>
    <n v="8"/>
    <x v="3"/>
    <n v="7"/>
    <x v="3"/>
    <n v="8071000008"/>
    <x v="292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0"/>
    <n v="9"/>
    <n v="19"/>
    <n v="0"/>
    <n v="0"/>
  </r>
  <r>
    <s v="08MSU0041H"/>
    <x v="35"/>
    <s v="08DIT0014X"/>
    <x v="69"/>
    <x v="0"/>
    <x v="1"/>
    <x v="1"/>
    <n v="8"/>
    <x v="3"/>
    <n v="7"/>
    <x v="3"/>
    <n v="8071700002"/>
    <x v="293"/>
    <n v="1"/>
    <x v="0"/>
    <n v="1"/>
    <s v="Activa"/>
    <n v="0"/>
    <m/>
    <n v="2020"/>
    <n v="0"/>
    <n v="1"/>
    <n v="1"/>
    <n v="0"/>
    <n v="0"/>
    <n v="0"/>
    <n v="1"/>
    <n v="1"/>
    <n v="0"/>
    <n v="0"/>
    <n v="0"/>
    <n v="0"/>
    <n v="0"/>
    <n v="0"/>
    <n v="0"/>
    <n v="2"/>
    <n v="0"/>
    <n v="2"/>
    <n v="0"/>
    <n v="0"/>
  </r>
  <r>
    <s v="08MSU0042G"/>
    <x v="36"/>
    <s v="08PSU0024O"/>
    <x v="70"/>
    <x v="5"/>
    <x v="0"/>
    <x v="0"/>
    <n v="7"/>
    <x v="2"/>
    <n v="1"/>
    <x v="4"/>
    <n v="7011100019"/>
    <x v="294"/>
    <n v="1"/>
    <x v="0"/>
    <n v="1"/>
    <s v="Activa"/>
    <n v="0"/>
    <m/>
    <n v="2020"/>
    <n v="0"/>
    <n v="0"/>
    <n v="0"/>
    <n v="0"/>
    <n v="0"/>
    <n v="0"/>
    <n v="0"/>
    <n v="0"/>
    <n v="0"/>
    <n v="0"/>
    <n v="7"/>
    <n v="9"/>
    <n v="16"/>
    <n v="0"/>
    <n v="0"/>
    <n v="22"/>
    <n v="27"/>
    <n v="49"/>
    <n v="0"/>
    <n v="0"/>
  </r>
  <r>
    <s v="08MSU0042G"/>
    <x v="36"/>
    <s v="08PSU0024O"/>
    <x v="70"/>
    <x v="5"/>
    <x v="0"/>
    <x v="0"/>
    <n v="8"/>
    <x v="3"/>
    <n v="1"/>
    <x v="4"/>
    <n v="8011100008"/>
    <x v="295"/>
    <n v="1"/>
    <x v="0"/>
    <n v="1"/>
    <s v="Activa"/>
    <n v="0"/>
    <m/>
    <n v="2020"/>
    <n v="0"/>
    <n v="0"/>
    <n v="0"/>
    <n v="0"/>
    <n v="0"/>
    <n v="0"/>
    <n v="0"/>
    <n v="0"/>
    <n v="0"/>
    <n v="0"/>
    <n v="5"/>
    <n v="6"/>
    <n v="11"/>
    <n v="0"/>
    <n v="0"/>
    <n v="17"/>
    <n v="19"/>
    <n v="36"/>
    <n v="0"/>
    <n v="0"/>
  </r>
  <r>
    <s v="08MSU0043F"/>
    <x v="37"/>
    <s v="08PSU0026M"/>
    <x v="71"/>
    <x v="0"/>
    <x v="0"/>
    <x v="0"/>
    <n v="5"/>
    <x v="0"/>
    <n v="4"/>
    <x v="2"/>
    <n v="5042100132"/>
    <x v="296"/>
    <n v="3"/>
    <x v="2"/>
    <n v="1"/>
    <s v="Activa"/>
    <n v="0"/>
    <m/>
    <n v="2020"/>
    <n v="0"/>
    <n v="0"/>
    <n v="0"/>
    <n v="0"/>
    <n v="0"/>
    <n v="0"/>
    <n v="0"/>
    <n v="0"/>
    <n v="0"/>
    <n v="0"/>
    <n v="2"/>
    <n v="2"/>
    <n v="4"/>
    <n v="0"/>
    <n v="0"/>
    <n v="8"/>
    <n v="3"/>
    <n v="11"/>
    <n v="0"/>
    <n v="0"/>
  </r>
  <r>
    <s v="08MSU0043F"/>
    <x v="37"/>
    <s v="08PSU0026M"/>
    <x v="71"/>
    <x v="0"/>
    <x v="0"/>
    <x v="0"/>
    <n v="7"/>
    <x v="2"/>
    <n v="4"/>
    <x v="2"/>
    <n v="7042100033"/>
    <x v="297"/>
    <n v="3"/>
    <x v="2"/>
    <n v="1"/>
    <s v="Activa"/>
    <n v="0"/>
    <m/>
    <n v="2020"/>
    <n v="0"/>
    <n v="0"/>
    <n v="0"/>
    <n v="0"/>
    <n v="0"/>
    <n v="0"/>
    <n v="0"/>
    <n v="0"/>
    <n v="0"/>
    <n v="0"/>
    <n v="2"/>
    <n v="0"/>
    <n v="2"/>
    <n v="0"/>
    <n v="0"/>
    <n v="3"/>
    <n v="1"/>
    <n v="4"/>
    <n v="0"/>
    <n v="0"/>
  </r>
  <r>
    <s v="08MSU0045D"/>
    <x v="38"/>
    <s v="08PSU0028K"/>
    <x v="72"/>
    <x v="1"/>
    <x v="0"/>
    <x v="0"/>
    <n v="5"/>
    <x v="0"/>
    <n v="3"/>
    <x v="1"/>
    <n v="5033100011"/>
    <x v="1"/>
    <n v="2"/>
    <x v="1"/>
    <n v="1"/>
    <s v="Activa"/>
    <n v="0"/>
    <m/>
    <n v="2020"/>
    <n v="0"/>
    <n v="0"/>
    <n v="0"/>
    <n v="0"/>
    <n v="0"/>
    <n v="0"/>
    <n v="0"/>
    <n v="0"/>
    <n v="0"/>
    <n v="0"/>
    <n v="8"/>
    <n v="10"/>
    <n v="18"/>
    <n v="0"/>
    <n v="0"/>
    <n v="12"/>
    <n v="15"/>
    <n v="27"/>
    <n v="3"/>
    <n v="0"/>
  </r>
  <r>
    <s v="08MSU0045D"/>
    <x v="38"/>
    <s v="08PSU0028K"/>
    <x v="72"/>
    <x v="1"/>
    <x v="0"/>
    <x v="0"/>
    <n v="5"/>
    <x v="0"/>
    <n v="3"/>
    <x v="1"/>
    <n v="5033200006"/>
    <x v="261"/>
    <n v="1"/>
    <x v="0"/>
    <n v="1"/>
    <s v="Activa"/>
    <n v="0"/>
    <m/>
    <n v="2020"/>
    <n v="0"/>
    <n v="0"/>
    <n v="0"/>
    <n v="0"/>
    <n v="0"/>
    <n v="0"/>
    <n v="0"/>
    <n v="0"/>
    <n v="0"/>
    <n v="0"/>
    <n v="7"/>
    <n v="18"/>
    <n v="25"/>
    <n v="0"/>
    <n v="0"/>
    <n v="28"/>
    <n v="35"/>
    <n v="63"/>
    <n v="5"/>
    <n v="0"/>
  </r>
  <r>
    <s v="08MSU0045D"/>
    <x v="38"/>
    <s v="08PSU0028K"/>
    <x v="72"/>
    <x v="1"/>
    <x v="0"/>
    <x v="0"/>
    <n v="5"/>
    <x v="0"/>
    <n v="4"/>
    <x v="2"/>
    <n v="5041400026"/>
    <x v="27"/>
    <n v="2"/>
    <x v="1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</r>
  <r>
    <s v="08MSU0045D"/>
    <x v="38"/>
    <s v="08PSU0028K"/>
    <x v="72"/>
    <x v="1"/>
    <x v="0"/>
    <x v="0"/>
    <n v="5"/>
    <x v="0"/>
    <n v="4"/>
    <x v="2"/>
    <n v="5042000002"/>
    <x v="28"/>
    <n v="2"/>
    <x v="1"/>
    <n v="1"/>
    <s v="Activa"/>
    <n v="0"/>
    <m/>
    <n v="2020"/>
    <n v="0"/>
    <n v="0"/>
    <n v="0"/>
    <n v="0"/>
    <n v="0"/>
    <n v="0"/>
    <n v="0"/>
    <n v="0"/>
    <n v="0"/>
    <n v="0"/>
    <n v="4"/>
    <n v="6"/>
    <n v="10"/>
    <n v="0"/>
    <n v="0"/>
    <n v="14"/>
    <n v="24"/>
    <n v="38"/>
    <n v="0"/>
    <n v="0"/>
  </r>
  <r>
    <s v="08MSU0046C"/>
    <x v="39"/>
    <s v="08PSU0029J"/>
    <x v="73"/>
    <x v="1"/>
    <x v="0"/>
    <x v="0"/>
    <n v="5"/>
    <x v="0"/>
    <n v="2"/>
    <x v="0"/>
    <n v="5022100005"/>
    <x v="298"/>
    <n v="1"/>
    <x v="0"/>
    <n v="1"/>
    <s v="Activa"/>
    <n v="0"/>
    <m/>
    <n v="2020"/>
    <n v="4"/>
    <n v="0"/>
    <n v="4"/>
    <n v="0"/>
    <n v="0"/>
    <n v="0"/>
    <n v="0"/>
    <n v="0"/>
    <n v="0"/>
    <n v="0"/>
    <n v="6"/>
    <n v="0"/>
    <n v="6"/>
    <n v="0"/>
    <n v="0"/>
    <n v="24"/>
    <n v="0"/>
    <n v="24"/>
    <n v="0"/>
    <n v="0"/>
  </r>
  <r>
    <s v="08MSU0048A"/>
    <x v="40"/>
    <s v="08PSU0032X"/>
    <x v="74"/>
    <x v="0"/>
    <x v="0"/>
    <x v="0"/>
    <n v="5"/>
    <x v="0"/>
    <n v="2"/>
    <x v="0"/>
    <n v="5021500028"/>
    <x v="0"/>
    <n v="1"/>
    <x v="0"/>
    <n v="1"/>
    <s v="Activa"/>
    <n v="0"/>
    <m/>
    <n v="2020"/>
    <n v="0"/>
    <n v="0"/>
    <n v="0"/>
    <n v="0"/>
    <n v="0"/>
    <n v="0"/>
    <n v="0"/>
    <n v="0"/>
    <n v="0"/>
    <n v="0"/>
    <n v="1"/>
    <n v="2"/>
    <n v="3"/>
    <n v="0"/>
    <n v="0"/>
    <n v="4"/>
    <n v="5"/>
    <n v="9"/>
    <n v="0"/>
    <n v="0"/>
  </r>
  <r>
    <s v="08MSU0048A"/>
    <x v="40"/>
    <s v="08PSU0032X"/>
    <x v="74"/>
    <x v="0"/>
    <x v="0"/>
    <x v="0"/>
    <n v="5"/>
    <x v="0"/>
    <n v="4"/>
    <x v="2"/>
    <n v="5041200181"/>
    <x v="262"/>
    <n v="1"/>
    <x v="0"/>
    <n v="1"/>
    <s v="Activa"/>
    <n v="0"/>
    <m/>
    <n v="2020"/>
    <n v="0"/>
    <n v="0"/>
    <n v="0"/>
    <n v="0"/>
    <n v="0"/>
    <n v="0"/>
    <n v="0"/>
    <n v="0"/>
    <n v="0"/>
    <n v="0"/>
    <n v="7"/>
    <n v="12"/>
    <n v="19"/>
    <n v="0"/>
    <n v="0"/>
    <n v="14"/>
    <n v="25"/>
    <n v="39"/>
    <n v="0"/>
    <n v="0"/>
  </r>
  <r>
    <s v="08MSU0048A"/>
    <x v="40"/>
    <s v="08PSU0032X"/>
    <x v="74"/>
    <x v="0"/>
    <x v="0"/>
    <x v="0"/>
    <n v="5"/>
    <x v="0"/>
    <n v="4"/>
    <x v="2"/>
    <n v="5042100050"/>
    <x v="20"/>
    <n v="1"/>
    <x v="0"/>
    <n v="1"/>
    <s v="Activa"/>
    <n v="0"/>
    <m/>
    <n v="2020"/>
    <n v="0"/>
    <n v="0"/>
    <n v="0"/>
    <n v="0"/>
    <n v="0"/>
    <n v="0"/>
    <n v="0"/>
    <n v="0"/>
    <n v="0"/>
    <n v="0"/>
    <n v="2"/>
    <n v="3"/>
    <n v="5"/>
    <n v="1"/>
    <n v="0"/>
    <n v="5"/>
    <n v="6"/>
    <n v="11"/>
    <n v="1"/>
    <n v="0"/>
  </r>
  <r>
    <s v="08MSU0048A"/>
    <x v="40"/>
    <s v="08PSU0032X"/>
    <x v="74"/>
    <x v="0"/>
    <x v="0"/>
    <x v="0"/>
    <n v="7"/>
    <x v="2"/>
    <n v="4"/>
    <x v="2"/>
    <n v="7042100123"/>
    <x v="266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3"/>
    <n v="8"/>
    <n v="11"/>
    <n v="0"/>
    <n v="0"/>
  </r>
  <r>
    <s v="08MSU0050P"/>
    <x v="41"/>
    <s v="08PSU3533L"/>
    <x v="75"/>
    <x v="1"/>
    <x v="0"/>
    <x v="0"/>
    <n v="5"/>
    <x v="0"/>
    <n v="7"/>
    <x v="3"/>
    <n v="5073100003"/>
    <x v="299"/>
    <n v="1"/>
    <x v="0"/>
    <n v="1"/>
    <s v="Activa"/>
    <n v="0"/>
    <m/>
    <n v="2020"/>
    <n v="6"/>
    <n v="3"/>
    <n v="9"/>
    <n v="0"/>
    <n v="0"/>
    <n v="0"/>
    <n v="0"/>
    <n v="0"/>
    <n v="0"/>
    <n v="0"/>
    <n v="0"/>
    <n v="0"/>
    <n v="0"/>
    <n v="0"/>
    <n v="0"/>
    <n v="13"/>
    <n v="10"/>
    <n v="23"/>
    <n v="0"/>
    <n v="0"/>
  </r>
  <r>
    <s v="08MSU0051O"/>
    <x v="42"/>
    <s v="08PSU0033W"/>
    <x v="76"/>
    <x v="0"/>
    <x v="0"/>
    <x v="0"/>
    <n v="5"/>
    <x v="0"/>
    <n v="7"/>
    <x v="3"/>
    <n v="5071700051"/>
    <x v="300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</r>
  <r>
    <s v="08MSU0052N"/>
    <x v="43"/>
    <s v="08PSU0036T"/>
    <x v="77"/>
    <x v="0"/>
    <x v="0"/>
    <x v="0"/>
    <n v="5"/>
    <x v="0"/>
    <n v="3"/>
    <x v="1"/>
    <n v="5032100004"/>
    <x v="36"/>
    <n v="2"/>
    <x v="1"/>
    <n v="1"/>
    <s v="Activa"/>
    <n v="0"/>
    <m/>
    <n v="2020"/>
    <n v="0"/>
    <n v="0"/>
    <n v="0"/>
    <n v="0"/>
    <n v="0"/>
    <n v="0"/>
    <n v="0"/>
    <n v="0"/>
    <n v="0"/>
    <n v="0"/>
    <n v="2"/>
    <n v="0"/>
    <n v="2"/>
    <n v="0"/>
    <n v="0"/>
    <n v="2"/>
    <n v="0"/>
    <n v="2"/>
    <n v="0"/>
    <n v="0"/>
  </r>
  <r>
    <s v="08MSU0052N"/>
    <x v="43"/>
    <s v="08PSU0036T"/>
    <x v="77"/>
    <x v="0"/>
    <x v="0"/>
    <x v="0"/>
    <n v="5"/>
    <x v="0"/>
    <n v="3"/>
    <x v="1"/>
    <n v="5033200006"/>
    <x v="261"/>
    <n v="2"/>
    <x v="1"/>
    <n v="1"/>
    <s v="Activa"/>
    <n v="0"/>
    <m/>
    <n v="2020"/>
    <n v="0"/>
    <n v="0"/>
    <n v="0"/>
    <n v="0"/>
    <n v="0"/>
    <n v="0"/>
    <n v="0"/>
    <n v="0"/>
    <n v="0"/>
    <n v="0"/>
    <n v="10"/>
    <n v="7"/>
    <n v="17"/>
    <n v="0"/>
    <n v="0"/>
    <n v="10"/>
    <n v="7"/>
    <n v="17"/>
    <n v="0"/>
    <n v="0"/>
  </r>
  <r>
    <s v="08MSU0052N"/>
    <x v="43"/>
    <s v="08PSU0036T"/>
    <x v="77"/>
    <x v="0"/>
    <x v="0"/>
    <x v="0"/>
    <n v="5"/>
    <x v="0"/>
    <n v="4"/>
    <x v="2"/>
    <n v="5041200054"/>
    <x v="301"/>
    <n v="2"/>
    <x v="1"/>
    <n v="1"/>
    <s v="Activa"/>
    <n v="0"/>
    <m/>
    <n v="2020"/>
    <n v="0"/>
    <n v="0"/>
    <n v="0"/>
    <n v="0"/>
    <n v="0"/>
    <n v="0"/>
    <n v="0"/>
    <n v="0"/>
    <n v="0"/>
    <n v="0"/>
    <n v="4"/>
    <n v="4"/>
    <n v="8"/>
    <n v="0"/>
    <n v="0"/>
    <n v="4"/>
    <n v="4"/>
    <n v="8"/>
    <n v="0"/>
    <n v="0"/>
  </r>
  <r>
    <s v="08MSU0052N"/>
    <x v="43"/>
    <s v="08PSU0036T"/>
    <x v="77"/>
    <x v="0"/>
    <x v="0"/>
    <x v="0"/>
    <n v="5"/>
    <x v="0"/>
    <n v="10"/>
    <x v="8"/>
    <n v="5104100005"/>
    <x v="302"/>
    <n v="2"/>
    <x v="1"/>
    <n v="1"/>
    <s v="Activa"/>
    <n v="0"/>
    <m/>
    <n v="2020"/>
    <n v="0"/>
    <n v="0"/>
    <n v="0"/>
    <n v="0"/>
    <n v="0"/>
    <n v="0"/>
    <n v="0"/>
    <n v="0"/>
    <n v="0"/>
    <n v="0"/>
    <n v="16"/>
    <n v="7"/>
    <n v="23"/>
    <n v="0"/>
    <n v="0"/>
    <n v="16"/>
    <n v="7"/>
    <n v="23"/>
    <n v="0"/>
    <n v="0"/>
  </r>
  <r>
    <s v="08MSU0053M"/>
    <x v="44"/>
    <s v="08PSU0037S"/>
    <x v="78"/>
    <x v="1"/>
    <x v="0"/>
    <x v="0"/>
    <n v="5"/>
    <x v="0"/>
    <n v="7"/>
    <x v="3"/>
    <n v="5071300015"/>
    <x v="303"/>
    <n v="2"/>
    <x v="1"/>
    <n v="3"/>
    <s v="Liquidacion"/>
    <n v="0"/>
    <m/>
    <n v="2020"/>
    <n v="18"/>
    <n v="5"/>
    <n v="23"/>
    <n v="0"/>
    <n v="0"/>
    <n v="18"/>
    <n v="5"/>
    <n v="23"/>
    <n v="0"/>
    <n v="0"/>
    <n v="0"/>
    <n v="0"/>
    <n v="0"/>
    <n v="0"/>
    <n v="0"/>
    <n v="19"/>
    <n v="5"/>
    <n v="24"/>
    <n v="0"/>
    <n v="0"/>
  </r>
  <r>
    <s v="08MSU0053M"/>
    <x v="44"/>
    <s v="08PSU0037S"/>
    <x v="78"/>
    <x v="1"/>
    <x v="0"/>
    <x v="0"/>
    <n v="5"/>
    <x v="0"/>
    <n v="2"/>
    <x v="0"/>
    <n v="5021500035"/>
    <x v="304"/>
    <n v="2"/>
    <x v="1"/>
    <n v="1"/>
    <s v="Activa"/>
    <n v="0"/>
    <m/>
    <n v="2020"/>
    <n v="0"/>
    <n v="0"/>
    <n v="0"/>
    <n v="0"/>
    <n v="0"/>
    <n v="0"/>
    <n v="0"/>
    <n v="0"/>
    <n v="0"/>
    <n v="0"/>
    <n v="19"/>
    <n v="19"/>
    <n v="38"/>
    <n v="0"/>
    <n v="0"/>
    <n v="42"/>
    <n v="45"/>
    <n v="87"/>
    <n v="0"/>
    <n v="0"/>
  </r>
  <r>
    <s v="08MSU0053M"/>
    <x v="44"/>
    <s v="08PSU0037S"/>
    <x v="78"/>
    <x v="1"/>
    <x v="0"/>
    <x v="0"/>
    <n v="5"/>
    <x v="0"/>
    <n v="4"/>
    <x v="2"/>
    <n v="5042000002"/>
    <x v="28"/>
    <n v="2"/>
    <x v="1"/>
    <n v="3"/>
    <s v="Liquidacion"/>
    <n v="0"/>
    <m/>
    <n v="2020"/>
    <n v="9"/>
    <n v="10"/>
    <n v="19"/>
    <n v="0"/>
    <n v="0"/>
    <n v="9"/>
    <n v="10"/>
    <n v="19"/>
    <n v="0"/>
    <n v="0"/>
    <n v="0"/>
    <n v="0"/>
    <n v="0"/>
    <n v="0"/>
    <n v="0"/>
    <n v="19"/>
    <n v="36"/>
    <n v="55"/>
    <n v="0"/>
    <n v="0"/>
  </r>
  <r>
    <s v="08MSU0053M"/>
    <x v="44"/>
    <s v="08PSU0037S"/>
    <x v="78"/>
    <x v="1"/>
    <x v="0"/>
    <x v="0"/>
    <n v="5"/>
    <x v="0"/>
    <n v="4"/>
    <x v="2"/>
    <n v="5041200028"/>
    <x v="238"/>
    <n v="2"/>
    <x v="1"/>
    <n v="1"/>
    <s v="Activa"/>
    <n v="0"/>
    <m/>
    <n v="2020"/>
    <n v="0"/>
    <n v="0"/>
    <n v="0"/>
    <n v="0"/>
    <n v="0"/>
    <n v="0"/>
    <n v="0"/>
    <n v="0"/>
    <n v="0"/>
    <n v="0"/>
    <n v="4"/>
    <n v="8"/>
    <n v="12"/>
    <n v="0"/>
    <n v="0"/>
    <n v="20"/>
    <n v="24"/>
    <n v="44"/>
    <n v="0"/>
    <n v="0"/>
  </r>
  <r>
    <s v="08MSU0053M"/>
    <x v="44"/>
    <s v="08PSU0037S"/>
    <x v="78"/>
    <x v="1"/>
    <x v="0"/>
    <x v="0"/>
    <n v="5"/>
    <x v="0"/>
    <n v="3"/>
    <x v="1"/>
    <n v="5033100011"/>
    <x v="1"/>
    <n v="2"/>
    <x v="1"/>
    <n v="3"/>
    <s v="Liquidacion"/>
    <n v="0"/>
    <m/>
    <n v="2020"/>
    <n v="3"/>
    <n v="9"/>
    <n v="12"/>
    <n v="0"/>
    <n v="0"/>
    <n v="3"/>
    <n v="9"/>
    <n v="12"/>
    <n v="0"/>
    <n v="0"/>
    <n v="0"/>
    <n v="0"/>
    <n v="0"/>
    <n v="0"/>
    <n v="0"/>
    <n v="11"/>
    <n v="16"/>
    <n v="27"/>
    <n v="0"/>
    <n v="0"/>
  </r>
  <r>
    <s v="08MSU0053M"/>
    <x v="44"/>
    <s v="08PSU0037S"/>
    <x v="78"/>
    <x v="1"/>
    <x v="0"/>
    <x v="0"/>
    <n v="5"/>
    <x v="0"/>
    <n v="7"/>
    <x v="3"/>
    <n v="5071700027"/>
    <x v="305"/>
    <n v="2"/>
    <x v="1"/>
    <n v="3"/>
    <s v="Liquidacion"/>
    <n v="0"/>
    <m/>
    <n v="2020"/>
    <n v="27"/>
    <n v="15"/>
    <n v="42"/>
    <n v="0"/>
    <n v="0"/>
    <n v="27"/>
    <n v="15"/>
    <n v="42"/>
    <n v="0"/>
    <n v="0"/>
    <n v="0"/>
    <n v="0"/>
    <n v="0"/>
    <n v="0"/>
    <n v="0"/>
    <n v="37"/>
    <n v="14"/>
    <n v="51"/>
    <n v="0"/>
    <n v="0"/>
  </r>
  <r>
    <s v="08MSU0053M"/>
    <x v="44"/>
    <s v="08PSU0037S"/>
    <x v="78"/>
    <x v="1"/>
    <x v="0"/>
    <x v="0"/>
    <n v="5"/>
    <x v="0"/>
    <n v="4"/>
    <x v="2"/>
    <n v="5041200028"/>
    <x v="238"/>
    <n v="2"/>
    <x v="1"/>
    <n v="3"/>
    <s v="Liquidacion"/>
    <n v="0"/>
    <m/>
    <n v="2020"/>
    <n v="3"/>
    <n v="7"/>
    <n v="10"/>
    <n v="0"/>
    <n v="0"/>
    <n v="3"/>
    <n v="7"/>
    <n v="10"/>
    <n v="0"/>
    <n v="0"/>
    <n v="0"/>
    <n v="0"/>
    <n v="0"/>
    <n v="0"/>
    <n v="0"/>
    <n v="5"/>
    <n v="9"/>
    <n v="14"/>
    <n v="0"/>
    <n v="0"/>
  </r>
  <r>
    <s v="08MSU0053M"/>
    <x v="44"/>
    <s v="08PSU0037S"/>
    <x v="78"/>
    <x v="1"/>
    <x v="0"/>
    <x v="0"/>
    <n v="5"/>
    <x v="0"/>
    <n v="7"/>
    <x v="3"/>
    <n v="5071700012"/>
    <x v="39"/>
    <n v="2"/>
    <x v="1"/>
    <n v="1"/>
    <s v="Activa"/>
    <n v="0"/>
    <m/>
    <n v="2020"/>
    <n v="0"/>
    <n v="0"/>
    <n v="0"/>
    <n v="0"/>
    <n v="0"/>
    <n v="0"/>
    <n v="0"/>
    <n v="0"/>
    <n v="0"/>
    <n v="0"/>
    <n v="8"/>
    <n v="4"/>
    <n v="12"/>
    <n v="0"/>
    <n v="0"/>
    <n v="18"/>
    <n v="19"/>
    <n v="37"/>
    <n v="0"/>
    <n v="0"/>
  </r>
  <r>
    <s v="08MSU0053M"/>
    <x v="44"/>
    <s v="08PSU0037S"/>
    <x v="78"/>
    <x v="1"/>
    <x v="0"/>
    <x v="0"/>
    <n v="5"/>
    <x v="0"/>
    <n v="3"/>
    <x v="1"/>
    <n v="5033100011"/>
    <x v="1"/>
    <n v="2"/>
    <x v="1"/>
    <n v="1"/>
    <s v="Activa"/>
    <n v="0"/>
    <m/>
    <n v="2020"/>
    <n v="0"/>
    <n v="0"/>
    <n v="0"/>
    <n v="0"/>
    <n v="0"/>
    <n v="0"/>
    <n v="0"/>
    <n v="0"/>
    <n v="0"/>
    <n v="0"/>
    <n v="4"/>
    <n v="11"/>
    <n v="15"/>
    <n v="0"/>
    <n v="0"/>
    <n v="17"/>
    <n v="29"/>
    <n v="46"/>
    <n v="0"/>
    <n v="0"/>
  </r>
  <r>
    <s v="08MSU0053M"/>
    <x v="44"/>
    <s v="08PSU0037S"/>
    <x v="78"/>
    <x v="1"/>
    <x v="0"/>
    <x v="0"/>
    <n v="5"/>
    <x v="0"/>
    <n v="4"/>
    <x v="2"/>
    <n v="5041100032"/>
    <x v="237"/>
    <n v="2"/>
    <x v="1"/>
    <n v="3"/>
    <s v="Liquidacion"/>
    <n v="0"/>
    <m/>
    <n v="2020"/>
    <n v="15"/>
    <n v="12"/>
    <n v="27"/>
    <n v="0"/>
    <n v="0"/>
    <n v="15"/>
    <n v="12"/>
    <n v="27"/>
    <n v="0"/>
    <n v="0"/>
    <n v="0"/>
    <n v="0"/>
    <n v="0"/>
    <n v="0"/>
    <n v="0"/>
    <n v="10"/>
    <n v="25"/>
    <n v="35"/>
    <n v="0"/>
    <n v="0"/>
  </r>
  <r>
    <s v="08MSU0053M"/>
    <x v="44"/>
    <s v="08PSU0037S"/>
    <x v="78"/>
    <x v="1"/>
    <x v="0"/>
    <x v="0"/>
    <n v="5"/>
    <x v="0"/>
    <n v="2"/>
    <x v="0"/>
    <n v="5021500035"/>
    <x v="304"/>
    <n v="2"/>
    <x v="1"/>
    <n v="3"/>
    <s v="Liquidacion"/>
    <n v="0"/>
    <m/>
    <n v="2020"/>
    <n v="3"/>
    <n v="9"/>
    <n v="12"/>
    <n v="0"/>
    <n v="0"/>
    <n v="3"/>
    <n v="9"/>
    <n v="12"/>
    <n v="0"/>
    <n v="0"/>
    <n v="0"/>
    <n v="0"/>
    <n v="0"/>
    <n v="0"/>
    <n v="0"/>
    <n v="21"/>
    <n v="19"/>
    <n v="40"/>
    <n v="0"/>
    <n v="0"/>
  </r>
  <r>
    <s v="08MSU0053M"/>
    <x v="44"/>
    <s v="08PSU0037S"/>
    <x v="78"/>
    <x v="1"/>
    <x v="0"/>
    <x v="0"/>
    <n v="5"/>
    <x v="0"/>
    <n v="7"/>
    <x v="3"/>
    <n v="5071700012"/>
    <x v="39"/>
    <n v="2"/>
    <x v="1"/>
    <n v="3"/>
    <s v="Liquidacion"/>
    <n v="0"/>
    <m/>
    <n v="2020"/>
    <n v="3"/>
    <n v="2"/>
    <n v="5"/>
    <n v="0"/>
    <n v="0"/>
    <n v="3"/>
    <n v="2"/>
    <n v="5"/>
    <n v="0"/>
    <n v="0"/>
    <n v="0"/>
    <n v="0"/>
    <n v="0"/>
    <n v="0"/>
    <n v="0"/>
    <n v="12"/>
    <n v="6"/>
    <n v="18"/>
    <n v="0"/>
    <n v="0"/>
  </r>
  <r>
    <s v="08MSU0053M"/>
    <x v="44"/>
    <s v="08PSU0037S"/>
    <x v="78"/>
    <x v="1"/>
    <x v="0"/>
    <x v="0"/>
    <n v="5"/>
    <x v="0"/>
    <n v="7"/>
    <x v="3"/>
    <n v="5071300015"/>
    <x v="303"/>
    <n v="2"/>
    <x v="1"/>
    <n v="1"/>
    <s v="Activa"/>
    <n v="0"/>
    <m/>
    <n v="2020"/>
    <n v="0"/>
    <n v="0"/>
    <n v="0"/>
    <n v="0"/>
    <n v="0"/>
    <n v="0"/>
    <n v="0"/>
    <n v="0"/>
    <n v="0"/>
    <n v="0"/>
    <n v="21"/>
    <n v="5"/>
    <n v="26"/>
    <n v="0"/>
    <n v="0"/>
    <n v="51"/>
    <n v="17"/>
    <n v="68"/>
    <n v="0"/>
    <n v="0"/>
  </r>
  <r>
    <s v="08MSU0053M"/>
    <x v="44"/>
    <s v="08PSU0037S"/>
    <x v="78"/>
    <x v="1"/>
    <x v="0"/>
    <x v="0"/>
    <n v="5"/>
    <x v="0"/>
    <n v="7"/>
    <x v="3"/>
    <n v="5071700027"/>
    <x v="305"/>
    <n v="2"/>
    <x v="1"/>
    <n v="1"/>
    <s v="Activa"/>
    <n v="0"/>
    <m/>
    <n v="2020"/>
    <n v="0"/>
    <n v="0"/>
    <n v="0"/>
    <n v="0"/>
    <n v="0"/>
    <n v="0"/>
    <n v="0"/>
    <n v="0"/>
    <n v="0"/>
    <n v="0"/>
    <n v="21"/>
    <n v="4"/>
    <n v="25"/>
    <n v="0"/>
    <n v="0"/>
    <n v="41"/>
    <n v="9"/>
    <n v="50"/>
    <n v="0"/>
    <n v="0"/>
  </r>
  <r>
    <s v="08MSU0053M"/>
    <x v="44"/>
    <s v="08PSU0037S"/>
    <x v="78"/>
    <x v="1"/>
    <x v="0"/>
    <x v="0"/>
    <n v="5"/>
    <x v="0"/>
    <n v="4"/>
    <x v="2"/>
    <n v="5042100096"/>
    <x v="306"/>
    <n v="2"/>
    <x v="1"/>
    <n v="3"/>
    <s v="Liquidacion"/>
    <n v="0"/>
    <m/>
    <n v="2020"/>
    <n v="8"/>
    <n v="8"/>
    <n v="16"/>
    <n v="0"/>
    <n v="0"/>
    <n v="8"/>
    <n v="8"/>
    <n v="16"/>
    <n v="0"/>
    <n v="0"/>
    <n v="0"/>
    <n v="0"/>
    <n v="0"/>
    <n v="0"/>
    <n v="0"/>
    <n v="14"/>
    <n v="20"/>
    <n v="34"/>
    <n v="0"/>
    <n v="0"/>
  </r>
  <r>
    <s v="08MSU0053M"/>
    <x v="44"/>
    <s v="08PSU0037S"/>
    <x v="78"/>
    <x v="1"/>
    <x v="0"/>
    <x v="0"/>
    <n v="7"/>
    <x v="2"/>
    <n v="1"/>
    <x v="4"/>
    <n v="7011500003"/>
    <x v="307"/>
    <n v="2"/>
    <x v="1"/>
    <n v="1"/>
    <s v="Activa"/>
    <n v="0"/>
    <m/>
    <n v="2020"/>
    <n v="6"/>
    <n v="9"/>
    <n v="15"/>
    <n v="0"/>
    <n v="0"/>
    <n v="7"/>
    <n v="9"/>
    <n v="16"/>
    <n v="0"/>
    <n v="0"/>
    <n v="4"/>
    <n v="5"/>
    <n v="9"/>
    <n v="0"/>
    <n v="0"/>
    <n v="5"/>
    <n v="13"/>
    <n v="18"/>
    <n v="0"/>
    <n v="0"/>
  </r>
  <r>
    <s v="08MSU0053M"/>
    <x v="44"/>
    <s v="08PSU0037S"/>
    <x v="78"/>
    <x v="1"/>
    <x v="0"/>
    <x v="0"/>
    <n v="7"/>
    <x v="2"/>
    <n v="4"/>
    <x v="2"/>
    <n v="7042100036"/>
    <x v="308"/>
    <n v="2"/>
    <x v="1"/>
    <n v="1"/>
    <s v="Activa"/>
    <n v="0"/>
    <m/>
    <n v="2020"/>
    <n v="8"/>
    <n v="27"/>
    <n v="35"/>
    <n v="0"/>
    <n v="0"/>
    <n v="10"/>
    <n v="33"/>
    <n v="43"/>
    <n v="0"/>
    <n v="0"/>
    <n v="4"/>
    <n v="7"/>
    <n v="11"/>
    <n v="0"/>
    <n v="0"/>
    <n v="12"/>
    <n v="38"/>
    <n v="50"/>
    <n v="0"/>
    <n v="0"/>
  </r>
  <r>
    <s v="08MSU0053M"/>
    <x v="44"/>
    <s v="08PSU0037S"/>
    <x v="78"/>
    <x v="1"/>
    <x v="0"/>
    <x v="0"/>
    <n v="7"/>
    <x v="2"/>
    <n v="4"/>
    <x v="2"/>
    <n v="7042100033"/>
    <x v="297"/>
    <n v="2"/>
    <x v="1"/>
    <n v="1"/>
    <s v="Activa"/>
    <n v="0"/>
    <m/>
    <n v="2020"/>
    <n v="45"/>
    <n v="22"/>
    <n v="67"/>
    <n v="0"/>
    <n v="0"/>
    <n v="52"/>
    <n v="27"/>
    <n v="79"/>
    <n v="0"/>
    <n v="0"/>
    <n v="16"/>
    <n v="9"/>
    <n v="25"/>
    <n v="0"/>
    <n v="0"/>
    <n v="83"/>
    <n v="49"/>
    <n v="132"/>
    <n v="0"/>
    <n v="0"/>
  </r>
  <r>
    <s v="08MSU0053M"/>
    <x v="44"/>
    <s v="08PSU0037S"/>
    <x v="78"/>
    <x v="1"/>
    <x v="0"/>
    <x v="0"/>
    <n v="7"/>
    <x v="2"/>
    <n v="4"/>
    <x v="2"/>
    <n v="7041200010"/>
    <x v="309"/>
    <n v="2"/>
    <x v="1"/>
    <n v="1"/>
    <s v="Activa"/>
    <n v="0"/>
    <m/>
    <n v="2020"/>
    <n v="6"/>
    <n v="8"/>
    <n v="14"/>
    <n v="0"/>
    <n v="0"/>
    <n v="8"/>
    <n v="11"/>
    <n v="19"/>
    <n v="0"/>
    <n v="0"/>
    <n v="2"/>
    <n v="5"/>
    <n v="7"/>
    <n v="0"/>
    <n v="0"/>
    <n v="13"/>
    <n v="32"/>
    <n v="45"/>
    <n v="0"/>
    <n v="0"/>
  </r>
  <r>
    <s v="08MSU0053M"/>
    <x v="44"/>
    <s v="08PSU0037S"/>
    <x v="78"/>
    <x v="1"/>
    <x v="0"/>
    <x v="0"/>
    <n v="7"/>
    <x v="2"/>
    <n v="4"/>
    <x v="2"/>
    <n v="7041300004"/>
    <x v="310"/>
    <n v="2"/>
    <x v="1"/>
    <n v="1"/>
    <s v="Activa"/>
    <n v="0"/>
    <m/>
    <n v="2020"/>
    <n v="34"/>
    <n v="31"/>
    <n v="65"/>
    <n v="0"/>
    <n v="0"/>
    <n v="48"/>
    <n v="29"/>
    <n v="77"/>
    <n v="0"/>
    <n v="0"/>
    <n v="21"/>
    <n v="8"/>
    <n v="29"/>
    <n v="0"/>
    <n v="0"/>
    <n v="72"/>
    <n v="70"/>
    <n v="142"/>
    <n v="0"/>
    <n v="0"/>
  </r>
  <r>
    <s v="08MSU0054L"/>
    <x v="45"/>
    <s v="08PSU5041M"/>
    <x v="79"/>
    <x v="3"/>
    <x v="0"/>
    <x v="0"/>
    <n v="5"/>
    <x v="0"/>
    <n v="3"/>
    <x v="1"/>
    <n v="5033100011"/>
    <x v="1"/>
    <n v="1"/>
    <x v="0"/>
    <n v="1"/>
    <s v="Activa"/>
    <n v="0"/>
    <m/>
    <n v="2020"/>
    <n v="4"/>
    <n v="9"/>
    <n v="13"/>
    <n v="0"/>
    <n v="0"/>
    <n v="0"/>
    <n v="0"/>
    <n v="0"/>
    <n v="0"/>
    <n v="0"/>
    <n v="14"/>
    <n v="30"/>
    <n v="44"/>
    <n v="0"/>
    <n v="0"/>
    <n v="59"/>
    <n v="96"/>
    <n v="155"/>
    <n v="0"/>
    <n v="0"/>
  </r>
  <r>
    <s v="08MSU0054L"/>
    <x v="45"/>
    <s v="08PSU5041M"/>
    <x v="79"/>
    <x v="3"/>
    <x v="0"/>
    <x v="0"/>
    <n v="5"/>
    <x v="0"/>
    <n v="3"/>
    <x v="1"/>
    <n v="5033100011"/>
    <x v="1"/>
    <n v="2"/>
    <x v="1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9"/>
    <n v="11"/>
    <n v="20"/>
    <n v="0"/>
    <n v="0"/>
  </r>
  <r>
    <s v="08MSU0054L"/>
    <x v="45"/>
    <s v="08PSU5041M"/>
    <x v="79"/>
    <x v="3"/>
    <x v="0"/>
    <x v="0"/>
    <n v="5"/>
    <x v="0"/>
    <n v="4"/>
    <x v="2"/>
    <n v="5041100056"/>
    <x v="71"/>
    <n v="1"/>
    <x v="0"/>
    <n v="1"/>
    <s v="Activa"/>
    <n v="0"/>
    <m/>
    <n v="2020"/>
    <n v="1"/>
    <n v="2"/>
    <n v="3"/>
    <n v="0"/>
    <n v="0"/>
    <n v="0"/>
    <n v="0"/>
    <n v="0"/>
    <n v="0"/>
    <n v="0"/>
    <n v="2"/>
    <n v="9"/>
    <n v="11"/>
    <n v="0"/>
    <n v="0"/>
    <n v="16"/>
    <n v="22"/>
    <n v="38"/>
    <n v="0"/>
    <n v="0"/>
  </r>
  <r>
    <s v="08MSU0054L"/>
    <x v="45"/>
    <s v="08PSU5041M"/>
    <x v="79"/>
    <x v="3"/>
    <x v="0"/>
    <x v="0"/>
    <n v="7"/>
    <x v="2"/>
    <n v="1"/>
    <x v="4"/>
    <n v="7011100015"/>
    <x v="9"/>
    <n v="1"/>
    <x v="0"/>
    <n v="1"/>
    <s v="Activa"/>
    <n v="0"/>
    <m/>
    <n v="2020"/>
    <n v="0"/>
    <n v="9"/>
    <n v="9"/>
    <n v="0"/>
    <n v="0"/>
    <n v="0"/>
    <n v="0"/>
    <n v="0"/>
    <n v="0"/>
    <n v="0"/>
    <n v="0"/>
    <n v="0"/>
    <n v="0"/>
    <n v="0"/>
    <n v="0"/>
    <n v="1"/>
    <n v="8"/>
    <n v="9"/>
    <n v="0"/>
    <n v="0"/>
  </r>
  <r>
    <s v="08MSU0054L"/>
    <x v="45"/>
    <s v="08PSU5041M"/>
    <x v="79"/>
    <x v="3"/>
    <x v="0"/>
    <x v="0"/>
    <n v="7"/>
    <x v="2"/>
    <n v="1"/>
    <x v="4"/>
    <n v="7012000018"/>
    <x v="311"/>
    <n v="1"/>
    <x v="0"/>
    <n v="1"/>
    <s v="Activa"/>
    <n v="0"/>
    <m/>
    <n v="2020"/>
    <n v="1"/>
    <n v="6"/>
    <n v="7"/>
    <n v="0"/>
    <n v="0"/>
    <n v="0"/>
    <n v="0"/>
    <n v="0"/>
    <n v="0"/>
    <n v="0"/>
    <n v="0"/>
    <n v="0"/>
    <n v="0"/>
    <n v="0"/>
    <n v="0"/>
    <n v="3"/>
    <n v="13"/>
    <n v="16"/>
    <n v="0"/>
    <n v="0"/>
  </r>
  <r>
    <s v="08MSU0055K"/>
    <x v="46"/>
    <s v="08PSU5040N"/>
    <x v="80"/>
    <x v="5"/>
    <x v="0"/>
    <x v="0"/>
    <n v="5"/>
    <x v="0"/>
    <n v="3"/>
    <x v="1"/>
    <n v="5033100011"/>
    <x v="1"/>
    <n v="2"/>
    <x v="1"/>
    <n v="1"/>
    <s v="Activa"/>
    <n v="0"/>
    <m/>
    <n v="2020"/>
    <n v="26"/>
    <n v="48"/>
    <n v="74"/>
    <n v="0"/>
    <n v="0"/>
    <n v="0"/>
    <n v="0"/>
    <n v="0"/>
    <n v="0"/>
    <n v="0"/>
    <n v="23"/>
    <n v="17"/>
    <n v="40"/>
    <n v="0"/>
    <n v="0"/>
    <n v="106"/>
    <n v="110"/>
    <n v="216"/>
    <n v="0"/>
    <n v="0"/>
  </r>
  <r>
    <s v="08MSU0055K"/>
    <x v="46"/>
    <s v="08PSU5040N"/>
    <x v="80"/>
    <x v="5"/>
    <x v="0"/>
    <x v="0"/>
    <n v="7"/>
    <x v="2"/>
    <n v="1"/>
    <x v="4"/>
    <n v="7012000018"/>
    <x v="311"/>
    <n v="1"/>
    <x v="0"/>
    <n v="1"/>
    <s v="Activa"/>
    <n v="0"/>
    <m/>
    <n v="2020"/>
    <n v="0"/>
    <n v="0"/>
    <n v="0"/>
    <n v="0"/>
    <n v="0"/>
    <n v="0"/>
    <n v="0"/>
    <n v="0"/>
    <n v="0"/>
    <n v="0"/>
    <n v="2"/>
    <n v="6"/>
    <n v="8"/>
    <n v="0"/>
    <n v="0"/>
    <n v="3"/>
    <n v="12"/>
    <n v="15"/>
    <n v="0"/>
    <n v="0"/>
  </r>
  <r>
    <s v="08MSU0056J"/>
    <x v="47"/>
    <s v="08PSU0038R"/>
    <x v="81"/>
    <x v="0"/>
    <x v="0"/>
    <x v="0"/>
    <n v="5"/>
    <x v="0"/>
    <n v="7"/>
    <x v="3"/>
    <n v="5071700012"/>
    <x v="39"/>
    <n v="2"/>
    <x v="1"/>
    <n v="1"/>
    <s v="Activa"/>
    <n v="0"/>
    <m/>
    <n v="2020"/>
    <n v="7"/>
    <n v="7"/>
    <n v="14"/>
    <n v="0"/>
    <n v="0"/>
    <n v="7"/>
    <n v="7"/>
    <n v="14"/>
    <n v="0"/>
    <n v="0"/>
    <n v="0"/>
    <n v="0"/>
    <n v="0"/>
    <n v="0"/>
    <n v="0"/>
    <n v="25"/>
    <n v="12"/>
    <n v="37"/>
    <n v="0"/>
    <n v="0"/>
  </r>
  <r>
    <s v="08MSU0056J"/>
    <x v="47"/>
    <s v="08PSU0038R"/>
    <x v="81"/>
    <x v="0"/>
    <x v="0"/>
    <x v="0"/>
    <n v="5"/>
    <x v="0"/>
    <n v="7"/>
    <x v="3"/>
    <n v="5071700012"/>
    <x v="39"/>
    <n v="2"/>
    <x v="1"/>
    <n v="1"/>
    <s v="Activa"/>
    <n v="0"/>
    <m/>
    <n v="2020"/>
    <n v="0"/>
    <n v="0"/>
    <n v="0"/>
    <n v="0"/>
    <n v="0"/>
    <n v="0"/>
    <n v="0"/>
    <n v="0"/>
    <n v="0"/>
    <n v="0"/>
    <n v="9"/>
    <n v="3"/>
    <n v="12"/>
    <n v="0"/>
    <n v="0"/>
    <n v="22"/>
    <n v="15"/>
    <n v="37"/>
    <n v="0"/>
    <n v="0"/>
  </r>
  <r>
    <s v="08MSU0056J"/>
    <x v="47"/>
    <s v="08PSU0038R"/>
    <x v="81"/>
    <x v="0"/>
    <x v="0"/>
    <x v="0"/>
    <n v="5"/>
    <x v="0"/>
    <n v="4"/>
    <x v="2"/>
    <n v="5041200028"/>
    <x v="238"/>
    <n v="2"/>
    <x v="1"/>
    <n v="1"/>
    <s v="Activa"/>
    <n v="0"/>
    <m/>
    <n v="2020"/>
    <n v="4"/>
    <n v="13"/>
    <n v="17"/>
    <n v="0"/>
    <n v="0"/>
    <n v="4"/>
    <n v="13"/>
    <n v="17"/>
    <n v="0"/>
    <n v="0"/>
    <n v="0"/>
    <n v="0"/>
    <n v="0"/>
    <n v="0"/>
    <n v="0"/>
    <n v="21"/>
    <n v="36"/>
    <n v="57"/>
    <n v="0"/>
    <n v="0"/>
  </r>
  <r>
    <s v="08MSU0056J"/>
    <x v="47"/>
    <s v="08PSU0038R"/>
    <x v="81"/>
    <x v="0"/>
    <x v="0"/>
    <x v="0"/>
    <n v="5"/>
    <x v="0"/>
    <n v="2"/>
    <x v="0"/>
    <n v="5021500035"/>
    <x v="304"/>
    <n v="2"/>
    <x v="1"/>
    <n v="1"/>
    <s v="Activa"/>
    <n v="0"/>
    <m/>
    <n v="2020"/>
    <n v="3"/>
    <n v="5"/>
    <n v="8"/>
    <n v="0"/>
    <n v="0"/>
    <n v="3"/>
    <n v="5"/>
    <n v="8"/>
    <n v="0"/>
    <n v="0"/>
    <n v="0"/>
    <n v="0"/>
    <n v="0"/>
    <n v="0"/>
    <n v="0"/>
    <n v="10"/>
    <n v="11"/>
    <n v="21"/>
    <n v="0"/>
    <n v="0"/>
  </r>
  <r>
    <s v="08MSU0056J"/>
    <x v="47"/>
    <s v="08PSU0038R"/>
    <x v="81"/>
    <x v="0"/>
    <x v="0"/>
    <x v="0"/>
    <n v="5"/>
    <x v="0"/>
    <n v="2"/>
    <x v="0"/>
    <n v="5021500035"/>
    <x v="304"/>
    <n v="2"/>
    <x v="1"/>
    <n v="1"/>
    <s v="Activa"/>
    <n v="0"/>
    <m/>
    <n v="2020"/>
    <n v="0"/>
    <n v="0"/>
    <n v="0"/>
    <n v="0"/>
    <n v="0"/>
    <n v="0"/>
    <n v="0"/>
    <n v="0"/>
    <n v="0"/>
    <n v="0"/>
    <n v="9"/>
    <n v="9"/>
    <n v="18"/>
    <n v="0"/>
    <n v="0"/>
    <n v="21"/>
    <n v="31"/>
    <n v="52"/>
    <n v="0"/>
    <n v="0"/>
  </r>
  <r>
    <s v="08MSU0056J"/>
    <x v="47"/>
    <s v="08PSU0038R"/>
    <x v="81"/>
    <x v="0"/>
    <x v="0"/>
    <x v="0"/>
    <n v="5"/>
    <x v="0"/>
    <n v="4"/>
    <x v="2"/>
    <n v="5041100032"/>
    <x v="237"/>
    <n v="2"/>
    <x v="1"/>
    <n v="1"/>
    <s v="Activa"/>
    <n v="0"/>
    <m/>
    <n v="2020"/>
    <n v="6"/>
    <n v="20"/>
    <n v="26"/>
    <n v="0"/>
    <n v="0"/>
    <n v="6"/>
    <n v="20"/>
    <n v="26"/>
    <n v="0"/>
    <n v="0"/>
    <n v="0"/>
    <n v="0"/>
    <n v="0"/>
    <n v="0"/>
    <n v="0"/>
    <n v="29"/>
    <n v="39"/>
    <n v="68"/>
    <n v="0"/>
    <n v="0"/>
  </r>
  <r>
    <s v="08MSU0056J"/>
    <x v="47"/>
    <s v="08PSU0038R"/>
    <x v="81"/>
    <x v="0"/>
    <x v="0"/>
    <x v="0"/>
    <n v="5"/>
    <x v="0"/>
    <n v="4"/>
    <x v="2"/>
    <n v="5041100032"/>
    <x v="237"/>
    <n v="2"/>
    <x v="1"/>
    <n v="1"/>
    <s v="Activa"/>
    <n v="0"/>
    <m/>
    <n v="2020"/>
    <n v="0"/>
    <n v="0"/>
    <n v="0"/>
    <n v="0"/>
    <n v="0"/>
    <n v="0"/>
    <n v="0"/>
    <n v="0"/>
    <n v="0"/>
    <n v="0"/>
    <n v="20"/>
    <n v="22"/>
    <n v="42"/>
    <n v="0"/>
    <n v="0"/>
    <n v="43"/>
    <n v="64"/>
    <n v="107"/>
    <n v="0"/>
    <n v="0"/>
  </r>
  <r>
    <s v="08MSU0056J"/>
    <x v="47"/>
    <s v="08PSU0038R"/>
    <x v="81"/>
    <x v="0"/>
    <x v="0"/>
    <x v="0"/>
    <n v="5"/>
    <x v="0"/>
    <n v="7"/>
    <x v="3"/>
    <n v="5071300015"/>
    <x v="303"/>
    <n v="2"/>
    <x v="1"/>
    <n v="1"/>
    <s v="Activa"/>
    <n v="0"/>
    <m/>
    <n v="2020"/>
    <n v="4"/>
    <n v="2"/>
    <n v="6"/>
    <n v="0"/>
    <n v="0"/>
    <n v="4"/>
    <n v="2"/>
    <n v="6"/>
    <n v="0"/>
    <n v="0"/>
    <n v="0"/>
    <n v="0"/>
    <n v="0"/>
    <n v="0"/>
    <n v="0"/>
    <n v="25"/>
    <n v="8"/>
    <n v="33"/>
    <n v="0"/>
    <n v="0"/>
  </r>
  <r>
    <s v="08MSU0056J"/>
    <x v="47"/>
    <s v="08PSU0038R"/>
    <x v="81"/>
    <x v="0"/>
    <x v="0"/>
    <x v="0"/>
    <n v="5"/>
    <x v="0"/>
    <n v="7"/>
    <x v="3"/>
    <n v="5071300015"/>
    <x v="303"/>
    <n v="2"/>
    <x v="1"/>
    <n v="1"/>
    <s v="Activa"/>
    <n v="0"/>
    <m/>
    <n v="2020"/>
    <n v="0"/>
    <n v="0"/>
    <n v="0"/>
    <n v="0"/>
    <n v="0"/>
    <n v="0"/>
    <n v="0"/>
    <n v="0"/>
    <n v="0"/>
    <n v="0"/>
    <n v="18"/>
    <n v="3"/>
    <n v="21"/>
    <n v="0"/>
    <n v="0"/>
    <n v="46"/>
    <n v="8"/>
    <n v="54"/>
    <n v="0"/>
    <n v="0"/>
  </r>
  <r>
    <s v="08MSU0056J"/>
    <x v="47"/>
    <s v="08PSU0038R"/>
    <x v="81"/>
    <x v="0"/>
    <x v="0"/>
    <x v="0"/>
    <n v="5"/>
    <x v="0"/>
    <n v="4"/>
    <x v="2"/>
    <n v="5042000002"/>
    <x v="28"/>
    <n v="2"/>
    <x v="1"/>
    <n v="1"/>
    <s v="Activa"/>
    <n v="0"/>
    <m/>
    <n v="2020"/>
    <n v="3"/>
    <n v="5"/>
    <n v="8"/>
    <n v="0"/>
    <n v="0"/>
    <n v="3"/>
    <n v="5"/>
    <n v="8"/>
    <n v="0"/>
    <n v="0"/>
    <n v="2"/>
    <n v="3"/>
    <n v="5"/>
    <n v="0"/>
    <n v="0"/>
    <n v="35"/>
    <n v="51"/>
    <n v="86"/>
    <n v="0"/>
    <n v="0"/>
  </r>
  <r>
    <s v="08MSU0056J"/>
    <x v="47"/>
    <s v="08PSU0038R"/>
    <x v="81"/>
    <x v="0"/>
    <x v="0"/>
    <x v="0"/>
    <n v="5"/>
    <x v="0"/>
    <n v="4"/>
    <x v="2"/>
    <n v="5042000002"/>
    <x v="28"/>
    <n v="2"/>
    <x v="1"/>
    <n v="1"/>
    <s v="Activa"/>
    <n v="0"/>
    <m/>
    <n v="2020"/>
    <n v="0"/>
    <n v="0"/>
    <n v="0"/>
    <n v="0"/>
    <n v="0"/>
    <n v="0"/>
    <n v="0"/>
    <n v="0"/>
    <n v="0"/>
    <n v="0"/>
    <n v="6"/>
    <n v="9"/>
    <n v="15"/>
    <n v="0"/>
    <n v="0"/>
    <n v="15"/>
    <n v="19"/>
    <n v="34"/>
    <n v="0"/>
    <n v="0"/>
  </r>
  <r>
    <s v="08MSU0056J"/>
    <x v="47"/>
    <s v="08PSU0038R"/>
    <x v="81"/>
    <x v="0"/>
    <x v="0"/>
    <x v="0"/>
    <n v="5"/>
    <x v="0"/>
    <n v="7"/>
    <x v="3"/>
    <n v="5071700027"/>
    <x v="305"/>
    <n v="2"/>
    <x v="1"/>
    <n v="1"/>
    <s v="Activa"/>
    <n v="0"/>
    <m/>
    <n v="2020"/>
    <n v="4"/>
    <n v="1"/>
    <n v="5"/>
    <n v="0"/>
    <n v="0"/>
    <n v="4"/>
    <n v="1"/>
    <n v="5"/>
    <n v="0"/>
    <n v="0"/>
    <n v="5"/>
    <n v="1"/>
    <n v="6"/>
    <n v="0"/>
    <n v="0"/>
    <n v="87"/>
    <n v="24"/>
    <n v="111"/>
    <n v="0"/>
    <n v="0"/>
  </r>
  <r>
    <s v="08MSU0056J"/>
    <x v="47"/>
    <s v="08PSU0038R"/>
    <x v="81"/>
    <x v="0"/>
    <x v="0"/>
    <x v="0"/>
    <n v="5"/>
    <x v="0"/>
    <n v="7"/>
    <x v="3"/>
    <n v="5071700027"/>
    <x v="305"/>
    <n v="2"/>
    <x v="1"/>
    <n v="1"/>
    <s v="Activa"/>
    <n v="0"/>
    <m/>
    <n v="2020"/>
    <n v="0"/>
    <n v="0"/>
    <n v="0"/>
    <n v="0"/>
    <n v="0"/>
    <n v="0"/>
    <n v="0"/>
    <n v="0"/>
    <n v="0"/>
    <n v="0"/>
    <n v="9"/>
    <n v="4"/>
    <n v="13"/>
    <n v="0"/>
    <n v="0"/>
    <n v="48"/>
    <n v="23"/>
    <n v="71"/>
    <n v="0"/>
    <n v="0"/>
  </r>
  <r>
    <s v="08MSU0056J"/>
    <x v="47"/>
    <s v="08PSU0038R"/>
    <x v="81"/>
    <x v="0"/>
    <x v="0"/>
    <x v="0"/>
    <n v="5"/>
    <x v="0"/>
    <n v="4"/>
    <x v="2"/>
    <n v="5041200028"/>
    <x v="238"/>
    <n v="2"/>
    <x v="1"/>
    <n v="1"/>
    <s v="Activa"/>
    <n v="0"/>
    <m/>
    <n v="2020"/>
    <n v="0"/>
    <n v="0"/>
    <n v="0"/>
    <n v="0"/>
    <n v="0"/>
    <n v="0"/>
    <n v="0"/>
    <n v="0"/>
    <n v="0"/>
    <n v="0"/>
    <n v="14"/>
    <n v="14"/>
    <n v="28"/>
    <n v="0"/>
    <n v="0"/>
    <n v="36"/>
    <n v="58"/>
    <n v="94"/>
    <n v="0"/>
    <n v="0"/>
  </r>
  <r>
    <s v="08MSU0056J"/>
    <x v="47"/>
    <s v="08PSU0038R"/>
    <x v="81"/>
    <x v="0"/>
    <x v="0"/>
    <x v="0"/>
    <n v="7"/>
    <x v="2"/>
    <n v="4"/>
    <x v="2"/>
    <n v="7041200010"/>
    <x v="309"/>
    <n v="2"/>
    <x v="1"/>
    <n v="1"/>
    <s v="Activa"/>
    <n v="0"/>
    <m/>
    <n v="2020"/>
    <n v="11"/>
    <n v="10"/>
    <n v="21"/>
    <n v="0"/>
    <n v="0"/>
    <n v="11"/>
    <n v="10"/>
    <n v="21"/>
    <n v="0"/>
    <n v="0"/>
    <n v="7"/>
    <n v="6"/>
    <n v="13"/>
    <n v="0"/>
    <n v="0"/>
    <n v="16"/>
    <n v="19"/>
    <n v="35"/>
    <n v="0"/>
    <n v="0"/>
  </r>
  <r>
    <s v="08MSU0056J"/>
    <x v="47"/>
    <s v="08PSU0038R"/>
    <x v="81"/>
    <x v="0"/>
    <x v="0"/>
    <x v="0"/>
    <n v="7"/>
    <x v="2"/>
    <n v="4"/>
    <x v="2"/>
    <n v="7041300004"/>
    <x v="310"/>
    <n v="2"/>
    <x v="1"/>
    <n v="1"/>
    <s v="Activa"/>
    <n v="0"/>
    <m/>
    <n v="2020"/>
    <n v="39"/>
    <n v="16"/>
    <n v="55"/>
    <n v="0"/>
    <n v="0"/>
    <n v="39"/>
    <n v="16"/>
    <n v="55"/>
    <n v="0"/>
    <n v="0"/>
    <n v="13"/>
    <n v="12"/>
    <n v="25"/>
    <n v="0"/>
    <n v="0"/>
    <n v="95"/>
    <n v="71"/>
    <n v="166"/>
    <n v="0"/>
    <n v="0"/>
  </r>
  <r>
    <s v="08MSU0056J"/>
    <x v="47"/>
    <s v="08PSU0038R"/>
    <x v="81"/>
    <x v="0"/>
    <x v="0"/>
    <x v="0"/>
    <n v="7"/>
    <x v="2"/>
    <n v="4"/>
    <x v="2"/>
    <n v="7042100034"/>
    <x v="312"/>
    <n v="2"/>
    <x v="1"/>
    <n v="1"/>
    <s v="Activa"/>
    <n v="0"/>
    <m/>
    <n v="2020"/>
    <n v="83"/>
    <n v="41"/>
    <n v="124"/>
    <n v="0"/>
    <n v="0"/>
    <n v="83"/>
    <n v="41"/>
    <n v="124"/>
    <n v="0"/>
    <n v="0"/>
    <n v="26"/>
    <n v="11"/>
    <n v="37"/>
    <n v="0"/>
    <n v="0"/>
    <n v="137"/>
    <n v="71"/>
    <n v="208"/>
    <n v="0"/>
    <n v="0"/>
  </r>
  <r>
    <s v="08MSU0056J"/>
    <x v="47"/>
    <s v="08PSU0038R"/>
    <x v="81"/>
    <x v="0"/>
    <x v="0"/>
    <x v="0"/>
    <n v="7"/>
    <x v="2"/>
    <n v="4"/>
    <x v="2"/>
    <n v="7042100036"/>
    <x v="308"/>
    <n v="2"/>
    <x v="1"/>
    <n v="1"/>
    <s v="Activa"/>
    <n v="0"/>
    <m/>
    <n v="2020"/>
    <n v="7"/>
    <n v="20"/>
    <n v="27"/>
    <n v="0"/>
    <n v="0"/>
    <n v="7"/>
    <n v="20"/>
    <n v="27"/>
    <n v="0"/>
    <n v="0"/>
    <n v="3"/>
    <n v="9"/>
    <n v="12"/>
    <n v="0"/>
    <n v="0"/>
    <n v="22"/>
    <n v="41"/>
    <n v="63"/>
    <n v="0"/>
    <n v="0"/>
  </r>
  <r>
    <s v="08MSU0060W"/>
    <x v="48"/>
    <s v="08ESU4080B"/>
    <x v="82"/>
    <x v="1"/>
    <x v="1"/>
    <x v="3"/>
    <n v="4"/>
    <x v="4"/>
    <n v="3"/>
    <x v="1"/>
    <n v="4031500002"/>
    <x v="313"/>
    <n v="1"/>
    <x v="0"/>
    <n v="1"/>
    <s v="Activa"/>
    <n v="0"/>
    <m/>
    <n v="2020"/>
    <n v="3"/>
    <n v="26"/>
    <n v="29"/>
    <n v="0"/>
    <n v="0"/>
    <n v="1"/>
    <n v="10"/>
    <n v="11"/>
    <n v="0"/>
    <n v="0"/>
    <n v="1"/>
    <n v="22"/>
    <n v="23"/>
    <n v="0"/>
    <n v="0"/>
    <n v="1"/>
    <n v="44"/>
    <n v="45"/>
    <n v="0"/>
    <n v="0"/>
  </r>
  <r>
    <s v="08MSU0060W"/>
    <x v="48"/>
    <s v="08ESU4080B"/>
    <x v="82"/>
    <x v="1"/>
    <x v="1"/>
    <x v="3"/>
    <n v="5"/>
    <x v="0"/>
    <n v="3"/>
    <x v="1"/>
    <n v="5031500010"/>
    <x v="260"/>
    <n v="1"/>
    <x v="0"/>
    <n v="1"/>
    <s v="Activa"/>
    <n v="0"/>
    <m/>
    <n v="2020"/>
    <n v="10"/>
    <n v="77"/>
    <n v="87"/>
    <n v="0"/>
    <n v="1"/>
    <n v="7"/>
    <n v="99"/>
    <n v="106"/>
    <n v="1"/>
    <n v="1"/>
    <n v="4"/>
    <n v="73"/>
    <n v="77"/>
    <n v="0"/>
    <n v="0"/>
    <n v="17"/>
    <n v="291"/>
    <n v="308"/>
    <n v="3"/>
    <n v="0"/>
  </r>
  <r>
    <s v="08MSU0070C"/>
    <x v="49"/>
    <s v="08DIT0012Z"/>
    <x v="83"/>
    <x v="1"/>
    <x v="1"/>
    <x v="1"/>
    <n v="5"/>
    <x v="0"/>
    <n v="4"/>
    <x v="2"/>
    <n v="5042000002"/>
    <x v="28"/>
    <n v="1"/>
    <x v="0"/>
    <n v="1"/>
    <s v="Activa"/>
    <n v="0"/>
    <m/>
    <n v="2020"/>
    <n v="14"/>
    <n v="53"/>
    <n v="67"/>
    <n v="0"/>
    <n v="0"/>
    <n v="1"/>
    <n v="1"/>
    <n v="2"/>
    <n v="0"/>
    <n v="0"/>
    <n v="21"/>
    <n v="45"/>
    <n v="66"/>
    <n v="5"/>
    <n v="0"/>
    <n v="147"/>
    <n v="352"/>
    <n v="499"/>
    <n v="5"/>
    <n v="0"/>
  </r>
  <r>
    <s v="08MSU0070C"/>
    <x v="49"/>
    <s v="08DIT0012Z"/>
    <x v="83"/>
    <x v="1"/>
    <x v="1"/>
    <x v="1"/>
    <n v="5"/>
    <x v="0"/>
    <n v="4"/>
    <x v="2"/>
    <n v="5042100050"/>
    <x v="20"/>
    <n v="1"/>
    <x v="0"/>
    <n v="1"/>
    <s v="Activa"/>
    <n v="0"/>
    <m/>
    <n v="2020"/>
    <n v="7"/>
    <n v="19"/>
    <n v="26"/>
    <n v="0"/>
    <n v="0"/>
    <n v="0"/>
    <n v="0"/>
    <n v="0"/>
    <n v="0"/>
    <n v="0"/>
    <n v="23"/>
    <n v="40"/>
    <n v="63"/>
    <n v="0"/>
    <n v="0"/>
    <n v="170"/>
    <n v="280"/>
    <n v="450"/>
    <n v="0"/>
    <n v="0"/>
  </r>
  <r>
    <s v="08MSU0070C"/>
    <x v="49"/>
    <s v="08DIT0012Z"/>
    <x v="83"/>
    <x v="1"/>
    <x v="1"/>
    <x v="1"/>
    <n v="5"/>
    <x v="0"/>
    <n v="6"/>
    <x v="5"/>
    <n v="5061300046"/>
    <x v="21"/>
    <n v="1"/>
    <x v="0"/>
    <n v="1"/>
    <s v="Activa"/>
    <n v="0"/>
    <m/>
    <n v="2020"/>
    <n v="50"/>
    <n v="13"/>
    <n v="63"/>
    <n v="0"/>
    <n v="0"/>
    <n v="7"/>
    <n v="1"/>
    <n v="8"/>
    <n v="0"/>
    <n v="0"/>
    <n v="74"/>
    <n v="16"/>
    <n v="90"/>
    <n v="0"/>
    <n v="0"/>
    <n v="409"/>
    <n v="111"/>
    <n v="520"/>
    <n v="0"/>
    <n v="0"/>
  </r>
  <r>
    <s v="08MSU0070C"/>
    <x v="49"/>
    <s v="08DIT0012Z"/>
    <x v="83"/>
    <x v="1"/>
    <x v="1"/>
    <x v="1"/>
    <n v="5"/>
    <x v="0"/>
    <n v="6"/>
    <x v="5"/>
    <n v="5062200015"/>
    <x v="314"/>
    <n v="1"/>
    <x v="0"/>
    <n v="1"/>
    <s v="Activa"/>
    <n v="0"/>
    <m/>
    <n v="2020"/>
    <n v="9"/>
    <n v="3"/>
    <n v="12"/>
    <n v="0"/>
    <n v="0"/>
    <n v="1"/>
    <n v="0"/>
    <n v="1"/>
    <n v="0"/>
    <n v="0"/>
    <n v="23"/>
    <n v="10"/>
    <n v="33"/>
    <n v="0"/>
    <n v="0"/>
    <n v="139"/>
    <n v="43"/>
    <n v="182"/>
    <n v="0"/>
    <n v="0"/>
  </r>
  <r>
    <s v="08MSU0070C"/>
    <x v="49"/>
    <s v="08DIT0012Z"/>
    <x v="83"/>
    <x v="1"/>
    <x v="1"/>
    <x v="1"/>
    <n v="5"/>
    <x v="0"/>
    <n v="7"/>
    <x v="3"/>
    <n v="5071100005"/>
    <x v="243"/>
    <n v="1"/>
    <x v="0"/>
    <n v="1"/>
    <s v="Activa"/>
    <n v="0"/>
    <m/>
    <n v="2020"/>
    <n v="8"/>
    <n v="8"/>
    <n v="16"/>
    <n v="0"/>
    <n v="0"/>
    <n v="0"/>
    <n v="0"/>
    <n v="0"/>
    <n v="0"/>
    <n v="0"/>
    <n v="20"/>
    <n v="15"/>
    <n v="35"/>
    <n v="0"/>
    <n v="0"/>
    <n v="188"/>
    <n v="153"/>
    <n v="341"/>
    <n v="0"/>
    <n v="0"/>
  </r>
  <r>
    <s v="08MSU0070C"/>
    <x v="49"/>
    <s v="08DIT0012Z"/>
    <x v="83"/>
    <x v="1"/>
    <x v="1"/>
    <x v="1"/>
    <n v="5"/>
    <x v="0"/>
    <n v="7"/>
    <x v="3"/>
    <n v="5071700019"/>
    <x v="24"/>
    <n v="1"/>
    <x v="0"/>
    <n v="1"/>
    <s v="Activa"/>
    <n v="0"/>
    <m/>
    <n v="2020"/>
    <n v="41"/>
    <n v="30"/>
    <n v="71"/>
    <n v="0"/>
    <n v="0"/>
    <n v="1"/>
    <n v="0"/>
    <n v="1"/>
    <n v="0"/>
    <n v="0"/>
    <n v="61"/>
    <n v="32"/>
    <n v="93"/>
    <n v="0"/>
    <n v="0"/>
    <n v="422"/>
    <n v="206"/>
    <n v="628"/>
    <n v="0"/>
    <n v="0"/>
  </r>
  <r>
    <s v="08MSU0070C"/>
    <x v="49"/>
    <s v="08DIT0012Z"/>
    <x v="83"/>
    <x v="1"/>
    <x v="1"/>
    <x v="1"/>
    <n v="5"/>
    <x v="0"/>
    <n v="7"/>
    <x v="3"/>
    <n v="5073100005"/>
    <x v="315"/>
    <n v="1"/>
    <x v="0"/>
    <n v="1"/>
    <s v="Activa"/>
    <n v="0"/>
    <m/>
    <n v="2020"/>
    <n v="49"/>
    <n v="91"/>
    <n v="140"/>
    <n v="0"/>
    <n v="0"/>
    <n v="1"/>
    <n v="4"/>
    <n v="5"/>
    <n v="0"/>
    <n v="0"/>
    <n v="41"/>
    <n v="47"/>
    <n v="88"/>
    <n v="0"/>
    <n v="0"/>
    <n v="438"/>
    <n v="492"/>
    <n v="930"/>
    <n v="0"/>
    <n v="0"/>
  </r>
  <r>
    <s v="08MSU0070C"/>
    <x v="49"/>
    <s v="08DIT0012Z"/>
    <x v="83"/>
    <x v="1"/>
    <x v="1"/>
    <x v="1"/>
    <n v="7"/>
    <x v="2"/>
    <n v="6"/>
    <x v="5"/>
    <n v="7061300009"/>
    <x v="316"/>
    <n v="1"/>
    <x v="0"/>
    <n v="1"/>
    <s v="Activa"/>
    <n v="0"/>
    <m/>
    <n v="2020"/>
    <n v="2"/>
    <n v="1"/>
    <n v="3"/>
    <n v="0"/>
    <n v="0"/>
    <n v="2"/>
    <n v="1"/>
    <n v="3"/>
    <n v="0"/>
    <n v="0"/>
    <n v="5"/>
    <n v="1"/>
    <n v="6"/>
    <n v="0"/>
    <n v="0"/>
    <n v="26"/>
    <n v="7"/>
    <n v="33"/>
    <n v="0"/>
    <n v="0"/>
  </r>
  <r>
    <s v="08MSU0070C"/>
    <x v="49"/>
    <s v="08DIT0012Z"/>
    <x v="83"/>
    <x v="1"/>
    <x v="1"/>
    <x v="1"/>
    <n v="7"/>
    <x v="2"/>
    <n v="7"/>
    <x v="3"/>
    <n v="7071700007"/>
    <x v="291"/>
    <n v="1"/>
    <x v="0"/>
    <n v="1"/>
    <s v="Activa"/>
    <n v="0"/>
    <m/>
    <n v="2020"/>
    <n v="1"/>
    <n v="1"/>
    <n v="2"/>
    <n v="0"/>
    <n v="0"/>
    <n v="1"/>
    <n v="1"/>
    <n v="2"/>
    <n v="0"/>
    <n v="0"/>
    <n v="0"/>
    <n v="0"/>
    <n v="0"/>
    <n v="0"/>
    <n v="0"/>
    <n v="9"/>
    <n v="2"/>
    <n v="11"/>
    <n v="0"/>
    <n v="0"/>
  </r>
  <r>
    <s v="08MSU0070C"/>
    <x v="49"/>
    <s v="08DIT0012Z"/>
    <x v="83"/>
    <x v="1"/>
    <x v="1"/>
    <x v="1"/>
    <n v="8"/>
    <x v="3"/>
    <n v="7"/>
    <x v="3"/>
    <n v="8071000008"/>
    <x v="292"/>
    <n v="1"/>
    <x v="0"/>
    <n v="1"/>
    <s v="Activa"/>
    <n v="0"/>
    <m/>
    <n v="2020"/>
    <n v="0"/>
    <n v="0"/>
    <n v="0"/>
    <n v="0"/>
    <n v="0"/>
    <n v="0"/>
    <n v="0"/>
    <n v="0"/>
    <n v="0"/>
    <n v="0"/>
    <n v="1"/>
    <n v="1"/>
    <n v="2"/>
    <n v="0"/>
    <n v="0"/>
    <n v="2"/>
    <n v="1"/>
    <n v="3"/>
    <n v="0"/>
    <n v="0"/>
  </r>
  <r>
    <s v="08MSU0080J"/>
    <x v="50"/>
    <s v="08PSU9990N"/>
    <x v="84"/>
    <x v="1"/>
    <x v="0"/>
    <x v="0"/>
    <n v="5"/>
    <x v="0"/>
    <n v="2"/>
    <x v="0"/>
    <n v="5021500028"/>
    <x v="0"/>
    <n v="1"/>
    <x v="0"/>
    <n v="1"/>
    <s v="Activa"/>
    <n v="0"/>
    <m/>
    <n v="2020"/>
    <n v="1"/>
    <n v="0"/>
    <n v="1"/>
    <n v="0"/>
    <n v="0"/>
    <n v="3"/>
    <n v="5"/>
    <n v="8"/>
    <n v="0"/>
    <n v="0"/>
    <n v="1"/>
    <n v="0"/>
    <n v="1"/>
    <n v="0"/>
    <n v="0"/>
    <n v="9"/>
    <n v="9"/>
    <n v="18"/>
    <n v="0"/>
    <n v="0"/>
  </r>
  <r>
    <s v="08MSU0080J"/>
    <x v="50"/>
    <s v="08PSU9990N"/>
    <x v="84"/>
    <x v="1"/>
    <x v="0"/>
    <x v="0"/>
    <n v="5"/>
    <x v="0"/>
    <n v="7"/>
    <x v="3"/>
    <n v="5071000009"/>
    <x v="317"/>
    <n v="1"/>
    <x v="0"/>
    <n v="1"/>
    <s v="Activa"/>
    <n v="0"/>
    <m/>
    <n v="2020"/>
    <n v="0"/>
    <n v="0"/>
    <n v="0"/>
    <n v="0"/>
    <n v="0"/>
    <n v="3"/>
    <n v="5"/>
    <n v="8"/>
    <n v="0"/>
    <n v="0"/>
    <n v="6"/>
    <n v="10"/>
    <n v="16"/>
    <n v="0"/>
    <n v="0"/>
    <n v="17"/>
    <n v="24"/>
    <n v="41"/>
    <n v="0"/>
    <n v="0"/>
  </r>
  <r>
    <s v="08MSU0090Q"/>
    <x v="51"/>
    <s v="08PSU3942P"/>
    <x v="85"/>
    <x v="1"/>
    <x v="0"/>
    <x v="0"/>
    <n v="5"/>
    <x v="0"/>
    <n v="3"/>
    <x v="1"/>
    <n v="5031100007"/>
    <x v="31"/>
    <n v="1"/>
    <x v="0"/>
    <n v="1"/>
    <s v="Activa"/>
    <n v="0"/>
    <m/>
    <n v="2020"/>
    <n v="6"/>
    <n v="15"/>
    <n v="21"/>
    <n v="0"/>
    <n v="0"/>
    <n v="3"/>
    <n v="10"/>
    <n v="13"/>
    <n v="0"/>
    <n v="0"/>
    <n v="7"/>
    <n v="17"/>
    <n v="24"/>
    <n v="0"/>
    <n v="0"/>
    <n v="34"/>
    <n v="96"/>
    <n v="130"/>
    <n v="0"/>
    <n v="0"/>
  </r>
  <r>
    <s v="08MSU0110N"/>
    <x v="52"/>
    <s v="08PSU2923U"/>
    <x v="86"/>
    <x v="0"/>
    <x v="0"/>
    <x v="0"/>
    <n v="5"/>
    <x v="0"/>
    <n v="3"/>
    <x v="1"/>
    <n v="5032100068"/>
    <x v="318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110N"/>
    <x v="52"/>
    <s v="08PSU2923U"/>
    <x v="86"/>
    <x v="0"/>
    <x v="0"/>
    <x v="0"/>
    <n v="5"/>
    <x v="0"/>
    <n v="4"/>
    <x v="2"/>
    <n v="5041100005"/>
    <x v="319"/>
    <n v="1"/>
    <x v="0"/>
    <n v="1"/>
    <s v="Activa"/>
    <n v="0"/>
    <m/>
    <n v="2020"/>
    <n v="0"/>
    <n v="0"/>
    <n v="0"/>
    <n v="0"/>
    <n v="0"/>
    <n v="0"/>
    <n v="0"/>
    <n v="0"/>
    <n v="0"/>
    <n v="0"/>
    <n v="14"/>
    <n v="19"/>
    <n v="33"/>
    <n v="0"/>
    <n v="0"/>
    <n v="21"/>
    <n v="33"/>
    <n v="54"/>
    <n v="0"/>
    <n v="0"/>
  </r>
  <r>
    <s v="08MSU0110N"/>
    <x v="52"/>
    <s v="08PSU2923U"/>
    <x v="86"/>
    <x v="0"/>
    <x v="0"/>
    <x v="0"/>
    <n v="5"/>
    <x v="0"/>
    <n v="4"/>
    <x v="2"/>
    <n v="5041100032"/>
    <x v="237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110N"/>
    <x v="52"/>
    <s v="08PSU2923U"/>
    <x v="86"/>
    <x v="0"/>
    <x v="0"/>
    <x v="0"/>
    <n v="5"/>
    <x v="0"/>
    <n v="4"/>
    <x v="2"/>
    <n v="5041100078"/>
    <x v="320"/>
    <n v="1"/>
    <x v="0"/>
    <n v="1"/>
    <s v="Activa"/>
    <n v="0"/>
    <m/>
    <n v="2020"/>
    <n v="5"/>
    <n v="1"/>
    <n v="6"/>
    <n v="0"/>
    <n v="0"/>
    <n v="5"/>
    <n v="1"/>
    <n v="6"/>
    <n v="0"/>
    <n v="0"/>
    <n v="0"/>
    <n v="0"/>
    <n v="0"/>
    <n v="0"/>
    <n v="0"/>
    <n v="13"/>
    <n v="14"/>
    <n v="27"/>
    <n v="0"/>
    <n v="0"/>
  </r>
  <r>
    <s v="08MSU0110N"/>
    <x v="52"/>
    <s v="08PSU2923U"/>
    <x v="86"/>
    <x v="0"/>
    <x v="0"/>
    <x v="0"/>
    <n v="5"/>
    <x v="0"/>
    <n v="4"/>
    <x v="2"/>
    <n v="5041200028"/>
    <x v="238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110N"/>
    <x v="52"/>
    <s v="08PSU2923U"/>
    <x v="86"/>
    <x v="0"/>
    <x v="0"/>
    <x v="0"/>
    <n v="5"/>
    <x v="0"/>
    <n v="4"/>
    <x v="2"/>
    <n v="5041400043"/>
    <x v="321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110N"/>
    <x v="52"/>
    <s v="08PSU2923U"/>
    <x v="86"/>
    <x v="0"/>
    <x v="0"/>
    <x v="0"/>
    <n v="5"/>
    <x v="0"/>
    <n v="7"/>
    <x v="3"/>
    <n v="5071000010"/>
    <x v="322"/>
    <n v="1"/>
    <x v="0"/>
    <n v="1"/>
    <s v="Activa"/>
    <n v="0"/>
    <m/>
    <n v="2020"/>
    <n v="0"/>
    <n v="0"/>
    <n v="0"/>
    <n v="0"/>
    <n v="0"/>
    <n v="0"/>
    <n v="0"/>
    <n v="0"/>
    <n v="0"/>
    <n v="0"/>
    <n v="19"/>
    <n v="6"/>
    <n v="25"/>
    <n v="0"/>
    <n v="0"/>
    <n v="25"/>
    <n v="10"/>
    <n v="35"/>
    <n v="0"/>
    <n v="0"/>
  </r>
  <r>
    <s v="08MSU0110N"/>
    <x v="52"/>
    <s v="08PSU2923U"/>
    <x v="86"/>
    <x v="0"/>
    <x v="0"/>
    <x v="0"/>
    <n v="5"/>
    <x v="0"/>
    <n v="7"/>
    <x v="3"/>
    <n v="5071300004"/>
    <x v="225"/>
    <n v="1"/>
    <x v="0"/>
    <n v="1"/>
    <s v="Activa"/>
    <n v="0"/>
    <m/>
    <n v="2020"/>
    <n v="8"/>
    <n v="2"/>
    <n v="10"/>
    <n v="0"/>
    <n v="0"/>
    <n v="8"/>
    <n v="2"/>
    <n v="10"/>
    <n v="0"/>
    <n v="0"/>
    <n v="0"/>
    <n v="0"/>
    <n v="0"/>
    <n v="0"/>
    <n v="0"/>
    <n v="28"/>
    <n v="5"/>
    <n v="33"/>
    <n v="0"/>
    <n v="0"/>
  </r>
  <r>
    <s v="08MSU0110N"/>
    <x v="52"/>
    <s v="08PSU2923U"/>
    <x v="86"/>
    <x v="0"/>
    <x v="0"/>
    <x v="0"/>
    <n v="5"/>
    <x v="0"/>
    <n v="7"/>
    <x v="3"/>
    <n v="5071700022"/>
    <x v="323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120U"/>
    <x v="53"/>
    <s v="08DAH0001F"/>
    <x v="87"/>
    <x v="1"/>
    <x v="1"/>
    <x v="1"/>
    <n v="5"/>
    <x v="0"/>
    <n v="2"/>
    <x v="0"/>
    <n v="5022500003"/>
    <x v="324"/>
    <n v="1"/>
    <x v="0"/>
    <n v="1"/>
    <s v="Activa"/>
    <n v="0"/>
    <m/>
    <n v="2020"/>
    <n v="2"/>
    <n v="3"/>
    <n v="5"/>
    <n v="0"/>
    <n v="0"/>
    <n v="0"/>
    <n v="0"/>
    <n v="0"/>
    <n v="0"/>
    <n v="0"/>
    <n v="5"/>
    <n v="0"/>
    <n v="5"/>
    <n v="0"/>
    <n v="0"/>
    <n v="14"/>
    <n v="7"/>
    <n v="21"/>
    <n v="0"/>
    <n v="0"/>
  </r>
  <r>
    <s v="08MSU0120U"/>
    <x v="53"/>
    <s v="08DAH0001F"/>
    <x v="87"/>
    <x v="1"/>
    <x v="1"/>
    <x v="1"/>
    <n v="5"/>
    <x v="0"/>
    <n v="3"/>
    <x v="1"/>
    <n v="5031200001"/>
    <x v="325"/>
    <n v="1"/>
    <x v="0"/>
    <n v="1"/>
    <s v="Activa"/>
    <n v="0"/>
    <m/>
    <n v="2020"/>
    <n v="0"/>
    <n v="1"/>
    <n v="1"/>
    <n v="0"/>
    <n v="0"/>
    <n v="0"/>
    <n v="1"/>
    <n v="1"/>
    <n v="0"/>
    <n v="0"/>
    <n v="1"/>
    <n v="5"/>
    <n v="6"/>
    <n v="0"/>
    <n v="0"/>
    <n v="8"/>
    <n v="13"/>
    <n v="21"/>
    <n v="0"/>
    <n v="3"/>
  </r>
  <r>
    <s v="08MSU0120U"/>
    <x v="53"/>
    <s v="08DAH0001F"/>
    <x v="87"/>
    <x v="1"/>
    <x v="1"/>
    <x v="1"/>
    <n v="5"/>
    <x v="0"/>
    <n v="3"/>
    <x v="1"/>
    <n v="5031200004"/>
    <x v="326"/>
    <n v="1"/>
    <x v="0"/>
    <n v="3"/>
    <s v="Liquidacion"/>
    <n v="0"/>
    <m/>
    <n v="202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</r>
  <r>
    <s v="08MSU0120U"/>
    <x v="53"/>
    <s v="08DAH0001F"/>
    <x v="87"/>
    <x v="1"/>
    <x v="1"/>
    <x v="1"/>
    <n v="5"/>
    <x v="0"/>
    <n v="3"/>
    <x v="1"/>
    <n v="5031200010"/>
    <x v="327"/>
    <n v="1"/>
    <x v="0"/>
    <n v="1"/>
    <s v="Activa"/>
    <n v="0"/>
    <m/>
    <n v="2020"/>
    <n v="1"/>
    <n v="6"/>
    <n v="7"/>
    <n v="0"/>
    <n v="0"/>
    <n v="1"/>
    <n v="0"/>
    <n v="1"/>
    <n v="0"/>
    <n v="0"/>
    <n v="2"/>
    <n v="8"/>
    <n v="10"/>
    <n v="0"/>
    <n v="0"/>
    <n v="6"/>
    <n v="27"/>
    <n v="33"/>
    <n v="0"/>
    <n v="0"/>
  </r>
  <r>
    <s v="08MSU0120U"/>
    <x v="53"/>
    <s v="08DAH0001F"/>
    <x v="87"/>
    <x v="1"/>
    <x v="1"/>
    <x v="1"/>
    <n v="5"/>
    <x v="0"/>
    <n v="3"/>
    <x v="1"/>
    <n v="5031200013"/>
    <x v="328"/>
    <n v="1"/>
    <x v="0"/>
    <n v="1"/>
    <s v="Activa"/>
    <n v="0"/>
    <m/>
    <n v="2020"/>
    <n v="3"/>
    <n v="4"/>
    <n v="7"/>
    <n v="0"/>
    <n v="0"/>
    <n v="1"/>
    <n v="0"/>
    <n v="1"/>
    <n v="0"/>
    <n v="0"/>
    <n v="7"/>
    <n v="11"/>
    <n v="18"/>
    <n v="0"/>
    <n v="5"/>
    <n v="20"/>
    <n v="31"/>
    <n v="51"/>
    <n v="0"/>
    <n v="5"/>
  </r>
  <r>
    <s v="08MSU0120U"/>
    <x v="53"/>
    <s v="08DAH0001F"/>
    <x v="87"/>
    <x v="1"/>
    <x v="1"/>
    <x v="1"/>
    <n v="7"/>
    <x v="2"/>
    <n v="3"/>
    <x v="1"/>
    <n v="7031200012"/>
    <x v="329"/>
    <n v="1"/>
    <x v="0"/>
    <n v="1"/>
    <s v="Activa"/>
    <n v="0"/>
    <m/>
    <n v="2020"/>
    <n v="3"/>
    <n v="4"/>
    <n v="7"/>
    <n v="0"/>
    <n v="0"/>
    <n v="3"/>
    <n v="4"/>
    <n v="7"/>
    <n v="0"/>
    <n v="0"/>
    <n v="2"/>
    <n v="3"/>
    <n v="5"/>
    <n v="0"/>
    <n v="0"/>
    <n v="2"/>
    <n v="3"/>
    <n v="5"/>
    <n v="0"/>
    <n v="0"/>
  </r>
  <r>
    <s v="08MSU0120U"/>
    <x v="53"/>
    <s v="08DAH0001F"/>
    <x v="87"/>
    <x v="1"/>
    <x v="1"/>
    <x v="1"/>
    <n v="7"/>
    <x v="2"/>
    <n v="3"/>
    <x v="1"/>
    <n v="7031200013"/>
    <x v="330"/>
    <n v="1"/>
    <x v="0"/>
    <n v="3"/>
    <s v="Liquidacion"/>
    <n v="0"/>
    <m/>
    <n v="2020"/>
    <n v="6"/>
    <n v="5"/>
    <n v="11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0130A"/>
    <x v="54"/>
    <s v="08PSU0003B"/>
    <x v="88"/>
    <x v="1"/>
    <x v="0"/>
    <x v="0"/>
    <n v="5"/>
    <x v="0"/>
    <n v="2"/>
    <x v="0"/>
    <n v="5021500056"/>
    <x v="331"/>
    <n v="1"/>
    <x v="0"/>
    <n v="1"/>
    <s v="Activa"/>
    <n v="0"/>
    <m/>
    <n v="2020"/>
    <n v="2"/>
    <n v="6"/>
    <n v="8"/>
    <n v="0"/>
    <n v="0"/>
    <n v="0"/>
    <n v="1"/>
    <n v="1"/>
    <n v="0"/>
    <n v="0"/>
    <n v="14"/>
    <n v="12"/>
    <n v="26"/>
    <n v="0"/>
    <n v="0"/>
    <n v="33"/>
    <n v="35"/>
    <n v="68"/>
    <n v="0"/>
    <n v="0"/>
  </r>
  <r>
    <s v="08MSU0130A"/>
    <x v="54"/>
    <s v="08PSU0003B"/>
    <x v="88"/>
    <x v="1"/>
    <x v="0"/>
    <x v="0"/>
    <n v="5"/>
    <x v="0"/>
    <n v="3"/>
    <x v="1"/>
    <n v="5032100050"/>
    <x v="332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130A"/>
    <x v="54"/>
    <s v="08PSU0003B"/>
    <x v="88"/>
    <x v="1"/>
    <x v="0"/>
    <x v="0"/>
    <n v="5"/>
    <x v="0"/>
    <n v="3"/>
    <x v="1"/>
    <n v="5033100011"/>
    <x v="1"/>
    <n v="2"/>
    <x v="1"/>
    <n v="1"/>
    <s v="Activa"/>
    <n v="0"/>
    <m/>
    <n v="2020"/>
    <n v="77"/>
    <n v="77"/>
    <n v="154"/>
    <n v="0"/>
    <n v="0"/>
    <n v="23"/>
    <n v="37"/>
    <n v="60"/>
    <n v="0"/>
    <n v="0"/>
    <n v="54"/>
    <n v="64"/>
    <n v="118"/>
    <n v="1"/>
    <n v="0"/>
    <n v="347"/>
    <n v="318"/>
    <n v="665"/>
    <n v="1"/>
    <n v="0"/>
  </r>
  <r>
    <s v="08MSU0130A"/>
    <x v="54"/>
    <s v="08PSU0003B"/>
    <x v="88"/>
    <x v="1"/>
    <x v="0"/>
    <x v="0"/>
    <n v="5"/>
    <x v="0"/>
    <n v="4"/>
    <x v="2"/>
    <n v="5041100056"/>
    <x v="71"/>
    <n v="1"/>
    <x v="0"/>
    <n v="1"/>
    <s v="Activa"/>
    <n v="0"/>
    <m/>
    <n v="2020"/>
    <n v="6"/>
    <n v="2"/>
    <n v="8"/>
    <n v="0"/>
    <n v="0"/>
    <n v="0"/>
    <n v="0"/>
    <n v="0"/>
    <n v="0"/>
    <n v="0"/>
    <n v="21"/>
    <n v="23"/>
    <n v="44"/>
    <n v="0"/>
    <n v="0"/>
    <n v="63"/>
    <n v="82"/>
    <n v="145"/>
    <n v="0"/>
    <n v="0"/>
  </r>
  <r>
    <s v="08MSU0130A"/>
    <x v="54"/>
    <s v="08PSU0003B"/>
    <x v="88"/>
    <x v="1"/>
    <x v="0"/>
    <x v="0"/>
    <n v="5"/>
    <x v="0"/>
    <n v="4"/>
    <x v="2"/>
    <n v="5041300004"/>
    <x v="148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9"/>
    <n v="13"/>
    <n v="22"/>
    <n v="0"/>
    <n v="0"/>
  </r>
  <r>
    <s v="08MSU0130A"/>
    <x v="54"/>
    <s v="08PSU0003B"/>
    <x v="88"/>
    <x v="1"/>
    <x v="0"/>
    <x v="0"/>
    <n v="5"/>
    <x v="0"/>
    <n v="4"/>
    <x v="2"/>
    <n v="5042100096"/>
    <x v="306"/>
    <n v="1"/>
    <x v="0"/>
    <n v="1"/>
    <s v="Activa"/>
    <n v="0"/>
    <m/>
    <n v="2020"/>
    <n v="3"/>
    <n v="0"/>
    <n v="3"/>
    <n v="0"/>
    <n v="0"/>
    <n v="0"/>
    <n v="0"/>
    <n v="0"/>
    <n v="0"/>
    <n v="0"/>
    <n v="16"/>
    <n v="6"/>
    <n v="22"/>
    <n v="0"/>
    <n v="0"/>
    <n v="38"/>
    <n v="14"/>
    <n v="52"/>
    <n v="0"/>
    <n v="0"/>
  </r>
  <r>
    <s v="08MSU0130A"/>
    <x v="54"/>
    <s v="08PSU0003B"/>
    <x v="88"/>
    <x v="1"/>
    <x v="0"/>
    <x v="0"/>
    <n v="5"/>
    <x v="0"/>
    <n v="4"/>
    <x v="2"/>
    <n v="5042100125"/>
    <x v="333"/>
    <n v="1"/>
    <x v="0"/>
    <n v="1"/>
    <s v="Activa"/>
    <n v="0"/>
    <m/>
    <n v="2020"/>
    <n v="22"/>
    <n v="37"/>
    <n v="59"/>
    <n v="0"/>
    <n v="0"/>
    <n v="0"/>
    <n v="0"/>
    <n v="0"/>
    <n v="0"/>
    <n v="0"/>
    <n v="45"/>
    <n v="57"/>
    <n v="102"/>
    <n v="0"/>
    <n v="0"/>
    <n v="106"/>
    <n v="165"/>
    <n v="271"/>
    <n v="0"/>
    <n v="0"/>
  </r>
  <r>
    <s v="08MSU0130A"/>
    <x v="54"/>
    <s v="08PSU0003B"/>
    <x v="88"/>
    <x v="1"/>
    <x v="0"/>
    <x v="0"/>
    <n v="5"/>
    <x v="0"/>
    <n v="4"/>
    <x v="2"/>
    <n v="5042100236"/>
    <x v="334"/>
    <n v="3"/>
    <x v="2"/>
    <n v="1"/>
    <s v="Activa"/>
    <n v="0"/>
    <m/>
    <n v="2020"/>
    <n v="0"/>
    <n v="0"/>
    <n v="0"/>
    <n v="0"/>
    <n v="0"/>
    <n v="0"/>
    <n v="0"/>
    <n v="0"/>
    <n v="0"/>
    <n v="0"/>
    <n v="3"/>
    <n v="3"/>
    <n v="6"/>
    <n v="0"/>
    <n v="0"/>
    <n v="5"/>
    <n v="5"/>
    <n v="10"/>
    <n v="0"/>
    <n v="0"/>
  </r>
  <r>
    <s v="08MSU0130A"/>
    <x v="54"/>
    <s v="08PSU0003B"/>
    <x v="88"/>
    <x v="1"/>
    <x v="0"/>
    <x v="0"/>
    <n v="5"/>
    <x v="0"/>
    <n v="4"/>
    <x v="2"/>
    <n v="5042200005"/>
    <x v="335"/>
    <n v="1"/>
    <x v="0"/>
    <n v="1"/>
    <s v="Activa"/>
    <n v="0"/>
    <m/>
    <n v="2020"/>
    <n v="0"/>
    <n v="2"/>
    <n v="2"/>
    <n v="0"/>
    <n v="0"/>
    <n v="0"/>
    <n v="0"/>
    <n v="0"/>
    <n v="0"/>
    <n v="0"/>
    <n v="3"/>
    <n v="11"/>
    <n v="14"/>
    <n v="0"/>
    <n v="0"/>
    <n v="19"/>
    <n v="62"/>
    <n v="81"/>
    <n v="0"/>
    <n v="0"/>
  </r>
  <r>
    <s v="08MSU0130A"/>
    <x v="54"/>
    <s v="08PSU0003B"/>
    <x v="88"/>
    <x v="1"/>
    <x v="0"/>
    <x v="0"/>
    <n v="5"/>
    <x v="0"/>
    <n v="7"/>
    <x v="3"/>
    <n v="5071700010"/>
    <x v="336"/>
    <n v="1"/>
    <x v="0"/>
    <n v="1"/>
    <s v="Activa"/>
    <n v="0"/>
    <m/>
    <n v="2020"/>
    <n v="20"/>
    <n v="4"/>
    <n v="24"/>
    <n v="0"/>
    <n v="0"/>
    <n v="0"/>
    <n v="0"/>
    <n v="0"/>
    <n v="0"/>
    <n v="0"/>
    <n v="24"/>
    <n v="4"/>
    <n v="28"/>
    <n v="0"/>
    <n v="0"/>
    <n v="83"/>
    <n v="25"/>
    <n v="108"/>
    <n v="0"/>
    <n v="0"/>
  </r>
  <r>
    <s v="08MSU0130A"/>
    <x v="54"/>
    <s v="08PSU0003B"/>
    <x v="88"/>
    <x v="1"/>
    <x v="0"/>
    <x v="0"/>
    <n v="5"/>
    <x v="0"/>
    <n v="9"/>
    <x v="6"/>
    <n v="5094200001"/>
    <x v="249"/>
    <n v="1"/>
    <x v="0"/>
    <n v="1"/>
    <s v="Activa"/>
    <n v="0"/>
    <m/>
    <n v="2020"/>
    <n v="0"/>
    <n v="7"/>
    <n v="7"/>
    <n v="0"/>
    <n v="0"/>
    <n v="0"/>
    <n v="0"/>
    <n v="0"/>
    <n v="0"/>
    <n v="0"/>
    <n v="11"/>
    <n v="21"/>
    <n v="32"/>
    <n v="0"/>
    <n v="0"/>
    <n v="26"/>
    <n v="59"/>
    <n v="85"/>
    <n v="0"/>
    <n v="0"/>
  </r>
  <r>
    <s v="08MSU0130A"/>
    <x v="54"/>
    <s v="08PSU0003B"/>
    <x v="88"/>
    <x v="1"/>
    <x v="0"/>
    <x v="0"/>
    <n v="5"/>
    <x v="0"/>
    <n v="10"/>
    <x v="8"/>
    <n v="5102100001"/>
    <x v="337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</r>
  <r>
    <s v="08MSU0130A"/>
    <x v="54"/>
    <s v="08PSU0003B"/>
    <x v="88"/>
    <x v="1"/>
    <x v="0"/>
    <x v="0"/>
    <n v="5"/>
    <x v="0"/>
    <n v="3"/>
    <x v="1"/>
    <n v="5033100011"/>
    <x v="1"/>
    <n v="1"/>
    <x v="0"/>
    <n v="1"/>
    <s v="Activa"/>
    <n v="0"/>
    <m/>
    <n v="2020"/>
    <n v="13"/>
    <n v="14"/>
    <n v="27"/>
    <n v="0"/>
    <n v="0"/>
    <n v="0"/>
    <n v="0"/>
    <n v="0"/>
    <n v="0"/>
    <n v="0"/>
    <n v="24"/>
    <n v="21"/>
    <n v="45"/>
    <n v="0"/>
    <n v="0"/>
    <n v="96"/>
    <n v="113"/>
    <n v="209"/>
    <n v="0"/>
    <n v="0"/>
  </r>
  <r>
    <s v="08MSU0130A"/>
    <x v="54"/>
    <s v="08PSU0003B"/>
    <x v="88"/>
    <x v="1"/>
    <x v="0"/>
    <x v="0"/>
    <n v="7"/>
    <x v="2"/>
    <n v="1"/>
    <x v="4"/>
    <n v="7011100015"/>
    <x v="9"/>
    <n v="1"/>
    <x v="0"/>
    <n v="1"/>
    <s v="Activa"/>
    <n v="0"/>
    <m/>
    <n v="2020"/>
    <n v="0"/>
    <n v="0"/>
    <n v="0"/>
    <n v="0"/>
    <n v="0"/>
    <n v="0"/>
    <n v="0"/>
    <n v="0"/>
    <n v="0"/>
    <n v="0"/>
    <n v="9"/>
    <n v="20"/>
    <n v="29"/>
    <n v="0"/>
    <n v="0"/>
    <n v="9"/>
    <n v="20"/>
    <n v="29"/>
    <n v="0"/>
    <n v="0"/>
  </r>
  <r>
    <s v="08MSU0130A"/>
    <x v="54"/>
    <s v="08PSU0003B"/>
    <x v="88"/>
    <x v="1"/>
    <x v="0"/>
    <x v="0"/>
    <n v="7"/>
    <x v="2"/>
    <n v="1"/>
    <x v="4"/>
    <n v="7012000018"/>
    <x v="311"/>
    <n v="1"/>
    <x v="0"/>
    <n v="1"/>
    <s v="Activa"/>
    <n v="0"/>
    <m/>
    <n v="2020"/>
    <n v="2"/>
    <n v="6"/>
    <n v="8"/>
    <n v="0"/>
    <n v="0"/>
    <n v="2"/>
    <n v="6"/>
    <n v="8"/>
    <n v="0"/>
    <n v="0"/>
    <n v="0"/>
    <n v="0"/>
    <n v="0"/>
    <n v="0"/>
    <n v="0"/>
    <n v="9"/>
    <n v="15"/>
    <n v="24"/>
    <n v="0"/>
    <n v="0"/>
  </r>
  <r>
    <s v="08MSU0130A"/>
    <x v="54"/>
    <s v="08PSU0003B"/>
    <x v="88"/>
    <x v="1"/>
    <x v="0"/>
    <x v="0"/>
    <n v="7"/>
    <x v="2"/>
    <n v="1"/>
    <x v="4"/>
    <n v="7012000018"/>
    <x v="311"/>
    <n v="3"/>
    <x v="2"/>
    <n v="1"/>
    <s v="Activa"/>
    <n v="0"/>
    <m/>
    <n v="2020"/>
    <n v="10"/>
    <n v="42"/>
    <n v="52"/>
    <n v="0"/>
    <n v="0"/>
    <n v="10"/>
    <n v="42"/>
    <n v="52"/>
    <n v="0"/>
    <n v="0"/>
    <n v="5"/>
    <n v="24"/>
    <n v="29"/>
    <n v="0"/>
    <n v="0"/>
    <n v="45"/>
    <n v="159"/>
    <n v="204"/>
    <n v="0"/>
    <n v="0"/>
  </r>
  <r>
    <s v="08MSU0130A"/>
    <x v="54"/>
    <s v="08PSU0003B"/>
    <x v="88"/>
    <x v="1"/>
    <x v="0"/>
    <x v="0"/>
    <n v="7"/>
    <x v="2"/>
    <n v="4"/>
    <x v="2"/>
    <n v="7042100019"/>
    <x v="10"/>
    <n v="1"/>
    <x v="0"/>
    <n v="1"/>
    <s v="Activa"/>
    <n v="0"/>
    <m/>
    <n v="2020"/>
    <n v="4"/>
    <n v="9"/>
    <n v="13"/>
    <n v="0"/>
    <n v="0"/>
    <n v="4"/>
    <n v="9"/>
    <n v="13"/>
    <n v="0"/>
    <n v="0"/>
    <n v="4"/>
    <n v="9"/>
    <n v="13"/>
    <n v="0"/>
    <n v="0"/>
    <n v="6"/>
    <n v="13"/>
    <n v="19"/>
    <n v="0"/>
    <n v="0"/>
  </r>
  <r>
    <s v="08MSU0130A"/>
    <x v="54"/>
    <s v="08PSU0003B"/>
    <x v="88"/>
    <x v="1"/>
    <x v="0"/>
    <x v="0"/>
    <n v="7"/>
    <x v="2"/>
    <n v="4"/>
    <x v="2"/>
    <n v="7042100262"/>
    <x v="11"/>
    <n v="3"/>
    <x v="2"/>
    <n v="1"/>
    <s v="Activa"/>
    <n v="0"/>
    <m/>
    <n v="2020"/>
    <n v="11"/>
    <n v="12"/>
    <n v="23"/>
    <n v="0"/>
    <n v="0"/>
    <n v="11"/>
    <n v="12"/>
    <n v="23"/>
    <n v="0"/>
    <n v="0"/>
    <n v="4"/>
    <n v="2"/>
    <n v="6"/>
    <n v="0"/>
    <n v="0"/>
    <n v="10"/>
    <n v="5"/>
    <n v="15"/>
    <n v="0"/>
    <n v="0"/>
  </r>
  <r>
    <s v="08MSU0130A"/>
    <x v="54"/>
    <s v="08PSU0003B"/>
    <x v="88"/>
    <x v="1"/>
    <x v="0"/>
    <x v="0"/>
    <n v="7"/>
    <x v="2"/>
    <n v="4"/>
    <x v="2"/>
    <n v="7042500083"/>
    <x v="338"/>
    <n v="1"/>
    <x v="0"/>
    <n v="1"/>
    <s v="Activa"/>
    <n v="0"/>
    <m/>
    <n v="2020"/>
    <n v="13"/>
    <n v="18"/>
    <n v="31"/>
    <n v="0"/>
    <n v="0"/>
    <n v="13"/>
    <n v="18"/>
    <n v="31"/>
    <n v="0"/>
    <n v="0"/>
    <n v="15"/>
    <n v="23"/>
    <n v="38"/>
    <n v="0"/>
    <n v="0"/>
    <n v="36"/>
    <n v="91"/>
    <n v="127"/>
    <n v="0"/>
    <n v="0"/>
  </r>
  <r>
    <s v="08MSU0130A"/>
    <x v="54"/>
    <s v="08PSU0003B"/>
    <x v="88"/>
    <x v="1"/>
    <x v="0"/>
    <x v="0"/>
    <n v="8"/>
    <x v="3"/>
    <n v="1"/>
    <x v="4"/>
    <n v="8011500003"/>
    <x v="339"/>
    <n v="3"/>
    <x v="2"/>
    <n v="1"/>
    <s v="Activa"/>
    <n v="0"/>
    <m/>
    <n v="2020"/>
    <n v="5"/>
    <n v="6"/>
    <n v="11"/>
    <n v="0"/>
    <n v="0"/>
    <n v="5"/>
    <n v="6"/>
    <n v="11"/>
    <n v="0"/>
    <n v="0"/>
    <n v="2"/>
    <n v="8"/>
    <n v="10"/>
    <n v="0"/>
    <n v="0"/>
    <n v="41"/>
    <n v="65"/>
    <n v="106"/>
    <n v="0"/>
    <n v="0"/>
  </r>
  <r>
    <s v="08MSU0140H"/>
    <x v="55"/>
    <s v="08ESU0001Y"/>
    <x v="89"/>
    <x v="1"/>
    <x v="1"/>
    <x v="3"/>
    <n v="7"/>
    <x v="2"/>
    <n v="1"/>
    <x v="4"/>
    <n v="7011200011"/>
    <x v="340"/>
    <n v="2"/>
    <x v="1"/>
    <n v="1"/>
    <s v="Activa"/>
    <n v="0"/>
    <m/>
    <n v="2020"/>
    <n v="4"/>
    <n v="20"/>
    <n v="24"/>
    <n v="0"/>
    <n v="0"/>
    <n v="1"/>
    <n v="3"/>
    <n v="4"/>
    <n v="0"/>
    <n v="0"/>
    <n v="5"/>
    <n v="16"/>
    <n v="21"/>
    <n v="0"/>
    <n v="0"/>
    <n v="12"/>
    <n v="49"/>
    <n v="61"/>
    <n v="0"/>
    <n v="0"/>
  </r>
  <r>
    <s v="08MSU0140H"/>
    <x v="55"/>
    <s v="08ESU0004V"/>
    <x v="89"/>
    <x v="0"/>
    <x v="1"/>
    <x v="3"/>
    <n v="7"/>
    <x v="2"/>
    <n v="1"/>
    <x v="4"/>
    <n v="7011200011"/>
    <x v="340"/>
    <n v="2"/>
    <x v="1"/>
    <n v="1"/>
    <s v="Activa"/>
    <n v="0"/>
    <m/>
    <n v="2020"/>
    <n v="5"/>
    <n v="10"/>
    <n v="15"/>
    <n v="0"/>
    <n v="0"/>
    <n v="5"/>
    <n v="5"/>
    <n v="10"/>
    <n v="0"/>
    <n v="0"/>
    <n v="3"/>
    <n v="18"/>
    <n v="21"/>
    <n v="0"/>
    <n v="0"/>
    <n v="9"/>
    <n v="48"/>
    <n v="57"/>
    <n v="0"/>
    <n v="0"/>
  </r>
  <r>
    <s v="08MSU0150O"/>
    <x v="56"/>
    <s v="08PSU0040F"/>
    <x v="90"/>
    <x v="5"/>
    <x v="0"/>
    <x v="0"/>
    <n v="5"/>
    <x v="0"/>
    <n v="3"/>
    <x v="1"/>
    <n v="5031100007"/>
    <x v="31"/>
    <n v="1"/>
    <x v="0"/>
    <n v="1"/>
    <s v="Activa"/>
    <n v="17"/>
    <s v="Falta de alumnos"/>
    <n v="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50O"/>
    <x v="56"/>
    <s v="08PSU0040F"/>
    <x v="90"/>
    <x v="5"/>
    <x v="0"/>
    <x v="0"/>
    <n v="7"/>
    <x v="2"/>
    <n v="1"/>
    <x v="4"/>
    <n v="7011500001"/>
    <x v="341"/>
    <n v="1"/>
    <x v="0"/>
    <n v="1"/>
    <s v="Activa"/>
    <n v="17"/>
    <s v="Falta de alumnos"/>
    <n v="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50O"/>
    <x v="56"/>
    <s v="08PSU0040F"/>
    <x v="90"/>
    <x v="5"/>
    <x v="0"/>
    <x v="0"/>
    <n v="7"/>
    <x v="2"/>
    <n v="3"/>
    <x v="1"/>
    <n v="7031100062"/>
    <x v="342"/>
    <n v="1"/>
    <x v="0"/>
    <n v="1"/>
    <s v="Activa"/>
    <n v="17"/>
    <s v="Falta de alumnos"/>
    <n v="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50O"/>
    <x v="56"/>
    <s v="08PSU0040F"/>
    <x v="90"/>
    <x v="5"/>
    <x v="0"/>
    <x v="0"/>
    <n v="7"/>
    <x v="2"/>
    <n v="4"/>
    <x v="2"/>
    <n v="7042100090"/>
    <x v="160"/>
    <n v="1"/>
    <x v="0"/>
    <n v="1"/>
    <s v="Activa"/>
    <n v="17"/>
    <s v="Falta de alumnos"/>
    <n v="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60V"/>
    <x v="57"/>
    <s v="08DNL0001W"/>
    <x v="91"/>
    <x v="5"/>
    <x v="1"/>
    <x v="2"/>
    <n v="5"/>
    <x v="0"/>
    <n v="1"/>
    <x v="4"/>
    <n v="5012100002"/>
    <x v="343"/>
    <n v="1"/>
    <x v="0"/>
    <n v="1"/>
    <s v="Activa"/>
    <n v="0"/>
    <m/>
    <n v="2020"/>
    <n v="0"/>
    <n v="28"/>
    <n v="28"/>
    <n v="0"/>
    <n v="0"/>
    <n v="0"/>
    <n v="27"/>
    <n v="27"/>
    <n v="0"/>
    <n v="0"/>
    <n v="0"/>
    <n v="0"/>
    <n v="0"/>
    <n v="0"/>
    <n v="0"/>
    <n v="0"/>
    <n v="29"/>
    <n v="29"/>
    <n v="0"/>
    <n v="0"/>
  </r>
  <r>
    <s v="08MSU0160V"/>
    <x v="57"/>
    <s v="08DNL0001W"/>
    <x v="91"/>
    <x v="5"/>
    <x v="1"/>
    <x v="2"/>
    <n v="5"/>
    <x v="0"/>
    <n v="1"/>
    <x v="4"/>
    <n v="5012100002"/>
    <x v="343"/>
    <n v="1"/>
    <x v="0"/>
    <n v="1"/>
    <s v="Activa"/>
    <n v="0"/>
    <m/>
    <n v="2020"/>
    <n v="0"/>
    <n v="0"/>
    <n v="0"/>
    <n v="0"/>
    <n v="0"/>
    <n v="0"/>
    <n v="0"/>
    <n v="0"/>
    <n v="0"/>
    <n v="0"/>
    <n v="1"/>
    <n v="28"/>
    <n v="29"/>
    <n v="0"/>
    <n v="0"/>
    <n v="2"/>
    <n v="82"/>
    <n v="84"/>
    <n v="0"/>
    <n v="0"/>
  </r>
  <r>
    <s v="08MSU0160V"/>
    <x v="57"/>
    <s v="08DNL0001W"/>
    <x v="91"/>
    <x v="5"/>
    <x v="1"/>
    <x v="2"/>
    <n v="5"/>
    <x v="0"/>
    <n v="1"/>
    <x v="4"/>
    <n v="5012200006"/>
    <x v="344"/>
    <n v="1"/>
    <x v="0"/>
    <n v="1"/>
    <s v="Activa"/>
    <n v="0"/>
    <m/>
    <n v="2020"/>
    <n v="16"/>
    <n v="51"/>
    <n v="67"/>
    <n v="0"/>
    <n v="0"/>
    <n v="16"/>
    <n v="50"/>
    <n v="66"/>
    <n v="0"/>
    <n v="0"/>
    <n v="0"/>
    <n v="0"/>
    <n v="0"/>
    <n v="0"/>
    <n v="0"/>
    <n v="10"/>
    <n v="56"/>
    <n v="66"/>
    <n v="0"/>
    <n v="0"/>
  </r>
  <r>
    <s v="08MSU0160V"/>
    <x v="57"/>
    <s v="08DNL0001W"/>
    <x v="91"/>
    <x v="5"/>
    <x v="1"/>
    <x v="2"/>
    <n v="5"/>
    <x v="0"/>
    <n v="1"/>
    <x v="4"/>
    <n v="5012200006"/>
    <x v="344"/>
    <n v="1"/>
    <x v="0"/>
    <n v="1"/>
    <s v="Activa"/>
    <n v="0"/>
    <m/>
    <n v="2020"/>
    <n v="0"/>
    <n v="0"/>
    <n v="0"/>
    <n v="0"/>
    <n v="0"/>
    <n v="0"/>
    <n v="0"/>
    <n v="0"/>
    <n v="0"/>
    <n v="0"/>
    <n v="26"/>
    <n v="63"/>
    <n v="89"/>
    <n v="0"/>
    <n v="0"/>
    <n v="61"/>
    <n v="181"/>
    <n v="242"/>
    <n v="0"/>
    <n v="0"/>
  </r>
  <r>
    <s v="08MSU0170B"/>
    <x v="58"/>
    <s v="08DNL0002V"/>
    <x v="92"/>
    <x v="13"/>
    <x v="1"/>
    <x v="2"/>
    <n v="5"/>
    <x v="0"/>
    <n v="1"/>
    <x v="4"/>
    <n v="5012100002"/>
    <x v="343"/>
    <n v="1"/>
    <x v="0"/>
    <n v="3"/>
    <s v="Liquidacion"/>
    <n v="0"/>
    <m/>
    <n v="2020"/>
    <n v="0"/>
    <n v="27"/>
    <n v="27"/>
    <n v="0"/>
    <n v="0"/>
    <n v="0"/>
    <n v="27"/>
    <n v="27"/>
    <n v="0"/>
    <n v="0"/>
    <n v="0"/>
    <n v="0"/>
    <n v="0"/>
    <n v="0"/>
    <n v="0"/>
    <n v="0"/>
    <n v="25"/>
    <n v="25"/>
    <n v="0"/>
    <n v="0"/>
  </r>
  <r>
    <s v="08MSU0170B"/>
    <x v="58"/>
    <s v="08DNL0002V"/>
    <x v="92"/>
    <x v="13"/>
    <x v="1"/>
    <x v="2"/>
    <n v="5"/>
    <x v="0"/>
    <n v="1"/>
    <x v="4"/>
    <n v="5012100002"/>
    <x v="343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30"/>
    <n v="30"/>
    <n v="0"/>
    <n v="0"/>
    <n v="0"/>
    <n v="83"/>
    <n v="83"/>
    <n v="1"/>
    <n v="0"/>
  </r>
  <r>
    <s v="08MSU0170B"/>
    <x v="58"/>
    <s v="08DNL0002V"/>
    <x v="92"/>
    <x v="13"/>
    <x v="1"/>
    <x v="2"/>
    <n v="5"/>
    <x v="0"/>
    <n v="1"/>
    <x v="4"/>
    <n v="5012200006"/>
    <x v="344"/>
    <n v="1"/>
    <x v="0"/>
    <n v="3"/>
    <s v="Liquidacion"/>
    <n v="0"/>
    <m/>
    <n v="2020"/>
    <n v="0"/>
    <n v="82"/>
    <n v="82"/>
    <n v="0"/>
    <n v="0"/>
    <n v="0"/>
    <n v="82"/>
    <n v="82"/>
    <n v="0"/>
    <n v="0"/>
    <n v="0"/>
    <n v="0"/>
    <n v="0"/>
    <n v="0"/>
    <n v="0"/>
    <n v="0"/>
    <n v="87"/>
    <n v="87"/>
    <n v="1"/>
    <n v="9"/>
  </r>
  <r>
    <s v="08MSU0170B"/>
    <x v="58"/>
    <s v="08DNL0002V"/>
    <x v="92"/>
    <x v="13"/>
    <x v="1"/>
    <x v="2"/>
    <n v="5"/>
    <x v="0"/>
    <n v="1"/>
    <x v="4"/>
    <n v="5012200006"/>
    <x v="344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105"/>
    <n v="105"/>
    <n v="0"/>
    <n v="15"/>
    <n v="0"/>
    <n v="288"/>
    <n v="288"/>
    <n v="0"/>
    <n v="38"/>
  </r>
  <r>
    <s v="08MSU0180I"/>
    <x v="59"/>
    <s v="08ENL0001V"/>
    <x v="93"/>
    <x v="1"/>
    <x v="1"/>
    <x v="3"/>
    <n v="5"/>
    <x v="0"/>
    <n v="1"/>
    <x v="4"/>
    <n v="5012100002"/>
    <x v="343"/>
    <n v="1"/>
    <x v="0"/>
    <n v="3"/>
    <s v="Liquidacion"/>
    <n v="0"/>
    <m/>
    <n v="2020"/>
    <n v="0"/>
    <n v="104"/>
    <n v="104"/>
    <n v="0"/>
    <n v="0"/>
    <n v="0"/>
    <n v="102"/>
    <n v="102"/>
    <n v="0"/>
    <n v="0"/>
    <n v="0"/>
    <n v="0"/>
    <n v="0"/>
    <n v="0"/>
    <n v="0"/>
    <n v="0"/>
    <n v="90"/>
    <n v="90"/>
    <n v="0"/>
    <n v="0"/>
  </r>
  <r>
    <s v="08MSU0180I"/>
    <x v="59"/>
    <s v="08ENL0001V"/>
    <x v="93"/>
    <x v="1"/>
    <x v="1"/>
    <x v="3"/>
    <n v="5"/>
    <x v="0"/>
    <n v="1"/>
    <x v="4"/>
    <n v="5012100002"/>
    <x v="343"/>
    <n v="1"/>
    <x v="0"/>
    <n v="1"/>
    <s v="Activa"/>
    <n v="0"/>
    <m/>
    <n v="2020"/>
    <n v="0"/>
    <n v="0"/>
    <n v="0"/>
    <n v="0"/>
    <n v="0"/>
    <n v="0"/>
    <n v="0"/>
    <n v="0"/>
    <n v="0"/>
    <n v="0"/>
    <n v="1"/>
    <n v="131"/>
    <n v="132"/>
    <n v="0"/>
    <n v="0"/>
    <n v="1"/>
    <n v="364"/>
    <n v="365"/>
    <n v="0"/>
    <n v="0"/>
  </r>
  <r>
    <s v="08MSU0180I"/>
    <x v="59"/>
    <s v="08ENL0001V"/>
    <x v="93"/>
    <x v="1"/>
    <x v="1"/>
    <x v="3"/>
    <n v="5"/>
    <x v="0"/>
    <n v="1"/>
    <x v="4"/>
    <n v="5012200006"/>
    <x v="344"/>
    <n v="1"/>
    <x v="0"/>
    <n v="3"/>
    <s v="Liquidacion"/>
    <n v="0"/>
    <m/>
    <n v="2020"/>
    <n v="17"/>
    <n v="82"/>
    <n v="99"/>
    <n v="0"/>
    <n v="0"/>
    <n v="17"/>
    <n v="81"/>
    <n v="98"/>
    <n v="0"/>
    <n v="0"/>
    <n v="0"/>
    <n v="0"/>
    <n v="0"/>
    <n v="0"/>
    <n v="0"/>
    <n v="17"/>
    <n v="71"/>
    <n v="88"/>
    <n v="0"/>
    <n v="0"/>
  </r>
  <r>
    <s v="08MSU0180I"/>
    <x v="59"/>
    <s v="08ENL0001V"/>
    <x v="93"/>
    <x v="1"/>
    <x v="1"/>
    <x v="3"/>
    <n v="5"/>
    <x v="0"/>
    <n v="1"/>
    <x v="4"/>
    <n v="5012200006"/>
    <x v="344"/>
    <n v="1"/>
    <x v="0"/>
    <n v="1"/>
    <s v="Activa"/>
    <n v="0"/>
    <m/>
    <n v="2020"/>
    <n v="0"/>
    <n v="0"/>
    <n v="0"/>
    <n v="0"/>
    <n v="0"/>
    <n v="0"/>
    <n v="0"/>
    <n v="0"/>
    <n v="0"/>
    <n v="0"/>
    <n v="37"/>
    <n v="95"/>
    <n v="132"/>
    <n v="0"/>
    <n v="0"/>
    <n v="76"/>
    <n v="278"/>
    <n v="354"/>
    <n v="0"/>
    <n v="0"/>
  </r>
  <r>
    <s v="08MSU0180I"/>
    <x v="59"/>
    <s v="08ENL0001V"/>
    <x v="93"/>
    <x v="1"/>
    <x v="1"/>
    <x v="3"/>
    <n v="5"/>
    <x v="0"/>
    <n v="1"/>
    <x v="4"/>
    <n v="5012702002"/>
    <x v="345"/>
    <n v="1"/>
    <x v="0"/>
    <n v="3"/>
    <s v="Liquidacion"/>
    <n v="0"/>
    <m/>
    <n v="2020"/>
    <n v="4"/>
    <n v="28"/>
    <n v="32"/>
    <n v="0"/>
    <n v="0"/>
    <n v="4"/>
    <n v="28"/>
    <n v="32"/>
    <n v="0"/>
    <n v="0"/>
    <n v="0"/>
    <n v="0"/>
    <n v="0"/>
    <n v="0"/>
    <n v="0"/>
    <n v="1"/>
    <n v="15"/>
    <n v="16"/>
    <n v="0"/>
    <n v="0"/>
  </r>
  <r>
    <s v="08MSU0190P"/>
    <x v="60"/>
    <s v="08ENL0002U"/>
    <x v="94"/>
    <x v="1"/>
    <x v="1"/>
    <x v="3"/>
    <n v="5"/>
    <x v="0"/>
    <n v="1"/>
    <x v="4"/>
    <n v="5012300011"/>
    <x v="346"/>
    <n v="2"/>
    <x v="1"/>
    <n v="3"/>
    <s v="Liquidacion"/>
    <n v="0"/>
    <m/>
    <n v="2020"/>
    <n v="6"/>
    <n v="14"/>
    <n v="20"/>
    <n v="0"/>
    <n v="0"/>
    <n v="6"/>
    <n v="13"/>
    <n v="19"/>
    <n v="0"/>
    <n v="0"/>
    <n v="0"/>
    <n v="0"/>
    <n v="0"/>
    <n v="0"/>
    <n v="0"/>
    <n v="0"/>
    <n v="0"/>
    <n v="0"/>
    <n v="0"/>
    <n v="0"/>
  </r>
  <r>
    <s v="08MSU0190P"/>
    <x v="60"/>
    <s v="08ENL0002U"/>
    <x v="94"/>
    <x v="1"/>
    <x v="1"/>
    <x v="3"/>
    <n v="5"/>
    <x v="0"/>
    <n v="1"/>
    <x v="4"/>
    <n v="5012300012"/>
    <x v="347"/>
    <n v="2"/>
    <x v="1"/>
    <n v="3"/>
    <s v="Liquidacion"/>
    <n v="0"/>
    <m/>
    <n v="2020"/>
    <n v="5"/>
    <n v="11"/>
    <n v="16"/>
    <n v="0"/>
    <n v="0"/>
    <n v="5"/>
    <n v="11"/>
    <n v="16"/>
    <n v="0"/>
    <n v="0"/>
    <n v="0"/>
    <n v="0"/>
    <n v="0"/>
    <n v="0"/>
    <n v="0"/>
    <n v="0"/>
    <n v="0"/>
    <n v="0"/>
    <n v="0"/>
    <n v="0"/>
  </r>
  <r>
    <s v="08MSU0190P"/>
    <x v="60"/>
    <s v="08ENL0002U"/>
    <x v="94"/>
    <x v="1"/>
    <x v="1"/>
    <x v="3"/>
    <n v="5"/>
    <x v="0"/>
    <n v="1"/>
    <x v="4"/>
    <n v="5012300014"/>
    <x v="348"/>
    <n v="2"/>
    <x v="1"/>
    <n v="3"/>
    <s v="Liquidacion"/>
    <n v="0"/>
    <m/>
    <n v="2020"/>
    <n v="8"/>
    <n v="12"/>
    <n v="20"/>
    <n v="0"/>
    <n v="0"/>
    <n v="6"/>
    <n v="11"/>
    <n v="17"/>
    <n v="0"/>
    <n v="0"/>
    <n v="0"/>
    <n v="0"/>
    <n v="0"/>
    <n v="0"/>
    <n v="0"/>
    <n v="0"/>
    <n v="0"/>
    <n v="0"/>
    <n v="0"/>
    <n v="0"/>
  </r>
  <r>
    <s v="08MSU0190P"/>
    <x v="60"/>
    <s v="08ENL0003T"/>
    <x v="94"/>
    <x v="1"/>
    <x v="1"/>
    <x v="3"/>
    <n v="5"/>
    <x v="0"/>
    <n v="1"/>
    <x v="4"/>
    <n v="5012300009"/>
    <x v="349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5"/>
    <n v="22"/>
    <n v="27"/>
    <n v="0"/>
    <n v="0"/>
  </r>
  <r>
    <s v="08MSU0190P"/>
    <x v="60"/>
    <s v="08ENL0003T"/>
    <x v="94"/>
    <x v="1"/>
    <x v="1"/>
    <x v="3"/>
    <n v="5"/>
    <x v="0"/>
    <n v="1"/>
    <x v="4"/>
    <n v="5012300011"/>
    <x v="346"/>
    <n v="1"/>
    <x v="0"/>
    <n v="3"/>
    <s v="Liquidacion"/>
    <n v="0"/>
    <m/>
    <n v="2020"/>
    <n v="1"/>
    <n v="17"/>
    <n v="18"/>
    <n v="0"/>
    <n v="0"/>
    <n v="1"/>
    <n v="17"/>
    <n v="18"/>
    <n v="0"/>
    <n v="0"/>
    <n v="0"/>
    <n v="0"/>
    <n v="0"/>
    <n v="0"/>
    <n v="0"/>
    <n v="0"/>
    <n v="0"/>
    <n v="0"/>
    <n v="0"/>
    <n v="0"/>
  </r>
  <r>
    <s v="08MSU0190P"/>
    <x v="60"/>
    <s v="08ENL0003T"/>
    <x v="94"/>
    <x v="1"/>
    <x v="1"/>
    <x v="3"/>
    <n v="5"/>
    <x v="0"/>
    <n v="1"/>
    <x v="4"/>
    <n v="5012300012"/>
    <x v="347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3"/>
    <n v="13"/>
    <n v="16"/>
    <n v="0"/>
    <n v="0"/>
  </r>
  <r>
    <s v="08MSU0190P"/>
    <x v="60"/>
    <s v="08ENL0003T"/>
    <x v="94"/>
    <x v="1"/>
    <x v="1"/>
    <x v="3"/>
    <n v="5"/>
    <x v="0"/>
    <n v="1"/>
    <x v="4"/>
    <n v="5012300013"/>
    <x v="350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4"/>
    <n v="12"/>
    <n v="16"/>
    <n v="0"/>
    <n v="0"/>
  </r>
  <r>
    <s v="08MSU0190P"/>
    <x v="60"/>
    <s v="08ENL0003T"/>
    <x v="94"/>
    <x v="1"/>
    <x v="1"/>
    <x v="3"/>
    <n v="5"/>
    <x v="0"/>
    <n v="1"/>
    <x v="4"/>
    <n v="5012300014"/>
    <x v="348"/>
    <n v="1"/>
    <x v="0"/>
    <n v="3"/>
    <s v="Liquidacion"/>
    <n v="0"/>
    <m/>
    <n v="2020"/>
    <n v="7"/>
    <n v="15"/>
    <n v="22"/>
    <n v="0"/>
    <n v="0"/>
    <n v="6"/>
    <n v="15"/>
    <n v="21"/>
    <n v="0"/>
    <n v="0"/>
    <n v="0"/>
    <n v="0"/>
    <n v="0"/>
    <n v="0"/>
    <n v="0"/>
    <n v="0"/>
    <n v="0"/>
    <n v="0"/>
    <n v="0"/>
    <n v="0"/>
  </r>
  <r>
    <s v="08MSU0190P"/>
    <x v="60"/>
    <s v="08ENL0003T"/>
    <x v="94"/>
    <x v="1"/>
    <x v="1"/>
    <x v="3"/>
    <n v="5"/>
    <x v="0"/>
    <n v="1"/>
    <x v="4"/>
    <n v="5012300015"/>
    <x v="351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0"/>
    <n v="8"/>
    <n v="18"/>
    <n v="0"/>
    <n v="0"/>
  </r>
  <r>
    <s v="08MSU0190P"/>
    <x v="60"/>
    <s v="08ENL0003T"/>
    <x v="94"/>
    <x v="1"/>
    <x v="1"/>
    <x v="3"/>
    <n v="5"/>
    <x v="0"/>
    <n v="1"/>
    <x v="4"/>
    <n v="5012300017"/>
    <x v="352"/>
    <n v="1"/>
    <x v="0"/>
    <n v="3"/>
    <s v="Liquidacion"/>
    <n v="0"/>
    <m/>
    <n v="2020"/>
    <n v="1"/>
    <n v="4"/>
    <n v="5"/>
    <n v="0"/>
    <n v="0"/>
    <n v="0"/>
    <n v="4"/>
    <n v="4"/>
    <n v="0"/>
    <n v="0"/>
    <n v="0"/>
    <n v="0"/>
    <n v="0"/>
    <n v="0"/>
    <n v="0"/>
    <n v="0"/>
    <n v="1"/>
    <n v="1"/>
    <n v="0"/>
    <n v="0"/>
  </r>
  <r>
    <s v="08MSU0190P"/>
    <x v="60"/>
    <s v="08ENL0003T"/>
    <x v="94"/>
    <x v="1"/>
    <x v="1"/>
    <x v="3"/>
    <n v="5"/>
    <x v="0"/>
    <n v="1"/>
    <x v="4"/>
    <n v="5012300019"/>
    <x v="353"/>
    <n v="1"/>
    <x v="0"/>
    <n v="3"/>
    <s v="Liquidacion"/>
    <n v="0"/>
    <m/>
    <n v="2020"/>
    <n v="9"/>
    <n v="20"/>
    <n v="29"/>
    <n v="0"/>
    <n v="0"/>
    <n v="9"/>
    <n v="20"/>
    <n v="29"/>
    <n v="0"/>
    <n v="0"/>
    <n v="0"/>
    <n v="0"/>
    <n v="0"/>
    <n v="0"/>
    <n v="0"/>
    <n v="9"/>
    <n v="17"/>
    <n v="26"/>
    <n v="0"/>
    <n v="0"/>
  </r>
  <r>
    <s v="08MSU0190P"/>
    <x v="60"/>
    <s v="08ENL0003T"/>
    <x v="94"/>
    <x v="1"/>
    <x v="1"/>
    <x v="3"/>
    <n v="5"/>
    <x v="0"/>
    <n v="1"/>
    <x v="4"/>
    <n v="5012300020"/>
    <x v="354"/>
    <n v="1"/>
    <x v="0"/>
    <n v="3"/>
    <s v="Liquidacion"/>
    <n v="0"/>
    <m/>
    <n v="2020"/>
    <n v="0"/>
    <n v="1"/>
    <n v="1"/>
    <n v="0"/>
    <n v="0"/>
    <n v="0"/>
    <n v="1"/>
    <n v="1"/>
    <n v="0"/>
    <n v="0"/>
    <n v="0"/>
    <n v="0"/>
    <n v="0"/>
    <n v="0"/>
    <n v="0"/>
    <n v="1"/>
    <n v="1"/>
    <n v="2"/>
    <n v="0"/>
    <n v="0"/>
  </r>
  <r>
    <s v="08MSU0190P"/>
    <x v="60"/>
    <s v="08ENL0004S"/>
    <x v="94"/>
    <x v="14"/>
    <x v="1"/>
    <x v="3"/>
    <n v="5"/>
    <x v="0"/>
    <n v="1"/>
    <x v="4"/>
    <n v="5012300019"/>
    <x v="353"/>
    <n v="2"/>
    <x v="1"/>
    <n v="3"/>
    <s v="Liquidacion"/>
    <n v="0"/>
    <m/>
    <n v="2020"/>
    <n v="4"/>
    <n v="4"/>
    <n v="8"/>
    <n v="0"/>
    <n v="0"/>
    <n v="3"/>
    <n v="3"/>
    <n v="6"/>
    <n v="0"/>
    <n v="0"/>
    <n v="0"/>
    <n v="0"/>
    <n v="0"/>
    <n v="0"/>
    <n v="0"/>
    <n v="0"/>
    <n v="0"/>
    <n v="0"/>
    <n v="0"/>
    <n v="0"/>
  </r>
  <r>
    <s v="08MSU0190P"/>
    <x v="60"/>
    <s v="08ENL0005R"/>
    <x v="94"/>
    <x v="3"/>
    <x v="1"/>
    <x v="3"/>
    <n v="5"/>
    <x v="0"/>
    <n v="1"/>
    <x v="4"/>
    <n v="5012300015"/>
    <x v="351"/>
    <n v="2"/>
    <x v="1"/>
    <n v="3"/>
    <s v="Liquidacion"/>
    <n v="0"/>
    <m/>
    <n v="2020"/>
    <n v="5"/>
    <n v="3"/>
    <n v="8"/>
    <n v="0"/>
    <n v="0"/>
    <n v="1"/>
    <n v="2"/>
    <n v="3"/>
    <n v="0"/>
    <n v="0"/>
    <n v="0"/>
    <n v="0"/>
    <n v="0"/>
    <n v="0"/>
    <n v="0"/>
    <n v="0"/>
    <n v="0"/>
    <n v="0"/>
    <n v="0"/>
    <n v="0"/>
  </r>
  <r>
    <s v="08MSU0190P"/>
    <x v="60"/>
    <s v="08ENL0006Q"/>
    <x v="94"/>
    <x v="0"/>
    <x v="1"/>
    <x v="3"/>
    <n v="5"/>
    <x v="0"/>
    <n v="1"/>
    <x v="4"/>
    <n v="5012300009"/>
    <x v="349"/>
    <n v="1"/>
    <x v="0"/>
    <n v="1"/>
    <s v="Activa"/>
    <n v="0"/>
    <m/>
    <n v="2020"/>
    <n v="1"/>
    <n v="14"/>
    <n v="15"/>
    <n v="0"/>
    <n v="0"/>
    <n v="0"/>
    <n v="0"/>
    <n v="0"/>
    <n v="0"/>
    <n v="0"/>
    <n v="0"/>
    <n v="0"/>
    <n v="0"/>
    <n v="0"/>
    <n v="0"/>
    <n v="1"/>
    <n v="2"/>
    <n v="3"/>
    <n v="0"/>
    <n v="0"/>
  </r>
  <r>
    <s v="08MSU0190P"/>
    <x v="60"/>
    <s v="08ENL0006Q"/>
    <x v="94"/>
    <x v="0"/>
    <x v="1"/>
    <x v="3"/>
    <n v="5"/>
    <x v="0"/>
    <n v="1"/>
    <x v="4"/>
    <n v="5012300011"/>
    <x v="346"/>
    <n v="1"/>
    <x v="0"/>
    <n v="3"/>
    <s v="Liquidacion"/>
    <n v="0"/>
    <m/>
    <n v="2020"/>
    <n v="3"/>
    <n v="15"/>
    <n v="1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90P"/>
    <x v="60"/>
    <s v="08ENL0006Q"/>
    <x v="94"/>
    <x v="0"/>
    <x v="1"/>
    <x v="3"/>
    <n v="5"/>
    <x v="0"/>
    <n v="1"/>
    <x v="4"/>
    <n v="5012300011"/>
    <x v="346"/>
    <n v="2"/>
    <x v="1"/>
    <n v="3"/>
    <s v="Liquidacion"/>
    <n v="0"/>
    <m/>
    <n v="2020"/>
    <n v="6"/>
    <n v="12"/>
    <n v="1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90P"/>
    <x v="60"/>
    <s v="08ENL0006Q"/>
    <x v="94"/>
    <x v="0"/>
    <x v="1"/>
    <x v="3"/>
    <n v="5"/>
    <x v="0"/>
    <n v="1"/>
    <x v="4"/>
    <n v="5012300013"/>
    <x v="350"/>
    <n v="2"/>
    <x v="1"/>
    <n v="3"/>
    <s v="Liquidacion"/>
    <n v="0"/>
    <m/>
    <n v="2020"/>
    <n v="5"/>
    <n v="11"/>
    <n v="16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90P"/>
    <x v="60"/>
    <s v="08ENL0006Q"/>
    <x v="94"/>
    <x v="0"/>
    <x v="1"/>
    <x v="3"/>
    <n v="5"/>
    <x v="0"/>
    <n v="1"/>
    <x v="4"/>
    <n v="5012300014"/>
    <x v="348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8"/>
    <n v="7"/>
    <n v="15"/>
    <n v="0"/>
    <n v="0"/>
  </r>
  <r>
    <s v="08MSU0190P"/>
    <x v="60"/>
    <s v="08ENL0006Q"/>
    <x v="94"/>
    <x v="0"/>
    <x v="1"/>
    <x v="3"/>
    <n v="5"/>
    <x v="0"/>
    <n v="1"/>
    <x v="4"/>
    <n v="5012300017"/>
    <x v="352"/>
    <n v="1"/>
    <x v="0"/>
    <n v="1"/>
    <s v="Activa"/>
    <n v="0"/>
    <m/>
    <n v="2020"/>
    <n v="2"/>
    <n v="4"/>
    <n v="6"/>
    <n v="0"/>
    <n v="0"/>
    <n v="0"/>
    <n v="0"/>
    <n v="0"/>
    <n v="0"/>
    <n v="0"/>
    <n v="0"/>
    <n v="0"/>
    <n v="0"/>
    <n v="0"/>
    <n v="0"/>
    <n v="7"/>
    <n v="17"/>
    <n v="24"/>
    <n v="0"/>
    <n v="0"/>
  </r>
  <r>
    <s v="08MSU0190P"/>
    <x v="60"/>
    <s v="08ENL0006Q"/>
    <x v="94"/>
    <x v="0"/>
    <x v="1"/>
    <x v="3"/>
    <n v="5"/>
    <x v="0"/>
    <n v="1"/>
    <x v="4"/>
    <n v="5012300019"/>
    <x v="353"/>
    <n v="1"/>
    <x v="0"/>
    <n v="3"/>
    <s v="Liquidacion"/>
    <n v="0"/>
    <m/>
    <n v="2020"/>
    <n v="3"/>
    <n v="8"/>
    <n v="1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190P"/>
    <x v="60"/>
    <s v="08ENL0007P"/>
    <x v="94"/>
    <x v="5"/>
    <x v="1"/>
    <x v="3"/>
    <n v="5"/>
    <x v="0"/>
    <n v="1"/>
    <x v="4"/>
    <n v="5012300011"/>
    <x v="346"/>
    <n v="1"/>
    <x v="0"/>
    <n v="1"/>
    <s v="Activa"/>
    <n v="0"/>
    <m/>
    <n v="2020"/>
    <n v="4"/>
    <n v="14"/>
    <n v="18"/>
    <n v="0"/>
    <n v="0"/>
    <n v="3"/>
    <n v="13"/>
    <n v="16"/>
    <n v="0"/>
    <n v="0"/>
    <n v="0"/>
    <n v="0"/>
    <n v="0"/>
    <n v="0"/>
    <n v="0"/>
    <n v="8"/>
    <n v="5"/>
    <n v="13"/>
    <n v="0"/>
    <n v="0"/>
  </r>
  <r>
    <s v="08MSU0190P"/>
    <x v="60"/>
    <s v="08ENL0007P"/>
    <x v="94"/>
    <x v="5"/>
    <x v="1"/>
    <x v="3"/>
    <n v="5"/>
    <x v="0"/>
    <n v="1"/>
    <x v="4"/>
    <n v="5012300019"/>
    <x v="353"/>
    <n v="1"/>
    <x v="0"/>
    <n v="3"/>
    <s v="Liquidacion"/>
    <n v="0"/>
    <m/>
    <n v="2020"/>
    <n v="3"/>
    <n v="6"/>
    <n v="9"/>
    <n v="0"/>
    <n v="0"/>
    <n v="3"/>
    <n v="6"/>
    <n v="9"/>
    <n v="0"/>
    <n v="0"/>
    <n v="0"/>
    <n v="0"/>
    <n v="0"/>
    <n v="0"/>
    <n v="0"/>
    <n v="0"/>
    <n v="0"/>
    <n v="0"/>
    <n v="0"/>
    <n v="0"/>
  </r>
  <r>
    <s v="08MSU0190P"/>
    <x v="60"/>
    <s v="08ENL0007P"/>
    <x v="94"/>
    <x v="5"/>
    <x v="1"/>
    <x v="3"/>
    <n v="5"/>
    <x v="0"/>
    <n v="1"/>
    <x v="4"/>
    <n v="5012300019"/>
    <x v="353"/>
    <n v="2"/>
    <x v="1"/>
    <n v="3"/>
    <s v="Liquidacion"/>
    <n v="0"/>
    <m/>
    <n v="2020"/>
    <n v="4"/>
    <n v="9"/>
    <n v="13"/>
    <n v="0"/>
    <n v="0"/>
    <n v="2"/>
    <n v="7"/>
    <n v="9"/>
    <n v="0"/>
    <n v="0"/>
    <n v="0"/>
    <n v="0"/>
    <n v="0"/>
    <n v="0"/>
    <n v="0"/>
    <n v="0"/>
    <n v="0"/>
    <n v="0"/>
    <n v="0"/>
    <n v="0"/>
  </r>
  <r>
    <s v="08MSU0210M"/>
    <x v="61"/>
    <s v="08PNL0001A"/>
    <x v="95"/>
    <x v="14"/>
    <x v="0"/>
    <x v="0"/>
    <n v="5"/>
    <x v="0"/>
    <n v="1"/>
    <x v="4"/>
    <n v="5012200006"/>
    <x v="344"/>
    <n v="1"/>
    <x v="0"/>
    <n v="1"/>
    <s v="Activa"/>
    <n v="0"/>
    <m/>
    <n v="2020"/>
    <n v="2"/>
    <n v="14"/>
    <n v="16"/>
    <n v="0"/>
    <n v="0"/>
    <n v="2"/>
    <n v="14"/>
    <n v="16"/>
    <n v="0"/>
    <n v="0"/>
    <n v="15"/>
    <n v="22"/>
    <n v="37"/>
    <n v="0"/>
    <n v="0"/>
    <n v="33"/>
    <n v="68"/>
    <n v="101"/>
    <n v="0"/>
    <n v="0"/>
  </r>
  <r>
    <s v="08MSU0211L"/>
    <x v="62"/>
    <s v="08PSU0063Q"/>
    <x v="96"/>
    <x v="1"/>
    <x v="0"/>
    <x v="0"/>
    <n v="5"/>
    <x v="0"/>
    <n v="1"/>
    <x v="4"/>
    <n v="5011300013"/>
    <x v="267"/>
    <n v="1"/>
    <x v="0"/>
    <n v="1"/>
    <s v="Activa"/>
    <n v="0"/>
    <m/>
    <n v="2020"/>
    <n v="0"/>
    <n v="14"/>
    <n v="14"/>
    <n v="0"/>
    <n v="0"/>
    <n v="0"/>
    <n v="19"/>
    <n v="19"/>
    <n v="0"/>
    <n v="0"/>
    <n v="4"/>
    <n v="14"/>
    <n v="18"/>
    <n v="0"/>
    <n v="0"/>
    <n v="4"/>
    <n v="26"/>
    <n v="30"/>
    <n v="0"/>
    <n v="0"/>
  </r>
  <r>
    <s v="08MSU0211L"/>
    <x v="62"/>
    <s v="08PSU0063Q"/>
    <x v="96"/>
    <x v="1"/>
    <x v="0"/>
    <x v="0"/>
    <n v="5"/>
    <x v="0"/>
    <n v="1"/>
    <x v="4"/>
    <n v="5012702025"/>
    <x v="355"/>
    <n v="1"/>
    <x v="0"/>
    <n v="1"/>
    <s v="Activa"/>
    <n v="0"/>
    <m/>
    <n v="2020"/>
    <n v="0"/>
    <n v="6"/>
    <n v="6"/>
    <n v="0"/>
    <n v="0"/>
    <n v="0"/>
    <n v="5"/>
    <n v="5"/>
    <n v="0"/>
    <n v="0"/>
    <n v="0"/>
    <n v="0"/>
    <n v="0"/>
    <n v="0"/>
    <n v="0"/>
    <n v="0"/>
    <n v="19"/>
    <n v="19"/>
    <n v="0"/>
    <n v="0"/>
  </r>
  <r>
    <s v="08MSU0211L"/>
    <x v="62"/>
    <s v="08PSU0063Q"/>
    <x v="96"/>
    <x v="1"/>
    <x v="0"/>
    <x v="0"/>
    <n v="5"/>
    <x v="0"/>
    <n v="3"/>
    <x v="1"/>
    <n v="5031100007"/>
    <x v="31"/>
    <n v="1"/>
    <x v="0"/>
    <n v="1"/>
    <s v="Activa"/>
    <n v="0"/>
    <m/>
    <n v="2020"/>
    <n v="21"/>
    <n v="34"/>
    <n v="55"/>
    <n v="0"/>
    <n v="0"/>
    <n v="0"/>
    <n v="0"/>
    <n v="0"/>
    <n v="0"/>
    <n v="0"/>
    <n v="7"/>
    <n v="34"/>
    <n v="41"/>
    <n v="0"/>
    <n v="0"/>
    <n v="33"/>
    <n v="112"/>
    <n v="145"/>
    <n v="0"/>
    <n v="0"/>
  </r>
  <r>
    <s v="08MSU0211L"/>
    <x v="62"/>
    <s v="08PSU0063Q"/>
    <x v="96"/>
    <x v="1"/>
    <x v="0"/>
    <x v="0"/>
    <n v="5"/>
    <x v="0"/>
    <n v="3"/>
    <x v="1"/>
    <n v="5031100026"/>
    <x v="356"/>
    <n v="1"/>
    <x v="0"/>
    <n v="1"/>
    <s v="Activa"/>
    <n v="0"/>
    <m/>
    <n v="2020"/>
    <n v="0"/>
    <n v="5"/>
    <n v="5"/>
    <n v="0"/>
    <n v="0"/>
    <n v="6"/>
    <n v="9"/>
    <n v="15"/>
    <n v="0"/>
    <n v="0"/>
    <n v="0"/>
    <n v="0"/>
    <n v="0"/>
    <n v="0"/>
    <n v="0"/>
    <n v="0"/>
    <n v="2"/>
    <n v="2"/>
    <n v="0"/>
    <n v="0"/>
  </r>
  <r>
    <s v="08MSU0211L"/>
    <x v="62"/>
    <s v="08PSU0063Q"/>
    <x v="96"/>
    <x v="1"/>
    <x v="0"/>
    <x v="0"/>
    <n v="5"/>
    <x v="0"/>
    <n v="3"/>
    <x v="1"/>
    <n v="5031100037"/>
    <x v="357"/>
    <n v="1"/>
    <x v="0"/>
    <n v="1"/>
    <s v="Activa"/>
    <n v="0"/>
    <m/>
    <n v="2020"/>
    <n v="1"/>
    <n v="15"/>
    <n v="16"/>
    <n v="0"/>
    <n v="0"/>
    <n v="0"/>
    <n v="10"/>
    <n v="10"/>
    <n v="0"/>
    <n v="0"/>
    <n v="3"/>
    <n v="12"/>
    <n v="15"/>
    <n v="0"/>
    <n v="0"/>
    <n v="7"/>
    <n v="45"/>
    <n v="52"/>
    <n v="0"/>
    <n v="0"/>
  </r>
  <r>
    <s v="08MSU0211L"/>
    <x v="62"/>
    <s v="08PSU0063Q"/>
    <x v="96"/>
    <x v="1"/>
    <x v="0"/>
    <x v="0"/>
    <n v="5"/>
    <x v="0"/>
    <n v="3"/>
    <x v="1"/>
    <n v="5033100011"/>
    <x v="1"/>
    <n v="1"/>
    <x v="0"/>
    <n v="1"/>
    <s v="Activa"/>
    <n v="0"/>
    <m/>
    <n v="2020"/>
    <n v="15"/>
    <n v="27"/>
    <n v="42"/>
    <n v="0"/>
    <n v="0"/>
    <n v="3"/>
    <n v="5"/>
    <n v="8"/>
    <n v="0"/>
    <n v="0"/>
    <n v="3"/>
    <n v="20"/>
    <n v="23"/>
    <n v="0"/>
    <n v="0"/>
    <n v="27"/>
    <n v="63"/>
    <n v="90"/>
    <n v="0"/>
    <n v="0"/>
  </r>
  <r>
    <s v="08MSU0211L"/>
    <x v="62"/>
    <s v="08PSU0063Q"/>
    <x v="96"/>
    <x v="1"/>
    <x v="0"/>
    <x v="0"/>
    <n v="5"/>
    <x v="0"/>
    <n v="3"/>
    <x v="1"/>
    <n v="5033100023"/>
    <x v="358"/>
    <n v="1"/>
    <x v="0"/>
    <n v="3"/>
    <s v="Liquidacion"/>
    <n v="0"/>
    <m/>
    <n v="202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08MSU0211L"/>
    <x v="62"/>
    <s v="08PSU0063Q"/>
    <x v="96"/>
    <x v="1"/>
    <x v="0"/>
    <x v="0"/>
    <n v="5"/>
    <x v="0"/>
    <n v="3"/>
    <x v="1"/>
    <n v="5033200006"/>
    <x v="261"/>
    <n v="1"/>
    <x v="0"/>
    <n v="1"/>
    <s v="Activa"/>
    <n v="0"/>
    <m/>
    <n v="2020"/>
    <n v="24"/>
    <n v="37"/>
    <n v="61"/>
    <n v="0"/>
    <n v="0"/>
    <n v="11"/>
    <n v="23"/>
    <n v="34"/>
    <n v="0"/>
    <n v="0"/>
    <n v="19"/>
    <n v="29"/>
    <n v="48"/>
    <n v="0"/>
    <n v="0"/>
    <n v="70"/>
    <n v="126"/>
    <n v="196"/>
    <n v="0"/>
    <n v="0"/>
  </r>
  <r>
    <s v="08MSU0211L"/>
    <x v="62"/>
    <s v="08PSU0063Q"/>
    <x v="96"/>
    <x v="1"/>
    <x v="0"/>
    <x v="0"/>
    <n v="5"/>
    <x v="0"/>
    <n v="4"/>
    <x v="2"/>
    <n v="5041100115"/>
    <x v="286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</r>
  <r>
    <s v="08MSU0211L"/>
    <x v="62"/>
    <s v="08PSU0063Q"/>
    <x v="96"/>
    <x v="1"/>
    <x v="0"/>
    <x v="0"/>
    <n v="6"/>
    <x v="1"/>
    <n v="3"/>
    <x v="1"/>
    <n v="6031100011"/>
    <x v="359"/>
    <n v="1"/>
    <x v="0"/>
    <n v="1"/>
    <s v="Activa"/>
    <n v="0"/>
    <m/>
    <n v="2020"/>
    <n v="3"/>
    <n v="7"/>
    <n v="10"/>
    <n v="0"/>
    <n v="0"/>
    <n v="0"/>
    <n v="0"/>
    <n v="0"/>
    <n v="0"/>
    <n v="0"/>
    <n v="6"/>
    <n v="7"/>
    <n v="13"/>
    <n v="0"/>
    <n v="0"/>
    <n v="10"/>
    <n v="16"/>
    <n v="26"/>
    <n v="0"/>
    <n v="0"/>
  </r>
  <r>
    <s v="08MSU0211L"/>
    <x v="62"/>
    <s v="08PSU0063Q"/>
    <x v="96"/>
    <x v="1"/>
    <x v="0"/>
    <x v="0"/>
    <n v="6"/>
    <x v="1"/>
    <n v="3"/>
    <x v="1"/>
    <n v="6033100079"/>
    <x v="360"/>
    <n v="1"/>
    <x v="0"/>
    <n v="1"/>
    <s v="Activa"/>
    <n v="0"/>
    <m/>
    <n v="2020"/>
    <n v="0"/>
    <n v="0"/>
    <n v="0"/>
    <n v="0"/>
    <n v="0"/>
    <n v="0"/>
    <n v="0"/>
    <n v="0"/>
    <n v="0"/>
    <n v="0"/>
    <n v="4"/>
    <n v="11"/>
    <n v="15"/>
    <n v="0"/>
    <n v="0"/>
    <n v="8"/>
    <n v="18"/>
    <n v="26"/>
    <n v="0"/>
    <n v="0"/>
  </r>
  <r>
    <s v="08MSU0211L"/>
    <x v="62"/>
    <s v="08PSU0063Q"/>
    <x v="96"/>
    <x v="1"/>
    <x v="0"/>
    <x v="0"/>
    <n v="6"/>
    <x v="1"/>
    <n v="3"/>
    <x v="1"/>
    <n v="6033200012"/>
    <x v="361"/>
    <n v="1"/>
    <x v="0"/>
    <n v="1"/>
    <s v="Activa"/>
    <n v="0"/>
    <m/>
    <n v="2020"/>
    <n v="8"/>
    <n v="15"/>
    <n v="23"/>
    <n v="0"/>
    <n v="0"/>
    <n v="0"/>
    <n v="0"/>
    <n v="0"/>
    <n v="0"/>
    <n v="0"/>
    <n v="6"/>
    <n v="15"/>
    <n v="21"/>
    <n v="0"/>
    <n v="0"/>
    <n v="10"/>
    <n v="21"/>
    <n v="31"/>
    <n v="0"/>
    <n v="0"/>
  </r>
  <r>
    <s v="08MSU0211L"/>
    <x v="62"/>
    <s v="08PSU0063Q"/>
    <x v="96"/>
    <x v="1"/>
    <x v="0"/>
    <x v="0"/>
    <n v="7"/>
    <x v="2"/>
    <n v="3"/>
    <x v="1"/>
    <n v="7031100042"/>
    <x v="362"/>
    <n v="1"/>
    <x v="0"/>
    <n v="1"/>
    <s v="Activa"/>
    <n v="0"/>
    <m/>
    <n v="2020"/>
    <n v="0"/>
    <n v="0"/>
    <n v="0"/>
    <n v="0"/>
    <n v="0"/>
    <n v="0"/>
    <n v="0"/>
    <n v="0"/>
    <n v="0"/>
    <n v="0"/>
    <n v="7"/>
    <n v="7"/>
    <n v="14"/>
    <n v="0"/>
    <n v="0"/>
    <n v="18"/>
    <n v="22"/>
    <n v="40"/>
    <n v="0"/>
    <n v="0"/>
  </r>
  <r>
    <s v="08MSU0211L"/>
    <x v="62"/>
    <s v="08PSU0063Q"/>
    <x v="96"/>
    <x v="1"/>
    <x v="0"/>
    <x v="0"/>
    <n v="7"/>
    <x v="2"/>
    <n v="3"/>
    <x v="1"/>
    <n v="7031100045"/>
    <x v="363"/>
    <n v="1"/>
    <x v="0"/>
    <n v="1"/>
    <s v="Activa"/>
    <n v="0"/>
    <m/>
    <n v="2020"/>
    <n v="0"/>
    <n v="0"/>
    <n v="0"/>
    <n v="0"/>
    <n v="0"/>
    <n v="0"/>
    <n v="0"/>
    <n v="0"/>
    <n v="0"/>
    <n v="0"/>
    <n v="5"/>
    <n v="14"/>
    <n v="19"/>
    <n v="0"/>
    <n v="0"/>
    <n v="7"/>
    <n v="26"/>
    <n v="33"/>
    <n v="0"/>
    <n v="0"/>
  </r>
  <r>
    <s v="08MSU0245B"/>
    <x v="63"/>
    <s v="08USU0013U"/>
    <x v="97"/>
    <x v="0"/>
    <x v="1"/>
    <x v="4"/>
    <n v="5"/>
    <x v="0"/>
    <n v="2"/>
    <x v="0"/>
    <n v="5021000014"/>
    <x v="364"/>
    <n v="1"/>
    <x v="0"/>
    <n v="3"/>
    <s v="Liquidacion"/>
    <n v="0"/>
    <m/>
    <n v="2020"/>
    <n v="1"/>
    <n v="0"/>
    <n v="1"/>
    <n v="0"/>
    <n v="0"/>
    <n v="2"/>
    <n v="2"/>
    <n v="4"/>
    <n v="0"/>
    <n v="0"/>
    <n v="0"/>
    <n v="0"/>
    <n v="0"/>
    <n v="0"/>
    <n v="0"/>
    <n v="2"/>
    <n v="1"/>
    <n v="3"/>
    <n v="0"/>
    <n v="0"/>
  </r>
  <r>
    <s v="08MSU0245B"/>
    <x v="63"/>
    <s v="08USU0013U"/>
    <x v="97"/>
    <x v="0"/>
    <x v="1"/>
    <x v="4"/>
    <n v="5"/>
    <x v="0"/>
    <n v="2"/>
    <x v="0"/>
    <n v="5021100004"/>
    <x v="99"/>
    <n v="1"/>
    <x v="0"/>
    <n v="1"/>
    <s v="Activa"/>
    <n v="0"/>
    <m/>
    <n v="2020"/>
    <n v="2"/>
    <n v="5"/>
    <n v="7"/>
    <n v="0"/>
    <n v="0"/>
    <n v="1"/>
    <n v="6"/>
    <n v="7"/>
    <n v="0"/>
    <n v="0"/>
    <n v="17"/>
    <n v="27"/>
    <n v="44"/>
    <n v="2"/>
    <n v="0"/>
    <n v="42"/>
    <n v="84"/>
    <n v="126"/>
    <n v="3"/>
    <n v="0"/>
  </r>
  <r>
    <s v="08MSU0245B"/>
    <x v="63"/>
    <s v="08USU0013U"/>
    <x v="97"/>
    <x v="0"/>
    <x v="1"/>
    <x v="4"/>
    <n v="5"/>
    <x v="0"/>
    <n v="2"/>
    <x v="0"/>
    <n v="5021300063"/>
    <x v="181"/>
    <n v="1"/>
    <x v="0"/>
    <n v="1"/>
    <s v="Activa"/>
    <n v="0"/>
    <m/>
    <n v="2020"/>
    <n v="5"/>
    <n v="1"/>
    <n v="6"/>
    <n v="0"/>
    <n v="0"/>
    <n v="5"/>
    <n v="1"/>
    <n v="6"/>
    <n v="0"/>
    <n v="0"/>
    <n v="25"/>
    <n v="16"/>
    <n v="41"/>
    <n v="3"/>
    <n v="0"/>
    <n v="100"/>
    <n v="56"/>
    <n v="156"/>
    <n v="5"/>
    <n v="2"/>
  </r>
  <r>
    <s v="08MSU0245B"/>
    <x v="63"/>
    <s v="08USU0013U"/>
    <x v="97"/>
    <x v="0"/>
    <x v="1"/>
    <x v="4"/>
    <n v="5"/>
    <x v="0"/>
    <n v="2"/>
    <x v="0"/>
    <n v="5021400052"/>
    <x v="365"/>
    <n v="1"/>
    <x v="0"/>
    <n v="1"/>
    <s v="Activa"/>
    <n v="0"/>
    <m/>
    <n v="2020"/>
    <n v="3"/>
    <n v="0"/>
    <n v="3"/>
    <n v="0"/>
    <n v="0"/>
    <n v="0"/>
    <n v="0"/>
    <n v="0"/>
    <n v="0"/>
    <n v="0"/>
    <n v="34"/>
    <n v="6"/>
    <n v="40"/>
    <n v="2"/>
    <n v="0"/>
    <n v="124"/>
    <n v="23"/>
    <n v="147"/>
    <n v="4"/>
    <n v="1"/>
  </r>
  <r>
    <s v="08MSU0245B"/>
    <x v="63"/>
    <s v="08USU0013U"/>
    <x v="97"/>
    <x v="0"/>
    <x v="1"/>
    <x v="4"/>
    <n v="5"/>
    <x v="0"/>
    <n v="2"/>
    <x v="0"/>
    <n v="5021500028"/>
    <x v="0"/>
    <n v="1"/>
    <x v="0"/>
    <n v="1"/>
    <s v="Activa"/>
    <n v="0"/>
    <m/>
    <n v="2020"/>
    <n v="21"/>
    <n v="45"/>
    <n v="66"/>
    <n v="0"/>
    <n v="0"/>
    <n v="25"/>
    <n v="45"/>
    <n v="70"/>
    <n v="0"/>
    <n v="0"/>
    <n v="54"/>
    <n v="68"/>
    <n v="122"/>
    <n v="1"/>
    <n v="0"/>
    <n v="320"/>
    <n v="465"/>
    <n v="785"/>
    <n v="15"/>
    <n v="0"/>
  </r>
  <r>
    <s v="08MSU0245B"/>
    <x v="63"/>
    <s v="08USU0013U"/>
    <x v="97"/>
    <x v="0"/>
    <x v="1"/>
    <x v="4"/>
    <n v="5"/>
    <x v="0"/>
    <n v="2"/>
    <x v="0"/>
    <n v="5021500106"/>
    <x v="366"/>
    <n v="1"/>
    <x v="0"/>
    <n v="1"/>
    <s v="Activa"/>
    <n v="0"/>
    <m/>
    <n v="2020"/>
    <n v="0"/>
    <n v="0"/>
    <n v="0"/>
    <n v="0"/>
    <n v="0"/>
    <n v="0"/>
    <n v="0"/>
    <n v="0"/>
    <n v="0"/>
    <n v="0"/>
    <n v="43"/>
    <n v="20"/>
    <n v="63"/>
    <n v="1"/>
    <n v="0"/>
    <n v="256"/>
    <n v="114"/>
    <n v="370"/>
    <n v="4"/>
    <n v="0"/>
  </r>
  <r>
    <s v="08MSU0245B"/>
    <x v="63"/>
    <s v="08USU0013U"/>
    <x v="97"/>
    <x v="0"/>
    <x v="1"/>
    <x v="4"/>
    <n v="5"/>
    <x v="0"/>
    <n v="2"/>
    <x v="0"/>
    <n v="5021600016"/>
    <x v="367"/>
    <n v="1"/>
    <x v="0"/>
    <n v="1"/>
    <s v="Activa"/>
    <n v="0"/>
    <m/>
    <n v="2020"/>
    <n v="0"/>
    <n v="11"/>
    <n v="11"/>
    <n v="0"/>
    <n v="0"/>
    <n v="1"/>
    <n v="36"/>
    <n v="37"/>
    <n v="0"/>
    <n v="0"/>
    <n v="5"/>
    <n v="37"/>
    <n v="42"/>
    <n v="1"/>
    <n v="0"/>
    <n v="20"/>
    <n v="202"/>
    <n v="222"/>
    <n v="2"/>
    <n v="1"/>
  </r>
  <r>
    <s v="08MSU0245B"/>
    <x v="63"/>
    <s v="08USU0013U"/>
    <x v="97"/>
    <x v="0"/>
    <x v="1"/>
    <x v="4"/>
    <n v="5"/>
    <x v="0"/>
    <n v="7"/>
    <x v="3"/>
    <n v="5071100019"/>
    <x v="368"/>
    <n v="1"/>
    <x v="0"/>
    <n v="1"/>
    <s v="Activa"/>
    <n v="0"/>
    <m/>
    <n v="2020"/>
    <n v="19"/>
    <n v="24"/>
    <n v="43"/>
    <n v="0"/>
    <n v="0"/>
    <n v="17"/>
    <n v="21"/>
    <n v="38"/>
    <n v="0"/>
    <n v="0"/>
    <n v="39"/>
    <n v="33"/>
    <n v="72"/>
    <n v="0"/>
    <n v="0"/>
    <n v="214"/>
    <n v="228"/>
    <n v="442"/>
    <n v="1"/>
    <n v="0"/>
  </r>
  <r>
    <s v="08MSU0245B"/>
    <x v="63"/>
    <s v="08USU0013U"/>
    <x v="97"/>
    <x v="0"/>
    <x v="1"/>
    <x v="4"/>
    <n v="5"/>
    <x v="0"/>
    <n v="7"/>
    <x v="3"/>
    <n v="5073100005"/>
    <x v="315"/>
    <n v="1"/>
    <x v="0"/>
    <n v="1"/>
    <s v="Activa"/>
    <n v="0"/>
    <m/>
    <n v="2020"/>
    <n v="33"/>
    <n v="34"/>
    <n v="67"/>
    <n v="0"/>
    <n v="0"/>
    <n v="33"/>
    <n v="16"/>
    <n v="49"/>
    <n v="0"/>
    <n v="0"/>
    <n v="85"/>
    <n v="75"/>
    <n v="160"/>
    <n v="2"/>
    <n v="0"/>
    <n v="547"/>
    <n v="426"/>
    <n v="973"/>
    <n v="9"/>
    <n v="3"/>
  </r>
  <r>
    <s v="08MSU0245B"/>
    <x v="63"/>
    <s v="08USU0013U"/>
    <x v="97"/>
    <x v="0"/>
    <x v="1"/>
    <x v="4"/>
    <n v="5"/>
    <x v="0"/>
    <n v="7"/>
    <x v="3"/>
    <n v="5073100019"/>
    <x v="369"/>
    <n v="1"/>
    <x v="0"/>
    <n v="1"/>
    <s v="Activa"/>
    <n v="0"/>
    <m/>
    <n v="2020"/>
    <n v="0"/>
    <n v="0"/>
    <n v="0"/>
    <n v="0"/>
    <n v="0"/>
    <n v="1"/>
    <n v="0"/>
    <n v="1"/>
    <n v="0"/>
    <n v="0"/>
    <n v="9"/>
    <n v="10"/>
    <n v="19"/>
    <n v="1"/>
    <n v="0"/>
    <n v="23"/>
    <n v="34"/>
    <n v="57"/>
    <n v="1"/>
    <n v="0"/>
  </r>
  <r>
    <s v="08MSU0245B"/>
    <x v="63"/>
    <s v="08USU0013U"/>
    <x v="97"/>
    <x v="0"/>
    <x v="1"/>
    <x v="4"/>
    <n v="7"/>
    <x v="2"/>
    <n v="2"/>
    <x v="0"/>
    <n v="7021600016"/>
    <x v="370"/>
    <n v="1"/>
    <x v="0"/>
    <n v="1"/>
    <s v="Activa"/>
    <n v="0"/>
    <m/>
    <n v="2020"/>
    <n v="2"/>
    <n v="7"/>
    <n v="9"/>
    <n v="0"/>
    <n v="0"/>
    <n v="3"/>
    <n v="4"/>
    <n v="7"/>
    <n v="0"/>
    <n v="0"/>
    <n v="9"/>
    <n v="3"/>
    <n v="12"/>
    <n v="0"/>
    <n v="0"/>
    <n v="18"/>
    <n v="10"/>
    <n v="28"/>
    <n v="0"/>
    <n v="0"/>
  </r>
  <r>
    <s v="08MSU0245B"/>
    <x v="63"/>
    <s v="08USU0013U"/>
    <x v="97"/>
    <x v="0"/>
    <x v="1"/>
    <x v="4"/>
    <n v="7"/>
    <x v="2"/>
    <n v="2"/>
    <x v="0"/>
    <n v="7021600033"/>
    <x v="371"/>
    <n v="1"/>
    <x v="0"/>
    <n v="1"/>
    <s v="Activa"/>
    <n v="0"/>
    <m/>
    <n v="2020"/>
    <n v="4"/>
    <n v="6"/>
    <n v="10"/>
    <n v="0"/>
    <n v="0"/>
    <n v="6"/>
    <n v="2"/>
    <n v="8"/>
    <n v="0"/>
    <n v="0"/>
    <n v="4"/>
    <n v="10"/>
    <n v="14"/>
    <n v="0"/>
    <n v="0"/>
    <n v="7"/>
    <n v="15"/>
    <n v="22"/>
    <n v="0"/>
    <n v="0"/>
  </r>
  <r>
    <s v="08MSU0245B"/>
    <x v="63"/>
    <s v="08USU0013U"/>
    <x v="97"/>
    <x v="0"/>
    <x v="1"/>
    <x v="4"/>
    <n v="7"/>
    <x v="2"/>
    <n v="7"/>
    <x v="3"/>
    <n v="7073100017"/>
    <x v="372"/>
    <n v="1"/>
    <x v="0"/>
    <n v="1"/>
    <s v="Activa"/>
    <n v="0"/>
    <m/>
    <n v="2020"/>
    <n v="0"/>
    <n v="0"/>
    <n v="0"/>
    <n v="0"/>
    <n v="0"/>
    <n v="0"/>
    <n v="0"/>
    <n v="0"/>
    <n v="0"/>
    <n v="0"/>
    <n v="2"/>
    <n v="4"/>
    <n v="6"/>
    <n v="0"/>
    <n v="0"/>
    <n v="3"/>
    <n v="8"/>
    <n v="11"/>
    <n v="0"/>
    <n v="0"/>
  </r>
  <r>
    <s v="08MSU0245B"/>
    <x v="63"/>
    <s v="08USU0013U"/>
    <x v="97"/>
    <x v="0"/>
    <x v="1"/>
    <x v="4"/>
    <n v="7"/>
    <x v="2"/>
    <n v="7"/>
    <x v="3"/>
    <n v="7073100043"/>
    <x v="373"/>
    <n v="1"/>
    <x v="0"/>
    <n v="1"/>
    <s v="Activa"/>
    <n v="0"/>
    <m/>
    <n v="2020"/>
    <n v="5"/>
    <n v="3"/>
    <n v="8"/>
    <n v="0"/>
    <n v="0"/>
    <n v="4"/>
    <n v="1"/>
    <n v="5"/>
    <n v="0"/>
    <n v="0"/>
    <n v="2"/>
    <n v="2"/>
    <n v="4"/>
    <n v="0"/>
    <n v="0"/>
    <n v="3"/>
    <n v="4"/>
    <n v="7"/>
    <n v="0"/>
    <n v="0"/>
  </r>
  <r>
    <s v="08MSU0245B"/>
    <x v="63"/>
    <s v="08USU0013U"/>
    <x v="97"/>
    <x v="0"/>
    <x v="1"/>
    <x v="4"/>
    <n v="8"/>
    <x v="3"/>
    <n v="2"/>
    <x v="0"/>
    <n v="8021100003"/>
    <x v="374"/>
    <n v="1"/>
    <x v="0"/>
    <n v="1"/>
    <s v="Activa"/>
    <n v="0"/>
    <m/>
    <n v="2020"/>
    <n v="0"/>
    <n v="0"/>
    <n v="0"/>
    <n v="0"/>
    <n v="0"/>
    <n v="0"/>
    <n v="0"/>
    <n v="0"/>
    <n v="0"/>
    <n v="0"/>
    <n v="7"/>
    <n v="7"/>
    <n v="14"/>
    <n v="0"/>
    <n v="0"/>
    <n v="10"/>
    <n v="13"/>
    <n v="23"/>
    <n v="0"/>
    <n v="0"/>
  </r>
  <r>
    <s v="08MSU0245B"/>
    <x v="63"/>
    <s v="08USU0013U"/>
    <x v="97"/>
    <x v="0"/>
    <x v="1"/>
    <x v="4"/>
    <n v="8"/>
    <x v="3"/>
    <n v="7"/>
    <x v="3"/>
    <n v="8073100002"/>
    <x v="375"/>
    <n v="1"/>
    <x v="0"/>
    <n v="1"/>
    <s v="Activa"/>
    <n v="0"/>
    <m/>
    <n v="2020"/>
    <n v="3"/>
    <n v="2"/>
    <n v="5"/>
    <n v="0"/>
    <n v="0"/>
    <n v="0"/>
    <n v="0"/>
    <n v="0"/>
    <n v="0"/>
    <n v="0"/>
    <n v="0"/>
    <n v="0"/>
    <n v="0"/>
    <n v="0"/>
    <n v="0"/>
    <n v="3"/>
    <n v="1"/>
    <n v="4"/>
    <n v="0"/>
    <n v="0"/>
  </r>
  <r>
    <s v="08MSU0245B"/>
    <x v="63"/>
    <s v="08USU4981J"/>
    <x v="98"/>
    <x v="0"/>
    <x v="1"/>
    <x v="4"/>
    <n v="5"/>
    <x v="0"/>
    <n v="1"/>
    <x v="4"/>
    <n v="5011500002"/>
    <x v="376"/>
    <n v="1"/>
    <x v="0"/>
    <n v="1"/>
    <s v="Activa"/>
    <n v="0"/>
    <m/>
    <n v="2020"/>
    <n v="18"/>
    <n v="110"/>
    <n v="128"/>
    <n v="0"/>
    <n v="0"/>
    <n v="11"/>
    <n v="103"/>
    <n v="114"/>
    <n v="0"/>
    <n v="0"/>
    <n v="34"/>
    <n v="172"/>
    <n v="206"/>
    <n v="10"/>
    <n v="2"/>
    <n v="198"/>
    <n v="1025"/>
    <n v="1223"/>
    <n v="26"/>
    <n v="4"/>
  </r>
  <r>
    <s v="08MSU0245B"/>
    <x v="63"/>
    <s v="08USU4981J"/>
    <x v="98"/>
    <x v="0"/>
    <x v="1"/>
    <x v="4"/>
    <n v="5"/>
    <x v="0"/>
    <n v="2"/>
    <x v="0"/>
    <n v="5022300031"/>
    <x v="377"/>
    <n v="1"/>
    <x v="0"/>
    <n v="1"/>
    <s v="Activa"/>
    <n v="0"/>
    <m/>
    <n v="2020"/>
    <n v="5"/>
    <n v="6"/>
    <n v="11"/>
    <n v="0"/>
    <n v="0"/>
    <n v="3"/>
    <n v="8"/>
    <n v="11"/>
    <n v="0"/>
    <n v="0"/>
    <n v="15"/>
    <n v="22"/>
    <n v="37"/>
    <n v="0"/>
    <n v="0"/>
    <n v="38"/>
    <n v="56"/>
    <n v="94"/>
    <n v="2"/>
    <n v="0"/>
  </r>
  <r>
    <s v="08MSU0245B"/>
    <x v="63"/>
    <s v="08USU4981J"/>
    <x v="98"/>
    <x v="0"/>
    <x v="1"/>
    <x v="4"/>
    <n v="5"/>
    <x v="0"/>
    <n v="2"/>
    <x v="0"/>
    <n v="5022500008"/>
    <x v="167"/>
    <n v="1"/>
    <x v="0"/>
    <n v="1"/>
    <s v="Activa"/>
    <n v="0"/>
    <m/>
    <n v="2020"/>
    <n v="7"/>
    <n v="0"/>
    <n v="7"/>
    <n v="0"/>
    <n v="0"/>
    <n v="4"/>
    <n v="0"/>
    <n v="4"/>
    <n v="0"/>
    <n v="0"/>
    <n v="22"/>
    <n v="8"/>
    <n v="30"/>
    <n v="1"/>
    <n v="0"/>
    <n v="46"/>
    <n v="36"/>
    <n v="82"/>
    <n v="1"/>
    <n v="0"/>
  </r>
  <r>
    <s v="08MSU0245B"/>
    <x v="63"/>
    <s v="08USU4981J"/>
    <x v="98"/>
    <x v="0"/>
    <x v="1"/>
    <x v="4"/>
    <n v="5"/>
    <x v="0"/>
    <n v="3"/>
    <x v="1"/>
    <n v="5031100007"/>
    <x v="31"/>
    <n v="1"/>
    <x v="0"/>
    <n v="1"/>
    <s v="Activa"/>
    <n v="0"/>
    <m/>
    <n v="2020"/>
    <n v="26"/>
    <n v="65"/>
    <n v="91"/>
    <n v="0"/>
    <n v="0"/>
    <n v="35"/>
    <n v="95"/>
    <n v="130"/>
    <n v="0"/>
    <n v="0"/>
    <n v="65"/>
    <n v="102"/>
    <n v="167"/>
    <n v="4"/>
    <n v="0"/>
    <n v="337"/>
    <n v="723"/>
    <n v="1060"/>
    <n v="10"/>
    <n v="3"/>
  </r>
  <r>
    <s v="08MSU0245B"/>
    <x v="63"/>
    <s v="08USU4981J"/>
    <x v="98"/>
    <x v="0"/>
    <x v="1"/>
    <x v="4"/>
    <n v="5"/>
    <x v="0"/>
    <n v="3"/>
    <x v="1"/>
    <n v="5031200031"/>
    <x v="378"/>
    <n v="1"/>
    <x v="0"/>
    <n v="1"/>
    <s v="Activa"/>
    <n v="0"/>
    <m/>
    <n v="2020"/>
    <n v="0"/>
    <n v="5"/>
    <n v="5"/>
    <n v="0"/>
    <n v="0"/>
    <n v="3"/>
    <n v="4"/>
    <n v="7"/>
    <n v="0"/>
    <n v="0"/>
    <n v="6"/>
    <n v="10"/>
    <n v="16"/>
    <n v="1"/>
    <n v="0"/>
    <n v="40"/>
    <n v="46"/>
    <n v="86"/>
    <n v="1"/>
    <n v="0"/>
  </r>
  <r>
    <s v="08MSU0245B"/>
    <x v="63"/>
    <s v="08USU4981J"/>
    <x v="98"/>
    <x v="0"/>
    <x v="1"/>
    <x v="4"/>
    <n v="5"/>
    <x v="0"/>
    <n v="3"/>
    <x v="1"/>
    <n v="5031300032"/>
    <x v="379"/>
    <n v="1"/>
    <x v="0"/>
    <n v="1"/>
    <s v="Activa"/>
    <n v="0"/>
    <m/>
    <n v="2020"/>
    <n v="3"/>
    <n v="4"/>
    <n v="7"/>
    <n v="0"/>
    <n v="0"/>
    <n v="6"/>
    <n v="5"/>
    <n v="11"/>
    <n v="0"/>
    <n v="0"/>
    <n v="24"/>
    <n v="31"/>
    <n v="55"/>
    <n v="2"/>
    <n v="1"/>
    <n v="173"/>
    <n v="189"/>
    <n v="362"/>
    <n v="5"/>
    <n v="1"/>
  </r>
  <r>
    <s v="08MSU0245B"/>
    <x v="63"/>
    <s v="08USU4981J"/>
    <x v="98"/>
    <x v="0"/>
    <x v="1"/>
    <x v="4"/>
    <n v="5"/>
    <x v="0"/>
    <n v="3"/>
    <x v="1"/>
    <n v="5031400003"/>
    <x v="72"/>
    <n v="1"/>
    <x v="0"/>
    <n v="1"/>
    <s v="Activa"/>
    <n v="0"/>
    <m/>
    <n v="2020"/>
    <n v="15"/>
    <n v="10"/>
    <n v="25"/>
    <n v="0"/>
    <n v="0"/>
    <n v="13"/>
    <n v="11"/>
    <n v="24"/>
    <n v="0"/>
    <n v="0"/>
    <n v="41"/>
    <n v="31"/>
    <n v="72"/>
    <n v="3"/>
    <n v="1"/>
    <n v="124"/>
    <n v="97"/>
    <n v="221"/>
    <n v="7"/>
    <n v="1"/>
  </r>
  <r>
    <s v="08MSU0245B"/>
    <x v="63"/>
    <s v="08USU4981J"/>
    <x v="98"/>
    <x v="0"/>
    <x v="1"/>
    <x v="4"/>
    <n v="5"/>
    <x v="0"/>
    <n v="3"/>
    <x v="1"/>
    <n v="5031500010"/>
    <x v="260"/>
    <n v="1"/>
    <x v="0"/>
    <n v="1"/>
    <s v="Activa"/>
    <n v="0"/>
    <m/>
    <n v="2020"/>
    <n v="4"/>
    <n v="65"/>
    <n v="69"/>
    <n v="0"/>
    <n v="0"/>
    <n v="3"/>
    <n v="56"/>
    <n v="59"/>
    <n v="0"/>
    <n v="0"/>
    <n v="13"/>
    <n v="97"/>
    <n v="110"/>
    <n v="3"/>
    <n v="2"/>
    <n v="56"/>
    <n v="623"/>
    <n v="679"/>
    <n v="13"/>
    <n v="6"/>
  </r>
  <r>
    <s v="08MSU0245B"/>
    <x v="63"/>
    <s v="08USU4981J"/>
    <x v="98"/>
    <x v="0"/>
    <x v="1"/>
    <x v="4"/>
    <n v="5"/>
    <x v="0"/>
    <n v="3"/>
    <x v="1"/>
    <n v="5033100011"/>
    <x v="1"/>
    <n v="1"/>
    <x v="0"/>
    <n v="1"/>
    <s v="Activa"/>
    <n v="0"/>
    <m/>
    <n v="2020"/>
    <n v="73"/>
    <n v="127"/>
    <n v="200"/>
    <n v="0"/>
    <n v="0"/>
    <n v="80"/>
    <n v="110"/>
    <n v="190"/>
    <n v="0"/>
    <n v="0"/>
    <n v="146"/>
    <n v="243"/>
    <n v="389"/>
    <n v="15"/>
    <n v="1"/>
    <n v="801"/>
    <n v="1180"/>
    <n v="1981"/>
    <n v="33"/>
    <n v="6"/>
  </r>
  <r>
    <s v="08MSU0245B"/>
    <x v="63"/>
    <s v="08USU4981J"/>
    <x v="98"/>
    <x v="0"/>
    <x v="1"/>
    <x v="4"/>
    <n v="5"/>
    <x v="0"/>
    <n v="4"/>
    <x v="2"/>
    <n v="5041300016"/>
    <x v="380"/>
    <n v="1"/>
    <x v="0"/>
    <n v="1"/>
    <s v="Activa"/>
    <n v="0"/>
    <m/>
    <n v="2020"/>
    <n v="11"/>
    <n v="14"/>
    <n v="25"/>
    <n v="0"/>
    <n v="0"/>
    <n v="10"/>
    <n v="16"/>
    <n v="26"/>
    <n v="0"/>
    <n v="0"/>
    <n v="89"/>
    <n v="74"/>
    <n v="163"/>
    <n v="2"/>
    <n v="0"/>
    <n v="383"/>
    <n v="373"/>
    <n v="756"/>
    <n v="4"/>
    <n v="1"/>
  </r>
  <r>
    <s v="08MSU0245B"/>
    <x v="63"/>
    <s v="08USU4981J"/>
    <x v="98"/>
    <x v="0"/>
    <x v="1"/>
    <x v="4"/>
    <n v="5"/>
    <x v="0"/>
    <n v="4"/>
    <x v="2"/>
    <n v="5041400026"/>
    <x v="27"/>
    <n v="1"/>
    <x v="0"/>
    <n v="1"/>
    <s v="Activa"/>
    <n v="0"/>
    <m/>
    <n v="2020"/>
    <n v="38"/>
    <n v="59"/>
    <n v="97"/>
    <n v="0"/>
    <n v="0"/>
    <n v="36"/>
    <n v="69"/>
    <n v="105"/>
    <n v="0"/>
    <n v="0"/>
    <n v="82"/>
    <n v="109"/>
    <n v="191"/>
    <n v="5"/>
    <n v="1"/>
    <n v="351"/>
    <n v="514"/>
    <n v="865"/>
    <n v="14"/>
    <n v="2"/>
  </r>
  <r>
    <s v="08MSU0245B"/>
    <x v="63"/>
    <s v="08USU4981J"/>
    <x v="98"/>
    <x v="0"/>
    <x v="1"/>
    <x v="4"/>
    <n v="5"/>
    <x v="0"/>
    <n v="4"/>
    <x v="2"/>
    <n v="5042100055"/>
    <x v="16"/>
    <n v="1"/>
    <x v="0"/>
    <n v="1"/>
    <s v="Activa"/>
    <n v="0"/>
    <m/>
    <n v="2020"/>
    <n v="39"/>
    <n v="67"/>
    <n v="106"/>
    <n v="0"/>
    <n v="0"/>
    <n v="52"/>
    <n v="64"/>
    <n v="116"/>
    <n v="0"/>
    <n v="0"/>
    <n v="147"/>
    <n v="155"/>
    <n v="302"/>
    <n v="3"/>
    <n v="2"/>
    <n v="681"/>
    <n v="789"/>
    <n v="1470"/>
    <n v="13"/>
    <n v="5"/>
  </r>
  <r>
    <s v="08MSU0245B"/>
    <x v="63"/>
    <s v="08USU4981J"/>
    <x v="98"/>
    <x v="0"/>
    <x v="1"/>
    <x v="4"/>
    <n v="5"/>
    <x v="0"/>
    <n v="10"/>
    <x v="8"/>
    <n v="5101600013"/>
    <x v="381"/>
    <n v="1"/>
    <x v="0"/>
    <n v="1"/>
    <s v="Activa"/>
    <n v="0"/>
    <m/>
    <n v="2020"/>
    <n v="4"/>
    <n v="31"/>
    <n v="35"/>
    <n v="0"/>
    <n v="0"/>
    <n v="3"/>
    <n v="27"/>
    <n v="30"/>
    <n v="0"/>
    <n v="0"/>
    <n v="26"/>
    <n v="55"/>
    <n v="81"/>
    <n v="3"/>
    <n v="0"/>
    <n v="136"/>
    <n v="353"/>
    <n v="489"/>
    <n v="7"/>
    <n v="1"/>
  </r>
  <r>
    <s v="08MSU0245B"/>
    <x v="63"/>
    <s v="08USU4981J"/>
    <x v="98"/>
    <x v="0"/>
    <x v="1"/>
    <x v="4"/>
    <n v="7"/>
    <x v="2"/>
    <n v="1"/>
    <x v="4"/>
    <n v="7011200046"/>
    <x v="382"/>
    <n v="1"/>
    <x v="0"/>
    <n v="1"/>
    <s v="Activa"/>
    <n v="0"/>
    <m/>
    <n v="2020"/>
    <n v="1"/>
    <n v="4"/>
    <n v="5"/>
    <n v="0"/>
    <n v="0"/>
    <n v="0"/>
    <n v="4"/>
    <n v="4"/>
    <n v="0"/>
    <n v="0"/>
    <n v="1"/>
    <n v="5"/>
    <n v="6"/>
    <n v="0"/>
    <n v="0"/>
    <n v="4"/>
    <n v="7"/>
    <n v="11"/>
    <n v="0"/>
    <n v="0"/>
  </r>
  <r>
    <s v="08MSU0245B"/>
    <x v="63"/>
    <s v="08USU4981J"/>
    <x v="98"/>
    <x v="0"/>
    <x v="1"/>
    <x v="4"/>
    <n v="7"/>
    <x v="2"/>
    <n v="1"/>
    <x v="4"/>
    <n v="7012000086"/>
    <x v="383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6"/>
    <n v="7"/>
    <n v="0"/>
    <n v="0"/>
  </r>
  <r>
    <s v="08MSU0245B"/>
    <x v="63"/>
    <s v="08USU4981J"/>
    <x v="98"/>
    <x v="0"/>
    <x v="1"/>
    <x v="4"/>
    <n v="7"/>
    <x v="2"/>
    <n v="2"/>
    <x v="0"/>
    <n v="7022300006"/>
    <x v="384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</r>
  <r>
    <s v="08MSU0245B"/>
    <x v="63"/>
    <s v="08USU4981J"/>
    <x v="98"/>
    <x v="0"/>
    <x v="1"/>
    <x v="4"/>
    <n v="7"/>
    <x v="2"/>
    <n v="3"/>
    <x v="1"/>
    <n v="7031100028"/>
    <x v="385"/>
    <n v="1"/>
    <x v="0"/>
    <n v="1"/>
    <s v="Activa"/>
    <n v="0"/>
    <m/>
    <n v="2020"/>
    <n v="3"/>
    <n v="4"/>
    <n v="7"/>
    <n v="0"/>
    <n v="0"/>
    <n v="5"/>
    <n v="9"/>
    <n v="14"/>
    <n v="0"/>
    <n v="0"/>
    <n v="8"/>
    <n v="12"/>
    <n v="20"/>
    <n v="0"/>
    <n v="0"/>
    <n v="8"/>
    <n v="12"/>
    <n v="20"/>
    <n v="0"/>
    <n v="0"/>
  </r>
  <r>
    <s v="08MSU0245B"/>
    <x v="63"/>
    <s v="08USU4981J"/>
    <x v="98"/>
    <x v="0"/>
    <x v="1"/>
    <x v="4"/>
    <n v="7"/>
    <x v="2"/>
    <n v="3"/>
    <x v="1"/>
    <n v="7031100082"/>
    <x v="386"/>
    <n v="1"/>
    <x v="0"/>
    <n v="1"/>
    <s v="Activa"/>
    <n v="0"/>
    <m/>
    <n v="2020"/>
    <n v="1"/>
    <n v="6"/>
    <n v="7"/>
    <n v="0"/>
    <n v="0"/>
    <n v="1"/>
    <n v="6"/>
    <n v="7"/>
    <n v="0"/>
    <n v="0"/>
    <n v="1"/>
    <n v="11"/>
    <n v="12"/>
    <n v="1"/>
    <n v="0"/>
    <n v="5"/>
    <n v="23"/>
    <n v="28"/>
    <n v="1"/>
    <n v="0"/>
  </r>
  <r>
    <s v="08MSU0245B"/>
    <x v="63"/>
    <s v="08USU4981J"/>
    <x v="98"/>
    <x v="0"/>
    <x v="1"/>
    <x v="4"/>
    <n v="7"/>
    <x v="2"/>
    <n v="3"/>
    <x v="1"/>
    <n v="7031200064"/>
    <x v="387"/>
    <n v="1"/>
    <x v="0"/>
    <n v="1"/>
    <s v="Activa"/>
    <n v="0"/>
    <m/>
    <n v="2020"/>
    <n v="1"/>
    <n v="0"/>
    <n v="1"/>
    <n v="0"/>
    <n v="0"/>
    <n v="1"/>
    <n v="0"/>
    <n v="1"/>
    <n v="0"/>
    <n v="0"/>
    <n v="0"/>
    <n v="0"/>
    <n v="0"/>
    <n v="0"/>
    <n v="0"/>
    <n v="4"/>
    <n v="4"/>
    <n v="8"/>
    <n v="0"/>
    <n v="0"/>
  </r>
  <r>
    <s v="08MSU0245B"/>
    <x v="63"/>
    <s v="08USU4981J"/>
    <x v="98"/>
    <x v="0"/>
    <x v="1"/>
    <x v="4"/>
    <n v="7"/>
    <x v="2"/>
    <n v="3"/>
    <x v="1"/>
    <n v="7031300094"/>
    <x v="388"/>
    <n v="1"/>
    <x v="0"/>
    <n v="1"/>
    <s v="Activa"/>
    <n v="0"/>
    <m/>
    <n v="2020"/>
    <n v="0"/>
    <n v="0"/>
    <n v="0"/>
    <n v="0"/>
    <n v="0"/>
    <n v="0"/>
    <n v="1"/>
    <n v="1"/>
    <n v="0"/>
    <n v="0"/>
    <n v="0"/>
    <n v="0"/>
    <n v="0"/>
    <n v="0"/>
    <n v="0"/>
    <n v="1"/>
    <n v="8"/>
    <n v="9"/>
    <n v="0"/>
    <n v="0"/>
  </r>
  <r>
    <s v="08MSU0245B"/>
    <x v="63"/>
    <s v="08USU4981J"/>
    <x v="98"/>
    <x v="0"/>
    <x v="1"/>
    <x v="4"/>
    <n v="7"/>
    <x v="2"/>
    <n v="3"/>
    <x v="1"/>
    <n v="7031400008"/>
    <x v="389"/>
    <n v="1"/>
    <x v="0"/>
    <n v="1"/>
    <s v="Activa"/>
    <n v="0"/>
    <m/>
    <n v="2020"/>
    <n v="2"/>
    <n v="2"/>
    <n v="4"/>
    <n v="0"/>
    <n v="0"/>
    <n v="2"/>
    <n v="4"/>
    <n v="6"/>
    <n v="0"/>
    <n v="0"/>
    <n v="5"/>
    <n v="2"/>
    <n v="7"/>
    <n v="0"/>
    <n v="0"/>
    <n v="7"/>
    <n v="5"/>
    <n v="12"/>
    <n v="0"/>
    <n v="0"/>
  </r>
  <r>
    <s v="08MSU0245B"/>
    <x v="63"/>
    <s v="08USU4981J"/>
    <x v="98"/>
    <x v="0"/>
    <x v="1"/>
    <x v="4"/>
    <n v="7"/>
    <x v="2"/>
    <n v="3"/>
    <x v="1"/>
    <n v="7031500027"/>
    <x v="390"/>
    <n v="1"/>
    <x v="0"/>
    <n v="1"/>
    <s v="Activa"/>
    <n v="0"/>
    <m/>
    <n v="2020"/>
    <n v="0"/>
    <n v="0"/>
    <n v="0"/>
    <n v="0"/>
    <n v="0"/>
    <n v="2"/>
    <n v="1"/>
    <n v="3"/>
    <n v="0"/>
    <n v="0"/>
    <n v="0"/>
    <n v="0"/>
    <n v="0"/>
    <n v="0"/>
    <n v="0"/>
    <n v="2"/>
    <n v="3"/>
    <n v="5"/>
    <n v="0"/>
    <n v="1"/>
  </r>
  <r>
    <s v="08MSU0245B"/>
    <x v="63"/>
    <s v="08USU4981J"/>
    <x v="98"/>
    <x v="0"/>
    <x v="1"/>
    <x v="4"/>
    <n v="7"/>
    <x v="2"/>
    <n v="3"/>
    <x v="1"/>
    <n v="7032200009"/>
    <x v="391"/>
    <n v="3"/>
    <x v="2"/>
    <n v="3"/>
    <s v="Liquidacion"/>
    <n v="0"/>
    <m/>
    <n v="2020"/>
    <n v="4"/>
    <n v="2"/>
    <n v="6"/>
    <n v="0"/>
    <n v="0"/>
    <n v="4"/>
    <n v="2"/>
    <n v="6"/>
    <n v="0"/>
    <n v="0"/>
    <n v="0"/>
    <n v="0"/>
    <n v="0"/>
    <n v="0"/>
    <n v="0"/>
    <n v="0"/>
    <n v="0"/>
    <n v="0"/>
    <n v="0"/>
    <n v="0"/>
  </r>
  <r>
    <s v="08MSU0245B"/>
    <x v="63"/>
    <s v="08USU4981J"/>
    <x v="98"/>
    <x v="0"/>
    <x v="1"/>
    <x v="4"/>
    <n v="7"/>
    <x v="2"/>
    <n v="3"/>
    <x v="1"/>
    <n v="7033100060"/>
    <x v="392"/>
    <n v="1"/>
    <x v="0"/>
    <n v="1"/>
    <s v="Activa"/>
    <n v="0"/>
    <m/>
    <n v="2020"/>
    <n v="0"/>
    <n v="0"/>
    <n v="0"/>
    <n v="0"/>
    <n v="0"/>
    <n v="0"/>
    <n v="0"/>
    <n v="0"/>
    <n v="0"/>
    <n v="0"/>
    <n v="18"/>
    <n v="27"/>
    <n v="45"/>
    <n v="0"/>
    <n v="0"/>
    <n v="18"/>
    <n v="27"/>
    <n v="45"/>
    <n v="0"/>
    <n v="0"/>
  </r>
  <r>
    <s v="08MSU0245B"/>
    <x v="63"/>
    <s v="08USU4981J"/>
    <x v="98"/>
    <x v="0"/>
    <x v="1"/>
    <x v="4"/>
    <n v="7"/>
    <x v="2"/>
    <n v="3"/>
    <x v="1"/>
    <n v="7033100066"/>
    <x v="393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2"/>
    <n v="12"/>
    <n v="24"/>
    <n v="0"/>
    <n v="0"/>
  </r>
  <r>
    <s v="08MSU0245B"/>
    <x v="63"/>
    <s v="08USU4981J"/>
    <x v="98"/>
    <x v="0"/>
    <x v="1"/>
    <x v="4"/>
    <n v="7"/>
    <x v="2"/>
    <n v="3"/>
    <x v="1"/>
    <n v="7033100328"/>
    <x v="394"/>
    <n v="1"/>
    <x v="0"/>
    <n v="1"/>
    <s v="Activa"/>
    <n v="0"/>
    <m/>
    <n v="2020"/>
    <n v="1"/>
    <n v="4"/>
    <n v="5"/>
    <n v="0"/>
    <n v="0"/>
    <n v="0"/>
    <n v="0"/>
    <n v="0"/>
    <n v="0"/>
    <n v="0"/>
    <n v="5"/>
    <n v="5"/>
    <n v="10"/>
    <n v="0"/>
    <n v="0"/>
    <n v="5"/>
    <n v="5"/>
    <n v="10"/>
    <n v="0"/>
    <n v="0"/>
  </r>
  <r>
    <s v="08MSU0245B"/>
    <x v="63"/>
    <s v="08USU4981J"/>
    <x v="98"/>
    <x v="0"/>
    <x v="1"/>
    <x v="4"/>
    <n v="7"/>
    <x v="2"/>
    <n v="4"/>
    <x v="2"/>
    <n v="7042000002"/>
    <x v="159"/>
    <n v="1"/>
    <x v="0"/>
    <n v="1"/>
    <s v="Activa"/>
    <n v="0"/>
    <m/>
    <n v="2020"/>
    <n v="8"/>
    <n v="16"/>
    <n v="24"/>
    <n v="0"/>
    <n v="0"/>
    <n v="8"/>
    <n v="16"/>
    <n v="24"/>
    <n v="0"/>
    <n v="0"/>
    <n v="13"/>
    <n v="5"/>
    <n v="18"/>
    <n v="0"/>
    <n v="0"/>
    <n v="31"/>
    <n v="27"/>
    <n v="58"/>
    <n v="0"/>
    <n v="0"/>
  </r>
  <r>
    <s v="08MSU0245B"/>
    <x v="63"/>
    <s v="08USU4981J"/>
    <x v="98"/>
    <x v="0"/>
    <x v="1"/>
    <x v="4"/>
    <n v="8"/>
    <x v="3"/>
    <n v="2"/>
    <x v="0"/>
    <n v="8022600016"/>
    <x v="395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7"/>
    <n v="1"/>
    <n v="8"/>
    <n v="0"/>
    <n v="0"/>
  </r>
  <r>
    <s v="08MSU0245B"/>
    <x v="63"/>
    <s v="08USU4981J"/>
    <x v="98"/>
    <x v="0"/>
    <x v="1"/>
    <x v="4"/>
    <n v="8"/>
    <x v="3"/>
    <n v="3"/>
    <x v="1"/>
    <n v="8031000001"/>
    <x v="396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9"/>
    <n v="4"/>
    <n v="13"/>
    <n v="0"/>
    <n v="0"/>
  </r>
  <r>
    <s v="08MSU0245B"/>
    <x v="63"/>
    <s v="08USU4981J"/>
    <x v="98"/>
    <x v="0"/>
    <x v="1"/>
    <x v="4"/>
    <n v="8"/>
    <x v="3"/>
    <n v="3"/>
    <x v="1"/>
    <n v="8031100023"/>
    <x v="397"/>
    <n v="1"/>
    <x v="0"/>
    <n v="1"/>
    <s v="Activa"/>
    <n v="0"/>
    <m/>
    <n v="2020"/>
    <n v="0"/>
    <n v="0"/>
    <n v="0"/>
    <n v="0"/>
    <n v="0"/>
    <n v="2"/>
    <n v="6"/>
    <n v="8"/>
    <n v="0"/>
    <n v="0"/>
    <n v="5"/>
    <n v="6"/>
    <n v="11"/>
    <n v="0"/>
    <n v="0"/>
    <n v="11"/>
    <n v="10"/>
    <n v="21"/>
    <n v="0"/>
    <n v="0"/>
  </r>
  <r>
    <s v="08MSU0245B"/>
    <x v="63"/>
    <s v="08USU4981J"/>
    <x v="98"/>
    <x v="0"/>
    <x v="1"/>
    <x v="4"/>
    <n v="8"/>
    <x v="3"/>
    <n v="4"/>
    <x v="2"/>
    <n v="8042000003"/>
    <x v="398"/>
    <n v="1"/>
    <x v="0"/>
    <n v="1"/>
    <s v="Activa"/>
    <n v="0"/>
    <m/>
    <n v="2020"/>
    <n v="0"/>
    <n v="0"/>
    <n v="0"/>
    <n v="0"/>
    <n v="0"/>
    <n v="1"/>
    <n v="0"/>
    <n v="1"/>
    <n v="0"/>
    <n v="0"/>
    <n v="2"/>
    <n v="4"/>
    <n v="6"/>
    <n v="0"/>
    <n v="0"/>
    <n v="4"/>
    <n v="8"/>
    <n v="12"/>
    <n v="0"/>
    <n v="0"/>
  </r>
  <r>
    <s v="08MSU0245B"/>
    <x v="63"/>
    <s v="08USU4982I"/>
    <x v="99"/>
    <x v="0"/>
    <x v="1"/>
    <x v="4"/>
    <n v="5"/>
    <x v="0"/>
    <n v="5"/>
    <x v="7"/>
    <n v="5052300003"/>
    <x v="399"/>
    <n v="1"/>
    <x v="0"/>
    <n v="1"/>
    <s v="Activa"/>
    <n v="0"/>
    <m/>
    <n v="2020"/>
    <n v="0"/>
    <n v="0"/>
    <n v="0"/>
    <n v="0"/>
    <n v="0"/>
    <n v="0"/>
    <n v="0"/>
    <n v="0"/>
    <n v="0"/>
    <n v="0"/>
    <n v="8"/>
    <n v="8"/>
    <n v="16"/>
    <n v="0"/>
    <n v="0"/>
    <n v="27"/>
    <n v="35"/>
    <n v="62"/>
    <n v="1"/>
    <n v="0"/>
  </r>
  <r>
    <s v="08MSU0245B"/>
    <x v="63"/>
    <s v="08USU4982I"/>
    <x v="99"/>
    <x v="0"/>
    <x v="1"/>
    <x v="4"/>
    <n v="5"/>
    <x v="0"/>
    <n v="5"/>
    <x v="7"/>
    <n v="5053100004"/>
    <x v="400"/>
    <n v="1"/>
    <x v="0"/>
    <n v="1"/>
    <s v="Activa"/>
    <n v="0"/>
    <m/>
    <n v="2020"/>
    <n v="3"/>
    <n v="5"/>
    <n v="8"/>
    <n v="0"/>
    <n v="0"/>
    <n v="2"/>
    <n v="5"/>
    <n v="7"/>
    <n v="0"/>
    <n v="0"/>
    <n v="12"/>
    <n v="13"/>
    <n v="25"/>
    <n v="1"/>
    <n v="0"/>
    <n v="42"/>
    <n v="48"/>
    <n v="90"/>
    <n v="3"/>
    <n v="0"/>
  </r>
  <r>
    <s v="08MSU0245B"/>
    <x v="63"/>
    <s v="08USU4982I"/>
    <x v="99"/>
    <x v="0"/>
    <x v="1"/>
    <x v="4"/>
    <n v="5"/>
    <x v="0"/>
    <n v="6"/>
    <x v="5"/>
    <n v="5061300046"/>
    <x v="21"/>
    <n v="1"/>
    <x v="0"/>
    <n v="1"/>
    <s v="Activa"/>
    <n v="0"/>
    <m/>
    <n v="2020"/>
    <n v="49"/>
    <n v="15"/>
    <n v="64"/>
    <n v="0"/>
    <n v="0"/>
    <n v="54"/>
    <n v="14"/>
    <n v="68"/>
    <n v="0"/>
    <n v="0"/>
    <n v="94"/>
    <n v="24"/>
    <n v="118"/>
    <n v="2"/>
    <n v="0"/>
    <n v="468"/>
    <n v="109"/>
    <n v="577"/>
    <n v="10"/>
    <n v="0"/>
  </r>
  <r>
    <s v="08MSU0245B"/>
    <x v="63"/>
    <s v="08USU4982I"/>
    <x v="99"/>
    <x v="0"/>
    <x v="1"/>
    <x v="4"/>
    <n v="5"/>
    <x v="0"/>
    <n v="7"/>
    <x v="3"/>
    <n v="5071000003"/>
    <x v="401"/>
    <n v="1"/>
    <x v="0"/>
    <n v="1"/>
    <s v="Activa"/>
    <n v="0"/>
    <m/>
    <n v="2020"/>
    <n v="9"/>
    <n v="1"/>
    <n v="10"/>
    <n v="0"/>
    <n v="0"/>
    <n v="6"/>
    <n v="1"/>
    <n v="7"/>
    <n v="0"/>
    <n v="0"/>
    <n v="71"/>
    <n v="16"/>
    <n v="87"/>
    <n v="5"/>
    <n v="0"/>
    <n v="206"/>
    <n v="72"/>
    <n v="278"/>
    <n v="7"/>
    <n v="0"/>
  </r>
  <r>
    <s v="08MSU0245B"/>
    <x v="63"/>
    <s v="08USU4982I"/>
    <x v="99"/>
    <x v="0"/>
    <x v="1"/>
    <x v="4"/>
    <n v="5"/>
    <x v="0"/>
    <n v="7"/>
    <x v="3"/>
    <n v="5071000020"/>
    <x v="402"/>
    <n v="1"/>
    <x v="0"/>
    <n v="1"/>
    <s v="Activa"/>
    <n v="0"/>
    <m/>
    <n v="2020"/>
    <n v="31"/>
    <n v="43"/>
    <n v="74"/>
    <n v="0"/>
    <n v="0"/>
    <n v="28"/>
    <n v="34"/>
    <n v="62"/>
    <n v="0"/>
    <n v="0"/>
    <n v="64"/>
    <n v="54"/>
    <n v="118"/>
    <n v="6"/>
    <n v="0"/>
    <n v="278"/>
    <n v="294"/>
    <n v="572"/>
    <n v="15"/>
    <n v="1"/>
  </r>
  <r>
    <s v="08MSU0245B"/>
    <x v="63"/>
    <s v="08USU4982I"/>
    <x v="99"/>
    <x v="0"/>
    <x v="1"/>
    <x v="4"/>
    <n v="5"/>
    <x v="0"/>
    <n v="7"/>
    <x v="3"/>
    <n v="5071100014"/>
    <x v="273"/>
    <n v="1"/>
    <x v="0"/>
    <n v="1"/>
    <s v="Activa"/>
    <n v="0"/>
    <m/>
    <n v="2020"/>
    <n v="5"/>
    <n v="0"/>
    <n v="5"/>
    <n v="0"/>
    <n v="0"/>
    <n v="4"/>
    <n v="0"/>
    <n v="4"/>
    <n v="0"/>
    <n v="0"/>
    <n v="54"/>
    <n v="8"/>
    <n v="62"/>
    <n v="0"/>
    <n v="0"/>
    <n v="199"/>
    <n v="37"/>
    <n v="236"/>
    <n v="2"/>
    <n v="0"/>
  </r>
  <r>
    <s v="08MSU0245B"/>
    <x v="63"/>
    <s v="08USU4982I"/>
    <x v="99"/>
    <x v="0"/>
    <x v="1"/>
    <x v="4"/>
    <n v="5"/>
    <x v="0"/>
    <n v="7"/>
    <x v="3"/>
    <n v="5071200003"/>
    <x v="274"/>
    <n v="1"/>
    <x v="0"/>
    <n v="1"/>
    <s v="Activa"/>
    <n v="0"/>
    <m/>
    <n v="2020"/>
    <n v="22"/>
    <n v="2"/>
    <n v="24"/>
    <n v="0"/>
    <n v="0"/>
    <n v="19"/>
    <n v="3"/>
    <n v="22"/>
    <n v="0"/>
    <n v="0"/>
    <n v="64"/>
    <n v="1"/>
    <n v="65"/>
    <n v="4"/>
    <n v="0"/>
    <n v="236"/>
    <n v="13"/>
    <n v="249"/>
    <n v="8"/>
    <n v="0"/>
  </r>
  <r>
    <s v="08MSU0245B"/>
    <x v="63"/>
    <s v="08USU4982I"/>
    <x v="99"/>
    <x v="0"/>
    <x v="1"/>
    <x v="4"/>
    <n v="5"/>
    <x v="0"/>
    <n v="7"/>
    <x v="3"/>
    <n v="5071300003"/>
    <x v="403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8"/>
    <n v="1"/>
    <n v="9"/>
    <n v="0"/>
    <n v="0"/>
  </r>
  <r>
    <s v="08MSU0245B"/>
    <x v="63"/>
    <s v="08USU4982I"/>
    <x v="99"/>
    <x v="0"/>
    <x v="1"/>
    <x v="4"/>
    <n v="5"/>
    <x v="0"/>
    <n v="7"/>
    <x v="3"/>
    <n v="5071300004"/>
    <x v="225"/>
    <n v="1"/>
    <x v="0"/>
    <n v="1"/>
    <s v="Activa"/>
    <n v="0"/>
    <m/>
    <n v="2020"/>
    <n v="79"/>
    <n v="8"/>
    <n v="87"/>
    <n v="0"/>
    <n v="0"/>
    <n v="79"/>
    <n v="14"/>
    <n v="93"/>
    <n v="0"/>
    <n v="0"/>
    <n v="174"/>
    <n v="33"/>
    <n v="207"/>
    <n v="15"/>
    <n v="0"/>
    <n v="834"/>
    <n v="156"/>
    <n v="990"/>
    <n v="25"/>
    <n v="0"/>
  </r>
  <r>
    <s v="08MSU0245B"/>
    <x v="63"/>
    <s v="08USU4982I"/>
    <x v="99"/>
    <x v="0"/>
    <x v="1"/>
    <x v="4"/>
    <n v="5"/>
    <x v="0"/>
    <n v="7"/>
    <x v="3"/>
    <n v="5071300097"/>
    <x v="404"/>
    <n v="1"/>
    <x v="0"/>
    <n v="1"/>
    <s v="Activa"/>
    <n v="0"/>
    <m/>
    <n v="2020"/>
    <n v="11"/>
    <n v="1"/>
    <n v="12"/>
    <n v="0"/>
    <n v="0"/>
    <n v="14"/>
    <n v="9"/>
    <n v="23"/>
    <n v="0"/>
    <n v="0"/>
    <n v="31"/>
    <n v="2"/>
    <n v="33"/>
    <n v="3"/>
    <n v="0"/>
    <n v="129"/>
    <n v="51"/>
    <n v="180"/>
    <n v="4"/>
    <n v="0"/>
  </r>
  <r>
    <s v="08MSU0245B"/>
    <x v="63"/>
    <s v="08USU4982I"/>
    <x v="99"/>
    <x v="0"/>
    <x v="1"/>
    <x v="4"/>
    <n v="5"/>
    <x v="0"/>
    <n v="7"/>
    <x v="3"/>
    <n v="5071400003"/>
    <x v="405"/>
    <n v="1"/>
    <x v="0"/>
    <n v="1"/>
    <s v="Activa"/>
    <n v="0"/>
    <m/>
    <n v="2020"/>
    <n v="0"/>
    <n v="0"/>
    <n v="0"/>
    <n v="0"/>
    <n v="0"/>
    <n v="0"/>
    <n v="0"/>
    <n v="0"/>
    <n v="0"/>
    <n v="0"/>
    <n v="17"/>
    <n v="8"/>
    <n v="25"/>
    <n v="0"/>
    <n v="0"/>
    <n v="50"/>
    <n v="29"/>
    <n v="79"/>
    <n v="1"/>
    <n v="1"/>
  </r>
  <r>
    <s v="08MSU0245B"/>
    <x v="63"/>
    <s v="08USU4982I"/>
    <x v="99"/>
    <x v="0"/>
    <x v="1"/>
    <x v="4"/>
    <n v="5"/>
    <x v="0"/>
    <n v="7"/>
    <x v="3"/>
    <n v="5071500016"/>
    <x v="406"/>
    <n v="1"/>
    <x v="0"/>
    <n v="1"/>
    <s v="Activa"/>
    <n v="0"/>
    <m/>
    <n v="2020"/>
    <n v="22"/>
    <n v="10"/>
    <n v="32"/>
    <n v="0"/>
    <n v="0"/>
    <n v="26"/>
    <n v="9"/>
    <n v="35"/>
    <n v="0"/>
    <n v="0"/>
    <n v="49"/>
    <n v="17"/>
    <n v="66"/>
    <n v="2"/>
    <n v="0"/>
    <n v="263"/>
    <n v="87"/>
    <n v="350"/>
    <n v="4"/>
    <n v="0"/>
  </r>
  <r>
    <s v="08MSU0245B"/>
    <x v="63"/>
    <s v="08USU4982I"/>
    <x v="99"/>
    <x v="0"/>
    <x v="1"/>
    <x v="4"/>
    <n v="5"/>
    <x v="0"/>
    <n v="7"/>
    <x v="3"/>
    <n v="5071500020"/>
    <x v="407"/>
    <n v="1"/>
    <x v="0"/>
    <n v="3"/>
    <s v="Liquidacion"/>
    <n v="0"/>
    <m/>
    <n v="2020"/>
    <n v="2"/>
    <n v="0"/>
    <n v="2"/>
    <n v="0"/>
    <n v="0"/>
    <n v="1"/>
    <n v="0"/>
    <n v="1"/>
    <n v="0"/>
    <n v="0"/>
    <n v="0"/>
    <n v="0"/>
    <n v="0"/>
    <n v="0"/>
    <n v="0"/>
    <n v="3"/>
    <n v="0"/>
    <n v="3"/>
    <n v="0"/>
    <n v="0"/>
  </r>
  <r>
    <s v="08MSU0245B"/>
    <x v="63"/>
    <s v="08USU4982I"/>
    <x v="99"/>
    <x v="0"/>
    <x v="1"/>
    <x v="4"/>
    <n v="5"/>
    <x v="0"/>
    <n v="7"/>
    <x v="3"/>
    <n v="5071600003"/>
    <x v="408"/>
    <n v="1"/>
    <x v="0"/>
    <n v="1"/>
    <s v="Activa"/>
    <n v="0"/>
    <m/>
    <n v="2020"/>
    <n v="3"/>
    <n v="7"/>
    <n v="10"/>
    <n v="0"/>
    <n v="0"/>
    <n v="1"/>
    <n v="8"/>
    <n v="9"/>
    <n v="0"/>
    <n v="0"/>
    <n v="20"/>
    <n v="35"/>
    <n v="55"/>
    <n v="0"/>
    <n v="0"/>
    <n v="91"/>
    <n v="155"/>
    <n v="246"/>
    <n v="2"/>
    <n v="0"/>
  </r>
  <r>
    <s v="08MSU0245B"/>
    <x v="63"/>
    <s v="08USU4982I"/>
    <x v="99"/>
    <x v="0"/>
    <x v="1"/>
    <x v="4"/>
    <n v="5"/>
    <x v="0"/>
    <n v="7"/>
    <x v="3"/>
    <n v="5071700012"/>
    <x v="39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2"/>
    <n v="4"/>
    <n v="16"/>
    <n v="0"/>
    <n v="0"/>
  </r>
  <r>
    <s v="08MSU0245B"/>
    <x v="63"/>
    <s v="08USU4982I"/>
    <x v="99"/>
    <x v="0"/>
    <x v="1"/>
    <x v="4"/>
    <n v="5"/>
    <x v="0"/>
    <n v="7"/>
    <x v="3"/>
    <n v="5071700022"/>
    <x v="323"/>
    <n v="1"/>
    <x v="0"/>
    <n v="1"/>
    <s v="Activa"/>
    <n v="0"/>
    <m/>
    <n v="2020"/>
    <n v="64"/>
    <n v="37"/>
    <n v="101"/>
    <n v="0"/>
    <n v="0"/>
    <n v="51"/>
    <n v="37"/>
    <n v="88"/>
    <n v="0"/>
    <n v="0"/>
    <n v="135"/>
    <n v="79"/>
    <n v="214"/>
    <n v="7"/>
    <n v="1"/>
    <n v="632"/>
    <n v="365"/>
    <n v="997"/>
    <n v="8"/>
    <n v="4"/>
  </r>
  <r>
    <s v="08MSU0245B"/>
    <x v="63"/>
    <s v="08USU4982I"/>
    <x v="99"/>
    <x v="0"/>
    <x v="1"/>
    <x v="4"/>
    <n v="5"/>
    <x v="0"/>
    <n v="7"/>
    <x v="3"/>
    <n v="5072000002"/>
    <x v="409"/>
    <n v="1"/>
    <x v="0"/>
    <n v="1"/>
    <s v="Activa"/>
    <n v="0"/>
    <m/>
    <n v="2020"/>
    <n v="16"/>
    <n v="3"/>
    <n v="19"/>
    <n v="0"/>
    <n v="0"/>
    <n v="13"/>
    <n v="4"/>
    <n v="17"/>
    <n v="0"/>
    <n v="0"/>
    <n v="43"/>
    <n v="16"/>
    <n v="59"/>
    <n v="2"/>
    <n v="0"/>
    <n v="179"/>
    <n v="78"/>
    <n v="257"/>
    <n v="4"/>
    <n v="0"/>
  </r>
  <r>
    <s v="08MSU0245B"/>
    <x v="63"/>
    <s v="08USU4982I"/>
    <x v="99"/>
    <x v="0"/>
    <x v="1"/>
    <x v="4"/>
    <n v="5"/>
    <x v="0"/>
    <n v="7"/>
    <x v="3"/>
    <n v="5073200005"/>
    <x v="100"/>
    <n v="1"/>
    <x v="0"/>
    <n v="1"/>
    <s v="Activa"/>
    <n v="0"/>
    <m/>
    <n v="2020"/>
    <n v="30"/>
    <n v="7"/>
    <n v="37"/>
    <n v="0"/>
    <n v="0"/>
    <n v="42"/>
    <n v="11"/>
    <n v="53"/>
    <n v="1"/>
    <n v="0"/>
    <n v="77"/>
    <n v="32"/>
    <n v="109"/>
    <n v="3"/>
    <n v="0"/>
    <n v="371"/>
    <n v="130"/>
    <n v="501"/>
    <n v="8"/>
    <n v="1"/>
  </r>
  <r>
    <s v="08MSU0245B"/>
    <x v="63"/>
    <s v="08USU4982I"/>
    <x v="99"/>
    <x v="0"/>
    <x v="1"/>
    <x v="4"/>
    <n v="7"/>
    <x v="2"/>
    <n v="1"/>
    <x v="4"/>
    <n v="7012400021"/>
    <x v="410"/>
    <n v="1"/>
    <x v="0"/>
    <n v="1"/>
    <s v="Activa"/>
    <n v="0"/>
    <m/>
    <n v="2020"/>
    <n v="2"/>
    <n v="4"/>
    <n v="6"/>
    <n v="0"/>
    <n v="0"/>
    <n v="1"/>
    <n v="2"/>
    <n v="3"/>
    <n v="0"/>
    <n v="0"/>
    <n v="3"/>
    <n v="5"/>
    <n v="8"/>
    <n v="0"/>
    <n v="0"/>
    <n v="5"/>
    <n v="9"/>
    <n v="14"/>
    <n v="0"/>
    <n v="0"/>
  </r>
  <r>
    <s v="08MSU0245B"/>
    <x v="63"/>
    <s v="08USU4982I"/>
    <x v="99"/>
    <x v="0"/>
    <x v="1"/>
    <x v="4"/>
    <n v="7"/>
    <x v="2"/>
    <n v="1"/>
    <x v="4"/>
    <n v="7012604063"/>
    <x v="411"/>
    <n v="1"/>
    <x v="0"/>
    <n v="1"/>
    <s v="Activa"/>
    <n v="0"/>
    <m/>
    <n v="2020"/>
    <n v="10"/>
    <n v="5"/>
    <n v="15"/>
    <n v="0"/>
    <n v="0"/>
    <n v="10"/>
    <n v="5"/>
    <n v="15"/>
    <n v="0"/>
    <n v="0"/>
    <n v="5"/>
    <n v="1"/>
    <n v="6"/>
    <n v="0"/>
    <n v="0"/>
    <n v="18"/>
    <n v="11"/>
    <n v="29"/>
    <n v="0"/>
    <n v="0"/>
  </r>
  <r>
    <s v="08MSU0245B"/>
    <x v="63"/>
    <s v="08USU4982I"/>
    <x v="99"/>
    <x v="0"/>
    <x v="1"/>
    <x v="4"/>
    <n v="7"/>
    <x v="2"/>
    <n v="5"/>
    <x v="7"/>
    <n v="7052200002"/>
    <x v="412"/>
    <n v="1"/>
    <x v="0"/>
    <n v="1"/>
    <s v="Activa"/>
    <n v="0"/>
    <m/>
    <n v="2020"/>
    <n v="6"/>
    <n v="4"/>
    <n v="10"/>
    <n v="0"/>
    <n v="0"/>
    <n v="6"/>
    <n v="2"/>
    <n v="8"/>
    <n v="0"/>
    <n v="0"/>
    <n v="13"/>
    <n v="5"/>
    <n v="18"/>
    <n v="0"/>
    <n v="0"/>
    <n v="22"/>
    <n v="17"/>
    <n v="39"/>
    <n v="0"/>
    <n v="0"/>
  </r>
  <r>
    <s v="08MSU0245B"/>
    <x v="63"/>
    <s v="08USU4982I"/>
    <x v="99"/>
    <x v="0"/>
    <x v="1"/>
    <x v="4"/>
    <n v="7"/>
    <x v="2"/>
    <n v="6"/>
    <x v="5"/>
    <n v="7062200074"/>
    <x v="413"/>
    <n v="1"/>
    <x v="0"/>
    <n v="1"/>
    <s v="Activa"/>
    <n v="0"/>
    <m/>
    <n v="2020"/>
    <n v="11"/>
    <n v="0"/>
    <n v="11"/>
    <n v="0"/>
    <n v="0"/>
    <n v="4"/>
    <n v="2"/>
    <n v="6"/>
    <n v="0"/>
    <n v="0"/>
    <n v="3"/>
    <n v="2"/>
    <n v="5"/>
    <n v="0"/>
    <n v="0"/>
    <n v="17"/>
    <n v="4"/>
    <n v="21"/>
    <n v="0"/>
    <n v="0"/>
  </r>
  <r>
    <s v="08MSU0245B"/>
    <x v="63"/>
    <s v="08USU4982I"/>
    <x v="99"/>
    <x v="0"/>
    <x v="1"/>
    <x v="4"/>
    <n v="7"/>
    <x v="2"/>
    <n v="7"/>
    <x v="3"/>
    <n v="7071200013"/>
    <x v="414"/>
    <n v="1"/>
    <x v="0"/>
    <n v="1"/>
    <s v="Activa"/>
    <n v="0"/>
    <m/>
    <n v="2020"/>
    <n v="9"/>
    <n v="1"/>
    <n v="10"/>
    <n v="0"/>
    <n v="0"/>
    <n v="0"/>
    <n v="0"/>
    <n v="0"/>
    <n v="0"/>
    <n v="0"/>
    <n v="8"/>
    <n v="2"/>
    <n v="10"/>
    <n v="0"/>
    <n v="0"/>
    <n v="16"/>
    <n v="3"/>
    <n v="19"/>
    <n v="0"/>
    <n v="0"/>
  </r>
  <r>
    <s v="08MSU0245B"/>
    <x v="63"/>
    <s v="08USU4982I"/>
    <x v="99"/>
    <x v="0"/>
    <x v="1"/>
    <x v="4"/>
    <n v="7"/>
    <x v="2"/>
    <n v="7"/>
    <x v="3"/>
    <n v="7071700007"/>
    <x v="291"/>
    <n v="1"/>
    <x v="0"/>
    <n v="1"/>
    <s v="Activa"/>
    <n v="0"/>
    <m/>
    <n v="2020"/>
    <n v="5"/>
    <n v="12"/>
    <n v="17"/>
    <n v="0"/>
    <n v="0"/>
    <n v="5"/>
    <n v="12"/>
    <n v="17"/>
    <n v="0"/>
    <n v="0"/>
    <n v="8"/>
    <n v="3"/>
    <n v="11"/>
    <n v="0"/>
    <n v="0"/>
    <n v="21"/>
    <n v="15"/>
    <n v="36"/>
    <n v="0"/>
    <n v="0"/>
  </r>
  <r>
    <s v="08MSU0245B"/>
    <x v="63"/>
    <s v="08USU4982I"/>
    <x v="99"/>
    <x v="0"/>
    <x v="1"/>
    <x v="4"/>
    <n v="7"/>
    <x v="2"/>
    <n v="7"/>
    <x v="3"/>
    <n v="7072000010"/>
    <x v="415"/>
    <n v="1"/>
    <x v="0"/>
    <n v="1"/>
    <s v="Activa"/>
    <n v="0"/>
    <m/>
    <n v="2020"/>
    <n v="8"/>
    <n v="5"/>
    <n v="13"/>
    <n v="0"/>
    <n v="0"/>
    <n v="8"/>
    <n v="5"/>
    <n v="13"/>
    <n v="0"/>
    <n v="0"/>
    <n v="14"/>
    <n v="6"/>
    <n v="20"/>
    <n v="0"/>
    <n v="0"/>
    <n v="35"/>
    <n v="12"/>
    <n v="47"/>
    <n v="0"/>
    <n v="0"/>
  </r>
  <r>
    <s v="08MSU0245B"/>
    <x v="63"/>
    <s v="08USU4982I"/>
    <x v="99"/>
    <x v="0"/>
    <x v="1"/>
    <x v="4"/>
    <n v="7"/>
    <x v="2"/>
    <n v="7"/>
    <x v="3"/>
    <n v="7073100101"/>
    <x v="416"/>
    <n v="1"/>
    <x v="0"/>
    <n v="1"/>
    <s v="Activa"/>
    <n v="0"/>
    <m/>
    <n v="2020"/>
    <n v="2"/>
    <n v="2"/>
    <n v="4"/>
    <n v="0"/>
    <n v="0"/>
    <n v="3"/>
    <n v="1"/>
    <n v="4"/>
    <n v="0"/>
    <n v="0"/>
    <n v="1"/>
    <n v="8"/>
    <n v="9"/>
    <n v="0"/>
    <n v="0"/>
    <n v="6"/>
    <n v="9"/>
    <n v="15"/>
    <n v="0"/>
    <n v="0"/>
  </r>
  <r>
    <s v="08MSU0245B"/>
    <x v="63"/>
    <s v="08USU4982I"/>
    <x v="99"/>
    <x v="0"/>
    <x v="1"/>
    <x v="4"/>
    <n v="7"/>
    <x v="2"/>
    <n v="7"/>
    <x v="3"/>
    <n v="7073200013"/>
    <x v="417"/>
    <n v="1"/>
    <x v="0"/>
    <n v="1"/>
    <s v="Activa"/>
    <n v="0"/>
    <m/>
    <n v="2020"/>
    <n v="0"/>
    <n v="5"/>
    <n v="5"/>
    <n v="0"/>
    <n v="0"/>
    <n v="0"/>
    <n v="3"/>
    <n v="3"/>
    <n v="0"/>
    <n v="0"/>
    <n v="6"/>
    <n v="1"/>
    <n v="7"/>
    <n v="0"/>
    <n v="0"/>
    <n v="10"/>
    <n v="3"/>
    <n v="13"/>
    <n v="0"/>
    <n v="0"/>
  </r>
  <r>
    <s v="08MSU0245B"/>
    <x v="63"/>
    <s v="08USU4982I"/>
    <x v="99"/>
    <x v="0"/>
    <x v="1"/>
    <x v="4"/>
    <n v="8"/>
    <x v="3"/>
    <n v="1"/>
    <x v="4"/>
    <n v="8012604002"/>
    <x v="418"/>
    <n v="1"/>
    <x v="0"/>
    <n v="1"/>
    <s v="Activa"/>
    <n v="0"/>
    <m/>
    <n v="2020"/>
    <n v="9"/>
    <n v="8"/>
    <n v="17"/>
    <n v="0"/>
    <n v="0"/>
    <n v="3"/>
    <n v="3"/>
    <n v="6"/>
    <n v="0"/>
    <n v="0"/>
    <n v="7"/>
    <n v="5"/>
    <n v="12"/>
    <n v="6"/>
    <n v="0"/>
    <n v="25"/>
    <n v="18"/>
    <n v="43"/>
    <n v="28"/>
    <n v="0"/>
  </r>
  <r>
    <s v="08MSU0245B"/>
    <x v="63"/>
    <s v="08USU4982I"/>
    <x v="99"/>
    <x v="0"/>
    <x v="1"/>
    <x v="4"/>
    <n v="8"/>
    <x v="3"/>
    <n v="5"/>
    <x v="7"/>
    <n v="8052200017"/>
    <x v="419"/>
    <n v="1"/>
    <x v="0"/>
    <n v="1"/>
    <s v="Activa"/>
    <n v="0"/>
    <m/>
    <n v="2020"/>
    <n v="1"/>
    <n v="1"/>
    <n v="2"/>
    <n v="0"/>
    <n v="0"/>
    <n v="5"/>
    <n v="4"/>
    <n v="9"/>
    <n v="0"/>
    <n v="0"/>
    <n v="7"/>
    <n v="1"/>
    <n v="8"/>
    <n v="0"/>
    <n v="0"/>
    <n v="16"/>
    <n v="6"/>
    <n v="22"/>
    <n v="0"/>
    <n v="0"/>
  </r>
  <r>
    <s v="08MSU0245B"/>
    <x v="63"/>
    <s v="08USU4982I"/>
    <x v="99"/>
    <x v="0"/>
    <x v="1"/>
    <x v="4"/>
    <n v="8"/>
    <x v="3"/>
    <n v="7"/>
    <x v="3"/>
    <n v="8071000019"/>
    <x v="420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1"/>
    <n v="3"/>
    <n v="14"/>
    <n v="0"/>
    <n v="0"/>
  </r>
  <r>
    <s v="08MSU0245B"/>
    <x v="63"/>
    <s v="08USU4983H"/>
    <x v="100"/>
    <x v="0"/>
    <x v="1"/>
    <x v="4"/>
    <n v="5"/>
    <x v="0"/>
    <n v="5"/>
    <x v="7"/>
    <n v="5051100003"/>
    <x v="421"/>
    <n v="1"/>
    <x v="0"/>
    <n v="1"/>
    <s v="Activa"/>
    <n v="0"/>
    <m/>
    <n v="2020"/>
    <n v="15"/>
    <n v="23"/>
    <n v="38"/>
    <n v="0"/>
    <n v="0"/>
    <n v="13"/>
    <n v="28"/>
    <n v="41"/>
    <n v="0"/>
    <n v="0"/>
    <n v="27"/>
    <n v="55"/>
    <n v="82"/>
    <n v="3"/>
    <n v="0"/>
    <n v="161"/>
    <n v="230"/>
    <n v="391"/>
    <n v="5"/>
    <n v="2"/>
  </r>
  <r>
    <s v="08MSU0245B"/>
    <x v="63"/>
    <s v="08USU4983H"/>
    <x v="100"/>
    <x v="0"/>
    <x v="1"/>
    <x v="4"/>
    <n v="5"/>
    <x v="0"/>
    <n v="5"/>
    <x v="7"/>
    <n v="5051200025"/>
    <x v="422"/>
    <n v="1"/>
    <x v="0"/>
    <n v="1"/>
    <s v="Activa"/>
    <n v="0"/>
    <m/>
    <n v="2020"/>
    <n v="0"/>
    <n v="0"/>
    <n v="0"/>
    <n v="0"/>
    <n v="0"/>
    <n v="0"/>
    <n v="0"/>
    <n v="0"/>
    <n v="0"/>
    <n v="0"/>
    <n v="35"/>
    <n v="38"/>
    <n v="73"/>
    <n v="2"/>
    <n v="0"/>
    <n v="130"/>
    <n v="168"/>
    <n v="298"/>
    <n v="11"/>
    <n v="0"/>
  </r>
  <r>
    <s v="08MSU0245B"/>
    <x v="63"/>
    <s v="08USU4983H"/>
    <x v="100"/>
    <x v="0"/>
    <x v="1"/>
    <x v="4"/>
    <n v="5"/>
    <x v="0"/>
    <n v="5"/>
    <x v="7"/>
    <n v="5052200007"/>
    <x v="423"/>
    <n v="1"/>
    <x v="0"/>
    <n v="1"/>
    <s v="Activa"/>
    <n v="0"/>
    <m/>
    <n v="2020"/>
    <n v="25"/>
    <n v="23"/>
    <n v="48"/>
    <n v="0"/>
    <n v="0"/>
    <n v="14"/>
    <n v="21"/>
    <n v="35"/>
    <n v="0"/>
    <n v="0"/>
    <n v="28"/>
    <n v="33"/>
    <n v="61"/>
    <n v="4"/>
    <n v="0"/>
    <n v="145"/>
    <n v="172"/>
    <n v="317"/>
    <n v="6"/>
    <n v="0"/>
  </r>
  <r>
    <s v="08MSU0245B"/>
    <x v="63"/>
    <s v="08USU4983H"/>
    <x v="100"/>
    <x v="0"/>
    <x v="1"/>
    <x v="4"/>
    <n v="5"/>
    <x v="0"/>
    <n v="8"/>
    <x v="9"/>
    <n v="5082100003"/>
    <x v="424"/>
    <n v="1"/>
    <x v="0"/>
    <n v="1"/>
    <s v="Activa"/>
    <n v="0"/>
    <m/>
    <n v="2020"/>
    <n v="40"/>
    <n v="60"/>
    <n v="100"/>
    <n v="0"/>
    <n v="0"/>
    <n v="27"/>
    <n v="36"/>
    <n v="63"/>
    <n v="0"/>
    <n v="0"/>
    <n v="51"/>
    <n v="105"/>
    <n v="156"/>
    <n v="6"/>
    <n v="1"/>
    <n v="443"/>
    <n v="751"/>
    <n v="1194"/>
    <n v="22"/>
    <n v="3"/>
  </r>
  <r>
    <s v="08MSU0245B"/>
    <x v="63"/>
    <s v="08USU4983H"/>
    <x v="100"/>
    <x v="0"/>
    <x v="1"/>
    <x v="4"/>
    <n v="5"/>
    <x v="0"/>
    <n v="9"/>
    <x v="6"/>
    <n v="5091100006"/>
    <x v="425"/>
    <n v="1"/>
    <x v="0"/>
    <n v="1"/>
    <s v="Activa"/>
    <n v="0"/>
    <m/>
    <n v="2020"/>
    <n v="48"/>
    <n v="43"/>
    <n v="91"/>
    <n v="0"/>
    <n v="0"/>
    <n v="81"/>
    <n v="65"/>
    <n v="146"/>
    <n v="0"/>
    <n v="0"/>
    <n v="45"/>
    <n v="45"/>
    <n v="90"/>
    <n v="3"/>
    <n v="0"/>
    <n v="783"/>
    <n v="754"/>
    <n v="1537"/>
    <n v="7"/>
    <n v="0"/>
  </r>
  <r>
    <s v="08MSU0245B"/>
    <x v="63"/>
    <s v="08USU4983H"/>
    <x v="100"/>
    <x v="0"/>
    <x v="1"/>
    <x v="4"/>
    <n v="5"/>
    <x v="0"/>
    <n v="9"/>
    <x v="6"/>
    <n v="5092100006"/>
    <x v="187"/>
    <n v="1"/>
    <x v="0"/>
    <n v="1"/>
    <s v="Activa"/>
    <n v="0"/>
    <m/>
    <n v="2020"/>
    <n v="1"/>
    <n v="0"/>
    <n v="1"/>
    <n v="0"/>
    <n v="0"/>
    <n v="12"/>
    <n v="53"/>
    <n v="65"/>
    <n v="0"/>
    <n v="0"/>
    <n v="40"/>
    <n v="98"/>
    <n v="138"/>
    <n v="6"/>
    <n v="2"/>
    <n v="306"/>
    <n v="883"/>
    <n v="1189"/>
    <n v="21"/>
    <n v="4"/>
  </r>
  <r>
    <s v="08MSU0245B"/>
    <x v="63"/>
    <s v="08USU4983H"/>
    <x v="100"/>
    <x v="0"/>
    <x v="1"/>
    <x v="4"/>
    <n v="5"/>
    <x v="0"/>
    <n v="9"/>
    <x v="6"/>
    <n v="5093100001"/>
    <x v="185"/>
    <n v="1"/>
    <x v="0"/>
    <n v="1"/>
    <s v="Activa"/>
    <n v="0"/>
    <m/>
    <n v="2020"/>
    <n v="7"/>
    <n v="9"/>
    <n v="16"/>
    <n v="0"/>
    <n v="0"/>
    <n v="34"/>
    <n v="86"/>
    <n v="120"/>
    <n v="0"/>
    <n v="0"/>
    <n v="33"/>
    <n v="61"/>
    <n v="94"/>
    <n v="0"/>
    <n v="0"/>
    <n v="415"/>
    <n v="800"/>
    <n v="1215"/>
    <n v="7"/>
    <n v="1"/>
  </r>
  <r>
    <s v="08MSU0245B"/>
    <x v="63"/>
    <s v="08USU4983H"/>
    <x v="100"/>
    <x v="0"/>
    <x v="1"/>
    <x v="4"/>
    <n v="5"/>
    <x v="0"/>
    <n v="9"/>
    <x v="6"/>
    <n v="5094200006"/>
    <x v="188"/>
    <n v="1"/>
    <x v="0"/>
    <n v="1"/>
    <s v="Activa"/>
    <n v="0"/>
    <m/>
    <n v="2020"/>
    <n v="5"/>
    <n v="34"/>
    <n v="39"/>
    <n v="0"/>
    <n v="0"/>
    <n v="3"/>
    <n v="32"/>
    <n v="35"/>
    <n v="0"/>
    <n v="0"/>
    <n v="36"/>
    <n v="124"/>
    <n v="160"/>
    <n v="5"/>
    <n v="1"/>
    <n v="160"/>
    <n v="622"/>
    <n v="782"/>
    <n v="15"/>
    <n v="1"/>
  </r>
  <r>
    <s v="08MSU0245B"/>
    <x v="63"/>
    <s v="08USU4983H"/>
    <x v="100"/>
    <x v="0"/>
    <x v="1"/>
    <x v="4"/>
    <n v="5"/>
    <x v="0"/>
    <n v="9"/>
    <x v="6"/>
    <n v="5095400006"/>
    <x v="426"/>
    <n v="1"/>
    <x v="0"/>
    <n v="1"/>
    <s v="Activa"/>
    <n v="0"/>
    <m/>
    <n v="2020"/>
    <n v="20"/>
    <n v="40"/>
    <n v="60"/>
    <n v="0"/>
    <n v="0"/>
    <n v="26"/>
    <n v="38"/>
    <n v="64"/>
    <n v="0"/>
    <n v="0"/>
    <n v="35"/>
    <n v="54"/>
    <n v="89"/>
    <n v="3"/>
    <n v="0"/>
    <n v="253"/>
    <n v="394"/>
    <n v="647"/>
    <n v="7"/>
    <n v="3"/>
  </r>
  <r>
    <s v="08MSU0245B"/>
    <x v="63"/>
    <s v="08USU4983H"/>
    <x v="100"/>
    <x v="0"/>
    <x v="1"/>
    <x v="4"/>
    <n v="5"/>
    <x v="0"/>
    <n v="10"/>
    <x v="8"/>
    <n v="5101100041"/>
    <x v="91"/>
    <n v="1"/>
    <x v="0"/>
    <n v="1"/>
    <s v="Activa"/>
    <n v="0"/>
    <m/>
    <n v="2020"/>
    <n v="17"/>
    <n v="15"/>
    <n v="32"/>
    <n v="0"/>
    <n v="0"/>
    <n v="27"/>
    <n v="11"/>
    <n v="38"/>
    <n v="0"/>
    <n v="0"/>
    <n v="104"/>
    <n v="48"/>
    <n v="152"/>
    <n v="5"/>
    <n v="0"/>
    <n v="674"/>
    <n v="294"/>
    <n v="968"/>
    <n v="15"/>
    <n v="0"/>
  </r>
  <r>
    <s v="08MSU0245B"/>
    <x v="63"/>
    <s v="08USU4983H"/>
    <x v="100"/>
    <x v="0"/>
    <x v="1"/>
    <x v="4"/>
    <n v="6"/>
    <x v="1"/>
    <n v="8"/>
    <x v="9"/>
    <n v="6082100007"/>
    <x v="427"/>
    <n v="1"/>
    <x v="0"/>
    <n v="1"/>
    <s v="Activa"/>
    <n v="0"/>
    <m/>
    <n v="2020"/>
    <n v="4"/>
    <n v="5"/>
    <n v="9"/>
    <n v="0"/>
    <n v="0"/>
    <n v="2"/>
    <n v="2"/>
    <n v="4"/>
    <n v="0"/>
    <n v="0"/>
    <n v="6"/>
    <n v="6"/>
    <n v="12"/>
    <n v="0"/>
    <n v="0"/>
    <n v="8"/>
    <n v="10"/>
    <n v="18"/>
    <n v="0"/>
    <n v="0"/>
  </r>
  <r>
    <s v="08MSU0245B"/>
    <x v="63"/>
    <s v="08USU4983H"/>
    <x v="100"/>
    <x v="0"/>
    <x v="1"/>
    <x v="4"/>
    <n v="6"/>
    <x v="1"/>
    <n v="9"/>
    <x v="6"/>
    <n v="6091301004"/>
    <x v="109"/>
    <n v="1"/>
    <x v="0"/>
    <n v="1"/>
    <s v="Activa"/>
    <n v="0"/>
    <m/>
    <n v="2020"/>
    <n v="3"/>
    <n v="1"/>
    <n v="4"/>
    <n v="0"/>
    <n v="0"/>
    <n v="1"/>
    <n v="0"/>
    <n v="1"/>
    <n v="0"/>
    <n v="0"/>
    <n v="9"/>
    <n v="6"/>
    <n v="15"/>
    <n v="0"/>
    <n v="0"/>
    <n v="17"/>
    <n v="15"/>
    <n v="32"/>
    <n v="0"/>
    <n v="0"/>
  </r>
  <r>
    <s v="08MSU0245B"/>
    <x v="63"/>
    <s v="08USU4983H"/>
    <x v="100"/>
    <x v="0"/>
    <x v="1"/>
    <x v="4"/>
    <n v="6"/>
    <x v="1"/>
    <n v="9"/>
    <x v="6"/>
    <n v="6091305002"/>
    <x v="111"/>
    <n v="1"/>
    <x v="0"/>
    <n v="1"/>
    <s v="Activa"/>
    <n v="0"/>
    <m/>
    <n v="2020"/>
    <n v="2"/>
    <n v="0"/>
    <n v="2"/>
    <n v="0"/>
    <n v="0"/>
    <n v="1"/>
    <n v="0"/>
    <n v="1"/>
    <n v="0"/>
    <n v="0"/>
    <n v="20"/>
    <n v="7"/>
    <n v="27"/>
    <n v="0"/>
    <n v="0"/>
    <n v="28"/>
    <n v="11"/>
    <n v="39"/>
    <n v="0"/>
    <n v="0"/>
  </r>
  <r>
    <s v="08MSU0245B"/>
    <x v="63"/>
    <s v="08USU4983H"/>
    <x v="100"/>
    <x v="0"/>
    <x v="1"/>
    <x v="4"/>
    <n v="6"/>
    <x v="1"/>
    <n v="9"/>
    <x v="6"/>
    <n v="6091316002"/>
    <x v="113"/>
    <n v="1"/>
    <x v="0"/>
    <n v="1"/>
    <s v="Activa"/>
    <n v="0"/>
    <m/>
    <n v="2020"/>
    <n v="4"/>
    <n v="2"/>
    <n v="6"/>
    <n v="0"/>
    <n v="0"/>
    <n v="3"/>
    <n v="0"/>
    <n v="3"/>
    <n v="0"/>
    <n v="0"/>
    <n v="7"/>
    <n v="10"/>
    <n v="17"/>
    <n v="0"/>
    <n v="0"/>
    <n v="17"/>
    <n v="24"/>
    <n v="41"/>
    <n v="0"/>
    <n v="0"/>
  </r>
  <r>
    <s v="08MSU0245B"/>
    <x v="63"/>
    <s v="08USU4983H"/>
    <x v="100"/>
    <x v="0"/>
    <x v="1"/>
    <x v="4"/>
    <n v="6"/>
    <x v="1"/>
    <n v="9"/>
    <x v="6"/>
    <n v="6091326001"/>
    <x v="428"/>
    <n v="1"/>
    <x v="0"/>
    <n v="1"/>
    <s v="Activa"/>
    <n v="0"/>
    <m/>
    <n v="2020"/>
    <n v="12"/>
    <n v="28"/>
    <n v="40"/>
    <n v="0"/>
    <n v="0"/>
    <n v="12"/>
    <n v="28"/>
    <n v="40"/>
    <n v="0"/>
    <n v="0"/>
    <n v="22"/>
    <n v="31"/>
    <n v="53"/>
    <n v="0"/>
    <n v="0"/>
    <n v="55"/>
    <n v="70"/>
    <n v="125"/>
    <n v="0"/>
    <n v="0"/>
  </r>
  <r>
    <s v="08MSU0245B"/>
    <x v="63"/>
    <s v="08USU4983H"/>
    <x v="100"/>
    <x v="0"/>
    <x v="1"/>
    <x v="4"/>
    <n v="6"/>
    <x v="1"/>
    <n v="9"/>
    <x v="6"/>
    <n v="6091327002"/>
    <x v="118"/>
    <n v="1"/>
    <x v="0"/>
    <n v="1"/>
    <s v="Activa"/>
    <n v="0"/>
    <m/>
    <n v="2020"/>
    <n v="0"/>
    <n v="0"/>
    <n v="0"/>
    <n v="0"/>
    <n v="0"/>
    <n v="0"/>
    <n v="0"/>
    <n v="0"/>
    <n v="0"/>
    <n v="0"/>
    <n v="16"/>
    <n v="9"/>
    <n v="25"/>
    <n v="0"/>
    <n v="0"/>
    <n v="21"/>
    <n v="12"/>
    <n v="33"/>
    <n v="0"/>
    <n v="0"/>
  </r>
  <r>
    <s v="08MSU0245B"/>
    <x v="63"/>
    <s v="08USU4983H"/>
    <x v="100"/>
    <x v="0"/>
    <x v="1"/>
    <x v="4"/>
    <n v="6"/>
    <x v="1"/>
    <n v="9"/>
    <x v="6"/>
    <n v="6091337004"/>
    <x v="429"/>
    <n v="1"/>
    <x v="0"/>
    <n v="1"/>
    <s v="Activa"/>
    <n v="0"/>
    <m/>
    <n v="2020"/>
    <n v="3"/>
    <n v="0"/>
    <n v="3"/>
    <n v="0"/>
    <n v="0"/>
    <n v="2"/>
    <n v="0"/>
    <n v="2"/>
    <n v="0"/>
    <n v="0"/>
    <n v="7"/>
    <n v="1"/>
    <n v="8"/>
    <n v="0"/>
    <n v="0"/>
    <n v="14"/>
    <n v="5"/>
    <n v="19"/>
    <n v="0"/>
    <n v="0"/>
  </r>
  <r>
    <s v="08MSU0245B"/>
    <x v="63"/>
    <s v="08USU4983H"/>
    <x v="100"/>
    <x v="0"/>
    <x v="1"/>
    <x v="4"/>
    <n v="6"/>
    <x v="1"/>
    <n v="9"/>
    <x v="6"/>
    <n v="6091340002"/>
    <x v="122"/>
    <n v="1"/>
    <x v="0"/>
    <n v="1"/>
    <s v="Activa"/>
    <n v="0"/>
    <m/>
    <n v="2020"/>
    <n v="0"/>
    <n v="2"/>
    <n v="2"/>
    <n v="0"/>
    <n v="0"/>
    <n v="2"/>
    <n v="1"/>
    <n v="3"/>
    <n v="0"/>
    <n v="0"/>
    <n v="3"/>
    <n v="8"/>
    <n v="11"/>
    <n v="0"/>
    <n v="0"/>
    <n v="4"/>
    <n v="12"/>
    <n v="16"/>
    <n v="0"/>
    <n v="0"/>
  </r>
  <r>
    <s v="08MSU0245B"/>
    <x v="63"/>
    <s v="08USU4983H"/>
    <x v="100"/>
    <x v="0"/>
    <x v="1"/>
    <x v="4"/>
    <n v="6"/>
    <x v="1"/>
    <n v="9"/>
    <x v="6"/>
    <n v="6093202001"/>
    <x v="430"/>
    <n v="1"/>
    <x v="0"/>
    <n v="1"/>
    <s v="Activa"/>
    <n v="0"/>
    <m/>
    <n v="2020"/>
    <n v="4"/>
    <n v="9"/>
    <n v="13"/>
    <n v="0"/>
    <n v="0"/>
    <n v="5"/>
    <n v="9"/>
    <n v="14"/>
    <n v="0"/>
    <n v="0"/>
    <n v="5"/>
    <n v="5"/>
    <n v="10"/>
    <n v="0"/>
    <n v="0"/>
    <n v="5"/>
    <n v="5"/>
    <n v="10"/>
    <n v="0"/>
    <n v="0"/>
  </r>
  <r>
    <s v="08MSU0245B"/>
    <x v="63"/>
    <s v="08USU4983H"/>
    <x v="100"/>
    <x v="0"/>
    <x v="1"/>
    <x v="4"/>
    <n v="6"/>
    <x v="1"/>
    <n v="9"/>
    <x v="6"/>
    <n v="6093203005"/>
    <x v="431"/>
    <n v="1"/>
    <x v="0"/>
    <n v="1"/>
    <s v="Activa"/>
    <n v="0"/>
    <m/>
    <n v="2020"/>
    <n v="0"/>
    <n v="6"/>
    <n v="6"/>
    <n v="0"/>
    <n v="0"/>
    <n v="0"/>
    <n v="6"/>
    <n v="6"/>
    <n v="0"/>
    <n v="0"/>
    <n v="0"/>
    <n v="6"/>
    <n v="6"/>
    <n v="0"/>
    <n v="0"/>
    <n v="0"/>
    <n v="6"/>
    <n v="6"/>
    <n v="0"/>
    <n v="0"/>
  </r>
  <r>
    <s v="08MSU0245B"/>
    <x v="63"/>
    <s v="08USU4983H"/>
    <x v="100"/>
    <x v="0"/>
    <x v="1"/>
    <x v="4"/>
    <n v="6"/>
    <x v="1"/>
    <n v="9"/>
    <x v="6"/>
    <n v="6093204001"/>
    <x v="432"/>
    <n v="1"/>
    <x v="0"/>
    <n v="1"/>
    <s v="Activa"/>
    <n v="0"/>
    <m/>
    <n v="2020"/>
    <n v="0"/>
    <n v="0"/>
    <n v="0"/>
    <n v="0"/>
    <n v="0"/>
    <n v="0"/>
    <n v="0"/>
    <n v="0"/>
    <n v="0"/>
    <n v="0"/>
    <n v="2"/>
    <n v="4"/>
    <n v="6"/>
    <n v="0"/>
    <n v="0"/>
    <n v="4"/>
    <n v="9"/>
    <n v="13"/>
    <n v="0"/>
    <n v="0"/>
  </r>
  <r>
    <s v="08MSU0245B"/>
    <x v="63"/>
    <s v="08USU4983H"/>
    <x v="100"/>
    <x v="0"/>
    <x v="1"/>
    <x v="4"/>
    <n v="6"/>
    <x v="1"/>
    <n v="9"/>
    <x v="6"/>
    <n v="6093205004"/>
    <x v="433"/>
    <n v="1"/>
    <x v="0"/>
    <n v="1"/>
    <s v="Activa"/>
    <n v="0"/>
    <m/>
    <n v="2020"/>
    <n v="4"/>
    <n v="2"/>
    <n v="6"/>
    <n v="0"/>
    <n v="0"/>
    <n v="4"/>
    <n v="2"/>
    <n v="6"/>
    <n v="0"/>
    <n v="0"/>
    <n v="4"/>
    <n v="2"/>
    <n v="6"/>
    <n v="0"/>
    <n v="0"/>
    <n v="4"/>
    <n v="2"/>
    <n v="6"/>
    <n v="0"/>
    <n v="0"/>
  </r>
  <r>
    <s v="08MSU0245B"/>
    <x v="63"/>
    <s v="08USU4983H"/>
    <x v="100"/>
    <x v="0"/>
    <x v="1"/>
    <x v="4"/>
    <n v="6"/>
    <x v="1"/>
    <n v="9"/>
    <x v="6"/>
    <n v="6093206006"/>
    <x v="434"/>
    <n v="1"/>
    <x v="0"/>
    <n v="1"/>
    <s v="Activa"/>
    <n v="0"/>
    <m/>
    <n v="2020"/>
    <n v="6"/>
    <n v="2"/>
    <n v="8"/>
    <n v="0"/>
    <n v="0"/>
    <n v="2"/>
    <n v="0"/>
    <n v="2"/>
    <n v="0"/>
    <n v="0"/>
    <n v="5"/>
    <n v="4"/>
    <n v="9"/>
    <n v="0"/>
    <n v="0"/>
    <n v="5"/>
    <n v="4"/>
    <n v="9"/>
    <n v="0"/>
    <n v="0"/>
  </r>
  <r>
    <s v="08MSU0245B"/>
    <x v="63"/>
    <s v="08USU4983H"/>
    <x v="100"/>
    <x v="0"/>
    <x v="1"/>
    <x v="4"/>
    <n v="6"/>
    <x v="1"/>
    <n v="9"/>
    <x v="6"/>
    <n v="6093207002"/>
    <x v="435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2"/>
    <n v="2"/>
    <n v="0"/>
    <n v="0"/>
    <n v="0"/>
    <n v="2"/>
    <n v="2"/>
    <n v="0"/>
    <n v="0"/>
  </r>
  <r>
    <s v="08MSU0245B"/>
    <x v="63"/>
    <s v="08USU4983H"/>
    <x v="100"/>
    <x v="0"/>
    <x v="1"/>
    <x v="4"/>
    <n v="7"/>
    <x v="2"/>
    <n v="5"/>
    <x v="7"/>
    <n v="7051200015"/>
    <x v="436"/>
    <n v="1"/>
    <x v="0"/>
    <n v="1"/>
    <s v="Activa"/>
    <n v="0"/>
    <m/>
    <n v="2020"/>
    <n v="1"/>
    <n v="3"/>
    <n v="4"/>
    <n v="0"/>
    <n v="0"/>
    <n v="3"/>
    <n v="3"/>
    <n v="6"/>
    <n v="0"/>
    <n v="0"/>
    <n v="1"/>
    <n v="4"/>
    <n v="5"/>
    <n v="0"/>
    <n v="0"/>
    <n v="3"/>
    <n v="4"/>
    <n v="7"/>
    <n v="0"/>
    <n v="0"/>
  </r>
  <r>
    <s v="08MSU0245B"/>
    <x v="63"/>
    <s v="08USU4983H"/>
    <x v="100"/>
    <x v="0"/>
    <x v="1"/>
    <x v="4"/>
    <n v="7"/>
    <x v="2"/>
    <n v="5"/>
    <x v="7"/>
    <n v="7051200016"/>
    <x v="437"/>
    <n v="1"/>
    <x v="0"/>
    <n v="1"/>
    <s v="Activa"/>
    <n v="0"/>
    <m/>
    <n v="2020"/>
    <n v="1"/>
    <n v="2"/>
    <n v="3"/>
    <n v="0"/>
    <n v="0"/>
    <n v="2"/>
    <n v="3"/>
    <n v="5"/>
    <n v="0"/>
    <n v="0"/>
    <n v="3"/>
    <n v="7"/>
    <n v="10"/>
    <n v="0"/>
    <n v="0"/>
    <n v="5"/>
    <n v="13"/>
    <n v="18"/>
    <n v="0"/>
    <n v="0"/>
  </r>
  <r>
    <s v="08MSU0245B"/>
    <x v="63"/>
    <s v="08USU4983H"/>
    <x v="100"/>
    <x v="0"/>
    <x v="1"/>
    <x v="4"/>
    <n v="7"/>
    <x v="2"/>
    <n v="8"/>
    <x v="9"/>
    <n v="7081100010"/>
    <x v="438"/>
    <n v="1"/>
    <x v="0"/>
    <n v="1"/>
    <s v="Activa"/>
    <n v="0"/>
    <m/>
    <n v="2020"/>
    <n v="3"/>
    <n v="3"/>
    <n v="6"/>
    <n v="0"/>
    <n v="0"/>
    <n v="4"/>
    <n v="4"/>
    <n v="8"/>
    <n v="0"/>
    <n v="0"/>
    <n v="1"/>
    <n v="3"/>
    <n v="4"/>
    <n v="0"/>
    <n v="0"/>
    <n v="3"/>
    <n v="8"/>
    <n v="11"/>
    <n v="0"/>
    <n v="0"/>
  </r>
  <r>
    <s v="08MSU0245B"/>
    <x v="63"/>
    <s v="08USU4983H"/>
    <x v="100"/>
    <x v="0"/>
    <x v="1"/>
    <x v="4"/>
    <n v="7"/>
    <x v="2"/>
    <n v="9"/>
    <x v="6"/>
    <n v="7093100003"/>
    <x v="439"/>
    <n v="1"/>
    <x v="0"/>
    <n v="1"/>
    <s v="Activa"/>
    <n v="0"/>
    <m/>
    <n v="2020"/>
    <n v="3"/>
    <n v="2"/>
    <n v="5"/>
    <n v="0"/>
    <n v="0"/>
    <n v="0"/>
    <n v="0"/>
    <n v="0"/>
    <n v="0"/>
    <n v="0"/>
    <n v="0"/>
    <n v="5"/>
    <n v="5"/>
    <n v="0"/>
    <n v="0"/>
    <n v="0"/>
    <n v="5"/>
    <n v="5"/>
    <n v="0"/>
    <n v="0"/>
  </r>
  <r>
    <s v="08MSU0245B"/>
    <x v="63"/>
    <s v="08USU4983H"/>
    <x v="100"/>
    <x v="0"/>
    <x v="1"/>
    <x v="4"/>
    <n v="7"/>
    <x v="2"/>
    <n v="9"/>
    <x v="6"/>
    <n v="7095600015"/>
    <x v="440"/>
    <n v="1"/>
    <x v="0"/>
    <n v="3"/>
    <s v="Liquidacion"/>
    <n v="0"/>
    <m/>
    <n v="202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08MSU0245B"/>
    <x v="63"/>
    <s v="08USU4983H"/>
    <x v="100"/>
    <x v="0"/>
    <x v="1"/>
    <x v="4"/>
    <n v="7"/>
    <x v="2"/>
    <n v="9"/>
    <x v="6"/>
    <n v="7095600030"/>
    <x v="441"/>
    <n v="1"/>
    <x v="0"/>
    <n v="1"/>
    <s v="Activa"/>
    <n v="0"/>
    <m/>
    <n v="2020"/>
    <n v="0"/>
    <n v="2"/>
    <n v="2"/>
    <n v="0"/>
    <n v="0"/>
    <n v="0"/>
    <n v="0"/>
    <n v="0"/>
    <n v="0"/>
    <n v="0"/>
    <n v="3"/>
    <n v="4"/>
    <n v="7"/>
    <n v="0"/>
    <n v="0"/>
    <n v="5"/>
    <n v="7"/>
    <n v="12"/>
    <n v="0"/>
    <n v="0"/>
  </r>
  <r>
    <s v="08MSU0245B"/>
    <x v="63"/>
    <s v="08USU4983H"/>
    <x v="100"/>
    <x v="0"/>
    <x v="1"/>
    <x v="4"/>
    <n v="8"/>
    <x v="3"/>
    <n v="5"/>
    <x v="7"/>
    <n v="8051200015"/>
    <x v="442"/>
    <n v="1"/>
    <x v="0"/>
    <n v="1"/>
    <s v="Activa"/>
    <n v="0"/>
    <m/>
    <n v="2020"/>
    <n v="2"/>
    <n v="2"/>
    <n v="4"/>
    <n v="0"/>
    <n v="0"/>
    <n v="1"/>
    <n v="2"/>
    <n v="3"/>
    <n v="0"/>
    <n v="0"/>
    <n v="1"/>
    <n v="1"/>
    <n v="2"/>
    <n v="0"/>
    <n v="0"/>
    <n v="8"/>
    <n v="5"/>
    <n v="13"/>
    <n v="0"/>
    <n v="0"/>
  </r>
  <r>
    <s v="08MSU0245B"/>
    <x v="63"/>
    <s v="08USU4984G"/>
    <x v="101"/>
    <x v="3"/>
    <x v="1"/>
    <x v="4"/>
    <n v="5"/>
    <x v="0"/>
    <n v="1"/>
    <x v="4"/>
    <n v="5011500002"/>
    <x v="376"/>
    <n v="1"/>
    <x v="0"/>
    <n v="1"/>
    <s v="Activa"/>
    <n v="0"/>
    <m/>
    <n v="2020"/>
    <n v="10"/>
    <n v="25"/>
    <n v="35"/>
    <n v="0"/>
    <n v="0"/>
    <n v="11"/>
    <n v="32"/>
    <n v="43"/>
    <n v="0"/>
    <n v="0"/>
    <n v="15"/>
    <n v="42"/>
    <n v="57"/>
    <n v="2"/>
    <n v="0"/>
    <n v="64"/>
    <n v="186"/>
    <n v="250"/>
    <n v="3"/>
    <n v="1"/>
  </r>
  <r>
    <s v="08MSU0245B"/>
    <x v="63"/>
    <s v="08USU4984G"/>
    <x v="101"/>
    <x v="3"/>
    <x v="1"/>
    <x v="4"/>
    <n v="5"/>
    <x v="0"/>
    <n v="3"/>
    <x v="1"/>
    <n v="5031100007"/>
    <x v="31"/>
    <n v="1"/>
    <x v="0"/>
    <n v="1"/>
    <s v="Activa"/>
    <n v="0"/>
    <m/>
    <n v="2020"/>
    <n v="1"/>
    <n v="14"/>
    <n v="15"/>
    <n v="0"/>
    <n v="0"/>
    <n v="0"/>
    <n v="8"/>
    <n v="8"/>
    <n v="0"/>
    <n v="0"/>
    <n v="13"/>
    <n v="39"/>
    <n v="52"/>
    <n v="1"/>
    <n v="0"/>
    <n v="41"/>
    <n v="153"/>
    <n v="194"/>
    <n v="5"/>
    <n v="0"/>
  </r>
  <r>
    <s v="08MSU0245B"/>
    <x v="63"/>
    <s v="08USU4984G"/>
    <x v="101"/>
    <x v="3"/>
    <x v="1"/>
    <x v="4"/>
    <n v="5"/>
    <x v="0"/>
    <n v="3"/>
    <x v="1"/>
    <n v="5031500010"/>
    <x v="260"/>
    <n v="1"/>
    <x v="0"/>
    <n v="1"/>
    <s v="Activa"/>
    <n v="0"/>
    <m/>
    <n v="2020"/>
    <n v="1"/>
    <n v="12"/>
    <n v="13"/>
    <n v="0"/>
    <n v="0"/>
    <n v="0"/>
    <n v="10"/>
    <n v="10"/>
    <n v="0"/>
    <n v="0"/>
    <n v="5"/>
    <n v="17"/>
    <n v="22"/>
    <n v="1"/>
    <n v="0"/>
    <n v="11"/>
    <n v="70"/>
    <n v="81"/>
    <n v="4"/>
    <n v="0"/>
  </r>
  <r>
    <s v="08MSU0245B"/>
    <x v="63"/>
    <s v="08USU4984G"/>
    <x v="101"/>
    <x v="3"/>
    <x v="1"/>
    <x v="4"/>
    <n v="5"/>
    <x v="0"/>
    <n v="4"/>
    <x v="2"/>
    <n v="5041100008"/>
    <x v="443"/>
    <n v="1"/>
    <x v="0"/>
    <n v="1"/>
    <s v="Activa"/>
    <n v="0"/>
    <m/>
    <n v="2020"/>
    <n v="10"/>
    <n v="4"/>
    <n v="14"/>
    <n v="0"/>
    <n v="0"/>
    <n v="9"/>
    <n v="6"/>
    <n v="15"/>
    <n v="0"/>
    <n v="0"/>
    <n v="31"/>
    <n v="18"/>
    <n v="49"/>
    <n v="2"/>
    <n v="0"/>
    <n v="111"/>
    <n v="48"/>
    <n v="159"/>
    <n v="4"/>
    <n v="0"/>
  </r>
  <r>
    <s v="08MSU0245B"/>
    <x v="63"/>
    <s v="08USU4984G"/>
    <x v="101"/>
    <x v="3"/>
    <x v="1"/>
    <x v="4"/>
    <n v="5"/>
    <x v="0"/>
    <n v="4"/>
    <x v="2"/>
    <n v="5041200028"/>
    <x v="238"/>
    <n v="1"/>
    <x v="0"/>
    <n v="1"/>
    <s v="Activa"/>
    <n v="0"/>
    <m/>
    <n v="2020"/>
    <n v="5"/>
    <n v="1"/>
    <n v="6"/>
    <n v="0"/>
    <n v="0"/>
    <n v="3"/>
    <n v="5"/>
    <n v="8"/>
    <n v="0"/>
    <n v="0"/>
    <n v="12"/>
    <n v="11"/>
    <n v="23"/>
    <n v="6"/>
    <n v="0"/>
    <n v="44"/>
    <n v="44"/>
    <n v="88"/>
    <n v="14"/>
    <n v="0"/>
  </r>
  <r>
    <s v="08MSU0245B"/>
    <x v="63"/>
    <s v="08USU4984G"/>
    <x v="101"/>
    <x v="3"/>
    <x v="1"/>
    <x v="4"/>
    <n v="5"/>
    <x v="0"/>
    <n v="4"/>
    <x v="2"/>
    <n v="5042100055"/>
    <x v="16"/>
    <n v="1"/>
    <x v="0"/>
    <n v="1"/>
    <s v="Activa"/>
    <n v="0"/>
    <m/>
    <n v="2020"/>
    <n v="0"/>
    <n v="0"/>
    <n v="0"/>
    <n v="0"/>
    <n v="0"/>
    <n v="0"/>
    <n v="0"/>
    <n v="0"/>
    <n v="0"/>
    <n v="0"/>
    <n v="7"/>
    <n v="22"/>
    <n v="29"/>
    <n v="7"/>
    <n v="0"/>
    <n v="26"/>
    <n v="67"/>
    <n v="93"/>
    <n v="26"/>
    <n v="0"/>
  </r>
  <r>
    <s v="08MSU0245B"/>
    <x v="63"/>
    <s v="08USU4984G"/>
    <x v="101"/>
    <x v="3"/>
    <x v="1"/>
    <x v="4"/>
    <n v="5"/>
    <x v="0"/>
    <n v="8"/>
    <x v="9"/>
    <n v="5082100003"/>
    <x v="424"/>
    <n v="1"/>
    <x v="0"/>
    <n v="3"/>
    <s v="Liquidacion"/>
    <n v="0"/>
    <m/>
    <n v="2020"/>
    <n v="1"/>
    <n v="0"/>
    <n v="1"/>
    <n v="0"/>
    <n v="0"/>
    <n v="5"/>
    <n v="7"/>
    <n v="12"/>
    <n v="0"/>
    <n v="0"/>
    <n v="0"/>
    <n v="0"/>
    <n v="0"/>
    <n v="0"/>
    <n v="0"/>
    <n v="0"/>
    <n v="0"/>
    <n v="0"/>
    <n v="0"/>
    <n v="0"/>
  </r>
  <r>
    <s v="08MSU0245B"/>
    <x v="63"/>
    <s v="08USU4984G"/>
    <x v="101"/>
    <x v="3"/>
    <x v="1"/>
    <x v="4"/>
    <n v="5"/>
    <x v="0"/>
    <n v="9"/>
    <x v="6"/>
    <n v="5092100006"/>
    <x v="187"/>
    <n v="1"/>
    <x v="0"/>
    <n v="1"/>
    <s v="Activa"/>
    <n v="0"/>
    <m/>
    <n v="2020"/>
    <n v="0"/>
    <n v="0"/>
    <n v="0"/>
    <n v="0"/>
    <n v="0"/>
    <n v="9"/>
    <n v="27"/>
    <n v="36"/>
    <n v="0"/>
    <n v="0"/>
    <n v="20"/>
    <n v="53"/>
    <n v="73"/>
    <n v="0"/>
    <n v="0"/>
    <n v="82"/>
    <n v="189"/>
    <n v="271"/>
    <n v="2"/>
    <n v="0"/>
  </r>
  <r>
    <s v="08MSU0245B"/>
    <x v="63"/>
    <s v="08USU4984G"/>
    <x v="101"/>
    <x v="3"/>
    <x v="1"/>
    <x v="4"/>
    <n v="5"/>
    <x v="0"/>
    <n v="9"/>
    <x v="6"/>
    <n v="5094200006"/>
    <x v="188"/>
    <n v="1"/>
    <x v="0"/>
    <n v="1"/>
    <s v="Activa"/>
    <n v="0"/>
    <m/>
    <n v="2020"/>
    <n v="2"/>
    <n v="11"/>
    <n v="13"/>
    <n v="0"/>
    <n v="0"/>
    <n v="0"/>
    <n v="12"/>
    <n v="12"/>
    <n v="0"/>
    <n v="0"/>
    <n v="6"/>
    <n v="21"/>
    <n v="27"/>
    <n v="1"/>
    <n v="0"/>
    <n v="20"/>
    <n v="60"/>
    <n v="80"/>
    <n v="1"/>
    <n v="0"/>
  </r>
  <r>
    <s v="08MSU0245B"/>
    <x v="63"/>
    <s v="08USU4996L"/>
    <x v="102"/>
    <x v="7"/>
    <x v="1"/>
    <x v="4"/>
    <n v="5"/>
    <x v="0"/>
    <n v="1"/>
    <x v="4"/>
    <n v="5011500002"/>
    <x v="376"/>
    <n v="1"/>
    <x v="0"/>
    <n v="1"/>
    <s v="Activa"/>
    <n v="0"/>
    <m/>
    <n v="2020"/>
    <n v="0"/>
    <n v="1"/>
    <n v="1"/>
    <n v="0"/>
    <n v="0"/>
    <n v="5"/>
    <n v="21"/>
    <n v="26"/>
    <n v="0"/>
    <n v="0"/>
    <n v="9"/>
    <n v="53"/>
    <n v="62"/>
    <n v="3"/>
    <n v="0"/>
    <n v="56"/>
    <n v="228"/>
    <n v="284"/>
    <n v="9"/>
    <n v="0"/>
  </r>
  <r>
    <s v="08MSU0245B"/>
    <x v="63"/>
    <s v="08USU4996L"/>
    <x v="102"/>
    <x v="7"/>
    <x v="1"/>
    <x v="4"/>
    <n v="5"/>
    <x v="0"/>
    <n v="2"/>
    <x v="0"/>
    <n v="5022000001"/>
    <x v="444"/>
    <n v="1"/>
    <x v="0"/>
    <n v="1"/>
    <s v="Activa"/>
    <n v="0"/>
    <m/>
    <n v="2020"/>
    <n v="2"/>
    <n v="20"/>
    <n v="22"/>
    <n v="0"/>
    <n v="0"/>
    <n v="0"/>
    <n v="10"/>
    <n v="10"/>
    <n v="0"/>
    <n v="0"/>
    <n v="6"/>
    <n v="19"/>
    <n v="25"/>
    <n v="1"/>
    <n v="0"/>
    <n v="21"/>
    <n v="62"/>
    <n v="83"/>
    <n v="9"/>
    <n v="1"/>
  </r>
  <r>
    <s v="08MSU0245B"/>
    <x v="63"/>
    <s v="08USU4996L"/>
    <x v="102"/>
    <x v="7"/>
    <x v="1"/>
    <x v="4"/>
    <n v="5"/>
    <x v="0"/>
    <n v="5"/>
    <x v="7"/>
    <n v="5052300017"/>
    <x v="445"/>
    <n v="1"/>
    <x v="0"/>
    <n v="1"/>
    <s v="Activa"/>
    <n v="0"/>
    <m/>
    <n v="2020"/>
    <n v="3"/>
    <n v="4"/>
    <n v="7"/>
    <n v="0"/>
    <n v="0"/>
    <n v="1"/>
    <n v="0"/>
    <n v="1"/>
    <n v="0"/>
    <n v="0"/>
    <n v="7"/>
    <n v="5"/>
    <n v="12"/>
    <n v="5"/>
    <n v="0"/>
    <n v="31"/>
    <n v="23"/>
    <n v="54"/>
    <n v="27"/>
    <n v="0"/>
  </r>
  <r>
    <s v="08MSU0245B"/>
    <x v="63"/>
    <s v="08USU4996L"/>
    <x v="102"/>
    <x v="7"/>
    <x v="1"/>
    <x v="4"/>
    <n v="5"/>
    <x v="0"/>
    <n v="7"/>
    <x v="3"/>
    <n v="5071300088"/>
    <x v="446"/>
    <n v="1"/>
    <x v="0"/>
    <n v="1"/>
    <s v="Activa"/>
    <n v="0"/>
    <m/>
    <n v="2020"/>
    <n v="4"/>
    <n v="4"/>
    <n v="8"/>
    <n v="0"/>
    <n v="0"/>
    <n v="2"/>
    <n v="4"/>
    <n v="6"/>
    <n v="0"/>
    <n v="0"/>
    <n v="26"/>
    <n v="5"/>
    <n v="31"/>
    <n v="3"/>
    <n v="0"/>
    <n v="73"/>
    <n v="17"/>
    <n v="90"/>
    <n v="4"/>
    <n v="0"/>
  </r>
  <r>
    <s v="08MSU0245B"/>
    <x v="63"/>
    <s v="08USU4996L"/>
    <x v="102"/>
    <x v="7"/>
    <x v="1"/>
    <x v="4"/>
    <n v="5"/>
    <x v="0"/>
    <n v="9"/>
    <x v="6"/>
    <n v="5091100006"/>
    <x v="425"/>
    <n v="1"/>
    <x v="0"/>
    <n v="1"/>
    <s v="Activa"/>
    <n v="0"/>
    <m/>
    <n v="2020"/>
    <n v="0"/>
    <n v="0"/>
    <n v="0"/>
    <n v="0"/>
    <n v="0"/>
    <n v="8"/>
    <n v="10"/>
    <n v="18"/>
    <n v="0"/>
    <n v="0"/>
    <n v="12"/>
    <n v="15"/>
    <n v="27"/>
    <n v="5"/>
    <n v="0"/>
    <n v="61"/>
    <n v="61"/>
    <n v="122"/>
    <n v="6"/>
    <n v="0"/>
  </r>
  <r>
    <s v="08MSU0245B"/>
    <x v="63"/>
    <s v="08USU4996L"/>
    <x v="102"/>
    <x v="7"/>
    <x v="1"/>
    <x v="4"/>
    <n v="5"/>
    <x v="0"/>
    <n v="9"/>
    <x v="6"/>
    <n v="5092100006"/>
    <x v="187"/>
    <n v="1"/>
    <x v="0"/>
    <n v="1"/>
    <s v="Activa"/>
    <n v="0"/>
    <m/>
    <n v="2020"/>
    <n v="4"/>
    <n v="19"/>
    <n v="23"/>
    <n v="0"/>
    <n v="0"/>
    <n v="2"/>
    <n v="12"/>
    <n v="14"/>
    <n v="0"/>
    <n v="0"/>
    <n v="13"/>
    <n v="67"/>
    <n v="80"/>
    <n v="4"/>
    <n v="0"/>
    <n v="66"/>
    <n v="191"/>
    <n v="257"/>
    <n v="8"/>
    <n v="0"/>
  </r>
  <r>
    <s v="08MSU0245B"/>
    <x v="63"/>
    <s v="08USU4999I"/>
    <x v="103"/>
    <x v="0"/>
    <x v="1"/>
    <x v="4"/>
    <n v="5"/>
    <x v="0"/>
    <n v="1"/>
    <x v="4"/>
    <n v="5011500002"/>
    <x v="376"/>
    <n v="1"/>
    <x v="0"/>
    <n v="1"/>
    <s v="Activa"/>
    <n v="0"/>
    <m/>
    <n v="2020"/>
    <n v="11"/>
    <n v="50"/>
    <n v="61"/>
    <n v="0"/>
    <n v="0"/>
    <n v="13"/>
    <n v="43"/>
    <n v="56"/>
    <n v="0"/>
    <n v="0"/>
    <n v="14"/>
    <n v="86"/>
    <n v="100"/>
    <n v="4"/>
    <n v="1"/>
    <n v="98"/>
    <n v="482"/>
    <n v="580"/>
    <n v="7"/>
    <n v="2"/>
  </r>
  <r>
    <s v="08MSU0245B"/>
    <x v="63"/>
    <s v="08USU4999I"/>
    <x v="103"/>
    <x v="0"/>
    <x v="1"/>
    <x v="4"/>
    <n v="5"/>
    <x v="0"/>
    <n v="1"/>
    <x v="4"/>
    <n v="5012603030"/>
    <x v="447"/>
    <n v="1"/>
    <x v="0"/>
    <n v="1"/>
    <s v="Activa"/>
    <n v="0"/>
    <m/>
    <n v="2020"/>
    <n v="2"/>
    <n v="8"/>
    <n v="10"/>
    <n v="0"/>
    <n v="0"/>
    <n v="1"/>
    <n v="11"/>
    <n v="12"/>
    <n v="0"/>
    <n v="0"/>
    <n v="16"/>
    <n v="30"/>
    <n v="46"/>
    <n v="3"/>
    <n v="0"/>
    <n v="54"/>
    <n v="112"/>
    <n v="166"/>
    <n v="4"/>
    <n v="0"/>
  </r>
  <r>
    <s v="08MSU0245B"/>
    <x v="63"/>
    <s v="08USU4999I"/>
    <x v="103"/>
    <x v="0"/>
    <x v="1"/>
    <x v="4"/>
    <n v="5"/>
    <x v="0"/>
    <n v="3"/>
    <x v="1"/>
    <n v="5031100007"/>
    <x v="31"/>
    <n v="1"/>
    <x v="0"/>
    <n v="1"/>
    <s v="Activa"/>
    <n v="0"/>
    <m/>
    <n v="2020"/>
    <n v="7"/>
    <n v="27"/>
    <n v="34"/>
    <n v="0"/>
    <n v="0"/>
    <n v="7"/>
    <n v="36"/>
    <n v="43"/>
    <n v="0"/>
    <n v="0"/>
    <n v="36"/>
    <n v="47"/>
    <n v="83"/>
    <n v="3"/>
    <n v="0"/>
    <n v="177"/>
    <n v="360"/>
    <n v="537"/>
    <n v="10"/>
    <n v="0"/>
  </r>
  <r>
    <s v="08MSU0245B"/>
    <x v="63"/>
    <s v="08USU4999I"/>
    <x v="103"/>
    <x v="0"/>
    <x v="1"/>
    <x v="4"/>
    <n v="5"/>
    <x v="0"/>
    <n v="3"/>
    <x v="1"/>
    <n v="5031500008"/>
    <x v="448"/>
    <n v="1"/>
    <x v="0"/>
    <n v="1"/>
    <s v="Activa"/>
    <n v="0"/>
    <m/>
    <n v="2020"/>
    <n v="5"/>
    <n v="9"/>
    <n v="14"/>
    <n v="0"/>
    <n v="0"/>
    <n v="4"/>
    <n v="18"/>
    <n v="22"/>
    <n v="0"/>
    <n v="0"/>
    <n v="1"/>
    <n v="9"/>
    <n v="10"/>
    <n v="1"/>
    <n v="0"/>
    <n v="13"/>
    <n v="60"/>
    <n v="73"/>
    <n v="2"/>
    <n v="0"/>
  </r>
  <r>
    <s v="08MSU0245B"/>
    <x v="63"/>
    <s v="08USU4999I"/>
    <x v="103"/>
    <x v="0"/>
    <x v="1"/>
    <x v="4"/>
    <n v="5"/>
    <x v="0"/>
    <n v="3"/>
    <x v="1"/>
    <n v="5031500010"/>
    <x v="260"/>
    <n v="1"/>
    <x v="0"/>
    <n v="1"/>
    <s v="Activa"/>
    <n v="0"/>
    <m/>
    <n v="2020"/>
    <n v="3"/>
    <n v="46"/>
    <n v="49"/>
    <n v="0"/>
    <n v="0"/>
    <n v="1"/>
    <n v="40"/>
    <n v="41"/>
    <n v="0"/>
    <n v="0"/>
    <n v="7"/>
    <n v="43"/>
    <n v="50"/>
    <n v="4"/>
    <n v="2"/>
    <n v="33"/>
    <n v="294"/>
    <n v="327"/>
    <n v="10"/>
    <n v="3"/>
  </r>
  <r>
    <s v="08MSU0245B"/>
    <x v="63"/>
    <s v="08USU4999I"/>
    <x v="103"/>
    <x v="0"/>
    <x v="1"/>
    <x v="4"/>
    <n v="5"/>
    <x v="0"/>
    <n v="3"/>
    <x v="1"/>
    <n v="5032100038"/>
    <x v="169"/>
    <n v="1"/>
    <x v="0"/>
    <n v="1"/>
    <s v="Activa"/>
    <n v="0"/>
    <m/>
    <n v="2020"/>
    <n v="2"/>
    <n v="2"/>
    <n v="4"/>
    <n v="0"/>
    <n v="0"/>
    <n v="1"/>
    <n v="3"/>
    <n v="4"/>
    <n v="0"/>
    <n v="0"/>
    <n v="9"/>
    <n v="15"/>
    <n v="24"/>
    <n v="2"/>
    <n v="0"/>
    <n v="52"/>
    <n v="60"/>
    <n v="112"/>
    <n v="4"/>
    <n v="0"/>
  </r>
  <r>
    <s v="08MSU0245B"/>
    <x v="63"/>
    <s v="08USU4999I"/>
    <x v="103"/>
    <x v="0"/>
    <x v="1"/>
    <x v="4"/>
    <n v="5"/>
    <x v="0"/>
    <n v="3"/>
    <x v="1"/>
    <n v="5033100011"/>
    <x v="1"/>
    <n v="1"/>
    <x v="0"/>
    <n v="1"/>
    <s v="Activa"/>
    <n v="0"/>
    <m/>
    <n v="2020"/>
    <n v="22"/>
    <n v="36"/>
    <n v="58"/>
    <n v="0"/>
    <n v="0"/>
    <n v="17"/>
    <n v="41"/>
    <n v="58"/>
    <n v="0"/>
    <n v="0"/>
    <n v="38"/>
    <n v="65"/>
    <n v="103"/>
    <n v="4"/>
    <n v="0"/>
    <n v="246"/>
    <n v="379"/>
    <n v="625"/>
    <n v="10"/>
    <n v="0"/>
  </r>
  <r>
    <s v="08MSU0245B"/>
    <x v="63"/>
    <s v="08USU4999I"/>
    <x v="103"/>
    <x v="0"/>
    <x v="1"/>
    <x v="4"/>
    <n v="5"/>
    <x v="0"/>
    <n v="4"/>
    <x v="2"/>
    <n v="5041100025"/>
    <x v="2"/>
    <n v="1"/>
    <x v="0"/>
    <n v="1"/>
    <s v="Activa"/>
    <n v="0"/>
    <m/>
    <n v="2020"/>
    <n v="34"/>
    <n v="38"/>
    <n v="72"/>
    <n v="0"/>
    <n v="0"/>
    <n v="22"/>
    <n v="34"/>
    <n v="56"/>
    <n v="0"/>
    <n v="0"/>
    <n v="70"/>
    <n v="112"/>
    <n v="182"/>
    <n v="5"/>
    <n v="2"/>
    <n v="223"/>
    <n v="420"/>
    <n v="643"/>
    <n v="10"/>
    <n v="2"/>
  </r>
  <r>
    <s v="08MSU0245B"/>
    <x v="63"/>
    <s v="08USU4999I"/>
    <x v="103"/>
    <x v="0"/>
    <x v="1"/>
    <x v="4"/>
    <n v="5"/>
    <x v="0"/>
    <n v="4"/>
    <x v="2"/>
    <n v="5041200050"/>
    <x v="449"/>
    <n v="1"/>
    <x v="0"/>
    <n v="1"/>
    <s v="Activa"/>
    <n v="0"/>
    <m/>
    <n v="2020"/>
    <n v="3"/>
    <n v="12"/>
    <n v="15"/>
    <n v="0"/>
    <n v="0"/>
    <n v="9"/>
    <n v="8"/>
    <n v="17"/>
    <n v="0"/>
    <n v="0"/>
    <n v="16"/>
    <n v="24"/>
    <n v="40"/>
    <n v="0"/>
    <n v="0"/>
    <n v="84"/>
    <n v="152"/>
    <n v="236"/>
    <n v="3"/>
    <n v="0"/>
  </r>
  <r>
    <s v="08MSU0245B"/>
    <x v="63"/>
    <s v="08USU4999I"/>
    <x v="103"/>
    <x v="0"/>
    <x v="1"/>
    <x v="4"/>
    <n v="5"/>
    <x v="0"/>
    <n v="4"/>
    <x v="2"/>
    <n v="5041400026"/>
    <x v="27"/>
    <n v="1"/>
    <x v="0"/>
    <n v="1"/>
    <s v="Activa"/>
    <n v="0"/>
    <m/>
    <n v="2020"/>
    <n v="5"/>
    <n v="17"/>
    <n v="22"/>
    <n v="0"/>
    <n v="0"/>
    <n v="6"/>
    <n v="27"/>
    <n v="33"/>
    <n v="0"/>
    <n v="0"/>
    <n v="51"/>
    <n v="49"/>
    <n v="100"/>
    <n v="5"/>
    <n v="0"/>
    <n v="138"/>
    <n v="200"/>
    <n v="338"/>
    <n v="8"/>
    <n v="1"/>
  </r>
  <r>
    <s v="08MSU0245B"/>
    <x v="63"/>
    <s v="08USU4999I"/>
    <x v="103"/>
    <x v="0"/>
    <x v="1"/>
    <x v="4"/>
    <n v="5"/>
    <x v="0"/>
    <n v="4"/>
    <x v="2"/>
    <n v="5042100055"/>
    <x v="16"/>
    <n v="1"/>
    <x v="0"/>
    <n v="1"/>
    <s v="Activa"/>
    <n v="0"/>
    <m/>
    <n v="2020"/>
    <n v="14"/>
    <n v="36"/>
    <n v="50"/>
    <n v="0"/>
    <n v="0"/>
    <n v="18"/>
    <n v="42"/>
    <n v="60"/>
    <n v="0"/>
    <n v="0"/>
    <n v="34"/>
    <n v="69"/>
    <n v="103"/>
    <n v="2"/>
    <n v="0"/>
    <n v="239"/>
    <n v="382"/>
    <n v="621"/>
    <n v="9"/>
    <n v="1"/>
  </r>
  <r>
    <s v="08MSU0245B"/>
    <x v="63"/>
    <s v="08USU4999I"/>
    <x v="103"/>
    <x v="0"/>
    <x v="1"/>
    <x v="4"/>
    <n v="5"/>
    <x v="0"/>
    <n v="6"/>
    <x v="5"/>
    <n v="5061300016"/>
    <x v="134"/>
    <n v="1"/>
    <x v="0"/>
    <n v="1"/>
    <s v="Activa"/>
    <n v="0"/>
    <m/>
    <n v="2020"/>
    <n v="11"/>
    <n v="2"/>
    <n v="13"/>
    <n v="0"/>
    <n v="0"/>
    <n v="6"/>
    <n v="1"/>
    <n v="7"/>
    <n v="0"/>
    <n v="0"/>
    <n v="42"/>
    <n v="3"/>
    <n v="45"/>
    <n v="2"/>
    <n v="0"/>
    <n v="132"/>
    <n v="20"/>
    <n v="152"/>
    <n v="4"/>
    <n v="0"/>
  </r>
  <r>
    <s v="08MSU0245B"/>
    <x v="63"/>
    <s v="08USU4999I"/>
    <x v="103"/>
    <x v="0"/>
    <x v="1"/>
    <x v="4"/>
    <n v="5"/>
    <x v="0"/>
    <n v="6"/>
    <x v="5"/>
    <n v="5061300046"/>
    <x v="21"/>
    <n v="1"/>
    <x v="0"/>
    <n v="1"/>
    <s v="Activa"/>
    <n v="0"/>
    <m/>
    <n v="2020"/>
    <n v="11"/>
    <n v="2"/>
    <n v="13"/>
    <n v="0"/>
    <n v="0"/>
    <n v="16"/>
    <n v="3"/>
    <n v="19"/>
    <n v="0"/>
    <n v="0"/>
    <n v="69"/>
    <n v="9"/>
    <n v="78"/>
    <n v="3"/>
    <n v="0"/>
    <n v="269"/>
    <n v="55"/>
    <n v="324"/>
    <n v="6"/>
    <n v="0"/>
  </r>
  <r>
    <s v="08MSU0245B"/>
    <x v="63"/>
    <s v="08USU4999I"/>
    <x v="103"/>
    <x v="0"/>
    <x v="1"/>
    <x v="4"/>
    <n v="5"/>
    <x v="0"/>
    <n v="7"/>
    <x v="3"/>
    <n v="5071300004"/>
    <x v="225"/>
    <n v="1"/>
    <x v="0"/>
    <n v="1"/>
    <s v="Activa"/>
    <n v="0"/>
    <m/>
    <n v="2020"/>
    <n v="27"/>
    <n v="5"/>
    <n v="32"/>
    <n v="0"/>
    <n v="0"/>
    <n v="20"/>
    <n v="2"/>
    <n v="22"/>
    <n v="0"/>
    <n v="0"/>
    <n v="83"/>
    <n v="13"/>
    <n v="96"/>
    <n v="7"/>
    <n v="0"/>
    <n v="297"/>
    <n v="47"/>
    <n v="344"/>
    <n v="10"/>
    <n v="0"/>
  </r>
  <r>
    <s v="08MSU0245B"/>
    <x v="63"/>
    <s v="08USU4999I"/>
    <x v="103"/>
    <x v="0"/>
    <x v="1"/>
    <x v="4"/>
    <n v="5"/>
    <x v="0"/>
    <n v="7"/>
    <x v="3"/>
    <n v="5071500020"/>
    <x v="407"/>
    <n v="1"/>
    <x v="0"/>
    <n v="1"/>
    <s v="Activa"/>
    <n v="0"/>
    <m/>
    <n v="2020"/>
    <n v="24"/>
    <n v="2"/>
    <n v="26"/>
    <n v="0"/>
    <n v="0"/>
    <n v="29"/>
    <n v="2"/>
    <n v="31"/>
    <n v="0"/>
    <n v="0"/>
    <n v="98"/>
    <n v="10"/>
    <n v="108"/>
    <n v="5"/>
    <n v="0"/>
    <n v="414"/>
    <n v="29"/>
    <n v="443"/>
    <n v="11"/>
    <n v="1"/>
  </r>
  <r>
    <s v="08MSU0245B"/>
    <x v="63"/>
    <s v="08USU4999I"/>
    <x v="103"/>
    <x v="0"/>
    <x v="1"/>
    <x v="4"/>
    <n v="5"/>
    <x v="0"/>
    <n v="7"/>
    <x v="3"/>
    <n v="5071700022"/>
    <x v="323"/>
    <n v="1"/>
    <x v="0"/>
    <n v="1"/>
    <s v="Activa"/>
    <n v="0"/>
    <m/>
    <n v="2020"/>
    <n v="16"/>
    <n v="16"/>
    <n v="32"/>
    <n v="0"/>
    <n v="0"/>
    <n v="11"/>
    <n v="11"/>
    <n v="22"/>
    <n v="0"/>
    <n v="0"/>
    <n v="66"/>
    <n v="20"/>
    <n v="86"/>
    <n v="1"/>
    <n v="0"/>
    <n v="307"/>
    <n v="154"/>
    <n v="461"/>
    <n v="3"/>
    <n v="1"/>
  </r>
  <r>
    <s v="08MSU0253K"/>
    <x v="64"/>
    <s v="08DUP0001B"/>
    <x v="104"/>
    <x v="1"/>
    <x v="1"/>
    <x v="2"/>
    <n v="5"/>
    <x v="0"/>
    <n v="1"/>
    <x v="4"/>
    <n v="5012100002"/>
    <x v="343"/>
    <n v="3"/>
    <x v="2"/>
    <n v="1"/>
    <s v="Activa"/>
    <n v="0"/>
    <m/>
    <n v="2020"/>
    <n v="0"/>
    <n v="3"/>
    <n v="3"/>
    <n v="0"/>
    <n v="0"/>
    <n v="0"/>
    <n v="2"/>
    <n v="2"/>
    <n v="0"/>
    <n v="0"/>
    <n v="0"/>
    <n v="25"/>
    <n v="25"/>
    <n v="0"/>
    <n v="0"/>
    <n v="0"/>
    <n v="77"/>
    <n v="77"/>
    <n v="0"/>
    <n v="0"/>
  </r>
  <r>
    <s v="08MSU0253K"/>
    <x v="64"/>
    <s v="08DUP0001B"/>
    <x v="104"/>
    <x v="1"/>
    <x v="1"/>
    <x v="2"/>
    <n v="5"/>
    <x v="0"/>
    <n v="1"/>
    <x v="4"/>
    <n v="5012200006"/>
    <x v="344"/>
    <n v="3"/>
    <x v="2"/>
    <n v="1"/>
    <s v="Activa"/>
    <n v="0"/>
    <m/>
    <n v="2020"/>
    <n v="0"/>
    <n v="0"/>
    <n v="0"/>
    <n v="0"/>
    <n v="0"/>
    <n v="1"/>
    <n v="2"/>
    <n v="3"/>
    <n v="0"/>
    <n v="0"/>
    <n v="11"/>
    <n v="39"/>
    <n v="50"/>
    <n v="0"/>
    <n v="0"/>
    <n v="28"/>
    <n v="95"/>
    <n v="123"/>
    <n v="0"/>
    <n v="0"/>
  </r>
  <r>
    <s v="08MSU0253K"/>
    <x v="64"/>
    <s v="08DUP0001B"/>
    <x v="104"/>
    <x v="1"/>
    <x v="1"/>
    <x v="2"/>
    <n v="7"/>
    <x v="2"/>
    <n v="1"/>
    <x v="4"/>
    <n v="7012400012"/>
    <x v="450"/>
    <n v="3"/>
    <x v="2"/>
    <n v="1"/>
    <s v="Activa"/>
    <n v="0"/>
    <m/>
    <n v="2020"/>
    <n v="5"/>
    <n v="1"/>
    <n v="6"/>
    <n v="0"/>
    <n v="0"/>
    <n v="1"/>
    <n v="0"/>
    <n v="1"/>
    <n v="0"/>
    <n v="0"/>
    <n v="10"/>
    <n v="18"/>
    <n v="28"/>
    <n v="0"/>
    <n v="0"/>
    <n v="22"/>
    <n v="37"/>
    <n v="59"/>
    <n v="0"/>
    <n v="0"/>
  </r>
  <r>
    <s v="08MSU0253K"/>
    <x v="64"/>
    <s v="08DUP0003Z"/>
    <x v="105"/>
    <x v="1"/>
    <x v="1"/>
    <x v="2"/>
    <n v="5"/>
    <x v="0"/>
    <n v="1"/>
    <x v="4"/>
    <n v="5011100015"/>
    <x v="259"/>
    <n v="1"/>
    <x v="0"/>
    <n v="1"/>
    <s v="Activa"/>
    <n v="0"/>
    <m/>
    <n v="2020"/>
    <n v="0"/>
    <n v="0"/>
    <n v="0"/>
    <n v="0"/>
    <n v="0"/>
    <n v="0"/>
    <n v="0"/>
    <n v="0"/>
    <n v="0"/>
    <n v="0"/>
    <n v="8"/>
    <n v="90"/>
    <n v="98"/>
    <n v="0"/>
    <n v="0"/>
    <n v="32"/>
    <n v="304"/>
    <n v="336"/>
    <n v="2"/>
    <n v="0"/>
  </r>
  <r>
    <s v="08MSU0253K"/>
    <x v="64"/>
    <s v="08DUP0003Z"/>
    <x v="105"/>
    <x v="1"/>
    <x v="1"/>
    <x v="2"/>
    <n v="5"/>
    <x v="0"/>
    <n v="1"/>
    <x v="4"/>
    <n v="5011300009"/>
    <x v="451"/>
    <n v="1"/>
    <x v="0"/>
    <n v="1"/>
    <s v="Activa"/>
    <n v="0"/>
    <m/>
    <n v="2020"/>
    <n v="3"/>
    <n v="74"/>
    <n v="77"/>
    <n v="0"/>
    <n v="0"/>
    <n v="1"/>
    <n v="13"/>
    <n v="14"/>
    <n v="0"/>
    <n v="0"/>
    <n v="3"/>
    <n v="30"/>
    <n v="33"/>
    <n v="0"/>
    <n v="0"/>
    <n v="10"/>
    <n v="169"/>
    <n v="179"/>
    <n v="0"/>
    <n v="0"/>
  </r>
  <r>
    <s v="08MSU0253K"/>
    <x v="64"/>
    <s v="08DUP0003Z"/>
    <x v="105"/>
    <x v="1"/>
    <x v="1"/>
    <x v="2"/>
    <n v="6"/>
    <x v="1"/>
    <n v="1"/>
    <x v="4"/>
    <n v="6012000008"/>
    <x v="452"/>
    <n v="1"/>
    <x v="0"/>
    <n v="1"/>
    <s v="Activa"/>
    <n v="0"/>
    <m/>
    <n v="2020"/>
    <n v="0"/>
    <n v="0"/>
    <n v="0"/>
    <n v="0"/>
    <n v="0"/>
    <n v="0"/>
    <n v="0"/>
    <n v="0"/>
    <n v="0"/>
    <n v="0"/>
    <n v="3"/>
    <n v="16"/>
    <n v="19"/>
    <n v="0"/>
    <n v="0"/>
    <n v="3"/>
    <n v="16"/>
    <n v="19"/>
    <n v="0"/>
    <n v="0"/>
  </r>
  <r>
    <s v="08MSU0253K"/>
    <x v="64"/>
    <s v="08DUP0003Z"/>
    <x v="105"/>
    <x v="1"/>
    <x v="1"/>
    <x v="2"/>
    <n v="7"/>
    <x v="2"/>
    <n v="1"/>
    <x v="4"/>
    <n v="7012000031"/>
    <x v="453"/>
    <n v="2"/>
    <x v="1"/>
    <n v="1"/>
    <s v="Activa"/>
    <n v="0"/>
    <m/>
    <n v="2020"/>
    <n v="4"/>
    <n v="14"/>
    <n v="18"/>
    <n v="0"/>
    <n v="0"/>
    <n v="0"/>
    <n v="2"/>
    <n v="2"/>
    <n v="0"/>
    <n v="0"/>
    <n v="6"/>
    <n v="13"/>
    <n v="19"/>
    <n v="0"/>
    <n v="0"/>
    <n v="13"/>
    <n v="39"/>
    <n v="52"/>
    <n v="0"/>
    <n v="0"/>
  </r>
  <r>
    <s v="08MSU0253K"/>
    <x v="64"/>
    <s v="08DUP0003Z"/>
    <x v="105"/>
    <x v="1"/>
    <x v="1"/>
    <x v="2"/>
    <n v="7"/>
    <x v="2"/>
    <n v="1"/>
    <x v="4"/>
    <n v="7012300004"/>
    <x v="454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14"/>
    <n v="15"/>
    <n v="0"/>
    <n v="0"/>
  </r>
  <r>
    <s v="08MSU0253K"/>
    <x v="64"/>
    <s v="08DUP0003Z"/>
    <x v="105"/>
    <x v="1"/>
    <x v="1"/>
    <x v="2"/>
    <n v="8"/>
    <x v="3"/>
    <n v="1"/>
    <x v="4"/>
    <n v="8011500003"/>
    <x v="339"/>
    <n v="1"/>
    <x v="0"/>
    <n v="1"/>
    <s v="Activa"/>
    <n v="0"/>
    <m/>
    <n v="2020"/>
    <n v="0"/>
    <n v="0"/>
    <n v="0"/>
    <n v="0"/>
    <n v="0"/>
    <n v="0"/>
    <n v="0"/>
    <n v="0"/>
    <n v="0"/>
    <n v="0"/>
    <n v="6"/>
    <n v="7"/>
    <n v="13"/>
    <n v="0"/>
    <n v="0"/>
    <n v="11"/>
    <n v="15"/>
    <n v="26"/>
    <n v="0"/>
    <n v="0"/>
  </r>
  <r>
    <s v="08MSU0253K"/>
    <x v="64"/>
    <s v="08DUP0004Z"/>
    <x v="106"/>
    <x v="0"/>
    <x v="1"/>
    <x v="2"/>
    <n v="5"/>
    <x v="0"/>
    <n v="1"/>
    <x v="4"/>
    <n v="5011100015"/>
    <x v="259"/>
    <n v="1"/>
    <x v="0"/>
    <n v="1"/>
    <s v="Activa"/>
    <n v="0"/>
    <m/>
    <n v="2020"/>
    <n v="0"/>
    <n v="0"/>
    <n v="0"/>
    <n v="0"/>
    <n v="0"/>
    <n v="0"/>
    <n v="0"/>
    <n v="0"/>
    <n v="0"/>
    <n v="0"/>
    <n v="22"/>
    <n v="104"/>
    <n v="126"/>
    <n v="0"/>
    <n v="0"/>
    <n v="33"/>
    <n v="251"/>
    <n v="284"/>
    <n v="0"/>
    <n v="0"/>
  </r>
  <r>
    <s v="08MSU0253K"/>
    <x v="64"/>
    <s v="08DUP0004Z"/>
    <x v="106"/>
    <x v="0"/>
    <x v="1"/>
    <x v="2"/>
    <n v="5"/>
    <x v="0"/>
    <n v="1"/>
    <x v="4"/>
    <n v="5011300009"/>
    <x v="451"/>
    <n v="1"/>
    <x v="0"/>
    <n v="1"/>
    <s v="Activa"/>
    <n v="0"/>
    <m/>
    <n v="2020"/>
    <n v="3"/>
    <n v="48"/>
    <n v="51"/>
    <n v="0"/>
    <n v="0"/>
    <n v="1"/>
    <n v="14"/>
    <n v="15"/>
    <n v="0"/>
    <n v="0"/>
    <n v="8"/>
    <n v="31"/>
    <n v="39"/>
    <n v="0"/>
    <n v="0"/>
    <n v="18"/>
    <n v="123"/>
    <n v="141"/>
    <n v="0"/>
    <n v="0"/>
  </r>
  <r>
    <s v="08MSU0253K"/>
    <x v="64"/>
    <s v="08DUP0004Z"/>
    <x v="106"/>
    <x v="0"/>
    <x v="1"/>
    <x v="2"/>
    <n v="6"/>
    <x v="1"/>
    <n v="1"/>
    <x v="4"/>
    <n v="6012000008"/>
    <x v="452"/>
    <n v="1"/>
    <x v="0"/>
    <n v="1"/>
    <s v="Activa"/>
    <n v="0"/>
    <m/>
    <n v="2020"/>
    <n v="0"/>
    <n v="0"/>
    <n v="0"/>
    <n v="0"/>
    <n v="0"/>
    <n v="0"/>
    <n v="0"/>
    <n v="0"/>
    <n v="0"/>
    <n v="0"/>
    <n v="14"/>
    <n v="35"/>
    <n v="49"/>
    <n v="0"/>
    <n v="0"/>
    <n v="14"/>
    <n v="35"/>
    <n v="49"/>
    <n v="0"/>
    <n v="0"/>
  </r>
  <r>
    <s v="08MSU0253K"/>
    <x v="64"/>
    <s v="08DUP0004Z"/>
    <x v="106"/>
    <x v="0"/>
    <x v="1"/>
    <x v="2"/>
    <n v="7"/>
    <x v="2"/>
    <n v="1"/>
    <x v="4"/>
    <n v="7011200075"/>
    <x v="455"/>
    <n v="1"/>
    <x v="0"/>
    <n v="1"/>
    <s v="Activa"/>
    <n v="0"/>
    <m/>
    <n v="2020"/>
    <n v="12"/>
    <n v="24"/>
    <n v="36"/>
    <n v="0"/>
    <n v="0"/>
    <n v="0"/>
    <n v="0"/>
    <n v="0"/>
    <n v="0"/>
    <n v="0"/>
    <n v="10"/>
    <n v="36"/>
    <n v="46"/>
    <n v="0"/>
    <n v="0"/>
    <n v="17"/>
    <n v="69"/>
    <n v="86"/>
    <n v="0"/>
    <n v="0"/>
  </r>
  <r>
    <s v="08MSU0253K"/>
    <x v="64"/>
    <s v="08DUP0004Z"/>
    <x v="106"/>
    <x v="0"/>
    <x v="1"/>
    <x v="2"/>
    <n v="7"/>
    <x v="2"/>
    <n v="1"/>
    <x v="4"/>
    <n v="7012000032"/>
    <x v="456"/>
    <n v="1"/>
    <x v="0"/>
    <n v="1"/>
    <s v="Activa"/>
    <n v="0"/>
    <m/>
    <n v="2020"/>
    <n v="2"/>
    <n v="14"/>
    <n v="16"/>
    <n v="0"/>
    <n v="0"/>
    <n v="0"/>
    <n v="0"/>
    <n v="0"/>
    <n v="0"/>
    <n v="0"/>
    <n v="11"/>
    <n v="16"/>
    <n v="27"/>
    <n v="0"/>
    <n v="0"/>
    <n v="19"/>
    <n v="34"/>
    <n v="53"/>
    <n v="0"/>
    <n v="0"/>
  </r>
  <r>
    <s v="08MSU0253K"/>
    <x v="64"/>
    <s v="08DUP0004Z"/>
    <x v="106"/>
    <x v="0"/>
    <x v="1"/>
    <x v="2"/>
    <n v="7"/>
    <x v="2"/>
    <n v="1"/>
    <x v="4"/>
    <n v="7012300004"/>
    <x v="454"/>
    <n v="1"/>
    <x v="0"/>
    <n v="1"/>
    <s v="Activa"/>
    <n v="0"/>
    <m/>
    <n v="2020"/>
    <n v="8"/>
    <n v="41"/>
    <n v="49"/>
    <n v="0"/>
    <n v="0"/>
    <n v="8"/>
    <n v="16"/>
    <n v="24"/>
    <n v="0"/>
    <n v="0"/>
    <n v="0"/>
    <n v="0"/>
    <n v="0"/>
    <n v="0"/>
    <n v="0"/>
    <n v="6"/>
    <n v="29"/>
    <n v="35"/>
    <n v="0"/>
    <n v="0"/>
  </r>
  <r>
    <s v="08MSU0253K"/>
    <x v="64"/>
    <s v="08DUP0004Z"/>
    <x v="106"/>
    <x v="0"/>
    <x v="1"/>
    <x v="2"/>
    <n v="8"/>
    <x v="3"/>
    <n v="1"/>
    <x v="4"/>
    <n v="8011500003"/>
    <x v="339"/>
    <n v="1"/>
    <x v="0"/>
    <n v="1"/>
    <s v="Activa"/>
    <n v="0"/>
    <m/>
    <n v="2020"/>
    <n v="0"/>
    <n v="0"/>
    <n v="0"/>
    <n v="0"/>
    <n v="0"/>
    <n v="0"/>
    <n v="0"/>
    <n v="0"/>
    <n v="0"/>
    <n v="0"/>
    <n v="2"/>
    <n v="9"/>
    <n v="11"/>
    <n v="0"/>
    <n v="0"/>
    <n v="5"/>
    <n v="15"/>
    <n v="20"/>
    <n v="0"/>
    <n v="0"/>
  </r>
  <r>
    <s v="08MSU0253K"/>
    <x v="64"/>
    <s v="08DUP0005Y"/>
    <x v="107"/>
    <x v="5"/>
    <x v="1"/>
    <x v="2"/>
    <n v="5"/>
    <x v="0"/>
    <n v="1"/>
    <x v="4"/>
    <n v="5011100015"/>
    <x v="259"/>
    <n v="1"/>
    <x v="0"/>
    <n v="1"/>
    <s v="Activa"/>
    <n v="0"/>
    <m/>
    <n v="2020"/>
    <n v="0"/>
    <n v="0"/>
    <n v="0"/>
    <n v="0"/>
    <n v="0"/>
    <n v="0"/>
    <n v="0"/>
    <n v="0"/>
    <n v="0"/>
    <n v="0"/>
    <n v="9"/>
    <n v="56"/>
    <n v="65"/>
    <n v="0"/>
    <n v="0"/>
    <n v="22"/>
    <n v="153"/>
    <n v="175"/>
    <n v="0"/>
    <n v="0"/>
  </r>
  <r>
    <s v="08MSU0253K"/>
    <x v="64"/>
    <s v="08DUP0005Y"/>
    <x v="107"/>
    <x v="5"/>
    <x v="1"/>
    <x v="2"/>
    <n v="5"/>
    <x v="0"/>
    <n v="1"/>
    <x v="4"/>
    <n v="5011300009"/>
    <x v="451"/>
    <n v="1"/>
    <x v="0"/>
    <n v="1"/>
    <s v="Activa"/>
    <n v="0"/>
    <m/>
    <n v="2020"/>
    <n v="5"/>
    <n v="17"/>
    <n v="22"/>
    <n v="0"/>
    <n v="0"/>
    <n v="0"/>
    <n v="1"/>
    <n v="1"/>
    <n v="0"/>
    <n v="0"/>
    <n v="5"/>
    <n v="25"/>
    <n v="30"/>
    <n v="0"/>
    <n v="0"/>
    <n v="18"/>
    <n v="72"/>
    <n v="90"/>
    <n v="0"/>
    <n v="0"/>
  </r>
  <r>
    <s v="08MSU0253K"/>
    <x v="64"/>
    <s v="08DUP0005Y"/>
    <x v="107"/>
    <x v="5"/>
    <x v="1"/>
    <x v="2"/>
    <n v="6"/>
    <x v="1"/>
    <n v="1"/>
    <x v="4"/>
    <n v="6011100024"/>
    <x v="457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253K"/>
    <x v="64"/>
    <s v="08DUP0005Y"/>
    <x v="107"/>
    <x v="5"/>
    <x v="1"/>
    <x v="2"/>
    <n v="6"/>
    <x v="1"/>
    <n v="1"/>
    <x v="4"/>
    <n v="6012000008"/>
    <x v="452"/>
    <n v="1"/>
    <x v="0"/>
    <n v="1"/>
    <s v="Activa"/>
    <n v="0"/>
    <m/>
    <n v="2020"/>
    <n v="0"/>
    <n v="0"/>
    <n v="0"/>
    <n v="0"/>
    <n v="0"/>
    <n v="0"/>
    <n v="0"/>
    <n v="0"/>
    <n v="0"/>
    <n v="0"/>
    <n v="6"/>
    <n v="25"/>
    <n v="31"/>
    <n v="0"/>
    <n v="0"/>
    <n v="6"/>
    <n v="25"/>
    <n v="31"/>
    <n v="0"/>
    <n v="0"/>
  </r>
  <r>
    <s v="08MSU0253K"/>
    <x v="64"/>
    <s v="08DUP0005Y"/>
    <x v="107"/>
    <x v="5"/>
    <x v="1"/>
    <x v="2"/>
    <n v="7"/>
    <x v="2"/>
    <n v="1"/>
    <x v="4"/>
    <n v="7011500003"/>
    <x v="307"/>
    <n v="1"/>
    <x v="0"/>
    <n v="1"/>
    <s v="Activa"/>
    <n v="0"/>
    <m/>
    <n v="2020"/>
    <n v="6"/>
    <n v="17"/>
    <n v="23"/>
    <n v="0"/>
    <n v="0"/>
    <n v="1"/>
    <n v="1"/>
    <n v="2"/>
    <n v="0"/>
    <n v="0"/>
    <n v="21"/>
    <n v="37"/>
    <n v="58"/>
    <n v="0"/>
    <n v="0"/>
    <n v="31"/>
    <n v="74"/>
    <n v="105"/>
    <n v="0"/>
    <n v="0"/>
  </r>
  <r>
    <s v="08MSU0253K"/>
    <x v="64"/>
    <s v="08DUP0005Y"/>
    <x v="107"/>
    <x v="5"/>
    <x v="1"/>
    <x v="2"/>
    <n v="7"/>
    <x v="2"/>
    <n v="1"/>
    <x v="4"/>
    <n v="7012300004"/>
    <x v="454"/>
    <n v="1"/>
    <x v="0"/>
    <n v="1"/>
    <s v="Activa"/>
    <n v="0"/>
    <m/>
    <n v="2020"/>
    <n v="4"/>
    <n v="8"/>
    <n v="12"/>
    <n v="0"/>
    <n v="0"/>
    <n v="1"/>
    <n v="2"/>
    <n v="3"/>
    <n v="0"/>
    <n v="0"/>
    <n v="0"/>
    <n v="0"/>
    <n v="0"/>
    <n v="0"/>
    <n v="0"/>
    <n v="5"/>
    <n v="19"/>
    <n v="24"/>
    <n v="0"/>
    <n v="0"/>
  </r>
  <r>
    <s v="08MSU0253K"/>
    <x v="64"/>
    <s v="08DUP0005Y"/>
    <x v="107"/>
    <x v="5"/>
    <x v="1"/>
    <x v="2"/>
    <n v="8"/>
    <x v="3"/>
    <n v="1"/>
    <x v="4"/>
    <n v="8011500003"/>
    <x v="339"/>
    <n v="1"/>
    <x v="0"/>
    <n v="1"/>
    <s v="Activa"/>
    <n v="0"/>
    <m/>
    <n v="2020"/>
    <n v="0"/>
    <n v="0"/>
    <n v="0"/>
    <n v="0"/>
    <n v="0"/>
    <n v="1"/>
    <n v="0"/>
    <n v="1"/>
    <n v="0"/>
    <n v="0"/>
    <n v="5"/>
    <n v="5"/>
    <n v="10"/>
    <n v="0"/>
    <n v="0"/>
    <n v="7"/>
    <n v="13"/>
    <n v="20"/>
    <n v="0"/>
    <n v="0"/>
  </r>
  <r>
    <s v="08MSU0253K"/>
    <x v="64"/>
    <s v="08DUP0006X"/>
    <x v="108"/>
    <x v="9"/>
    <x v="1"/>
    <x v="2"/>
    <n v="5"/>
    <x v="0"/>
    <n v="1"/>
    <x v="4"/>
    <n v="5011100015"/>
    <x v="259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0"/>
    <n v="13"/>
    <n v="23"/>
    <n v="0"/>
    <n v="0"/>
  </r>
  <r>
    <s v="08MSU0253K"/>
    <x v="64"/>
    <s v="08DUP0006X"/>
    <x v="108"/>
    <x v="9"/>
    <x v="1"/>
    <x v="2"/>
    <n v="5"/>
    <x v="0"/>
    <n v="1"/>
    <x v="4"/>
    <n v="5011100022"/>
    <x v="458"/>
    <n v="1"/>
    <x v="0"/>
    <n v="1"/>
    <s v="Activa"/>
    <n v="0"/>
    <m/>
    <n v="202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</r>
  <r>
    <s v="08MSU0253K"/>
    <x v="64"/>
    <s v="08DUP0006X"/>
    <x v="108"/>
    <x v="9"/>
    <x v="1"/>
    <x v="2"/>
    <n v="5"/>
    <x v="0"/>
    <n v="1"/>
    <x v="4"/>
    <n v="5011300009"/>
    <x v="451"/>
    <n v="1"/>
    <x v="0"/>
    <n v="1"/>
    <s v="Activa"/>
    <n v="0"/>
    <m/>
    <n v="2020"/>
    <n v="2"/>
    <n v="7"/>
    <n v="9"/>
    <n v="0"/>
    <n v="1"/>
    <n v="0"/>
    <n v="1"/>
    <n v="1"/>
    <n v="0"/>
    <n v="0"/>
    <n v="13"/>
    <n v="24"/>
    <n v="37"/>
    <n v="0"/>
    <n v="2"/>
    <n v="23"/>
    <n v="58"/>
    <n v="81"/>
    <n v="0"/>
    <n v="3"/>
  </r>
  <r>
    <s v="08MSU0253K"/>
    <x v="64"/>
    <s v="08DUP0006X"/>
    <x v="108"/>
    <x v="9"/>
    <x v="1"/>
    <x v="2"/>
    <n v="5"/>
    <x v="0"/>
    <n v="1"/>
    <x v="4"/>
    <n v="5012100003"/>
    <x v="459"/>
    <n v="1"/>
    <x v="0"/>
    <n v="1"/>
    <s v="Activa"/>
    <n v="0"/>
    <m/>
    <n v="2020"/>
    <n v="0"/>
    <n v="0"/>
    <n v="0"/>
    <n v="0"/>
    <n v="0"/>
    <n v="0"/>
    <n v="1"/>
    <n v="1"/>
    <n v="0"/>
    <n v="1"/>
    <n v="0"/>
    <n v="0"/>
    <n v="0"/>
    <n v="0"/>
    <n v="0"/>
    <n v="0"/>
    <n v="1"/>
    <n v="1"/>
    <n v="0"/>
    <n v="1"/>
  </r>
  <r>
    <s v="08MSU0253K"/>
    <x v="64"/>
    <s v="08DUP0006X"/>
    <x v="108"/>
    <x v="9"/>
    <x v="1"/>
    <x v="2"/>
    <n v="5"/>
    <x v="0"/>
    <n v="1"/>
    <x v="4"/>
    <n v="5012200007"/>
    <x v="460"/>
    <n v="1"/>
    <x v="0"/>
    <n v="1"/>
    <s v="Activa"/>
    <n v="0"/>
    <m/>
    <n v="2020"/>
    <n v="0"/>
    <n v="0"/>
    <n v="0"/>
    <n v="0"/>
    <n v="0"/>
    <n v="1"/>
    <n v="2"/>
    <n v="3"/>
    <n v="0"/>
    <n v="0"/>
    <n v="0"/>
    <n v="0"/>
    <n v="0"/>
    <n v="0"/>
    <n v="0"/>
    <n v="5"/>
    <n v="6"/>
    <n v="11"/>
    <n v="0"/>
    <n v="0"/>
  </r>
  <r>
    <s v="08MSU0253K"/>
    <x v="64"/>
    <s v="08DUP0006X"/>
    <x v="108"/>
    <x v="9"/>
    <x v="1"/>
    <x v="2"/>
    <n v="7"/>
    <x v="2"/>
    <n v="1"/>
    <x v="4"/>
    <n v="7011000011"/>
    <x v="461"/>
    <n v="1"/>
    <x v="0"/>
    <n v="1"/>
    <s v="Activa"/>
    <n v="0"/>
    <m/>
    <n v="2020"/>
    <n v="3"/>
    <n v="4"/>
    <n v="7"/>
    <n v="0"/>
    <n v="0"/>
    <n v="0"/>
    <n v="0"/>
    <n v="0"/>
    <n v="0"/>
    <n v="0"/>
    <n v="5"/>
    <n v="23"/>
    <n v="28"/>
    <n v="0"/>
    <n v="0"/>
    <n v="9"/>
    <n v="37"/>
    <n v="46"/>
    <n v="0"/>
    <n v="3"/>
  </r>
  <r>
    <s v="08MSU0253K"/>
    <x v="64"/>
    <s v="08DUP0006X"/>
    <x v="108"/>
    <x v="9"/>
    <x v="1"/>
    <x v="2"/>
    <n v="7"/>
    <x v="2"/>
    <n v="1"/>
    <x v="4"/>
    <n v="7011500003"/>
    <x v="307"/>
    <n v="1"/>
    <x v="0"/>
    <n v="1"/>
    <s v="Activa"/>
    <n v="0"/>
    <m/>
    <n v="2020"/>
    <n v="3"/>
    <n v="11"/>
    <n v="14"/>
    <n v="0"/>
    <n v="0"/>
    <n v="0"/>
    <n v="1"/>
    <n v="1"/>
    <n v="0"/>
    <n v="0"/>
    <n v="0"/>
    <n v="0"/>
    <n v="0"/>
    <n v="0"/>
    <n v="0"/>
    <n v="4"/>
    <n v="16"/>
    <n v="20"/>
    <n v="0"/>
    <n v="4"/>
  </r>
  <r>
    <s v="08MSU0253K"/>
    <x v="64"/>
    <s v="08DUP0007W"/>
    <x v="109"/>
    <x v="14"/>
    <x v="1"/>
    <x v="2"/>
    <n v="5"/>
    <x v="0"/>
    <n v="1"/>
    <x v="4"/>
    <n v="5011100022"/>
    <x v="458"/>
    <n v="2"/>
    <x v="1"/>
    <n v="3"/>
    <s v="Liquidacion"/>
    <n v="0"/>
    <m/>
    <n v="2020"/>
    <n v="0"/>
    <n v="0"/>
    <n v="0"/>
    <n v="0"/>
    <n v="0"/>
    <n v="2"/>
    <n v="21"/>
    <n v="23"/>
    <n v="0"/>
    <n v="0"/>
    <n v="0"/>
    <n v="0"/>
    <n v="0"/>
    <n v="0"/>
    <n v="0"/>
    <n v="0"/>
    <n v="0"/>
    <n v="0"/>
    <n v="0"/>
    <n v="0"/>
  </r>
  <r>
    <s v="08MSU0253K"/>
    <x v="64"/>
    <s v="08DUP0007W"/>
    <x v="109"/>
    <x v="14"/>
    <x v="1"/>
    <x v="2"/>
    <n v="5"/>
    <x v="0"/>
    <n v="1"/>
    <x v="4"/>
    <n v="5011300009"/>
    <x v="451"/>
    <n v="1"/>
    <x v="0"/>
    <n v="1"/>
    <s v="Activa"/>
    <n v="0"/>
    <m/>
    <n v="2020"/>
    <n v="9"/>
    <n v="7"/>
    <n v="16"/>
    <n v="0"/>
    <n v="0"/>
    <n v="0"/>
    <n v="0"/>
    <n v="0"/>
    <n v="0"/>
    <n v="0"/>
    <n v="11"/>
    <n v="21"/>
    <n v="32"/>
    <n v="0"/>
    <n v="11"/>
    <n v="29"/>
    <n v="65"/>
    <n v="94"/>
    <n v="0"/>
    <n v="18"/>
  </r>
  <r>
    <s v="08MSU0253K"/>
    <x v="64"/>
    <s v="08DUP0007W"/>
    <x v="109"/>
    <x v="14"/>
    <x v="1"/>
    <x v="2"/>
    <n v="5"/>
    <x v="0"/>
    <n v="1"/>
    <x v="4"/>
    <n v="5012200010"/>
    <x v="462"/>
    <n v="1"/>
    <x v="0"/>
    <n v="1"/>
    <s v="Activa"/>
    <n v="0"/>
    <m/>
    <n v="2020"/>
    <n v="0"/>
    <n v="0"/>
    <n v="0"/>
    <n v="0"/>
    <n v="0"/>
    <n v="2"/>
    <n v="14"/>
    <n v="16"/>
    <n v="0"/>
    <n v="1"/>
    <n v="12"/>
    <n v="22"/>
    <n v="34"/>
    <n v="0"/>
    <n v="14"/>
    <n v="26"/>
    <n v="91"/>
    <n v="117"/>
    <n v="0"/>
    <n v="22"/>
  </r>
  <r>
    <s v="08MSU0253K"/>
    <x v="64"/>
    <s v="08DUP0007W"/>
    <x v="109"/>
    <x v="14"/>
    <x v="1"/>
    <x v="2"/>
    <n v="6"/>
    <x v="1"/>
    <n v="1"/>
    <x v="4"/>
    <n v="6012000008"/>
    <x v="452"/>
    <n v="1"/>
    <x v="0"/>
    <n v="1"/>
    <s v="Activa"/>
    <n v="0"/>
    <m/>
    <n v="2020"/>
    <n v="0"/>
    <n v="0"/>
    <n v="0"/>
    <n v="0"/>
    <n v="0"/>
    <n v="0"/>
    <n v="0"/>
    <n v="0"/>
    <n v="0"/>
    <n v="0"/>
    <n v="18"/>
    <n v="46"/>
    <n v="64"/>
    <n v="0"/>
    <n v="4"/>
    <n v="18"/>
    <n v="46"/>
    <n v="64"/>
    <n v="0"/>
    <n v="4"/>
  </r>
  <r>
    <s v="08MSU0253K"/>
    <x v="64"/>
    <s v="08DUP0007W"/>
    <x v="109"/>
    <x v="14"/>
    <x v="1"/>
    <x v="2"/>
    <n v="7"/>
    <x v="2"/>
    <n v="1"/>
    <x v="4"/>
    <n v="7012300004"/>
    <x v="454"/>
    <n v="1"/>
    <x v="0"/>
    <n v="1"/>
    <s v="Activa"/>
    <n v="0"/>
    <m/>
    <n v="2020"/>
    <n v="0"/>
    <n v="0"/>
    <n v="0"/>
    <n v="0"/>
    <n v="0"/>
    <n v="1"/>
    <n v="1"/>
    <n v="2"/>
    <n v="0"/>
    <n v="0"/>
    <n v="0"/>
    <n v="0"/>
    <n v="0"/>
    <n v="0"/>
    <n v="0"/>
    <n v="9"/>
    <n v="49"/>
    <n v="58"/>
    <n v="0"/>
    <n v="0"/>
  </r>
  <r>
    <s v="08MSU0253K"/>
    <x v="64"/>
    <s v="08DUP0008V"/>
    <x v="110"/>
    <x v="7"/>
    <x v="1"/>
    <x v="2"/>
    <n v="5"/>
    <x v="0"/>
    <n v="1"/>
    <x v="4"/>
    <n v="5011100015"/>
    <x v="259"/>
    <n v="1"/>
    <x v="0"/>
    <n v="1"/>
    <s v="Activa"/>
    <n v="0"/>
    <m/>
    <n v="2020"/>
    <n v="0"/>
    <n v="0"/>
    <n v="0"/>
    <n v="0"/>
    <n v="0"/>
    <n v="0"/>
    <n v="0"/>
    <n v="0"/>
    <n v="0"/>
    <n v="0"/>
    <n v="18"/>
    <n v="63"/>
    <n v="81"/>
    <n v="0"/>
    <n v="0"/>
    <n v="41"/>
    <n v="181"/>
    <n v="222"/>
    <n v="0"/>
    <n v="0"/>
  </r>
  <r>
    <s v="08MSU0253K"/>
    <x v="64"/>
    <s v="08DUP0008V"/>
    <x v="110"/>
    <x v="7"/>
    <x v="1"/>
    <x v="2"/>
    <n v="5"/>
    <x v="0"/>
    <n v="1"/>
    <x v="4"/>
    <n v="5011300009"/>
    <x v="451"/>
    <n v="1"/>
    <x v="0"/>
    <n v="1"/>
    <s v="Activa"/>
    <n v="0"/>
    <m/>
    <n v="2020"/>
    <n v="2"/>
    <n v="26"/>
    <n v="28"/>
    <n v="0"/>
    <n v="0"/>
    <n v="1"/>
    <n v="7"/>
    <n v="8"/>
    <n v="0"/>
    <n v="0"/>
    <n v="5"/>
    <n v="20"/>
    <n v="25"/>
    <n v="0"/>
    <n v="0"/>
    <n v="10"/>
    <n v="38"/>
    <n v="48"/>
    <n v="0"/>
    <n v="0"/>
  </r>
  <r>
    <s v="08MSU0253K"/>
    <x v="64"/>
    <s v="08DUP0008V"/>
    <x v="110"/>
    <x v="7"/>
    <x v="1"/>
    <x v="2"/>
    <n v="5"/>
    <x v="0"/>
    <n v="1"/>
    <x v="4"/>
    <n v="5012200006"/>
    <x v="344"/>
    <n v="3"/>
    <x v="2"/>
    <n v="1"/>
    <s v="Activa"/>
    <n v="0"/>
    <m/>
    <n v="2020"/>
    <n v="0"/>
    <n v="0"/>
    <n v="0"/>
    <n v="0"/>
    <n v="0"/>
    <n v="0"/>
    <n v="3"/>
    <n v="3"/>
    <n v="0"/>
    <n v="0"/>
    <n v="0"/>
    <n v="0"/>
    <n v="0"/>
    <n v="0"/>
    <n v="0"/>
    <n v="7"/>
    <n v="13"/>
    <n v="20"/>
    <n v="0"/>
    <n v="0"/>
  </r>
  <r>
    <s v="08MSU0253K"/>
    <x v="64"/>
    <s v="08DUP0008V"/>
    <x v="110"/>
    <x v="7"/>
    <x v="1"/>
    <x v="2"/>
    <n v="7"/>
    <x v="2"/>
    <n v="1"/>
    <x v="4"/>
    <n v="7012000031"/>
    <x v="453"/>
    <n v="1"/>
    <x v="0"/>
    <n v="1"/>
    <s v="Activa"/>
    <n v="0"/>
    <m/>
    <n v="2020"/>
    <n v="5"/>
    <n v="9"/>
    <n v="14"/>
    <n v="0"/>
    <n v="0"/>
    <n v="0"/>
    <n v="0"/>
    <n v="0"/>
    <n v="0"/>
    <n v="0"/>
    <n v="2"/>
    <n v="19"/>
    <n v="21"/>
    <n v="0"/>
    <n v="0"/>
    <n v="6"/>
    <n v="32"/>
    <n v="38"/>
    <n v="0"/>
    <n v="0"/>
  </r>
  <r>
    <s v="08MSU0253K"/>
    <x v="64"/>
    <s v="08DUP0008V"/>
    <x v="110"/>
    <x v="7"/>
    <x v="1"/>
    <x v="2"/>
    <n v="7"/>
    <x v="2"/>
    <n v="1"/>
    <x v="4"/>
    <n v="7012300004"/>
    <x v="454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15"/>
    <n v="15"/>
    <n v="0"/>
    <n v="0"/>
    <n v="0"/>
    <n v="15"/>
    <n v="15"/>
    <n v="0"/>
    <n v="0"/>
  </r>
  <r>
    <s v="08MSU0253K"/>
    <x v="64"/>
    <s v="08DUP0008V"/>
    <x v="110"/>
    <x v="7"/>
    <x v="1"/>
    <x v="2"/>
    <n v="8"/>
    <x v="3"/>
    <n v="1"/>
    <x v="4"/>
    <n v="8011500003"/>
    <x v="339"/>
    <n v="1"/>
    <x v="0"/>
    <n v="1"/>
    <s v="Activa"/>
    <n v="0"/>
    <m/>
    <n v="2020"/>
    <n v="0"/>
    <n v="0"/>
    <n v="0"/>
    <n v="0"/>
    <n v="0"/>
    <n v="0"/>
    <n v="0"/>
    <n v="0"/>
    <n v="0"/>
    <n v="0"/>
    <n v="2"/>
    <n v="2"/>
    <n v="4"/>
    <n v="0"/>
    <n v="0"/>
    <n v="2"/>
    <n v="2"/>
    <n v="4"/>
    <n v="0"/>
    <n v="0"/>
  </r>
  <r>
    <s v="08MSU0253K"/>
    <x v="64"/>
    <s v="08DUP0009U"/>
    <x v="111"/>
    <x v="3"/>
    <x v="1"/>
    <x v="2"/>
    <n v="5"/>
    <x v="0"/>
    <n v="1"/>
    <x v="4"/>
    <n v="5011100015"/>
    <x v="259"/>
    <n v="1"/>
    <x v="0"/>
    <n v="1"/>
    <s v="Activa"/>
    <n v="0"/>
    <m/>
    <n v="2020"/>
    <n v="0"/>
    <n v="0"/>
    <n v="0"/>
    <n v="0"/>
    <n v="0"/>
    <n v="0"/>
    <n v="0"/>
    <n v="0"/>
    <n v="0"/>
    <n v="0"/>
    <n v="15"/>
    <n v="28"/>
    <n v="43"/>
    <n v="0"/>
    <n v="0"/>
    <n v="21"/>
    <n v="60"/>
    <n v="81"/>
    <n v="0"/>
    <n v="0"/>
  </r>
  <r>
    <s v="08MSU0253K"/>
    <x v="64"/>
    <s v="08DUP0009U"/>
    <x v="111"/>
    <x v="3"/>
    <x v="1"/>
    <x v="2"/>
    <n v="5"/>
    <x v="0"/>
    <n v="1"/>
    <x v="4"/>
    <n v="5011300009"/>
    <x v="451"/>
    <n v="1"/>
    <x v="0"/>
    <n v="1"/>
    <s v="Activa"/>
    <n v="0"/>
    <m/>
    <n v="2020"/>
    <n v="0"/>
    <n v="12"/>
    <n v="12"/>
    <n v="0"/>
    <n v="0"/>
    <n v="1"/>
    <n v="9"/>
    <n v="10"/>
    <n v="0"/>
    <n v="0"/>
    <n v="3"/>
    <n v="15"/>
    <n v="18"/>
    <n v="0"/>
    <n v="0"/>
    <n v="8"/>
    <n v="38"/>
    <n v="46"/>
    <n v="0"/>
    <n v="0"/>
  </r>
  <r>
    <s v="08MSU0253K"/>
    <x v="64"/>
    <s v="08DUP0009U"/>
    <x v="111"/>
    <x v="3"/>
    <x v="1"/>
    <x v="2"/>
    <n v="7"/>
    <x v="2"/>
    <n v="1"/>
    <x v="4"/>
    <n v="7011200075"/>
    <x v="455"/>
    <n v="1"/>
    <x v="0"/>
    <n v="1"/>
    <s v="Activa"/>
    <n v="0"/>
    <m/>
    <n v="202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0"/>
    <n v="0"/>
  </r>
  <r>
    <s v="08MSU0253K"/>
    <x v="64"/>
    <s v="08DUP0009U"/>
    <x v="111"/>
    <x v="3"/>
    <x v="1"/>
    <x v="2"/>
    <n v="7"/>
    <x v="2"/>
    <n v="1"/>
    <x v="4"/>
    <n v="7012000031"/>
    <x v="453"/>
    <n v="1"/>
    <x v="0"/>
    <n v="1"/>
    <s v="Activa"/>
    <n v="0"/>
    <m/>
    <n v="2020"/>
    <n v="2"/>
    <n v="18"/>
    <n v="20"/>
    <n v="0"/>
    <n v="0"/>
    <n v="1"/>
    <n v="0"/>
    <n v="1"/>
    <n v="0"/>
    <n v="0"/>
    <n v="4"/>
    <n v="32"/>
    <n v="36"/>
    <n v="0"/>
    <n v="0"/>
    <n v="15"/>
    <n v="48"/>
    <n v="63"/>
    <n v="0"/>
    <n v="0"/>
  </r>
  <r>
    <s v="08MSU0253K"/>
    <x v="64"/>
    <s v="08DUP0009U"/>
    <x v="111"/>
    <x v="3"/>
    <x v="1"/>
    <x v="2"/>
    <n v="7"/>
    <x v="2"/>
    <n v="1"/>
    <x v="4"/>
    <n v="7012400012"/>
    <x v="450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253K"/>
    <x v="64"/>
    <s v="08DUP0010J"/>
    <x v="112"/>
    <x v="10"/>
    <x v="1"/>
    <x v="2"/>
    <n v="5"/>
    <x v="0"/>
    <n v="1"/>
    <x v="4"/>
    <n v="5011100015"/>
    <x v="259"/>
    <n v="1"/>
    <x v="0"/>
    <n v="1"/>
    <s v="Activa"/>
    <n v="0"/>
    <m/>
    <n v="2020"/>
    <n v="0"/>
    <n v="0"/>
    <n v="0"/>
    <n v="0"/>
    <n v="0"/>
    <n v="0"/>
    <n v="0"/>
    <n v="0"/>
    <n v="0"/>
    <n v="0"/>
    <n v="4"/>
    <n v="23"/>
    <n v="27"/>
    <n v="0"/>
    <n v="0"/>
    <n v="14"/>
    <n v="82"/>
    <n v="96"/>
    <n v="0"/>
    <n v="0"/>
  </r>
  <r>
    <s v="08MSU0253K"/>
    <x v="64"/>
    <s v="08DUP0010J"/>
    <x v="112"/>
    <x v="10"/>
    <x v="1"/>
    <x v="2"/>
    <n v="5"/>
    <x v="0"/>
    <n v="1"/>
    <x v="4"/>
    <n v="5011300009"/>
    <x v="451"/>
    <n v="1"/>
    <x v="0"/>
    <n v="1"/>
    <s v="Activa"/>
    <n v="0"/>
    <m/>
    <n v="2020"/>
    <n v="4"/>
    <n v="8"/>
    <n v="12"/>
    <n v="0"/>
    <n v="0"/>
    <n v="2"/>
    <n v="10"/>
    <n v="12"/>
    <n v="0"/>
    <n v="0"/>
    <n v="0"/>
    <n v="0"/>
    <n v="0"/>
    <n v="0"/>
    <n v="0"/>
    <n v="1"/>
    <n v="0"/>
    <n v="1"/>
    <n v="0"/>
    <n v="0"/>
  </r>
  <r>
    <s v="08MSU0253K"/>
    <x v="64"/>
    <s v="08DUP0010J"/>
    <x v="112"/>
    <x v="10"/>
    <x v="1"/>
    <x v="2"/>
    <n v="7"/>
    <x v="2"/>
    <n v="1"/>
    <x v="4"/>
    <n v="7012000031"/>
    <x v="453"/>
    <n v="1"/>
    <x v="0"/>
    <n v="1"/>
    <s v="Activa"/>
    <n v="0"/>
    <m/>
    <n v="2020"/>
    <n v="7"/>
    <n v="10"/>
    <n v="17"/>
    <n v="0"/>
    <n v="0"/>
    <n v="0"/>
    <n v="0"/>
    <n v="0"/>
    <n v="0"/>
    <n v="0"/>
    <n v="5"/>
    <n v="20"/>
    <n v="25"/>
    <n v="0"/>
    <n v="0"/>
    <n v="9"/>
    <n v="34"/>
    <n v="43"/>
    <n v="0"/>
    <n v="0"/>
  </r>
  <r>
    <s v="08MSU0253K"/>
    <x v="64"/>
    <s v="08DUP0010J"/>
    <x v="112"/>
    <x v="10"/>
    <x v="1"/>
    <x v="2"/>
    <n v="7"/>
    <x v="2"/>
    <n v="1"/>
    <x v="4"/>
    <n v="7012400012"/>
    <x v="450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253K"/>
    <x v="64"/>
    <s v="08DUP0011I"/>
    <x v="113"/>
    <x v="4"/>
    <x v="1"/>
    <x v="2"/>
    <n v="5"/>
    <x v="0"/>
    <n v="1"/>
    <x v="4"/>
    <n v="5011100015"/>
    <x v="259"/>
    <n v="1"/>
    <x v="0"/>
    <n v="1"/>
    <s v="Activa"/>
    <n v="0"/>
    <m/>
    <n v="2020"/>
    <n v="0"/>
    <n v="0"/>
    <n v="0"/>
    <n v="0"/>
    <n v="0"/>
    <n v="0"/>
    <n v="0"/>
    <n v="0"/>
    <n v="0"/>
    <n v="0"/>
    <n v="25"/>
    <n v="80"/>
    <n v="105"/>
    <n v="0"/>
    <n v="0"/>
    <n v="53"/>
    <n v="316"/>
    <n v="369"/>
    <n v="0"/>
    <n v="0"/>
  </r>
  <r>
    <s v="08MSU0253K"/>
    <x v="64"/>
    <s v="08DUP0011I"/>
    <x v="113"/>
    <x v="4"/>
    <x v="1"/>
    <x v="2"/>
    <n v="5"/>
    <x v="0"/>
    <n v="1"/>
    <x v="4"/>
    <n v="5011300009"/>
    <x v="451"/>
    <n v="1"/>
    <x v="0"/>
    <n v="1"/>
    <s v="Activa"/>
    <n v="0"/>
    <m/>
    <n v="2020"/>
    <n v="1"/>
    <n v="15"/>
    <n v="16"/>
    <n v="0"/>
    <n v="0"/>
    <n v="0"/>
    <n v="1"/>
    <n v="1"/>
    <n v="0"/>
    <n v="0"/>
    <n v="1"/>
    <n v="0"/>
    <n v="1"/>
    <n v="0"/>
    <n v="0"/>
    <n v="1"/>
    <n v="0"/>
    <n v="1"/>
    <n v="0"/>
    <n v="0"/>
  </r>
  <r>
    <s v="08MSU0253K"/>
    <x v="64"/>
    <s v="08DUP0011I"/>
    <x v="113"/>
    <x v="4"/>
    <x v="1"/>
    <x v="2"/>
    <n v="6"/>
    <x v="1"/>
    <n v="1"/>
    <x v="4"/>
    <n v="6012000008"/>
    <x v="452"/>
    <n v="1"/>
    <x v="0"/>
    <n v="1"/>
    <s v="Activa"/>
    <n v="0"/>
    <m/>
    <n v="2020"/>
    <n v="0"/>
    <n v="0"/>
    <n v="0"/>
    <n v="0"/>
    <n v="0"/>
    <n v="0"/>
    <n v="0"/>
    <n v="0"/>
    <n v="0"/>
    <n v="0"/>
    <n v="10"/>
    <n v="36"/>
    <n v="46"/>
    <n v="0"/>
    <n v="0"/>
    <n v="10"/>
    <n v="36"/>
    <n v="46"/>
    <n v="0"/>
    <n v="0"/>
  </r>
  <r>
    <s v="08MSU0253K"/>
    <x v="64"/>
    <s v="08DUP0011I"/>
    <x v="113"/>
    <x v="4"/>
    <x v="1"/>
    <x v="2"/>
    <n v="7"/>
    <x v="2"/>
    <n v="1"/>
    <x v="4"/>
    <n v="7012000031"/>
    <x v="453"/>
    <n v="1"/>
    <x v="0"/>
    <n v="1"/>
    <s v="Activa"/>
    <n v="0"/>
    <m/>
    <n v="2020"/>
    <n v="1"/>
    <n v="6"/>
    <n v="7"/>
    <n v="0"/>
    <n v="0"/>
    <n v="0"/>
    <n v="2"/>
    <n v="2"/>
    <n v="0"/>
    <n v="0"/>
    <n v="2"/>
    <n v="22"/>
    <n v="24"/>
    <n v="0"/>
    <n v="0"/>
    <n v="4"/>
    <n v="35"/>
    <n v="39"/>
    <n v="0"/>
    <n v="0"/>
  </r>
  <r>
    <s v="08MSU0253K"/>
    <x v="64"/>
    <s v="08DUP0011I"/>
    <x v="113"/>
    <x v="4"/>
    <x v="1"/>
    <x v="2"/>
    <n v="7"/>
    <x v="2"/>
    <n v="1"/>
    <x v="4"/>
    <n v="7012300004"/>
    <x v="454"/>
    <n v="1"/>
    <x v="0"/>
    <n v="1"/>
    <s v="Activa"/>
    <n v="0"/>
    <m/>
    <n v="2020"/>
    <n v="2"/>
    <n v="14"/>
    <n v="16"/>
    <n v="0"/>
    <n v="0"/>
    <n v="1"/>
    <n v="3"/>
    <n v="4"/>
    <n v="0"/>
    <n v="0"/>
    <n v="0"/>
    <n v="0"/>
    <n v="0"/>
    <n v="0"/>
    <n v="0"/>
    <n v="4"/>
    <n v="14"/>
    <n v="18"/>
    <n v="0"/>
    <n v="0"/>
  </r>
  <r>
    <s v="08MSU0253K"/>
    <x v="64"/>
    <s v="08DUP0011I"/>
    <x v="113"/>
    <x v="4"/>
    <x v="1"/>
    <x v="2"/>
    <n v="8"/>
    <x v="3"/>
    <n v="1"/>
    <x v="4"/>
    <n v="8011500003"/>
    <x v="339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0"/>
    <n v="0"/>
  </r>
  <r>
    <s v="08MSU0253K"/>
    <x v="64"/>
    <s v="08DUP0012H"/>
    <x v="114"/>
    <x v="6"/>
    <x v="1"/>
    <x v="2"/>
    <n v="5"/>
    <x v="0"/>
    <n v="1"/>
    <x v="4"/>
    <n v="5011100015"/>
    <x v="259"/>
    <n v="1"/>
    <x v="0"/>
    <n v="1"/>
    <s v="Activa"/>
    <n v="0"/>
    <m/>
    <n v="2020"/>
    <n v="0"/>
    <n v="0"/>
    <n v="0"/>
    <n v="0"/>
    <n v="0"/>
    <n v="0"/>
    <n v="0"/>
    <n v="0"/>
    <n v="0"/>
    <n v="0"/>
    <n v="1"/>
    <n v="31"/>
    <n v="32"/>
    <n v="0"/>
    <n v="0"/>
    <n v="14"/>
    <n v="127"/>
    <n v="141"/>
    <n v="0"/>
    <n v="0"/>
  </r>
  <r>
    <s v="08MSU0253K"/>
    <x v="64"/>
    <s v="08DUP0012H"/>
    <x v="114"/>
    <x v="6"/>
    <x v="1"/>
    <x v="2"/>
    <n v="5"/>
    <x v="0"/>
    <n v="1"/>
    <x v="4"/>
    <n v="5011300009"/>
    <x v="451"/>
    <n v="1"/>
    <x v="0"/>
    <n v="1"/>
    <s v="Activa"/>
    <n v="0"/>
    <m/>
    <n v="2020"/>
    <n v="4"/>
    <n v="19"/>
    <n v="23"/>
    <n v="0"/>
    <n v="0"/>
    <n v="1"/>
    <n v="10"/>
    <n v="11"/>
    <n v="0"/>
    <n v="0"/>
    <n v="3"/>
    <n v="23"/>
    <n v="26"/>
    <n v="0"/>
    <n v="0"/>
    <n v="3"/>
    <n v="23"/>
    <n v="26"/>
    <n v="0"/>
    <n v="0"/>
  </r>
  <r>
    <s v="08MSU0253K"/>
    <x v="64"/>
    <s v="08DUP0012H"/>
    <x v="114"/>
    <x v="6"/>
    <x v="1"/>
    <x v="2"/>
    <n v="7"/>
    <x v="2"/>
    <n v="1"/>
    <x v="4"/>
    <n v="7012300004"/>
    <x v="454"/>
    <n v="1"/>
    <x v="0"/>
    <n v="1"/>
    <s v="Activa"/>
    <n v="0"/>
    <m/>
    <n v="2020"/>
    <n v="7"/>
    <n v="36"/>
    <n v="43"/>
    <n v="0"/>
    <n v="0"/>
    <n v="3"/>
    <n v="8"/>
    <n v="11"/>
    <n v="0"/>
    <n v="0"/>
    <n v="13"/>
    <n v="26"/>
    <n v="39"/>
    <n v="0"/>
    <n v="0"/>
    <n v="21"/>
    <n v="65"/>
    <n v="86"/>
    <n v="0"/>
    <n v="0"/>
  </r>
  <r>
    <s v="08MSU0253K"/>
    <x v="64"/>
    <s v="08DUP0013G"/>
    <x v="115"/>
    <x v="12"/>
    <x v="1"/>
    <x v="2"/>
    <n v="5"/>
    <x v="0"/>
    <n v="1"/>
    <x v="4"/>
    <n v="5011100022"/>
    <x v="458"/>
    <n v="1"/>
    <x v="0"/>
    <n v="1"/>
    <s v="Activa"/>
    <n v="0"/>
    <m/>
    <n v="202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</r>
  <r>
    <s v="08MSU0253K"/>
    <x v="64"/>
    <s v="08DUP0013G"/>
    <x v="115"/>
    <x v="12"/>
    <x v="1"/>
    <x v="2"/>
    <n v="6"/>
    <x v="1"/>
    <n v="1"/>
    <x v="4"/>
    <n v="6012000008"/>
    <x v="452"/>
    <n v="1"/>
    <x v="0"/>
    <n v="1"/>
    <s v="Activa"/>
    <n v="0"/>
    <m/>
    <n v="2020"/>
    <n v="0"/>
    <n v="0"/>
    <n v="0"/>
    <n v="0"/>
    <n v="0"/>
    <n v="0"/>
    <n v="0"/>
    <n v="0"/>
    <n v="0"/>
    <n v="0"/>
    <n v="6"/>
    <n v="29"/>
    <n v="35"/>
    <n v="0"/>
    <n v="11"/>
    <n v="6"/>
    <n v="29"/>
    <n v="35"/>
    <n v="0"/>
    <n v="11"/>
  </r>
  <r>
    <s v="08MSU0253K"/>
    <x v="64"/>
    <s v="08DUP0013G"/>
    <x v="115"/>
    <x v="12"/>
    <x v="1"/>
    <x v="2"/>
    <n v="7"/>
    <x v="2"/>
    <n v="1"/>
    <x v="4"/>
    <n v="7012300004"/>
    <x v="454"/>
    <n v="1"/>
    <x v="0"/>
    <n v="1"/>
    <s v="Activa"/>
    <n v="0"/>
    <m/>
    <n v="2020"/>
    <n v="8"/>
    <n v="21"/>
    <n v="29"/>
    <n v="0"/>
    <n v="0"/>
    <n v="0"/>
    <n v="0"/>
    <n v="0"/>
    <n v="0"/>
    <n v="0"/>
    <n v="0"/>
    <n v="0"/>
    <n v="0"/>
    <n v="0"/>
    <n v="0"/>
    <n v="17"/>
    <n v="28"/>
    <n v="45"/>
    <n v="0"/>
    <n v="3"/>
  </r>
  <r>
    <s v="08MSU0600B"/>
    <x v="65"/>
    <s v="08DIT0003R"/>
    <x v="116"/>
    <x v="5"/>
    <x v="1"/>
    <x v="1"/>
    <n v="5"/>
    <x v="0"/>
    <n v="4"/>
    <x v="2"/>
    <n v="5041400008"/>
    <x v="19"/>
    <n v="1"/>
    <x v="0"/>
    <n v="1"/>
    <s v="Activa"/>
    <n v="0"/>
    <m/>
    <n v="2020"/>
    <n v="8"/>
    <n v="18"/>
    <n v="26"/>
    <n v="0"/>
    <n v="0"/>
    <n v="3"/>
    <n v="4"/>
    <n v="7"/>
    <n v="0"/>
    <n v="0"/>
    <n v="14"/>
    <n v="23"/>
    <n v="37"/>
    <n v="0"/>
    <n v="0"/>
    <n v="46"/>
    <n v="112"/>
    <n v="158"/>
    <n v="0"/>
    <n v="0"/>
  </r>
  <r>
    <s v="08MSU0600B"/>
    <x v="65"/>
    <s v="08DIT0003R"/>
    <x v="116"/>
    <x v="5"/>
    <x v="1"/>
    <x v="1"/>
    <n v="5"/>
    <x v="0"/>
    <n v="4"/>
    <x v="2"/>
    <n v="5042000002"/>
    <x v="28"/>
    <n v="1"/>
    <x v="0"/>
    <n v="1"/>
    <s v="Activa"/>
    <n v="0"/>
    <m/>
    <n v="2020"/>
    <n v="8"/>
    <n v="16"/>
    <n v="24"/>
    <n v="0"/>
    <n v="0"/>
    <n v="0"/>
    <n v="1"/>
    <n v="1"/>
    <n v="0"/>
    <n v="0"/>
    <n v="11"/>
    <n v="15"/>
    <n v="26"/>
    <n v="0"/>
    <n v="0"/>
    <n v="92"/>
    <n v="151"/>
    <n v="243"/>
    <n v="0"/>
    <n v="0"/>
  </r>
  <r>
    <s v="08MSU0600B"/>
    <x v="65"/>
    <s v="08DIT0003R"/>
    <x v="116"/>
    <x v="5"/>
    <x v="1"/>
    <x v="1"/>
    <n v="5"/>
    <x v="0"/>
    <n v="4"/>
    <x v="2"/>
    <n v="5042100050"/>
    <x v="20"/>
    <n v="1"/>
    <x v="0"/>
    <n v="1"/>
    <s v="Activa"/>
    <n v="0"/>
    <m/>
    <n v="2020"/>
    <n v="15"/>
    <n v="13"/>
    <n v="28"/>
    <n v="0"/>
    <n v="0"/>
    <n v="2"/>
    <n v="7"/>
    <n v="9"/>
    <n v="0"/>
    <n v="0"/>
    <n v="29"/>
    <n v="32"/>
    <n v="61"/>
    <n v="0"/>
    <n v="0"/>
    <n v="124"/>
    <n v="156"/>
    <n v="280"/>
    <n v="0"/>
    <n v="0"/>
  </r>
  <r>
    <s v="08MSU0600B"/>
    <x v="65"/>
    <s v="08DIT0003R"/>
    <x v="116"/>
    <x v="5"/>
    <x v="1"/>
    <x v="1"/>
    <n v="5"/>
    <x v="0"/>
    <n v="6"/>
    <x v="5"/>
    <n v="5061300046"/>
    <x v="21"/>
    <n v="1"/>
    <x v="0"/>
    <n v="1"/>
    <s v="Activa"/>
    <n v="0"/>
    <m/>
    <n v="2020"/>
    <n v="3"/>
    <n v="1"/>
    <n v="4"/>
    <n v="0"/>
    <n v="0"/>
    <n v="1"/>
    <n v="0"/>
    <n v="1"/>
    <n v="0"/>
    <n v="0"/>
    <n v="46"/>
    <n v="14"/>
    <n v="60"/>
    <n v="0"/>
    <n v="0"/>
    <n v="138"/>
    <n v="35"/>
    <n v="173"/>
    <n v="0"/>
    <n v="0"/>
  </r>
  <r>
    <s v="08MSU0600B"/>
    <x v="65"/>
    <s v="08DIT0003R"/>
    <x v="116"/>
    <x v="5"/>
    <x v="1"/>
    <x v="1"/>
    <n v="5"/>
    <x v="0"/>
    <n v="7"/>
    <x v="3"/>
    <n v="5071300014"/>
    <x v="22"/>
    <n v="1"/>
    <x v="0"/>
    <n v="1"/>
    <s v="Activa"/>
    <n v="0"/>
    <m/>
    <n v="2020"/>
    <n v="16"/>
    <n v="1"/>
    <n v="17"/>
    <n v="0"/>
    <n v="0"/>
    <n v="3"/>
    <n v="0"/>
    <n v="3"/>
    <n v="0"/>
    <n v="0"/>
    <n v="33"/>
    <n v="7"/>
    <n v="40"/>
    <n v="0"/>
    <n v="0"/>
    <n v="164"/>
    <n v="33"/>
    <n v="197"/>
    <n v="0"/>
    <n v="0"/>
  </r>
  <r>
    <s v="08MSU0600B"/>
    <x v="65"/>
    <s v="08DIT0003R"/>
    <x v="116"/>
    <x v="5"/>
    <x v="1"/>
    <x v="1"/>
    <n v="5"/>
    <x v="0"/>
    <n v="7"/>
    <x v="3"/>
    <n v="5071300028"/>
    <x v="29"/>
    <n v="1"/>
    <x v="0"/>
    <n v="1"/>
    <s v="Activa"/>
    <n v="0"/>
    <m/>
    <n v="2020"/>
    <n v="28"/>
    <n v="2"/>
    <n v="30"/>
    <n v="0"/>
    <n v="0"/>
    <n v="11"/>
    <n v="2"/>
    <n v="13"/>
    <n v="0"/>
    <n v="0"/>
    <n v="62"/>
    <n v="2"/>
    <n v="64"/>
    <n v="0"/>
    <n v="0"/>
    <n v="192"/>
    <n v="9"/>
    <n v="201"/>
    <n v="0"/>
    <n v="0"/>
  </r>
  <r>
    <s v="08MSU0600B"/>
    <x v="65"/>
    <s v="08DIT0003R"/>
    <x v="116"/>
    <x v="5"/>
    <x v="1"/>
    <x v="1"/>
    <n v="5"/>
    <x v="0"/>
    <n v="7"/>
    <x v="3"/>
    <n v="5071400015"/>
    <x v="276"/>
    <n v="1"/>
    <x v="0"/>
    <n v="1"/>
    <s v="Activa"/>
    <n v="0"/>
    <m/>
    <n v="2020"/>
    <n v="13"/>
    <n v="22"/>
    <n v="35"/>
    <n v="0"/>
    <n v="0"/>
    <n v="1"/>
    <n v="3"/>
    <n v="4"/>
    <n v="0"/>
    <n v="0"/>
    <n v="45"/>
    <n v="45"/>
    <n v="90"/>
    <n v="0"/>
    <n v="0"/>
    <n v="191"/>
    <n v="245"/>
    <n v="436"/>
    <n v="0"/>
    <n v="0"/>
  </r>
  <r>
    <s v="08MSU0600B"/>
    <x v="65"/>
    <s v="08DIT0003R"/>
    <x v="116"/>
    <x v="5"/>
    <x v="1"/>
    <x v="1"/>
    <n v="5"/>
    <x v="0"/>
    <n v="7"/>
    <x v="3"/>
    <n v="5071700019"/>
    <x v="24"/>
    <n v="1"/>
    <x v="0"/>
    <n v="1"/>
    <s v="Activa"/>
    <n v="0"/>
    <m/>
    <n v="2020"/>
    <n v="44"/>
    <n v="26"/>
    <n v="70"/>
    <n v="0"/>
    <n v="0"/>
    <n v="0"/>
    <n v="2"/>
    <n v="2"/>
    <n v="0"/>
    <n v="0"/>
    <n v="44"/>
    <n v="28"/>
    <n v="72"/>
    <n v="0"/>
    <n v="0"/>
    <n v="320"/>
    <n v="174"/>
    <n v="494"/>
    <n v="0"/>
    <n v="0"/>
  </r>
  <r>
    <s v="08MSU0600B"/>
    <x v="65"/>
    <s v="08DIT0003R"/>
    <x v="116"/>
    <x v="5"/>
    <x v="1"/>
    <x v="1"/>
    <n v="5"/>
    <x v="0"/>
    <n v="7"/>
    <x v="3"/>
    <n v="5071700019"/>
    <x v="24"/>
    <n v="2"/>
    <x v="1"/>
    <n v="1"/>
    <s v="Activa"/>
    <n v="0"/>
    <m/>
    <n v="2020"/>
    <n v="0"/>
    <n v="0"/>
    <n v="0"/>
    <n v="0"/>
    <n v="0"/>
    <n v="0"/>
    <n v="0"/>
    <n v="0"/>
    <n v="0"/>
    <n v="0"/>
    <n v="44"/>
    <n v="40"/>
    <n v="84"/>
    <n v="0"/>
    <n v="0"/>
    <n v="98"/>
    <n v="113"/>
    <n v="211"/>
    <n v="0"/>
    <n v="0"/>
  </r>
  <r>
    <s v="08MSU0600B"/>
    <x v="65"/>
    <s v="08DIT0003R"/>
    <x v="116"/>
    <x v="5"/>
    <x v="1"/>
    <x v="1"/>
    <n v="5"/>
    <x v="0"/>
    <n v="7"/>
    <x v="3"/>
    <n v="5072400030"/>
    <x v="463"/>
    <n v="1"/>
    <x v="0"/>
    <n v="1"/>
    <s v="Activa"/>
    <n v="0"/>
    <m/>
    <n v="2020"/>
    <n v="0"/>
    <n v="0"/>
    <n v="0"/>
    <n v="0"/>
    <n v="0"/>
    <n v="0"/>
    <n v="0"/>
    <n v="0"/>
    <n v="0"/>
    <n v="0"/>
    <n v="46"/>
    <n v="21"/>
    <n v="67"/>
    <n v="0"/>
    <n v="0"/>
    <n v="229"/>
    <n v="122"/>
    <n v="351"/>
    <n v="0"/>
    <n v="0"/>
  </r>
  <r>
    <s v="08MSU0600B"/>
    <x v="65"/>
    <s v="08DIT0003R"/>
    <x v="116"/>
    <x v="5"/>
    <x v="1"/>
    <x v="1"/>
    <n v="5"/>
    <x v="0"/>
    <n v="7"/>
    <x v="3"/>
    <n v="5073100005"/>
    <x v="315"/>
    <n v="1"/>
    <x v="0"/>
    <n v="1"/>
    <s v="Activa"/>
    <n v="0"/>
    <m/>
    <n v="2020"/>
    <n v="21"/>
    <n v="20"/>
    <n v="41"/>
    <n v="0"/>
    <n v="0"/>
    <n v="0"/>
    <n v="14"/>
    <n v="14"/>
    <n v="0"/>
    <n v="0"/>
    <n v="32"/>
    <n v="44"/>
    <n v="76"/>
    <n v="0"/>
    <n v="0"/>
    <n v="156"/>
    <n v="149"/>
    <n v="305"/>
    <n v="2"/>
    <n v="0"/>
  </r>
  <r>
    <s v="08MSU0600B"/>
    <x v="65"/>
    <s v="08DIT0003R"/>
    <x v="116"/>
    <x v="5"/>
    <x v="1"/>
    <x v="1"/>
    <n v="7"/>
    <x v="2"/>
    <n v="4"/>
    <x v="2"/>
    <n v="7042000002"/>
    <x v="159"/>
    <n v="1"/>
    <x v="0"/>
    <n v="1"/>
    <s v="Activa"/>
    <n v="0"/>
    <m/>
    <n v="2020"/>
    <n v="0"/>
    <n v="0"/>
    <n v="0"/>
    <n v="0"/>
    <n v="0"/>
    <n v="0"/>
    <n v="0"/>
    <n v="0"/>
    <n v="0"/>
    <n v="0"/>
    <n v="5"/>
    <n v="5"/>
    <n v="10"/>
    <n v="0"/>
    <n v="0"/>
    <n v="11"/>
    <n v="10"/>
    <n v="21"/>
    <n v="0"/>
    <n v="0"/>
  </r>
  <r>
    <s v="08MSU0642A"/>
    <x v="66"/>
    <s v="08PSU4977L"/>
    <x v="117"/>
    <x v="1"/>
    <x v="0"/>
    <x v="0"/>
    <n v="7"/>
    <x v="2"/>
    <n v="3"/>
    <x v="1"/>
    <n v="7031100031"/>
    <x v="464"/>
    <n v="1"/>
    <x v="0"/>
    <n v="1"/>
    <s v="Activa"/>
    <n v="0"/>
    <m/>
    <n v="2020"/>
    <n v="1"/>
    <n v="1"/>
    <n v="2"/>
    <n v="0"/>
    <n v="0"/>
    <n v="0"/>
    <n v="0"/>
    <n v="0"/>
    <n v="0"/>
    <n v="0"/>
    <n v="1"/>
    <n v="1"/>
    <n v="2"/>
    <n v="0"/>
    <n v="0"/>
    <n v="1"/>
    <n v="4"/>
    <n v="5"/>
    <n v="0"/>
    <n v="0"/>
  </r>
  <r>
    <s v="08MSU0642A"/>
    <x v="66"/>
    <s v="08PSU4977L"/>
    <x v="117"/>
    <x v="1"/>
    <x v="0"/>
    <x v="0"/>
    <n v="7"/>
    <x v="2"/>
    <n v="3"/>
    <x v="1"/>
    <n v="7031100057"/>
    <x v="465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</r>
  <r>
    <s v="08MSU0680D"/>
    <x v="67"/>
    <s v="08DIT0004Q"/>
    <x v="118"/>
    <x v="4"/>
    <x v="1"/>
    <x v="1"/>
    <n v="5"/>
    <x v="0"/>
    <n v="4"/>
    <x v="2"/>
    <n v="5042100050"/>
    <x v="20"/>
    <n v="1"/>
    <x v="0"/>
    <n v="1"/>
    <s v="Activa"/>
    <n v="0"/>
    <m/>
    <n v="2020"/>
    <n v="10"/>
    <n v="52"/>
    <n v="62"/>
    <n v="0"/>
    <n v="0"/>
    <n v="9"/>
    <n v="38"/>
    <n v="47"/>
    <n v="0"/>
    <n v="0"/>
    <n v="42"/>
    <n v="40"/>
    <n v="82"/>
    <n v="5"/>
    <n v="0"/>
    <n v="184"/>
    <n v="265"/>
    <n v="449"/>
    <n v="47"/>
    <n v="0"/>
  </r>
  <r>
    <s v="08MSU0680D"/>
    <x v="67"/>
    <s v="08DIT0004Q"/>
    <x v="118"/>
    <x v="4"/>
    <x v="1"/>
    <x v="1"/>
    <n v="5"/>
    <x v="0"/>
    <n v="6"/>
    <x v="5"/>
    <n v="5061000007"/>
    <x v="287"/>
    <n v="1"/>
    <x v="0"/>
    <n v="1"/>
    <s v="Activa"/>
    <n v="0"/>
    <m/>
    <n v="2020"/>
    <n v="6"/>
    <n v="3"/>
    <n v="9"/>
    <n v="0"/>
    <n v="0"/>
    <n v="3"/>
    <n v="1"/>
    <n v="4"/>
    <n v="0"/>
    <n v="0"/>
    <n v="0"/>
    <n v="0"/>
    <n v="0"/>
    <n v="0"/>
    <n v="0"/>
    <n v="2"/>
    <n v="0"/>
    <n v="2"/>
    <n v="0"/>
    <n v="0"/>
  </r>
  <r>
    <s v="08MSU0680D"/>
    <x v="67"/>
    <s v="08DIT0004Q"/>
    <x v="118"/>
    <x v="4"/>
    <x v="1"/>
    <x v="1"/>
    <n v="5"/>
    <x v="0"/>
    <n v="6"/>
    <x v="5"/>
    <n v="5061300046"/>
    <x v="21"/>
    <n v="1"/>
    <x v="0"/>
    <n v="1"/>
    <s v="Activa"/>
    <n v="0"/>
    <m/>
    <n v="2020"/>
    <n v="16"/>
    <n v="3"/>
    <n v="19"/>
    <n v="0"/>
    <n v="0"/>
    <n v="10"/>
    <n v="2"/>
    <n v="12"/>
    <n v="0"/>
    <n v="0"/>
    <n v="67"/>
    <n v="16"/>
    <n v="83"/>
    <n v="0"/>
    <n v="0"/>
    <n v="221"/>
    <n v="51"/>
    <n v="272"/>
    <n v="41"/>
    <n v="0"/>
  </r>
  <r>
    <s v="08MSU0680D"/>
    <x v="67"/>
    <s v="08DIT0004Q"/>
    <x v="118"/>
    <x v="4"/>
    <x v="1"/>
    <x v="1"/>
    <n v="5"/>
    <x v="0"/>
    <n v="6"/>
    <x v="5"/>
    <n v="5061300046"/>
    <x v="21"/>
    <n v="3"/>
    <x v="2"/>
    <n v="1"/>
    <s v="Activa"/>
    <n v="0"/>
    <m/>
    <n v="2020"/>
    <n v="0"/>
    <n v="0"/>
    <n v="0"/>
    <n v="0"/>
    <n v="0"/>
    <n v="0"/>
    <n v="0"/>
    <n v="0"/>
    <n v="0"/>
    <n v="0"/>
    <n v="6"/>
    <n v="8"/>
    <n v="14"/>
    <n v="0"/>
    <n v="0"/>
    <n v="6"/>
    <n v="8"/>
    <n v="14"/>
    <n v="0"/>
    <n v="0"/>
  </r>
  <r>
    <s v="08MSU0680D"/>
    <x v="67"/>
    <s v="08DIT0004Q"/>
    <x v="118"/>
    <x v="4"/>
    <x v="1"/>
    <x v="1"/>
    <n v="5"/>
    <x v="0"/>
    <n v="7"/>
    <x v="3"/>
    <n v="5071200010"/>
    <x v="65"/>
    <n v="1"/>
    <x v="0"/>
    <n v="1"/>
    <s v="Activa"/>
    <n v="0"/>
    <m/>
    <n v="2020"/>
    <n v="5"/>
    <n v="2"/>
    <n v="7"/>
    <n v="0"/>
    <n v="0"/>
    <n v="4"/>
    <n v="1"/>
    <n v="5"/>
    <n v="0"/>
    <n v="0"/>
    <n v="24"/>
    <n v="17"/>
    <n v="41"/>
    <n v="0"/>
    <n v="0"/>
    <n v="98"/>
    <n v="62"/>
    <n v="160"/>
    <n v="24"/>
    <n v="0"/>
  </r>
  <r>
    <s v="08MSU0680D"/>
    <x v="67"/>
    <s v="08DIT0004Q"/>
    <x v="118"/>
    <x v="4"/>
    <x v="1"/>
    <x v="1"/>
    <n v="5"/>
    <x v="0"/>
    <n v="7"/>
    <x v="3"/>
    <n v="5071300030"/>
    <x v="23"/>
    <n v="1"/>
    <x v="0"/>
    <n v="1"/>
    <s v="Activa"/>
    <n v="0"/>
    <m/>
    <n v="2020"/>
    <n v="37"/>
    <n v="5"/>
    <n v="42"/>
    <n v="0"/>
    <n v="0"/>
    <n v="28"/>
    <n v="4"/>
    <n v="32"/>
    <n v="0"/>
    <n v="0"/>
    <n v="101"/>
    <n v="5"/>
    <n v="106"/>
    <n v="0"/>
    <n v="0"/>
    <n v="355"/>
    <n v="40"/>
    <n v="395"/>
    <n v="50"/>
    <n v="1"/>
  </r>
  <r>
    <s v="08MSU0680D"/>
    <x v="67"/>
    <s v="08DIT0004Q"/>
    <x v="118"/>
    <x v="4"/>
    <x v="1"/>
    <x v="1"/>
    <n v="5"/>
    <x v="0"/>
    <n v="7"/>
    <x v="3"/>
    <n v="5071700019"/>
    <x v="24"/>
    <n v="1"/>
    <x v="0"/>
    <n v="1"/>
    <s v="Activa"/>
    <n v="0"/>
    <m/>
    <n v="2020"/>
    <n v="46"/>
    <n v="25"/>
    <n v="71"/>
    <n v="0"/>
    <n v="0"/>
    <n v="27"/>
    <n v="16"/>
    <n v="43"/>
    <n v="0"/>
    <n v="0"/>
    <n v="65"/>
    <n v="44"/>
    <n v="109"/>
    <n v="0"/>
    <n v="0"/>
    <n v="342"/>
    <n v="229"/>
    <n v="571"/>
    <n v="5"/>
    <n v="0"/>
  </r>
  <r>
    <s v="08MSU0680D"/>
    <x v="67"/>
    <s v="08DIT0004Q"/>
    <x v="118"/>
    <x v="4"/>
    <x v="1"/>
    <x v="1"/>
    <n v="5"/>
    <x v="0"/>
    <n v="7"/>
    <x v="3"/>
    <n v="5071700019"/>
    <x v="24"/>
    <n v="3"/>
    <x v="2"/>
    <n v="1"/>
    <s v="Activa"/>
    <n v="0"/>
    <m/>
    <n v="2020"/>
    <n v="0"/>
    <n v="0"/>
    <n v="0"/>
    <n v="0"/>
    <n v="0"/>
    <n v="0"/>
    <n v="0"/>
    <n v="0"/>
    <n v="0"/>
    <n v="0"/>
    <n v="15"/>
    <n v="23"/>
    <n v="38"/>
    <n v="0"/>
    <n v="0"/>
    <n v="59"/>
    <n v="49"/>
    <n v="108"/>
    <n v="1"/>
    <n v="0"/>
  </r>
  <r>
    <s v="08MSU0683A"/>
    <x v="68"/>
    <s v="08OSU0001E"/>
    <x v="119"/>
    <x v="1"/>
    <x v="1"/>
    <x v="3"/>
    <n v="5"/>
    <x v="0"/>
    <n v="3"/>
    <x v="1"/>
    <n v="5033100037"/>
    <x v="466"/>
    <n v="1"/>
    <x v="0"/>
    <n v="1"/>
    <s v="Activa"/>
    <n v="0"/>
    <m/>
    <n v="2020"/>
    <n v="0"/>
    <n v="0"/>
    <n v="0"/>
    <n v="0"/>
    <n v="0"/>
    <n v="0"/>
    <n v="0"/>
    <n v="0"/>
    <n v="0"/>
    <n v="0"/>
    <n v="8"/>
    <n v="7"/>
    <n v="15"/>
    <n v="0"/>
    <n v="0"/>
    <n v="8"/>
    <n v="7"/>
    <n v="15"/>
    <n v="0"/>
    <n v="0"/>
  </r>
  <r>
    <s v="08MSU0683A"/>
    <x v="68"/>
    <s v="08OSU0001E"/>
    <x v="119"/>
    <x v="1"/>
    <x v="1"/>
    <x v="3"/>
    <n v="5"/>
    <x v="0"/>
    <n v="3"/>
    <x v="1"/>
    <n v="5033200018"/>
    <x v="467"/>
    <n v="1"/>
    <x v="0"/>
    <n v="1"/>
    <s v="Activa"/>
    <n v="0"/>
    <m/>
    <n v="2020"/>
    <n v="52"/>
    <n v="15"/>
    <n v="67"/>
    <n v="0"/>
    <n v="0"/>
    <n v="0"/>
    <n v="0"/>
    <n v="0"/>
    <n v="0"/>
    <n v="0"/>
    <n v="23"/>
    <n v="19"/>
    <n v="42"/>
    <n v="0"/>
    <n v="0"/>
    <n v="97"/>
    <n v="68"/>
    <n v="165"/>
    <n v="0"/>
    <n v="0"/>
  </r>
  <r>
    <s v="08MSU0683A"/>
    <x v="68"/>
    <s v="08OSU0001E"/>
    <x v="119"/>
    <x v="1"/>
    <x v="1"/>
    <x v="3"/>
    <n v="5"/>
    <x v="0"/>
    <n v="10"/>
    <x v="8"/>
    <n v="5102100003"/>
    <x v="468"/>
    <n v="2"/>
    <x v="1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2"/>
    <n v="3"/>
    <n v="15"/>
    <n v="0"/>
    <n v="0"/>
  </r>
  <r>
    <s v="08MSU0683A"/>
    <x v="68"/>
    <s v="08OSU0001E"/>
    <x v="119"/>
    <x v="1"/>
    <x v="1"/>
    <x v="3"/>
    <n v="7"/>
    <x v="2"/>
    <n v="3"/>
    <x v="1"/>
    <n v="7033100001"/>
    <x v="469"/>
    <n v="2"/>
    <x v="1"/>
    <n v="1"/>
    <s v="Activa"/>
    <n v="0"/>
    <m/>
    <n v="2020"/>
    <n v="38"/>
    <n v="57"/>
    <n v="95"/>
    <n v="0"/>
    <n v="0"/>
    <n v="0"/>
    <n v="0"/>
    <n v="0"/>
    <n v="0"/>
    <n v="0"/>
    <n v="25"/>
    <n v="15"/>
    <n v="40"/>
    <n v="0"/>
    <n v="0"/>
    <n v="82"/>
    <n v="72"/>
    <n v="154"/>
    <n v="0"/>
    <n v="0"/>
  </r>
  <r>
    <s v="08MSU0683A"/>
    <x v="68"/>
    <s v="08OSU0001E"/>
    <x v="119"/>
    <x v="1"/>
    <x v="1"/>
    <x v="3"/>
    <n v="7"/>
    <x v="2"/>
    <n v="4"/>
    <x v="2"/>
    <n v="7042300056"/>
    <x v="470"/>
    <n v="1"/>
    <x v="0"/>
    <n v="1"/>
    <s v="Activa"/>
    <n v="0"/>
    <m/>
    <n v="2020"/>
    <n v="18"/>
    <n v="10"/>
    <n v="28"/>
    <n v="0"/>
    <n v="0"/>
    <n v="18"/>
    <n v="10"/>
    <n v="28"/>
    <n v="0"/>
    <n v="0"/>
    <n v="25"/>
    <n v="22"/>
    <n v="47"/>
    <n v="0"/>
    <n v="0"/>
    <n v="76"/>
    <n v="57"/>
    <n v="133"/>
    <n v="0"/>
    <n v="0"/>
  </r>
  <r>
    <s v="08MSU0683A"/>
    <x v="68"/>
    <s v="08OSU0001E"/>
    <x v="119"/>
    <x v="1"/>
    <x v="1"/>
    <x v="3"/>
    <n v="7"/>
    <x v="2"/>
    <n v="10"/>
    <x v="8"/>
    <n v="7104100004"/>
    <x v="471"/>
    <n v="1"/>
    <x v="0"/>
    <n v="3"/>
    <s v="Liquidacion"/>
    <n v="0"/>
    <m/>
    <n v="2020"/>
    <n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</r>
  <r>
    <s v="08MSU0684Z"/>
    <x v="69"/>
    <s v="08PSU4997Z"/>
    <x v="120"/>
    <x v="0"/>
    <x v="0"/>
    <x v="0"/>
    <n v="5"/>
    <x v="0"/>
    <n v="1"/>
    <x v="4"/>
    <n v="5011100004"/>
    <x v="472"/>
    <n v="1"/>
    <x v="0"/>
    <n v="1"/>
    <s v="Activa"/>
    <n v="0"/>
    <m/>
    <n v="2020"/>
    <n v="0"/>
    <n v="0"/>
    <n v="0"/>
    <n v="0"/>
    <n v="0"/>
    <n v="0"/>
    <n v="0"/>
    <n v="0"/>
    <n v="0"/>
    <n v="0"/>
    <n v="9"/>
    <n v="18"/>
    <n v="27"/>
    <n v="0"/>
    <n v="0"/>
    <n v="17"/>
    <n v="69"/>
    <n v="86"/>
    <n v="0"/>
    <n v="0"/>
  </r>
  <r>
    <s v="08MSU0684Z"/>
    <x v="69"/>
    <s v="08PSU4997Z"/>
    <x v="120"/>
    <x v="0"/>
    <x v="0"/>
    <x v="0"/>
    <n v="5"/>
    <x v="0"/>
    <n v="1"/>
    <x v="4"/>
    <n v="5011100015"/>
    <x v="259"/>
    <n v="1"/>
    <x v="0"/>
    <n v="1"/>
    <s v="Activa"/>
    <n v="0"/>
    <m/>
    <n v="2020"/>
    <n v="4"/>
    <n v="8"/>
    <n v="12"/>
    <n v="0"/>
    <n v="0"/>
    <n v="5"/>
    <n v="43"/>
    <n v="48"/>
    <n v="0"/>
    <n v="0"/>
    <n v="4"/>
    <n v="21"/>
    <n v="25"/>
    <n v="0"/>
    <n v="0"/>
    <n v="42"/>
    <n v="228"/>
    <n v="270"/>
    <n v="0"/>
    <n v="0"/>
  </r>
  <r>
    <s v="08MSU0684Z"/>
    <x v="69"/>
    <s v="08PSU4997Z"/>
    <x v="120"/>
    <x v="0"/>
    <x v="0"/>
    <x v="0"/>
    <n v="5"/>
    <x v="0"/>
    <n v="3"/>
    <x v="1"/>
    <n v="5031100002"/>
    <x v="473"/>
    <n v="1"/>
    <x v="0"/>
    <n v="1"/>
    <s v="Activa"/>
    <n v="0"/>
    <m/>
    <n v="2020"/>
    <n v="0"/>
    <n v="0"/>
    <n v="0"/>
    <n v="0"/>
    <n v="0"/>
    <n v="0"/>
    <n v="0"/>
    <n v="0"/>
    <n v="0"/>
    <n v="0"/>
    <n v="26"/>
    <n v="68"/>
    <n v="94"/>
    <n v="0"/>
    <n v="0"/>
    <n v="102"/>
    <n v="201"/>
    <n v="303"/>
    <n v="0"/>
    <n v="0"/>
  </r>
  <r>
    <s v="08MSU0684Z"/>
    <x v="69"/>
    <s v="08PSU4997Z"/>
    <x v="120"/>
    <x v="0"/>
    <x v="0"/>
    <x v="0"/>
    <n v="5"/>
    <x v="0"/>
    <n v="3"/>
    <x v="1"/>
    <n v="5031100007"/>
    <x v="31"/>
    <n v="1"/>
    <x v="0"/>
    <n v="1"/>
    <s v="Activa"/>
    <n v="0"/>
    <m/>
    <n v="2020"/>
    <n v="1"/>
    <n v="13"/>
    <n v="14"/>
    <n v="0"/>
    <n v="0"/>
    <n v="21"/>
    <n v="33"/>
    <n v="54"/>
    <n v="0"/>
    <n v="0"/>
    <n v="0"/>
    <n v="0"/>
    <n v="0"/>
    <n v="0"/>
    <n v="0"/>
    <n v="37"/>
    <n v="100"/>
    <n v="137"/>
    <n v="0"/>
    <n v="0"/>
  </r>
  <r>
    <s v="08MSU0684Z"/>
    <x v="69"/>
    <s v="08PSU4997Z"/>
    <x v="120"/>
    <x v="0"/>
    <x v="0"/>
    <x v="0"/>
    <n v="5"/>
    <x v="0"/>
    <n v="3"/>
    <x v="1"/>
    <n v="5033100011"/>
    <x v="1"/>
    <n v="1"/>
    <x v="0"/>
    <n v="1"/>
    <s v="Activa"/>
    <n v="0"/>
    <m/>
    <n v="2020"/>
    <n v="17"/>
    <n v="10"/>
    <n v="27"/>
    <n v="0"/>
    <n v="0"/>
    <n v="29"/>
    <n v="38"/>
    <n v="67"/>
    <n v="0"/>
    <n v="0"/>
    <n v="22"/>
    <n v="27"/>
    <n v="49"/>
    <n v="0"/>
    <n v="0"/>
    <n v="203"/>
    <n v="257"/>
    <n v="460"/>
    <n v="0"/>
    <n v="0"/>
  </r>
  <r>
    <s v="08MSU0684Z"/>
    <x v="69"/>
    <s v="08PSU4997Z"/>
    <x v="120"/>
    <x v="0"/>
    <x v="0"/>
    <x v="0"/>
    <n v="5"/>
    <x v="0"/>
    <n v="3"/>
    <x v="1"/>
    <n v="5033200006"/>
    <x v="261"/>
    <n v="1"/>
    <x v="0"/>
    <n v="1"/>
    <s v="Activa"/>
    <n v="0"/>
    <m/>
    <n v="2020"/>
    <n v="7"/>
    <n v="8"/>
    <n v="15"/>
    <n v="0"/>
    <n v="0"/>
    <n v="17"/>
    <n v="25"/>
    <n v="42"/>
    <n v="0"/>
    <n v="0"/>
    <n v="0"/>
    <n v="0"/>
    <n v="0"/>
    <n v="0"/>
    <n v="0"/>
    <n v="43"/>
    <n v="102"/>
    <n v="145"/>
    <n v="0"/>
    <n v="0"/>
  </r>
  <r>
    <s v="08MSU0684Z"/>
    <x v="69"/>
    <s v="08PSU4997Z"/>
    <x v="120"/>
    <x v="0"/>
    <x v="0"/>
    <x v="0"/>
    <n v="5"/>
    <x v="0"/>
    <n v="4"/>
    <x v="2"/>
    <n v="5041400032"/>
    <x v="14"/>
    <n v="1"/>
    <x v="0"/>
    <n v="1"/>
    <s v="Activa"/>
    <n v="0"/>
    <m/>
    <n v="2020"/>
    <n v="7"/>
    <n v="11"/>
    <n v="18"/>
    <n v="0"/>
    <n v="0"/>
    <n v="0"/>
    <n v="0"/>
    <n v="0"/>
    <n v="0"/>
    <n v="0"/>
    <n v="1"/>
    <n v="5"/>
    <n v="6"/>
    <n v="0"/>
    <n v="0"/>
    <n v="37"/>
    <n v="114"/>
    <n v="151"/>
    <n v="0"/>
    <n v="0"/>
  </r>
  <r>
    <s v="08MSU0684Z"/>
    <x v="69"/>
    <s v="08PSU4997Z"/>
    <x v="120"/>
    <x v="0"/>
    <x v="0"/>
    <x v="0"/>
    <n v="5"/>
    <x v="0"/>
    <n v="4"/>
    <x v="2"/>
    <n v="5042100055"/>
    <x v="16"/>
    <n v="1"/>
    <x v="0"/>
    <n v="1"/>
    <s v="Activa"/>
    <n v="0"/>
    <m/>
    <n v="2020"/>
    <n v="17"/>
    <n v="31"/>
    <n v="48"/>
    <n v="0"/>
    <n v="0"/>
    <n v="18"/>
    <n v="37"/>
    <n v="55"/>
    <n v="0"/>
    <n v="0"/>
    <n v="27"/>
    <n v="52"/>
    <n v="79"/>
    <n v="0"/>
    <n v="0"/>
    <n v="204"/>
    <n v="402"/>
    <n v="606"/>
    <n v="0"/>
    <n v="0"/>
  </r>
  <r>
    <s v="08MSU0684Z"/>
    <x v="69"/>
    <s v="08PSU4997Z"/>
    <x v="120"/>
    <x v="0"/>
    <x v="0"/>
    <x v="0"/>
    <n v="5"/>
    <x v="0"/>
    <n v="6"/>
    <x v="5"/>
    <n v="5061300025"/>
    <x v="18"/>
    <n v="1"/>
    <x v="0"/>
    <n v="1"/>
    <s v="Activa"/>
    <n v="0"/>
    <m/>
    <n v="2020"/>
    <n v="9"/>
    <n v="2"/>
    <n v="11"/>
    <n v="0"/>
    <n v="0"/>
    <n v="0"/>
    <n v="0"/>
    <n v="0"/>
    <n v="0"/>
    <n v="0"/>
    <n v="5"/>
    <n v="2"/>
    <n v="7"/>
    <n v="0"/>
    <n v="0"/>
    <n v="29"/>
    <n v="5"/>
    <n v="34"/>
    <n v="0"/>
    <n v="0"/>
  </r>
  <r>
    <s v="08MSU0684Z"/>
    <x v="69"/>
    <s v="08PSU4997Z"/>
    <x v="120"/>
    <x v="0"/>
    <x v="0"/>
    <x v="0"/>
    <n v="5"/>
    <x v="0"/>
    <n v="7"/>
    <x v="3"/>
    <n v="5071700029"/>
    <x v="285"/>
    <n v="1"/>
    <x v="0"/>
    <n v="1"/>
    <s v="Activa"/>
    <n v="0"/>
    <m/>
    <n v="2020"/>
    <n v="24"/>
    <n v="11"/>
    <n v="35"/>
    <n v="0"/>
    <n v="0"/>
    <n v="25"/>
    <n v="16"/>
    <n v="41"/>
    <n v="0"/>
    <n v="0"/>
    <n v="62"/>
    <n v="20"/>
    <n v="82"/>
    <n v="0"/>
    <n v="0"/>
    <n v="390"/>
    <n v="174"/>
    <n v="564"/>
    <n v="0"/>
    <n v="0"/>
  </r>
  <r>
    <s v="08MSU0684Z"/>
    <x v="69"/>
    <s v="08PSU4997Z"/>
    <x v="120"/>
    <x v="0"/>
    <x v="0"/>
    <x v="0"/>
    <n v="5"/>
    <x v="0"/>
    <n v="10"/>
    <x v="8"/>
    <n v="5101500006"/>
    <x v="263"/>
    <n v="1"/>
    <x v="0"/>
    <n v="1"/>
    <s v="Activa"/>
    <n v="0"/>
    <m/>
    <n v="2020"/>
    <n v="0"/>
    <n v="0"/>
    <n v="0"/>
    <n v="0"/>
    <n v="0"/>
    <n v="0"/>
    <n v="0"/>
    <n v="0"/>
    <n v="0"/>
    <n v="0"/>
    <n v="13"/>
    <n v="13"/>
    <n v="26"/>
    <n v="0"/>
    <n v="0"/>
    <n v="53"/>
    <n v="53"/>
    <n v="106"/>
    <n v="0"/>
    <n v="0"/>
  </r>
  <r>
    <s v="08MSU0684Z"/>
    <x v="69"/>
    <s v="08PSU4997Z"/>
    <x v="120"/>
    <x v="0"/>
    <x v="0"/>
    <x v="0"/>
    <n v="6"/>
    <x v="1"/>
    <n v="9"/>
    <x v="6"/>
    <n v="6094000002"/>
    <x v="474"/>
    <n v="1"/>
    <x v="0"/>
    <n v="1"/>
    <s v="Activa"/>
    <n v="0"/>
    <m/>
    <n v="2020"/>
    <n v="0"/>
    <n v="0"/>
    <n v="0"/>
    <n v="0"/>
    <n v="0"/>
    <n v="0"/>
    <n v="0"/>
    <n v="0"/>
    <n v="0"/>
    <n v="0"/>
    <n v="4"/>
    <n v="17"/>
    <n v="21"/>
    <n v="0"/>
    <n v="0"/>
    <n v="9"/>
    <n v="34"/>
    <n v="43"/>
    <n v="0"/>
    <n v="0"/>
  </r>
  <r>
    <s v="08MSU0684Z"/>
    <x v="69"/>
    <s v="08PSU4997Z"/>
    <x v="120"/>
    <x v="0"/>
    <x v="0"/>
    <x v="0"/>
    <n v="7"/>
    <x v="2"/>
    <n v="1"/>
    <x v="4"/>
    <n v="7011200033"/>
    <x v="264"/>
    <n v="1"/>
    <x v="0"/>
    <n v="1"/>
    <s v="Activa"/>
    <n v="0"/>
    <m/>
    <n v="2020"/>
    <n v="0"/>
    <n v="6"/>
    <n v="6"/>
    <n v="0"/>
    <n v="0"/>
    <n v="0"/>
    <n v="0"/>
    <n v="0"/>
    <n v="0"/>
    <n v="0"/>
    <n v="5"/>
    <n v="38"/>
    <n v="43"/>
    <n v="0"/>
    <n v="0"/>
    <n v="24"/>
    <n v="140"/>
    <n v="164"/>
    <n v="0"/>
    <n v="0"/>
  </r>
  <r>
    <s v="08MSU0684Z"/>
    <x v="69"/>
    <s v="08PSU4997Z"/>
    <x v="120"/>
    <x v="0"/>
    <x v="0"/>
    <x v="0"/>
    <n v="7"/>
    <x v="2"/>
    <n v="3"/>
    <x v="1"/>
    <n v="7033100029"/>
    <x v="475"/>
    <n v="1"/>
    <x v="0"/>
    <n v="1"/>
    <s v="Activa"/>
    <n v="0"/>
    <m/>
    <n v="2020"/>
    <n v="3"/>
    <n v="1"/>
    <n v="4"/>
    <n v="0"/>
    <n v="0"/>
    <n v="3"/>
    <n v="1"/>
    <n v="4"/>
    <n v="0"/>
    <n v="0"/>
    <n v="20"/>
    <n v="26"/>
    <n v="46"/>
    <n v="0"/>
    <n v="0"/>
    <n v="45"/>
    <n v="67"/>
    <n v="112"/>
    <n v="0"/>
    <n v="0"/>
  </r>
  <r>
    <s v="08MSU0684Z"/>
    <x v="69"/>
    <s v="08PSU4997Z"/>
    <x v="120"/>
    <x v="0"/>
    <x v="0"/>
    <x v="0"/>
    <n v="7"/>
    <x v="2"/>
    <n v="3"/>
    <x v="1"/>
    <n v="7033200003"/>
    <x v="265"/>
    <n v="1"/>
    <x v="0"/>
    <n v="1"/>
    <s v="Activa"/>
    <n v="0"/>
    <m/>
    <n v="2020"/>
    <n v="3"/>
    <n v="10"/>
    <n v="13"/>
    <n v="0"/>
    <n v="0"/>
    <n v="0"/>
    <n v="0"/>
    <n v="0"/>
    <n v="0"/>
    <n v="0"/>
    <n v="3"/>
    <n v="10"/>
    <n v="13"/>
    <n v="0"/>
    <n v="0"/>
    <n v="68"/>
    <n v="84"/>
    <n v="152"/>
    <n v="0"/>
    <n v="0"/>
  </r>
  <r>
    <s v="08MSU0684Z"/>
    <x v="69"/>
    <s v="08PSU4997Z"/>
    <x v="120"/>
    <x v="0"/>
    <x v="0"/>
    <x v="0"/>
    <n v="7"/>
    <x v="2"/>
    <n v="4"/>
    <x v="2"/>
    <n v="7042100154"/>
    <x v="476"/>
    <n v="1"/>
    <x v="0"/>
    <n v="1"/>
    <s v="Activa"/>
    <n v="0"/>
    <m/>
    <n v="2020"/>
    <n v="4"/>
    <n v="4"/>
    <n v="8"/>
    <n v="0"/>
    <n v="0"/>
    <n v="0"/>
    <n v="0"/>
    <n v="0"/>
    <n v="0"/>
    <n v="0"/>
    <n v="2"/>
    <n v="9"/>
    <n v="11"/>
    <n v="0"/>
    <n v="0"/>
    <n v="106"/>
    <n v="103"/>
    <n v="209"/>
    <n v="0"/>
    <n v="0"/>
  </r>
  <r>
    <s v="08MSU0684Z"/>
    <x v="69"/>
    <s v="08PSU4997Z"/>
    <x v="120"/>
    <x v="0"/>
    <x v="0"/>
    <x v="0"/>
    <n v="7"/>
    <x v="2"/>
    <n v="9"/>
    <x v="6"/>
    <n v="7094100014"/>
    <x v="477"/>
    <n v="1"/>
    <x v="0"/>
    <n v="1"/>
    <s v="Activa"/>
    <n v="0"/>
    <m/>
    <n v="2020"/>
    <n v="0"/>
    <n v="0"/>
    <n v="0"/>
    <n v="0"/>
    <n v="0"/>
    <n v="0"/>
    <n v="0"/>
    <n v="0"/>
    <n v="0"/>
    <n v="0"/>
    <n v="4"/>
    <n v="17"/>
    <n v="21"/>
    <n v="0"/>
    <n v="0"/>
    <n v="13"/>
    <n v="50"/>
    <n v="63"/>
    <n v="0"/>
    <n v="0"/>
  </r>
  <r>
    <s v="08MSU0684Z"/>
    <x v="69"/>
    <s v="08PSU5035B"/>
    <x v="121"/>
    <x v="6"/>
    <x v="0"/>
    <x v="0"/>
    <n v="5"/>
    <x v="0"/>
    <n v="1"/>
    <x v="4"/>
    <n v="5011100015"/>
    <x v="259"/>
    <n v="1"/>
    <x v="0"/>
    <n v="3"/>
    <s v="Liquidacion"/>
    <n v="0"/>
    <m/>
    <n v="2020"/>
    <n v="8"/>
    <n v="32"/>
    <n v="40"/>
    <n v="0"/>
    <n v="0"/>
    <n v="2"/>
    <n v="6"/>
    <n v="8"/>
    <n v="0"/>
    <n v="0"/>
    <n v="0"/>
    <n v="0"/>
    <n v="0"/>
    <n v="0"/>
    <n v="0"/>
    <n v="0"/>
    <n v="0"/>
    <n v="0"/>
    <n v="0"/>
    <n v="0"/>
  </r>
  <r>
    <s v="08MSU0684Z"/>
    <x v="69"/>
    <s v="08PSU5035B"/>
    <x v="121"/>
    <x v="6"/>
    <x v="0"/>
    <x v="0"/>
    <n v="5"/>
    <x v="0"/>
    <n v="1"/>
    <x v="4"/>
    <n v="5011100015"/>
    <x v="259"/>
    <n v="1"/>
    <x v="0"/>
    <n v="1"/>
    <s v="Activa"/>
    <n v="0"/>
    <m/>
    <n v="2020"/>
    <n v="8"/>
    <n v="32"/>
    <n v="40"/>
    <n v="0"/>
    <n v="0"/>
    <n v="0"/>
    <n v="0"/>
    <n v="0"/>
    <n v="0"/>
    <n v="0"/>
    <n v="2"/>
    <n v="31"/>
    <n v="33"/>
    <n v="0"/>
    <n v="0"/>
    <n v="8"/>
    <n v="67"/>
    <n v="75"/>
    <n v="0"/>
    <n v="0"/>
  </r>
  <r>
    <s v="08MSU0684Z"/>
    <x v="69"/>
    <s v="08PSU5035B"/>
    <x v="121"/>
    <x v="6"/>
    <x v="0"/>
    <x v="0"/>
    <n v="5"/>
    <x v="0"/>
    <n v="3"/>
    <x v="1"/>
    <n v="5031100026"/>
    <x v="356"/>
    <n v="1"/>
    <x v="0"/>
    <n v="1"/>
    <s v="Activa"/>
    <n v="0"/>
    <m/>
    <n v="2020"/>
    <n v="8"/>
    <n v="11"/>
    <n v="19"/>
    <n v="0"/>
    <n v="0"/>
    <n v="1"/>
    <n v="2"/>
    <n v="3"/>
    <n v="0"/>
    <n v="0"/>
    <n v="0"/>
    <n v="0"/>
    <n v="0"/>
    <n v="0"/>
    <n v="0"/>
    <n v="5"/>
    <n v="6"/>
    <n v="11"/>
    <n v="0"/>
    <n v="0"/>
  </r>
  <r>
    <s v="08MSU0684Z"/>
    <x v="69"/>
    <s v="08PSU5035B"/>
    <x v="121"/>
    <x v="6"/>
    <x v="0"/>
    <x v="0"/>
    <n v="5"/>
    <x v="0"/>
    <n v="3"/>
    <x v="1"/>
    <n v="5033100011"/>
    <x v="1"/>
    <n v="1"/>
    <x v="0"/>
    <n v="3"/>
    <s v="Liquidacion"/>
    <n v="0"/>
    <m/>
    <n v="2020"/>
    <n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</r>
  <r>
    <s v="08MSU0684Z"/>
    <x v="69"/>
    <s v="08PSU5035B"/>
    <x v="121"/>
    <x v="6"/>
    <x v="0"/>
    <x v="0"/>
    <n v="5"/>
    <x v="0"/>
    <n v="3"/>
    <x v="1"/>
    <n v="5033200006"/>
    <x v="261"/>
    <n v="1"/>
    <x v="0"/>
    <n v="1"/>
    <s v="Activa"/>
    <n v="0"/>
    <m/>
    <n v="2020"/>
    <n v="15"/>
    <n v="3"/>
    <n v="18"/>
    <n v="0"/>
    <n v="0"/>
    <n v="3"/>
    <n v="1"/>
    <n v="4"/>
    <n v="0"/>
    <n v="0"/>
    <n v="6"/>
    <n v="8"/>
    <n v="14"/>
    <n v="0"/>
    <n v="0"/>
    <n v="27"/>
    <n v="19"/>
    <n v="46"/>
    <n v="0"/>
    <n v="0"/>
  </r>
  <r>
    <s v="08MSU0684Z"/>
    <x v="69"/>
    <s v="08PSU5035B"/>
    <x v="121"/>
    <x v="6"/>
    <x v="0"/>
    <x v="0"/>
    <n v="5"/>
    <x v="0"/>
    <n v="4"/>
    <x v="2"/>
    <n v="5042100055"/>
    <x v="16"/>
    <n v="1"/>
    <x v="0"/>
    <n v="1"/>
    <s v="Activa"/>
    <n v="0"/>
    <m/>
    <n v="2020"/>
    <n v="1"/>
    <n v="3"/>
    <n v="4"/>
    <n v="0"/>
    <n v="0"/>
    <n v="0"/>
    <n v="0"/>
    <n v="0"/>
    <n v="0"/>
    <n v="0"/>
    <n v="0"/>
    <n v="0"/>
    <n v="0"/>
    <n v="0"/>
    <n v="0"/>
    <n v="4"/>
    <n v="12"/>
    <n v="16"/>
    <n v="0"/>
    <n v="0"/>
  </r>
  <r>
    <s v="08MSU0684Z"/>
    <x v="69"/>
    <s v="08PSU5035B"/>
    <x v="121"/>
    <x v="6"/>
    <x v="0"/>
    <x v="0"/>
    <n v="5"/>
    <x v="0"/>
    <n v="7"/>
    <x v="3"/>
    <n v="5071700027"/>
    <x v="305"/>
    <n v="1"/>
    <x v="0"/>
    <n v="1"/>
    <s v="Activa"/>
    <n v="0"/>
    <m/>
    <n v="2020"/>
    <n v="24"/>
    <n v="11"/>
    <n v="35"/>
    <n v="35"/>
    <n v="0"/>
    <n v="6"/>
    <n v="0"/>
    <n v="6"/>
    <n v="0"/>
    <n v="0"/>
    <n v="26"/>
    <n v="11"/>
    <n v="37"/>
    <n v="0"/>
    <n v="0"/>
    <n v="46"/>
    <n v="19"/>
    <n v="65"/>
    <n v="0"/>
    <n v="0"/>
  </r>
  <r>
    <s v="08MSU0684Z"/>
    <x v="69"/>
    <s v="08PSU5035B"/>
    <x v="121"/>
    <x v="6"/>
    <x v="0"/>
    <x v="0"/>
    <n v="5"/>
    <x v="0"/>
    <n v="7"/>
    <x v="3"/>
    <n v="5073100009"/>
    <x v="34"/>
    <n v="1"/>
    <x v="0"/>
    <n v="1"/>
    <s v="Activa"/>
    <n v="0"/>
    <m/>
    <n v="2020"/>
    <n v="4"/>
    <n v="2"/>
    <n v="6"/>
    <n v="0"/>
    <n v="0"/>
    <n v="0"/>
    <n v="0"/>
    <n v="0"/>
    <n v="0"/>
    <n v="0"/>
    <n v="0"/>
    <n v="0"/>
    <n v="0"/>
    <n v="0"/>
    <n v="0"/>
    <n v="6"/>
    <n v="2"/>
    <n v="8"/>
    <n v="0"/>
    <n v="0"/>
  </r>
  <r>
    <s v="08MSU0684Z"/>
    <x v="69"/>
    <s v="08PSU5035B"/>
    <x v="121"/>
    <x v="6"/>
    <x v="0"/>
    <x v="0"/>
    <n v="7"/>
    <x v="2"/>
    <n v="1"/>
    <x v="4"/>
    <n v="7011200033"/>
    <x v="264"/>
    <n v="1"/>
    <x v="0"/>
    <n v="1"/>
    <s v="Activa"/>
    <n v="0"/>
    <m/>
    <n v="2020"/>
    <n v="0"/>
    <n v="0"/>
    <n v="0"/>
    <n v="0"/>
    <n v="0"/>
    <n v="0"/>
    <n v="0"/>
    <n v="0"/>
    <n v="0"/>
    <n v="0"/>
    <n v="4"/>
    <n v="3"/>
    <n v="7"/>
    <n v="0"/>
    <n v="0"/>
    <n v="4"/>
    <n v="3"/>
    <n v="7"/>
    <n v="0"/>
    <n v="0"/>
  </r>
  <r>
    <s v="08MSU0684Z"/>
    <x v="69"/>
    <s v="08PSU5035B"/>
    <x v="121"/>
    <x v="6"/>
    <x v="0"/>
    <x v="0"/>
    <n v="7"/>
    <x v="2"/>
    <n v="3"/>
    <x v="1"/>
    <n v="7033200003"/>
    <x v="265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</r>
  <r>
    <s v="08MSU0684Z"/>
    <x v="69"/>
    <s v="08PSU5036A"/>
    <x v="122"/>
    <x v="7"/>
    <x v="0"/>
    <x v="0"/>
    <n v="5"/>
    <x v="0"/>
    <n v="1"/>
    <x v="4"/>
    <n v="5011100015"/>
    <x v="259"/>
    <n v="1"/>
    <x v="0"/>
    <n v="3"/>
    <s v="Liquidacion"/>
    <n v="0"/>
    <m/>
    <n v="2020"/>
    <n v="15"/>
    <n v="84"/>
    <n v="99"/>
    <n v="0"/>
    <n v="0"/>
    <n v="11"/>
    <n v="61"/>
    <n v="72"/>
    <n v="1"/>
    <n v="0"/>
    <n v="0"/>
    <n v="0"/>
    <n v="0"/>
    <n v="0"/>
    <n v="0"/>
    <n v="0"/>
    <n v="0"/>
    <n v="0"/>
    <n v="0"/>
    <n v="0"/>
  </r>
  <r>
    <s v="08MSU0684Z"/>
    <x v="69"/>
    <s v="08PSU5036A"/>
    <x v="122"/>
    <x v="7"/>
    <x v="0"/>
    <x v="0"/>
    <n v="5"/>
    <x v="0"/>
    <n v="1"/>
    <x v="4"/>
    <n v="5011100015"/>
    <x v="259"/>
    <n v="1"/>
    <x v="0"/>
    <n v="1"/>
    <s v="Activa"/>
    <n v="0"/>
    <m/>
    <n v="2020"/>
    <n v="0"/>
    <n v="0"/>
    <n v="0"/>
    <n v="0"/>
    <n v="0"/>
    <n v="0"/>
    <n v="0"/>
    <n v="0"/>
    <n v="0"/>
    <n v="0"/>
    <n v="12"/>
    <n v="44"/>
    <n v="56"/>
    <n v="1"/>
    <n v="0"/>
    <n v="37"/>
    <n v="163"/>
    <n v="200"/>
    <n v="2"/>
    <n v="0"/>
  </r>
  <r>
    <s v="08MSU0684Z"/>
    <x v="69"/>
    <s v="08PSU5036A"/>
    <x v="122"/>
    <x v="7"/>
    <x v="0"/>
    <x v="0"/>
    <n v="5"/>
    <x v="0"/>
    <n v="2"/>
    <x v="0"/>
    <n v="5021500028"/>
    <x v="0"/>
    <n v="1"/>
    <x v="0"/>
    <n v="1"/>
    <s v="Activa"/>
    <n v="0"/>
    <m/>
    <n v="2020"/>
    <n v="3"/>
    <n v="3"/>
    <n v="6"/>
    <n v="0"/>
    <n v="0"/>
    <n v="0"/>
    <n v="0"/>
    <n v="0"/>
    <n v="0"/>
    <n v="0"/>
    <n v="3"/>
    <n v="4"/>
    <n v="7"/>
    <n v="0"/>
    <n v="0"/>
    <n v="4"/>
    <n v="11"/>
    <n v="15"/>
    <n v="1"/>
    <n v="0"/>
  </r>
  <r>
    <s v="08MSU0684Z"/>
    <x v="69"/>
    <s v="08PSU5036A"/>
    <x v="122"/>
    <x v="7"/>
    <x v="0"/>
    <x v="0"/>
    <n v="5"/>
    <x v="0"/>
    <n v="3"/>
    <x v="1"/>
    <n v="5031100026"/>
    <x v="356"/>
    <n v="1"/>
    <x v="0"/>
    <n v="1"/>
    <s v="Activa"/>
    <n v="0"/>
    <m/>
    <n v="2020"/>
    <n v="1"/>
    <n v="2"/>
    <n v="3"/>
    <n v="0"/>
    <n v="0"/>
    <n v="3"/>
    <n v="20"/>
    <n v="23"/>
    <n v="0"/>
    <n v="0"/>
    <n v="0"/>
    <n v="0"/>
    <n v="0"/>
    <n v="0"/>
    <n v="0"/>
    <n v="4"/>
    <n v="29"/>
    <n v="33"/>
    <n v="0"/>
    <n v="0"/>
  </r>
  <r>
    <s v="08MSU0684Z"/>
    <x v="69"/>
    <s v="08PSU5036A"/>
    <x v="122"/>
    <x v="7"/>
    <x v="0"/>
    <x v="0"/>
    <n v="5"/>
    <x v="0"/>
    <n v="3"/>
    <x v="1"/>
    <n v="5031500010"/>
    <x v="260"/>
    <n v="1"/>
    <x v="0"/>
    <n v="1"/>
    <s v="Activa"/>
    <n v="0"/>
    <m/>
    <n v="2020"/>
    <n v="2"/>
    <n v="15"/>
    <n v="17"/>
    <n v="0"/>
    <n v="0"/>
    <n v="0"/>
    <n v="0"/>
    <n v="0"/>
    <n v="0"/>
    <n v="0"/>
    <n v="2"/>
    <n v="19"/>
    <n v="21"/>
    <n v="0"/>
    <n v="0"/>
    <n v="8"/>
    <n v="72"/>
    <n v="80"/>
    <n v="1"/>
    <n v="0"/>
  </r>
  <r>
    <s v="08MSU0684Z"/>
    <x v="69"/>
    <s v="08PSU5036A"/>
    <x v="122"/>
    <x v="7"/>
    <x v="0"/>
    <x v="0"/>
    <n v="5"/>
    <x v="0"/>
    <n v="3"/>
    <x v="1"/>
    <n v="5033100011"/>
    <x v="1"/>
    <n v="1"/>
    <x v="0"/>
    <n v="3"/>
    <s v="Liquidacion"/>
    <n v="0"/>
    <m/>
    <n v="2020"/>
    <n v="0"/>
    <n v="0"/>
    <n v="0"/>
    <n v="0"/>
    <n v="0"/>
    <n v="13"/>
    <n v="21"/>
    <n v="34"/>
    <n v="0"/>
    <n v="0"/>
    <n v="0"/>
    <n v="0"/>
    <n v="0"/>
    <n v="0"/>
    <n v="0"/>
    <n v="0"/>
    <n v="0"/>
    <n v="0"/>
    <n v="0"/>
    <n v="0"/>
  </r>
  <r>
    <s v="08MSU0684Z"/>
    <x v="69"/>
    <s v="08PSU5036A"/>
    <x v="122"/>
    <x v="7"/>
    <x v="0"/>
    <x v="0"/>
    <n v="5"/>
    <x v="0"/>
    <n v="3"/>
    <x v="1"/>
    <n v="5033200006"/>
    <x v="261"/>
    <n v="1"/>
    <x v="0"/>
    <n v="1"/>
    <s v="Activa"/>
    <n v="0"/>
    <m/>
    <n v="2020"/>
    <n v="24"/>
    <n v="18"/>
    <n v="42"/>
    <n v="0"/>
    <n v="0"/>
    <n v="20"/>
    <n v="9"/>
    <n v="29"/>
    <n v="0"/>
    <n v="0"/>
    <n v="9"/>
    <n v="13"/>
    <n v="22"/>
    <n v="0"/>
    <n v="0"/>
    <n v="40"/>
    <n v="37"/>
    <n v="77"/>
    <n v="0"/>
    <n v="0"/>
  </r>
  <r>
    <s v="08MSU0684Z"/>
    <x v="69"/>
    <s v="08PSU5036A"/>
    <x v="122"/>
    <x v="7"/>
    <x v="0"/>
    <x v="0"/>
    <n v="5"/>
    <x v="0"/>
    <n v="4"/>
    <x v="2"/>
    <n v="5042100055"/>
    <x v="16"/>
    <n v="1"/>
    <x v="0"/>
    <n v="1"/>
    <s v="Activa"/>
    <n v="0"/>
    <m/>
    <n v="2020"/>
    <n v="17"/>
    <n v="45"/>
    <n v="62"/>
    <n v="0"/>
    <n v="0"/>
    <n v="10"/>
    <n v="8"/>
    <n v="18"/>
    <n v="0"/>
    <n v="0"/>
    <n v="10"/>
    <n v="15"/>
    <n v="25"/>
    <n v="0"/>
    <n v="0"/>
    <n v="39"/>
    <n v="72"/>
    <n v="111"/>
    <n v="0"/>
    <n v="0"/>
  </r>
  <r>
    <s v="08MSU0684Z"/>
    <x v="69"/>
    <s v="08PSU5036A"/>
    <x v="122"/>
    <x v="7"/>
    <x v="0"/>
    <x v="0"/>
    <n v="5"/>
    <x v="0"/>
    <n v="7"/>
    <x v="3"/>
    <n v="5071700027"/>
    <x v="305"/>
    <n v="1"/>
    <x v="0"/>
    <n v="1"/>
    <s v="Activa"/>
    <n v="0"/>
    <m/>
    <n v="2020"/>
    <n v="30"/>
    <n v="16"/>
    <n v="46"/>
    <n v="0"/>
    <n v="0"/>
    <n v="3"/>
    <n v="1"/>
    <n v="4"/>
    <n v="0"/>
    <n v="0"/>
    <n v="0"/>
    <n v="0"/>
    <n v="0"/>
    <n v="0"/>
    <n v="0"/>
    <n v="35"/>
    <n v="9"/>
    <n v="44"/>
    <n v="0"/>
    <n v="0"/>
  </r>
  <r>
    <s v="08MSU0684Z"/>
    <x v="69"/>
    <s v="08PSU5036A"/>
    <x v="122"/>
    <x v="7"/>
    <x v="0"/>
    <x v="0"/>
    <n v="5"/>
    <x v="0"/>
    <n v="7"/>
    <x v="3"/>
    <n v="5073100009"/>
    <x v="34"/>
    <n v="1"/>
    <x v="0"/>
    <n v="1"/>
    <s v="Activa"/>
    <n v="0"/>
    <m/>
    <n v="2020"/>
    <n v="6"/>
    <n v="2"/>
    <n v="8"/>
    <n v="0"/>
    <n v="0"/>
    <n v="0"/>
    <n v="0"/>
    <n v="0"/>
    <n v="0"/>
    <n v="0"/>
    <n v="5"/>
    <n v="6"/>
    <n v="11"/>
    <n v="0"/>
    <n v="0"/>
    <n v="13"/>
    <n v="9"/>
    <n v="22"/>
    <n v="0"/>
    <n v="0"/>
  </r>
  <r>
    <s v="08MSU0684Z"/>
    <x v="69"/>
    <s v="08PSU5036A"/>
    <x v="122"/>
    <x v="7"/>
    <x v="0"/>
    <x v="0"/>
    <n v="5"/>
    <x v="0"/>
    <n v="10"/>
    <x v="8"/>
    <n v="5101500006"/>
    <x v="263"/>
    <n v="1"/>
    <x v="0"/>
    <n v="1"/>
    <s v="Activa"/>
    <n v="0"/>
    <m/>
    <n v="2020"/>
    <n v="3"/>
    <n v="9"/>
    <n v="12"/>
    <n v="0"/>
    <n v="0"/>
    <n v="5"/>
    <n v="3"/>
    <n v="8"/>
    <n v="0"/>
    <n v="0"/>
    <n v="2"/>
    <n v="9"/>
    <n v="11"/>
    <n v="0"/>
    <n v="0"/>
    <n v="8"/>
    <n v="16"/>
    <n v="24"/>
    <n v="0"/>
    <n v="0"/>
  </r>
  <r>
    <s v="08MSU0684Z"/>
    <x v="69"/>
    <s v="08PSU5036A"/>
    <x v="122"/>
    <x v="7"/>
    <x v="0"/>
    <x v="0"/>
    <n v="7"/>
    <x v="2"/>
    <n v="3"/>
    <x v="1"/>
    <n v="7033200003"/>
    <x v="265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</r>
  <r>
    <s v="08MSU0684Z"/>
    <x v="69"/>
    <s v="08PSU5037Z"/>
    <x v="123"/>
    <x v="15"/>
    <x v="0"/>
    <x v="0"/>
    <n v="5"/>
    <x v="0"/>
    <n v="1"/>
    <x v="4"/>
    <n v="5011100015"/>
    <x v="259"/>
    <n v="1"/>
    <x v="0"/>
    <n v="3"/>
    <s v="Liquidacion"/>
    <n v="0"/>
    <m/>
    <n v="2020"/>
    <n v="7"/>
    <n v="31"/>
    <n v="38"/>
    <n v="0"/>
    <n v="0"/>
    <n v="1"/>
    <n v="3"/>
    <n v="4"/>
    <n v="0"/>
    <n v="0"/>
    <n v="0"/>
    <n v="0"/>
    <n v="0"/>
    <n v="0"/>
    <n v="0"/>
    <n v="0"/>
    <n v="0"/>
    <n v="0"/>
    <n v="0"/>
    <n v="0"/>
  </r>
  <r>
    <s v="08MSU0684Z"/>
    <x v="69"/>
    <s v="08PSU5037Z"/>
    <x v="123"/>
    <x v="15"/>
    <x v="0"/>
    <x v="0"/>
    <n v="5"/>
    <x v="0"/>
    <n v="1"/>
    <x v="4"/>
    <n v="5011100015"/>
    <x v="259"/>
    <n v="1"/>
    <x v="0"/>
    <n v="1"/>
    <s v="Activa"/>
    <n v="0"/>
    <m/>
    <n v="2020"/>
    <n v="0"/>
    <n v="0"/>
    <n v="0"/>
    <n v="0"/>
    <n v="0"/>
    <n v="0"/>
    <n v="0"/>
    <n v="0"/>
    <n v="0"/>
    <n v="0"/>
    <n v="18"/>
    <n v="71"/>
    <n v="89"/>
    <n v="1"/>
    <n v="0"/>
    <n v="41"/>
    <n v="148"/>
    <n v="189"/>
    <n v="1"/>
    <n v="0"/>
  </r>
  <r>
    <s v="08MSU0684Z"/>
    <x v="69"/>
    <s v="08PSU5037Z"/>
    <x v="123"/>
    <x v="15"/>
    <x v="0"/>
    <x v="0"/>
    <n v="5"/>
    <x v="0"/>
    <n v="2"/>
    <x v="0"/>
    <n v="5021500028"/>
    <x v="0"/>
    <n v="1"/>
    <x v="0"/>
    <n v="1"/>
    <s v="Activa"/>
    <n v="0"/>
    <m/>
    <n v="2020"/>
    <n v="2"/>
    <n v="3"/>
    <n v="5"/>
    <n v="0"/>
    <n v="0"/>
    <n v="0"/>
    <n v="0"/>
    <n v="0"/>
    <n v="0"/>
    <n v="0"/>
    <n v="5"/>
    <n v="3"/>
    <n v="8"/>
    <n v="0"/>
    <n v="0"/>
    <n v="5"/>
    <n v="3"/>
    <n v="8"/>
    <n v="0"/>
    <n v="0"/>
  </r>
  <r>
    <s v="08MSU0684Z"/>
    <x v="69"/>
    <s v="08PSU5037Z"/>
    <x v="123"/>
    <x v="15"/>
    <x v="0"/>
    <x v="0"/>
    <n v="5"/>
    <x v="0"/>
    <n v="3"/>
    <x v="1"/>
    <n v="5031100026"/>
    <x v="356"/>
    <n v="1"/>
    <x v="0"/>
    <n v="1"/>
    <s v="Activa"/>
    <n v="0"/>
    <m/>
    <n v="2020"/>
    <n v="6"/>
    <n v="12"/>
    <n v="18"/>
    <n v="0"/>
    <n v="0"/>
    <n v="2"/>
    <n v="13"/>
    <n v="15"/>
    <n v="0"/>
    <n v="0"/>
    <n v="1"/>
    <n v="4"/>
    <n v="5"/>
    <n v="0"/>
    <n v="0"/>
    <n v="17"/>
    <n v="56"/>
    <n v="73"/>
    <n v="0"/>
    <n v="0"/>
  </r>
  <r>
    <s v="08MSU0684Z"/>
    <x v="69"/>
    <s v="08PSU5037Z"/>
    <x v="123"/>
    <x v="15"/>
    <x v="0"/>
    <x v="0"/>
    <n v="5"/>
    <x v="0"/>
    <n v="3"/>
    <x v="1"/>
    <n v="5031500010"/>
    <x v="260"/>
    <n v="1"/>
    <x v="0"/>
    <n v="1"/>
    <s v="Activa"/>
    <n v="0"/>
    <m/>
    <n v="2020"/>
    <n v="2"/>
    <n v="19"/>
    <n v="21"/>
    <n v="0"/>
    <n v="0"/>
    <n v="0"/>
    <n v="0"/>
    <n v="0"/>
    <n v="0"/>
    <n v="0"/>
    <n v="3"/>
    <n v="38"/>
    <n v="41"/>
    <n v="0"/>
    <n v="0"/>
    <n v="9"/>
    <n v="100"/>
    <n v="109"/>
    <n v="1"/>
    <n v="0"/>
  </r>
  <r>
    <s v="08MSU0684Z"/>
    <x v="69"/>
    <s v="08PSU5037Z"/>
    <x v="123"/>
    <x v="15"/>
    <x v="0"/>
    <x v="0"/>
    <n v="5"/>
    <x v="0"/>
    <n v="3"/>
    <x v="1"/>
    <n v="5033100011"/>
    <x v="1"/>
    <n v="1"/>
    <x v="0"/>
    <n v="3"/>
    <s v="Liquidacion"/>
    <n v="0"/>
    <m/>
    <n v="2020"/>
    <n v="0"/>
    <n v="0"/>
    <n v="0"/>
    <n v="0"/>
    <n v="0"/>
    <n v="6"/>
    <n v="6"/>
    <n v="12"/>
    <n v="0"/>
    <n v="0"/>
    <n v="0"/>
    <n v="0"/>
    <n v="0"/>
    <n v="0"/>
    <n v="0"/>
    <n v="0"/>
    <n v="0"/>
    <n v="0"/>
    <n v="0"/>
    <n v="0"/>
  </r>
  <r>
    <s v="08MSU0684Z"/>
    <x v="69"/>
    <s v="08PSU5037Z"/>
    <x v="123"/>
    <x v="15"/>
    <x v="0"/>
    <x v="0"/>
    <n v="5"/>
    <x v="0"/>
    <n v="3"/>
    <x v="1"/>
    <n v="5033200006"/>
    <x v="261"/>
    <n v="1"/>
    <x v="0"/>
    <n v="1"/>
    <s v="Activa"/>
    <n v="0"/>
    <m/>
    <n v="2020"/>
    <n v="17"/>
    <n v="10"/>
    <n v="27"/>
    <n v="0"/>
    <n v="0"/>
    <n v="13"/>
    <n v="11"/>
    <n v="24"/>
    <n v="0"/>
    <n v="0"/>
    <n v="27"/>
    <n v="38"/>
    <n v="65"/>
    <n v="2"/>
    <n v="0"/>
    <n v="82"/>
    <n v="75"/>
    <n v="157"/>
    <n v="2"/>
    <n v="0"/>
  </r>
  <r>
    <s v="08MSU0684Z"/>
    <x v="69"/>
    <s v="08PSU5037Z"/>
    <x v="123"/>
    <x v="15"/>
    <x v="0"/>
    <x v="0"/>
    <n v="5"/>
    <x v="0"/>
    <n v="4"/>
    <x v="2"/>
    <n v="5042100055"/>
    <x v="16"/>
    <n v="1"/>
    <x v="0"/>
    <n v="1"/>
    <s v="Activa"/>
    <n v="0"/>
    <m/>
    <n v="2020"/>
    <n v="2"/>
    <n v="7"/>
    <n v="9"/>
    <n v="0"/>
    <n v="0"/>
    <n v="1"/>
    <n v="4"/>
    <n v="5"/>
    <n v="0"/>
    <n v="0"/>
    <n v="10"/>
    <n v="12"/>
    <n v="22"/>
    <n v="0"/>
    <n v="0"/>
    <n v="54"/>
    <n v="83"/>
    <n v="137"/>
    <n v="0"/>
    <n v="1"/>
  </r>
  <r>
    <s v="08MSU0684Z"/>
    <x v="69"/>
    <s v="08PSU5037Z"/>
    <x v="123"/>
    <x v="15"/>
    <x v="0"/>
    <x v="0"/>
    <n v="5"/>
    <x v="0"/>
    <n v="7"/>
    <x v="3"/>
    <n v="5071700027"/>
    <x v="305"/>
    <n v="1"/>
    <x v="0"/>
    <n v="1"/>
    <s v="Activa"/>
    <n v="0"/>
    <m/>
    <n v="2020"/>
    <n v="35"/>
    <n v="4"/>
    <n v="39"/>
    <n v="0"/>
    <n v="0"/>
    <n v="0"/>
    <n v="0"/>
    <n v="0"/>
    <n v="0"/>
    <n v="0"/>
    <n v="20"/>
    <n v="11"/>
    <n v="31"/>
    <n v="0"/>
    <n v="0"/>
    <n v="131"/>
    <n v="50"/>
    <n v="181"/>
    <n v="0"/>
    <n v="0"/>
  </r>
  <r>
    <s v="08MSU0684Z"/>
    <x v="69"/>
    <s v="08PSU5037Z"/>
    <x v="123"/>
    <x v="15"/>
    <x v="0"/>
    <x v="0"/>
    <n v="5"/>
    <x v="0"/>
    <n v="7"/>
    <x v="3"/>
    <n v="5073100009"/>
    <x v="34"/>
    <n v="1"/>
    <x v="0"/>
    <n v="1"/>
    <s v="Activa"/>
    <n v="0"/>
    <m/>
    <n v="2020"/>
    <n v="3"/>
    <n v="2"/>
    <n v="5"/>
    <n v="0"/>
    <n v="0"/>
    <n v="0"/>
    <n v="0"/>
    <n v="0"/>
    <n v="0"/>
    <n v="0"/>
    <n v="5"/>
    <n v="8"/>
    <n v="13"/>
    <n v="0"/>
    <n v="0"/>
    <n v="14"/>
    <n v="10"/>
    <n v="24"/>
    <n v="1"/>
    <n v="0"/>
  </r>
  <r>
    <s v="08MSU0684Z"/>
    <x v="69"/>
    <s v="08PSU5037Z"/>
    <x v="123"/>
    <x v="15"/>
    <x v="0"/>
    <x v="0"/>
    <n v="5"/>
    <x v="0"/>
    <n v="10"/>
    <x v="8"/>
    <n v="5101500006"/>
    <x v="263"/>
    <n v="1"/>
    <x v="0"/>
    <n v="1"/>
    <s v="Activa"/>
    <n v="0"/>
    <m/>
    <n v="2020"/>
    <n v="3"/>
    <n v="1"/>
    <n v="4"/>
    <n v="0"/>
    <n v="0"/>
    <n v="0"/>
    <n v="0"/>
    <n v="0"/>
    <n v="0"/>
    <n v="0"/>
    <n v="7"/>
    <n v="4"/>
    <n v="11"/>
    <n v="0"/>
    <n v="0"/>
    <n v="13"/>
    <n v="7"/>
    <n v="20"/>
    <n v="0"/>
    <n v="0"/>
  </r>
  <r>
    <s v="08MSU0684Z"/>
    <x v="69"/>
    <s v="08PSU5044J"/>
    <x v="124"/>
    <x v="9"/>
    <x v="0"/>
    <x v="0"/>
    <n v="5"/>
    <x v="0"/>
    <n v="1"/>
    <x v="4"/>
    <n v="5011100004"/>
    <x v="472"/>
    <n v="1"/>
    <x v="0"/>
    <n v="1"/>
    <s v="Activa"/>
    <n v="0"/>
    <m/>
    <n v="2020"/>
    <n v="2"/>
    <n v="7"/>
    <n v="9"/>
    <n v="0"/>
    <n v="1"/>
    <n v="2"/>
    <n v="6"/>
    <n v="8"/>
    <n v="0"/>
    <n v="0"/>
    <n v="5"/>
    <n v="21"/>
    <n v="26"/>
    <n v="0"/>
    <n v="0"/>
    <n v="9"/>
    <n v="43"/>
    <n v="52"/>
    <n v="0"/>
    <n v="1"/>
  </r>
  <r>
    <s v="08MSU0684Z"/>
    <x v="69"/>
    <s v="08PSU5044J"/>
    <x v="124"/>
    <x v="9"/>
    <x v="0"/>
    <x v="0"/>
    <n v="5"/>
    <x v="0"/>
    <n v="3"/>
    <x v="1"/>
    <n v="5031100026"/>
    <x v="356"/>
    <n v="1"/>
    <x v="0"/>
    <n v="3"/>
    <s v="Liquidacion"/>
    <n v="0"/>
    <m/>
    <n v="2020"/>
    <n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</r>
  <r>
    <s v="08MSU0684Z"/>
    <x v="69"/>
    <s v="08PSU5044J"/>
    <x v="124"/>
    <x v="9"/>
    <x v="0"/>
    <x v="0"/>
    <n v="5"/>
    <x v="0"/>
    <n v="3"/>
    <x v="1"/>
    <n v="5031500010"/>
    <x v="260"/>
    <n v="1"/>
    <x v="0"/>
    <n v="1"/>
    <s v="Activa"/>
    <n v="0"/>
    <m/>
    <n v="2020"/>
    <n v="3"/>
    <n v="12"/>
    <n v="15"/>
    <n v="0"/>
    <n v="0"/>
    <n v="0"/>
    <n v="0"/>
    <n v="0"/>
    <n v="0"/>
    <n v="0"/>
    <n v="2"/>
    <n v="13"/>
    <n v="15"/>
    <n v="0"/>
    <n v="0"/>
    <n v="8"/>
    <n v="26"/>
    <n v="34"/>
    <n v="0"/>
    <n v="0"/>
  </r>
  <r>
    <s v="08MSU0684Z"/>
    <x v="69"/>
    <s v="08PSU5044J"/>
    <x v="124"/>
    <x v="9"/>
    <x v="0"/>
    <x v="0"/>
    <n v="5"/>
    <x v="0"/>
    <n v="3"/>
    <x v="1"/>
    <n v="5033100011"/>
    <x v="1"/>
    <n v="1"/>
    <x v="0"/>
    <n v="1"/>
    <s v="Activa"/>
    <n v="0"/>
    <m/>
    <n v="2020"/>
    <n v="2"/>
    <n v="3"/>
    <n v="5"/>
    <n v="0"/>
    <n v="0"/>
    <n v="0"/>
    <n v="0"/>
    <n v="0"/>
    <n v="0"/>
    <n v="0"/>
    <n v="6"/>
    <n v="7"/>
    <n v="13"/>
    <n v="0"/>
    <n v="0"/>
    <n v="15"/>
    <n v="15"/>
    <n v="30"/>
    <n v="0"/>
    <n v="0"/>
  </r>
  <r>
    <s v="08MSU0684Z"/>
    <x v="69"/>
    <s v="08PSU5044J"/>
    <x v="124"/>
    <x v="9"/>
    <x v="0"/>
    <x v="0"/>
    <n v="5"/>
    <x v="0"/>
    <n v="3"/>
    <x v="1"/>
    <n v="5033200006"/>
    <x v="261"/>
    <n v="1"/>
    <x v="0"/>
    <n v="1"/>
    <s v="Activa"/>
    <n v="0"/>
    <m/>
    <n v="2020"/>
    <n v="6"/>
    <n v="3"/>
    <n v="9"/>
    <n v="0"/>
    <n v="0"/>
    <n v="6"/>
    <n v="5"/>
    <n v="11"/>
    <n v="0"/>
    <n v="0"/>
    <n v="10"/>
    <n v="17"/>
    <n v="27"/>
    <n v="0"/>
    <n v="0"/>
    <n v="24"/>
    <n v="25"/>
    <n v="49"/>
    <n v="0"/>
    <n v="0"/>
  </r>
  <r>
    <s v="08MSU0684Z"/>
    <x v="69"/>
    <s v="08PSU5044J"/>
    <x v="124"/>
    <x v="9"/>
    <x v="0"/>
    <x v="0"/>
    <n v="7"/>
    <x v="2"/>
    <n v="3"/>
    <x v="1"/>
    <n v="7033200003"/>
    <x v="265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2"/>
    <n v="7"/>
    <n v="9"/>
    <n v="0"/>
    <n v="0"/>
  </r>
  <r>
    <s v="08MSU0685Z"/>
    <x v="70"/>
    <s v="08PSU5001L"/>
    <x v="125"/>
    <x v="3"/>
    <x v="0"/>
    <x v="0"/>
    <n v="5"/>
    <x v="0"/>
    <n v="1"/>
    <x v="4"/>
    <n v="5012701011"/>
    <x v="478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</r>
  <r>
    <s v="08MSU0685Z"/>
    <x v="70"/>
    <s v="08PSU5001L"/>
    <x v="125"/>
    <x v="3"/>
    <x v="0"/>
    <x v="0"/>
    <n v="5"/>
    <x v="0"/>
    <n v="2"/>
    <x v="0"/>
    <n v="5021500035"/>
    <x v="304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</r>
  <r>
    <s v="08MSU0685Z"/>
    <x v="70"/>
    <s v="08PSU5001L"/>
    <x v="125"/>
    <x v="3"/>
    <x v="0"/>
    <x v="0"/>
    <n v="5"/>
    <x v="0"/>
    <n v="3"/>
    <x v="1"/>
    <n v="5031100019"/>
    <x v="479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685Z"/>
    <x v="70"/>
    <s v="08PSU5001L"/>
    <x v="125"/>
    <x v="3"/>
    <x v="0"/>
    <x v="0"/>
    <n v="5"/>
    <x v="0"/>
    <n v="3"/>
    <x v="1"/>
    <n v="5033200006"/>
    <x v="261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</r>
  <r>
    <s v="08MSU0685Z"/>
    <x v="70"/>
    <s v="08PSU5001L"/>
    <x v="125"/>
    <x v="3"/>
    <x v="0"/>
    <x v="0"/>
    <n v="5"/>
    <x v="0"/>
    <n v="7"/>
    <x v="3"/>
    <n v="5071100005"/>
    <x v="243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</r>
  <r>
    <s v="08MSU0685Z"/>
    <x v="70"/>
    <s v="08PSU5001L"/>
    <x v="125"/>
    <x v="3"/>
    <x v="0"/>
    <x v="0"/>
    <n v="5"/>
    <x v="0"/>
    <n v="10"/>
    <x v="8"/>
    <n v="5101100058"/>
    <x v="480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</r>
  <r>
    <s v="08MSU0686Y"/>
    <x v="71"/>
    <s v="08PSU5002K"/>
    <x v="126"/>
    <x v="1"/>
    <x v="0"/>
    <x v="0"/>
    <n v="7"/>
    <x v="2"/>
    <n v="1"/>
    <x v="4"/>
    <n v="7011100019"/>
    <x v="294"/>
    <n v="2"/>
    <x v="1"/>
    <n v="1"/>
    <s v="Activa"/>
    <n v="0"/>
    <m/>
    <n v="2020"/>
    <n v="0"/>
    <n v="0"/>
    <n v="0"/>
    <n v="0"/>
    <n v="0"/>
    <n v="0"/>
    <n v="0"/>
    <n v="0"/>
    <n v="0"/>
    <n v="0"/>
    <n v="6"/>
    <n v="18"/>
    <n v="24"/>
    <n v="0"/>
    <n v="0"/>
    <n v="10"/>
    <n v="29"/>
    <n v="39"/>
    <n v="0"/>
    <n v="0"/>
  </r>
  <r>
    <s v="08MSU0686Y"/>
    <x v="71"/>
    <s v="08PSU5002K"/>
    <x v="126"/>
    <x v="1"/>
    <x v="0"/>
    <x v="0"/>
    <n v="8"/>
    <x v="3"/>
    <n v="1"/>
    <x v="4"/>
    <n v="8011100012"/>
    <x v="481"/>
    <n v="2"/>
    <x v="1"/>
    <n v="1"/>
    <s v="Activa"/>
    <n v="0"/>
    <m/>
    <n v="2020"/>
    <n v="0"/>
    <n v="0"/>
    <n v="0"/>
    <n v="0"/>
    <n v="0"/>
    <n v="0"/>
    <n v="0"/>
    <n v="0"/>
    <n v="0"/>
    <n v="0"/>
    <n v="8"/>
    <n v="11"/>
    <n v="19"/>
    <n v="0"/>
    <n v="0"/>
    <n v="20"/>
    <n v="20"/>
    <n v="40"/>
    <n v="0"/>
    <n v="0"/>
  </r>
  <r>
    <s v="08MSU0687X"/>
    <x v="72"/>
    <s v="08ESU0002X"/>
    <x v="127"/>
    <x v="1"/>
    <x v="1"/>
    <x v="3"/>
    <n v="5"/>
    <x v="0"/>
    <n v="2"/>
    <x v="0"/>
    <n v="5021300004"/>
    <x v="482"/>
    <n v="1"/>
    <x v="0"/>
    <n v="1"/>
    <s v="Activa"/>
    <n v="0"/>
    <m/>
    <n v="2020"/>
    <n v="0"/>
    <n v="0"/>
    <n v="0"/>
    <n v="0"/>
    <n v="0"/>
    <n v="0"/>
    <n v="0"/>
    <n v="0"/>
    <n v="0"/>
    <n v="0"/>
    <n v="2"/>
    <n v="2"/>
    <n v="4"/>
    <n v="0"/>
    <n v="0"/>
    <n v="7"/>
    <n v="10"/>
    <n v="17"/>
    <n v="0"/>
    <n v="0"/>
  </r>
  <r>
    <s v="08MSU0687X"/>
    <x v="72"/>
    <s v="08ESU0002X"/>
    <x v="127"/>
    <x v="1"/>
    <x v="1"/>
    <x v="3"/>
    <n v="5"/>
    <x v="0"/>
    <n v="2"/>
    <x v="0"/>
    <n v="5021300009"/>
    <x v="483"/>
    <n v="1"/>
    <x v="0"/>
    <n v="1"/>
    <s v="Activa"/>
    <n v="0"/>
    <m/>
    <n v="2020"/>
    <n v="1"/>
    <n v="0"/>
    <n v="1"/>
    <n v="0"/>
    <n v="0"/>
    <n v="0"/>
    <n v="0"/>
    <n v="0"/>
    <n v="0"/>
    <n v="0"/>
    <n v="0"/>
    <n v="0"/>
    <n v="0"/>
    <n v="0"/>
    <n v="0"/>
    <n v="3"/>
    <n v="1"/>
    <n v="4"/>
    <n v="0"/>
    <n v="0"/>
  </r>
  <r>
    <s v="08MSU0687X"/>
    <x v="72"/>
    <s v="08ESU0002X"/>
    <x v="127"/>
    <x v="1"/>
    <x v="1"/>
    <x v="3"/>
    <n v="5"/>
    <x v="0"/>
    <n v="2"/>
    <x v="0"/>
    <n v="5021300063"/>
    <x v="181"/>
    <n v="1"/>
    <x v="0"/>
    <n v="1"/>
    <s v="Activa"/>
    <n v="0"/>
    <m/>
    <n v="2020"/>
    <n v="2"/>
    <n v="4"/>
    <n v="6"/>
    <n v="0"/>
    <n v="0"/>
    <n v="1"/>
    <n v="1"/>
    <n v="2"/>
    <n v="0"/>
    <n v="0"/>
    <n v="5"/>
    <n v="2"/>
    <n v="7"/>
    <n v="0"/>
    <n v="0"/>
    <n v="17"/>
    <n v="7"/>
    <n v="24"/>
    <n v="0"/>
    <n v="0"/>
  </r>
  <r>
    <s v="08MSU0687X"/>
    <x v="72"/>
    <s v="08ESU0002X"/>
    <x v="127"/>
    <x v="1"/>
    <x v="1"/>
    <x v="3"/>
    <n v="5"/>
    <x v="0"/>
    <n v="2"/>
    <x v="0"/>
    <n v="5021300086"/>
    <x v="484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1"/>
    <n v="1"/>
    <n v="0"/>
    <n v="0"/>
    <n v="0"/>
    <n v="3"/>
    <n v="3"/>
    <n v="0"/>
    <n v="0"/>
  </r>
  <r>
    <s v="08MSU0687X"/>
    <x v="72"/>
    <s v="08ESU0002X"/>
    <x v="127"/>
    <x v="1"/>
    <x v="1"/>
    <x v="3"/>
    <n v="5"/>
    <x v="0"/>
    <n v="2"/>
    <x v="0"/>
    <n v="5021300087"/>
    <x v="485"/>
    <n v="1"/>
    <x v="0"/>
    <n v="1"/>
    <s v="Activa"/>
    <n v="0"/>
    <m/>
    <n v="2020"/>
    <n v="0"/>
    <n v="0"/>
    <n v="0"/>
    <n v="0"/>
    <n v="0"/>
    <n v="0"/>
    <n v="0"/>
    <n v="0"/>
    <n v="0"/>
    <n v="0"/>
    <n v="1"/>
    <n v="0"/>
    <n v="1"/>
    <n v="0"/>
    <n v="0"/>
    <n v="1"/>
    <n v="0"/>
    <n v="1"/>
    <n v="0"/>
    <n v="0"/>
  </r>
  <r>
    <s v="08MSU0687X"/>
    <x v="72"/>
    <s v="08ESU0002X"/>
    <x v="127"/>
    <x v="1"/>
    <x v="1"/>
    <x v="3"/>
    <n v="5"/>
    <x v="0"/>
    <n v="2"/>
    <x v="0"/>
    <n v="5021300089"/>
    <x v="486"/>
    <n v="1"/>
    <x v="0"/>
    <n v="1"/>
    <s v="Activa"/>
    <n v="0"/>
    <m/>
    <n v="2020"/>
    <n v="0"/>
    <n v="0"/>
    <n v="0"/>
    <n v="0"/>
    <n v="0"/>
    <n v="0"/>
    <n v="0"/>
    <n v="0"/>
    <n v="0"/>
    <n v="0"/>
    <n v="2"/>
    <n v="0"/>
    <n v="2"/>
    <n v="0"/>
    <n v="0"/>
    <n v="5"/>
    <n v="1"/>
    <n v="6"/>
    <n v="0"/>
    <n v="0"/>
  </r>
  <r>
    <s v="08MSU0687X"/>
    <x v="72"/>
    <s v="08ESU0002X"/>
    <x v="127"/>
    <x v="1"/>
    <x v="1"/>
    <x v="3"/>
    <n v="5"/>
    <x v="0"/>
    <n v="2"/>
    <x v="0"/>
    <n v="5021300090"/>
    <x v="487"/>
    <n v="1"/>
    <x v="0"/>
    <n v="1"/>
    <s v="Activa"/>
    <n v="0"/>
    <m/>
    <n v="2020"/>
    <n v="0"/>
    <n v="0"/>
    <n v="0"/>
    <n v="0"/>
    <n v="0"/>
    <n v="0"/>
    <n v="0"/>
    <n v="0"/>
    <n v="0"/>
    <n v="0"/>
    <n v="1"/>
    <n v="0"/>
    <n v="1"/>
    <n v="0"/>
    <n v="0"/>
    <n v="2"/>
    <n v="0"/>
    <n v="2"/>
    <n v="0"/>
    <n v="0"/>
  </r>
  <r>
    <s v="08MSU0687X"/>
    <x v="72"/>
    <s v="08ESU0002X"/>
    <x v="127"/>
    <x v="1"/>
    <x v="1"/>
    <x v="3"/>
    <n v="5"/>
    <x v="0"/>
    <n v="2"/>
    <x v="0"/>
    <n v="5021300091"/>
    <x v="488"/>
    <n v="1"/>
    <x v="0"/>
    <n v="3"/>
    <s v="Liquidacion"/>
    <n v="0"/>
    <m/>
    <n v="2020"/>
    <n v="0"/>
    <n v="1"/>
    <n v="1"/>
    <n v="0"/>
    <n v="0"/>
    <n v="2"/>
    <n v="2"/>
    <n v="4"/>
    <n v="0"/>
    <n v="0"/>
    <n v="0"/>
    <n v="0"/>
    <n v="0"/>
    <n v="0"/>
    <n v="0"/>
    <n v="1"/>
    <n v="1"/>
    <n v="2"/>
    <n v="0"/>
    <n v="0"/>
  </r>
  <r>
    <s v="08MSU0687X"/>
    <x v="72"/>
    <s v="08ESU0002X"/>
    <x v="127"/>
    <x v="1"/>
    <x v="1"/>
    <x v="3"/>
    <n v="5"/>
    <x v="0"/>
    <n v="2"/>
    <x v="0"/>
    <n v="5021300092"/>
    <x v="489"/>
    <n v="1"/>
    <x v="0"/>
    <n v="1"/>
    <s v="Activa"/>
    <n v="0"/>
    <m/>
    <n v="2020"/>
    <n v="0"/>
    <n v="1"/>
    <n v="1"/>
    <n v="0"/>
    <n v="0"/>
    <n v="0"/>
    <n v="0"/>
    <n v="0"/>
    <n v="0"/>
    <n v="0"/>
    <n v="0"/>
    <n v="2"/>
    <n v="2"/>
    <n v="0"/>
    <n v="0"/>
    <n v="0"/>
    <n v="6"/>
    <n v="6"/>
    <n v="0"/>
    <n v="0"/>
  </r>
  <r>
    <s v="08MSU0687X"/>
    <x v="72"/>
    <s v="08ESU0002X"/>
    <x v="127"/>
    <x v="1"/>
    <x v="1"/>
    <x v="3"/>
    <n v="5"/>
    <x v="0"/>
    <n v="2"/>
    <x v="0"/>
    <n v="5021300174"/>
    <x v="490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1"/>
    <n v="1"/>
    <n v="0"/>
    <n v="0"/>
    <n v="4"/>
    <n v="1"/>
    <n v="5"/>
    <n v="0"/>
    <n v="0"/>
  </r>
  <r>
    <s v="08MSU0688W"/>
    <x v="73"/>
    <s v="08PSU5003J"/>
    <x v="128"/>
    <x v="4"/>
    <x v="0"/>
    <x v="0"/>
    <n v="5"/>
    <x v="0"/>
    <n v="2"/>
    <x v="0"/>
    <n v="5021500028"/>
    <x v="0"/>
    <n v="1"/>
    <x v="0"/>
    <n v="1"/>
    <s v="Activa"/>
    <n v="0"/>
    <m/>
    <n v="2020"/>
    <n v="4"/>
    <n v="7"/>
    <n v="11"/>
    <n v="0"/>
    <n v="0"/>
    <n v="7"/>
    <n v="5"/>
    <n v="12"/>
    <n v="0"/>
    <n v="0"/>
    <n v="17"/>
    <n v="11"/>
    <n v="28"/>
    <n v="0"/>
    <n v="0"/>
    <n v="29"/>
    <n v="18"/>
    <n v="47"/>
    <n v="0"/>
    <n v="0"/>
  </r>
  <r>
    <s v="08MSU0688W"/>
    <x v="73"/>
    <s v="08PSU5003J"/>
    <x v="128"/>
    <x v="4"/>
    <x v="0"/>
    <x v="0"/>
    <n v="5"/>
    <x v="0"/>
    <n v="4"/>
    <x v="2"/>
    <n v="5041100038"/>
    <x v="491"/>
    <n v="1"/>
    <x v="0"/>
    <n v="1"/>
    <s v="Activa"/>
    <n v="0"/>
    <m/>
    <n v="2020"/>
    <n v="8"/>
    <n v="6"/>
    <n v="14"/>
    <n v="0"/>
    <n v="0"/>
    <n v="2"/>
    <n v="3"/>
    <n v="5"/>
    <n v="0"/>
    <n v="0"/>
    <n v="10"/>
    <n v="15"/>
    <n v="25"/>
    <n v="0"/>
    <n v="0"/>
    <n v="24"/>
    <n v="32"/>
    <n v="56"/>
    <n v="0"/>
    <n v="0"/>
  </r>
  <r>
    <s v="08MSU0688W"/>
    <x v="73"/>
    <s v="08PSU5003J"/>
    <x v="128"/>
    <x v="4"/>
    <x v="0"/>
    <x v="0"/>
    <n v="5"/>
    <x v="0"/>
    <n v="7"/>
    <x v="3"/>
    <n v="5073100009"/>
    <x v="34"/>
    <n v="1"/>
    <x v="0"/>
    <n v="1"/>
    <s v="Activa"/>
    <n v="0"/>
    <m/>
    <n v="2020"/>
    <n v="22"/>
    <n v="14"/>
    <n v="36"/>
    <n v="0"/>
    <n v="0"/>
    <n v="8"/>
    <n v="4"/>
    <n v="12"/>
    <n v="0"/>
    <n v="0"/>
    <n v="37"/>
    <n v="30"/>
    <n v="67"/>
    <n v="0"/>
    <n v="0"/>
    <n v="72"/>
    <n v="41"/>
    <n v="113"/>
    <n v="0"/>
    <n v="0"/>
  </r>
  <r>
    <s v="08MSU0688W"/>
    <x v="73"/>
    <s v="08PSU5003J"/>
    <x v="128"/>
    <x v="4"/>
    <x v="0"/>
    <x v="0"/>
    <n v="5"/>
    <x v="0"/>
    <n v="9"/>
    <x v="6"/>
    <n v="5092100006"/>
    <x v="187"/>
    <n v="1"/>
    <x v="0"/>
    <n v="1"/>
    <s v="Activa"/>
    <n v="0"/>
    <m/>
    <n v="2020"/>
    <n v="14"/>
    <n v="12"/>
    <n v="26"/>
    <n v="0"/>
    <n v="0"/>
    <n v="8"/>
    <n v="7"/>
    <n v="15"/>
    <n v="0"/>
    <n v="0"/>
    <n v="23"/>
    <n v="67"/>
    <n v="90"/>
    <n v="0"/>
    <n v="0"/>
    <n v="59"/>
    <n v="145"/>
    <n v="204"/>
    <n v="0"/>
    <n v="0"/>
  </r>
  <r>
    <s v="08MSU0688W"/>
    <x v="73"/>
    <s v="08PSU5003J"/>
    <x v="128"/>
    <x v="4"/>
    <x v="0"/>
    <x v="0"/>
    <n v="5"/>
    <x v="0"/>
    <n v="9"/>
    <x v="6"/>
    <n v="5094200006"/>
    <x v="188"/>
    <n v="1"/>
    <x v="0"/>
    <n v="1"/>
    <s v="Activa"/>
    <n v="0"/>
    <m/>
    <n v="2020"/>
    <n v="6"/>
    <n v="12"/>
    <n v="18"/>
    <n v="0"/>
    <n v="0"/>
    <n v="2"/>
    <n v="3"/>
    <n v="5"/>
    <n v="0"/>
    <n v="0"/>
    <n v="5"/>
    <n v="31"/>
    <n v="36"/>
    <n v="0"/>
    <n v="0"/>
    <n v="12"/>
    <n v="59"/>
    <n v="71"/>
    <n v="0"/>
    <n v="0"/>
  </r>
  <r>
    <s v="08MSU0689V"/>
    <x v="74"/>
    <s v="08PSU5004I"/>
    <x v="129"/>
    <x v="1"/>
    <x v="0"/>
    <x v="0"/>
    <n v="5"/>
    <x v="0"/>
    <n v="2"/>
    <x v="0"/>
    <n v="5021500028"/>
    <x v="0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</r>
  <r>
    <s v="08MSU0689V"/>
    <x v="74"/>
    <s v="08PSU5004I"/>
    <x v="129"/>
    <x v="1"/>
    <x v="0"/>
    <x v="0"/>
    <n v="5"/>
    <x v="0"/>
    <n v="3"/>
    <x v="1"/>
    <n v="5032100004"/>
    <x v="36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689V"/>
    <x v="74"/>
    <s v="08PSU5004I"/>
    <x v="129"/>
    <x v="1"/>
    <x v="0"/>
    <x v="0"/>
    <n v="5"/>
    <x v="0"/>
    <n v="3"/>
    <x v="1"/>
    <n v="5033100011"/>
    <x v="1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9"/>
    <n v="46"/>
    <n v="65"/>
    <n v="0"/>
    <n v="0"/>
  </r>
  <r>
    <s v="08MSU0689V"/>
    <x v="74"/>
    <s v="08PSU5004I"/>
    <x v="129"/>
    <x v="1"/>
    <x v="0"/>
    <x v="0"/>
    <n v="5"/>
    <x v="0"/>
    <n v="4"/>
    <x v="2"/>
    <n v="5041100038"/>
    <x v="491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</r>
  <r>
    <s v="08MSU0689V"/>
    <x v="74"/>
    <s v="08PSU5004I"/>
    <x v="129"/>
    <x v="1"/>
    <x v="0"/>
    <x v="0"/>
    <n v="5"/>
    <x v="0"/>
    <n v="4"/>
    <x v="2"/>
    <n v="5042100055"/>
    <x v="16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689V"/>
    <x v="74"/>
    <s v="08PSU5004I"/>
    <x v="129"/>
    <x v="1"/>
    <x v="0"/>
    <x v="0"/>
    <n v="5"/>
    <x v="0"/>
    <n v="4"/>
    <x v="2"/>
    <n v="5042100118"/>
    <x v="17"/>
    <n v="1"/>
    <x v="0"/>
    <n v="1"/>
    <s v="Activa"/>
    <n v="0"/>
    <m/>
    <n v="2020"/>
    <n v="0"/>
    <n v="0"/>
    <n v="0"/>
    <n v="0"/>
    <n v="0"/>
    <n v="0"/>
    <n v="0"/>
    <n v="0"/>
    <n v="0"/>
    <n v="0"/>
    <n v="5"/>
    <n v="8"/>
    <n v="13"/>
    <n v="0"/>
    <n v="0"/>
    <n v="14"/>
    <n v="31"/>
    <n v="45"/>
    <n v="0"/>
    <n v="0"/>
  </r>
  <r>
    <s v="08MSU0690K"/>
    <x v="75"/>
    <s v="08PSU5005H"/>
    <x v="130"/>
    <x v="1"/>
    <x v="0"/>
    <x v="0"/>
    <n v="5"/>
    <x v="0"/>
    <n v="10"/>
    <x v="8"/>
    <n v="5101500014"/>
    <x v="492"/>
    <n v="1"/>
    <x v="0"/>
    <n v="1"/>
    <s v="Activa"/>
    <n v="0"/>
    <m/>
    <n v="2020"/>
    <n v="4"/>
    <n v="15"/>
    <n v="19"/>
    <n v="0"/>
    <n v="0"/>
    <n v="0"/>
    <n v="0"/>
    <n v="0"/>
    <n v="0"/>
    <n v="0"/>
    <n v="10"/>
    <n v="11"/>
    <n v="21"/>
    <n v="0"/>
    <n v="0"/>
    <n v="10"/>
    <n v="11"/>
    <n v="21"/>
    <n v="0"/>
    <n v="0"/>
  </r>
  <r>
    <s v="08MSU0691J"/>
    <x v="76"/>
    <s v="08PSU5006G"/>
    <x v="131"/>
    <x v="1"/>
    <x v="0"/>
    <x v="0"/>
    <n v="5"/>
    <x v="0"/>
    <n v="1"/>
    <x v="4"/>
    <n v="5011500002"/>
    <x v="376"/>
    <n v="2"/>
    <x v="1"/>
    <n v="1"/>
    <s v="Activa"/>
    <n v="0"/>
    <m/>
    <n v="2020"/>
    <n v="6"/>
    <n v="40"/>
    <n v="46"/>
    <n v="0"/>
    <n v="0"/>
    <n v="14"/>
    <n v="68"/>
    <n v="82"/>
    <n v="0"/>
    <n v="0"/>
    <n v="0"/>
    <n v="0"/>
    <n v="0"/>
    <n v="0"/>
    <n v="0"/>
    <n v="8"/>
    <n v="79"/>
    <n v="87"/>
    <n v="0"/>
    <n v="0"/>
  </r>
  <r>
    <s v="08MSU0691J"/>
    <x v="76"/>
    <s v="08PSU5006G"/>
    <x v="131"/>
    <x v="1"/>
    <x v="0"/>
    <x v="0"/>
    <n v="5"/>
    <x v="0"/>
    <n v="2"/>
    <x v="0"/>
    <n v="5021500028"/>
    <x v="0"/>
    <n v="1"/>
    <x v="0"/>
    <n v="1"/>
    <s v="Activa"/>
    <n v="0"/>
    <m/>
    <n v="2020"/>
    <n v="1"/>
    <n v="1"/>
    <n v="2"/>
    <n v="0"/>
    <n v="0"/>
    <n v="1"/>
    <n v="4"/>
    <n v="5"/>
    <n v="0"/>
    <n v="0"/>
    <n v="0"/>
    <n v="0"/>
    <n v="0"/>
    <n v="0"/>
    <n v="0"/>
    <n v="5"/>
    <n v="3"/>
    <n v="8"/>
    <n v="0"/>
    <n v="0"/>
  </r>
  <r>
    <s v="08MSU0691J"/>
    <x v="76"/>
    <s v="08PSU5006G"/>
    <x v="131"/>
    <x v="1"/>
    <x v="0"/>
    <x v="0"/>
    <n v="5"/>
    <x v="0"/>
    <n v="2"/>
    <x v="0"/>
    <n v="5021600039"/>
    <x v="493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3"/>
    <n v="13"/>
    <n v="16"/>
    <n v="0"/>
    <n v="0"/>
  </r>
  <r>
    <s v="08MSU0691J"/>
    <x v="76"/>
    <s v="08PSU5006G"/>
    <x v="131"/>
    <x v="1"/>
    <x v="0"/>
    <x v="0"/>
    <n v="5"/>
    <x v="0"/>
    <n v="3"/>
    <x v="1"/>
    <n v="5031100026"/>
    <x v="356"/>
    <n v="1"/>
    <x v="0"/>
    <n v="1"/>
    <s v="Activa"/>
    <n v="0"/>
    <m/>
    <n v="2020"/>
    <n v="3"/>
    <n v="4"/>
    <n v="7"/>
    <n v="0"/>
    <n v="0"/>
    <n v="3"/>
    <n v="8"/>
    <n v="11"/>
    <n v="0"/>
    <n v="0"/>
    <n v="0"/>
    <n v="0"/>
    <n v="0"/>
    <n v="0"/>
    <n v="0"/>
    <n v="7"/>
    <n v="27"/>
    <n v="34"/>
    <n v="0"/>
    <n v="0"/>
  </r>
  <r>
    <s v="08MSU0691J"/>
    <x v="76"/>
    <s v="08PSU5006G"/>
    <x v="131"/>
    <x v="1"/>
    <x v="0"/>
    <x v="0"/>
    <n v="5"/>
    <x v="0"/>
    <n v="3"/>
    <x v="1"/>
    <n v="5032100020"/>
    <x v="494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691J"/>
    <x v="76"/>
    <s v="08PSU5006G"/>
    <x v="131"/>
    <x v="1"/>
    <x v="0"/>
    <x v="0"/>
    <n v="5"/>
    <x v="0"/>
    <n v="3"/>
    <x v="1"/>
    <n v="5033100011"/>
    <x v="1"/>
    <n v="1"/>
    <x v="0"/>
    <n v="1"/>
    <s v="Activa"/>
    <n v="0"/>
    <m/>
    <n v="2020"/>
    <n v="6"/>
    <n v="9"/>
    <n v="15"/>
    <n v="0"/>
    <n v="0"/>
    <n v="14"/>
    <n v="15"/>
    <n v="29"/>
    <n v="0"/>
    <n v="0"/>
    <n v="0"/>
    <n v="0"/>
    <n v="0"/>
    <n v="0"/>
    <n v="0"/>
    <n v="13"/>
    <n v="21"/>
    <n v="34"/>
    <n v="0"/>
    <n v="0"/>
  </r>
  <r>
    <s v="08MSU0691J"/>
    <x v="76"/>
    <s v="08PSU5006G"/>
    <x v="131"/>
    <x v="1"/>
    <x v="0"/>
    <x v="0"/>
    <n v="5"/>
    <x v="0"/>
    <n v="4"/>
    <x v="2"/>
    <n v="5041100032"/>
    <x v="237"/>
    <n v="1"/>
    <x v="0"/>
    <n v="1"/>
    <s v="Activa"/>
    <n v="0"/>
    <m/>
    <n v="2020"/>
    <n v="2"/>
    <n v="4"/>
    <n v="6"/>
    <n v="0"/>
    <n v="0"/>
    <n v="1"/>
    <n v="1"/>
    <n v="2"/>
    <n v="0"/>
    <n v="0"/>
    <n v="0"/>
    <n v="0"/>
    <n v="0"/>
    <n v="0"/>
    <n v="0"/>
    <n v="12"/>
    <n v="16"/>
    <n v="28"/>
    <n v="0"/>
    <n v="0"/>
  </r>
  <r>
    <s v="08MSU0691J"/>
    <x v="76"/>
    <s v="08PSU5006G"/>
    <x v="131"/>
    <x v="1"/>
    <x v="0"/>
    <x v="0"/>
    <n v="5"/>
    <x v="0"/>
    <n v="4"/>
    <x v="2"/>
    <n v="5041200053"/>
    <x v="495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691J"/>
    <x v="76"/>
    <s v="08PSU5006G"/>
    <x v="131"/>
    <x v="1"/>
    <x v="0"/>
    <x v="0"/>
    <n v="5"/>
    <x v="0"/>
    <n v="4"/>
    <x v="2"/>
    <n v="5042100055"/>
    <x v="16"/>
    <n v="1"/>
    <x v="0"/>
    <n v="1"/>
    <s v="Activa"/>
    <n v="0"/>
    <m/>
    <n v="2020"/>
    <n v="2"/>
    <n v="0"/>
    <n v="2"/>
    <n v="0"/>
    <n v="0"/>
    <n v="1"/>
    <n v="1"/>
    <n v="2"/>
    <n v="0"/>
    <n v="0"/>
    <n v="0"/>
    <n v="0"/>
    <n v="0"/>
    <n v="0"/>
    <n v="0"/>
    <n v="12"/>
    <n v="8"/>
    <n v="20"/>
    <n v="0"/>
    <n v="0"/>
  </r>
  <r>
    <s v="08MSU0691J"/>
    <x v="76"/>
    <s v="08PSU5006G"/>
    <x v="131"/>
    <x v="1"/>
    <x v="0"/>
    <x v="0"/>
    <n v="5"/>
    <x v="0"/>
    <n v="6"/>
    <x v="5"/>
    <n v="5061300046"/>
    <x v="21"/>
    <n v="1"/>
    <x v="0"/>
    <n v="1"/>
    <s v="Activa"/>
    <n v="0"/>
    <m/>
    <n v="2020"/>
    <n v="0"/>
    <n v="0"/>
    <n v="0"/>
    <n v="0"/>
    <n v="0"/>
    <n v="1"/>
    <n v="0"/>
    <n v="1"/>
    <n v="0"/>
    <n v="0"/>
    <n v="0"/>
    <n v="0"/>
    <n v="0"/>
    <n v="0"/>
    <n v="0"/>
    <n v="3"/>
    <n v="0"/>
    <n v="3"/>
    <n v="0"/>
    <n v="0"/>
  </r>
  <r>
    <s v="08MSU0691J"/>
    <x v="76"/>
    <s v="08PSU5006G"/>
    <x v="131"/>
    <x v="1"/>
    <x v="0"/>
    <x v="0"/>
    <n v="5"/>
    <x v="0"/>
    <n v="1"/>
    <x v="4"/>
    <n v="5011100015"/>
    <x v="259"/>
    <n v="1"/>
    <x v="0"/>
    <n v="1"/>
    <s v="Activa"/>
    <n v="0"/>
    <m/>
    <n v="2020"/>
    <n v="0"/>
    <n v="0"/>
    <n v="0"/>
    <n v="0"/>
    <n v="0"/>
    <n v="0"/>
    <n v="0"/>
    <n v="0"/>
    <n v="0"/>
    <n v="0"/>
    <n v="1"/>
    <n v="1"/>
    <n v="2"/>
    <n v="0"/>
    <n v="0"/>
    <n v="1"/>
    <n v="2"/>
    <n v="3"/>
    <n v="0"/>
    <n v="0"/>
  </r>
  <r>
    <s v="08MSU0691J"/>
    <x v="76"/>
    <s v="08PSU5006G"/>
    <x v="131"/>
    <x v="1"/>
    <x v="0"/>
    <x v="0"/>
    <n v="5"/>
    <x v="0"/>
    <n v="1"/>
    <x v="4"/>
    <n v="5011100015"/>
    <x v="259"/>
    <n v="2"/>
    <x v="1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691J"/>
    <x v="76"/>
    <s v="08PSU5006G"/>
    <x v="131"/>
    <x v="1"/>
    <x v="0"/>
    <x v="0"/>
    <n v="5"/>
    <x v="0"/>
    <n v="6"/>
    <x v="5"/>
    <n v="5061300025"/>
    <x v="18"/>
    <n v="1"/>
    <x v="0"/>
    <n v="1"/>
    <s v="Activa"/>
    <n v="0"/>
    <m/>
    <n v="2020"/>
    <n v="0"/>
    <n v="0"/>
    <n v="0"/>
    <n v="0"/>
    <n v="0"/>
    <n v="0"/>
    <n v="0"/>
    <n v="0"/>
    <n v="0"/>
    <n v="0"/>
    <n v="2"/>
    <n v="1"/>
    <n v="3"/>
    <n v="0"/>
    <n v="0"/>
    <n v="2"/>
    <n v="1"/>
    <n v="3"/>
    <n v="0"/>
    <n v="0"/>
  </r>
  <r>
    <s v="08MSU0691J"/>
    <x v="76"/>
    <s v="08PSU5006G"/>
    <x v="131"/>
    <x v="1"/>
    <x v="0"/>
    <x v="0"/>
    <n v="5"/>
    <x v="0"/>
    <n v="2"/>
    <x v="0"/>
    <n v="5021500028"/>
    <x v="0"/>
    <n v="1"/>
    <x v="0"/>
    <n v="1"/>
    <s v="Activa"/>
    <n v="0"/>
    <m/>
    <n v="2020"/>
    <n v="0"/>
    <n v="0"/>
    <n v="0"/>
    <n v="0"/>
    <n v="0"/>
    <n v="0"/>
    <n v="0"/>
    <n v="0"/>
    <n v="0"/>
    <n v="0"/>
    <n v="4"/>
    <n v="4"/>
    <n v="8"/>
    <n v="0"/>
    <n v="0"/>
    <n v="8"/>
    <n v="9"/>
    <n v="17"/>
    <n v="0"/>
    <n v="0"/>
  </r>
  <r>
    <s v="08MSU0691J"/>
    <x v="76"/>
    <s v="08PSU5006G"/>
    <x v="131"/>
    <x v="1"/>
    <x v="0"/>
    <x v="0"/>
    <n v="5"/>
    <x v="0"/>
    <n v="3"/>
    <x v="1"/>
    <n v="5033100011"/>
    <x v="1"/>
    <n v="1"/>
    <x v="0"/>
    <n v="1"/>
    <s v="Activa"/>
    <n v="0"/>
    <m/>
    <n v="2020"/>
    <n v="0"/>
    <n v="0"/>
    <n v="0"/>
    <n v="0"/>
    <n v="0"/>
    <n v="0"/>
    <n v="0"/>
    <n v="0"/>
    <n v="0"/>
    <n v="0"/>
    <n v="7"/>
    <n v="12"/>
    <n v="19"/>
    <n v="0"/>
    <n v="0"/>
    <n v="9"/>
    <n v="15"/>
    <n v="24"/>
    <n v="0"/>
    <n v="0"/>
  </r>
  <r>
    <s v="08MSU0691J"/>
    <x v="76"/>
    <s v="08PSU5006G"/>
    <x v="131"/>
    <x v="1"/>
    <x v="0"/>
    <x v="0"/>
    <n v="5"/>
    <x v="0"/>
    <n v="4"/>
    <x v="2"/>
    <n v="5041400032"/>
    <x v="14"/>
    <n v="1"/>
    <x v="0"/>
    <n v="1"/>
    <s v="Activa"/>
    <n v="0"/>
    <m/>
    <n v="2020"/>
    <n v="0"/>
    <n v="0"/>
    <n v="0"/>
    <n v="0"/>
    <n v="0"/>
    <n v="0"/>
    <n v="0"/>
    <n v="0"/>
    <n v="0"/>
    <n v="0"/>
    <n v="1"/>
    <n v="1"/>
    <n v="2"/>
    <n v="0"/>
    <n v="0"/>
    <n v="2"/>
    <n v="1"/>
    <n v="3"/>
    <n v="0"/>
    <n v="0"/>
  </r>
  <r>
    <s v="08MSU0691J"/>
    <x v="76"/>
    <s v="08PSU5006G"/>
    <x v="131"/>
    <x v="1"/>
    <x v="0"/>
    <x v="0"/>
    <n v="5"/>
    <x v="0"/>
    <n v="4"/>
    <x v="2"/>
    <n v="5041100032"/>
    <x v="237"/>
    <n v="1"/>
    <x v="0"/>
    <n v="1"/>
    <s v="Activa"/>
    <n v="0"/>
    <m/>
    <n v="2020"/>
    <n v="0"/>
    <n v="0"/>
    <n v="0"/>
    <n v="0"/>
    <n v="0"/>
    <n v="0"/>
    <n v="0"/>
    <n v="0"/>
    <n v="0"/>
    <n v="0"/>
    <n v="3"/>
    <n v="3"/>
    <n v="6"/>
    <n v="0"/>
    <n v="0"/>
    <n v="8"/>
    <n v="7"/>
    <n v="15"/>
    <n v="0"/>
    <n v="0"/>
  </r>
  <r>
    <s v="08MSU0691J"/>
    <x v="76"/>
    <s v="08PSU5006G"/>
    <x v="131"/>
    <x v="1"/>
    <x v="0"/>
    <x v="0"/>
    <n v="5"/>
    <x v="0"/>
    <n v="7"/>
    <x v="3"/>
    <n v="5073100009"/>
    <x v="34"/>
    <n v="1"/>
    <x v="0"/>
    <n v="1"/>
    <s v="Activa"/>
    <n v="0"/>
    <m/>
    <n v="2020"/>
    <n v="0"/>
    <n v="0"/>
    <n v="0"/>
    <n v="0"/>
    <n v="0"/>
    <n v="0"/>
    <n v="0"/>
    <n v="0"/>
    <n v="0"/>
    <n v="0"/>
    <n v="4"/>
    <n v="4"/>
    <n v="8"/>
    <n v="0"/>
    <n v="0"/>
    <n v="4"/>
    <n v="4"/>
    <n v="8"/>
    <n v="0"/>
    <n v="0"/>
  </r>
  <r>
    <s v="08MSU0691J"/>
    <x v="76"/>
    <s v="08PSU5006G"/>
    <x v="131"/>
    <x v="1"/>
    <x v="0"/>
    <x v="0"/>
    <n v="5"/>
    <x v="0"/>
    <n v="6"/>
    <x v="5"/>
    <n v="5062200008"/>
    <x v="496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691J"/>
    <x v="76"/>
    <s v="08PSU5006G"/>
    <x v="131"/>
    <x v="1"/>
    <x v="0"/>
    <x v="0"/>
    <n v="5"/>
    <x v="0"/>
    <n v="4"/>
    <x v="2"/>
    <n v="5042100055"/>
    <x v="16"/>
    <n v="1"/>
    <x v="0"/>
    <n v="1"/>
    <s v="Activa"/>
    <n v="0"/>
    <m/>
    <n v="2020"/>
    <n v="0"/>
    <n v="0"/>
    <n v="0"/>
    <n v="0"/>
    <n v="0"/>
    <n v="0"/>
    <n v="0"/>
    <n v="0"/>
    <n v="0"/>
    <n v="0"/>
    <n v="6"/>
    <n v="3"/>
    <n v="9"/>
    <n v="0"/>
    <n v="0"/>
    <n v="6"/>
    <n v="3"/>
    <n v="9"/>
    <n v="0"/>
    <n v="0"/>
  </r>
  <r>
    <s v="08MSU0691J"/>
    <x v="76"/>
    <s v="08PSU5006G"/>
    <x v="131"/>
    <x v="1"/>
    <x v="0"/>
    <x v="0"/>
    <n v="5"/>
    <x v="0"/>
    <n v="9"/>
    <x v="6"/>
    <n v="5094100001"/>
    <x v="248"/>
    <n v="1"/>
    <x v="0"/>
    <n v="1"/>
    <s v="Activa"/>
    <n v="0"/>
    <m/>
    <n v="2020"/>
    <n v="0"/>
    <n v="0"/>
    <n v="0"/>
    <n v="0"/>
    <n v="0"/>
    <n v="0"/>
    <n v="0"/>
    <n v="0"/>
    <n v="0"/>
    <n v="0"/>
    <n v="7"/>
    <n v="18"/>
    <n v="25"/>
    <n v="0"/>
    <n v="0"/>
    <n v="7"/>
    <n v="18"/>
    <n v="25"/>
    <n v="0"/>
    <n v="0"/>
  </r>
  <r>
    <s v="08MSU0691J"/>
    <x v="76"/>
    <s v="08PSU5006G"/>
    <x v="131"/>
    <x v="1"/>
    <x v="0"/>
    <x v="0"/>
    <n v="5"/>
    <x v="0"/>
    <n v="9"/>
    <x v="6"/>
    <n v="5092100006"/>
    <x v="187"/>
    <n v="1"/>
    <x v="0"/>
    <n v="1"/>
    <s v="Activa"/>
    <n v="0"/>
    <m/>
    <n v="2020"/>
    <n v="0"/>
    <n v="0"/>
    <n v="0"/>
    <n v="0"/>
    <n v="0"/>
    <n v="0"/>
    <n v="0"/>
    <n v="0"/>
    <n v="0"/>
    <n v="0"/>
    <n v="5"/>
    <n v="18"/>
    <n v="23"/>
    <n v="0"/>
    <n v="0"/>
    <n v="6"/>
    <n v="20"/>
    <n v="26"/>
    <n v="0"/>
    <n v="0"/>
  </r>
  <r>
    <s v="08MSU0691J"/>
    <x v="76"/>
    <s v="08PSU5006G"/>
    <x v="131"/>
    <x v="1"/>
    <x v="0"/>
    <x v="0"/>
    <n v="5"/>
    <x v="0"/>
    <n v="9"/>
    <x v="6"/>
    <n v="5094200006"/>
    <x v="188"/>
    <n v="1"/>
    <x v="0"/>
    <n v="1"/>
    <s v="Activa"/>
    <n v="0"/>
    <m/>
    <n v="2020"/>
    <n v="0"/>
    <n v="0"/>
    <n v="0"/>
    <n v="0"/>
    <n v="0"/>
    <n v="0"/>
    <n v="0"/>
    <n v="0"/>
    <n v="0"/>
    <n v="0"/>
    <n v="1"/>
    <n v="6"/>
    <n v="7"/>
    <n v="0"/>
    <n v="0"/>
    <n v="1"/>
    <n v="6"/>
    <n v="7"/>
    <n v="0"/>
    <n v="0"/>
  </r>
  <r>
    <s v="08MSU0691J"/>
    <x v="76"/>
    <s v="08PSU5006G"/>
    <x v="131"/>
    <x v="1"/>
    <x v="0"/>
    <x v="0"/>
    <n v="5"/>
    <x v="0"/>
    <n v="3"/>
    <x v="1"/>
    <n v="5031100007"/>
    <x v="31"/>
    <n v="1"/>
    <x v="0"/>
    <n v="1"/>
    <s v="Activa"/>
    <n v="0"/>
    <m/>
    <n v="2020"/>
    <n v="0"/>
    <n v="0"/>
    <n v="0"/>
    <n v="0"/>
    <n v="0"/>
    <n v="0"/>
    <n v="0"/>
    <n v="0"/>
    <n v="0"/>
    <n v="0"/>
    <n v="6"/>
    <n v="8"/>
    <n v="14"/>
    <n v="0"/>
    <n v="0"/>
    <n v="6"/>
    <n v="8"/>
    <n v="14"/>
    <n v="0"/>
    <n v="0"/>
  </r>
  <r>
    <s v="08MSU0691J"/>
    <x v="76"/>
    <s v="08PSU5006G"/>
    <x v="131"/>
    <x v="1"/>
    <x v="0"/>
    <x v="0"/>
    <n v="5"/>
    <x v="0"/>
    <n v="7"/>
    <x v="3"/>
    <n v="5071700027"/>
    <x v="305"/>
    <n v="1"/>
    <x v="0"/>
    <n v="1"/>
    <s v="Activa"/>
    <n v="0"/>
    <m/>
    <n v="2020"/>
    <n v="0"/>
    <n v="0"/>
    <n v="0"/>
    <n v="0"/>
    <n v="0"/>
    <n v="0"/>
    <n v="0"/>
    <n v="0"/>
    <n v="0"/>
    <n v="0"/>
    <n v="6"/>
    <n v="1"/>
    <n v="7"/>
    <n v="0"/>
    <n v="0"/>
    <n v="9"/>
    <n v="1"/>
    <n v="10"/>
    <n v="0"/>
    <n v="0"/>
  </r>
  <r>
    <s v="08MSU0691J"/>
    <x v="76"/>
    <s v="08PSU5006G"/>
    <x v="131"/>
    <x v="1"/>
    <x v="0"/>
    <x v="0"/>
    <n v="5"/>
    <x v="0"/>
    <n v="4"/>
    <x v="2"/>
    <n v="5041200028"/>
    <x v="238"/>
    <n v="1"/>
    <x v="0"/>
    <n v="1"/>
    <s v="Activa"/>
    <n v="0"/>
    <m/>
    <n v="2020"/>
    <n v="0"/>
    <n v="0"/>
    <n v="0"/>
    <n v="0"/>
    <n v="0"/>
    <n v="0"/>
    <n v="0"/>
    <n v="0"/>
    <n v="0"/>
    <n v="0"/>
    <n v="1"/>
    <n v="0"/>
    <n v="1"/>
    <n v="0"/>
    <n v="0"/>
    <n v="1"/>
    <n v="2"/>
    <n v="3"/>
    <n v="0"/>
    <n v="0"/>
  </r>
  <r>
    <s v="08MSU0691J"/>
    <x v="76"/>
    <s v="08PSU5006G"/>
    <x v="131"/>
    <x v="1"/>
    <x v="0"/>
    <x v="0"/>
    <n v="5"/>
    <x v="0"/>
    <n v="7"/>
    <x v="3"/>
    <n v="5072000016"/>
    <x v="497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693H"/>
    <x v="77"/>
    <s v="08PSU5008E"/>
    <x v="132"/>
    <x v="0"/>
    <x v="0"/>
    <x v="0"/>
    <n v="5"/>
    <x v="0"/>
    <n v="10"/>
    <x v="8"/>
    <n v="5101500006"/>
    <x v="263"/>
    <n v="1"/>
    <x v="0"/>
    <n v="1"/>
    <s v="Activa"/>
    <n v="0"/>
    <m/>
    <n v="2020"/>
    <n v="1"/>
    <n v="3"/>
    <n v="4"/>
    <n v="0"/>
    <n v="0"/>
    <n v="5"/>
    <n v="8"/>
    <n v="13"/>
    <n v="0"/>
    <n v="0"/>
    <n v="5"/>
    <n v="3"/>
    <n v="8"/>
    <n v="0"/>
    <n v="0"/>
    <n v="7"/>
    <n v="10"/>
    <n v="17"/>
    <n v="0"/>
    <n v="0"/>
  </r>
  <r>
    <s v="08MSU0694G"/>
    <x v="78"/>
    <s v="08PSU5009D"/>
    <x v="133"/>
    <x v="1"/>
    <x v="0"/>
    <x v="0"/>
    <n v="5"/>
    <x v="0"/>
    <n v="7"/>
    <x v="3"/>
    <n v="5073100009"/>
    <x v="34"/>
    <n v="1"/>
    <x v="0"/>
    <n v="1"/>
    <s v="Activa"/>
    <n v="0"/>
    <m/>
    <n v="2020"/>
    <n v="2"/>
    <n v="0"/>
    <n v="2"/>
    <n v="0"/>
    <n v="0"/>
    <n v="2"/>
    <n v="0"/>
    <n v="2"/>
    <n v="0"/>
    <n v="0"/>
    <n v="1"/>
    <n v="1"/>
    <n v="2"/>
    <n v="0"/>
    <n v="0"/>
    <n v="13"/>
    <n v="14"/>
    <n v="27"/>
    <n v="0"/>
    <n v="0"/>
  </r>
  <r>
    <s v="08MSU0695F"/>
    <x v="79"/>
    <s v="08EPO0001Q"/>
    <x v="134"/>
    <x v="1"/>
    <x v="1"/>
    <x v="3"/>
    <n v="5"/>
    <x v="0"/>
    <n v="4"/>
    <x v="2"/>
    <n v="5042100090"/>
    <x v="498"/>
    <n v="1"/>
    <x v="0"/>
    <n v="3"/>
    <s v="Liquidacion"/>
    <n v="0"/>
    <m/>
    <n v="2020"/>
    <n v="5"/>
    <n v="15"/>
    <n v="20"/>
    <n v="0"/>
    <n v="0"/>
    <n v="5"/>
    <n v="12"/>
    <n v="17"/>
    <n v="0"/>
    <n v="0"/>
    <n v="0"/>
    <n v="0"/>
    <n v="0"/>
    <n v="0"/>
    <n v="0"/>
    <n v="23"/>
    <n v="43"/>
    <n v="66"/>
    <n v="0"/>
    <n v="0"/>
  </r>
  <r>
    <s v="08MSU0695F"/>
    <x v="79"/>
    <s v="08EPO0001Q"/>
    <x v="134"/>
    <x v="1"/>
    <x v="1"/>
    <x v="3"/>
    <n v="5"/>
    <x v="0"/>
    <n v="4"/>
    <x v="2"/>
    <n v="5042100092"/>
    <x v="499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36"/>
    <n v="28"/>
    <n v="64"/>
    <n v="0"/>
    <n v="0"/>
  </r>
  <r>
    <s v="08MSU0695F"/>
    <x v="79"/>
    <s v="08EPO0001Q"/>
    <x v="134"/>
    <x v="1"/>
    <x v="1"/>
    <x v="3"/>
    <n v="5"/>
    <x v="0"/>
    <n v="7"/>
    <x v="3"/>
    <n v="5071500016"/>
    <x v="406"/>
    <n v="1"/>
    <x v="0"/>
    <n v="1"/>
    <s v="Activa"/>
    <n v="0"/>
    <m/>
    <n v="2020"/>
    <n v="59"/>
    <n v="13"/>
    <n v="72"/>
    <n v="0"/>
    <n v="0"/>
    <n v="55"/>
    <n v="11"/>
    <n v="66"/>
    <n v="0"/>
    <n v="0"/>
    <n v="60"/>
    <n v="17"/>
    <n v="77"/>
    <n v="0"/>
    <n v="0"/>
    <n v="236"/>
    <n v="79"/>
    <n v="315"/>
    <n v="0"/>
    <n v="0"/>
  </r>
  <r>
    <s v="08MSU0695F"/>
    <x v="79"/>
    <s v="08EPO0001Q"/>
    <x v="134"/>
    <x v="1"/>
    <x v="1"/>
    <x v="3"/>
    <n v="5"/>
    <x v="0"/>
    <n v="7"/>
    <x v="3"/>
    <n v="5071500021"/>
    <x v="500"/>
    <n v="1"/>
    <x v="0"/>
    <n v="1"/>
    <s v="Activa"/>
    <n v="0"/>
    <m/>
    <n v="2020"/>
    <n v="52"/>
    <n v="7"/>
    <n v="59"/>
    <n v="0"/>
    <n v="0"/>
    <n v="50"/>
    <n v="7"/>
    <n v="57"/>
    <n v="0"/>
    <n v="0"/>
    <n v="93"/>
    <n v="1"/>
    <n v="94"/>
    <n v="0"/>
    <n v="0"/>
    <n v="288"/>
    <n v="11"/>
    <n v="299"/>
    <n v="0"/>
    <n v="0"/>
  </r>
  <r>
    <s v="08MSU0695F"/>
    <x v="79"/>
    <s v="08EPO0001Q"/>
    <x v="134"/>
    <x v="1"/>
    <x v="1"/>
    <x v="3"/>
    <n v="5"/>
    <x v="0"/>
    <n v="7"/>
    <x v="3"/>
    <n v="5071600012"/>
    <x v="501"/>
    <n v="1"/>
    <x v="0"/>
    <n v="1"/>
    <s v="Activa"/>
    <n v="0"/>
    <m/>
    <n v="2020"/>
    <n v="2"/>
    <n v="5"/>
    <n v="7"/>
    <n v="0"/>
    <n v="0"/>
    <n v="2"/>
    <n v="4"/>
    <n v="6"/>
    <n v="0"/>
    <n v="0"/>
    <n v="10"/>
    <n v="12"/>
    <n v="22"/>
    <n v="0"/>
    <n v="0"/>
    <n v="29"/>
    <n v="44"/>
    <n v="73"/>
    <n v="0"/>
    <n v="0"/>
  </r>
  <r>
    <s v="08MSU0697D"/>
    <x v="80"/>
    <s v="08PSU5011S"/>
    <x v="135"/>
    <x v="1"/>
    <x v="0"/>
    <x v="0"/>
    <n v="5"/>
    <x v="0"/>
    <n v="1"/>
    <x v="4"/>
    <n v="5012603040"/>
    <x v="502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2"/>
    <n v="9"/>
    <n v="11"/>
    <n v="0"/>
    <n v="0"/>
  </r>
  <r>
    <s v="08MSU0698C"/>
    <x v="81"/>
    <s v="08PSU5012R"/>
    <x v="136"/>
    <x v="1"/>
    <x v="0"/>
    <x v="0"/>
    <n v="5"/>
    <x v="0"/>
    <n v="3"/>
    <x v="1"/>
    <n v="5032100039"/>
    <x v="503"/>
    <n v="2"/>
    <x v="1"/>
    <n v="1"/>
    <s v="Activa"/>
    <n v="17"/>
    <s v="Falta de alumnos"/>
    <n v="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98C"/>
    <x v="81"/>
    <s v="08PSU5012R"/>
    <x v="136"/>
    <x v="1"/>
    <x v="0"/>
    <x v="0"/>
    <n v="5"/>
    <x v="0"/>
    <n v="3"/>
    <x v="1"/>
    <n v="5032100046"/>
    <x v="504"/>
    <n v="2"/>
    <x v="1"/>
    <n v="1"/>
    <s v="Activa"/>
    <n v="17"/>
    <s v="Falta de alumnos"/>
    <n v="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99B"/>
    <x v="82"/>
    <s v="08PSU5013Q"/>
    <x v="137"/>
    <x v="0"/>
    <x v="0"/>
    <x v="0"/>
    <n v="5"/>
    <x v="0"/>
    <n v="1"/>
    <x v="4"/>
    <n v="5012701011"/>
    <x v="478"/>
    <n v="1"/>
    <x v="0"/>
    <n v="1"/>
    <s v="Activa"/>
    <n v="0"/>
    <m/>
    <n v="2020"/>
    <n v="0"/>
    <n v="7"/>
    <n v="7"/>
    <n v="0"/>
    <n v="0"/>
    <n v="0"/>
    <n v="2"/>
    <n v="2"/>
    <n v="0"/>
    <n v="0"/>
    <n v="0"/>
    <n v="0"/>
    <n v="0"/>
    <n v="0"/>
    <n v="0"/>
    <n v="0"/>
    <n v="5"/>
    <n v="5"/>
    <n v="0"/>
    <n v="0"/>
  </r>
  <r>
    <s v="08MSU0699B"/>
    <x v="82"/>
    <s v="08PSU5013Q"/>
    <x v="137"/>
    <x v="0"/>
    <x v="0"/>
    <x v="0"/>
    <n v="5"/>
    <x v="0"/>
    <n v="9"/>
    <x v="6"/>
    <n v="5094100010"/>
    <x v="106"/>
    <n v="1"/>
    <x v="0"/>
    <n v="1"/>
    <s v="Activa"/>
    <n v="0"/>
    <m/>
    <n v="2020"/>
    <n v="8"/>
    <n v="22"/>
    <n v="30"/>
    <n v="0"/>
    <n v="0"/>
    <n v="3"/>
    <n v="4"/>
    <n v="7"/>
    <n v="0"/>
    <n v="0"/>
    <n v="4"/>
    <n v="18"/>
    <n v="22"/>
    <n v="0"/>
    <n v="0"/>
    <n v="79"/>
    <n v="147"/>
    <n v="226"/>
    <n v="0"/>
    <n v="0"/>
  </r>
  <r>
    <s v="08MSU0701Z"/>
    <x v="83"/>
    <s v="08PSU5015O"/>
    <x v="138"/>
    <x v="1"/>
    <x v="0"/>
    <x v="0"/>
    <n v="7"/>
    <x v="2"/>
    <n v="1"/>
    <x v="4"/>
    <n v="7012000018"/>
    <x v="311"/>
    <n v="1"/>
    <x v="0"/>
    <n v="1"/>
    <s v="Activa"/>
    <n v="0"/>
    <m/>
    <n v="2020"/>
    <n v="2"/>
    <n v="6"/>
    <n v="8"/>
    <n v="0"/>
    <n v="0"/>
    <n v="0"/>
    <n v="6"/>
    <n v="6"/>
    <n v="0"/>
    <n v="0"/>
    <n v="1"/>
    <n v="0"/>
    <n v="1"/>
    <n v="0"/>
    <n v="0"/>
    <n v="2"/>
    <n v="3"/>
    <n v="5"/>
    <n v="0"/>
    <n v="0"/>
  </r>
  <r>
    <s v="08MSU0701Z"/>
    <x v="83"/>
    <s v="08PSU5015O"/>
    <x v="138"/>
    <x v="1"/>
    <x v="0"/>
    <x v="0"/>
    <n v="7"/>
    <x v="2"/>
    <n v="3"/>
    <x v="1"/>
    <n v="7031100001"/>
    <x v="505"/>
    <n v="1"/>
    <x v="0"/>
    <n v="1"/>
    <s v="Activa"/>
    <n v="0"/>
    <m/>
    <n v="2020"/>
    <n v="2"/>
    <n v="32"/>
    <n v="34"/>
    <n v="0"/>
    <n v="0"/>
    <n v="0"/>
    <n v="2"/>
    <n v="2"/>
    <n v="0"/>
    <n v="0"/>
    <n v="1"/>
    <n v="3"/>
    <n v="4"/>
    <n v="0"/>
    <n v="0"/>
    <n v="2"/>
    <n v="22"/>
    <n v="24"/>
    <n v="0"/>
    <n v="0"/>
  </r>
  <r>
    <s v="08MSU0701Z"/>
    <x v="83"/>
    <s v="08PSU5050U"/>
    <x v="138"/>
    <x v="0"/>
    <x v="0"/>
    <x v="0"/>
    <n v="7"/>
    <x v="2"/>
    <n v="1"/>
    <x v="4"/>
    <n v="7012000018"/>
    <x v="311"/>
    <n v="2"/>
    <x v="1"/>
    <n v="3"/>
    <s v="Liquidacion"/>
    <n v="0"/>
    <m/>
    <n v="2020"/>
    <n v="0"/>
    <n v="0"/>
    <n v="0"/>
    <n v="0"/>
    <n v="0"/>
    <n v="1"/>
    <n v="10"/>
    <n v="11"/>
    <n v="0"/>
    <n v="0"/>
    <n v="0"/>
    <n v="0"/>
    <n v="0"/>
    <n v="0"/>
    <n v="0"/>
    <n v="0"/>
    <n v="0"/>
    <n v="0"/>
    <n v="0"/>
    <n v="0"/>
  </r>
  <r>
    <s v="08MSU0702Z"/>
    <x v="84"/>
    <s v="08EUT0003L"/>
    <x v="139"/>
    <x v="9"/>
    <x v="1"/>
    <x v="3"/>
    <n v="4"/>
    <x v="4"/>
    <n v="7"/>
    <x v="3"/>
    <n v="4071600002"/>
    <x v="506"/>
    <n v="1"/>
    <x v="0"/>
    <n v="1"/>
    <s v="Activa"/>
    <n v="0"/>
    <m/>
    <n v="2020"/>
    <n v="8"/>
    <n v="3"/>
    <n v="11"/>
    <n v="0"/>
    <n v="0"/>
    <n v="0"/>
    <n v="0"/>
    <n v="0"/>
    <n v="0"/>
    <n v="0"/>
    <n v="12"/>
    <n v="7"/>
    <n v="19"/>
    <n v="0"/>
    <n v="2"/>
    <n v="17"/>
    <n v="10"/>
    <n v="27"/>
    <n v="0"/>
    <n v="0"/>
  </r>
  <r>
    <s v="08MSU0702Z"/>
    <x v="84"/>
    <s v="08EUT0003L"/>
    <x v="139"/>
    <x v="9"/>
    <x v="1"/>
    <x v="3"/>
    <n v="4"/>
    <x v="4"/>
    <n v="8"/>
    <x v="9"/>
    <n v="4081100009"/>
    <x v="507"/>
    <n v="1"/>
    <x v="0"/>
    <n v="1"/>
    <s v="Activa"/>
    <n v="0"/>
    <m/>
    <n v="2020"/>
    <n v="8"/>
    <n v="6"/>
    <n v="14"/>
    <n v="0"/>
    <n v="4"/>
    <n v="0"/>
    <n v="0"/>
    <n v="0"/>
    <n v="0"/>
    <n v="0"/>
    <n v="18"/>
    <n v="11"/>
    <n v="29"/>
    <n v="0"/>
    <n v="4"/>
    <n v="26"/>
    <n v="16"/>
    <n v="42"/>
    <n v="0"/>
    <n v="0"/>
  </r>
  <r>
    <s v="08MSU0702Z"/>
    <x v="84"/>
    <s v="08EUT0003L"/>
    <x v="139"/>
    <x v="9"/>
    <x v="1"/>
    <x v="3"/>
    <n v="4"/>
    <x v="4"/>
    <n v="8"/>
    <x v="9"/>
    <n v="4081300001"/>
    <x v="508"/>
    <n v="1"/>
    <x v="0"/>
    <n v="1"/>
    <s v="Activa"/>
    <n v="0"/>
    <m/>
    <n v="2020"/>
    <n v="19"/>
    <n v="5"/>
    <n v="24"/>
    <n v="0"/>
    <n v="0"/>
    <n v="0"/>
    <n v="0"/>
    <n v="0"/>
    <n v="0"/>
    <n v="0"/>
    <n v="20"/>
    <n v="4"/>
    <n v="24"/>
    <n v="0"/>
    <n v="2"/>
    <n v="30"/>
    <n v="12"/>
    <n v="42"/>
    <n v="0"/>
    <n v="0"/>
  </r>
  <r>
    <s v="08MSU0702Z"/>
    <x v="84"/>
    <s v="08EUT0003L"/>
    <x v="139"/>
    <x v="9"/>
    <x v="1"/>
    <x v="3"/>
    <n v="4"/>
    <x v="4"/>
    <n v="10"/>
    <x v="8"/>
    <n v="4101600015"/>
    <x v="509"/>
    <n v="1"/>
    <x v="0"/>
    <n v="1"/>
    <s v="Activa"/>
    <n v="0"/>
    <m/>
    <n v="2020"/>
    <n v="4"/>
    <n v="4"/>
    <n v="8"/>
    <n v="0"/>
    <n v="0"/>
    <n v="0"/>
    <n v="0"/>
    <n v="0"/>
    <n v="0"/>
    <n v="0"/>
    <n v="7"/>
    <n v="15"/>
    <n v="22"/>
    <n v="0"/>
    <n v="2"/>
    <n v="11"/>
    <n v="23"/>
    <n v="34"/>
    <n v="0"/>
    <n v="0"/>
  </r>
  <r>
    <s v="08MSU0702Z"/>
    <x v="84"/>
    <s v="08EUT0003L"/>
    <x v="139"/>
    <x v="9"/>
    <x v="1"/>
    <x v="3"/>
    <n v="5"/>
    <x v="0"/>
    <n v="4"/>
    <x v="2"/>
    <n v="5042200034"/>
    <x v="510"/>
    <n v="1"/>
    <x v="0"/>
    <n v="1"/>
    <s v="Activa"/>
    <n v="0"/>
    <m/>
    <n v="2020"/>
    <n v="4"/>
    <n v="4"/>
    <n v="8"/>
    <n v="0"/>
    <n v="0"/>
    <n v="0"/>
    <n v="0"/>
    <n v="0"/>
    <n v="0"/>
    <n v="0"/>
    <n v="2"/>
    <n v="3"/>
    <n v="5"/>
    <n v="0"/>
    <n v="0"/>
    <n v="5"/>
    <n v="8"/>
    <n v="13"/>
    <n v="0"/>
    <n v="0"/>
  </r>
  <r>
    <s v="08MSU0702Z"/>
    <x v="84"/>
    <s v="08EUT0003L"/>
    <x v="139"/>
    <x v="9"/>
    <x v="1"/>
    <x v="3"/>
    <n v="5"/>
    <x v="0"/>
    <n v="7"/>
    <x v="3"/>
    <n v="5071600012"/>
    <x v="501"/>
    <n v="1"/>
    <x v="0"/>
    <n v="1"/>
    <s v="Activa"/>
    <n v="0"/>
    <m/>
    <n v="2020"/>
    <n v="5"/>
    <n v="9"/>
    <n v="14"/>
    <n v="0"/>
    <n v="0"/>
    <n v="0"/>
    <n v="0"/>
    <n v="0"/>
    <n v="0"/>
    <n v="0"/>
    <n v="5"/>
    <n v="4"/>
    <n v="9"/>
    <n v="0"/>
    <n v="0"/>
    <n v="7"/>
    <n v="9"/>
    <n v="16"/>
    <n v="0"/>
    <n v="0"/>
  </r>
  <r>
    <s v="08MSU0702Z"/>
    <x v="84"/>
    <s v="08EUT0003L"/>
    <x v="139"/>
    <x v="9"/>
    <x v="1"/>
    <x v="3"/>
    <n v="5"/>
    <x v="0"/>
    <n v="8"/>
    <x v="9"/>
    <n v="5081100073"/>
    <x v="511"/>
    <n v="1"/>
    <x v="0"/>
    <n v="1"/>
    <s v="Activa"/>
    <n v="0"/>
    <m/>
    <n v="2020"/>
    <n v="2"/>
    <n v="4"/>
    <n v="6"/>
    <n v="0"/>
    <n v="0"/>
    <n v="0"/>
    <n v="0"/>
    <n v="0"/>
    <n v="0"/>
    <n v="0"/>
    <n v="10"/>
    <n v="8"/>
    <n v="18"/>
    <n v="0"/>
    <n v="0"/>
    <n v="17"/>
    <n v="10"/>
    <n v="27"/>
    <n v="0"/>
    <n v="0"/>
  </r>
  <r>
    <s v="08MSU0702Z"/>
    <x v="84"/>
    <s v="08EUT0003L"/>
    <x v="139"/>
    <x v="9"/>
    <x v="1"/>
    <x v="3"/>
    <n v="5"/>
    <x v="0"/>
    <n v="8"/>
    <x v="9"/>
    <n v="5081300014"/>
    <x v="512"/>
    <n v="1"/>
    <x v="0"/>
    <n v="1"/>
    <s v="Activa"/>
    <n v="0"/>
    <m/>
    <n v="2020"/>
    <n v="23"/>
    <n v="7"/>
    <n v="30"/>
    <n v="0"/>
    <n v="0"/>
    <n v="0"/>
    <n v="0"/>
    <n v="0"/>
    <n v="0"/>
    <n v="0"/>
    <n v="18"/>
    <n v="5"/>
    <n v="23"/>
    <n v="0"/>
    <n v="0"/>
    <n v="29"/>
    <n v="14"/>
    <n v="43"/>
    <n v="0"/>
    <n v="0"/>
  </r>
  <r>
    <s v="08MSU0702Z"/>
    <x v="84"/>
    <s v="08EUT0003L"/>
    <x v="139"/>
    <x v="9"/>
    <x v="1"/>
    <x v="3"/>
    <n v="5"/>
    <x v="0"/>
    <n v="9"/>
    <x v="6"/>
    <n v="5092100006"/>
    <x v="187"/>
    <n v="1"/>
    <x v="0"/>
    <n v="1"/>
    <s v="Activa"/>
    <n v="0"/>
    <m/>
    <n v="2020"/>
    <n v="0"/>
    <n v="0"/>
    <n v="0"/>
    <n v="0"/>
    <n v="0"/>
    <n v="0"/>
    <n v="0"/>
    <n v="0"/>
    <n v="0"/>
    <n v="0"/>
    <n v="26"/>
    <n v="34"/>
    <n v="60"/>
    <n v="0"/>
    <n v="0"/>
    <n v="64"/>
    <n v="107"/>
    <n v="171"/>
    <n v="0"/>
    <n v="0"/>
  </r>
  <r>
    <s v="08MSU0703Y"/>
    <x v="85"/>
    <s v="08OSU0003C"/>
    <x v="140"/>
    <x v="1"/>
    <x v="1"/>
    <x v="3"/>
    <n v="7"/>
    <x v="2"/>
    <n v="3"/>
    <x v="1"/>
    <n v="7033100034"/>
    <x v="513"/>
    <n v="1"/>
    <x v="0"/>
    <n v="3"/>
    <s v="Liquidacion"/>
    <n v="0"/>
    <m/>
    <n v="202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08MSU0703Y"/>
    <x v="85"/>
    <s v="08OSU0003C"/>
    <x v="140"/>
    <x v="1"/>
    <x v="1"/>
    <x v="3"/>
    <n v="7"/>
    <x v="2"/>
    <n v="3"/>
    <x v="1"/>
    <n v="7033100156"/>
    <x v="514"/>
    <n v="1"/>
    <x v="0"/>
    <n v="3"/>
    <s v="Liquidacion"/>
    <n v="0"/>
    <m/>
    <n v="202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0"/>
    <n v="0"/>
  </r>
  <r>
    <s v="08MSU0703Y"/>
    <x v="85"/>
    <s v="08OSU0003C"/>
    <x v="140"/>
    <x v="1"/>
    <x v="1"/>
    <x v="3"/>
    <n v="8"/>
    <x v="3"/>
    <n v="3"/>
    <x v="1"/>
    <n v="8033100015"/>
    <x v="515"/>
    <n v="1"/>
    <x v="0"/>
    <n v="3"/>
    <s v="Liquidacion"/>
    <n v="0"/>
    <m/>
    <n v="2020"/>
    <n v="0"/>
    <n v="0"/>
    <n v="0"/>
    <n v="0"/>
    <n v="0"/>
    <n v="2"/>
    <n v="1"/>
    <n v="3"/>
    <n v="0"/>
    <n v="0"/>
    <n v="0"/>
    <n v="0"/>
    <n v="0"/>
    <n v="0"/>
    <n v="0"/>
    <n v="0"/>
    <n v="0"/>
    <n v="0"/>
    <n v="0"/>
    <n v="0"/>
  </r>
  <r>
    <s v="08MSU0703Y"/>
    <x v="85"/>
    <s v="08OSU0004B"/>
    <x v="141"/>
    <x v="0"/>
    <x v="1"/>
    <x v="3"/>
    <n v="7"/>
    <x v="2"/>
    <n v="3"/>
    <x v="1"/>
    <n v="7033100034"/>
    <x v="513"/>
    <n v="1"/>
    <x v="0"/>
    <n v="3"/>
    <s v="Liquidacion"/>
    <n v="0"/>
    <m/>
    <n v="2020"/>
    <n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</r>
  <r>
    <s v="08MSU0703Y"/>
    <x v="85"/>
    <s v="08OSU0004B"/>
    <x v="141"/>
    <x v="0"/>
    <x v="1"/>
    <x v="3"/>
    <n v="7"/>
    <x v="2"/>
    <n v="3"/>
    <x v="1"/>
    <n v="7033100078"/>
    <x v="516"/>
    <n v="1"/>
    <x v="0"/>
    <n v="3"/>
    <s v="Liquidacion"/>
    <n v="0"/>
    <m/>
    <n v="2020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</r>
  <r>
    <s v="08MSU0703Y"/>
    <x v="85"/>
    <s v="08OSU0004B"/>
    <x v="141"/>
    <x v="0"/>
    <x v="1"/>
    <x v="3"/>
    <n v="7"/>
    <x v="2"/>
    <n v="3"/>
    <x v="1"/>
    <n v="7033100156"/>
    <x v="514"/>
    <n v="1"/>
    <x v="0"/>
    <n v="3"/>
    <s v="Liquidacion"/>
    <n v="0"/>
    <m/>
    <n v="202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0703Y"/>
    <x v="85"/>
    <s v="08OSU0004B"/>
    <x v="141"/>
    <x v="0"/>
    <x v="1"/>
    <x v="3"/>
    <n v="8"/>
    <x v="3"/>
    <n v="3"/>
    <x v="1"/>
    <n v="8033100015"/>
    <x v="515"/>
    <n v="1"/>
    <x v="0"/>
    <n v="3"/>
    <s v="Liquidacion"/>
    <n v="0"/>
    <m/>
    <n v="202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0704X"/>
    <x v="86"/>
    <s v="08PSU5014P"/>
    <x v="142"/>
    <x v="1"/>
    <x v="0"/>
    <x v="0"/>
    <n v="7"/>
    <x v="2"/>
    <n v="1"/>
    <x v="4"/>
    <n v="7011500003"/>
    <x v="307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</r>
  <r>
    <s v="08MSU0704X"/>
    <x v="86"/>
    <s v="08PSU5014P"/>
    <x v="142"/>
    <x v="1"/>
    <x v="0"/>
    <x v="0"/>
    <n v="8"/>
    <x v="3"/>
    <n v="1"/>
    <x v="4"/>
    <n v="8011500014"/>
    <x v="517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704X"/>
    <x v="86"/>
    <s v="08PSU5017M"/>
    <x v="143"/>
    <x v="12"/>
    <x v="0"/>
    <x v="0"/>
    <n v="7"/>
    <x v="2"/>
    <n v="1"/>
    <x v="4"/>
    <n v="7011500003"/>
    <x v="307"/>
    <n v="1"/>
    <x v="0"/>
    <n v="1"/>
    <s v="Activa"/>
    <n v="17"/>
    <s v="Falta de alumnos"/>
    <n v="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4X"/>
    <x v="86"/>
    <s v="08PSU5018L"/>
    <x v="144"/>
    <x v="9"/>
    <x v="0"/>
    <x v="0"/>
    <n v="7"/>
    <x v="2"/>
    <n v="1"/>
    <x v="4"/>
    <n v="7011500003"/>
    <x v="307"/>
    <n v="1"/>
    <x v="0"/>
    <n v="1"/>
    <s v="Activa"/>
    <n v="17"/>
    <s v="Falta de alumnos"/>
    <n v="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4X"/>
    <x v="86"/>
    <s v="08PSU5019K"/>
    <x v="145"/>
    <x v="5"/>
    <x v="0"/>
    <x v="0"/>
    <n v="8"/>
    <x v="3"/>
    <n v="1"/>
    <x v="4"/>
    <n v="8011500014"/>
    <x v="517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</r>
  <r>
    <s v="08MSU0705W"/>
    <x v="87"/>
    <s v="08PSU5020Z"/>
    <x v="146"/>
    <x v="1"/>
    <x v="0"/>
    <x v="0"/>
    <n v="5"/>
    <x v="0"/>
    <n v="3"/>
    <x v="1"/>
    <n v="5031100007"/>
    <x v="31"/>
    <n v="1"/>
    <x v="0"/>
    <n v="1"/>
    <s v="Activa"/>
    <n v="0"/>
    <m/>
    <n v="2020"/>
    <n v="6"/>
    <n v="16"/>
    <n v="22"/>
    <n v="0"/>
    <n v="0"/>
    <n v="2"/>
    <n v="11"/>
    <n v="13"/>
    <n v="0"/>
    <n v="0"/>
    <n v="6"/>
    <n v="16"/>
    <n v="22"/>
    <n v="0"/>
    <n v="0"/>
    <n v="36"/>
    <n v="126"/>
    <n v="162"/>
    <n v="1"/>
    <n v="0"/>
  </r>
  <r>
    <s v="08MSU0707U"/>
    <x v="88"/>
    <s v="08PSU5025V"/>
    <x v="147"/>
    <x v="5"/>
    <x v="0"/>
    <x v="0"/>
    <n v="5"/>
    <x v="0"/>
    <n v="3"/>
    <x v="1"/>
    <n v="5033200013"/>
    <x v="518"/>
    <n v="1"/>
    <x v="0"/>
    <n v="1"/>
    <s v="Activa"/>
    <n v="0"/>
    <m/>
    <n v="2020"/>
    <n v="7"/>
    <n v="4"/>
    <n v="11"/>
    <n v="0"/>
    <n v="0"/>
    <n v="3"/>
    <n v="4"/>
    <n v="7"/>
    <n v="0"/>
    <n v="0"/>
    <n v="3"/>
    <n v="4"/>
    <n v="7"/>
    <n v="0"/>
    <n v="0"/>
    <n v="7"/>
    <n v="11"/>
    <n v="18"/>
    <n v="0"/>
    <n v="0"/>
  </r>
  <r>
    <s v="08MSU0707U"/>
    <x v="88"/>
    <s v="08PSU5025V"/>
    <x v="147"/>
    <x v="5"/>
    <x v="0"/>
    <x v="0"/>
    <n v="5"/>
    <x v="0"/>
    <n v="7"/>
    <x v="3"/>
    <n v="5073100005"/>
    <x v="315"/>
    <n v="1"/>
    <x v="0"/>
    <n v="1"/>
    <s v="Activa"/>
    <n v="0"/>
    <m/>
    <n v="2020"/>
    <n v="0"/>
    <n v="0"/>
    <n v="0"/>
    <n v="0"/>
    <n v="0"/>
    <n v="0"/>
    <n v="0"/>
    <n v="0"/>
    <n v="0"/>
    <n v="0"/>
    <n v="2"/>
    <n v="2"/>
    <n v="4"/>
    <n v="0"/>
    <n v="0"/>
    <n v="5"/>
    <n v="2"/>
    <n v="7"/>
    <n v="0"/>
    <n v="0"/>
  </r>
  <r>
    <s v="08MSU0707U"/>
    <x v="88"/>
    <s v="08PSU5025V"/>
    <x v="147"/>
    <x v="5"/>
    <x v="0"/>
    <x v="0"/>
    <n v="5"/>
    <x v="0"/>
    <n v="9"/>
    <x v="6"/>
    <n v="5094200008"/>
    <x v="519"/>
    <n v="1"/>
    <x v="0"/>
    <n v="1"/>
    <s v="Activa"/>
    <n v="0"/>
    <m/>
    <n v="2020"/>
    <n v="0"/>
    <n v="0"/>
    <n v="0"/>
    <n v="0"/>
    <n v="0"/>
    <n v="1"/>
    <n v="9"/>
    <n v="10"/>
    <n v="0"/>
    <n v="0"/>
    <n v="1"/>
    <n v="3"/>
    <n v="4"/>
    <n v="0"/>
    <n v="0"/>
    <n v="1"/>
    <n v="12"/>
    <n v="13"/>
    <n v="0"/>
    <n v="0"/>
  </r>
  <r>
    <s v="08MSU0708T"/>
    <x v="89"/>
    <s v="08ESU0003W"/>
    <x v="148"/>
    <x v="0"/>
    <x v="1"/>
    <x v="3"/>
    <n v="7"/>
    <x v="2"/>
    <n v="3"/>
    <x v="1"/>
    <n v="7031000045"/>
    <x v="520"/>
    <n v="1"/>
    <x v="0"/>
    <n v="3"/>
    <s v="Liquidacion"/>
    <n v="0"/>
    <m/>
    <n v="2020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8T"/>
    <x v="89"/>
    <s v="08ESU0003W"/>
    <x v="148"/>
    <x v="0"/>
    <x v="1"/>
    <x v="3"/>
    <n v="7"/>
    <x v="2"/>
    <n v="3"/>
    <x v="1"/>
    <n v="7031300097"/>
    <x v="521"/>
    <n v="1"/>
    <x v="0"/>
    <n v="3"/>
    <s v="Liquidacion"/>
    <n v="0"/>
    <m/>
    <n v="2020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8T"/>
    <x v="89"/>
    <s v="08ESU0003W"/>
    <x v="148"/>
    <x v="0"/>
    <x v="1"/>
    <x v="3"/>
    <n v="8"/>
    <x v="3"/>
    <n v="1"/>
    <x v="4"/>
    <n v="8011200037"/>
    <x v="522"/>
    <n v="1"/>
    <x v="0"/>
    <n v="3"/>
    <s v="Liquidacion"/>
    <n v="0"/>
    <m/>
    <n v="2020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0H"/>
    <x v="90"/>
    <s v="08PSU5027T"/>
    <x v="149"/>
    <x v="1"/>
    <x v="0"/>
    <x v="0"/>
    <n v="5"/>
    <x v="0"/>
    <n v="3"/>
    <x v="1"/>
    <n v="5032100023"/>
    <x v="523"/>
    <n v="1"/>
    <x v="0"/>
    <n v="1"/>
    <s v="Activa"/>
    <n v="0"/>
    <m/>
    <n v="2020"/>
    <n v="2"/>
    <n v="42"/>
    <n v="44"/>
    <n v="0"/>
    <n v="0"/>
    <n v="1"/>
    <n v="13"/>
    <n v="14"/>
    <n v="0"/>
    <n v="0"/>
    <n v="1"/>
    <n v="26"/>
    <n v="27"/>
    <n v="0"/>
    <n v="0"/>
    <n v="1"/>
    <n v="89"/>
    <n v="90"/>
    <n v="0"/>
    <n v="0"/>
  </r>
  <r>
    <s v="08MSU0711G"/>
    <x v="91"/>
    <s v="08PSU5028S"/>
    <x v="150"/>
    <x v="1"/>
    <x v="0"/>
    <x v="0"/>
    <n v="7"/>
    <x v="2"/>
    <n v="3"/>
    <x v="1"/>
    <n v="7031100080"/>
    <x v="524"/>
    <n v="1"/>
    <x v="0"/>
    <n v="1"/>
    <s v="Activa"/>
    <n v="0"/>
    <m/>
    <n v="2020"/>
    <n v="5"/>
    <n v="5"/>
    <n v="10"/>
    <n v="0"/>
    <n v="0"/>
    <n v="5"/>
    <n v="5"/>
    <n v="10"/>
    <n v="0"/>
    <n v="0"/>
    <n v="4"/>
    <n v="11"/>
    <n v="15"/>
    <n v="0"/>
    <n v="0"/>
    <n v="4"/>
    <n v="11"/>
    <n v="15"/>
    <n v="0"/>
    <n v="0"/>
  </r>
  <r>
    <s v="08MSU0711G"/>
    <x v="91"/>
    <s v="08PSU5028S"/>
    <x v="150"/>
    <x v="1"/>
    <x v="0"/>
    <x v="0"/>
    <n v="8"/>
    <x v="3"/>
    <n v="1"/>
    <x v="4"/>
    <n v="8011000003"/>
    <x v="525"/>
    <n v="1"/>
    <x v="0"/>
    <n v="1"/>
    <s v="Activa"/>
    <n v="0"/>
    <m/>
    <n v="2020"/>
    <n v="6"/>
    <n v="15"/>
    <n v="21"/>
    <n v="0"/>
    <n v="0"/>
    <n v="6"/>
    <n v="15"/>
    <n v="21"/>
    <n v="0"/>
    <n v="0"/>
    <n v="1"/>
    <n v="16"/>
    <n v="17"/>
    <n v="0"/>
    <n v="0"/>
    <n v="1"/>
    <n v="16"/>
    <n v="17"/>
    <n v="0"/>
    <n v="0"/>
  </r>
  <r>
    <s v="08MSU0711G"/>
    <x v="91"/>
    <s v="08PSU5045I"/>
    <x v="151"/>
    <x v="7"/>
    <x v="0"/>
    <x v="0"/>
    <n v="7"/>
    <x v="2"/>
    <n v="1"/>
    <x v="4"/>
    <n v="7011000018"/>
    <x v="526"/>
    <n v="1"/>
    <x v="0"/>
    <n v="1"/>
    <s v="Activa"/>
    <n v="17"/>
    <s v="Falta de alumnos"/>
    <n v="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1G"/>
    <x v="91"/>
    <s v="08PSU5045I"/>
    <x v="151"/>
    <x v="7"/>
    <x v="0"/>
    <x v="0"/>
    <n v="7"/>
    <x v="2"/>
    <n v="3"/>
    <x v="1"/>
    <n v="7031100080"/>
    <x v="524"/>
    <n v="1"/>
    <x v="0"/>
    <n v="1"/>
    <s v="Activa"/>
    <n v="17"/>
    <s v="Falta de alumnos"/>
    <n v="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2F"/>
    <x v="92"/>
    <s v="08EUT0004K"/>
    <x v="152"/>
    <x v="5"/>
    <x v="1"/>
    <x v="3"/>
    <n v="4"/>
    <x v="4"/>
    <n v="4"/>
    <x v="2"/>
    <n v="4042100018"/>
    <x v="527"/>
    <n v="1"/>
    <x v="0"/>
    <n v="1"/>
    <s v="Activa"/>
    <n v="0"/>
    <m/>
    <n v="2020"/>
    <n v="10"/>
    <n v="15"/>
    <n v="25"/>
    <n v="0"/>
    <n v="0"/>
    <n v="10"/>
    <n v="15"/>
    <n v="25"/>
    <n v="0"/>
    <n v="0"/>
    <n v="13"/>
    <n v="28"/>
    <n v="41"/>
    <n v="1"/>
    <n v="2"/>
    <n v="20"/>
    <n v="57"/>
    <n v="77"/>
    <n v="1"/>
    <n v="2"/>
  </r>
  <r>
    <s v="08MSU0712F"/>
    <x v="92"/>
    <s v="08EUT0004K"/>
    <x v="152"/>
    <x v="5"/>
    <x v="1"/>
    <x v="3"/>
    <n v="4"/>
    <x v="4"/>
    <n v="6"/>
    <x v="5"/>
    <n v="4062300002"/>
    <x v="216"/>
    <n v="1"/>
    <x v="0"/>
    <n v="1"/>
    <s v="Activa"/>
    <n v="0"/>
    <m/>
    <n v="2020"/>
    <n v="14"/>
    <n v="5"/>
    <n v="19"/>
    <n v="0"/>
    <n v="0"/>
    <n v="14"/>
    <n v="5"/>
    <n v="19"/>
    <n v="0"/>
    <n v="0"/>
    <n v="18"/>
    <n v="6"/>
    <n v="24"/>
    <n v="1"/>
    <n v="1"/>
    <n v="34"/>
    <n v="10"/>
    <n v="44"/>
    <n v="3"/>
    <n v="1"/>
  </r>
  <r>
    <s v="08MSU0712F"/>
    <x v="92"/>
    <s v="08EUT0004K"/>
    <x v="152"/>
    <x v="5"/>
    <x v="1"/>
    <x v="3"/>
    <n v="4"/>
    <x v="4"/>
    <n v="7"/>
    <x v="3"/>
    <n v="4071100014"/>
    <x v="528"/>
    <n v="1"/>
    <x v="0"/>
    <n v="1"/>
    <s v="Activa"/>
    <n v="0"/>
    <m/>
    <n v="2020"/>
    <n v="27"/>
    <n v="2"/>
    <n v="29"/>
    <n v="0"/>
    <n v="0"/>
    <n v="27"/>
    <n v="2"/>
    <n v="29"/>
    <n v="0"/>
    <n v="0"/>
    <n v="62"/>
    <n v="9"/>
    <n v="71"/>
    <n v="0"/>
    <n v="0"/>
    <n v="131"/>
    <n v="17"/>
    <n v="148"/>
    <n v="2"/>
    <n v="1"/>
  </r>
  <r>
    <s v="08MSU0712F"/>
    <x v="92"/>
    <s v="08EUT0004K"/>
    <x v="152"/>
    <x v="5"/>
    <x v="1"/>
    <x v="3"/>
    <n v="4"/>
    <x v="4"/>
    <n v="7"/>
    <x v="3"/>
    <n v="4072000001"/>
    <x v="55"/>
    <n v="1"/>
    <x v="0"/>
    <n v="1"/>
    <s v="Activa"/>
    <n v="0"/>
    <m/>
    <n v="2020"/>
    <n v="4"/>
    <n v="14"/>
    <n v="18"/>
    <n v="0"/>
    <n v="0"/>
    <n v="4"/>
    <n v="14"/>
    <n v="18"/>
    <n v="0"/>
    <n v="0"/>
    <n v="6"/>
    <n v="10"/>
    <n v="16"/>
    <n v="0"/>
    <n v="0"/>
    <n v="11"/>
    <n v="24"/>
    <n v="35"/>
    <n v="0"/>
    <n v="0"/>
  </r>
  <r>
    <s v="08MSU0712F"/>
    <x v="92"/>
    <s v="08EUT0004K"/>
    <x v="152"/>
    <x v="5"/>
    <x v="1"/>
    <x v="3"/>
    <n v="4"/>
    <x v="4"/>
    <n v="7"/>
    <x v="3"/>
    <n v="4072400006"/>
    <x v="529"/>
    <n v="1"/>
    <x v="0"/>
    <n v="1"/>
    <s v="Activa"/>
    <n v="0"/>
    <m/>
    <n v="2020"/>
    <n v="36"/>
    <n v="18"/>
    <n v="54"/>
    <n v="0"/>
    <n v="0"/>
    <n v="36"/>
    <n v="18"/>
    <n v="54"/>
    <n v="0"/>
    <n v="0"/>
    <n v="62"/>
    <n v="48"/>
    <n v="110"/>
    <n v="0"/>
    <n v="0"/>
    <n v="105"/>
    <n v="90"/>
    <n v="195"/>
    <n v="5"/>
    <n v="0"/>
  </r>
  <r>
    <s v="08MSU0712F"/>
    <x v="92"/>
    <s v="08EUT0004K"/>
    <x v="152"/>
    <x v="5"/>
    <x v="1"/>
    <x v="3"/>
    <n v="5"/>
    <x v="0"/>
    <n v="4"/>
    <x v="2"/>
    <n v="5042000028"/>
    <x v="530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5"/>
    <n v="31"/>
    <n v="46"/>
    <n v="0"/>
    <n v="0"/>
  </r>
  <r>
    <s v="08MSU0712F"/>
    <x v="92"/>
    <s v="08EUT0004K"/>
    <x v="152"/>
    <x v="5"/>
    <x v="1"/>
    <x v="3"/>
    <n v="5"/>
    <x v="0"/>
    <n v="4"/>
    <x v="2"/>
    <n v="5042100179"/>
    <x v="531"/>
    <n v="1"/>
    <x v="0"/>
    <n v="1"/>
    <s v="Activa"/>
    <n v="0"/>
    <m/>
    <n v="2020"/>
    <n v="5"/>
    <n v="14"/>
    <n v="19"/>
    <n v="0"/>
    <n v="0"/>
    <n v="5"/>
    <n v="14"/>
    <n v="19"/>
    <n v="0"/>
    <n v="0"/>
    <n v="0"/>
    <n v="0"/>
    <n v="0"/>
    <n v="0"/>
    <n v="0"/>
    <n v="1"/>
    <n v="11"/>
    <n v="12"/>
    <n v="0"/>
    <n v="0"/>
  </r>
  <r>
    <s v="08MSU0712F"/>
    <x v="92"/>
    <s v="08EUT0004K"/>
    <x v="152"/>
    <x v="5"/>
    <x v="1"/>
    <x v="3"/>
    <n v="5"/>
    <x v="0"/>
    <n v="6"/>
    <x v="5"/>
    <n v="5062100023"/>
    <x v="532"/>
    <n v="1"/>
    <x v="0"/>
    <n v="1"/>
    <s v="Activa"/>
    <n v="0"/>
    <m/>
    <n v="2020"/>
    <n v="16"/>
    <n v="5"/>
    <n v="21"/>
    <n v="0"/>
    <n v="0"/>
    <n v="16"/>
    <n v="5"/>
    <n v="21"/>
    <n v="0"/>
    <n v="0"/>
    <n v="0"/>
    <n v="0"/>
    <n v="0"/>
    <n v="0"/>
    <n v="0"/>
    <n v="20"/>
    <n v="7"/>
    <n v="27"/>
    <n v="0"/>
    <n v="0"/>
  </r>
  <r>
    <s v="08MSU0712F"/>
    <x v="92"/>
    <s v="08EUT0004K"/>
    <x v="152"/>
    <x v="5"/>
    <x v="1"/>
    <x v="3"/>
    <n v="5"/>
    <x v="0"/>
    <n v="7"/>
    <x v="3"/>
    <n v="5071100007"/>
    <x v="64"/>
    <n v="1"/>
    <x v="0"/>
    <n v="1"/>
    <s v="Activa"/>
    <n v="0"/>
    <m/>
    <n v="2020"/>
    <n v="49"/>
    <n v="4"/>
    <n v="53"/>
    <n v="0"/>
    <n v="0"/>
    <n v="49"/>
    <n v="4"/>
    <n v="53"/>
    <n v="0"/>
    <n v="0"/>
    <n v="0"/>
    <n v="0"/>
    <n v="0"/>
    <n v="0"/>
    <n v="0"/>
    <n v="59"/>
    <n v="5"/>
    <n v="64"/>
    <n v="0"/>
    <n v="0"/>
  </r>
  <r>
    <s v="08MSU0712F"/>
    <x v="92"/>
    <s v="08EUT0004K"/>
    <x v="152"/>
    <x v="5"/>
    <x v="1"/>
    <x v="3"/>
    <n v="5"/>
    <x v="0"/>
    <n v="7"/>
    <x v="3"/>
    <n v="5071700039"/>
    <x v="533"/>
    <n v="1"/>
    <x v="0"/>
    <n v="1"/>
    <s v="Activa"/>
    <n v="0"/>
    <m/>
    <n v="2020"/>
    <n v="5"/>
    <n v="6"/>
    <n v="11"/>
    <n v="0"/>
    <n v="0"/>
    <n v="5"/>
    <n v="6"/>
    <n v="11"/>
    <n v="0"/>
    <n v="0"/>
    <n v="0"/>
    <n v="0"/>
    <n v="0"/>
    <n v="0"/>
    <n v="0"/>
    <n v="27"/>
    <n v="28"/>
    <n v="55"/>
    <n v="0"/>
    <n v="0"/>
  </r>
  <r>
    <s v="08MSU0712F"/>
    <x v="92"/>
    <s v="08EUT0004K"/>
    <x v="152"/>
    <x v="5"/>
    <x v="1"/>
    <x v="3"/>
    <n v="5"/>
    <x v="0"/>
    <n v="7"/>
    <x v="3"/>
    <n v="5072400030"/>
    <x v="463"/>
    <n v="1"/>
    <x v="0"/>
    <n v="1"/>
    <s v="Activa"/>
    <n v="0"/>
    <m/>
    <n v="2020"/>
    <n v="39"/>
    <n v="20"/>
    <n v="59"/>
    <n v="0"/>
    <n v="0"/>
    <n v="39"/>
    <n v="20"/>
    <n v="59"/>
    <n v="0"/>
    <n v="0"/>
    <n v="0"/>
    <n v="0"/>
    <n v="0"/>
    <n v="0"/>
    <n v="0"/>
    <n v="71"/>
    <n v="39"/>
    <n v="110"/>
    <n v="0"/>
    <n v="1"/>
  </r>
  <r>
    <s v="08MSU0712F"/>
    <x v="92"/>
    <s v="08EUT0004K"/>
    <x v="152"/>
    <x v="5"/>
    <x v="1"/>
    <x v="3"/>
    <n v="5"/>
    <x v="0"/>
    <n v="6"/>
    <x v="5"/>
    <n v="5061000018"/>
    <x v="228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9"/>
    <n v="7"/>
    <n v="26"/>
    <n v="2"/>
    <n v="0"/>
  </r>
  <r>
    <s v="08MSU0712F"/>
    <x v="92"/>
    <s v="08EUT0006I"/>
    <x v="153"/>
    <x v="16"/>
    <x v="1"/>
    <x v="3"/>
    <n v="4"/>
    <x v="4"/>
    <n v="4"/>
    <x v="2"/>
    <n v="4042100018"/>
    <x v="527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7"/>
    <n v="6"/>
    <n v="13"/>
    <n v="0"/>
    <n v="0"/>
  </r>
  <r>
    <s v="08MSU0712F"/>
    <x v="92"/>
    <s v="08EUT0006I"/>
    <x v="153"/>
    <x v="16"/>
    <x v="1"/>
    <x v="3"/>
    <n v="4"/>
    <x v="4"/>
    <n v="6"/>
    <x v="5"/>
    <n v="4062300002"/>
    <x v="216"/>
    <n v="1"/>
    <x v="0"/>
    <n v="1"/>
    <s v="Activa"/>
    <n v="0"/>
    <m/>
    <n v="2020"/>
    <n v="7"/>
    <n v="13"/>
    <n v="20"/>
    <n v="0"/>
    <n v="1"/>
    <n v="7"/>
    <n v="13"/>
    <n v="20"/>
    <n v="0"/>
    <n v="1"/>
    <n v="10"/>
    <n v="11"/>
    <n v="21"/>
    <n v="0"/>
    <n v="1"/>
    <n v="17"/>
    <n v="16"/>
    <n v="33"/>
    <n v="0"/>
    <n v="1"/>
  </r>
  <r>
    <s v="08MSU0712F"/>
    <x v="92"/>
    <s v="08EUT0006I"/>
    <x v="153"/>
    <x v="16"/>
    <x v="1"/>
    <x v="3"/>
    <n v="5"/>
    <x v="0"/>
    <n v="4"/>
    <x v="2"/>
    <n v="5042000028"/>
    <x v="530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1"/>
  </r>
  <r>
    <s v="08MSU0712F"/>
    <x v="92"/>
    <s v="08EUT0006I"/>
    <x v="153"/>
    <x v="16"/>
    <x v="1"/>
    <x v="3"/>
    <n v="5"/>
    <x v="0"/>
    <n v="6"/>
    <x v="5"/>
    <n v="5061000018"/>
    <x v="228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7"/>
    <n v="12"/>
    <n v="19"/>
    <n v="0"/>
    <n v="1"/>
  </r>
  <r>
    <s v="08MSU0713E"/>
    <x v="93"/>
    <s v="08EUT0005J"/>
    <x v="154"/>
    <x v="17"/>
    <x v="1"/>
    <x v="3"/>
    <n v="4"/>
    <x v="4"/>
    <n v="4"/>
    <x v="2"/>
    <n v="4041200003"/>
    <x v="44"/>
    <n v="1"/>
    <x v="0"/>
    <n v="1"/>
    <s v="Activa"/>
    <n v="0"/>
    <m/>
    <n v="2020"/>
    <n v="8"/>
    <n v="23"/>
    <n v="31"/>
    <n v="0"/>
    <n v="0"/>
    <n v="8"/>
    <n v="23"/>
    <n v="31"/>
    <n v="0"/>
    <n v="0"/>
    <n v="6"/>
    <n v="34"/>
    <n v="40"/>
    <n v="0"/>
    <n v="1"/>
    <n v="10"/>
    <n v="51"/>
    <n v="61"/>
    <n v="0"/>
    <n v="1"/>
  </r>
  <r>
    <s v="08MSU0713E"/>
    <x v="93"/>
    <s v="08EUT0005J"/>
    <x v="154"/>
    <x v="17"/>
    <x v="1"/>
    <x v="3"/>
    <n v="4"/>
    <x v="4"/>
    <n v="7"/>
    <x v="3"/>
    <n v="4071100007"/>
    <x v="534"/>
    <n v="1"/>
    <x v="0"/>
    <n v="1"/>
    <s v="Activa"/>
    <n v="0"/>
    <m/>
    <n v="2020"/>
    <n v="21"/>
    <n v="0"/>
    <n v="21"/>
    <n v="0"/>
    <n v="0"/>
    <n v="21"/>
    <n v="0"/>
    <n v="21"/>
    <n v="0"/>
    <n v="0"/>
    <n v="40"/>
    <n v="4"/>
    <n v="44"/>
    <n v="0"/>
    <n v="0"/>
    <n v="51"/>
    <n v="5"/>
    <n v="56"/>
    <n v="0"/>
    <n v="1"/>
  </r>
  <r>
    <s v="08MSU0713E"/>
    <x v="93"/>
    <s v="08EUT0005J"/>
    <x v="154"/>
    <x v="17"/>
    <x v="1"/>
    <x v="3"/>
    <n v="4"/>
    <x v="4"/>
    <n v="8"/>
    <x v="9"/>
    <n v="4081100009"/>
    <x v="507"/>
    <n v="1"/>
    <x v="0"/>
    <n v="1"/>
    <s v="Activa"/>
    <n v="0"/>
    <m/>
    <n v="2020"/>
    <n v="13"/>
    <n v="8"/>
    <n v="21"/>
    <n v="0"/>
    <n v="0"/>
    <n v="13"/>
    <n v="8"/>
    <n v="21"/>
    <n v="0"/>
    <n v="0"/>
    <n v="16"/>
    <n v="17"/>
    <n v="33"/>
    <n v="0"/>
    <n v="0"/>
    <n v="24"/>
    <n v="25"/>
    <n v="49"/>
    <n v="0"/>
    <n v="1"/>
  </r>
  <r>
    <s v="08MSU0713E"/>
    <x v="93"/>
    <s v="08EUT0005J"/>
    <x v="154"/>
    <x v="17"/>
    <x v="1"/>
    <x v="3"/>
    <n v="5"/>
    <x v="0"/>
    <n v="4"/>
    <x v="2"/>
    <n v="5041100147"/>
    <x v="230"/>
    <n v="1"/>
    <x v="0"/>
    <n v="1"/>
    <s v="Activa"/>
    <n v="0"/>
    <m/>
    <n v="2020"/>
    <n v="3"/>
    <n v="8"/>
    <n v="11"/>
    <n v="0"/>
    <n v="0"/>
    <n v="3"/>
    <n v="8"/>
    <n v="11"/>
    <n v="0"/>
    <n v="0"/>
    <n v="0"/>
    <n v="0"/>
    <n v="0"/>
    <n v="0"/>
    <n v="0"/>
    <n v="12"/>
    <n v="26"/>
    <n v="38"/>
    <n v="0"/>
    <n v="0"/>
  </r>
  <r>
    <s v="08MSU0713E"/>
    <x v="93"/>
    <s v="08EUT0005J"/>
    <x v="154"/>
    <x v="17"/>
    <x v="1"/>
    <x v="3"/>
    <n v="5"/>
    <x v="0"/>
    <n v="7"/>
    <x v="3"/>
    <n v="5071100007"/>
    <x v="64"/>
    <n v="1"/>
    <x v="0"/>
    <n v="1"/>
    <s v="Activa"/>
    <n v="0"/>
    <m/>
    <n v="2020"/>
    <n v="11"/>
    <n v="1"/>
    <n v="12"/>
    <n v="0"/>
    <n v="2"/>
    <n v="11"/>
    <n v="1"/>
    <n v="12"/>
    <n v="0"/>
    <n v="2"/>
    <n v="0"/>
    <n v="0"/>
    <n v="0"/>
    <n v="0"/>
    <n v="0"/>
    <n v="24"/>
    <n v="0"/>
    <n v="24"/>
    <n v="0"/>
    <n v="0"/>
  </r>
  <r>
    <s v="08MSU0713E"/>
    <x v="93"/>
    <s v="08EUT0005J"/>
    <x v="154"/>
    <x v="17"/>
    <x v="1"/>
    <x v="3"/>
    <n v="5"/>
    <x v="0"/>
    <n v="8"/>
    <x v="9"/>
    <n v="5081100073"/>
    <x v="511"/>
    <n v="1"/>
    <x v="0"/>
    <n v="1"/>
    <s v="Activa"/>
    <n v="0"/>
    <m/>
    <n v="2020"/>
    <n v="8"/>
    <n v="2"/>
    <n v="10"/>
    <n v="0"/>
    <n v="2"/>
    <n v="8"/>
    <n v="2"/>
    <n v="10"/>
    <n v="0"/>
    <n v="2"/>
    <n v="0"/>
    <n v="0"/>
    <n v="0"/>
    <n v="0"/>
    <n v="0"/>
    <n v="22"/>
    <n v="10"/>
    <n v="32"/>
    <n v="1"/>
    <n v="0"/>
  </r>
  <r>
    <s v="08MSU0713E"/>
    <x v="93"/>
    <s v="08EUT0011U"/>
    <x v="155"/>
    <x v="10"/>
    <x v="1"/>
    <x v="3"/>
    <n v="4"/>
    <x v="4"/>
    <n v="4"/>
    <x v="2"/>
    <n v="4041200004"/>
    <x v="229"/>
    <n v="1"/>
    <x v="0"/>
    <n v="1"/>
    <s v="Activa"/>
    <n v="0"/>
    <m/>
    <n v="2020"/>
    <n v="2"/>
    <n v="20"/>
    <n v="22"/>
    <n v="0"/>
    <n v="1"/>
    <n v="2"/>
    <n v="20"/>
    <n v="22"/>
    <n v="0"/>
    <n v="1"/>
    <n v="6"/>
    <n v="12"/>
    <n v="18"/>
    <n v="0"/>
    <n v="0"/>
    <n v="9"/>
    <n v="23"/>
    <n v="32"/>
    <n v="1"/>
    <n v="1"/>
  </r>
  <r>
    <s v="08MSU0713E"/>
    <x v="93"/>
    <s v="08EUT0011U"/>
    <x v="155"/>
    <x v="10"/>
    <x v="1"/>
    <x v="3"/>
    <n v="4"/>
    <x v="4"/>
    <n v="7"/>
    <x v="3"/>
    <n v="4071100007"/>
    <x v="534"/>
    <n v="1"/>
    <x v="0"/>
    <n v="1"/>
    <s v="Activa"/>
    <n v="0"/>
    <m/>
    <n v="2020"/>
    <n v="18"/>
    <n v="3"/>
    <n v="21"/>
    <n v="0"/>
    <n v="2"/>
    <n v="18"/>
    <n v="3"/>
    <n v="21"/>
    <n v="0"/>
    <n v="2"/>
    <n v="25"/>
    <n v="2"/>
    <n v="27"/>
    <n v="0"/>
    <n v="0"/>
    <n v="30"/>
    <n v="8"/>
    <n v="38"/>
    <n v="2"/>
    <n v="0"/>
  </r>
  <r>
    <s v="08MSU0713E"/>
    <x v="93"/>
    <s v="08EUT0011U"/>
    <x v="155"/>
    <x v="10"/>
    <x v="1"/>
    <x v="3"/>
    <n v="5"/>
    <x v="0"/>
    <n v="4"/>
    <x v="2"/>
    <n v="5041100147"/>
    <x v="230"/>
    <n v="1"/>
    <x v="0"/>
    <n v="1"/>
    <s v="Activa"/>
    <n v="0"/>
    <m/>
    <n v="2020"/>
    <n v="0"/>
    <n v="0"/>
    <n v="0"/>
    <n v="0"/>
    <n v="0"/>
    <n v="0"/>
    <n v="0"/>
    <n v="0"/>
    <n v="0"/>
    <n v="0"/>
    <n v="8"/>
    <n v="26"/>
    <n v="34"/>
    <n v="0"/>
    <n v="1"/>
    <n v="8"/>
    <n v="26"/>
    <n v="34"/>
    <n v="0"/>
    <n v="1"/>
  </r>
  <r>
    <s v="08MSU0716B"/>
    <x v="94"/>
    <s v="08EUT0007H"/>
    <x v="156"/>
    <x v="18"/>
    <x v="1"/>
    <x v="3"/>
    <n v="4"/>
    <x v="4"/>
    <n v="4"/>
    <x v="2"/>
    <n v="4041100005"/>
    <x v="535"/>
    <n v="1"/>
    <x v="0"/>
    <n v="1"/>
    <s v="Activa"/>
    <n v="0"/>
    <m/>
    <n v="2020"/>
    <n v="10"/>
    <n v="8"/>
    <n v="18"/>
    <n v="0"/>
    <n v="0"/>
    <n v="0"/>
    <n v="0"/>
    <n v="0"/>
    <n v="0"/>
    <n v="0"/>
    <n v="37"/>
    <n v="31"/>
    <n v="68"/>
    <n v="0"/>
    <n v="0"/>
    <n v="79"/>
    <n v="87"/>
    <n v="166"/>
    <n v="0"/>
    <n v="0"/>
  </r>
  <r>
    <s v="08MSU0716B"/>
    <x v="94"/>
    <s v="08EUT0007H"/>
    <x v="156"/>
    <x v="18"/>
    <x v="1"/>
    <x v="3"/>
    <n v="4"/>
    <x v="4"/>
    <n v="6"/>
    <x v="5"/>
    <n v="4062100007"/>
    <x v="536"/>
    <n v="1"/>
    <x v="0"/>
    <n v="1"/>
    <s v="Activa"/>
    <n v="0"/>
    <m/>
    <n v="2020"/>
    <n v="13"/>
    <n v="4"/>
    <n v="17"/>
    <n v="0"/>
    <n v="0"/>
    <n v="0"/>
    <n v="0"/>
    <n v="0"/>
    <n v="0"/>
    <n v="0"/>
    <n v="16"/>
    <n v="10"/>
    <n v="26"/>
    <n v="0"/>
    <n v="0"/>
    <n v="37"/>
    <n v="25"/>
    <n v="62"/>
    <n v="0"/>
    <n v="0"/>
  </r>
  <r>
    <s v="08MSU0716B"/>
    <x v="94"/>
    <s v="08EUT0007H"/>
    <x v="156"/>
    <x v="18"/>
    <x v="1"/>
    <x v="3"/>
    <n v="4"/>
    <x v="4"/>
    <n v="8"/>
    <x v="9"/>
    <n v="4081100009"/>
    <x v="507"/>
    <n v="1"/>
    <x v="0"/>
    <n v="1"/>
    <s v="Activa"/>
    <n v="0"/>
    <m/>
    <n v="2020"/>
    <n v="22"/>
    <n v="14"/>
    <n v="36"/>
    <n v="0"/>
    <n v="0"/>
    <n v="0"/>
    <n v="0"/>
    <n v="0"/>
    <n v="0"/>
    <n v="0"/>
    <n v="45"/>
    <n v="17"/>
    <n v="62"/>
    <n v="0"/>
    <n v="0"/>
    <n v="79"/>
    <n v="42"/>
    <n v="121"/>
    <n v="0"/>
    <n v="0"/>
  </r>
  <r>
    <s v="08MSU0716B"/>
    <x v="94"/>
    <s v="08EUT0007H"/>
    <x v="156"/>
    <x v="18"/>
    <x v="1"/>
    <x v="3"/>
    <n v="5"/>
    <x v="0"/>
    <n v="4"/>
    <x v="2"/>
    <n v="5042100177"/>
    <x v="223"/>
    <n v="1"/>
    <x v="0"/>
    <n v="1"/>
    <s v="Activa"/>
    <n v="0"/>
    <m/>
    <n v="2020"/>
    <n v="22"/>
    <n v="41"/>
    <n v="63"/>
    <n v="0"/>
    <n v="0"/>
    <n v="0"/>
    <n v="0"/>
    <n v="0"/>
    <n v="0"/>
    <n v="0"/>
    <n v="0"/>
    <n v="0"/>
    <n v="0"/>
    <n v="0"/>
    <n v="0"/>
    <n v="42"/>
    <n v="91"/>
    <n v="133"/>
    <n v="0"/>
    <n v="0"/>
  </r>
  <r>
    <s v="08MSU0716B"/>
    <x v="94"/>
    <s v="08EUT0007H"/>
    <x v="156"/>
    <x v="18"/>
    <x v="1"/>
    <x v="3"/>
    <n v="5"/>
    <x v="0"/>
    <n v="6"/>
    <x v="5"/>
    <n v="5062200092"/>
    <x v="224"/>
    <n v="1"/>
    <x v="0"/>
    <n v="1"/>
    <s v="Activa"/>
    <n v="0"/>
    <m/>
    <n v="2020"/>
    <n v="10"/>
    <n v="8"/>
    <n v="18"/>
    <n v="0"/>
    <n v="0"/>
    <n v="0"/>
    <n v="0"/>
    <n v="0"/>
    <n v="0"/>
    <n v="0"/>
    <n v="0"/>
    <n v="0"/>
    <n v="0"/>
    <n v="0"/>
    <n v="0"/>
    <n v="33"/>
    <n v="13"/>
    <n v="46"/>
    <n v="0"/>
    <n v="0"/>
  </r>
  <r>
    <s v="08MSU0716B"/>
    <x v="94"/>
    <s v="08EUT0007H"/>
    <x v="156"/>
    <x v="18"/>
    <x v="1"/>
    <x v="3"/>
    <n v="5"/>
    <x v="0"/>
    <n v="8"/>
    <x v="9"/>
    <n v="5081100073"/>
    <x v="511"/>
    <n v="1"/>
    <x v="0"/>
    <n v="1"/>
    <s v="Activa"/>
    <n v="0"/>
    <m/>
    <n v="2020"/>
    <n v="32"/>
    <n v="13"/>
    <n v="45"/>
    <n v="0"/>
    <n v="0"/>
    <n v="0"/>
    <n v="0"/>
    <n v="0"/>
    <n v="0"/>
    <n v="0"/>
    <n v="0"/>
    <n v="0"/>
    <n v="0"/>
    <n v="0"/>
    <n v="0"/>
    <n v="46"/>
    <n v="30"/>
    <n v="76"/>
    <n v="0"/>
    <n v="0"/>
  </r>
  <r>
    <s v="08MSU0717A"/>
    <x v="95"/>
    <s v="08EUT0008G"/>
    <x v="157"/>
    <x v="1"/>
    <x v="1"/>
    <x v="3"/>
    <n v="4"/>
    <x v="4"/>
    <n v="4"/>
    <x v="2"/>
    <n v="4042000002"/>
    <x v="537"/>
    <n v="1"/>
    <x v="0"/>
    <n v="1"/>
    <s v="Activa"/>
    <n v="0"/>
    <m/>
    <n v="2020"/>
    <n v="32"/>
    <n v="43"/>
    <n v="75"/>
    <n v="0"/>
    <n v="0"/>
    <n v="31"/>
    <n v="41"/>
    <n v="72"/>
    <n v="0"/>
    <n v="0"/>
    <n v="14"/>
    <n v="23"/>
    <n v="37"/>
    <n v="0"/>
    <n v="0"/>
    <n v="68"/>
    <n v="68"/>
    <n v="136"/>
    <n v="0"/>
    <n v="0"/>
  </r>
  <r>
    <s v="08MSU0717A"/>
    <x v="95"/>
    <s v="08EUT0008G"/>
    <x v="157"/>
    <x v="1"/>
    <x v="1"/>
    <x v="3"/>
    <n v="4"/>
    <x v="4"/>
    <n v="5"/>
    <x v="7"/>
    <n v="4052200002"/>
    <x v="46"/>
    <n v="1"/>
    <x v="0"/>
    <n v="1"/>
    <s v="Activa"/>
    <n v="0"/>
    <m/>
    <n v="2020"/>
    <n v="10"/>
    <n v="7"/>
    <n v="17"/>
    <n v="0"/>
    <n v="0"/>
    <n v="10"/>
    <n v="7"/>
    <n v="17"/>
    <n v="0"/>
    <n v="0"/>
    <n v="9"/>
    <n v="9"/>
    <n v="18"/>
    <n v="0"/>
    <n v="0"/>
    <n v="15"/>
    <n v="14"/>
    <n v="29"/>
    <n v="0"/>
    <n v="0"/>
  </r>
  <r>
    <s v="08MSU0717A"/>
    <x v="95"/>
    <s v="08EUT0008G"/>
    <x v="157"/>
    <x v="1"/>
    <x v="1"/>
    <x v="3"/>
    <n v="4"/>
    <x v="4"/>
    <n v="7"/>
    <x v="3"/>
    <n v="4071300010"/>
    <x v="538"/>
    <n v="1"/>
    <x v="0"/>
    <n v="1"/>
    <s v="Activa"/>
    <n v="0"/>
    <m/>
    <n v="2020"/>
    <n v="28"/>
    <n v="1"/>
    <n v="29"/>
    <n v="0"/>
    <n v="0"/>
    <n v="27"/>
    <n v="1"/>
    <n v="28"/>
    <n v="0"/>
    <n v="0"/>
    <n v="32"/>
    <n v="4"/>
    <n v="36"/>
    <n v="0"/>
    <n v="0"/>
    <n v="77"/>
    <n v="20"/>
    <n v="97"/>
    <n v="0"/>
    <n v="0"/>
  </r>
  <r>
    <s v="08MSU0717A"/>
    <x v="95"/>
    <s v="08EUT0008G"/>
    <x v="157"/>
    <x v="1"/>
    <x v="1"/>
    <x v="3"/>
    <n v="4"/>
    <x v="4"/>
    <n v="7"/>
    <x v="3"/>
    <n v="4071300010"/>
    <x v="538"/>
    <n v="2"/>
    <x v="1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5"/>
    <n v="0"/>
    <n v="15"/>
    <n v="0"/>
    <n v="0"/>
  </r>
  <r>
    <s v="08MSU0717A"/>
    <x v="95"/>
    <s v="08EUT0008G"/>
    <x v="157"/>
    <x v="1"/>
    <x v="1"/>
    <x v="3"/>
    <n v="4"/>
    <x v="4"/>
    <n v="10"/>
    <x v="8"/>
    <n v="4101500006"/>
    <x v="539"/>
    <n v="1"/>
    <x v="0"/>
    <n v="1"/>
    <s v="Activa"/>
    <n v="0"/>
    <m/>
    <n v="2020"/>
    <n v="19"/>
    <n v="26"/>
    <n v="45"/>
    <n v="0"/>
    <n v="0"/>
    <n v="14"/>
    <n v="25"/>
    <n v="39"/>
    <n v="0"/>
    <n v="0"/>
    <n v="37"/>
    <n v="45"/>
    <n v="82"/>
    <n v="0"/>
    <n v="0"/>
    <n v="91"/>
    <n v="97"/>
    <n v="188"/>
    <n v="0"/>
    <n v="0"/>
  </r>
  <r>
    <s v="08MSU0717A"/>
    <x v="95"/>
    <s v="08EUT0008G"/>
    <x v="157"/>
    <x v="1"/>
    <x v="1"/>
    <x v="3"/>
    <n v="5"/>
    <x v="0"/>
    <n v="4"/>
    <x v="2"/>
    <n v="5041100106"/>
    <x v="60"/>
    <n v="1"/>
    <x v="0"/>
    <n v="1"/>
    <s v="Activa"/>
    <n v="0"/>
    <m/>
    <n v="2020"/>
    <n v="38"/>
    <n v="44"/>
    <n v="82"/>
    <n v="0"/>
    <n v="0"/>
    <n v="14"/>
    <n v="25"/>
    <n v="39"/>
    <n v="0"/>
    <n v="0"/>
    <n v="0"/>
    <n v="0"/>
    <n v="0"/>
    <n v="0"/>
    <n v="0"/>
    <n v="3"/>
    <n v="7"/>
    <n v="10"/>
    <n v="0"/>
    <n v="0"/>
  </r>
  <r>
    <s v="08MSU0717A"/>
    <x v="95"/>
    <s v="08EUT0008G"/>
    <x v="157"/>
    <x v="1"/>
    <x v="1"/>
    <x v="3"/>
    <n v="5"/>
    <x v="0"/>
    <n v="5"/>
    <x v="7"/>
    <n v="5052200002"/>
    <x v="62"/>
    <n v="1"/>
    <x v="0"/>
    <n v="1"/>
    <s v="Activa"/>
    <n v="0"/>
    <m/>
    <n v="2020"/>
    <n v="9"/>
    <n v="4"/>
    <n v="13"/>
    <n v="0"/>
    <n v="0"/>
    <n v="7"/>
    <n v="4"/>
    <n v="11"/>
    <n v="0"/>
    <n v="0"/>
    <n v="0"/>
    <n v="0"/>
    <n v="0"/>
    <n v="0"/>
    <n v="0"/>
    <n v="15"/>
    <n v="17"/>
    <n v="32"/>
    <n v="0"/>
    <n v="0"/>
  </r>
  <r>
    <s v="08MSU0717A"/>
    <x v="95"/>
    <s v="08EUT0008G"/>
    <x v="157"/>
    <x v="1"/>
    <x v="1"/>
    <x v="3"/>
    <n v="5"/>
    <x v="0"/>
    <n v="6"/>
    <x v="5"/>
    <n v="5061000016"/>
    <x v="540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52"/>
    <n v="74"/>
    <n v="126"/>
    <n v="0"/>
    <n v="0"/>
  </r>
  <r>
    <s v="08MSU0717A"/>
    <x v="95"/>
    <s v="08EUT0008G"/>
    <x v="157"/>
    <x v="1"/>
    <x v="1"/>
    <x v="3"/>
    <n v="5"/>
    <x v="0"/>
    <n v="7"/>
    <x v="3"/>
    <n v="5071300004"/>
    <x v="225"/>
    <n v="1"/>
    <x v="0"/>
    <n v="1"/>
    <s v="Activa"/>
    <n v="0"/>
    <m/>
    <n v="2020"/>
    <n v="20"/>
    <n v="2"/>
    <n v="22"/>
    <n v="0"/>
    <n v="0"/>
    <n v="17"/>
    <n v="2"/>
    <n v="19"/>
    <n v="0"/>
    <n v="0"/>
    <n v="0"/>
    <n v="0"/>
    <n v="0"/>
    <n v="0"/>
    <n v="0"/>
    <n v="47"/>
    <n v="2"/>
    <n v="49"/>
    <n v="0"/>
    <n v="0"/>
  </r>
  <r>
    <s v="08MSU0717A"/>
    <x v="95"/>
    <s v="08EUT0008G"/>
    <x v="157"/>
    <x v="1"/>
    <x v="1"/>
    <x v="3"/>
    <n v="5"/>
    <x v="0"/>
    <n v="10"/>
    <x v="8"/>
    <n v="5101500006"/>
    <x v="263"/>
    <n v="1"/>
    <x v="0"/>
    <n v="1"/>
    <s v="Activa"/>
    <n v="0"/>
    <m/>
    <n v="2020"/>
    <n v="25"/>
    <n v="46"/>
    <n v="71"/>
    <n v="0"/>
    <n v="0"/>
    <n v="19"/>
    <n v="38"/>
    <n v="57"/>
    <n v="0"/>
    <n v="0"/>
    <n v="0"/>
    <n v="0"/>
    <n v="0"/>
    <n v="0"/>
    <n v="0"/>
    <n v="38"/>
    <n v="39"/>
    <n v="77"/>
    <n v="0"/>
    <n v="0"/>
  </r>
  <r>
    <s v="08MSU0718Z"/>
    <x v="96"/>
    <s v="08EUT0009F"/>
    <x v="158"/>
    <x v="0"/>
    <x v="1"/>
    <x v="3"/>
    <n v="4"/>
    <x v="4"/>
    <n v="4"/>
    <x v="2"/>
    <n v="4041100012"/>
    <x v="541"/>
    <n v="1"/>
    <x v="0"/>
    <n v="1"/>
    <s v="Activa"/>
    <n v="0"/>
    <m/>
    <n v="2020"/>
    <n v="31"/>
    <n v="44"/>
    <n v="75"/>
    <n v="0"/>
    <n v="0"/>
    <n v="10"/>
    <n v="14"/>
    <n v="24"/>
    <n v="0"/>
    <n v="0"/>
    <n v="19"/>
    <n v="35"/>
    <n v="54"/>
    <n v="0"/>
    <n v="0"/>
    <n v="62"/>
    <n v="103"/>
    <n v="165"/>
    <n v="0"/>
    <n v="0"/>
  </r>
  <r>
    <s v="08MSU0718Z"/>
    <x v="96"/>
    <s v="08EUT0009F"/>
    <x v="158"/>
    <x v="0"/>
    <x v="1"/>
    <x v="3"/>
    <n v="4"/>
    <x v="4"/>
    <n v="4"/>
    <x v="2"/>
    <n v="4042100005"/>
    <x v="542"/>
    <n v="1"/>
    <x v="0"/>
    <n v="1"/>
    <s v="Activa"/>
    <n v="0"/>
    <m/>
    <n v="2020"/>
    <n v="4"/>
    <n v="20"/>
    <n v="24"/>
    <n v="0"/>
    <n v="0"/>
    <n v="0"/>
    <n v="0"/>
    <n v="0"/>
    <n v="0"/>
    <n v="0"/>
    <n v="8"/>
    <n v="24"/>
    <n v="32"/>
    <n v="0"/>
    <n v="0"/>
    <n v="32"/>
    <n v="71"/>
    <n v="103"/>
    <n v="0"/>
    <n v="0"/>
  </r>
  <r>
    <s v="08MSU0718Z"/>
    <x v="96"/>
    <s v="08EUT0009F"/>
    <x v="158"/>
    <x v="0"/>
    <x v="1"/>
    <x v="3"/>
    <n v="4"/>
    <x v="4"/>
    <n v="6"/>
    <x v="5"/>
    <n v="4062200006"/>
    <x v="543"/>
    <n v="1"/>
    <x v="0"/>
    <n v="1"/>
    <s v="Activa"/>
    <n v="0"/>
    <m/>
    <n v="2020"/>
    <n v="16"/>
    <n v="9"/>
    <n v="25"/>
    <n v="0"/>
    <n v="0"/>
    <n v="4"/>
    <n v="2"/>
    <n v="6"/>
    <n v="0"/>
    <n v="0"/>
    <n v="19"/>
    <n v="6"/>
    <n v="25"/>
    <n v="0"/>
    <n v="0"/>
    <n v="39"/>
    <n v="12"/>
    <n v="51"/>
    <n v="0"/>
    <n v="0"/>
  </r>
  <r>
    <s v="08MSU0718Z"/>
    <x v="96"/>
    <s v="08EUT0009F"/>
    <x v="158"/>
    <x v="0"/>
    <x v="1"/>
    <x v="3"/>
    <n v="4"/>
    <x v="4"/>
    <n v="7"/>
    <x v="3"/>
    <n v="4071300002"/>
    <x v="544"/>
    <n v="1"/>
    <x v="0"/>
    <n v="1"/>
    <s v="Activa"/>
    <n v="0"/>
    <m/>
    <n v="2020"/>
    <n v="32"/>
    <n v="5"/>
    <n v="37"/>
    <n v="0"/>
    <n v="0"/>
    <n v="19"/>
    <n v="1"/>
    <n v="20"/>
    <n v="0"/>
    <n v="0"/>
    <n v="32"/>
    <n v="6"/>
    <n v="38"/>
    <n v="0"/>
    <n v="0"/>
    <n v="81"/>
    <n v="10"/>
    <n v="91"/>
    <n v="0"/>
    <n v="0"/>
  </r>
  <r>
    <s v="08MSU0718Z"/>
    <x v="96"/>
    <s v="08EUT0009F"/>
    <x v="158"/>
    <x v="0"/>
    <x v="1"/>
    <x v="3"/>
    <n v="4"/>
    <x v="4"/>
    <n v="7"/>
    <x v="3"/>
    <n v="4071700005"/>
    <x v="545"/>
    <n v="1"/>
    <x v="0"/>
    <n v="1"/>
    <s v="Activa"/>
    <n v="0"/>
    <m/>
    <n v="2020"/>
    <n v="60"/>
    <n v="31"/>
    <n v="91"/>
    <n v="0"/>
    <n v="0"/>
    <n v="34"/>
    <n v="19"/>
    <n v="53"/>
    <n v="0"/>
    <n v="0"/>
    <n v="41"/>
    <n v="26"/>
    <n v="67"/>
    <n v="0"/>
    <n v="0"/>
    <n v="136"/>
    <n v="79"/>
    <n v="215"/>
    <n v="0"/>
    <n v="0"/>
  </r>
  <r>
    <s v="08MSU0718Z"/>
    <x v="96"/>
    <s v="08EUT0009F"/>
    <x v="158"/>
    <x v="0"/>
    <x v="1"/>
    <x v="3"/>
    <n v="5"/>
    <x v="0"/>
    <n v="4"/>
    <x v="2"/>
    <n v="5041100106"/>
    <x v="60"/>
    <n v="1"/>
    <x v="0"/>
    <n v="1"/>
    <s v="Activa"/>
    <n v="0"/>
    <m/>
    <n v="2020"/>
    <n v="33"/>
    <n v="46"/>
    <n v="79"/>
    <n v="0"/>
    <n v="0"/>
    <n v="11"/>
    <n v="21"/>
    <n v="32"/>
    <n v="0"/>
    <n v="0"/>
    <n v="0"/>
    <n v="0"/>
    <n v="0"/>
    <n v="0"/>
    <n v="0"/>
    <n v="67"/>
    <n v="80"/>
    <n v="147"/>
    <n v="0"/>
    <n v="0"/>
  </r>
  <r>
    <s v="08MSU0718Z"/>
    <x v="96"/>
    <s v="08EUT0009F"/>
    <x v="158"/>
    <x v="0"/>
    <x v="1"/>
    <x v="3"/>
    <n v="5"/>
    <x v="0"/>
    <n v="4"/>
    <x v="2"/>
    <n v="5042100179"/>
    <x v="531"/>
    <n v="1"/>
    <x v="0"/>
    <n v="1"/>
    <s v="Activa"/>
    <n v="0"/>
    <m/>
    <n v="2020"/>
    <n v="7"/>
    <n v="9"/>
    <n v="16"/>
    <n v="0"/>
    <n v="0"/>
    <n v="3"/>
    <n v="5"/>
    <n v="8"/>
    <n v="0"/>
    <n v="0"/>
    <n v="0"/>
    <n v="0"/>
    <n v="0"/>
    <n v="0"/>
    <n v="0"/>
    <n v="6"/>
    <n v="33"/>
    <n v="39"/>
    <n v="0"/>
    <n v="0"/>
  </r>
  <r>
    <s v="08MSU0718Z"/>
    <x v="96"/>
    <s v="08EUT0009F"/>
    <x v="158"/>
    <x v="0"/>
    <x v="1"/>
    <x v="3"/>
    <n v="5"/>
    <x v="0"/>
    <n v="6"/>
    <x v="5"/>
    <n v="5062200111"/>
    <x v="546"/>
    <n v="1"/>
    <x v="0"/>
    <n v="1"/>
    <s v="Activa"/>
    <n v="0"/>
    <m/>
    <n v="2020"/>
    <n v="10"/>
    <n v="8"/>
    <n v="18"/>
    <n v="0"/>
    <n v="0"/>
    <n v="2"/>
    <n v="4"/>
    <n v="6"/>
    <n v="0"/>
    <n v="0"/>
    <n v="0"/>
    <n v="0"/>
    <n v="0"/>
    <n v="0"/>
    <n v="0"/>
    <n v="14"/>
    <n v="5"/>
    <n v="19"/>
    <n v="0"/>
    <n v="0"/>
  </r>
  <r>
    <s v="08MSU0718Z"/>
    <x v="96"/>
    <s v="08EUT0009F"/>
    <x v="158"/>
    <x v="0"/>
    <x v="1"/>
    <x v="3"/>
    <n v="5"/>
    <x v="0"/>
    <n v="7"/>
    <x v="3"/>
    <n v="5071300004"/>
    <x v="225"/>
    <n v="1"/>
    <x v="0"/>
    <n v="1"/>
    <s v="Activa"/>
    <n v="0"/>
    <m/>
    <n v="2020"/>
    <n v="10"/>
    <n v="8"/>
    <n v="18"/>
    <n v="0"/>
    <n v="0"/>
    <n v="2"/>
    <n v="4"/>
    <n v="6"/>
    <n v="0"/>
    <n v="0"/>
    <n v="0"/>
    <n v="0"/>
    <n v="0"/>
    <n v="0"/>
    <n v="0"/>
    <n v="14"/>
    <n v="5"/>
    <n v="19"/>
    <n v="0"/>
    <n v="0"/>
  </r>
  <r>
    <s v="08MSU0718Z"/>
    <x v="96"/>
    <s v="08EUT0009F"/>
    <x v="158"/>
    <x v="0"/>
    <x v="1"/>
    <x v="3"/>
    <n v="5"/>
    <x v="0"/>
    <n v="7"/>
    <x v="3"/>
    <n v="5071700019"/>
    <x v="24"/>
    <n v="1"/>
    <x v="0"/>
    <n v="1"/>
    <s v="Activa"/>
    <n v="0"/>
    <m/>
    <n v="2020"/>
    <n v="44"/>
    <n v="33"/>
    <n v="77"/>
    <n v="0"/>
    <n v="0"/>
    <n v="18"/>
    <n v="10"/>
    <n v="28"/>
    <n v="0"/>
    <n v="0"/>
    <n v="0"/>
    <n v="0"/>
    <n v="0"/>
    <n v="0"/>
    <n v="0"/>
    <n v="92"/>
    <n v="51"/>
    <n v="143"/>
    <n v="0"/>
    <n v="0"/>
  </r>
  <r>
    <s v="08MSU0719Z"/>
    <x v="97"/>
    <s v="08EUT0010V"/>
    <x v="159"/>
    <x v="6"/>
    <x v="1"/>
    <x v="3"/>
    <n v="4"/>
    <x v="4"/>
    <n v="4"/>
    <x v="2"/>
    <n v="4041200004"/>
    <x v="229"/>
    <n v="1"/>
    <x v="0"/>
    <n v="1"/>
    <s v="Activa"/>
    <n v="0"/>
    <m/>
    <n v="2020"/>
    <n v="24"/>
    <n v="36"/>
    <n v="60"/>
    <n v="0"/>
    <n v="0"/>
    <n v="15"/>
    <n v="29"/>
    <n v="44"/>
    <n v="0"/>
    <n v="0"/>
    <n v="30"/>
    <n v="32"/>
    <n v="62"/>
    <n v="1"/>
    <n v="0"/>
    <n v="60"/>
    <n v="87"/>
    <n v="147"/>
    <n v="1"/>
    <n v="0"/>
  </r>
  <r>
    <s v="08MSU0719Z"/>
    <x v="97"/>
    <s v="08EUT0010V"/>
    <x v="159"/>
    <x v="6"/>
    <x v="1"/>
    <x v="3"/>
    <n v="4"/>
    <x v="4"/>
    <n v="7"/>
    <x v="3"/>
    <n v="4071300002"/>
    <x v="544"/>
    <n v="1"/>
    <x v="0"/>
    <n v="1"/>
    <s v="Activa"/>
    <n v="0"/>
    <m/>
    <n v="2020"/>
    <n v="59"/>
    <n v="8"/>
    <n v="67"/>
    <n v="0"/>
    <n v="0"/>
    <n v="55"/>
    <n v="5"/>
    <n v="60"/>
    <n v="0"/>
    <n v="0"/>
    <n v="54"/>
    <n v="6"/>
    <n v="60"/>
    <n v="0"/>
    <n v="0"/>
    <n v="118"/>
    <n v="21"/>
    <n v="139"/>
    <n v="1"/>
    <n v="0"/>
  </r>
  <r>
    <s v="08MSU0719Z"/>
    <x v="97"/>
    <s v="08EUT0010V"/>
    <x v="159"/>
    <x v="6"/>
    <x v="1"/>
    <x v="3"/>
    <n v="4"/>
    <x v="4"/>
    <n v="7"/>
    <x v="3"/>
    <n v="4072100005"/>
    <x v="547"/>
    <n v="1"/>
    <x v="0"/>
    <n v="1"/>
    <s v="Activa"/>
    <n v="0"/>
    <m/>
    <n v="2020"/>
    <n v="1"/>
    <n v="8"/>
    <n v="9"/>
    <n v="0"/>
    <n v="0"/>
    <n v="7"/>
    <n v="8"/>
    <n v="15"/>
    <n v="0"/>
    <n v="0"/>
    <n v="4"/>
    <n v="12"/>
    <n v="16"/>
    <n v="0"/>
    <n v="0"/>
    <n v="13"/>
    <n v="23"/>
    <n v="36"/>
    <n v="0"/>
    <n v="0"/>
  </r>
  <r>
    <s v="08MSU0719Z"/>
    <x v="97"/>
    <s v="08EUT0010V"/>
    <x v="159"/>
    <x v="6"/>
    <x v="1"/>
    <x v="3"/>
    <n v="4"/>
    <x v="4"/>
    <n v="8"/>
    <x v="9"/>
    <n v="4081100009"/>
    <x v="507"/>
    <n v="1"/>
    <x v="0"/>
    <n v="1"/>
    <s v="Activa"/>
    <n v="0"/>
    <m/>
    <n v="2020"/>
    <n v="45"/>
    <n v="17"/>
    <n v="62"/>
    <n v="0"/>
    <n v="0"/>
    <n v="0"/>
    <n v="1"/>
    <n v="1"/>
    <n v="0"/>
    <n v="0"/>
    <n v="42"/>
    <n v="19"/>
    <n v="61"/>
    <n v="0"/>
    <n v="0"/>
    <n v="73"/>
    <n v="31"/>
    <n v="104"/>
    <n v="0"/>
    <n v="0"/>
  </r>
  <r>
    <s v="08MSU0719Z"/>
    <x v="97"/>
    <s v="08EUT0010V"/>
    <x v="159"/>
    <x v="6"/>
    <x v="1"/>
    <x v="3"/>
    <n v="4"/>
    <x v="4"/>
    <n v="10"/>
    <x v="8"/>
    <n v="4101600015"/>
    <x v="509"/>
    <n v="1"/>
    <x v="0"/>
    <n v="1"/>
    <s v="Activa"/>
    <n v="0"/>
    <m/>
    <n v="2020"/>
    <n v="2"/>
    <n v="14"/>
    <n v="16"/>
    <n v="0"/>
    <n v="0"/>
    <n v="1"/>
    <n v="1"/>
    <n v="2"/>
    <n v="0"/>
    <n v="0"/>
    <n v="6"/>
    <n v="11"/>
    <n v="17"/>
    <n v="0"/>
    <n v="0"/>
    <n v="12"/>
    <n v="26"/>
    <n v="38"/>
    <n v="0"/>
    <n v="0"/>
  </r>
  <r>
    <s v="08MSU0719Z"/>
    <x v="97"/>
    <s v="08EUT0010V"/>
    <x v="159"/>
    <x v="6"/>
    <x v="1"/>
    <x v="3"/>
    <n v="5"/>
    <x v="0"/>
    <n v="4"/>
    <x v="2"/>
    <n v="5041100147"/>
    <x v="230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32"/>
    <n v="53"/>
    <n v="85"/>
    <n v="0"/>
    <n v="0"/>
  </r>
  <r>
    <s v="08MSU0719Z"/>
    <x v="97"/>
    <s v="08EUT0010V"/>
    <x v="159"/>
    <x v="6"/>
    <x v="1"/>
    <x v="3"/>
    <n v="5"/>
    <x v="0"/>
    <n v="4"/>
    <x v="2"/>
    <n v="5042100177"/>
    <x v="223"/>
    <n v="1"/>
    <x v="0"/>
    <n v="3"/>
    <s v="Liquidacion"/>
    <n v="0"/>
    <m/>
    <n v="2020"/>
    <n v="34"/>
    <n v="45"/>
    <n v="79"/>
    <n v="0"/>
    <n v="0"/>
    <n v="11"/>
    <n v="28"/>
    <n v="39"/>
    <n v="0"/>
    <n v="0"/>
    <n v="0"/>
    <n v="0"/>
    <n v="0"/>
    <n v="0"/>
    <n v="0"/>
    <n v="0"/>
    <n v="0"/>
    <n v="0"/>
    <n v="0"/>
    <n v="0"/>
  </r>
  <r>
    <s v="08MSU0719Z"/>
    <x v="97"/>
    <s v="08EUT0010V"/>
    <x v="159"/>
    <x v="6"/>
    <x v="1"/>
    <x v="3"/>
    <n v="5"/>
    <x v="0"/>
    <n v="4"/>
    <x v="2"/>
    <n v="5042200034"/>
    <x v="510"/>
    <n v="1"/>
    <x v="0"/>
    <n v="1"/>
    <s v="Activa"/>
    <n v="0"/>
    <m/>
    <n v="2020"/>
    <n v="3"/>
    <n v="8"/>
    <n v="11"/>
    <n v="0"/>
    <n v="0"/>
    <n v="2"/>
    <n v="7"/>
    <n v="9"/>
    <n v="0"/>
    <n v="0"/>
    <n v="0"/>
    <n v="0"/>
    <n v="0"/>
    <n v="0"/>
    <n v="0"/>
    <n v="3"/>
    <n v="20"/>
    <n v="23"/>
    <n v="0"/>
    <n v="0"/>
  </r>
  <r>
    <s v="08MSU0719Z"/>
    <x v="97"/>
    <s v="08EUT0010V"/>
    <x v="159"/>
    <x v="6"/>
    <x v="1"/>
    <x v="3"/>
    <n v="5"/>
    <x v="0"/>
    <n v="7"/>
    <x v="3"/>
    <n v="5071300004"/>
    <x v="225"/>
    <n v="1"/>
    <x v="0"/>
    <n v="1"/>
    <s v="Activa"/>
    <n v="0"/>
    <m/>
    <n v="2020"/>
    <n v="68"/>
    <n v="7"/>
    <n v="75"/>
    <n v="0"/>
    <n v="0"/>
    <n v="64"/>
    <n v="5"/>
    <n v="69"/>
    <n v="0"/>
    <n v="0"/>
    <n v="0"/>
    <n v="0"/>
    <n v="0"/>
    <n v="0"/>
    <n v="0"/>
    <n v="117"/>
    <n v="14"/>
    <n v="131"/>
    <n v="1"/>
    <n v="0"/>
  </r>
  <r>
    <s v="08MSU0719Z"/>
    <x v="97"/>
    <s v="08EUT0010V"/>
    <x v="159"/>
    <x v="6"/>
    <x v="1"/>
    <x v="3"/>
    <n v="5"/>
    <x v="0"/>
    <n v="8"/>
    <x v="9"/>
    <n v="5081100073"/>
    <x v="511"/>
    <n v="1"/>
    <x v="0"/>
    <n v="1"/>
    <s v="Activa"/>
    <n v="0"/>
    <m/>
    <n v="2020"/>
    <n v="34"/>
    <n v="9"/>
    <n v="43"/>
    <n v="0"/>
    <n v="0"/>
    <n v="5"/>
    <n v="1"/>
    <n v="6"/>
    <n v="0"/>
    <n v="0"/>
    <n v="0"/>
    <n v="0"/>
    <n v="0"/>
    <n v="0"/>
    <n v="0"/>
    <n v="72"/>
    <n v="31"/>
    <n v="103"/>
    <n v="1"/>
    <n v="0"/>
  </r>
  <r>
    <s v="08MSU0719Z"/>
    <x v="97"/>
    <s v="08EUT0010V"/>
    <x v="159"/>
    <x v="6"/>
    <x v="1"/>
    <x v="3"/>
    <n v="5"/>
    <x v="0"/>
    <n v="7"/>
    <x v="3"/>
    <n v="5072100012"/>
    <x v="548"/>
    <n v="1"/>
    <x v="0"/>
    <n v="1"/>
    <s v="Activa"/>
    <n v="0"/>
    <m/>
    <n v="2020"/>
    <n v="5"/>
    <n v="16"/>
    <n v="21"/>
    <n v="0"/>
    <n v="0"/>
    <n v="0"/>
    <n v="0"/>
    <n v="0"/>
    <n v="0"/>
    <n v="0"/>
    <n v="0"/>
    <n v="0"/>
    <n v="0"/>
    <n v="0"/>
    <n v="0"/>
    <n v="2"/>
    <n v="10"/>
    <n v="12"/>
    <n v="0"/>
    <n v="0"/>
  </r>
  <r>
    <s v="08MSU0720O"/>
    <x v="98"/>
    <s v="08PSU5031F"/>
    <x v="160"/>
    <x v="0"/>
    <x v="0"/>
    <x v="0"/>
    <n v="5"/>
    <x v="0"/>
    <n v="3"/>
    <x v="1"/>
    <n v="5033100011"/>
    <x v="1"/>
    <n v="2"/>
    <x v="1"/>
    <n v="1"/>
    <s v="Activa"/>
    <n v="0"/>
    <m/>
    <n v="2020"/>
    <n v="0"/>
    <n v="0"/>
    <n v="0"/>
    <n v="0"/>
    <n v="0"/>
    <n v="0"/>
    <n v="0"/>
    <n v="0"/>
    <n v="0"/>
    <n v="0"/>
    <n v="12"/>
    <n v="12"/>
    <n v="24"/>
    <n v="0"/>
    <n v="0"/>
    <n v="12"/>
    <n v="12"/>
    <n v="24"/>
    <n v="0"/>
    <n v="0"/>
  </r>
  <r>
    <s v="08MSU0720O"/>
    <x v="98"/>
    <s v="08PSU5031F"/>
    <x v="160"/>
    <x v="0"/>
    <x v="0"/>
    <x v="0"/>
    <n v="5"/>
    <x v="0"/>
    <n v="4"/>
    <x v="2"/>
    <n v="5041400032"/>
    <x v="14"/>
    <n v="2"/>
    <x v="1"/>
    <n v="1"/>
    <s v="Activa"/>
    <n v="0"/>
    <m/>
    <n v="2020"/>
    <n v="0"/>
    <n v="0"/>
    <n v="0"/>
    <n v="0"/>
    <n v="0"/>
    <n v="0"/>
    <n v="0"/>
    <n v="0"/>
    <n v="0"/>
    <n v="0"/>
    <n v="8"/>
    <n v="5"/>
    <n v="13"/>
    <n v="0"/>
    <n v="0"/>
    <n v="8"/>
    <n v="5"/>
    <n v="13"/>
    <n v="0"/>
    <n v="0"/>
  </r>
  <r>
    <s v="08MSU0720O"/>
    <x v="98"/>
    <s v="08PSU5031F"/>
    <x v="160"/>
    <x v="0"/>
    <x v="0"/>
    <x v="0"/>
    <n v="5"/>
    <x v="0"/>
    <n v="4"/>
    <x v="2"/>
    <n v="5042100055"/>
    <x v="16"/>
    <n v="2"/>
    <x v="1"/>
    <n v="1"/>
    <s v="Activa"/>
    <n v="0"/>
    <m/>
    <n v="2020"/>
    <n v="0"/>
    <n v="0"/>
    <n v="0"/>
    <n v="0"/>
    <n v="0"/>
    <n v="0"/>
    <n v="0"/>
    <n v="0"/>
    <n v="0"/>
    <n v="0"/>
    <n v="13"/>
    <n v="18"/>
    <n v="31"/>
    <n v="0"/>
    <n v="0"/>
    <n v="13"/>
    <n v="18"/>
    <n v="31"/>
    <n v="0"/>
    <n v="0"/>
  </r>
  <r>
    <s v="08MSU0722M"/>
    <x v="99"/>
    <s v="08PSU5033D"/>
    <x v="161"/>
    <x v="1"/>
    <x v="0"/>
    <x v="0"/>
    <n v="5"/>
    <x v="0"/>
    <n v="8"/>
    <x v="9"/>
    <n v="5082100003"/>
    <x v="424"/>
    <n v="1"/>
    <x v="0"/>
    <n v="1"/>
    <s v="Activa"/>
    <n v="0"/>
    <m/>
    <n v="2020"/>
    <n v="4"/>
    <n v="3"/>
    <n v="7"/>
    <n v="0"/>
    <n v="0"/>
    <n v="5"/>
    <n v="1"/>
    <n v="6"/>
    <n v="0"/>
    <n v="0"/>
    <n v="0"/>
    <n v="0"/>
    <n v="0"/>
    <n v="0"/>
    <n v="0"/>
    <n v="24"/>
    <n v="57"/>
    <n v="81"/>
    <n v="0"/>
    <n v="0"/>
  </r>
  <r>
    <s v="08MSU0723L"/>
    <x v="100"/>
    <s v="08PSU5034C"/>
    <x v="162"/>
    <x v="1"/>
    <x v="0"/>
    <x v="0"/>
    <n v="5"/>
    <x v="0"/>
    <n v="3"/>
    <x v="1"/>
    <n v="5031100007"/>
    <x v="31"/>
    <n v="2"/>
    <x v="1"/>
    <n v="1"/>
    <s v="Activa"/>
    <n v="0"/>
    <m/>
    <n v="2020"/>
    <n v="13"/>
    <n v="59"/>
    <n v="72"/>
    <n v="0"/>
    <n v="0"/>
    <n v="0"/>
    <n v="0"/>
    <n v="0"/>
    <n v="0"/>
    <n v="0"/>
    <n v="3"/>
    <n v="23"/>
    <n v="26"/>
    <n v="0"/>
    <n v="0"/>
    <n v="7"/>
    <n v="39"/>
    <n v="46"/>
    <n v="0"/>
    <n v="0"/>
  </r>
  <r>
    <s v="08MSU0725J"/>
    <x v="101"/>
    <s v="08PSU5038Z"/>
    <x v="163"/>
    <x v="1"/>
    <x v="0"/>
    <x v="0"/>
    <n v="5"/>
    <x v="0"/>
    <n v="3"/>
    <x v="1"/>
    <n v="5033100011"/>
    <x v="1"/>
    <n v="3"/>
    <x v="2"/>
    <n v="3"/>
    <s v="Liquidacion"/>
    <n v="0"/>
    <m/>
    <n v="2020"/>
    <n v="2"/>
    <n v="1"/>
    <n v="3"/>
    <n v="0"/>
    <n v="0"/>
    <n v="0"/>
    <n v="0"/>
    <n v="0"/>
    <n v="0"/>
    <n v="0"/>
    <n v="0"/>
    <n v="0"/>
    <n v="0"/>
    <n v="0"/>
    <n v="0"/>
    <n v="1"/>
    <n v="2"/>
    <n v="3"/>
    <n v="0"/>
    <n v="0"/>
  </r>
  <r>
    <s v="08MSU0725J"/>
    <x v="101"/>
    <s v="08PSU5038Z"/>
    <x v="163"/>
    <x v="1"/>
    <x v="0"/>
    <x v="0"/>
    <n v="5"/>
    <x v="0"/>
    <n v="7"/>
    <x v="3"/>
    <n v="5071700004"/>
    <x v="7"/>
    <n v="3"/>
    <x v="2"/>
    <n v="1"/>
    <s v="Activa"/>
    <n v="0"/>
    <m/>
    <n v="2020"/>
    <n v="6"/>
    <n v="4"/>
    <n v="10"/>
    <n v="0"/>
    <n v="0"/>
    <n v="0"/>
    <n v="0"/>
    <n v="0"/>
    <n v="0"/>
    <n v="0"/>
    <n v="25"/>
    <n v="13"/>
    <n v="38"/>
    <n v="0"/>
    <n v="0"/>
    <n v="84"/>
    <n v="37"/>
    <n v="121"/>
    <n v="0"/>
    <n v="0"/>
  </r>
  <r>
    <s v="08MSU0725J"/>
    <x v="101"/>
    <s v="08PSU5038Z"/>
    <x v="163"/>
    <x v="1"/>
    <x v="0"/>
    <x v="0"/>
    <n v="5"/>
    <x v="0"/>
    <n v="9"/>
    <x v="6"/>
    <n v="5094100001"/>
    <x v="248"/>
    <n v="1"/>
    <x v="0"/>
    <n v="1"/>
    <s v="Activa"/>
    <n v="0"/>
    <m/>
    <n v="2020"/>
    <n v="7"/>
    <n v="13"/>
    <n v="20"/>
    <n v="0"/>
    <n v="0"/>
    <n v="0"/>
    <n v="0"/>
    <n v="0"/>
    <n v="0"/>
    <n v="0"/>
    <n v="14"/>
    <n v="17"/>
    <n v="31"/>
    <n v="0"/>
    <n v="0"/>
    <n v="73"/>
    <n v="138"/>
    <n v="211"/>
    <n v="0"/>
    <n v="0"/>
  </r>
  <r>
    <s v="08MSU0726I"/>
    <x v="102"/>
    <s v="08PSU5039Y"/>
    <x v="164"/>
    <x v="1"/>
    <x v="0"/>
    <x v="0"/>
    <n v="6"/>
    <x v="1"/>
    <n v="3"/>
    <x v="1"/>
    <n v="6033200013"/>
    <x v="549"/>
    <n v="2"/>
    <x v="1"/>
    <n v="1"/>
    <s v="Activa"/>
    <n v="0"/>
    <m/>
    <n v="2020"/>
    <n v="1"/>
    <n v="16"/>
    <n v="17"/>
    <n v="0"/>
    <n v="0"/>
    <n v="3"/>
    <n v="15"/>
    <n v="18"/>
    <n v="0"/>
    <n v="0"/>
    <n v="21"/>
    <n v="45"/>
    <n v="66"/>
    <n v="0"/>
    <n v="0"/>
    <n v="23"/>
    <n v="51"/>
    <n v="74"/>
    <n v="0"/>
    <n v="0"/>
  </r>
  <r>
    <s v="08MSU0727H"/>
    <x v="103"/>
    <s v="08PSU5042L"/>
    <x v="165"/>
    <x v="1"/>
    <x v="0"/>
    <x v="0"/>
    <n v="5"/>
    <x v="0"/>
    <n v="1"/>
    <x v="4"/>
    <n v="5011100004"/>
    <x v="472"/>
    <n v="1"/>
    <x v="0"/>
    <n v="1"/>
    <s v="Activa"/>
    <n v="7"/>
    <s v="Causa administrativa"/>
    <n v="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28G"/>
    <x v="104"/>
    <s v="08PSU5046H"/>
    <x v="166"/>
    <x v="7"/>
    <x v="0"/>
    <x v="0"/>
    <n v="5"/>
    <x v="0"/>
    <n v="3"/>
    <x v="1"/>
    <n v="5031200031"/>
    <x v="378"/>
    <n v="1"/>
    <x v="0"/>
    <n v="1"/>
    <s v="Activa"/>
    <n v="17"/>
    <s v="Falta de alumnos"/>
    <n v="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29F"/>
    <x v="105"/>
    <s v="08PSU5047G"/>
    <x v="167"/>
    <x v="1"/>
    <x v="0"/>
    <x v="0"/>
    <n v="5"/>
    <x v="0"/>
    <n v="3"/>
    <x v="1"/>
    <n v="5031100007"/>
    <x v="31"/>
    <n v="1"/>
    <x v="0"/>
    <n v="1"/>
    <s v="Activa"/>
    <n v="0"/>
    <m/>
    <n v="2020"/>
    <n v="2"/>
    <n v="18"/>
    <n v="20"/>
    <n v="0"/>
    <n v="0"/>
    <n v="2"/>
    <n v="17"/>
    <n v="19"/>
    <n v="0"/>
    <n v="0"/>
    <n v="4"/>
    <n v="22"/>
    <n v="26"/>
    <n v="0"/>
    <n v="0"/>
    <n v="30"/>
    <n v="137"/>
    <n v="167"/>
    <n v="0"/>
    <n v="0"/>
  </r>
  <r>
    <s v="08MSU0729F"/>
    <x v="105"/>
    <s v="08PSU5047G"/>
    <x v="167"/>
    <x v="1"/>
    <x v="0"/>
    <x v="0"/>
    <n v="5"/>
    <x v="0"/>
    <n v="3"/>
    <x v="1"/>
    <n v="5033100011"/>
    <x v="1"/>
    <n v="1"/>
    <x v="0"/>
    <n v="1"/>
    <s v="Activa"/>
    <n v="0"/>
    <m/>
    <n v="2020"/>
    <n v="7"/>
    <n v="10"/>
    <n v="17"/>
    <n v="0"/>
    <n v="0"/>
    <n v="4"/>
    <n v="9"/>
    <n v="13"/>
    <n v="0"/>
    <n v="0"/>
    <n v="14"/>
    <n v="10"/>
    <n v="24"/>
    <n v="0"/>
    <n v="0"/>
    <n v="67"/>
    <n v="69"/>
    <n v="136"/>
    <n v="0"/>
    <n v="0"/>
  </r>
  <r>
    <s v="08MSU0729F"/>
    <x v="105"/>
    <s v="08PSU5047G"/>
    <x v="167"/>
    <x v="1"/>
    <x v="0"/>
    <x v="0"/>
    <n v="5"/>
    <x v="0"/>
    <n v="3"/>
    <x v="1"/>
    <n v="5033100011"/>
    <x v="1"/>
    <n v="2"/>
    <x v="1"/>
    <n v="1"/>
    <s v="Activa"/>
    <n v="0"/>
    <m/>
    <n v="2020"/>
    <n v="8"/>
    <n v="4"/>
    <n v="12"/>
    <n v="0"/>
    <n v="0"/>
    <n v="4"/>
    <n v="0"/>
    <n v="4"/>
    <n v="0"/>
    <n v="0"/>
    <n v="10"/>
    <n v="17"/>
    <n v="27"/>
    <n v="0"/>
    <n v="0"/>
    <n v="48"/>
    <n v="38"/>
    <n v="86"/>
    <n v="0"/>
    <n v="0"/>
  </r>
  <r>
    <s v="08MSU0729F"/>
    <x v="105"/>
    <s v="08PSU5047G"/>
    <x v="167"/>
    <x v="1"/>
    <x v="0"/>
    <x v="0"/>
    <n v="5"/>
    <x v="0"/>
    <n v="4"/>
    <x v="2"/>
    <n v="5041100013"/>
    <x v="550"/>
    <n v="1"/>
    <x v="0"/>
    <n v="1"/>
    <s v="Activa"/>
    <n v="0"/>
    <m/>
    <n v="2020"/>
    <n v="15"/>
    <n v="11"/>
    <n v="26"/>
    <n v="0"/>
    <n v="0"/>
    <n v="4"/>
    <n v="8"/>
    <n v="12"/>
    <n v="0"/>
    <n v="0"/>
    <n v="14"/>
    <n v="20"/>
    <n v="34"/>
    <n v="0"/>
    <n v="0"/>
    <n v="90"/>
    <n v="123"/>
    <n v="213"/>
    <n v="0"/>
    <n v="0"/>
  </r>
  <r>
    <s v="08MSU0729F"/>
    <x v="105"/>
    <s v="08PSU5047G"/>
    <x v="167"/>
    <x v="1"/>
    <x v="0"/>
    <x v="0"/>
    <n v="5"/>
    <x v="0"/>
    <n v="4"/>
    <x v="2"/>
    <n v="5041100112"/>
    <x v="551"/>
    <n v="1"/>
    <x v="0"/>
    <n v="1"/>
    <s v="Activa"/>
    <n v="0"/>
    <m/>
    <n v="2020"/>
    <n v="2"/>
    <n v="6"/>
    <n v="8"/>
    <n v="0"/>
    <n v="0"/>
    <n v="2"/>
    <n v="2"/>
    <n v="4"/>
    <n v="0"/>
    <n v="0"/>
    <n v="1"/>
    <n v="16"/>
    <n v="17"/>
    <n v="0"/>
    <n v="0"/>
    <n v="19"/>
    <n v="77"/>
    <n v="96"/>
    <n v="0"/>
    <n v="0"/>
  </r>
  <r>
    <s v="08MSU0729F"/>
    <x v="105"/>
    <s v="08PSU5047G"/>
    <x v="167"/>
    <x v="1"/>
    <x v="0"/>
    <x v="0"/>
    <n v="5"/>
    <x v="0"/>
    <n v="4"/>
    <x v="2"/>
    <n v="5041200028"/>
    <x v="238"/>
    <n v="1"/>
    <x v="0"/>
    <n v="1"/>
    <s v="Activa"/>
    <n v="0"/>
    <m/>
    <n v="2020"/>
    <n v="2"/>
    <n v="4"/>
    <n v="6"/>
    <n v="0"/>
    <n v="0"/>
    <n v="1"/>
    <n v="4"/>
    <n v="5"/>
    <n v="0"/>
    <n v="0"/>
    <n v="2"/>
    <n v="2"/>
    <n v="4"/>
    <n v="0"/>
    <n v="0"/>
    <n v="25"/>
    <n v="43"/>
    <n v="68"/>
    <n v="0"/>
    <n v="0"/>
  </r>
  <r>
    <s v="08MSU0729F"/>
    <x v="105"/>
    <s v="08PSU5047G"/>
    <x v="167"/>
    <x v="1"/>
    <x v="0"/>
    <x v="0"/>
    <n v="5"/>
    <x v="0"/>
    <n v="4"/>
    <x v="2"/>
    <n v="5041200084"/>
    <x v="552"/>
    <n v="2"/>
    <x v="1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</r>
  <r>
    <s v="08MSU0729F"/>
    <x v="105"/>
    <s v="08PSU5047G"/>
    <x v="167"/>
    <x v="1"/>
    <x v="0"/>
    <x v="0"/>
    <n v="5"/>
    <x v="0"/>
    <n v="4"/>
    <x v="2"/>
    <n v="5042000002"/>
    <x v="28"/>
    <n v="2"/>
    <x v="1"/>
    <n v="1"/>
    <s v="Activa"/>
    <n v="0"/>
    <m/>
    <n v="2020"/>
    <n v="1"/>
    <n v="3"/>
    <n v="4"/>
    <n v="0"/>
    <n v="0"/>
    <n v="1"/>
    <n v="0"/>
    <n v="1"/>
    <n v="0"/>
    <n v="0"/>
    <n v="5"/>
    <n v="4"/>
    <n v="9"/>
    <n v="0"/>
    <n v="0"/>
    <n v="24"/>
    <n v="21"/>
    <n v="45"/>
    <n v="0"/>
    <n v="0"/>
  </r>
  <r>
    <s v="08MSU0729F"/>
    <x v="105"/>
    <s v="08PSU5047G"/>
    <x v="167"/>
    <x v="1"/>
    <x v="0"/>
    <x v="0"/>
    <n v="5"/>
    <x v="0"/>
    <n v="4"/>
    <x v="2"/>
    <n v="5042200005"/>
    <x v="335"/>
    <n v="1"/>
    <x v="0"/>
    <n v="1"/>
    <s v="Activa"/>
    <n v="0"/>
    <m/>
    <n v="2020"/>
    <n v="0"/>
    <n v="2"/>
    <n v="2"/>
    <n v="0"/>
    <n v="0"/>
    <n v="0"/>
    <n v="1"/>
    <n v="1"/>
    <n v="0"/>
    <n v="0"/>
    <n v="0"/>
    <n v="0"/>
    <n v="0"/>
    <n v="0"/>
    <n v="0"/>
    <n v="4"/>
    <n v="18"/>
    <n v="22"/>
    <n v="0"/>
    <n v="0"/>
  </r>
  <r>
    <s v="08MSU0729F"/>
    <x v="105"/>
    <s v="08PSU5047G"/>
    <x v="167"/>
    <x v="1"/>
    <x v="0"/>
    <x v="0"/>
    <n v="5"/>
    <x v="0"/>
    <n v="4"/>
    <x v="2"/>
    <n v="5042400035"/>
    <x v="553"/>
    <n v="1"/>
    <x v="0"/>
    <n v="1"/>
    <s v="Activa"/>
    <n v="0"/>
    <m/>
    <n v="2020"/>
    <n v="2"/>
    <n v="0"/>
    <n v="2"/>
    <n v="0"/>
    <n v="0"/>
    <n v="0"/>
    <n v="0"/>
    <n v="0"/>
    <n v="0"/>
    <n v="0"/>
    <n v="0"/>
    <n v="0"/>
    <n v="0"/>
    <n v="0"/>
    <n v="0"/>
    <n v="4"/>
    <n v="0"/>
    <n v="4"/>
    <n v="0"/>
    <n v="0"/>
  </r>
  <r>
    <s v="08MSU0729F"/>
    <x v="105"/>
    <s v="08PSU5047G"/>
    <x v="167"/>
    <x v="1"/>
    <x v="0"/>
    <x v="0"/>
    <n v="5"/>
    <x v="0"/>
    <n v="7"/>
    <x v="3"/>
    <n v="5071300004"/>
    <x v="225"/>
    <n v="1"/>
    <x v="0"/>
    <n v="1"/>
    <s v="Activa"/>
    <n v="0"/>
    <m/>
    <n v="2020"/>
    <n v="9"/>
    <n v="2"/>
    <n v="11"/>
    <n v="0"/>
    <n v="0"/>
    <n v="2"/>
    <n v="6"/>
    <n v="8"/>
    <n v="0"/>
    <n v="0"/>
    <n v="6"/>
    <n v="2"/>
    <n v="8"/>
    <n v="0"/>
    <n v="0"/>
    <n v="69"/>
    <n v="16"/>
    <n v="85"/>
    <n v="0"/>
    <n v="0"/>
  </r>
  <r>
    <s v="08MSU0729F"/>
    <x v="105"/>
    <s v="08PSU5047G"/>
    <x v="167"/>
    <x v="1"/>
    <x v="0"/>
    <x v="0"/>
    <n v="5"/>
    <x v="0"/>
    <n v="7"/>
    <x v="3"/>
    <n v="5071700027"/>
    <x v="305"/>
    <n v="2"/>
    <x v="1"/>
    <n v="1"/>
    <s v="Activa"/>
    <n v="0"/>
    <m/>
    <n v="2020"/>
    <n v="2"/>
    <n v="1"/>
    <n v="3"/>
    <n v="1"/>
    <n v="0"/>
    <n v="0"/>
    <n v="0"/>
    <n v="0"/>
    <n v="0"/>
    <n v="0"/>
    <n v="0"/>
    <n v="0"/>
    <n v="0"/>
    <n v="0"/>
    <n v="0"/>
    <n v="14"/>
    <n v="5"/>
    <n v="19"/>
    <n v="0"/>
    <n v="0"/>
  </r>
  <r>
    <s v="08MSU0729F"/>
    <x v="105"/>
    <s v="08PSU5047G"/>
    <x v="167"/>
    <x v="1"/>
    <x v="0"/>
    <x v="0"/>
    <n v="5"/>
    <x v="0"/>
    <n v="7"/>
    <x v="3"/>
    <n v="5073100009"/>
    <x v="34"/>
    <n v="1"/>
    <x v="0"/>
    <n v="1"/>
    <s v="Activa"/>
    <n v="0"/>
    <m/>
    <n v="2020"/>
    <n v="7"/>
    <n v="5"/>
    <n v="12"/>
    <n v="0"/>
    <n v="0"/>
    <n v="4"/>
    <n v="4"/>
    <n v="8"/>
    <n v="0"/>
    <n v="0"/>
    <n v="17"/>
    <n v="17"/>
    <n v="34"/>
    <n v="0"/>
    <n v="0"/>
    <n v="106"/>
    <n v="88"/>
    <n v="194"/>
    <n v="0"/>
    <n v="0"/>
  </r>
  <r>
    <s v="08MSU0729F"/>
    <x v="105"/>
    <s v="08PSU5047G"/>
    <x v="167"/>
    <x v="1"/>
    <x v="0"/>
    <x v="0"/>
    <n v="5"/>
    <x v="0"/>
    <n v="9"/>
    <x v="6"/>
    <n v="5094100001"/>
    <x v="248"/>
    <n v="1"/>
    <x v="0"/>
    <n v="1"/>
    <s v="Activa"/>
    <n v="0"/>
    <m/>
    <n v="2020"/>
    <n v="5"/>
    <n v="6"/>
    <n v="11"/>
    <n v="0"/>
    <n v="0"/>
    <n v="3"/>
    <n v="4"/>
    <n v="7"/>
    <n v="0"/>
    <n v="0"/>
    <n v="5"/>
    <n v="12"/>
    <n v="17"/>
    <n v="0"/>
    <n v="0"/>
    <n v="55"/>
    <n v="100"/>
    <n v="155"/>
    <n v="0"/>
    <n v="0"/>
  </r>
  <r>
    <s v="08MSU0729F"/>
    <x v="105"/>
    <s v="08PSU5047G"/>
    <x v="167"/>
    <x v="1"/>
    <x v="0"/>
    <x v="0"/>
    <n v="5"/>
    <x v="0"/>
    <n v="10"/>
    <x v="8"/>
    <n v="5101500048"/>
    <x v="554"/>
    <n v="1"/>
    <x v="0"/>
    <n v="1"/>
    <s v="Activa"/>
    <n v="0"/>
    <m/>
    <n v="2020"/>
    <n v="0"/>
    <n v="0"/>
    <n v="0"/>
    <n v="0"/>
    <n v="0"/>
    <n v="0"/>
    <n v="0"/>
    <n v="0"/>
    <n v="0"/>
    <n v="0"/>
    <n v="5"/>
    <n v="8"/>
    <n v="13"/>
    <n v="0"/>
    <n v="0"/>
    <n v="13"/>
    <n v="28"/>
    <n v="41"/>
    <n v="0"/>
    <n v="0"/>
  </r>
  <r>
    <s v="08MSU0729F"/>
    <x v="105"/>
    <s v="08PSU5047G"/>
    <x v="167"/>
    <x v="1"/>
    <x v="0"/>
    <x v="0"/>
    <n v="7"/>
    <x v="2"/>
    <n v="1"/>
    <x v="4"/>
    <n v="7011500011"/>
    <x v="555"/>
    <n v="2"/>
    <x v="1"/>
    <n v="1"/>
    <s v="Activa"/>
    <n v="0"/>
    <m/>
    <n v="2020"/>
    <n v="2"/>
    <n v="9"/>
    <n v="11"/>
    <n v="0"/>
    <n v="0"/>
    <n v="4"/>
    <n v="2"/>
    <n v="6"/>
    <n v="0"/>
    <n v="0"/>
    <n v="7"/>
    <n v="29"/>
    <n v="36"/>
    <n v="0"/>
    <n v="0"/>
    <n v="30"/>
    <n v="140"/>
    <n v="170"/>
    <n v="0"/>
    <n v="0"/>
  </r>
  <r>
    <s v="08MSU0729F"/>
    <x v="105"/>
    <s v="08PSU5047G"/>
    <x v="167"/>
    <x v="1"/>
    <x v="0"/>
    <x v="0"/>
    <n v="7"/>
    <x v="2"/>
    <n v="3"/>
    <x v="1"/>
    <n v="7033100161"/>
    <x v="556"/>
    <n v="2"/>
    <x v="1"/>
    <n v="1"/>
    <s v="Activa"/>
    <n v="0"/>
    <m/>
    <n v="2020"/>
    <n v="3"/>
    <n v="2"/>
    <n v="5"/>
    <n v="0"/>
    <n v="0"/>
    <n v="3"/>
    <n v="2"/>
    <n v="5"/>
    <n v="0"/>
    <n v="0"/>
    <n v="2"/>
    <n v="4"/>
    <n v="6"/>
    <n v="0"/>
    <n v="0"/>
    <n v="12"/>
    <n v="12"/>
    <n v="24"/>
    <n v="0"/>
    <n v="0"/>
  </r>
  <r>
    <s v="08MSU0729F"/>
    <x v="105"/>
    <s v="08PSU5047G"/>
    <x v="167"/>
    <x v="1"/>
    <x v="0"/>
    <x v="0"/>
    <n v="7"/>
    <x v="2"/>
    <n v="4"/>
    <x v="2"/>
    <n v="7041200019"/>
    <x v="557"/>
    <n v="2"/>
    <x v="1"/>
    <n v="1"/>
    <s v="Activa"/>
    <n v="0"/>
    <m/>
    <n v="2020"/>
    <n v="1"/>
    <n v="2"/>
    <n v="3"/>
    <n v="0"/>
    <n v="0"/>
    <n v="1"/>
    <n v="2"/>
    <n v="3"/>
    <n v="0"/>
    <n v="0"/>
    <n v="0"/>
    <n v="0"/>
    <n v="0"/>
    <n v="0"/>
    <n v="0"/>
    <n v="3"/>
    <n v="9"/>
    <n v="12"/>
    <n v="0"/>
    <n v="0"/>
  </r>
  <r>
    <s v="08MSU0729F"/>
    <x v="105"/>
    <s v="08PSU5047G"/>
    <x v="167"/>
    <x v="1"/>
    <x v="0"/>
    <x v="0"/>
    <n v="7"/>
    <x v="2"/>
    <n v="4"/>
    <x v="2"/>
    <n v="7041300008"/>
    <x v="558"/>
    <n v="2"/>
    <x v="1"/>
    <n v="1"/>
    <s v="Activa"/>
    <n v="0"/>
    <m/>
    <n v="2020"/>
    <n v="3"/>
    <n v="3"/>
    <n v="6"/>
    <n v="0"/>
    <n v="0"/>
    <n v="2"/>
    <n v="3"/>
    <n v="5"/>
    <n v="0"/>
    <n v="0"/>
    <n v="5"/>
    <n v="0"/>
    <n v="5"/>
    <n v="0"/>
    <n v="0"/>
    <n v="12"/>
    <n v="9"/>
    <n v="21"/>
    <n v="0"/>
    <n v="0"/>
  </r>
  <r>
    <s v="08MSU0729F"/>
    <x v="105"/>
    <s v="08PSU5047G"/>
    <x v="167"/>
    <x v="1"/>
    <x v="0"/>
    <x v="0"/>
    <n v="7"/>
    <x v="2"/>
    <n v="4"/>
    <x v="2"/>
    <n v="7042100033"/>
    <x v="297"/>
    <n v="2"/>
    <x v="1"/>
    <n v="1"/>
    <s v="Activa"/>
    <n v="0"/>
    <m/>
    <n v="2020"/>
    <n v="1"/>
    <n v="0"/>
    <n v="1"/>
    <n v="0"/>
    <n v="0"/>
    <n v="1"/>
    <n v="0"/>
    <n v="1"/>
    <n v="0"/>
    <n v="0"/>
    <n v="0"/>
    <n v="0"/>
    <n v="0"/>
    <n v="0"/>
    <n v="0"/>
    <n v="4"/>
    <n v="2"/>
    <n v="6"/>
    <n v="0"/>
    <n v="0"/>
  </r>
  <r>
    <s v="08MSU0729F"/>
    <x v="105"/>
    <s v="08PSU5047G"/>
    <x v="167"/>
    <x v="1"/>
    <x v="0"/>
    <x v="0"/>
    <n v="7"/>
    <x v="2"/>
    <n v="4"/>
    <x v="2"/>
    <n v="7042100055"/>
    <x v="559"/>
    <n v="2"/>
    <x v="1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</r>
  <r>
    <s v="08MSU0729F"/>
    <x v="105"/>
    <s v="08PSU5047G"/>
    <x v="167"/>
    <x v="1"/>
    <x v="0"/>
    <x v="0"/>
    <n v="7"/>
    <x v="2"/>
    <n v="4"/>
    <x v="2"/>
    <n v="7042500003"/>
    <x v="560"/>
    <n v="2"/>
    <x v="1"/>
    <n v="1"/>
    <s v="Activa"/>
    <n v="0"/>
    <m/>
    <n v="2020"/>
    <n v="1"/>
    <n v="1"/>
    <n v="2"/>
    <n v="0"/>
    <n v="0"/>
    <n v="1"/>
    <n v="1"/>
    <n v="2"/>
    <n v="0"/>
    <n v="0"/>
    <n v="0"/>
    <n v="0"/>
    <n v="0"/>
    <n v="0"/>
    <n v="0"/>
    <n v="4"/>
    <n v="15"/>
    <n v="19"/>
    <n v="0"/>
    <n v="0"/>
  </r>
  <r>
    <s v="08MSU0729F"/>
    <x v="105"/>
    <s v="08PSU5047G"/>
    <x v="167"/>
    <x v="1"/>
    <x v="0"/>
    <x v="0"/>
    <n v="7"/>
    <x v="2"/>
    <n v="4"/>
    <x v="2"/>
    <n v="7042500077"/>
    <x v="561"/>
    <n v="1"/>
    <x v="0"/>
    <n v="1"/>
    <s v="Activa"/>
    <n v="0"/>
    <m/>
    <n v="2020"/>
    <n v="1"/>
    <n v="6"/>
    <n v="7"/>
    <n v="0"/>
    <n v="0"/>
    <n v="1"/>
    <n v="6"/>
    <n v="7"/>
    <n v="0"/>
    <n v="0"/>
    <n v="0"/>
    <n v="0"/>
    <n v="0"/>
    <n v="0"/>
    <n v="0"/>
    <n v="4"/>
    <n v="24"/>
    <n v="28"/>
    <n v="0"/>
    <n v="0"/>
  </r>
  <r>
    <s v="08MSU0730V"/>
    <x v="106"/>
    <s v="08PSU5048F"/>
    <x v="168"/>
    <x v="0"/>
    <x v="0"/>
    <x v="0"/>
    <n v="7"/>
    <x v="2"/>
    <n v="1"/>
    <x v="4"/>
    <n v="7011100061"/>
    <x v="562"/>
    <n v="2"/>
    <x v="1"/>
    <n v="1"/>
    <s v="Activa"/>
    <n v="0"/>
    <m/>
    <n v="2020"/>
    <n v="5"/>
    <n v="5"/>
    <n v="10"/>
    <n v="0"/>
    <n v="0"/>
    <n v="0"/>
    <n v="0"/>
    <n v="0"/>
    <n v="0"/>
    <n v="0"/>
    <n v="2"/>
    <n v="3"/>
    <n v="5"/>
    <n v="0"/>
    <n v="0"/>
    <n v="7"/>
    <n v="13"/>
    <n v="20"/>
    <n v="0"/>
    <n v="0"/>
  </r>
  <r>
    <s v="08MSU0730V"/>
    <x v="106"/>
    <s v="08PSU5048F"/>
    <x v="168"/>
    <x v="0"/>
    <x v="0"/>
    <x v="0"/>
    <n v="8"/>
    <x v="3"/>
    <n v="1"/>
    <x v="4"/>
    <n v="8011000007"/>
    <x v="563"/>
    <n v="2"/>
    <x v="1"/>
    <n v="1"/>
    <s v="Activa"/>
    <n v="0"/>
    <m/>
    <n v="2020"/>
    <n v="3"/>
    <n v="3"/>
    <n v="6"/>
    <n v="0"/>
    <n v="0"/>
    <n v="0"/>
    <n v="0"/>
    <n v="0"/>
    <n v="0"/>
    <n v="0"/>
    <n v="6"/>
    <n v="6"/>
    <n v="12"/>
    <n v="0"/>
    <n v="0"/>
    <n v="6"/>
    <n v="6"/>
    <n v="12"/>
    <n v="0"/>
    <n v="0"/>
  </r>
  <r>
    <s v="08MSU0731U"/>
    <x v="107"/>
    <s v="08PSU5049E"/>
    <x v="169"/>
    <x v="0"/>
    <x v="0"/>
    <x v="0"/>
    <n v="5"/>
    <x v="0"/>
    <n v="1"/>
    <x v="4"/>
    <n v="5011100015"/>
    <x v="259"/>
    <n v="1"/>
    <x v="0"/>
    <n v="1"/>
    <s v="Activa"/>
    <n v="0"/>
    <m/>
    <n v="2020"/>
    <n v="0"/>
    <n v="0"/>
    <n v="0"/>
    <n v="0"/>
    <n v="0"/>
    <n v="0"/>
    <n v="0"/>
    <n v="0"/>
    <n v="0"/>
    <n v="0"/>
    <n v="1"/>
    <n v="13"/>
    <n v="14"/>
    <n v="0"/>
    <n v="0"/>
    <n v="2"/>
    <n v="25"/>
    <n v="27"/>
    <n v="0"/>
    <n v="0"/>
  </r>
  <r>
    <s v="08MSU0732T"/>
    <x v="108"/>
    <s v="08PSU5051T"/>
    <x v="170"/>
    <x v="1"/>
    <x v="0"/>
    <x v="0"/>
    <n v="6"/>
    <x v="1"/>
    <n v="9"/>
    <x v="6"/>
    <n v="6093204001"/>
    <x v="432"/>
    <n v="1"/>
    <x v="0"/>
    <n v="1"/>
    <s v="Activa"/>
    <n v="7"/>
    <s v="Causa administrativa"/>
    <n v="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33S"/>
    <x v="109"/>
    <s v="08PSU5052S"/>
    <x v="171"/>
    <x v="1"/>
    <x v="0"/>
    <x v="0"/>
    <n v="5"/>
    <x v="0"/>
    <n v="10"/>
    <x v="8"/>
    <n v="5101600004"/>
    <x v="564"/>
    <n v="1"/>
    <x v="0"/>
    <n v="1"/>
    <s v="Activa"/>
    <n v="7"/>
    <s v="Causa administrativa"/>
    <n v="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34R"/>
    <x v="110"/>
    <s v="08PSU5053R"/>
    <x v="172"/>
    <x v="1"/>
    <x v="0"/>
    <x v="0"/>
    <n v="5"/>
    <x v="0"/>
    <n v="2"/>
    <x v="0"/>
    <n v="5021200039"/>
    <x v="565"/>
    <n v="2"/>
    <x v="1"/>
    <n v="3"/>
    <s v="Liquidacion"/>
    <n v="0"/>
    <m/>
    <n v="2020"/>
    <n v="6"/>
    <n v="12"/>
    <n v="18"/>
    <n v="0"/>
    <n v="0"/>
    <n v="6"/>
    <n v="13"/>
    <n v="19"/>
    <n v="0"/>
    <n v="0"/>
    <n v="0"/>
    <n v="0"/>
    <n v="0"/>
    <n v="0"/>
    <n v="0"/>
    <n v="29"/>
    <n v="32"/>
    <n v="61"/>
    <n v="0"/>
    <n v="0"/>
  </r>
  <r>
    <s v="08MSU0735Q"/>
    <x v="111"/>
    <s v="08PSU5054Q"/>
    <x v="173"/>
    <x v="0"/>
    <x v="0"/>
    <x v="0"/>
    <n v="5"/>
    <x v="0"/>
    <n v="3"/>
    <x v="1"/>
    <n v="5033200006"/>
    <x v="261"/>
    <n v="2"/>
    <x v="1"/>
    <n v="1"/>
    <s v="Activa"/>
    <n v="0"/>
    <m/>
    <n v="2020"/>
    <n v="9"/>
    <n v="18"/>
    <n v="27"/>
    <n v="0"/>
    <n v="0"/>
    <n v="0"/>
    <n v="0"/>
    <n v="0"/>
    <n v="0"/>
    <n v="0"/>
    <n v="6"/>
    <n v="14"/>
    <n v="20"/>
    <n v="0"/>
    <n v="0"/>
    <n v="43"/>
    <n v="57"/>
    <n v="100"/>
    <n v="0"/>
    <n v="0"/>
  </r>
  <r>
    <s v="08MSU0735Q"/>
    <x v="111"/>
    <s v="08PSU5054Q"/>
    <x v="173"/>
    <x v="0"/>
    <x v="0"/>
    <x v="0"/>
    <n v="5"/>
    <x v="0"/>
    <n v="4"/>
    <x v="2"/>
    <n v="5042000002"/>
    <x v="28"/>
    <n v="2"/>
    <x v="1"/>
    <n v="1"/>
    <s v="Activa"/>
    <n v="0"/>
    <m/>
    <n v="2020"/>
    <n v="18"/>
    <n v="23"/>
    <n v="41"/>
    <n v="0"/>
    <n v="0"/>
    <n v="0"/>
    <n v="0"/>
    <n v="0"/>
    <n v="0"/>
    <n v="0"/>
    <n v="18"/>
    <n v="47"/>
    <n v="65"/>
    <n v="0"/>
    <n v="0"/>
    <n v="164"/>
    <n v="359"/>
    <n v="523"/>
    <n v="0"/>
    <n v="0"/>
  </r>
  <r>
    <s v="08MSU0735Q"/>
    <x v="111"/>
    <s v="08PSU5054Q"/>
    <x v="173"/>
    <x v="0"/>
    <x v="0"/>
    <x v="0"/>
    <n v="5"/>
    <x v="0"/>
    <n v="7"/>
    <x v="3"/>
    <n v="5071300030"/>
    <x v="23"/>
    <n v="2"/>
    <x v="1"/>
    <n v="1"/>
    <s v="Activa"/>
    <n v="0"/>
    <m/>
    <n v="2020"/>
    <n v="16"/>
    <n v="1"/>
    <n v="17"/>
    <n v="0"/>
    <n v="0"/>
    <n v="0"/>
    <n v="0"/>
    <n v="0"/>
    <n v="0"/>
    <n v="0"/>
    <n v="39"/>
    <n v="4"/>
    <n v="43"/>
    <n v="0"/>
    <n v="0"/>
    <n v="357"/>
    <n v="41"/>
    <n v="398"/>
    <n v="0"/>
    <n v="0"/>
  </r>
  <r>
    <s v="08MSU0736P"/>
    <x v="112"/>
    <s v="08PSU5055P"/>
    <x v="174"/>
    <x v="9"/>
    <x v="0"/>
    <x v="0"/>
    <n v="5"/>
    <x v="0"/>
    <n v="6"/>
    <x v="5"/>
    <n v="5062200026"/>
    <x v="566"/>
    <n v="1"/>
    <x v="0"/>
    <n v="1"/>
    <s v="Activa"/>
    <n v="0"/>
    <m/>
    <n v="2020"/>
    <n v="1"/>
    <n v="1"/>
    <n v="2"/>
    <n v="0"/>
    <n v="0"/>
    <n v="0"/>
    <n v="0"/>
    <n v="0"/>
    <n v="0"/>
    <n v="0"/>
    <n v="6"/>
    <n v="5"/>
    <n v="11"/>
    <n v="0"/>
    <n v="0"/>
    <n v="9"/>
    <n v="14"/>
    <n v="23"/>
    <n v="0"/>
    <n v="0"/>
  </r>
  <r>
    <s v="08MSU0737O"/>
    <x v="113"/>
    <s v="08PSU5056O"/>
    <x v="175"/>
    <x v="1"/>
    <x v="0"/>
    <x v="0"/>
    <n v="5"/>
    <x v="0"/>
    <n v="2"/>
    <x v="0"/>
    <n v="5021600024"/>
    <x v="567"/>
    <n v="1"/>
    <x v="0"/>
    <n v="1"/>
    <s v="Activa"/>
    <n v="0"/>
    <m/>
    <n v="2020"/>
    <n v="0"/>
    <n v="10"/>
    <n v="10"/>
    <n v="0"/>
    <n v="0"/>
    <n v="0"/>
    <n v="0"/>
    <n v="0"/>
    <n v="0"/>
    <n v="0"/>
    <n v="1"/>
    <n v="10"/>
    <n v="11"/>
    <n v="0"/>
    <n v="0"/>
    <n v="4"/>
    <n v="27"/>
    <n v="31"/>
    <n v="0"/>
    <n v="0"/>
  </r>
  <r>
    <s v="08MSU0738N"/>
    <x v="114"/>
    <s v="08PSU5057N"/>
    <x v="176"/>
    <x v="1"/>
    <x v="0"/>
    <x v="0"/>
    <n v="6"/>
    <x v="1"/>
    <n v="3"/>
    <x v="1"/>
    <n v="6031000007"/>
    <x v="568"/>
    <n v="1"/>
    <x v="0"/>
    <n v="1"/>
    <s v="Activa"/>
    <n v="17"/>
    <s v="Falta de alumnos"/>
    <n v="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39M"/>
    <x v="115"/>
    <s v="08PSU5058M"/>
    <x v="177"/>
    <x v="1"/>
    <x v="0"/>
    <x v="0"/>
    <n v="7"/>
    <x v="2"/>
    <n v="1"/>
    <x v="4"/>
    <n v="7011000041"/>
    <x v="569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0"/>
    <n v="22"/>
    <n v="22"/>
    <n v="2"/>
    <n v="0"/>
  </r>
  <r>
    <s v="08MSU0740B"/>
    <x v="116"/>
    <s v="08PSU5059L"/>
    <x v="178"/>
    <x v="4"/>
    <x v="0"/>
    <x v="0"/>
    <n v="5"/>
    <x v="0"/>
    <n v="1"/>
    <x v="4"/>
    <n v="5012701011"/>
    <x v="478"/>
    <n v="1"/>
    <x v="0"/>
    <n v="1"/>
    <s v="Activa"/>
    <n v="0"/>
    <m/>
    <n v="2020"/>
    <n v="0"/>
    <n v="21"/>
    <n v="21"/>
    <n v="0"/>
    <n v="0"/>
    <n v="0"/>
    <n v="0"/>
    <n v="0"/>
    <n v="0"/>
    <n v="0"/>
    <n v="0"/>
    <n v="16"/>
    <n v="16"/>
    <n v="0"/>
    <n v="0"/>
    <n v="0"/>
    <n v="49"/>
    <n v="49"/>
    <n v="0"/>
    <n v="0"/>
  </r>
  <r>
    <s v="08MSU0741A"/>
    <x v="117"/>
    <s v="08PSU5060A"/>
    <x v="179"/>
    <x v="5"/>
    <x v="0"/>
    <x v="0"/>
    <n v="5"/>
    <x v="0"/>
    <n v="3"/>
    <x v="1"/>
    <n v="5031100007"/>
    <x v="31"/>
    <n v="1"/>
    <x v="0"/>
    <n v="1"/>
    <s v="Activa"/>
    <n v="0"/>
    <m/>
    <n v="2020"/>
    <n v="4"/>
    <n v="1"/>
    <n v="5"/>
    <n v="0"/>
    <n v="0"/>
    <n v="0"/>
    <n v="0"/>
    <n v="0"/>
    <n v="0"/>
    <n v="0"/>
    <n v="3"/>
    <n v="19"/>
    <n v="22"/>
    <n v="0"/>
    <n v="0"/>
    <n v="25"/>
    <n v="83"/>
    <n v="108"/>
    <n v="0"/>
    <n v="0"/>
  </r>
  <r>
    <s v="08MSU0741A"/>
    <x v="117"/>
    <s v="08PSU5060A"/>
    <x v="179"/>
    <x v="5"/>
    <x v="0"/>
    <x v="0"/>
    <n v="5"/>
    <x v="0"/>
    <n v="3"/>
    <x v="1"/>
    <n v="5031300002"/>
    <x v="570"/>
    <n v="1"/>
    <x v="0"/>
    <n v="1"/>
    <s v="Activa"/>
    <n v="0"/>
    <m/>
    <n v="2020"/>
    <n v="0"/>
    <n v="0"/>
    <n v="0"/>
    <n v="0"/>
    <n v="0"/>
    <n v="0"/>
    <n v="0"/>
    <n v="0"/>
    <n v="0"/>
    <n v="0"/>
    <n v="2"/>
    <n v="2"/>
    <n v="4"/>
    <n v="0"/>
    <n v="0"/>
    <n v="2"/>
    <n v="2"/>
    <n v="4"/>
    <n v="0"/>
    <n v="0"/>
  </r>
  <r>
    <s v="08MSU0742Z"/>
    <x v="118"/>
    <s v="08PSU5061Z"/>
    <x v="180"/>
    <x v="1"/>
    <x v="0"/>
    <x v="0"/>
    <n v="5"/>
    <x v="0"/>
    <n v="3"/>
    <x v="1"/>
    <n v="5031100007"/>
    <x v="31"/>
    <n v="1"/>
    <x v="0"/>
    <n v="1"/>
    <s v="Activa"/>
    <n v="0"/>
    <m/>
    <n v="2020"/>
    <n v="0"/>
    <n v="4"/>
    <n v="4"/>
    <n v="0"/>
    <n v="0"/>
    <n v="0"/>
    <n v="0"/>
    <n v="0"/>
    <n v="0"/>
    <n v="0"/>
    <n v="0"/>
    <n v="5"/>
    <n v="5"/>
    <n v="0"/>
    <n v="0"/>
    <n v="24"/>
    <n v="46"/>
    <n v="70"/>
    <n v="0"/>
    <n v="0"/>
  </r>
  <r>
    <s v="08MSU0743Z"/>
    <x v="119"/>
    <s v="08PSU5062Z"/>
    <x v="181"/>
    <x v="5"/>
    <x v="0"/>
    <x v="0"/>
    <n v="5"/>
    <x v="0"/>
    <n v="9"/>
    <x v="6"/>
    <n v="5092100006"/>
    <x v="187"/>
    <n v="1"/>
    <x v="0"/>
    <n v="1"/>
    <s v="Activa"/>
    <n v="0"/>
    <m/>
    <n v="2020"/>
    <n v="1"/>
    <n v="13"/>
    <n v="14"/>
    <n v="0"/>
    <n v="0"/>
    <n v="1"/>
    <n v="13"/>
    <n v="14"/>
    <n v="0"/>
    <n v="0"/>
    <n v="9"/>
    <n v="25"/>
    <n v="34"/>
    <n v="0"/>
    <n v="0"/>
    <n v="32"/>
    <n v="87"/>
    <n v="119"/>
    <n v="0"/>
    <n v="0"/>
  </r>
  <r>
    <s v="08MSU0744Y"/>
    <x v="120"/>
    <s v="08PSU5063Y"/>
    <x v="182"/>
    <x v="0"/>
    <x v="0"/>
    <x v="0"/>
    <n v="5"/>
    <x v="0"/>
    <n v="2"/>
    <x v="0"/>
    <n v="5022600002"/>
    <x v="168"/>
    <n v="1"/>
    <x v="0"/>
    <n v="1"/>
    <s v="Activa"/>
    <n v="0"/>
    <m/>
    <n v="2020"/>
    <n v="9"/>
    <n v="0"/>
    <n v="9"/>
    <n v="0"/>
    <n v="0"/>
    <n v="0"/>
    <n v="0"/>
    <n v="0"/>
    <n v="0"/>
    <n v="0"/>
    <n v="19"/>
    <n v="0"/>
    <n v="19"/>
    <n v="0"/>
    <n v="0"/>
    <n v="48"/>
    <n v="0"/>
    <n v="48"/>
    <n v="0"/>
    <n v="0"/>
  </r>
  <r>
    <s v="08MSU9960W"/>
    <x v="121"/>
    <s v="08PSU2922V"/>
    <x v="183"/>
    <x v="1"/>
    <x v="0"/>
    <x v="0"/>
    <n v="5"/>
    <x v="0"/>
    <n v="3"/>
    <x v="1"/>
    <n v="5033100011"/>
    <x v="1"/>
    <n v="1"/>
    <x v="0"/>
    <n v="1"/>
    <s v="Activa"/>
    <n v="0"/>
    <m/>
    <n v="2020"/>
    <n v="11"/>
    <n v="13"/>
    <n v="24"/>
    <n v="0"/>
    <n v="0"/>
    <n v="11"/>
    <n v="13"/>
    <n v="24"/>
    <n v="0"/>
    <n v="0"/>
    <n v="11"/>
    <n v="11"/>
    <n v="22"/>
    <n v="0"/>
    <n v="0"/>
    <n v="53"/>
    <n v="55"/>
    <n v="108"/>
    <n v="0"/>
    <n v="0"/>
  </r>
  <r>
    <s v="08MSU9960W"/>
    <x v="121"/>
    <s v="08PSU2922V"/>
    <x v="183"/>
    <x v="1"/>
    <x v="0"/>
    <x v="0"/>
    <n v="5"/>
    <x v="0"/>
    <n v="4"/>
    <x v="2"/>
    <n v="5041100032"/>
    <x v="237"/>
    <n v="1"/>
    <x v="0"/>
    <n v="1"/>
    <s v="Activa"/>
    <n v="0"/>
    <m/>
    <n v="2020"/>
    <n v="9"/>
    <n v="19"/>
    <n v="28"/>
    <n v="0"/>
    <n v="0"/>
    <n v="9"/>
    <n v="19"/>
    <n v="28"/>
    <n v="0"/>
    <n v="0"/>
    <n v="12"/>
    <n v="8"/>
    <n v="20"/>
    <n v="0"/>
    <n v="0"/>
    <n v="33"/>
    <n v="41"/>
    <n v="74"/>
    <n v="0"/>
    <n v="0"/>
  </r>
  <r>
    <s v="08MSU9960W"/>
    <x v="121"/>
    <s v="08PSU2922V"/>
    <x v="183"/>
    <x v="1"/>
    <x v="0"/>
    <x v="0"/>
    <n v="5"/>
    <x v="0"/>
    <n v="4"/>
    <x v="2"/>
    <n v="5041200028"/>
    <x v="238"/>
    <n v="1"/>
    <x v="0"/>
    <n v="1"/>
    <s v="Activa"/>
    <n v="0"/>
    <m/>
    <n v="2020"/>
    <n v="1"/>
    <n v="0"/>
    <n v="1"/>
    <n v="0"/>
    <n v="0"/>
    <n v="1"/>
    <n v="0"/>
    <n v="1"/>
    <n v="0"/>
    <n v="0"/>
    <n v="8"/>
    <n v="8"/>
    <n v="16"/>
    <n v="0"/>
    <n v="0"/>
    <n v="18"/>
    <n v="28"/>
    <n v="46"/>
    <n v="0"/>
    <n v="0"/>
  </r>
  <r>
    <s v="08MSU9960W"/>
    <x v="121"/>
    <s v="08PSU2922V"/>
    <x v="183"/>
    <x v="1"/>
    <x v="0"/>
    <x v="0"/>
    <n v="5"/>
    <x v="0"/>
    <n v="4"/>
    <x v="2"/>
    <n v="5041200041"/>
    <x v="571"/>
    <n v="1"/>
    <x v="0"/>
    <n v="1"/>
    <s v="Activa"/>
    <n v="0"/>
    <m/>
    <n v="2020"/>
    <n v="0"/>
    <n v="2"/>
    <n v="2"/>
    <n v="0"/>
    <n v="0"/>
    <n v="0"/>
    <n v="2"/>
    <n v="2"/>
    <n v="0"/>
    <n v="0"/>
    <n v="0"/>
    <n v="0"/>
    <n v="0"/>
    <n v="0"/>
    <n v="0"/>
    <n v="0"/>
    <n v="1"/>
    <n v="1"/>
    <n v="0"/>
    <n v="0"/>
  </r>
  <r>
    <s v="08MSU9960W"/>
    <x v="121"/>
    <s v="08PSU2922V"/>
    <x v="183"/>
    <x v="1"/>
    <x v="0"/>
    <x v="0"/>
    <n v="5"/>
    <x v="0"/>
    <n v="4"/>
    <x v="2"/>
    <n v="5041300004"/>
    <x v="148"/>
    <n v="1"/>
    <x v="0"/>
    <n v="1"/>
    <s v="Activa"/>
    <n v="0"/>
    <m/>
    <n v="2020"/>
    <n v="10"/>
    <n v="11"/>
    <n v="21"/>
    <n v="0"/>
    <n v="0"/>
    <n v="10"/>
    <n v="11"/>
    <n v="21"/>
    <n v="0"/>
    <n v="0"/>
    <n v="21"/>
    <n v="26"/>
    <n v="47"/>
    <n v="0"/>
    <n v="0"/>
    <n v="100"/>
    <n v="79"/>
    <n v="179"/>
    <n v="0"/>
    <n v="0"/>
  </r>
  <r>
    <s v="08MSU9960W"/>
    <x v="121"/>
    <s v="08PSU2922V"/>
    <x v="183"/>
    <x v="1"/>
    <x v="0"/>
    <x v="0"/>
    <n v="5"/>
    <x v="0"/>
    <n v="4"/>
    <x v="2"/>
    <n v="5042100055"/>
    <x v="16"/>
    <n v="1"/>
    <x v="0"/>
    <n v="1"/>
    <s v="Activa"/>
    <n v="0"/>
    <m/>
    <n v="2020"/>
    <n v="4"/>
    <n v="12"/>
    <n v="16"/>
    <n v="0"/>
    <n v="0"/>
    <n v="4"/>
    <n v="12"/>
    <n v="16"/>
    <n v="0"/>
    <n v="0"/>
    <n v="11"/>
    <n v="4"/>
    <n v="15"/>
    <n v="0"/>
    <n v="0"/>
    <n v="61"/>
    <n v="63"/>
    <n v="124"/>
    <n v="0"/>
    <n v="0"/>
  </r>
  <r>
    <s v="08MSU9960W"/>
    <x v="121"/>
    <s v="08PSU2922V"/>
    <x v="183"/>
    <x v="1"/>
    <x v="0"/>
    <x v="0"/>
    <n v="5"/>
    <x v="0"/>
    <n v="4"/>
    <x v="2"/>
    <n v="5042100096"/>
    <x v="306"/>
    <n v="1"/>
    <x v="0"/>
    <n v="1"/>
    <s v="Activa"/>
    <n v="0"/>
    <m/>
    <n v="2020"/>
    <n v="1"/>
    <n v="2"/>
    <n v="3"/>
    <n v="0"/>
    <n v="0"/>
    <n v="1"/>
    <n v="2"/>
    <n v="3"/>
    <n v="0"/>
    <n v="0"/>
    <n v="3"/>
    <n v="0"/>
    <n v="3"/>
    <n v="0"/>
    <n v="0"/>
    <n v="9"/>
    <n v="0"/>
    <n v="9"/>
    <n v="0"/>
    <n v="0"/>
  </r>
  <r>
    <s v="08MSU9960W"/>
    <x v="121"/>
    <s v="08PSU2922V"/>
    <x v="183"/>
    <x v="1"/>
    <x v="0"/>
    <x v="0"/>
    <n v="5"/>
    <x v="0"/>
    <n v="4"/>
    <x v="2"/>
    <n v="5042400014"/>
    <x v="572"/>
    <n v="1"/>
    <x v="0"/>
    <n v="1"/>
    <s v="Activa"/>
    <n v="0"/>
    <m/>
    <n v="2020"/>
    <n v="19"/>
    <n v="1"/>
    <n v="20"/>
    <n v="0"/>
    <n v="0"/>
    <n v="19"/>
    <n v="1"/>
    <n v="20"/>
    <n v="0"/>
    <n v="0"/>
    <n v="13"/>
    <n v="0"/>
    <n v="13"/>
    <n v="0"/>
    <n v="0"/>
    <n v="78"/>
    <n v="16"/>
    <n v="94"/>
    <n v="0"/>
    <n v="0"/>
  </r>
  <r>
    <s v="08MSU9960W"/>
    <x v="121"/>
    <s v="08PSU2922V"/>
    <x v="183"/>
    <x v="1"/>
    <x v="0"/>
    <x v="0"/>
    <n v="5"/>
    <x v="0"/>
    <n v="5"/>
    <x v="7"/>
    <n v="5051200024"/>
    <x v="573"/>
    <n v="1"/>
    <x v="0"/>
    <n v="1"/>
    <s v="Activa"/>
    <n v="0"/>
    <m/>
    <n v="2020"/>
    <n v="12"/>
    <n v="14"/>
    <n v="26"/>
    <n v="0"/>
    <n v="0"/>
    <n v="12"/>
    <n v="14"/>
    <n v="26"/>
    <n v="0"/>
    <n v="0"/>
    <n v="12"/>
    <n v="23"/>
    <n v="35"/>
    <n v="0"/>
    <n v="0"/>
    <n v="53"/>
    <n v="88"/>
    <n v="141"/>
    <n v="1"/>
    <n v="0"/>
  </r>
  <r>
    <s v="08MSU9960W"/>
    <x v="121"/>
    <s v="08PSU2922V"/>
    <x v="183"/>
    <x v="1"/>
    <x v="0"/>
    <x v="0"/>
    <n v="5"/>
    <x v="0"/>
    <n v="6"/>
    <x v="5"/>
    <n v="5062200091"/>
    <x v="574"/>
    <n v="1"/>
    <x v="0"/>
    <n v="1"/>
    <s v="Activa"/>
    <n v="0"/>
    <m/>
    <n v="2020"/>
    <n v="7"/>
    <n v="0"/>
    <n v="7"/>
    <n v="0"/>
    <n v="0"/>
    <n v="7"/>
    <n v="0"/>
    <n v="7"/>
    <n v="0"/>
    <n v="0"/>
    <n v="23"/>
    <n v="9"/>
    <n v="32"/>
    <n v="0"/>
    <n v="0"/>
    <n v="72"/>
    <n v="18"/>
    <n v="90"/>
    <n v="0"/>
    <n v="0"/>
  </r>
  <r>
    <s v="08MSU9960W"/>
    <x v="121"/>
    <s v="08PSU2922V"/>
    <x v="183"/>
    <x v="1"/>
    <x v="0"/>
    <x v="0"/>
    <n v="5"/>
    <x v="0"/>
    <n v="7"/>
    <x v="3"/>
    <n v="5071000021"/>
    <x v="575"/>
    <n v="1"/>
    <x v="0"/>
    <n v="1"/>
    <s v="Activa"/>
    <n v="0"/>
    <m/>
    <n v="2020"/>
    <n v="0"/>
    <n v="1"/>
    <n v="1"/>
    <n v="0"/>
    <n v="0"/>
    <n v="0"/>
    <n v="1"/>
    <n v="1"/>
    <n v="0"/>
    <n v="0"/>
    <n v="4"/>
    <n v="5"/>
    <n v="9"/>
    <n v="0"/>
    <n v="0"/>
    <n v="4"/>
    <n v="6"/>
    <n v="10"/>
    <n v="0"/>
    <n v="0"/>
  </r>
  <r>
    <s v="08MSU9960W"/>
    <x v="121"/>
    <s v="08PSU2922V"/>
    <x v="183"/>
    <x v="1"/>
    <x v="0"/>
    <x v="0"/>
    <n v="5"/>
    <x v="0"/>
    <n v="7"/>
    <x v="3"/>
    <n v="5071100019"/>
    <x v="368"/>
    <n v="1"/>
    <x v="0"/>
    <n v="1"/>
    <s v="Activa"/>
    <n v="0"/>
    <m/>
    <n v="2020"/>
    <n v="0"/>
    <n v="1"/>
    <n v="1"/>
    <n v="0"/>
    <n v="0"/>
    <n v="0"/>
    <n v="1"/>
    <n v="1"/>
    <n v="0"/>
    <n v="0"/>
    <n v="0"/>
    <n v="0"/>
    <n v="0"/>
    <n v="0"/>
    <n v="0"/>
    <n v="0"/>
    <n v="1"/>
    <n v="1"/>
    <n v="0"/>
    <n v="0"/>
  </r>
  <r>
    <s v="08MSU9960W"/>
    <x v="121"/>
    <s v="08PSU2922V"/>
    <x v="183"/>
    <x v="1"/>
    <x v="0"/>
    <x v="0"/>
    <n v="5"/>
    <x v="0"/>
    <n v="7"/>
    <x v="3"/>
    <n v="5071300004"/>
    <x v="225"/>
    <n v="1"/>
    <x v="0"/>
    <n v="1"/>
    <s v="Activa"/>
    <n v="0"/>
    <m/>
    <n v="2020"/>
    <n v="24"/>
    <n v="6"/>
    <n v="30"/>
    <n v="0"/>
    <n v="0"/>
    <n v="24"/>
    <n v="6"/>
    <n v="30"/>
    <n v="0"/>
    <n v="0"/>
    <n v="14"/>
    <n v="4"/>
    <n v="18"/>
    <n v="0"/>
    <n v="0"/>
    <n v="105"/>
    <n v="11"/>
    <n v="116"/>
    <n v="0"/>
    <n v="0"/>
  </r>
  <r>
    <s v="08MSU9960W"/>
    <x v="121"/>
    <s v="08PSU2922V"/>
    <x v="183"/>
    <x v="1"/>
    <x v="0"/>
    <x v="0"/>
    <n v="5"/>
    <x v="0"/>
    <n v="7"/>
    <x v="3"/>
    <n v="5071700022"/>
    <x v="323"/>
    <n v="1"/>
    <x v="0"/>
    <n v="1"/>
    <s v="Activa"/>
    <n v="0"/>
    <m/>
    <n v="2020"/>
    <n v="8"/>
    <n v="7"/>
    <n v="15"/>
    <n v="0"/>
    <n v="0"/>
    <n v="8"/>
    <n v="7"/>
    <n v="15"/>
    <n v="0"/>
    <n v="0"/>
    <n v="13"/>
    <n v="7"/>
    <n v="20"/>
    <n v="0"/>
    <n v="0"/>
    <n v="60"/>
    <n v="34"/>
    <n v="94"/>
    <n v="0"/>
    <n v="0"/>
  </r>
  <r>
    <s v="08MSU9960W"/>
    <x v="121"/>
    <s v="08PSU2922V"/>
    <x v="183"/>
    <x v="1"/>
    <x v="0"/>
    <x v="0"/>
    <n v="5"/>
    <x v="0"/>
    <n v="7"/>
    <x v="3"/>
    <n v="5073100003"/>
    <x v="299"/>
    <n v="1"/>
    <x v="0"/>
    <n v="1"/>
    <s v="Activa"/>
    <n v="0"/>
    <m/>
    <n v="2020"/>
    <n v="5"/>
    <n v="15"/>
    <n v="20"/>
    <n v="0"/>
    <n v="0"/>
    <n v="5"/>
    <n v="15"/>
    <n v="20"/>
    <n v="0"/>
    <n v="0"/>
    <n v="8"/>
    <n v="24"/>
    <n v="32"/>
    <n v="0"/>
    <n v="0"/>
    <n v="38"/>
    <n v="97"/>
    <n v="135"/>
    <n v="0"/>
    <n v="0"/>
  </r>
  <r>
    <s v="08MSU9960W"/>
    <x v="121"/>
    <s v="08PSU2922V"/>
    <x v="183"/>
    <x v="1"/>
    <x v="0"/>
    <x v="0"/>
    <n v="5"/>
    <x v="0"/>
    <n v="7"/>
    <x v="3"/>
    <n v="5073200005"/>
    <x v="100"/>
    <n v="1"/>
    <x v="0"/>
    <n v="1"/>
    <s v="Activa"/>
    <n v="0"/>
    <m/>
    <n v="2020"/>
    <n v="9"/>
    <n v="3"/>
    <n v="12"/>
    <n v="0"/>
    <n v="0"/>
    <n v="9"/>
    <n v="3"/>
    <n v="12"/>
    <n v="0"/>
    <n v="0"/>
    <n v="7"/>
    <n v="0"/>
    <n v="7"/>
    <n v="0"/>
    <n v="0"/>
    <n v="55"/>
    <n v="14"/>
    <n v="69"/>
    <n v="0"/>
    <n v="0"/>
  </r>
  <r>
    <s v="08MSU9960W"/>
    <x v="121"/>
    <s v="08PSU2922V"/>
    <x v="183"/>
    <x v="1"/>
    <x v="0"/>
    <x v="0"/>
    <n v="5"/>
    <x v="0"/>
    <n v="9"/>
    <x v="6"/>
    <n v="5091100006"/>
    <x v="425"/>
    <n v="1"/>
    <x v="0"/>
    <n v="1"/>
    <s v="Activa"/>
    <n v="0"/>
    <m/>
    <n v="2020"/>
    <n v="0"/>
    <n v="0"/>
    <n v="0"/>
    <n v="0"/>
    <n v="0"/>
    <n v="0"/>
    <n v="0"/>
    <n v="0"/>
    <n v="0"/>
    <n v="0"/>
    <n v="10"/>
    <n v="13"/>
    <n v="23"/>
    <n v="0"/>
    <n v="0"/>
    <n v="14"/>
    <n v="28"/>
    <n v="42"/>
    <n v="0"/>
    <n v="0"/>
  </r>
  <r>
    <s v="08MSU9960W"/>
    <x v="121"/>
    <s v="08PSU2922V"/>
    <x v="183"/>
    <x v="1"/>
    <x v="0"/>
    <x v="0"/>
    <n v="7"/>
    <x v="2"/>
    <n v="4"/>
    <x v="2"/>
    <n v="7042000002"/>
    <x v="159"/>
    <n v="1"/>
    <x v="0"/>
    <n v="3"/>
    <s v="Liquidacion"/>
    <n v="0"/>
    <m/>
    <n v="2020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08MSU9961V"/>
    <x v="122"/>
    <s v="08PSU5016N"/>
    <x v="184"/>
    <x v="5"/>
    <x v="0"/>
    <x v="0"/>
    <n v="4"/>
    <x v="4"/>
    <n v="9"/>
    <x v="6"/>
    <n v="4095300005"/>
    <x v="576"/>
    <n v="1"/>
    <x v="0"/>
    <n v="1"/>
    <s v="Activa"/>
    <n v="7"/>
    <s v="Causa administrativa"/>
    <n v="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70C"/>
    <x v="123"/>
    <s v="08PSU2924T"/>
    <x v="185"/>
    <x v="1"/>
    <x v="0"/>
    <x v="0"/>
    <n v="7"/>
    <x v="2"/>
    <n v="1"/>
    <x v="4"/>
    <n v="7012702016"/>
    <x v="577"/>
    <n v="1"/>
    <x v="0"/>
    <n v="1"/>
    <s v="Activa"/>
    <n v="0"/>
    <m/>
    <n v="2020"/>
    <n v="0"/>
    <n v="3"/>
    <n v="3"/>
    <n v="0"/>
    <n v="0"/>
    <n v="1"/>
    <n v="15"/>
    <n v="16"/>
    <n v="0"/>
    <n v="0"/>
    <n v="0"/>
    <n v="4"/>
    <n v="4"/>
    <n v="0"/>
    <n v="0"/>
    <n v="0"/>
    <n v="30"/>
    <n v="30"/>
    <n v="0"/>
    <n v="0"/>
  </r>
  <r>
    <s v="08MSU9970C"/>
    <x v="123"/>
    <s v="08PSU2924T"/>
    <x v="185"/>
    <x v="1"/>
    <x v="0"/>
    <x v="0"/>
    <n v="7"/>
    <x v="2"/>
    <n v="2"/>
    <x v="0"/>
    <n v="7021000021"/>
    <x v="578"/>
    <n v="2"/>
    <x v="1"/>
    <n v="1"/>
    <s v="Activa"/>
    <n v="0"/>
    <m/>
    <n v="2020"/>
    <n v="0"/>
    <n v="2"/>
    <n v="2"/>
    <n v="0"/>
    <n v="0"/>
    <n v="1"/>
    <n v="4"/>
    <n v="5"/>
    <n v="0"/>
    <n v="0"/>
    <n v="1"/>
    <n v="7"/>
    <n v="8"/>
    <n v="0"/>
    <n v="0"/>
    <n v="2"/>
    <n v="17"/>
    <n v="19"/>
    <n v="0"/>
    <n v="0"/>
  </r>
  <r>
    <s v="08MSU9970C"/>
    <x v="123"/>
    <s v="08PSU2924T"/>
    <x v="185"/>
    <x v="1"/>
    <x v="0"/>
    <x v="0"/>
    <n v="7"/>
    <x v="2"/>
    <n v="3"/>
    <x v="1"/>
    <n v="7031100102"/>
    <x v="579"/>
    <n v="1"/>
    <x v="0"/>
    <n v="1"/>
    <s v="Activa"/>
    <n v="0"/>
    <m/>
    <n v="2020"/>
    <n v="0"/>
    <n v="1"/>
    <n v="1"/>
    <n v="0"/>
    <n v="0"/>
    <n v="0"/>
    <n v="7"/>
    <n v="7"/>
    <n v="0"/>
    <n v="0"/>
    <n v="0"/>
    <n v="11"/>
    <n v="11"/>
    <n v="0"/>
    <n v="0"/>
    <n v="1"/>
    <n v="28"/>
    <n v="29"/>
    <n v="0"/>
    <n v="0"/>
  </r>
  <r>
    <s v="08MSU9971B"/>
    <x v="124"/>
    <s v="08PSU4984V"/>
    <x v="186"/>
    <x v="0"/>
    <x v="0"/>
    <x v="0"/>
    <n v="5"/>
    <x v="0"/>
    <n v="7"/>
    <x v="3"/>
    <n v="5071700045"/>
    <x v="580"/>
    <n v="1"/>
    <x v="0"/>
    <n v="1"/>
    <s v="Activa"/>
    <n v="7"/>
    <s v="Causa administrativa"/>
    <n v="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72A"/>
    <x v="125"/>
    <s v="08PSU4985U"/>
    <x v="187"/>
    <x v="1"/>
    <x v="0"/>
    <x v="0"/>
    <n v="5"/>
    <x v="0"/>
    <n v="2"/>
    <x v="0"/>
    <n v="5021500022"/>
    <x v="581"/>
    <n v="1"/>
    <x v="0"/>
    <n v="1"/>
    <s v="Activa"/>
    <n v="0"/>
    <m/>
    <n v="2020"/>
    <n v="8"/>
    <n v="12"/>
    <n v="20"/>
    <n v="0"/>
    <n v="0"/>
    <n v="0"/>
    <n v="0"/>
    <n v="0"/>
    <n v="0"/>
    <n v="0"/>
    <n v="3"/>
    <n v="10"/>
    <n v="13"/>
    <n v="0"/>
    <n v="0"/>
    <n v="37"/>
    <n v="68"/>
    <n v="105"/>
    <n v="0"/>
    <n v="0"/>
  </r>
  <r>
    <s v="08MSU9977W"/>
    <x v="126"/>
    <s v="08PSU4992D"/>
    <x v="188"/>
    <x v="1"/>
    <x v="0"/>
    <x v="0"/>
    <n v="7"/>
    <x v="2"/>
    <n v="4"/>
    <x v="2"/>
    <n v="7042100135"/>
    <x v="582"/>
    <n v="1"/>
    <x v="0"/>
    <n v="1"/>
    <s v="Activa"/>
    <n v="0"/>
    <m/>
    <n v="2020"/>
    <n v="13"/>
    <n v="16"/>
    <n v="29"/>
    <n v="0"/>
    <n v="0"/>
    <n v="1"/>
    <n v="3"/>
    <n v="4"/>
    <n v="0"/>
    <n v="0"/>
    <n v="8"/>
    <n v="10"/>
    <n v="18"/>
    <n v="0"/>
    <n v="0"/>
    <n v="25"/>
    <n v="23"/>
    <n v="48"/>
    <n v="0"/>
    <n v="0"/>
  </r>
  <r>
    <s v="08MSU9977W"/>
    <x v="126"/>
    <s v="08PSU4992D"/>
    <x v="188"/>
    <x v="1"/>
    <x v="0"/>
    <x v="0"/>
    <n v="8"/>
    <x v="3"/>
    <n v="1"/>
    <x v="4"/>
    <n v="8011200024"/>
    <x v="583"/>
    <n v="2"/>
    <x v="1"/>
    <n v="1"/>
    <s v="Activa"/>
    <n v="0"/>
    <m/>
    <n v="2020"/>
    <n v="3"/>
    <n v="4"/>
    <n v="7"/>
    <n v="0"/>
    <n v="0"/>
    <n v="0"/>
    <n v="1"/>
    <n v="1"/>
    <n v="0"/>
    <n v="0"/>
    <n v="3"/>
    <n v="4"/>
    <n v="7"/>
    <n v="0"/>
    <n v="0"/>
    <n v="6"/>
    <n v="8"/>
    <n v="14"/>
    <n v="0"/>
    <n v="0"/>
  </r>
  <r>
    <s v="08MSU9977W"/>
    <x v="126"/>
    <s v="08PSU4993C"/>
    <x v="189"/>
    <x v="4"/>
    <x v="0"/>
    <x v="0"/>
    <n v="5"/>
    <x v="0"/>
    <n v="3"/>
    <x v="1"/>
    <n v="5031400006"/>
    <x v="584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8"/>
    <n v="17"/>
    <n v="25"/>
    <n v="0"/>
    <n v="0"/>
  </r>
  <r>
    <s v="08MSU9977W"/>
    <x v="126"/>
    <s v="08PSU4993C"/>
    <x v="189"/>
    <x v="4"/>
    <x v="0"/>
    <x v="0"/>
    <n v="7"/>
    <x v="2"/>
    <n v="4"/>
    <x v="2"/>
    <n v="7042100135"/>
    <x v="582"/>
    <n v="1"/>
    <x v="0"/>
    <n v="1"/>
    <s v="Activa"/>
    <n v="0"/>
    <m/>
    <n v="2020"/>
    <n v="13"/>
    <n v="49"/>
    <n v="62"/>
    <n v="0"/>
    <n v="0"/>
    <n v="1"/>
    <n v="13"/>
    <n v="14"/>
    <n v="0"/>
    <n v="0"/>
    <n v="0"/>
    <n v="0"/>
    <n v="0"/>
    <n v="0"/>
    <n v="0"/>
    <n v="7"/>
    <n v="34"/>
    <n v="41"/>
    <n v="0"/>
    <n v="0"/>
  </r>
  <r>
    <s v="08MSU9978V"/>
    <x v="127"/>
    <s v="08PSU4994B"/>
    <x v="190"/>
    <x v="0"/>
    <x v="0"/>
    <x v="0"/>
    <n v="5"/>
    <x v="0"/>
    <n v="3"/>
    <x v="1"/>
    <n v="5033200019"/>
    <x v="585"/>
    <n v="1"/>
    <x v="0"/>
    <n v="1"/>
    <s v="Activa"/>
    <n v="0"/>
    <m/>
    <n v="2020"/>
    <n v="12"/>
    <n v="16"/>
    <n v="28"/>
    <n v="0"/>
    <n v="0"/>
    <n v="6"/>
    <n v="6"/>
    <n v="12"/>
    <n v="0"/>
    <n v="0"/>
    <n v="24"/>
    <n v="36"/>
    <n v="60"/>
    <n v="0"/>
    <n v="0"/>
    <n v="31"/>
    <n v="57"/>
    <n v="88"/>
    <n v="0"/>
    <n v="0"/>
  </r>
  <r>
    <s v="08MSU9978V"/>
    <x v="127"/>
    <s v="08PSU4994B"/>
    <x v="190"/>
    <x v="0"/>
    <x v="0"/>
    <x v="0"/>
    <n v="5"/>
    <x v="0"/>
    <n v="4"/>
    <x v="2"/>
    <n v="5042100117"/>
    <x v="240"/>
    <n v="1"/>
    <x v="0"/>
    <n v="1"/>
    <s v="Activa"/>
    <n v="0"/>
    <m/>
    <n v="2020"/>
    <n v="8"/>
    <n v="31"/>
    <n v="39"/>
    <n v="0"/>
    <n v="0"/>
    <n v="4"/>
    <n v="10"/>
    <n v="14"/>
    <n v="0"/>
    <n v="0"/>
    <n v="11"/>
    <n v="37"/>
    <n v="48"/>
    <n v="0"/>
    <n v="0"/>
    <n v="18"/>
    <n v="62"/>
    <n v="80"/>
    <n v="0"/>
    <n v="0"/>
  </r>
  <r>
    <s v="08MSU9978V"/>
    <x v="127"/>
    <s v="08PSU4994B"/>
    <x v="190"/>
    <x v="0"/>
    <x v="0"/>
    <x v="0"/>
    <n v="5"/>
    <x v="0"/>
    <n v="6"/>
    <x v="5"/>
    <n v="5061300046"/>
    <x v="21"/>
    <n v="1"/>
    <x v="0"/>
    <n v="1"/>
    <s v="Activa"/>
    <n v="0"/>
    <m/>
    <n v="2020"/>
    <n v="4"/>
    <n v="0"/>
    <n v="4"/>
    <n v="0"/>
    <n v="0"/>
    <n v="2"/>
    <n v="0"/>
    <n v="2"/>
    <n v="0"/>
    <n v="0"/>
    <n v="10"/>
    <n v="2"/>
    <n v="12"/>
    <n v="0"/>
    <n v="0"/>
    <n v="15"/>
    <n v="4"/>
    <n v="19"/>
    <n v="0"/>
    <n v="0"/>
  </r>
  <r>
    <s v="08MSU9978V"/>
    <x v="127"/>
    <s v="08PSU4994B"/>
    <x v="190"/>
    <x v="0"/>
    <x v="0"/>
    <x v="0"/>
    <n v="5"/>
    <x v="0"/>
    <n v="7"/>
    <x v="3"/>
    <n v="5071000007"/>
    <x v="15"/>
    <n v="1"/>
    <x v="0"/>
    <n v="1"/>
    <s v="Activa"/>
    <n v="0"/>
    <m/>
    <n v="2020"/>
    <n v="84"/>
    <n v="28"/>
    <n v="112"/>
    <n v="0"/>
    <n v="0"/>
    <n v="0"/>
    <n v="0"/>
    <n v="0"/>
    <n v="0"/>
    <n v="0"/>
    <n v="84"/>
    <n v="28"/>
    <n v="112"/>
    <n v="0"/>
    <n v="0"/>
    <n v="198"/>
    <n v="72"/>
    <n v="270"/>
    <n v="0"/>
    <n v="0"/>
  </r>
  <r>
    <s v="08MSU9978V"/>
    <x v="127"/>
    <s v="08PSU4994B"/>
    <x v="190"/>
    <x v="0"/>
    <x v="0"/>
    <x v="0"/>
    <n v="5"/>
    <x v="0"/>
    <n v="7"/>
    <x v="3"/>
    <n v="5071300014"/>
    <x v="22"/>
    <n v="1"/>
    <x v="0"/>
    <n v="1"/>
    <s v="Activa"/>
    <n v="0"/>
    <m/>
    <n v="2020"/>
    <n v="21"/>
    <n v="2"/>
    <n v="23"/>
    <n v="0"/>
    <n v="0"/>
    <n v="10"/>
    <n v="0"/>
    <n v="10"/>
    <n v="0"/>
    <n v="0"/>
    <n v="19"/>
    <n v="2"/>
    <n v="21"/>
    <n v="0"/>
    <n v="0"/>
    <n v="36"/>
    <n v="3"/>
    <n v="39"/>
    <n v="0"/>
    <n v="0"/>
  </r>
  <r>
    <s v="08MSU9978V"/>
    <x v="127"/>
    <s v="08PSU4994B"/>
    <x v="190"/>
    <x v="0"/>
    <x v="0"/>
    <x v="0"/>
    <n v="5"/>
    <x v="0"/>
    <n v="7"/>
    <x v="3"/>
    <n v="5071700007"/>
    <x v="586"/>
    <n v="1"/>
    <x v="0"/>
    <n v="1"/>
    <s v="Activa"/>
    <n v="0"/>
    <m/>
    <n v="2020"/>
    <n v="28"/>
    <n v="16"/>
    <n v="44"/>
    <n v="0"/>
    <n v="0"/>
    <n v="8"/>
    <n v="6"/>
    <n v="14"/>
    <n v="0"/>
    <n v="0"/>
    <n v="16"/>
    <n v="9"/>
    <n v="25"/>
    <n v="0"/>
    <n v="0"/>
    <n v="57"/>
    <n v="44"/>
    <n v="101"/>
    <n v="0"/>
    <n v="0"/>
  </r>
  <r>
    <s v="08MSU9978V"/>
    <x v="127"/>
    <s v="08PSU4994B"/>
    <x v="190"/>
    <x v="0"/>
    <x v="0"/>
    <x v="0"/>
    <n v="7"/>
    <x v="2"/>
    <n v="3"/>
    <x v="1"/>
    <n v="7033200047"/>
    <x v="587"/>
    <n v="1"/>
    <x v="0"/>
    <n v="1"/>
    <s v="Activa"/>
    <n v="0"/>
    <m/>
    <n v="2020"/>
    <n v="0"/>
    <n v="0"/>
    <n v="0"/>
    <n v="0"/>
    <n v="0"/>
    <n v="0"/>
    <n v="0"/>
    <n v="0"/>
    <n v="0"/>
    <n v="0"/>
    <n v="48"/>
    <n v="65"/>
    <n v="113"/>
    <n v="0"/>
    <n v="0"/>
    <n v="48"/>
    <n v="65"/>
    <n v="113"/>
    <n v="0"/>
    <n v="0"/>
  </r>
  <r>
    <s v="08MSU9978V"/>
    <x v="127"/>
    <s v="08PSU4994B"/>
    <x v="190"/>
    <x v="0"/>
    <x v="0"/>
    <x v="0"/>
    <n v="7"/>
    <x v="2"/>
    <n v="4"/>
    <x v="2"/>
    <n v="7042500141"/>
    <x v="588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</r>
  <r>
    <s v="08MSU9978V"/>
    <x v="127"/>
    <s v="08PSU4994B"/>
    <x v="190"/>
    <x v="0"/>
    <x v="0"/>
    <x v="0"/>
    <n v="7"/>
    <x v="2"/>
    <n v="7"/>
    <x v="3"/>
    <n v="7072000023"/>
    <x v="589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9979U"/>
    <x v="128"/>
    <s v="08PSU4998Y"/>
    <x v="191"/>
    <x v="1"/>
    <x v="0"/>
    <x v="0"/>
    <n v="5"/>
    <x v="0"/>
    <n v="10"/>
    <x v="8"/>
    <n v="5101500006"/>
    <x v="263"/>
    <n v="1"/>
    <x v="0"/>
    <n v="1"/>
    <s v="Activa"/>
    <n v="0"/>
    <m/>
    <n v="2020"/>
    <n v="1"/>
    <n v="4"/>
    <n v="5"/>
    <n v="0"/>
    <n v="0"/>
    <n v="3"/>
    <n v="5"/>
    <n v="8"/>
    <n v="0"/>
    <n v="0"/>
    <n v="7"/>
    <n v="2"/>
    <n v="9"/>
    <n v="0"/>
    <n v="0"/>
    <n v="23"/>
    <n v="10"/>
    <n v="33"/>
    <n v="0"/>
    <n v="0"/>
  </r>
  <r>
    <s v="08MSU9980J"/>
    <x v="129"/>
    <s v="08DIT0013Y"/>
    <x v="192"/>
    <x v="7"/>
    <x v="1"/>
    <x v="1"/>
    <n v="5"/>
    <x v="0"/>
    <n v="4"/>
    <x v="2"/>
    <n v="5041400008"/>
    <x v="19"/>
    <n v="1"/>
    <x v="0"/>
    <n v="1"/>
    <s v="Activa"/>
    <n v="0"/>
    <m/>
    <n v="2020"/>
    <n v="6"/>
    <n v="29"/>
    <n v="35"/>
    <n v="0"/>
    <n v="0"/>
    <n v="10"/>
    <n v="29"/>
    <n v="39"/>
    <n v="0"/>
    <n v="0"/>
    <n v="19"/>
    <n v="81"/>
    <n v="100"/>
    <n v="0"/>
    <n v="0"/>
    <n v="80"/>
    <n v="259"/>
    <n v="339"/>
    <n v="0"/>
    <n v="0"/>
  </r>
  <r>
    <s v="08MSU9980J"/>
    <x v="129"/>
    <s v="08DIT0013Y"/>
    <x v="192"/>
    <x v="7"/>
    <x v="1"/>
    <x v="1"/>
    <n v="5"/>
    <x v="0"/>
    <n v="4"/>
    <x v="2"/>
    <n v="5041400008"/>
    <x v="19"/>
    <n v="3"/>
    <x v="2"/>
    <n v="1"/>
    <s v="Activa"/>
    <n v="0"/>
    <m/>
    <n v="2020"/>
    <n v="8"/>
    <n v="58"/>
    <n v="66"/>
    <n v="0"/>
    <n v="0"/>
    <n v="4"/>
    <n v="35"/>
    <n v="39"/>
    <n v="0"/>
    <n v="0"/>
    <n v="12"/>
    <n v="66"/>
    <n v="78"/>
    <n v="0"/>
    <n v="0"/>
    <n v="43"/>
    <n v="232"/>
    <n v="275"/>
    <n v="0"/>
    <n v="0"/>
  </r>
  <r>
    <s v="08MSU9980J"/>
    <x v="129"/>
    <s v="08DIT0013Y"/>
    <x v="192"/>
    <x v="7"/>
    <x v="1"/>
    <x v="1"/>
    <n v="5"/>
    <x v="0"/>
    <n v="4"/>
    <x v="2"/>
    <n v="5042000002"/>
    <x v="28"/>
    <n v="1"/>
    <x v="0"/>
    <n v="1"/>
    <s v="Activa"/>
    <n v="0"/>
    <m/>
    <n v="2020"/>
    <n v="8"/>
    <n v="15"/>
    <n v="23"/>
    <n v="0"/>
    <n v="0"/>
    <n v="10"/>
    <n v="13"/>
    <n v="23"/>
    <n v="0"/>
    <n v="0"/>
    <n v="18"/>
    <n v="37"/>
    <n v="55"/>
    <n v="0"/>
    <n v="0"/>
    <n v="36"/>
    <n v="102"/>
    <n v="138"/>
    <n v="0"/>
    <n v="0"/>
  </r>
  <r>
    <s v="08MSU9980J"/>
    <x v="129"/>
    <s v="08DIT0013Y"/>
    <x v="192"/>
    <x v="7"/>
    <x v="1"/>
    <x v="1"/>
    <n v="5"/>
    <x v="0"/>
    <n v="4"/>
    <x v="2"/>
    <n v="5042100050"/>
    <x v="20"/>
    <n v="1"/>
    <x v="0"/>
    <n v="1"/>
    <s v="Activa"/>
    <n v="0"/>
    <m/>
    <n v="2020"/>
    <n v="11"/>
    <n v="26"/>
    <n v="37"/>
    <n v="0"/>
    <n v="0"/>
    <n v="5"/>
    <n v="23"/>
    <n v="28"/>
    <n v="0"/>
    <n v="0"/>
    <n v="42"/>
    <n v="59"/>
    <n v="101"/>
    <n v="0"/>
    <n v="0"/>
    <n v="146"/>
    <n v="306"/>
    <n v="452"/>
    <n v="2"/>
    <n v="0"/>
  </r>
  <r>
    <s v="08MSU9980J"/>
    <x v="129"/>
    <s v="08DIT0013Y"/>
    <x v="192"/>
    <x v="7"/>
    <x v="1"/>
    <x v="1"/>
    <n v="5"/>
    <x v="0"/>
    <n v="4"/>
    <x v="2"/>
    <n v="5042100050"/>
    <x v="20"/>
    <n v="3"/>
    <x v="2"/>
    <n v="1"/>
    <s v="Activa"/>
    <n v="0"/>
    <m/>
    <n v="2020"/>
    <n v="10"/>
    <n v="61"/>
    <n v="71"/>
    <n v="0"/>
    <n v="0"/>
    <n v="7"/>
    <n v="45"/>
    <n v="52"/>
    <n v="0"/>
    <n v="0"/>
    <n v="13"/>
    <n v="38"/>
    <n v="51"/>
    <n v="0"/>
    <n v="0"/>
    <n v="61"/>
    <n v="181"/>
    <n v="242"/>
    <n v="0"/>
    <n v="0"/>
  </r>
  <r>
    <s v="08MSU9980J"/>
    <x v="129"/>
    <s v="08DIT0013Y"/>
    <x v="192"/>
    <x v="7"/>
    <x v="1"/>
    <x v="1"/>
    <n v="5"/>
    <x v="0"/>
    <n v="6"/>
    <x v="5"/>
    <n v="5061300046"/>
    <x v="21"/>
    <n v="1"/>
    <x v="0"/>
    <n v="1"/>
    <s v="Activa"/>
    <n v="0"/>
    <m/>
    <n v="2020"/>
    <n v="15"/>
    <n v="4"/>
    <n v="19"/>
    <n v="0"/>
    <n v="0"/>
    <n v="11"/>
    <n v="9"/>
    <n v="20"/>
    <n v="0"/>
    <n v="0"/>
    <n v="47"/>
    <n v="12"/>
    <n v="59"/>
    <n v="0"/>
    <n v="0"/>
    <n v="165"/>
    <n v="56"/>
    <n v="221"/>
    <n v="1"/>
    <n v="0"/>
  </r>
  <r>
    <s v="08MSU9980J"/>
    <x v="129"/>
    <s v="08DIT0013Y"/>
    <x v="192"/>
    <x v="7"/>
    <x v="1"/>
    <x v="1"/>
    <n v="5"/>
    <x v="0"/>
    <n v="7"/>
    <x v="3"/>
    <n v="5071300004"/>
    <x v="225"/>
    <n v="1"/>
    <x v="0"/>
    <n v="3"/>
    <s v="Liquidacion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9980J"/>
    <x v="129"/>
    <s v="08DIT0013Y"/>
    <x v="192"/>
    <x v="7"/>
    <x v="1"/>
    <x v="1"/>
    <n v="5"/>
    <x v="0"/>
    <n v="7"/>
    <x v="3"/>
    <n v="5071300014"/>
    <x v="22"/>
    <n v="1"/>
    <x v="0"/>
    <n v="1"/>
    <s v="Activa"/>
    <n v="0"/>
    <m/>
    <n v="2020"/>
    <n v="55"/>
    <n v="5"/>
    <n v="60"/>
    <n v="0"/>
    <n v="0"/>
    <n v="40"/>
    <n v="4"/>
    <n v="44"/>
    <n v="0"/>
    <n v="0"/>
    <n v="60"/>
    <n v="9"/>
    <n v="69"/>
    <n v="0"/>
    <n v="0"/>
    <n v="379"/>
    <n v="56"/>
    <n v="435"/>
    <n v="0"/>
    <n v="0"/>
  </r>
  <r>
    <s v="08MSU9980J"/>
    <x v="129"/>
    <s v="08DIT0013Y"/>
    <x v="192"/>
    <x v="7"/>
    <x v="1"/>
    <x v="1"/>
    <n v="5"/>
    <x v="0"/>
    <n v="7"/>
    <x v="3"/>
    <n v="5071700019"/>
    <x v="24"/>
    <n v="1"/>
    <x v="0"/>
    <n v="1"/>
    <s v="Activa"/>
    <n v="0"/>
    <m/>
    <n v="2020"/>
    <n v="16"/>
    <n v="13"/>
    <n v="29"/>
    <n v="0"/>
    <n v="0"/>
    <n v="19"/>
    <n v="7"/>
    <n v="26"/>
    <n v="0"/>
    <n v="0"/>
    <n v="39"/>
    <n v="20"/>
    <n v="59"/>
    <n v="0"/>
    <n v="0"/>
    <n v="221"/>
    <n v="104"/>
    <n v="325"/>
    <n v="0"/>
    <n v="0"/>
  </r>
  <r>
    <s v="08MSU9980J"/>
    <x v="129"/>
    <s v="08DIT0013Y"/>
    <x v="192"/>
    <x v="7"/>
    <x v="1"/>
    <x v="1"/>
    <n v="5"/>
    <x v="0"/>
    <n v="7"/>
    <x v="3"/>
    <n v="5071700019"/>
    <x v="24"/>
    <n v="3"/>
    <x v="2"/>
    <n v="1"/>
    <s v="Activa"/>
    <n v="0"/>
    <m/>
    <n v="2020"/>
    <n v="24"/>
    <n v="29"/>
    <n v="53"/>
    <n v="0"/>
    <n v="0"/>
    <n v="22"/>
    <n v="20"/>
    <n v="42"/>
    <n v="0"/>
    <n v="0"/>
    <n v="48"/>
    <n v="30"/>
    <n v="78"/>
    <n v="0"/>
    <n v="0"/>
    <n v="209"/>
    <n v="151"/>
    <n v="360"/>
    <n v="0"/>
    <n v="0"/>
  </r>
  <r>
    <s v="08MSU9980J"/>
    <x v="129"/>
    <s v="08DIT0013Y"/>
    <x v="192"/>
    <x v="7"/>
    <x v="1"/>
    <x v="1"/>
    <n v="5"/>
    <x v="0"/>
    <n v="7"/>
    <x v="3"/>
    <n v="5072100010"/>
    <x v="590"/>
    <n v="1"/>
    <x v="0"/>
    <n v="1"/>
    <s v="Activa"/>
    <n v="0"/>
    <m/>
    <n v="2020"/>
    <n v="6"/>
    <n v="15"/>
    <n v="21"/>
    <n v="0"/>
    <n v="0"/>
    <n v="4"/>
    <n v="8"/>
    <n v="12"/>
    <n v="0"/>
    <n v="0"/>
    <n v="10"/>
    <n v="25"/>
    <n v="35"/>
    <n v="0"/>
    <n v="0"/>
    <n v="33"/>
    <n v="79"/>
    <n v="112"/>
    <n v="0"/>
    <n v="0"/>
  </r>
  <r>
    <s v="08MSU9980J"/>
    <x v="129"/>
    <s v="08DIT0013Y"/>
    <x v="192"/>
    <x v="7"/>
    <x v="1"/>
    <x v="1"/>
    <n v="5"/>
    <x v="0"/>
    <n v="7"/>
    <x v="3"/>
    <n v="5073100005"/>
    <x v="315"/>
    <n v="1"/>
    <x v="0"/>
    <n v="1"/>
    <s v="Activa"/>
    <n v="0"/>
    <m/>
    <n v="2020"/>
    <n v="26"/>
    <n v="24"/>
    <n v="50"/>
    <n v="0"/>
    <n v="0"/>
    <n v="15"/>
    <n v="18"/>
    <n v="33"/>
    <n v="0"/>
    <n v="0"/>
    <n v="41"/>
    <n v="37"/>
    <n v="78"/>
    <n v="0"/>
    <n v="0"/>
    <n v="217"/>
    <n v="173"/>
    <n v="390"/>
    <n v="1"/>
    <n v="0"/>
  </r>
  <r>
    <s v="08MSU9980J"/>
    <x v="129"/>
    <s v="08DIT0013Y"/>
    <x v="192"/>
    <x v="7"/>
    <x v="1"/>
    <x v="1"/>
    <n v="5"/>
    <x v="0"/>
    <n v="6"/>
    <x v="5"/>
    <n v="5062200093"/>
    <x v="63"/>
    <n v="1"/>
    <x v="0"/>
    <n v="3"/>
    <s v="Liquidacion"/>
    <n v="0"/>
    <m/>
    <n v="2020"/>
    <n v="1"/>
    <n v="0"/>
    <n v="1"/>
    <n v="0"/>
    <n v="0"/>
    <n v="2"/>
    <n v="0"/>
    <n v="2"/>
    <n v="0"/>
    <n v="0"/>
    <n v="0"/>
    <n v="0"/>
    <n v="0"/>
    <n v="0"/>
    <n v="0"/>
    <n v="0"/>
    <n v="0"/>
    <n v="0"/>
    <n v="0"/>
    <n v="0"/>
  </r>
  <r>
    <s v="08MSU9980J"/>
    <x v="129"/>
    <s v="08DIT0013Y"/>
    <x v="192"/>
    <x v="7"/>
    <x v="1"/>
    <x v="1"/>
    <n v="5"/>
    <x v="0"/>
    <n v="6"/>
    <x v="5"/>
    <n v="5062200026"/>
    <x v="566"/>
    <n v="1"/>
    <x v="0"/>
    <n v="3"/>
    <s v="Liquidacion"/>
    <n v="0"/>
    <m/>
    <n v="202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08MSU9980J"/>
    <x v="129"/>
    <s v="08DIT0013Y"/>
    <x v="192"/>
    <x v="7"/>
    <x v="1"/>
    <x v="1"/>
    <n v="5"/>
    <x v="0"/>
    <n v="6"/>
    <x v="5"/>
    <n v="5061300046"/>
    <x v="21"/>
    <n v="3"/>
    <x v="2"/>
    <n v="3"/>
    <s v="Liquidacion"/>
    <n v="0"/>
    <m/>
    <n v="2020"/>
    <n v="3"/>
    <n v="2"/>
    <n v="5"/>
    <n v="0"/>
    <n v="0"/>
    <n v="1"/>
    <n v="1"/>
    <n v="2"/>
    <n v="0"/>
    <n v="0"/>
    <n v="0"/>
    <n v="0"/>
    <n v="0"/>
    <n v="0"/>
    <n v="0"/>
    <n v="2"/>
    <n v="0"/>
    <n v="2"/>
    <n v="0"/>
    <n v="0"/>
  </r>
  <r>
    <s v="08MSU9980J"/>
    <x v="129"/>
    <s v="08DIT0013Y"/>
    <x v="192"/>
    <x v="7"/>
    <x v="1"/>
    <x v="1"/>
    <n v="5"/>
    <x v="0"/>
    <n v="4"/>
    <x v="2"/>
    <n v="5041100115"/>
    <x v="286"/>
    <n v="1"/>
    <x v="0"/>
    <n v="3"/>
    <s v="Liquidacion"/>
    <n v="0"/>
    <m/>
    <n v="2020"/>
    <n v="7"/>
    <n v="9"/>
    <n v="16"/>
    <n v="0"/>
    <n v="0"/>
    <n v="3"/>
    <n v="8"/>
    <n v="11"/>
    <n v="0"/>
    <n v="0"/>
    <n v="0"/>
    <n v="0"/>
    <n v="0"/>
    <n v="0"/>
    <n v="0"/>
    <n v="24"/>
    <n v="28"/>
    <n v="52"/>
    <n v="0"/>
    <n v="0"/>
  </r>
  <r>
    <s v="08MSU9980J"/>
    <x v="129"/>
    <s v="08DIT0013Y"/>
    <x v="192"/>
    <x v="7"/>
    <x v="1"/>
    <x v="1"/>
    <n v="7"/>
    <x v="2"/>
    <n v="4"/>
    <x v="2"/>
    <n v="7042400022"/>
    <x v="257"/>
    <n v="3"/>
    <x v="2"/>
    <n v="1"/>
    <s v="Activa"/>
    <n v="0"/>
    <m/>
    <n v="2020"/>
    <n v="0"/>
    <n v="0"/>
    <n v="0"/>
    <n v="0"/>
    <n v="0"/>
    <n v="0"/>
    <n v="0"/>
    <n v="0"/>
    <n v="0"/>
    <n v="0"/>
    <n v="7"/>
    <n v="6"/>
    <n v="13"/>
    <n v="4"/>
    <n v="0"/>
    <n v="10"/>
    <n v="12"/>
    <n v="22"/>
    <n v="4"/>
    <n v="0"/>
  </r>
  <r>
    <s v="08MSU9980J"/>
    <x v="129"/>
    <s v="08DIT0013Y"/>
    <x v="192"/>
    <x v="7"/>
    <x v="1"/>
    <x v="1"/>
    <n v="7"/>
    <x v="2"/>
    <n v="7"/>
    <x v="3"/>
    <n v="7071000006"/>
    <x v="144"/>
    <n v="1"/>
    <x v="0"/>
    <n v="1"/>
    <s v="Activa"/>
    <n v="0"/>
    <m/>
    <n v="2020"/>
    <n v="3"/>
    <n v="0"/>
    <n v="3"/>
    <n v="0"/>
    <n v="0"/>
    <n v="0"/>
    <n v="0"/>
    <n v="0"/>
    <n v="0"/>
    <n v="0"/>
    <n v="3"/>
    <n v="0"/>
    <n v="3"/>
    <n v="2"/>
    <n v="0"/>
    <n v="6"/>
    <n v="0"/>
    <n v="6"/>
    <n v="2"/>
    <n v="0"/>
  </r>
  <r>
    <s v="08MSU9981I"/>
    <x v="130"/>
    <s v="08PSU0064P"/>
    <x v="193"/>
    <x v="7"/>
    <x v="0"/>
    <x v="0"/>
    <n v="5"/>
    <x v="0"/>
    <n v="9"/>
    <x v="6"/>
    <n v="5094200012"/>
    <x v="591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20"/>
    <n v="20"/>
    <n v="40"/>
    <n v="0"/>
    <n v="0"/>
  </r>
  <r>
    <s v="08MSU9982H"/>
    <x v="131"/>
    <s v="08PSU0065O"/>
    <x v="194"/>
    <x v="1"/>
    <x v="0"/>
    <x v="0"/>
    <n v="5"/>
    <x v="0"/>
    <n v="4"/>
    <x v="2"/>
    <n v="5041200054"/>
    <x v="301"/>
    <n v="1"/>
    <x v="0"/>
    <n v="3"/>
    <s v="Liquidacion"/>
    <n v="0"/>
    <m/>
    <n v="2020"/>
    <n v="0"/>
    <n v="0"/>
    <n v="0"/>
    <n v="0"/>
    <n v="0"/>
    <n v="1"/>
    <n v="4"/>
    <n v="5"/>
    <n v="0"/>
    <n v="0"/>
    <n v="0"/>
    <n v="0"/>
    <n v="0"/>
    <n v="0"/>
    <n v="0"/>
    <n v="1"/>
    <n v="7"/>
    <n v="8"/>
    <n v="0"/>
    <n v="0"/>
  </r>
  <r>
    <s v="08MSU9982H"/>
    <x v="131"/>
    <s v="08PSU0065O"/>
    <x v="194"/>
    <x v="1"/>
    <x v="0"/>
    <x v="0"/>
    <n v="5"/>
    <x v="0"/>
    <n v="7"/>
    <x v="3"/>
    <n v="5071100018"/>
    <x v="592"/>
    <n v="1"/>
    <x v="0"/>
    <n v="3"/>
    <s v="Liquidacion"/>
    <n v="0"/>
    <m/>
    <n v="2020"/>
    <n v="6"/>
    <n v="5"/>
    <n v="11"/>
    <n v="0"/>
    <n v="0"/>
    <n v="0"/>
    <n v="3"/>
    <n v="3"/>
    <n v="0"/>
    <n v="0"/>
    <n v="0"/>
    <n v="0"/>
    <n v="0"/>
    <n v="0"/>
    <n v="0"/>
    <n v="0"/>
    <n v="0"/>
    <n v="0"/>
    <n v="0"/>
    <n v="0"/>
  </r>
  <r>
    <s v="08MSU9982H"/>
    <x v="131"/>
    <s v="08PSU0065O"/>
    <x v="194"/>
    <x v="1"/>
    <x v="0"/>
    <x v="0"/>
    <n v="5"/>
    <x v="0"/>
    <n v="7"/>
    <x v="3"/>
    <n v="5073100009"/>
    <x v="34"/>
    <n v="1"/>
    <x v="0"/>
    <n v="3"/>
    <s v="Liquidacion"/>
    <n v="0"/>
    <m/>
    <n v="2020"/>
    <n v="4"/>
    <n v="2"/>
    <n v="6"/>
    <n v="0"/>
    <n v="0"/>
    <n v="4"/>
    <n v="3"/>
    <n v="7"/>
    <n v="0"/>
    <n v="0"/>
    <n v="0"/>
    <n v="0"/>
    <n v="0"/>
    <n v="0"/>
    <n v="0"/>
    <n v="12"/>
    <n v="16"/>
    <n v="28"/>
    <n v="0"/>
    <n v="0"/>
  </r>
  <r>
    <s v="08MSU9982H"/>
    <x v="131"/>
    <s v="08PSU0065O"/>
    <x v="194"/>
    <x v="1"/>
    <x v="0"/>
    <x v="0"/>
    <n v="5"/>
    <x v="0"/>
    <n v="10"/>
    <x v="8"/>
    <n v="5101500006"/>
    <x v="263"/>
    <n v="1"/>
    <x v="0"/>
    <n v="1"/>
    <s v="Activa"/>
    <n v="0"/>
    <m/>
    <n v="2020"/>
    <n v="6"/>
    <n v="5"/>
    <n v="11"/>
    <n v="0"/>
    <n v="0"/>
    <n v="3"/>
    <n v="3"/>
    <n v="6"/>
    <n v="0"/>
    <n v="0"/>
    <n v="14"/>
    <n v="17"/>
    <n v="31"/>
    <n v="0"/>
    <n v="0"/>
    <n v="35"/>
    <n v="41"/>
    <n v="76"/>
    <n v="0"/>
    <n v="0"/>
  </r>
  <r>
    <s v="08MSU9982H"/>
    <x v="131"/>
    <s v="08PSU0065O"/>
    <x v="194"/>
    <x v="1"/>
    <x v="0"/>
    <x v="0"/>
    <n v="7"/>
    <x v="2"/>
    <n v="3"/>
    <x v="1"/>
    <n v="7033100014"/>
    <x v="593"/>
    <n v="1"/>
    <x v="0"/>
    <n v="1"/>
    <s v="Activa"/>
    <n v="0"/>
    <m/>
    <n v="2020"/>
    <n v="10"/>
    <n v="5"/>
    <n v="15"/>
    <n v="0"/>
    <n v="0"/>
    <n v="20"/>
    <n v="14"/>
    <n v="34"/>
    <n v="0"/>
    <n v="0"/>
    <n v="13"/>
    <n v="9"/>
    <n v="22"/>
    <n v="0"/>
    <n v="0"/>
    <n v="30"/>
    <n v="28"/>
    <n v="58"/>
    <n v="0"/>
    <n v="0"/>
  </r>
  <r>
    <s v="08MSU9982H"/>
    <x v="131"/>
    <s v="08PSU0065O"/>
    <x v="194"/>
    <x v="1"/>
    <x v="0"/>
    <x v="0"/>
    <n v="7"/>
    <x v="2"/>
    <n v="7"/>
    <x v="3"/>
    <n v="7073100030"/>
    <x v="594"/>
    <n v="1"/>
    <x v="0"/>
    <n v="1"/>
    <s v="Activa"/>
    <n v="0"/>
    <m/>
    <n v="2020"/>
    <n v="0"/>
    <n v="0"/>
    <n v="0"/>
    <n v="0"/>
    <n v="0"/>
    <n v="0"/>
    <n v="0"/>
    <n v="0"/>
    <n v="0"/>
    <n v="0"/>
    <n v="8"/>
    <n v="11"/>
    <n v="19"/>
    <n v="0"/>
    <n v="0"/>
    <n v="8"/>
    <n v="11"/>
    <n v="19"/>
    <n v="0"/>
    <n v="0"/>
  </r>
  <r>
    <s v="08MSU9984F"/>
    <x v="132"/>
    <s v="08PSU4980Z"/>
    <x v="195"/>
    <x v="1"/>
    <x v="0"/>
    <x v="0"/>
    <n v="6"/>
    <x v="1"/>
    <n v="3"/>
    <x v="1"/>
    <n v="6031100021"/>
    <x v="595"/>
    <n v="2"/>
    <x v="1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9984F"/>
    <x v="132"/>
    <s v="08PSU4980Z"/>
    <x v="195"/>
    <x v="1"/>
    <x v="0"/>
    <x v="0"/>
    <n v="7"/>
    <x v="2"/>
    <n v="3"/>
    <x v="1"/>
    <n v="7031100073"/>
    <x v="596"/>
    <n v="2"/>
    <x v="1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</r>
  <r>
    <s v="08MSU9985E"/>
    <x v="133"/>
    <s v="08PSU4981Y"/>
    <x v="196"/>
    <x v="4"/>
    <x v="0"/>
    <x v="0"/>
    <n v="5"/>
    <x v="0"/>
    <n v="4"/>
    <x v="2"/>
    <n v="5041200028"/>
    <x v="238"/>
    <n v="1"/>
    <x v="0"/>
    <n v="1"/>
    <s v="Activa"/>
    <n v="0"/>
    <m/>
    <n v="2020"/>
    <n v="4"/>
    <n v="0"/>
    <n v="4"/>
    <n v="0"/>
    <n v="0"/>
    <n v="0"/>
    <n v="0"/>
    <n v="0"/>
    <n v="0"/>
    <n v="0"/>
    <n v="3"/>
    <n v="3"/>
    <n v="6"/>
    <n v="0"/>
    <n v="0"/>
    <n v="10"/>
    <n v="6"/>
    <n v="16"/>
    <n v="0"/>
    <n v="0"/>
  </r>
  <r>
    <s v="08MSU9987C"/>
    <x v="134"/>
    <s v="08PSU0066N"/>
    <x v="197"/>
    <x v="1"/>
    <x v="0"/>
    <x v="0"/>
    <n v="7"/>
    <x v="2"/>
    <n v="3"/>
    <x v="1"/>
    <n v="7031100155"/>
    <x v="597"/>
    <n v="2"/>
    <x v="1"/>
    <n v="1"/>
    <s v="Activa"/>
    <n v="0"/>
    <m/>
    <n v="2020"/>
    <n v="0"/>
    <n v="0"/>
    <n v="0"/>
    <n v="0"/>
    <n v="0"/>
    <n v="0"/>
    <n v="0"/>
    <n v="0"/>
    <n v="0"/>
    <n v="0"/>
    <n v="0"/>
    <n v="5"/>
    <n v="5"/>
    <n v="0"/>
    <n v="0"/>
    <n v="0"/>
    <n v="5"/>
    <n v="5"/>
    <n v="0"/>
    <n v="0"/>
  </r>
  <r>
    <s v="08MSU9988B"/>
    <x v="135"/>
    <s v="08PSU4986T"/>
    <x v="198"/>
    <x v="1"/>
    <x v="0"/>
    <x v="0"/>
    <n v="5"/>
    <x v="0"/>
    <n v="3"/>
    <x v="1"/>
    <n v="5031000003"/>
    <x v="598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3"/>
    <n v="17"/>
    <n v="20"/>
    <n v="0"/>
    <n v="0"/>
  </r>
  <r>
    <s v="08MSU9988B"/>
    <x v="135"/>
    <s v="08PSU4986T"/>
    <x v="198"/>
    <x v="1"/>
    <x v="0"/>
    <x v="0"/>
    <n v="6"/>
    <x v="1"/>
    <n v="3"/>
    <x v="1"/>
    <n v="6031100085"/>
    <x v="599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1"/>
    <n v="6"/>
    <n v="17"/>
    <n v="0"/>
    <n v="0"/>
  </r>
  <r>
    <s v="08MSU9988B"/>
    <x v="135"/>
    <s v="08PSU4986T"/>
    <x v="198"/>
    <x v="1"/>
    <x v="0"/>
    <x v="0"/>
    <n v="7"/>
    <x v="2"/>
    <n v="3"/>
    <x v="1"/>
    <n v="7031100248"/>
    <x v="600"/>
    <n v="1"/>
    <x v="0"/>
    <n v="1"/>
    <s v="Activa"/>
    <n v="0"/>
    <m/>
    <n v="2020"/>
    <n v="1"/>
    <n v="5"/>
    <n v="6"/>
    <n v="0"/>
    <n v="0"/>
    <n v="0"/>
    <n v="0"/>
    <n v="0"/>
    <n v="0"/>
    <n v="0"/>
    <n v="11"/>
    <n v="6"/>
    <n v="17"/>
    <n v="0"/>
    <n v="0"/>
    <n v="11"/>
    <n v="6"/>
    <n v="17"/>
    <n v="0"/>
    <n v="0"/>
  </r>
  <r>
    <s v="08MSU9988B"/>
    <x v="135"/>
    <s v="08PSU4986T"/>
    <x v="198"/>
    <x v="1"/>
    <x v="0"/>
    <x v="0"/>
    <n v="7"/>
    <x v="2"/>
    <n v="3"/>
    <x v="1"/>
    <n v="7031200029"/>
    <x v="601"/>
    <n v="1"/>
    <x v="0"/>
    <n v="1"/>
    <s v="Activa"/>
    <n v="0"/>
    <m/>
    <n v="2020"/>
    <n v="2"/>
    <n v="3"/>
    <n v="5"/>
    <n v="0"/>
    <n v="0"/>
    <n v="2"/>
    <n v="3"/>
    <n v="5"/>
    <n v="0"/>
    <n v="0"/>
    <n v="1"/>
    <n v="1"/>
    <n v="2"/>
    <n v="0"/>
    <n v="0"/>
    <n v="1"/>
    <n v="1"/>
    <n v="2"/>
    <n v="0"/>
    <n v="0"/>
  </r>
  <r>
    <s v="08MSU9988B"/>
    <x v="135"/>
    <s v="08PSU4986T"/>
    <x v="198"/>
    <x v="1"/>
    <x v="0"/>
    <x v="0"/>
    <n v="7"/>
    <x v="2"/>
    <n v="3"/>
    <x v="1"/>
    <n v="7031200029"/>
    <x v="601"/>
    <n v="1"/>
    <x v="0"/>
    <n v="1"/>
    <s v="Activa"/>
    <n v="0"/>
    <m/>
    <n v="202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9988B"/>
    <x v="135"/>
    <s v="08PSU4986T"/>
    <x v="198"/>
    <x v="1"/>
    <x v="0"/>
    <x v="0"/>
    <n v="7"/>
    <x v="2"/>
    <n v="4"/>
    <x v="2"/>
    <n v="7041000019"/>
    <x v="602"/>
    <n v="1"/>
    <x v="0"/>
    <n v="1"/>
    <s v="Activa"/>
    <n v="0"/>
    <m/>
    <n v="2020"/>
    <n v="5"/>
    <n v="2"/>
    <n v="7"/>
    <n v="0"/>
    <n v="0"/>
    <n v="5"/>
    <n v="2"/>
    <n v="7"/>
    <n v="0"/>
    <n v="0"/>
    <n v="1"/>
    <n v="1"/>
    <n v="2"/>
    <n v="0"/>
    <n v="0"/>
    <n v="1"/>
    <n v="1"/>
    <n v="2"/>
    <n v="0"/>
    <n v="0"/>
  </r>
  <r>
    <s v="08MSU9988B"/>
    <x v="135"/>
    <s v="08PSU4986T"/>
    <x v="198"/>
    <x v="1"/>
    <x v="0"/>
    <x v="0"/>
    <n v="8"/>
    <x v="3"/>
    <n v="2"/>
    <x v="0"/>
    <n v="8022600019"/>
    <x v="603"/>
    <n v="1"/>
    <x v="0"/>
    <n v="1"/>
    <s v="Activa"/>
    <n v="0"/>
    <m/>
    <n v="2020"/>
    <n v="0"/>
    <n v="0"/>
    <n v="0"/>
    <n v="0"/>
    <n v="0"/>
    <n v="0"/>
    <n v="0"/>
    <n v="0"/>
    <n v="0"/>
    <n v="0"/>
    <n v="6"/>
    <n v="3"/>
    <n v="9"/>
    <n v="0"/>
    <n v="0"/>
    <n v="6"/>
    <n v="3"/>
    <n v="9"/>
    <n v="0"/>
    <n v="0"/>
  </r>
  <r>
    <s v="08MSU9991P"/>
    <x v="136"/>
    <s v="08PSU4987S"/>
    <x v="199"/>
    <x v="1"/>
    <x v="0"/>
    <x v="0"/>
    <n v="5"/>
    <x v="0"/>
    <n v="3"/>
    <x v="1"/>
    <n v="5031100072"/>
    <x v="604"/>
    <n v="1"/>
    <x v="0"/>
    <n v="1"/>
    <s v="Activa"/>
    <n v="0"/>
    <m/>
    <n v="2020"/>
    <n v="8"/>
    <n v="15"/>
    <n v="23"/>
    <n v="0"/>
    <n v="0"/>
    <n v="3"/>
    <n v="18"/>
    <n v="21"/>
    <n v="0"/>
    <n v="0"/>
    <n v="6"/>
    <n v="16"/>
    <n v="22"/>
    <n v="0"/>
    <n v="0"/>
    <n v="12"/>
    <n v="51"/>
    <n v="63"/>
    <n v="1"/>
    <n v="0"/>
  </r>
  <r>
    <s v="08MSU9991P"/>
    <x v="136"/>
    <s v="08PSU4987S"/>
    <x v="199"/>
    <x v="1"/>
    <x v="0"/>
    <x v="0"/>
    <n v="7"/>
    <x v="2"/>
    <n v="3"/>
    <x v="1"/>
    <n v="7031100066"/>
    <x v="605"/>
    <n v="2"/>
    <x v="1"/>
    <n v="1"/>
    <s v="Activa"/>
    <n v="0"/>
    <m/>
    <n v="2020"/>
    <n v="2"/>
    <n v="12"/>
    <n v="14"/>
    <n v="0"/>
    <n v="0"/>
    <n v="1"/>
    <n v="14"/>
    <n v="15"/>
    <n v="0"/>
    <n v="0"/>
    <n v="0"/>
    <n v="0"/>
    <n v="0"/>
    <n v="0"/>
    <n v="0"/>
    <n v="9"/>
    <n v="35"/>
    <n v="44"/>
    <n v="0"/>
    <n v="0"/>
  </r>
  <r>
    <s v="08MSU9991P"/>
    <x v="136"/>
    <s v="08PSU4987S"/>
    <x v="199"/>
    <x v="1"/>
    <x v="0"/>
    <x v="0"/>
    <n v="7"/>
    <x v="2"/>
    <n v="3"/>
    <x v="1"/>
    <n v="7031100072"/>
    <x v="606"/>
    <n v="2"/>
    <x v="1"/>
    <n v="1"/>
    <s v="Activa"/>
    <n v="0"/>
    <m/>
    <n v="2020"/>
    <n v="0"/>
    <n v="21"/>
    <n v="21"/>
    <n v="0"/>
    <n v="0"/>
    <n v="0"/>
    <n v="12"/>
    <n v="12"/>
    <n v="0"/>
    <n v="0"/>
    <n v="0"/>
    <n v="0"/>
    <n v="0"/>
    <n v="0"/>
    <n v="0"/>
    <n v="0"/>
    <n v="21"/>
    <n v="21"/>
    <n v="0"/>
    <n v="0"/>
  </r>
  <r>
    <s v="08MSU9991P"/>
    <x v="136"/>
    <s v="08PSU4987S"/>
    <x v="199"/>
    <x v="1"/>
    <x v="0"/>
    <x v="0"/>
    <n v="7"/>
    <x v="2"/>
    <n v="3"/>
    <x v="1"/>
    <n v="7031100234"/>
    <x v="607"/>
    <n v="2"/>
    <x v="1"/>
    <n v="3"/>
    <s v="Liquidacion"/>
    <n v="0"/>
    <m/>
    <n v="2020"/>
    <n v="1"/>
    <n v="11"/>
    <n v="1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91P"/>
    <x v="136"/>
    <s v="08PSU5021Z"/>
    <x v="200"/>
    <x v="0"/>
    <x v="0"/>
    <x v="0"/>
    <n v="7"/>
    <x v="2"/>
    <n v="3"/>
    <x v="1"/>
    <n v="7031100066"/>
    <x v="605"/>
    <n v="2"/>
    <x v="1"/>
    <n v="1"/>
    <s v="Activa"/>
    <n v="0"/>
    <m/>
    <n v="2020"/>
    <n v="6"/>
    <n v="35"/>
    <n v="41"/>
    <n v="0"/>
    <n v="0"/>
    <n v="8"/>
    <n v="21"/>
    <n v="29"/>
    <n v="0"/>
    <n v="0"/>
    <n v="2"/>
    <n v="9"/>
    <n v="11"/>
    <n v="0"/>
    <n v="0"/>
    <n v="7"/>
    <n v="44"/>
    <n v="51"/>
    <n v="0"/>
    <n v="0"/>
  </r>
  <r>
    <s v="08MSU9992O"/>
    <x v="137"/>
    <s v="08PSU4996Z"/>
    <x v="201"/>
    <x v="0"/>
    <x v="0"/>
    <x v="0"/>
    <n v="7"/>
    <x v="2"/>
    <n v="3"/>
    <x v="1"/>
    <n v="7031100107"/>
    <x v="40"/>
    <n v="1"/>
    <x v="0"/>
    <n v="3"/>
    <s v="Liquidacion"/>
    <n v="17"/>
    <s v="Falta de alumnos"/>
    <n v="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93N"/>
    <x v="138"/>
    <s v="08PSU4999X"/>
    <x v="202"/>
    <x v="0"/>
    <x v="0"/>
    <x v="0"/>
    <n v="5"/>
    <x v="0"/>
    <n v="3"/>
    <x v="1"/>
    <n v="5033200006"/>
    <x v="261"/>
    <n v="1"/>
    <x v="0"/>
    <n v="3"/>
    <s v="Liquidacion"/>
    <n v="0"/>
    <m/>
    <n v="2020"/>
    <n v="2"/>
    <n v="5"/>
    <n v="7"/>
    <n v="0"/>
    <n v="0"/>
    <n v="6"/>
    <n v="12"/>
    <n v="18"/>
    <n v="0"/>
    <n v="0"/>
    <n v="0"/>
    <n v="0"/>
    <n v="0"/>
    <n v="0"/>
    <n v="0"/>
    <n v="3"/>
    <n v="7"/>
    <n v="10"/>
    <n v="0"/>
    <n v="0"/>
  </r>
  <r>
    <s v="08MSU9993N"/>
    <x v="138"/>
    <s v="08PSU4999X"/>
    <x v="202"/>
    <x v="0"/>
    <x v="0"/>
    <x v="0"/>
    <n v="5"/>
    <x v="0"/>
    <n v="4"/>
    <x v="2"/>
    <n v="5041200054"/>
    <x v="301"/>
    <n v="1"/>
    <x v="0"/>
    <n v="1"/>
    <s v="Activa"/>
    <n v="0"/>
    <m/>
    <n v="2020"/>
    <n v="0"/>
    <n v="0"/>
    <n v="0"/>
    <n v="0"/>
    <n v="0"/>
    <n v="1"/>
    <n v="1"/>
    <n v="2"/>
    <n v="0"/>
    <n v="0"/>
    <n v="0"/>
    <n v="0"/>
    <n v="0"/>
    <n v="0"/>
    <n v="0"/>
    <n v="2"/>
    <n v="4"/>
    <n v="6"/>
    <n v="0"/>
    <n v="0"/>
  </r>
  <r>
    <s v="08MSU9993N"/>
    <x v="138"/>
    <s v="08PSU4999X"/>
    <x v="202"/>
    <x v="0"/>
    <x v="0"/>
    <x v="0"/>
    <n v="5"/>
    <x v="0"/>
    <n v="9"/>
    <x v="6"/>
    <n v="5091100012"/>
    <x v="608"/>
    <n v="1"/>
    <x v="0"/>
    <n v="1"/>
    <s v="Activa"/>
    <n v="0"/>
    <m/>
    <n v="2020"/>
    <n v="25"/>
    <n v="22"/>
    <n v="47"/>
    <n v="0"/>
    <n v="0"/>
    <n v="6"/>
    <n v="11"/>
    <n v="17"/>
    <n v="0"/>
    <n v="0"/>
    <n v="23"/>
    <n v="43"/>
    <n v="66"/>
    <n v="0"/>
    <n v="0"/>
    <n v="145"/>
    <n v="238"/>
    <n v="383"/>
    <n v="0"/>
    <n v="0"/>
  </r>
  <r>
    <s v="08MSU9993N"/>
    <x v="138"/>
    <s v="08PSU4999X"/>
    <x v="202"/>
    <x v="0"/>
    <x v="0"/>
    <x v="0"/>
    <n v="5"/>
    <x v="0"/>
    <n v="9"/>
    <x v="6"/>
    <n v="5094200006"/>
    <x v="188"/>
    <n v="1"/>
    <x v="0"/>
    <n v="3"/>
    <s v="Liquidacion"/>
    <n v="0"/>
    <m/>
    <n v="202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</r>
  <r>
    <s v="08MSU9993N"/>
    <x v="138"/>
    <s v="08PSU4999X"/>
    <x v="202"/>
    <x v="0"/>
    <x v="0"/>
    <x v="0"/>
    <n v="5"/>
    <x v="0"/>
    <n v="10"/>
    <x v="8"/>
    <n v="5101500006"/>
    <x v="263"/>
    <n v="1"/>
    <x v="0"/>
    <n v="1"/>
    <s v="Activa"/>
    <n v="0"/>
    <m/>
    <n v="2020"/>
    <n v="0"/>
    <n v="11"/>
    <n v="11"/>
    <n v="0"/>
    <n v="0"/>
    <n v="8"/>
    <n v="20"/>
    <n v="28"/>
    <n v="0"/>
    <n v="0"/>
    <n v="9"/>
    <n v="2"/>
    <n v="11"/>
    <n v="0"/>
    <n v="0"/>
    <n v="33"/>
    <n v="29"/>
    <n v="62"/>
    <n v="0"/>
    <n v="0"/>
  </r>
  <r>
    <s v="08MSU9993N"/>
    <x v="138"/>
    <s v="08PSU4999X"/>
    <x v="202"/>
    <x v="0"/>
    <x v="0"/>
    <x v="0"/>
    <n v="5"/>
    <x v="0"/>
    <n v="10"/>
    <x v="8"/>
    <n v="5101500006"/>
    <x v="263"/>
    <n v="1"/>
    <x v="0"/>
    <n v="1"/>
    <s v="Activa"/>
    <n v="0"/>
    <m/>
    <n v="2020"/>
    <n v="7"/>
    <n v="8"/>
    <n v="15"/>
    <n v="0"/>
    <n v="0"/>
    <n v="3"/>
    <n v="0"/>
    <n v="3"/>
    <n v="0"/>
    <n v="0"/>
    <n v="0"/>
    <n v="0"/>
    <n v="0"/>
    <n v="0"/>
    <n v="0"/>
    <n v="11"/>
    <n v="6"/>
    <n v="17"/>
    <n v="0"/>
    <n v="0"/>
  </r>
  <r>
    <s v="08MSU9993N"/>
    <x v="138"/>
    <s v="08PSU4999X"/>
    <x v="202"/>
    <x v="0"/>
    <x v="0"/>
    <x v="0"/>
    <n v="7"/>
    <x v="2"/>
    <n v="1"/>
    <x v="4"/>
    <n v="7011500003"/>
    <x v="307"/>
    <n v="1"/>
    <x v="0"/>
    <n v="3"/>
    <s v="Liquidacion"/>
    <n v="0"/>
    <m/>
    <n v="2020"/>
    <n v="0"/>
    <n v="0"/>
    <n v="0"/>
    <n v="0"/>
    <n v="0"/>
    <n v="2"/>
    <n v="10"/>
    <n v="12"/>
    <n v="0"/>
    <n v="0"/>
    <n v="0"/>
    <n v="0"/>
    <n v="0"/>
    <n v="0"/>
    <n v="0"/>
    <n v="0"/>
    <n v="0"/>
    <n v="0"/>
    <n v="0"/>
    <n v="0"/>
  </r>
  <r>
    <s v="08MSU9993N"/>
    <x v="138"/>
    <s v="08PSU4999X"/>
    <x v="202"/>
    <x v="0"/>
    <x v="0"/>
    <x v="0"/>
    <n v="7"/>
    <x v="2"/>
    <n v="3"/>
    <x v="1"/>
    <n v="7033100014"/>
    <x v="593"/>
    <n v="1"/>
    <x v="0"/>
    <n v="1"/>
    <s v="Activa"/>
    <n v="0"/>
    <m/>
    <n v="2020"/>
    <n v="0"/>
    <n v="0"/>
    <n v="0"/>
    <n v="0"/>
    <n v="0"/>
    <n v="1"/>
    <n v="1"/>
    <n v="2"/>
    <n v="0"/>
    <n v="0"/>
    <n v="0"/>
    <n v="0"/>
    <n v="0"/>
    <n v="0"/>
    <n v="0"/>
    <n v="12"/>
    <n v="5"/>
    <n v="17"/>
    <n v="0"/>
    <n v="0"/>
  </r>
  <r>
    <s v="08MSU9993N"/>
    <x v="138"/>
    <s v="08PSU4999X"/>
    <x v="202"/>
    <x v="0"/>
    <x v="0"/>
    <x v="0"/>
    <n v="7"/>
    <x v="2"/>
    <n v="4"/>
    <x v="2"/>
    <n v="7041100030"/>
    <x v="609"/>
    <n v="1"/>
    <x v="0"/>
    <n v="1"/>
    <s v="Activa"/>
    <n v="0"/>
    <m/>
    <n v="2020"/>
    <n v="0"/>
    <n v="0"/>
    <n v="0"/>
    <n v="0"/>
    <n v="0"/>
    <n v="2"/>
    <n v="0"/>
    <n v="2"/>
    <n v="0"/>
    <n v="0"/>
    <n v="0"/>
    <n v="0"/>
    <n v="0"/>
    <n v="0"/>
    <n v="0"/>
    <n v="20"/>
    <n v="18"/>
    <n v="38"/>
    <n v="0"/>
    <n v="0"/>
  </r>
  <r>
    <s v="08MSU9993N"/>
    <x v="138"/>
    <s v="08PSU4999X"/>
    <x v="202"/>
    <x v="0"/>
    <x v="0"/>
    <x v="0"/>
    <n v="7"/>
    <x v="2"/>
    <n v="4"/>
    <x v="2"/>
    <n v="7041200050"/>
    <x v="610"/>
    <n v="1"/>
    <x v="0"/>
    <n v="3"/>
    <s v="Liquidacion"/>
    <n v="0"/>
    <m/>
    <n v="202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9993N"/>
    <x v="138"/>
    <s v="08PSU4999X"/>
    <x v="202"/>
    <x v="0"/>
    <x v="0"/>
    <x v="0"/>
    <n v="8"/>
    <x v="3"/>
    <n v="1"/>
    <x v="4"/>
    <n v="8011500003"/>
    <x v="339"/>
    <n v="1"/>
    <x v="0"/>
    <n v="1"/>
    <s v="Activa"/>
    <n v="0"/>
    <m/>
    <n v="2020"/>
    <n v="0"/>
    <n v="0"/>
    <n v="0"/>
    <n v="0"/>
    <n v="0"/>
    <n v="1"/>
    <n v="7"/>
    <n v="8"/>
    <n v="0"/>
    <n v="0"/>
    <n v="0"/>
    <n v="0"/>
    <n v="0"/>
    <n v="0"/>
    <n v="0"/>
    <n v="2"/>
    <n v="15"/>
    <n v="17"/>
    <n v="0"/>
    <n v="0"/>
  </r>
  <r>
    <s v="08MSU9993N"/>
    <x v="138"/>
    <s v="08PSU4999X"/>
    <x v="202"/>
    <x v="0"/>
    <x v="0"/>
    <x v="0"/>
    <n v="8"/>
    <x v="3"/>
    <n v="3"/>
    <x v="1"/>
    <n v="8033100009"/>
    <x v="611"/>
    <n v="1"/>
    <x v="0"/>
    <n v="3"/>
    <s v="Liquidacion"/>
    <n v="0"/>
    <m/>
    <n v="202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08MSU9994M"/>
    <x v="139"/>
    <s v="08PSU5000M"/>
    <x v="203"/>
    <x v="14"/>
    <x v="0"/>
    <x v="0"/>
    <n v="5"/>
    <x v="0"/>
    <n v="9"/>
    <x v="6"/>
    <n v="5094200012"/>
    <x v="591"/>
    <n v="1"/>
    <x v="0"/>
    <n v="1"/>
    <s v="Activa"/>
    <n v="0"/>
    <m/>
    <n v="2020"/>
    <n v="6"/>
    <n v="8"/>
    <n v="14"/>
    <n v="0"/>
    <n v="0"/>
    <n v="6"/>
    <n v="8"/>
    <n v="14"/>
    <n v="0"/>
    <n v="0"/>
    <n v="6"/>
    <n v="8"/>
    <n v="14"/>
    <n v="0"/>
    <n v="0"/>
    <n v="6"/>
    <n v="8"/>
    <n v="14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33">
  <r>
    <s v="08MSU0002F"/>
    <x v="0"/>
    <s v="08PSU0007Y"/>
    <n v="4"/>
    <s v="DISCONTINUO"/>
    <x v="0"/>
    <x v="0"/>
    <x v="0"/>
    <x v="0"/>
    <x v="0"/>
    <n v="0"/>
    <m/>
    <n v="2020"/>
    <n v="601"/>
    <n v="56"/>
    <n v="63"/>
    <n v="119"/>
    <n v="0"/>
    <n v="47"/>
    <n v="44"/>
    <n v="91"/>
    <n v="10"/>
    <n v="4"/>
    <n v="14"/>
  </r>
  <r>
    <s v="08MSU0002F"/>
    <x v="0"/>
    <s v="08PSU0007Y"/>
    <n v="4"/>
    <s v="DISCONTINUO"/>
    <x v="0"/>
    <x v="0"/>
    <x v="0"/>
    <x v="0"/>
    <x v="1"/>
    <n v="0"/>
    <m/>
    <n v="2020"/>
    <n v="73"/>
    <n v="1"/>
    <n v="1"/>
    <n v="2"/>
    <n v="0"/>
    <n v="1"/>
    <n v="1"/>
    <n v="2"/>
    <n v="0"/>
    <n v="0"/>
    <n v="0"/>
  </r>
  <r>
    <s v="08MSU0003E"/>
    <x v="1"/>
    <s v="08PSU0009W"/>
    <n v="4"/>
    <s v="DISCONTINUO"/>
    <x v="1"/>
    <x v="1"/>
    <x v="0"/>
    <x v="0"/>
    <x v="0"/>
    <n v="0"/>
    <m/>
    <n v="2020"/>
    <n v="283"/>
    <n v="17"/>
    <n v="6"/>
    <n v="23"/>
    <n v="0"/>
    <n v="17"/>
    <n v="6"/>
    <n v="23"/>
    <n v="0"/>
    <n v="0"/>
    <n v="0"/>
  </r>
  <r>
    <s v="08MSU0005C"/>
    <x v="2"/>
    <s v="08DIT0015W"/>
    <n v="4"/>
    <s v="DISCONTINUO"/>
    <x v="2"/>
    <x v="2"/>
    <x v="1"/>
    <x v="1"/>
    <x v="0"/>
    <n v="0"/>
    <m/>
    <n v="2020"/>
    <n v="783"/>
    <n v="25"/>
    <n v="12"/>
    <n v="37"/>
    <n v="0"/>
    <n v="25"/>
    <n v="12"/>
    <n v="37"/>
    <n v="0"/>
    <n v="0"/>
    <n v="0"/>
  </r>
  <r>
    <s v="08MSU0005C"/>
    <x v="2"/>
    <s v="08DIT0015W"/>
    <n v="4"/>
    <s v="DISCONTINUO"/>
    <x v="2"/>
    <x v="2"/>
    <x v="1"/>
    <x v="1"/>
    <x v="1"/>
    <n v="0"/>
    <m/>
    <n v="2020"/>
    <n v="61"/>
    <n v="4"/>
    <n v="8"/>
    <n v="12"/>
    <n v="0"/>
    <n v="4"/>
    <n v="8"/>
    <n v="12"/>
    <n v="0"/>
    <n v="0"/>
    <n v="0"/>
  </r>
  <r>
    <s v="08MSU0006B"/>
    <x v="3"/>
    <s v="08DSU0001Z"/>
    <n v="4"/>
    <s v="DISCONTINUO"/>
    <x v="3"/>
    <x v="1"/>
    <x v="1"/>
    <x v="2"/>
    <x v="1"/>
    <n v="0"/>
    <m/>
    <n v="2020"/>
    <n v="280"/>
    <n v="14"/>
    <n v="20"/>
    <n v="34"/>
    <n v="0"/>
    <n v="0"/>
    <n v="0"/>
    <n v="0"/>
    <n v="14"/>
    <n v="20"/>
    <n v="34"/>
  </r>
  <r>
    <s v="08MSU0007A"/>
    <x v="4"/>
    <s v="08EIT0001S"/>
    <n v="4"/>
    <s v="DISCONTINUO"/>
    <x v="4"/>
    <x v="3"/>
    <x v="1"/>
    <x v="3"/>
    <x v="0"/>
    <n v="0"/>
    <m/>
    <n v="2020"/>
    <n v="1099"/>
    <n v="49"/>
    <n v="31"/>
    <n v="80"/>
    <n v="0"/>
    <n v="49"/>
    <n v="31"/>
    <n v="80"/>
    <n v="0"/>
    <n v="0"/>
    <n v="0"/>
  </r>
  <r>
    <s v="08MSU0007A"/>
    <x v="4"/>
    <s v="08EIT0001S"/>
    <n v="4"/>
    <s v="DISCONTINUO"/>
    <x v="4"/>
    <x v="3"/>
    <x v="1"/>
    <x v="3"/>
    <x v="1"/>
    <n v="0"/>
    <m/>
    <n v="2020"/>
    <n v="44"/>
    <n v="11"/>
    <n v="7"/>
    <n v="18"/>
    <n v="0"/>
    <n v="11"/>
    <n v="7"/>
    <n v="18"/>
    <n v="0"/>
    <n v="0"/>
    <n v="0"/>
  </r>
  <r>
    <s v="08MSU0008Z"/>
    <x v="5"/>
    <s v="08PSU0004A"/>
    <n v="4"/>
    <s v="DISCONTINUO"/>
    <x v="5"/>
    <x v="0"/>
    <x v="0"/>
    <x v="0"/>
    <x v="0"/>
    <n v="0"/>
    <m/>
    <n v="2020"/>
    <n v="348"/>
    <n v="14"/>
    <n v="9"/>
    <n v="23"/>
    <n v="0"/>
    <n v="2"/>
    <n v="1"/>
    <n v="3"/>
    <n v="12"/>
    <n v="8"/>
    <n v="20"/>
  </r>
  <r>
    <s v="08MSU0010O"/>
    <x v="6"/>
    <s v="08PSU0002C"/>
    <n v="4"/>
    <s v="DISCONTINUO"/>
    <x v="6"/>
    <x v="1"/>
    <x v="0"/>
    <x v="0"/>
    <x v="0"/>
    <n v="0"/>
    <m/>
    <n v="2020"/>
    <n v="422"/>
    <n v="71"/>
    <n v="18"/>
    <n v="89"/>
    <n v="0"/>
    <n v="63"/>
    <n v="13"/>
    <n v="76"/>
    <n v="8"/>
    <n v="5"/>
    <n v="13"/>
  </r>
  <r>
    <s v="08MSU0012M"/>
    <x v="7"/>
    <s v="08PSU0052K"/>
    <n v="4"/>
    <s v="DISCONTINUO"/>
    <x v="7"/>
    <x v="4"/>
    <x v="0"/>
    <x v="0"/>
    <x v="0"/>
    <n v="0"/>
    <m/>
    <n v="2020"/>
    <n v="106"/>
    <n v="25"/>
    <n v="28"/>
    <n v="53"/>
    <n v="0"/>
    <n v="23"/>
    <n v="27"/>
    <n v="50"/>
    <n v="0"/>
    <n v="0"/>
    <n v="0"/>
  </r>
  <r>
    <s v="08MSU0013L"/>
    <x v="8"/>
    <s v="08PSU0053J"/>
    <n v="4"/>
    <s v="DISCONTINUO"/>
    <x v="8"/>
    <x v="1"/>
    <x v="0"/>
    <x v="0"/>
    <x v="1"/>
    <n v="0"/>
    <m/>
    <n v="2020"/>
    <n v="714"/>
    <n v="31"/>
    <n v="8"/>
    <n v="39"/>
    <n v="0"/>
    <n v="27"/>
    <n v="7"/>
    <n v="34"/>
    <n v="0"/>
    <n v="0"/>
    <n v="0"/>
  </r>
  <r>
    <s v="08MSU0014K"/>
    <x v="9"/>
    <s v="08PSU0054I"/>
    <n v="4"/>
    <s v="DISCONTINUO"/>
    <x v="9"/>
    <x v="1"/>
    <x v="0"/>
    <x v="0"/>
    <x v="1"/>
    <n v="0"/>
    <m/>
    <n v="2020"/>
    <n v="97"/>
    <n v="1"/>
    <n v="11"/>
    <n v="12"/>
    <n v="0"/>
    <n v="0"/>
    <n v="0"/>
    <n v="0"/>
    <n v="2"/>
    <n v="10"/>
    <n v="12"/>
  </r>
  <r>
    <s v="08MSU0015J"/>
    <x v="10"/>
    <s v="08PSU0055H"/>
    <n v="4"/>
    <s v="DISCONTINUO"/>
    <x v="10"/>
    <x v="0"/>
    <x v="0"/>
    <x v="0"/>
    <x v="0"/>
    <n v="0"/>
    <m/>
    <n v="2020"/>
    <n v="154"/>
    <n v="5"/>
    <n v="10"/>
    <n v="15"/>
    <n v="0"/>
    <n v="5"/>
    <n v="10"/>
    <n v="15"/>
    <n v="0"/>
    <n v="0"/>
    <n v="0"/>
  </r>
  <r>
    <s v="08MSU0015J"/>
    <x v="10"/>
    <s v="08PSU0055H"/>
    <n v="4"/>
    <s v="DISCONTINUO"/>
    <x v="10"/>
    <x v="0"/>
    <x v="0"/>
    <x v="0"/>
    <x v="1"/>
    <n v="0"/>
    <m/>
    <n v="2020"/>
    <n v="29"/>
    <n v="21"/>
    <n v="15"/>
    <n v="36"/>
    <n v="0"/>
    <n v="21"/>
    <n v="15"/>
    <n v="36"/>
    <n v="0"/>
    <n v="0"/>
    <n v="0"/>
  </r>
  <r>
    <s v="08MSU0016I"/>
    <x v="11"/>
    <s v="08EUT0001N"/>
    <n v="4"/>
    <s v="DISCONTINUO"/>
    <x v="11"/>
    <x v="0"/>
    <x v="1"/>
    <x v="3"/>
    <x v="0"/>
    <n v="0"/>
    <m/>
    <n v="2020"/>
    <n v="8293"/>
    <n v="304"/>
    <n v="260"/>
    <n v="564"/>
    <n v="11"/>
    <n v="304"/>
    <n v="260"/>
    <n v="564"/>
    <n v="0"/>
    <n v="0"/>
    <n v="0"/>
  </r>
  <r>
    <s v="08MSU0017H"/>
    <x v="12"/>
    <s v="08USU0004M"/>
    <n v="4"/>
    <s v="DISCONTINUO"/>
    <x v="12"/>
    <x v="0"/>
    <x v="1"/>
    <x v="4"/>
    <x v="0"/>
    <n v="0"/>
    <m/>
    <n v="2020"/>
    <n v="26"/>
    <n v="6"/>
    <n v="1"/>
    <n v="7"/>
    <n v="0"/>
    <n v="4"/>
    <n v="1"/>
    <n v="5"/>
    <n v="0"/>
    <n v="0"/>
    <n v="0"/>
  </r>
  <r>
    <s v="08MSU0017H"/>
    <x v="12"/>
    <s v="08USU0030K"/>
    <n v="4"/>
    <s v="DISCONTINUO"/>
    <x v="13"/>
    <x v="5"/>
    <x v="1"/>
    <x v="4"/>
    <x v="0"/>
    <n v="0"/>
    <m/>
    <n v="2020"/>
    <n v="229"/>
    <n v="12"/>
    <n v="13"/>
    <n v="25"/>
    <n v="0"/>
    <n v="11"/>
    <n v="12"/>
    <n v="23"/>
    <n v="1"/>
    <n v="1"/>
    <n v="2"/>
  </r>
  <r>
    <s v="08MSU0017H"/>
    <x v="12"/>
    <s v="08USU0637Y"/>
    <n v="4"/>
    <s v="DISCONTINUO"/>
    <x v="14"/>
    <x v="1"/>
    <x v="1"/>
    <x v="4"/>
    <x v="0"/>
    <n v="0"/>
    <m/>
    <n v="2020"/>
    <n v="885"/>
    <n v="75"/>
    <n v="34"/>
    <n v="109"/>
    <n v="0"/>
    <n v="72"/>
    <n v="18"/>
    <n v="90"/>
    <n v="33"/>
    <n v="14"/>
    <n v="47"/>
  </r>
  <r>
    <s v="08MSU0017H"/>
    <x v="12"/>
    <s v="08USU0640L"/>
    <n v="4"/>
    <s v="DISCONTINUO"/>
    <x v="15"/>
    <x v="1"/>
    <x v="1"/>
    <x v="4"/>
    <x v="0"/>
    <n v="0"/>
    <m/>
    <n v="2020"/>
    <n v="1917"/>
    <n v="72"/>
    <n v="69"/>
    <n v="141"/>
    <n v="3"/>
    <n v="72"/>
    <n v="69"/>
    <n v="141"/>
    <n v="21"/>
    <n v="16"/>
    <n v="37"/>
  </r>
  <r>
    <s v="08MSU0017H"/>
    <x v="12"/>
    <s v="08USU1917O"/>
    <n v="4"/>
    <s v="DISCONTINUO"/>
    <x v="16"/>
    <x v="1"/>
    <x v="1"/>
    <x v="4"/>
    <x v="0"/>
    <n v="0"/>
    <m/>
    <n v="2020"/>
    <n v="1400"/>
    <n v="63"/>
    <n v="50"/>
    <n v="113"/>
    <n v="0"/>
    <n v="45"/>
    <n v="35"/>
    <n v="80"/>
    <n v="18"/>
    <n v="15"/>
    <n v="33"/>
  </r>
  <r>
    <s v="08MSU0017H"/>
    <x v="12"/>
    <s v="08USU1918N"/>
    <n v="4"/>
    <s v="DISCONTINUO"/>
    <x v="17"/>
    <x v="5"/>
    <x v="1"/>
    <x v="4"/>
    <x v="0"/>
    <n v="0"/>
    <m/>
    <n v="2020"/>
    <n v="419"/>
    <n v="15"/>
    <n v="16"/>
    <n v="31"/>
    <n v="0"/>
    <n v="15"/>
    <n v="16"/>
    <n v="31"/>
    <n v="0"/>
    <n v="0"/>
    <n v="0"/>
  </r>
  <r>
    <s v="08MSU0017H"/>
    <x v="12"/>
    <s v="08USU1919M"/>
    <n v="4"/>
    <s v="DISCONTINUO"/>
    <x v="18"/>
    <x v="5"/>
    <x v="1"/>
    <x v="4"/>
    <x v="0"/>
    <n v="0"/>
    <m/>
    <n v="2020"/>
    <n v="30"/>
    <n v="4"/>
    <n v="2"/>
    <n v="6"/>
    <n v="0"/>
    <n v="4"/>
    <n v="2"/>
    <n v="6"/>
    <n v="0"/>
    <n v="0"/>
    <n v="0"/>
  </r>
  <r>
    <s v="08MSU0017H"/>
    <x v="12"/>
    <s v="08USU1920B"/>
    <n v="4"/>
    <s v="DISCONTINUO"/>
    <x v="19"/>
    <x v="1"/>
    <x v="1"/>
    <x v="4"/>
    <x v="0"/>
    <n v="0"/>
    <m/>
    <n v="2020"/>
    <n v="631"/>
    <n v="233"/>
    <n v="111"/>
    <n v="344"/>
    <n v="4"/>
    <n v="199"/>
    <n v="104"/>
    <n v="303"/>
    <n v="0"/>
    <n v="0"/>
    <n v="0"/>
  </r>
  <r>
    <s v="08MSU0017H"/>
    <x v="12"/>
    <s v="08USU1923Z"/>
    <n v="4"/>
    <s v="DISCONTINUO"/>
    <x v="20"/>
    <x v="5"/>
    <x v="1"/>
    <x v="4"/>
    <x v="0"/>
    <n v="0"/>
    <m/>
    <n v="2020"/>
    <n v="114"/>
    <n v="8"/>
    <n v="0"/>
    <n v="8"/>
    <n v="0"/>
    <n v="8"/>
    <n v="0"/>
    <n v="8"/>
    <n v="0"/>
    <n v="0"/>
    <n v="0"/>
  </r>
  <r>
    <s v="08MSU0017H"/>
    <x v="12"/>
    <s v="08USU4051Y"/>
    <n v="4"/>
    <s v="DISCONTINUO"/>
    <x v="21"/>
    <x v="1"/>
    <x v="1"/>
    <x v="4"/>
    <x v="0"/>
    <n v="0"/>
    <m/>
    <n v="2020"/>
    <n v="2371"/>
    <n v="215"/>
    <n v="99"/>
    <n v="314"/>
    <n v="0"/>
    <n v="30"/>
    <n v="28"/>
    <n v="58"/>
    <n v="0"/>
    <n v="3"/>
    <n v="3"/>
  </r>
  <r>
    <s v="08MSU0017H"/>
    <x v="12"/>
    <s v="08USU4051Y"/>
    <n v="4"/>
    <s v="DISCONTINUO"/>
    <x v="21"/>
    <x v="1"/>
    <x v="1"/>
    <x v="4"/>
    <x v="1"/>
    <n v="0"/>
    <m/>
    <n v="2020"/>
    <n v="261"/>
    <n v="30"/>
    <n v="28"/>
    <n v="58"/>
    <n v="0"/>
    <n v="20"/>
    <n v="14"/>
    <n v="34"/>
    <n v="0"/>
    <n v="0"/>
    <n v="0"/>
  </r>
  <r>
    <s v="08MSU0017H"/>
    <x v="12"/>
    <s v="08USU4052X"/>
    <n v="4"/>
    <s v="DISCONTINUO"/>
    <x v="22"/>
    <x v="1"/>
    <x v="1"/>
    <x v="4"/>
    <x v="0"/>
    <n v="0"/>
    <m/>
    <n v="2020"/>
    <n v="2714"/>
    <n v="254"/>
    <n v="146"/>
    <n v="400"/>
    <n v="1"/>
    <n v="239"/>
    <n v="140"/>
    <n v="379"/>
    <n v="44"/>
    <n v="22"/>
    <n v="66"/>
  </r>
  <r>
    <s v="08MSU0017H"/>
    <x v="12"/>
    <s v="08USU4053W"/>
    <n v="4"/>
    <s v="DISCONTINUO"/>
    <x v="23"/>
    <x v="1"/>
    <x v="1"/>
    <x v="4"/>
    <x v="0"/>
    <n v="0"/>
    <m/>
    <n v="2020"/>
    <n v="3009"/>
    <n v="173"/>
    <n v="89"/>
    <n v="262"/>
    <n v="0"/>
    <n v="171"/>
    <n v="85"/>
    <n v="256"/>
    <n v="28"/>
    <n v="16"/>
    <n v="44"/>
  </r>
  <r>
    <s v="08MSU0017H"/>
    <x v="12"/>
    <s v="08USU4053W"/>
    <n v="4"/>
    <s v="DISCONTINUO"/>
    <x v="23"/>
    <x v="1"/>
    <x v="1"/>
    <x v="4"/>
    <x v="1"/>
    <n v="0"/>
    <m/>
    <n v="2020"/>
    <n v="96"/>
    <n v="12"/>
    <n v="19"/>
    <n v="31"/>
    <n v="0"/>
    <n v="12"/>
    <n v="19"/>
    <n v="31"/>
    <n v="0"/>
    <n v="0"/>
    <n v="0"/>
  </r>
  <r>
    <s v="08MSU0017H"/>
    <x v="12"/>
    <s v="08USU4054V"/>
    <n v="4"/>
    <s v="DISCONTINUO"/>
    <x v="24"/>
    <x v="1"/>
    <x v="1"/>
    <x v="4"/>
    <x v="0"/>
    <n v="0"/>
    <m/>
    <n v="2020"/>
    <n v="4224"/>
    <n v="233"/>
    <n v="111"/>
    <n v="344"/>
    <n v="4"/>
    <n v="199"/>
    <n v="104"/>
    <n v="303"/>
    <n v="34"/>
    <n v="7"/>
    <n v="41"/>
  </r>
  <r>
    <s v="08MSU0017H"/>
    <x v="12"/>
    <s v="08USU4054V"/>
    <n v="4"/>
    <s v="DISCONTINUO"/>
    <x v="24"/>
    <x v="1"/>
    <x v="1"/>
    <x v="4"/>
    <x v="1"/>
    <n v="0"/>
    <m/>
    <n v="2020"/>
    <n v="495"/>
    <n v="27"/>
    <n v="21"/>
    <n v="48"/>
    <n v="1"/>
    <n v="21"/>
    <n v="17"/>
    <n v="38"/>
    <n v="6"/>
    <n v="4"/>
    <n v="10"/>
  </r>
  <r>
    <s v="08MSU0017H"/>
    <x v="12"/>
    <s v="08USU4055U"/>
    <n v="4"/>
    <s v="DISCONTINUO"/>
    <x v="25"/>
    <x v="1"/>
    <x v="1"/>
    <x v="4"/>
    <x v="0"/>
    <n v="0"/>
    <m/>
    <n v="2020"/>
    <n v="821"/>
    <n v="71"/>
    <n v="56"/>
    <n v="127"/>
    <n v="0"/>
    <n v="61"/>
    <n v="54"/>
    <n v="115"/>
    <n v="10"/>
    <n v="2"/>
    <n v="12"/>
  </r>
  <r>
    <s v="08MSU0017H"/>
    <x v="12"/>
    <s v="08USU4055U"/>
    <n v="4"/>
    <s v="DISCONTINUO"/>
    <x v="25"/>
    <x v="1"/>
    <x v="1"/>
    <x v="4"/>
    <x v="1"/>
    <n v="0"/>
    <m/>
    <n v="2020"/>
    <n v="155"/>
    <n v="9"/>
    <n v="8"/>
    <n v="17"/>
    <n v="0"/>
    <n v="7"/>
    <n v="5"/>
    <n v="12"/>
    <n v="0"/>
    <n v="0"/>
    <n v="0"/>
  </r>
  <r>
    <s v="08MSU0017H"/>
    <x v="12"/>
    <s v="08USU4056T"/>
    <n v="4"/>
    <s v="DISCONTINUO"/>
    <x v="26"/>
    <x v="1"/>
    <x v="1"/>
    <x v="4"/>
    <x v="0"/>
    <n v="0"/>
    <m/>
    <n v="2020"/>
    <n v="567"/>
    <n v="52"/>
    <n v="41"/>
    <n v="93"/>
    <n v="0"/>
    <n v="41"/>
    <n v="35"/>
    <n v="76"/>
    <n v="15"/>
    <n v="20"/>
    <n v="35"/>
  </r>
  <r>
    <s v="08MSU0017H"/>
    <x v="12"/>
    <s v="08USU4064B"/>
    <n v="4"/>
    <s v="DISCONTINUO"/>
    <x v="27"/>
    <x v="1"/>
    <x v="1"/>
    <x v="4"/>
    <x v="0"/>
    <n v="0"/>
    <m/>
    <n v="2020"/>
    <n v="684"/>
    <n v="71"/>
    <n v="49"/>
    <n v="120"/>
    <n v="0"/>
    <n v="71"/>
    <n v="49"/>
    <n v="120"/>
    <n v="7"/>
    <n v="1"/>
    <n v="8"/>
  </r>
  <r>
    <s v="08MSU0017H"/>
    <x v="12"/>
    <s v="08USU4079D"/>
    <n v="4"/>
    <s v="DISCONTINUO"/>
    <x v="28"/>
    <x v="1"/>
    <x v="1"/>
    <x v="4"/>
    <x v="0"/>
    <n v="0"/>
    <m/>
    <n v="2020"/>
    <n v="1635"/>
    <n v="90"/>
    <n v="100"/>
    <n v="190"/>
    <n v="2"/>
    <n v="87"/>
    <n v="94"/>
    <n v="181"/>
    <n v="29"/>
    <n v="33"/>
    <n v="62"/>
  </r>
  <r>
    <s v="08MSU0017H"/>
    <x v="12"/>
    <s v="08USU4827Q"/>
    <n v="4"/>
    <s v="DISCONTINUO"/>
    <x v="29"/>
    <x v="1"/>
    <x v="1"/>
    <x v="4"/>
    <x v="0"/>
    <n v="0"/>
    <m/>
    <n v="2020"/>
    <n v="1264"/>
    <n v="46"/>
    <n v="101"/>
    <n v="147"/>
    <n v="0"/>
    <n v="46"/>
    <n v="101"/>
    <n v="147"/>
    <n v="5"/>
    <n v="10"/>
    <n v="15"/>
  </r>
  <r>
    <s v="08MSU0017H"/>
    <x v="12"/>
    <s v="08USU4827Q"/>
    <n v="4"/>
    <s v="DISCONTINUO"/>
    <x v="29"/>
    <x v="1"/>
    <x v="1"/>
    <x v="4"/>
    <x v="1"/>
    <n v="0"/>
    <m/>
    <n v="2020"/>
    <n v="46"/>
    <n v="3"/>
    <n v="6"/>
    <n v="9"/>
    <n v="0"/>
    <n v="3"/>
    <n v="6"/>
    <n v="9"/>
    <n v="0"/>
    <n v="0"/>
    <n v="0"/>
  </r>
  <r>
    <s v="08MSU0017H"/>
    <x v="12"/>
    <s v="08USU4978W"/>
    <n v="4"/>
    <s v="DISCONTINUO"/>
    <x v="30"/>
    <x v="4"/>
    <x v="1"/>
    <x v="4"/>
    <x v="0"/>
    <n v="0"/>
    <m/>
    <n v="2020"/>
    <n v="682"/>
    <n v="43"/>
    <n v="20"/>
    <n v="63"/>
    <n v="0"/>
    <n v="43"/>
    <n v="20"/>
    <n v="63"/>
    <n v="13"/>
    <n v="10"/>
    <n v="23"/>
  </r>
  <r>
    <s v="08MSU0017H"/>
    <x v="12"/>
    <s v="08USU4985F"/>
    <n v="4"/>
    <s v="DISCONTINUO"/>
    <x v="31"/>
    <x v="4"/>
    <x v="1"/>
    <x v="4"/>
    <x v="0"/>
    <n v="0"/>
    <m/>
    <n v="2020"/>
    <n v="643"/>
    <n v="25"/>
    <n v="22"/>
    <n v="47"/>
    <n v="0"/>
    <n v="25"/>
    <n v="22"/>
    <n v="47"/>
    <n v="2"/>
    <n v="3"/>
    <n v="5"/>
  </r>
  <r>
    <s v="08MSU0017H"/>
    <x v="12"/>
    <s v="08USU4986E"/>
    <n v="4"/>
    <s v="DISCONTINUO"/>
    <x v="32"/>
    <x v="6"/>
    <x v="1"/>
    <x v="4"/>
    <x v="0"/>
    <n v="0"/>
    <m/>
    <n v="2020"/>
    <n v="150"/>
    <n v="5"/>
    <n v="9"/>
    <n v="14"/>
    <n v="0"/>
    <n v="5"/>
    <n v="9"/>
    <n v="14"/>
    <n v="0"/>
    <n v="0"/>
    <n v="0"/>
  </r>
  <r>
    <s v="08MSU0017H"/>
    <x v="12"/>
    <s v="08USU4987D"/>
    <n v="4"/>
    <s v="DISCONTINUO"/>
    <x v="33"/>
    <x v="7"/>
    <x v="1"/>
    <x v="4"/>
    <x v="0"/>
    <n v="0"/>
    <m/>
    <n v="2020"/>
    <n v="232"/>
    <n v="18"/>
    <n v="14"/>
    <n v="32"/>
    <n v="0"/>
    <n v="18"/>
    <n v="14"/>
    <n v="32"/>
    <n v="0"/>
    <n v="0"/>
    <n v="0"/>
  </r>
  <r>
    <s v="08MSU0017H"/>
    <x v="12"/>
    <s v="08USU4988C"/>
    <n v="4"/>
    <s v="DISCONTINUO"/>
    <x v="34"/>
    <x v="8"/>
    <x v="1"/>
    <x v="4"/>
    <x v="1"/>
    <n v="0"/>
    <m/>
    <n v="2020"/>
    <n v="11"/>
    <n v="2"/>
    <n v="5"/>
    <n v="7"/>
    <n v="0"/>
    <n v="2"/>
    <n v="5"/>
    <n v="7"/>
    <n v="0"/>
    <n v="0"/>
    <n v="0"/>
  </r>
  <r>
    <s v="08MSU0017H"/>
    <x v="12"/>
    <s v="08USU4989B"/>
    <n v="4"/>
    <s v="DISCONTINUO"/>
    <x v="35"/>
    <x v="9"/>
    <x v="1"/>
    <x v="4"/>
    <x v="1"/>
    <n v="0"/>
    <m/>
    <n v="2020"/>
    <n v="21"/>
    <n v="4"/>
    <n v="12"/>
    <n v="16"/>
    <n v="0"/>
    <n v="4"/>
    <n v="12"/>
    <n v="16"/>
    <n v="0"/>
    <n v="0"/>
    <n v="0"/>
  </r>
  <r>
    <s v="08MSU0017H"/>
    <x v="12"/>
    <s v="08USU4990R"/>
    <n v="4"/>
    <s v="DISCONTINUO"/>
    <x v="36"/>
    <x v="10"/>
    <x v="1"/>
    <x v="4"/>
    <x v="1"/>
    <n v="0"/>
    <m/>
    <n v="2020"/>
    <n v="10"/>
    <n v="2"/>
    <n v="5"/>
    <n v="7"/>
    <n v="0"/>
    <n v="2"/>
    <n v="5"/>
    <n v="7"/>
    <n v="0"/>
    <n v="0"/>
    <n v="0"/>
  </r>
  <r>
    <s v="08MSU0017H"/>
    <x v="12"/>
    <s v="08USU4991Q"/>
    <n v="4"/>
    <s v="DISCONTINUO"/>
    <x v="37"/>
    <x v="0"/>
    <x v="1"/>
    <x v="4"/>
    <x v="0"/>
    <n v="0"/>
    <m/>
    <n v="2020"/>
    <n v="79"/>
    <n v="9"/>
    <n v="5"/>
    <n v="14"/>
    <n v="0"/>
    <n v="7"/>
    <n v="1"/>
    <n v="8"/>
    <n v="2"/>
    <n v="4"/>
    <n v="6"/>
  </r>
  <r>
    <s v="08MSU0017H"/>
    <x v="12"/>
    <s v="08USU4992P"/>
    <n v="4"/>
    <s v="DISCONTINUO"/>
    <x v="38"/>
    <x v="5"/>
    <x v="1"/>
    <x v="4"/>
    <x v="0"/>
    <n v="0"/>
    <m/>
    <n v="2020"/>
    <n v="135"/>
    <n v="9"/>
    <n v="5"/>
    <n v="14"/>
    <n v="0"/>
    <n v="8"/>
    <n v="4"/>
    <n v="12"/>
    <n v="1"/>
    <n v="1"/>
    <n v="2"/>
  </r>
  <r>
    <s v="08MSU0017H"/>
    <x v="12"/>
    <s v="08USU4993O"/>
    <n v="4"/>
    <s v="DISCONTINUO"/>
    <x v="39"/>
    <x v="5"/>
    <x v="1"/>
    <x v="4"/>
    <x v="0"/>
    <n v="0"/>
    <m/>
    <n v="2020"/>
    <n v="414"/>
    <n v="7"/>
    <n v="24"/>
    <n v="31"/>
    <n v="0"/>
    <n v="7"/>
    <n v="24"/>
    <n v="31"/>
    <n v="0"/>
    <n v="0"/>
    <n v="0"/>
  </r>
  <r>
    <s v="08MSU0017H"/>
    <x v="12"/>
    <s v="08USU4994N"/>
    <n v="4"/>
    <s v="DISCONTINUO"/>
    <x v="40"/>
    <x v="11"/>
    <x v="1"/>
    <x v="4"/>
    <x v="1"/>
    <n v="0"/>
    <m/>
    <n v="2020"/>
    <n v="2"/>
    <n v="3"/>
    <n v="7"/>
    <n v="10"/>
    <n v="0"/>
    <n v="3"/>
    <n v="7"/>
    <n v="10"/>
    <n v="0"/>
    <n v="0"/>
    <n v="0"/>
  </r>
  <r>
    <s v="08MSU0017H"/>
    <x v="12"/>
    <s v="08USU4995M"/>
    <n v="4"/>
    <s v="DISCONTINUO"/>
    <x v="41"/>
    <x v="12"/>
    <x v="1"/>
    <x v="4"/>
    <x v="1"/>
    <n v="0"/>
    <m/>
    <n v="2020"/>
    <n v="2"/>
    <n v="6"/>
    <n v="6"/>
    <n v="12"/>
    <n v="0"/>
    <n v="6"/>
    <n v="6"/>
    <n v="12"/>
    <n v="0"/>
    <n v="0"/>
    <n v="0"/>
  </r>
  <r>
    <s v="08MSU0017H"/>
    <x v="12"/>
    <s v="08USU4997K"/>
    <n v="4"/>
    <s v="DISCONTINUO"/>
    <x v="42"/>
    <x v="5"/>
    <x v="1"/>
    <x v="4"/>
    <x v="0"/>
    <n v="0"/>
    <m/>
    <n v="2020"/>
    <n v="430"/>
    <n v="24"/>
    <n v="13"/>
    <n v="37"/>
    <n v="0"/>
    <n v="24"/>
    <n v="13"/>
    <n v="37"/>
    <n v="0"/>
    <n v="0"/>
    <n v="0"/>
  </r>
  <r>
    <s v="08MSU0017H"/>
    <x v="12"/>
    <s v="08USU4998J"/>
    <n v="4"/>
    <s v="DISCONTINUO"/>
    <x v="43"/>
    <x v="1"/>
    <x v="1"/>
    <x v="4"/>
    <x v="0"/>
    <n v="0"/>
    <m/>
    <n v="2020"/>
    <n v="1425"/>
    <n v="54"/>
    <n v="30"/>
    <n v="84"/>
    <n v="0"/>
    <n v="54"/>
    <n v="30"/>
    <n v="84"/>
    <n v="20"/>
    <n v="6"/>
    <n v="26"/>
  </r>
  <r>
    <s v="08MSU0017H"/>
    <x v="12"/>
    <s v="08USU9999Q"/>
    <n v="4"/>
    <s v="DISCONTINUO"/>
    <x v="44"/>
    <x v="0"/>
    <x v="1"/>
    <x v="4"/>
    <x v="0"/>
    <n v="0"/>
    <m/>
    <n v="2020"/>
    <n v="883"/>
    <n v="91"/>
    <n v="33"/>
    <n v="124"/>
    <n v="0"/>
    <n v="69"/>
    <n v="27"/>
    <n v="96"/>
    <n v="8"/>
    <n v="4"/>
    <n v="12"/>
  </r>
  <r>
    <s v="08MSU0017H"/>
    <x v="12"/>
    <s v="08USU9999Q"/>
    <n v="4"/>
    <s v="DISCONTINUO"/>
    <x v="44"/>
    <x v="0"/>
    <x v="1"/>
    <x v="4"/>
    <x v="1"/>
    <n v="0"/>
    <m/>
    <n v="2020"/>
    <n v="392"/>
    <n v="66"/>
    <n v="29"/>
    <n v="95"/>
    <n v="0"/>
    <n v="35"/>
    <n v="20"/>
    <n v="55"/>
    <n v="36"/>
    <n v="25"/>
    <n v="61"/>
  </r>
  <r>
    <s v="08MSU0018G"/>
    <x v="13"/>
    <s v="08DSU0002Y"/>
    <n v="4"/>
    <s v="DISCONTINUO"/>
    <x v="45"/>
    <x v="1"/>
    <x v="1"/>
    <x v="1"/>
    <x v="0"/>
    <n v="0"/>
    <m/>
    <n v="2020"/>
    <n v="211"/>
    <n v="75"/>
    <n v="26"/>
    <n v="101"/>
    <n v="0"/>
    <n v="0"/>
    <n v="0"/>
    <n v="0"/>
    <n v="75"/>
    <n v="26"/>
    <n v="101"/>
  </r>
  <r>
    <s v="08MSU0019F"/>
    <x v="14"/>
    <s v="08PSU0056G"/>
    <n v="4"/>
    <s v="DISCONTINUO"/>
    <x v="46"/>
    <x v="1"/>
    <x v="0"/>
    <x v="0"/>
    <x v="0"/>
    <n v="0"/>
    <m/>
    <n v="2020"/>
    <n v="29"/>
    <n v="8"/>
    <n v="7"/>
    <n v="15"/>
    <n v="0"/>
    <n v="8"/>
    <n v="7"/>
    <n v="15"/>
    <n v="0"/>
    <n v="0"/>
    <n v="0"/>
  </r>
  <r>
    <s v="08MSU0019F"/>
    <x v="14"/>
    <s v="08PSU0056G"/>
    <n v="4"/>
    <s v="DISCONTINUO"/>
    <x v="46"/>
    <x v="1"/>
    <x v="0"/>
    <x v="0"/>
    <x v="1"/>
    <n v="0"/>
    <m/>
    <n v="2020"/>
    <n v="98"/>
    <n v="26"/>
    <n v="14"/>
    <n v="40"/>
    <n v="0"/>
    <n v="26"/>
    <n v="14"/>
    <n v="40"/>
    <n v="8"/>
    <n v="2"/>
    <n v="10"/>
  </r>
  <r>
    <s v="08MSU0020V"/>
    <x v="15"/>
    <s v="08PSU0057F"/>
    <n v="4"/>
    <s v="DISCONTINUO"/>
    <x v="47"/>
    <x v="1"/>
    <x v="0"/>
    <x v="0"/>
    <x v="0"/>
    <n v="0"/>
    <m/>
    <n v="2020"/>
    <n v="169"/>
    <n v="25"/>
    <n v="12"/>
    <n v="37"/>
    <n v="0"/>
    <n v="25"/>
    <n v="12"/>
    <n v="37"/>
    <n v="0"/>
    <n v="0"/>
    <n v="0"/>
  </r>
  <r>
    <s v="08MSU0021U"/>
    <x v="16"/>
    <s v="08PSU0058E"/>
    <n v="4"/>
    <s v="DISCONTINUO"/>
    <x v="48"/>
    <x v="0"/>
    <x v="0"/>
    <x v="0"/>
    <x v="0"/>
    <n v="0"/>
    <m/>
    <n v="2020"/>
    <n v="999"/>
    <n v="40"/>
    <n v="17"/>
    <n v="57"/>
    <n v="0"/>
    <n v="40"/>
    <n v="17"/>
    <n v="57"/>
    <n v="0"/>
    <n v="0"/>
    <n v="0"/>
  </r>
  <r>
    <s v="08MSU0022T"/>
    <x v="17"/>
    <s v="08PSU0059D"/>
    <n v="4"/>
    <s v="DISCONTINUO"/>
    <x v="49"/>
    <x v="1"/>
    <x v="0"/>
    <x v="0"/>
    <x v="0"/>
    <n v="0"/>
    <m/>
    <n v="2020"/>
    <n v="300"/>
    <n v="6"/>
    <n v="8"/>
    <n v="14"/>
    <n v="0"/>
    <n v="6"/>
    <n v="8"/>
    <n v="14"/>
    <n v="0"/>
    <n v="0"/>
    <n v="0"/>
  </r>
  <r>
    <s v="08MSU0023S"/>
    <x v="18"/>
    <s v="08PSU0060T"/>
    <n v="4"/>
    <s v="DISCONTINUO"/>
    <x v="50"/>
    <x v="0"/>
    <x v="0"/>
    <x v="0"/>
    <x v="0"/>
    <n v="0"/>
    <m/>
    <n v="2020"/>
    <n v="10"/>
    <n v="2"/>
    <n v="2"/>
    <n v="4"/>
    <n v="0"/>
    <n v="2"/>
    <n v="2"/>
    <n v="4"/>
    <n v="0"/>
    <n v="0"/>
    <n v="0"/>
  </r>
  <r>
    <s v="08MSU0024R"/>
    <x v="19"/>
    <s v="08PSU0061S"/>
    <n v="4"/>
    <s v="DISCONTINUO"/>
    <x v="51"/>
    <x v="1"/>
    <x v="0"/>
    <x v="0"/>
    <x v="1"/>
    <n v="0"/>
    <m/>
    <n v="2020"/>
    <n v="31"/>
    <n v="3"/>
    <n v="7"/>
    <n v="10"/>
    <n v="0"/>
    <n v="3"/>
    <n v="7"/>
    <n v="10"/>
    <n v="0"/>
    <n v="0"/>
    <n v="0"/>
  </r>
  <r>
    <s v="08MSU0025Q"/>
    <x v="20"/>
    <s v="08PSU0062R"/>
    <n v="4"/>
    <s v="DISCONTINUO"/>
    <x v="52"/>
    <x v="1"/>
    <x v="0"/>
    <x v="0"/>
    <x v="0"/>
    <n v="0"/>
    <m/>
    <n v="2020"/>
    <n v="13"/>
    <n v="4"/>
    <n v="4"/>
    <n v="8"/>
    <n v="0"/>
    <n v="4"/>
    <n v="4"/>
    <n v="8"/>
    <n v="0"/>
    <n v="0"/>
    <n v="0"/>
  </r>
  <r>
    <s v="08MSU0027O"/>
    <x v="21"/>
    <s v="08EUT0002M"/>
    <n v="4"/>
    <s v="DISCONTINUO"/>
    <x v="53"/>
    <x v="1"/>
    <x v="1"/>
    <x v="3"/>
    <x v="0"/>
    <n v="0"/>
    <m/>
    <n v="2020"/>
    <n v="4539"/>
    <n v="165"/>
    <n v="121"/>
    <n v="286"/>
    <n v="2"/>
    <n v="163"/>
    <n v="120"/>
    <n v="283"/>
    <n v="0"/>
    <n v="0"/>
    <n v="0"/>
  </r>
  <r>
    <s v="08MSU0027O"/>
    <x v="21"/>
    <s v="08EUT0012T"/>
    <n v="4"/>
    <s v="DISCONTINUO"/>
    <x v="54"/>
    <x v="8"/>
    <x v="1"/>
    <x v="3"/>
    <x v="0"/>
    <n v="0"/>
    <m/>
    <n v="2020"/>
    <n v="127"/>
    <n v="12"/>
    <n v="4"/>
    <n v="16"/>
    <n v="1"/>
    <n v="12"/>
    <n v="4"/>
    <n v="16"/>
    <n v="0"/>
    <n v="0"/>
    <n v="0"/>
  </r>
  <r>
    <s v="08MSU0027O"/>
    <x v="21"/>
    <s v="08EUT0013S"/>
    <n v="4"/>
    <s v="DISCONTINUO"/>
    <x v="55"/>
    <x v="7"/>
    <x v="1"/>
    <x v="3"/>
    <x v="0"/>
    <n v="0"/>
    <m/>
    <n v="2020"/>
    <n v="104"/>
    <n v="3"/>
    <n v="9"/>
    <n v="12"/>
    <n v="0"/>
    <n v="3"/>
    <n v="9"/>
    <n v="12"/>
    <n v="0"/>
    <n v="0"/>
    <n v="0"/>
  </r>
  <r>
    <s v="08MSU0028N"/>
    <x v="22"/>
    <s v="08PSU0001D"/>
    <n v="4"/>
    <s v="DISCONTINUO"/>
    <x v="56"/>
    <x v="1"/>
    <x v="0"/>
    <x v="0"/>
    <x v="0"/>
    <n v="0"/>
    <m/>
    <n v="2020"/>
    <n v="125"/>
    <n v="10"/>
    <n v="7"/>
    <n v="17"/>
    <n v="0"/>
    <n v="10"/>
    <n v="4"/>
    <n v="14"/>
    <n v="0"/>
    <n v="0"/>
    <n v="0"/>
  </r>
  <r>
    <s v="08MSU0029M"/>
    <x v="23"/>
    <s v="08PSU0005Z"/>
    <n v="4"/>
    <s v="DISCONTINUO"/>
    <x v="57"/>
    <x v="1"/>
    <x v="0"/>
    <x v="0"/>
    <x v="0"/>
    <n v="0"/>
    <m/>
    <n v="2020"/>
    <n v="1678"/>
    <n v="151"/>
    <n v="115"/>
    <n v="266"/>
    <n v="0"/>
    <n v="118"/>
    <n v="100"/>
    <n v="218"/>
    <n v="33"/>
    <n v="15"/>
    <n v="48"/>
  </r>
  <r>
    <s v="08MSU0030B"/>
    <x v="24"/>
    <s v="08PSU0010L"/>
    <n v="4"/>
    <s v="DISCONTINUO"/>
    <x v="58"/>
    <x v="1"/>
    <x v="0"/>
    <x v="0"/>
    <x v="0"/>
    <n v="0"/>
    <m/>
    <n v="2020"/>
    <n v="1039"/>
    <n v="28"/>
    <n v="28"/>
    <n v="56"/>
    <n v="0"/>
    <n v="28"/>
    <n v="28"/>
    <n v="56"/>
    <n v="6"/>
    <n v="2"/>
    <n v="8"/>
  </r>
  <r>
    <s v="08MSU0031A"/>
    <x v="25"/>
    <s v="08PSU0012J"/>
    <n v="4"/>
    <s v="DISCONTINUO"/>
    <x v="59"/>
    <x v="0"/>
    <x v="0"/>
    <x v="0"/>
    <x v="1"/>
    <n v="0"/>
    <m/>
    <n v="2020"/>
    <n v="187"/>
    <n v="19"/>
    <n v="14"/>
    <n v="33"/>
    <n v="0"/>
    <n v="8"/>
    <n v="4"/>
    <n v="12"/>
    <n v="0"/>
    <n v="0"/>
    <n v="0"/>
  </r>
  <r>
    <s v="08MSU0032Z"/>
    <x v="26"/>
    <s v="08PSU0013I"/>
    <n v="4"/>
    <s v="DISCONTINUO"/>
    <x v="60"/>
    <x v="0"/>
    <x v="0"/>
    <x v="0"/>
    <x v="1"/>
    <n v="0"/>
    <m/>
    <n v="2020"/>
    <n v="56"/>
    <n v="8"/>
    <n v="8"/>
    <n v="16"/>
    <n v="0"/>
    <n v="5"/>
    <n v="4"/>
    <n v="9"/>
    <n v="3"/>
    <n v="2"/>
    <n v="5"/>
  </r>
  <r>
    <s v="08MSU0033Z"/>
    <x v="27"/>
    <s v="08DIT0002S"/>
    <n v="4"/>
    <s v="DISCONTINUO"/>
    <x v="61"/>
    <x v="1"/>
    <x v="1"/>
    <x v="1"/>
    <x v="0"/>
    <n v="0"/>
    <m/>
    <n v="2020"/>
    <n v="4797"/>
    <n v="168"/>
    <n v="85"/>
    <n v="253"/>
    <n v="0"/>
    <n v="139"/>
    <n v="80"/>
    <n v="219"/>
    <n v="29"/>
    <n v="5"/>
    <n v="34"/>
  </r>
  <r>
    <s v="08MSU0033Z"/>
    <x v="27"/>
    <s v="08DIT0002S"/>
    <n v="4"/>
    <s v="DISCONTINUO"/>
    <x v="61"/>
    <x v="1"/>
    <x v="1"/>
    <x v="1"/>
    <x v="1"/>
    <n v="0"/>
    <m/>
    <n v="2020"/>
    <n v="149"/>
    <n v="18"/>
    <n v="15"/>
    <n v="33"/>
    <n v="0"/>
    <n v="18"/>
    <n v="15"/>
    <n v="33"/>
    <n v="0"/>
    <n v="0"/>
    <n v="0"/>
  </r>
  <r>
    <s v="08MSU0034Y"/>
    <x v="28"/>
    <s v="08PSU4978K"/>
    <n v="4"/>
    <s v="DISCONTINUO"/>
    <x v="62"/>
    <x v="1"/>
    <x v="0"/>
    <x v="0"/>
    <x v="0"/>
    <n v="0"/>
    <m/>
    <n v="2020"/>
    <n v="23"/>
    <n v="10"/>
    <n v="5"/>
    <n v="15"/>
    <n v="0"/>
    <n v="0"/>
    <n v="0"/>
    <n v="0"/>
    <n v="10"/>
    <n v="5"/>
    <n v="15"/>
  </r>
  <r>
    <s v="08MSU0035X"/>
    <x v="29"/>
    <s v="08PSU0014H"/>
    <n v="4"/>
    <s v="DISCONTINUO"/>
    <x v="63"/>
    <x v="0"/>
    <x v="0"/>
    <x v="0"/>
    <x v="0"/>
    <n v="0"/>
    <m/>
    <n v="2020"/>
    <n v="23"/>
    <n v="7"/>
    <n v="6"/>
    <n v="13"/>
    <n v="0"/>
    <n v="7"/>
    <n v="6"/>
    <n v="13"/>
    <n v="0"/>
    <n v="0"/>
    <n v="0"/>
  </r>
  <r>
    <s v="08MSU0036W"/>
    <x v="30"/>
    <s v="08PSU0015G"/>
    <n v="4"/>
    <s v="DISCONTINUO"/>
    <x v="64"/>
    <x v="7"/>
    <x v="0"/>
    <x v="0"/>
    <x v="0"/>
    <n v="0"/>
    <m/>
    <n v="2020"/>
    <n v="13"/>
    <n v="12"/>
    <n v="11"/>
    <n v="23"/>
    <n v="0"/>
    <n v="0"/>
    <n v="0"/>
    <n v="0"/>
    <n v="1"/>
    <n v="1"/>
    <n v="2"/>
  </r>
  <r>
    <s v="08MSU0036W"/>
    <x v="30"/>
    <s v="08PSU0015G"/>
    <n v="4"/>
    <s v="DISCONTINUO"/>
    <x v="64"/>
    <x v="7"/>
    <x v="0"/>
    <x v="0"/>
    <x v="1"/>
    <n v="0"/>
    <m/>
    <n v="2020"/>
    <n v="160"/>
    <n v="12"/>
    <n v="11"/>
    <n v="23"/>
    <n v="0"/>
    <n v="1"/>
    <n v="1"/>
    <n v="2"/>
    <n v="0"/>
    <n v="0"/>
    <n v="0"/>
  </r>
  <r>
    <s v="08MSU0037V"/>
    <x v="31"/>
    <s v="08PSU0016F"/>
    <n v="4"/>
    <s v="DISCONTINUO"/>
    <x v="65"/>
    <x v="1"/>
    <x v="0"/>
    <x v="0"/>
    <x v="0"/>
    <n v="0"/>
    <m/>
    <n v="2020"/>
    <n v="81"/>
    <n v="9"/>
    <n v="3"/>
    <n v="12"/>
    <n v="0"/>
    <n v="0"/>
    <n v="0"/>
    <n v="0"/>
    <n v="9"/>
    <n v="3"/>
    <n v="12"/>
  </r>
  <r>
    <s v="08MSU0038U"/>
    <x v="32"/>
    <s v="08PSU0017E"/>
    <n v="4"/>
    <s v="DISCONTINUO"/>
    <x v="66"/>
    <x v="0"/>
    <x v="0"/>
    <x v="0"/>
    <x v="0"/>
    <n v="0"/>
    <m/>
    <n v="2020"/>
    <n v="96"/>
    <n v="6"/>
    <n v="7"/>
    <n v="13"/>
    <n v="0"/>
    <n v="4"/>
    <n v="4"/>
    <n v="8"/>
    <n v="0"/>
    <n v="0"/>
    <n v="0"/>
  </r>
  <r>
    <s v="08MSU0039T"/>
    <x v="33"/>
    <s v="08PSU0018D"/>
    <n v="4"/>
    <s v="DISCONTINUO"/>
    <x v="67"/>
    <x v="3"/>
    <x v="0"/>
    <x v="0"/>
    <x v="0"/>
    <n v="0"/>
    <m/>
    <n v="2020"/>
    <n v="538"/>
    <n v="10"/>
    <n v="8"/>
    <n v="18"/>
    <n v="0"/>
    <n v="10"/>
    <n v="8"/>
    <n v="18"/>
    <n v="0"/>
    <n v="0"/>
    <n v="0"/>
  </r>
  <r>
    <s v="08MSU0040I"/>
    <x v="34"/>
    <s v="08PSU0021R"/>
    <n v="4"/>
    <s v="DISCONTINUO"/>
    <x v="68"/>
    <x v="0"/>
    <x v="0"/>
    <x v="0"/>
    <x v="0"/>
    <n v="0"/>
    <m/>
    <n v="2020"/>
    <n v="13"/>
    <n v="4"/>
    <n v="4"/>
    <n v="8"/>
    <n v="0"/>
    <n v="4"/>
    <n v="4"/>
    <n v="8"/>
    <n v="0"/>
    <n v="0"/>
    <n v="0"/>
  </r>
  <r>
    <s v="08MSU0041H"/>
    <x v="35"/>
    <s v="08DIT0014X"/>
    <n v="4"/>
    <s v="DISCONTINUO"/>
    <x v="69"/>
    <x v="0"/>
    <x v="1"/>
    <x v="1"/>
    <x v="0"/>
    <n v="0"/>
    <m/>
    <n v="2020"/>
    <n v="7908"/>
    <n v="199"/>
    <n v="126"/>
    <n v="325"/>
    <n v="8"/>
    <n v="199"/>
    <n v="126"/>
    <n v="325"/>
    <n v="16"/>
    <n v="7"/>
    <n v="23"/>
  </r>
  <r>
    <s v="08MSU0041H"/>
    <x v="35"/>
    <s v="08DIT0014X"/>
    <n v="4"/>
    <s v="DISCONTINUO"/>
    <x v="69"/>
    <x v="0"/>
    <x v="1"/>
    <x v="1"/>
    <x v="1"/>
    <n v="0"/>
    <m/>
    <n v="2020"/>
    <n v="182"/>
    <n v="8"/>
    <n v="11"/>
    <n v="19"/>
    <n v="0"/>
    <n v="8"/>
    <n v="11"/>
    <n v="19"/>
    <n v="0"/>
    <n v="0"/>
    <n v="0"/>
  </r>
  <r>
    <s v="08MSU0042G"/>
    <x v="36"/>
    <s v="08PSU0024O"/>
    <n v="4"/>
    <s v="DISCONTINUO"/>
    <x v="70"/>
    <x v="5"/>
    <x v="0"/>
    <x v="0"/>
    <x v="0"/>
    <n v="0"/>
    <m/>
    <n v="2020"/>
    <n v="85"/>
    <n v="5"/>
    <n v="4"/>
    <n v="9"/>
    <n v="0"/>
    <n v="0"/>
    <n v="0"/>
    <n v="0"/>
    <n v="5"/>
    <n v="4"/>
    <n v="9"/>
  </r>
  <r>
    <s v="08MSU0043F"/>
    <x v="37"/>
    <s v="08PSU0026M"/>
    <n v="4"/>
    <s v="DISCONTINUO"/>
    <x v="71"/>
    <x v="0"/>
    <x v="0"/>
    <x v="0"/>
    <x v="1"/>
    <n v="0"/>
    <m/>
    <n v="2020"/>
    <n v="15"/>
    <n v="8"/>
    <n v="4"/>
    <n v="12"/>
    <n v="0"/>
    <n v="4"/>
    <n v="2"/>
    <n v="6"/>
    <n v="4"/>
    <n v="2"/>
    <n v="6"/>
  </r>
  <r>
    <s v="08MSU0045D"/>
    <x v="38"/>
    <s v="08PSU0028K"/>
    <n v="4"/>
    <s v="DISCONTINUO"/>
    <x v="72"/>
    <x v="1"/>
    <x v="0"/>
    <x v="0"/>
    <x v="0"/>
    <n v="0"/>
    <m/>
    <n v="2020"/>
    <n v="63"/>
    <n v="7"/>
    <n v="18"/>
    <n v="25"/>
    <n v="0"/>
    <n v="7"/>
    <n v="18"/>
    <n v="25"/>
    <n v="0"/>
    <n v="0"/>
    <n v="0"/>
  </r>
  <r>
    <s v="08MSU0045D"/>
    <x v="38"/>
    <s v="08PSU0028K"/>
    <n v="4"/>
    <s v="DISCONTINUO"/>
    <x v="72"/>
    <x v="1"/>
    <x v="0"/>
    <x v="0"/>
    <x v="1"/>
    <n v="0"/>
    <m/>
    <n v="2020"/>
    <n v="69"/>
    <n v="0"/>
    <n v="1"/>
    <n v="1"/>
    <n v="0"/>
    <n v="0"/>
    <n v="1"/>
    <n v="1"/>
    <n v="0"/>
    <n v="0"/>
    <n v="0"/>
  </r>
  <r>
    <s v="08MSU0046C"/>
    <x v="39"/>
    <s v="08PSU0029J"/>
    <n v="4"/>
    <s v="DISCONTINUO"/>
    <x v="73"/>
    <x v="1"/>
    <x v="0"/>
    <x v="0"/>
    <x v="0"/>
    <n v="0"/>
    <m/>
    <n v="2020"/>
    <n v="24"/>
    <n v="20"/>
    <n v="0"/>
    <n v="20"/>
    <n v="0"/>
    <n v="20"/>
    <n v="0"/>
    <n v="20"/>
    <n v="0"/>
    <n v="0"/>
    <n v="0"/>
  </r>
  <r>
    <s v="08MSU0048A"/>
    <x v="40"/>
    <s v="08PSU0032X"/>
    <n v="4"/>
    <s v="DISCONTINUO"/>
    <x v="74"/>
    <x v="0"/>
    <x v="0"/>
    <x v="0"/>
    <x v="0"/>
    <n v="0"/>
    <m/>
    <n v="2020"/>
    <n v="70"/>
    <n v="13"/>
    <n v="7"/>
    <n v="20"/>
    <n v="0"/>
    <n v="13"/>
    <n v="7"/>
    <n v="20"/>
    <n v="4"/>
    <n v="1"/>
    <n v="5"/>
  </r>
  <r>
    <s v="08MSU0050P"/>
    <x v="41"/>
    <s v="08PSU3533L"/>
    <n v="4"/>
    <s v="DISCONTINUO"/>
    <x v="75"/>
    <x v="1"/>
    <x v="0"/>
    <x v="0"/>
    <x v="0"/>
    <n v="0"/>
    <m/>
    <n v="2020"/>
    <n v="23"/>
    <n v="8"/>
    <n v="10"/>
    <n v="18"/>
    <n v="0"/>
    <n v="8"/>
    <n v="8"/>
    <n v="16"/>
    <n v="0"/>
    <n v="0"/>
    <n v="0"/>
  </r>
  <r>
    <s v="08MSU0051O"/>
    <x v="42"/>
    <s v="08PSU0033W"/>
    <n v="4"/>
    <s v="DISCONTINUO"/>
    <x v="76"/>
    <x v="0"/>
    <x v="0"/>
    <x v="0"/>
    <x v="0"/>
    <n v="0"/>
    <m/>
    <n v="2020"/>
    <n v="11"/>
    <n v="5"/>
    <n v="3"/>
    <n v="8"/>
    <n v="0"/>
    <n v="4"/>
    <n v="3"/>
    <n v="7"/>
    <n v="0"/>
    <n v="0"/>
    <n v="0"/>
  </r>
  <r>
    <s v="08MSU0052N"/>
    <x v="43"/>
    <s v="08PSU0036T"/>
    <n v="4"/>
    <s v="DISCONTINUO"/>
    <x v="77"/>
    <x v="0"/>
    <x v="0"/>
    <x v="0"/>
    <x v="1"/>
    <n v="0"/>
    <m/>
    <n v="2020"/>
    <n v="50"/>
    <n v="3"/>
    <n v="5"/>
    <n v="8"/>
    <n v="0"/>
    <n v="3"/>
    <n v="5"/>
    <n v="8"/>
    <n v="0"/>
    <n v="0"/>
    <n v="0"/>
  </r>
  <r>
    <s v="08MSU0053M"/>
    <x v="44"/>
    <s v="08PSU0037S"/>
    <n v="4"/>
    <s v="DISCONTINUO"/>
    <x v="78"/>
    <x v="1"/>
    <x v="0"/>
    <x v="0"/>
    <x v="1"/>
    <n v="0"/>
    <m/>
    <n v="2020"/>
    <n v="1017"/>
    <n v="88"/>
    <n v="71"/>
    <n v="159"/>
    <n v="0"/>
    <n v="68"/>
    <n v="62"/>
    <n v="130"/>
    <n v="20"/>
    <n v="9"/>
    <n v="29"/>
  </r>
  <r>
    <s v="08MSU0054L"/>
    <x v="45"/>
    <s v="08PSU5041M"/>
    <n v="4"/>
    <s v="DISCONTINUO"/>
    <x v="79"/>
    <x v="3"/>
    <x v="0"/>
    <x v="0"/>
    <x v="0"/>
    <n v="0"/>
    <m/>
    <n v="2020"/>
    <n v="218"/>
    <n v="19"/>
    <n v="9"/>
    <n v="28"/>
    <n v="0"/>
    <n v="11"/>
    <n v="5"/>
    <n v="16"/>
    <n v="8"/>
    <n v="4"/>
    <n v="12"/>
  </r>
  <r>
    <s v="08MSU0054L"/>
    <x v="45"/>
    <s v="08PSU5041M"/>
    <n v="4"/>
    <s v="DISCONTINUO"/>
    <x v="79"/>
    <x v="3"/>
    <x v="0"/>
    <x v="0"/>
    <x v="1"/>
    <n v="0"/>
    <m/>
    <n v="2020"/>
    <n v="20"/>
    <n v="4"/>
    <n v="2"/>
    <n v="6"/>
    <n v="0"/>
    <n v="5"/>
    <n v="1"/>
    <n v="6"/>
    <n v="0"/>
    <n v="0"/>
    <n v="0"/>
  </r>
  <r>
    <s v="08MSU0055K"/>
    <x v="46"/>
    <s v="08PSU5040N"/>
    <n v="4"/>
    <s v="DISCONTINUO"/>
    <x v="80"/>
    <x v="5"/>
    <x v="0"/>
    <x v="0"/>
    <x v="0"/>
    <n v="0"/>
    <m/>
    <n v="2020"/>
    <n v="15"/>
    <n v="3"/>
    <n v="1"/>
    <n v="4"/>
    <n v="0"/>
    <n v="0"/>
    <n v="0"/>
    <n v="0"/>
    <n v="3"/>
    <n v="1"/>
    <n v="4"/>
  </r>
  <r>
    <s v="08MSU0055K"/>
    <x v="46"/>
    <s v="08PSU5040N"/>
    <n v="4"/>
    <s v="DISCONTINUO"/>
    <x v="80"/>
    <x v="5"/>
    <x v="0"/>
    <x v="0"/>
    <x v="1"/>
    <n v="0"/>
    <m/>
    <n v="2020"/>
    <n v="216"/>
    <n v="24"/>
    <n v="6"/>
    <n v="30"/>
    <n v="0"/>
    <n v="24"/>
    <n v="6"/>
    <n v="30"/>
    <n v="0"/>
    <n v="0"/>
    <n v="0"/>
  </r>
  <r>
    <s v="08MSU0056J"/>
    <x v="47"/>
    <s v="08PSU0038R"/>
    <n v="4"/>
    <s v="DISCONTINUO"/>
    <x v="81"/>
    <x v="0"/>
    <x v="0"/>
    <x v="0"/>
    <x v="1"/>
    <n v="0"/>
    <m/>
    <n v="2020"/>
    <n v="1334"/>
    <n v="96"/>
    <n v="85"/>
    <n v="181"/>
    <n v="0"/>
    <n v="78"/>
    <n v="50"/>
    <n v="128"/>
    <n v="30"/>
    <n v="25"/>
    <n v="55"/>
  </r>
  <r>
    <s v="08MSU0060W"/>
    <x v="48"/>
    <s v="08ESU4080B"/>
    <n v="4"/>
    <s v="DISCONTINUO"/>
    <x v="82"/>
    <x v="1"/>
    <x v="1"/>
    <x v="3"/>
    <x v="0"/>
    <n v="0"/>
    <m/>
    <n v="2020"/>
    <n v="353"/>
    <n v="7"/>
    <n v="17"/>
    <n v="24"/>
    <n v="0"/>
    <n v="7"/>
    <n v="17"/>
    <n v="24"/>
    <n v="0"/>
    <n v="0"/>
    <n v="0"/>
  </r>
  <r>
    <s v="08MSU0070C"/>
    <x v="49"/>
    <s v="08DIT0012Z"/>
    <n v="4"/>
    <s v="DISCONTINUO"/>
    <x v="83"/>
    <x v="1"/>
    <x v="1"/>
    <x v="1"/>
    <x v="0"/>
    <n v="0"/>
    <m/>
    <n v="2020"/>
    <n v="3597"/>
    <n v="101"/>
    <n v="63"/>
    <n v="164"/>
    <n v="0"/>
    <n v="101"/>
    <n v="63"/>
    <n v="164"/>
    <n v="8"/>
    <n v="10"/>
    <n v="18"/>
  </r>
  <r>
    <s v="08MSU0080J"/>
    <x v="50"/>
    <s v="08PSU9990N"/>
    <n v="4"/>
    <s v="DISCONTINUO"/>
    <x v="84"/>
    <x v="1"/>
    <x v="0"/>
    <x v="0"/>
    <x v="0"/>
    <n v="0"/>
    <m/>
    <n v="2020"/>
    <n v="59"/>
    <n v="4"/>
    <n v="2"/>
    <n v="6"/>
    <n v="0"/>
    <n v="4"/>
    <n v="2"/>
    <n v="6"/>
    <n v="0"/>
    <n v="0"/>
    <n v="0"/>
  </r>
  <r>
    <s v="08MSU0090Q"/>
    <x v="51"/>
    <s v="08PSU3942P"/>
    <n v="4"/>
    <s v="DISCONTINUO"/>
    <x v="85"/>
    <x v="1"/>
    <x v="0"/>
    <x v="0"/>
    <x v="0"/>
    <n v="0"/>
    <m/>
    <n v="2020"/>
    <n v="130"/>
    <n v="10"/>
    <n v="10"/>
    <n v="20"/>
    <n v="0"/>
    <n v="10"/>
    <n v="10"/>
    <n v="20"/>
    <n v="0"/>
    <n v="0"/>
    <n v="0"/>
  </r>
  <r>
    <s v="08MSU0110N"/>
    <x v="52"/>
    <s v="08PSU2923U"/>
    <n v="4"/>
    <s v="DISCONTINUO"/>
    <x v="86"/>
    <x v="0"/>
    <x v="0"/>
    <x v="0"/>
    <x v="0"/>
    <n v="0"/>
    <m/>
    <n v="2020"/>
    <n v="154"/>
    <n v="23"/>
    <n v="18"/>
    <n v="41"/>
    <n v="0"/>
    <n v="23"/>
    <n v="18"/>
    <n v="41"/>
    <n v="0"/>
    <n v="0"/>
    <n v="0"/>
  </r>
  <r>
    <s v="08MSU0120U"/>
    <x v="53"/>
    <s v="08DAH0001F"/>
    <n v="4"/>
    <s v="DISCONTINUO"/>
    <x v="87"/>
    <x v="1"/>
    <x v="1"/>
    <x v="1"/>
    <x v="0"/>
    <n v="0"/>
    <m/>
    <n v="2020"/>
    <n v="131"/>
    <n v="17"/>
    <n v="17"/>
    <n v="34"/>
    <n v="0"/>
    <n v="16"/>
    <n v="17"/>
    <n v="33"/>
    <n v="7"/>
    <n v="6"/>
    <n v="13"/>
  </r>
  <r>
    <s v="08MSU0130A"/>
    <x v="54"/>
    <s v="08PSU0003B"/>
    <n v="4"/>
    <s v="DISCONTINUO"/>
    <x v="88"/>
    <x v="1"/>
    <x v="0"/>
    <x v="0"/>
    <x v="0"/>
    <n v="0"/>
    <m/>
    <n v="2020"/>
    <n v="1247"/>
    <n v="77"/>
    <n v="45"/>
    <n v="122"/>
    <n v="0"/>
    <n v="77"/>
    <n v="45"/>
    <n v="122"/>
    <n v="10"/>
    <n v="12"/>
    <n v="22"/>
  </r>
  <r>
    <s v="08MSU0130A"/>
    <x v="54"/>
    <s v="08PSU0003B"/>
    <n v="4"/>
    <s v="DISCONTINUO"/>
    <x v="88"/>
    <x v="1"/>
    <x v="0"/>
    <x v="0"/>
    <x v="1"/>
    <n v="0"/>
    <m/>
    <n v="2020"/>
    <n v="1000"/>
    <n v="47"/>
    <n v="43"/>
    <n v="90"/>
    <n v="0"/>
    <n v="42"/>
    <n v="38"/>
    <n v="80"/>
    <n v="42"/>
    <n v="38"/>
    <n v="80"/>
  </r>
  <r>
    <s v="08MSU0140H"/>
    <x v="55"/>
    <s v="08ESU0001Y"/>
    <n v="4"/>
    <s v="DISCONTINUO"/>
    <x v="89"/>
    <x v="1"/>
    <x v="1"/>
    <x v="3"/>
    <x v="1"/>
    <n v="0"/>
    <m/>
    <n v="2020"/>
    <n v="61"/>
    <n v="3"/>
    <n v="3"/>
    <n v="6"/>
    <n v="0"/>
    <n v="0"/>
    <n v="0"/>
    <n v="0"/>
    <n v="3"/>
    <n v="3"/>
    <n v="6"/>
  </r>
  <r>
    <s v="08MSU0140H"/>
    <x v="55"/>
    <s v="08ESU0004V"/>
    <n v="4"/>
    <s v="DISCONTINUO"/>
    <x v="89"/>
    <x v="0"/>
    <x v="1"/>
    <x v="3"/>
    <x v="1"/>
    <n v="0"/>
    <m/>
    <n v="2020"/>
    <n v="57"/>
    <n v="0"/>
    <n v="2"/>
    <n v="2"/>
    <n v="0"/>
    <n v="0"/>
    <n v="0"/>
    <n v="0"/>
    <n v="0"/>
    <n v="2"/>
    <n v="2"/>
  </r>
  <r>
    <s v="08MSU0160V"/>
    <x v="56"/>
    <s v="08DNL0001W"/>
    <n v="4"/>
    <s v="DISCONTINUO"/>
    <x v="90"/>
    <x v="5"/>
    <x v="1"/>
    <x v="2"/>
    <x v="0"/>
    <n v="0"/>
    <m/>
    <n v="2020"/>
    <n v="421"/>
    <n v="17"/>
    <n v="24"/>
    <n v="41"/>
    <n v="0"/>
    <n v="17"/>
    <n v="24"/>
    <n v="41"/>
    <n v="0"/>
    <n v="0"/>
    <n v="0"/>
  </r>
  <r>
    <s v="08MSU0170B"/>
    <x v="57"/>
    <s v="08DNL0002V"/>
    <n v="4"/>
    <s v="DISCONTINUO"/>
    <x v="91"/>
    <x v="13"/>
    <x v="1"/>
    <x v="2"/>
    <x v="0"/>
    <n v="0"/>
    <m/>
    <n v="2020"/>
    <n v="483"/>
    <n v="18"/>
    <n v="25"/>
    <n v="43"/>
    <n v="0"/>
    <n v="18"/>
    <n v="25"/>
    <n v="43"/>
    <n v="0"/>
    <n v="0"/>
    <n v="0"/>
  </r>
  <r>
    <s v="08MSU0180I"/>
    <x v="58"/>
    <s v="08ENL0001V"/>
    <n v="4"/>
    <s v="DISCONTINUO"/>
    <x v="92"/>
    <x v="1"/>
    <x v="1"/>
    <x v="3"/>
    <x v="0"/>
    <n v="0"/>
    <m/>
    <n v="2020"/>
    <n v="913"/>
    <n v="25"/>
    <n v="40"/>
    <n v="65"/>
    <n v="0"/>
    <n v="25"/>
    <n v="40"/>
    <n v="65"/>
    <n v="0"/>
    <n v="0"/>
    <n v="0"/>
  </r>
  <r>
    <s v="08MSU0190P"/>
    <x v="59"/>
    <s v="08ENL0002U"/>
    <n v="4"/>
    <s v="DISCONTINUO"/>
    <x v="93"/>
    <x v="1"/>
    <x v="1"/>
    <x v="3"/>
    <x v="1"/>
    <n v="0"/>
    <m/>
    <n v="2020"/>
    <n v="0"/>
    <n v="3"/>
    <n v="0"/>
    <n v="3"/>
    <n v="0"/>
    <n v="3"/>
    <n v="0"/>
    <n v="3"/>
    <n v="0"/>
    <n v="0"/>
    <n v="0"/>
  </r>
  <r>
    <s v="08MSU0190P"/>
    <x v="59"/>
    <s v="08ENL0003T"/>
    <n v="4"/>
    <s v="DISCONTINUO"/>
    <x v="93"/>
    <x v="1"/>
    <x v="1"/>
    <x v="3"/>
    <x v="0"/>
    <n v="0"/>
    <m/>
    <n v="2020"/>
    <n v="106"/>
    <n v="24"/>
    <n v="14"/>
    <n v="38"/>
    <n v="0"/>
    <n v="24"/>
    <n v="14"/>
    <n v="38"/>
    <n v="0"/>
    <n v="0"/>
    <n v="0"/>
  </r>
  <r>
    <s v="08MSU0190P"/>
    <x v="59"/>
    <s v="08ENL0004S"/>
    <n v="4"/>
    <s v="DISCONTINUO"/>
    <x v="93"/>
    <x v="14"/>
    <x v="1"/>
    <x v="3"/>
    <x v="1"/>
    <n v="0"/>
    <m/>
    <n v="2020"/>
    <n v="0"/>
    <n v="1"/>
    <n v="0"/>
    <n v="1"/>
    <n v="0"/>
    <n v="1"/>
    <n v="0"/>
    <n v="1"/>
    <n v="0"/>
    <n v="0"/>
    <n v="0"/>
  </r>
  <r>
    <s v="08MSU0190P"/>
    <x v="59"/>
    <s v="08ENL0005R"/>
    <n v="4"/>
    <s v="DISCONTINUO"/>
    <x v="93"/>
    <x v="3"/>
    <x v="1"/>
    <x v="3"/>
    <x v="1"/>
    <n v="0"/>
    <m/>
    <n v="2020"/>
    <n v="0"/>
    <n v="1"/>
    <n v="0"/>
    <n v="1"/>
    <n v="0"/>
    <n v="1"/>
    <n v="0"/>
    <n v="1"/>
    <n v="0"/>
    <n v="0"/>
    <n v="0"/>
  </r>
  <r>
    <s v="08MSU0190P"/>
    <x v="59"/>
    <s v="08ENL0006Q"/>
    <n v="4"/>
    <s v="DISCONTINUO"/>
    <x v="93"/>
    <x v="0"/>
    <x v="1"/>
    <x v="3"/>
    <x v="0"/>
    <n v="0"/>
    <m/>
    <n v="2020"/>
    <n v="42"/>
    <n v="14"/>
    <n v="11"/>
    <n v="25"/>
    <n v="0"/>
    <n v="14"/>
    <n v="11"/>
    <n v="25"/>
    <n v="0"/>
    <n v="0"/>
    <n v="0"/>
  </r>
  <r>
    <s v="08MSU0190P"/>
    <x v="59"/>
    <s v="08ENL0006Q"/>
    <n v="4"/>
    <s v="DISCONTINUO"/>
    <x v="93"/>
    <x v="0"/>
    <x v="1"/>
    <x v="3"/>
    <x v="1"/>
    <n v="0"/>
    <m/>
    <n v="2020"/>
    <n v="0"/>
    <n v="1"/>
    <n v="0"/>
    <n v="1"/>
    <n v="0"/>
    <n v="1"/>
    <n v="0"/>
    <n v="1"/>
    <n v="0"/>
    <n v="0"/>
    <n v="0"/>
  </r>
  <r>
    <s v="08MSU0190P"/>
    <x v="59"/>
    <s v="08ENL0007P"/>
    <n v="4"/>
    <s v="DISCONTINUO"/>
    <x v="93"/>
    <x v="5"/>
    <x v="1"/>
    <x v="3"/>
    <x v="0"/>
    <n v="0"/>
    <m/>
    <n v="2020"/>
    <n v="13"/>
    <n v="1"/>
    <n v="6"/>
    <n v="7"/>
    <n v="0"/>
    <n v="1"/>
    <n v="6"/>
    <n v="7"/>
    <n v="0"/>
    <n v="0"/>
    <n v="0"/>
  </r>
  <r>
    <s v="08MSU0190P"/>
    <x v="59"/>
    <s v="08ENL0007P"/>
    <n v="4"/>
    <s v="DISCONTINUO"/>
    <x v="93"/>
    <x v="5"/>
    <x v="1"/>
    <x v="3"/>
    <x v="1"/>
    <n v="0"/>
    <m/>
    <n v="2020"/>
    <n v="0"/>
    <n v="2"/>
    <n v="2"/>
    <n v="4"/>
    <n v="0"/>
    <n v="2"/>
    <n v="2"/>
    <n v="4"/>
    <n v="0"/>
    <n v="0"/>
    <n v="0"/>
  </r>
  <r>
    <s v="08MSU0210M"/>
    <x v="60"/>
    <s v="08PNL0001A"/>
    <n v="4"/>
    <s v="DISCONTINUO"/>
    <x v="94"/>
    <x v="14"/>
    <x v="0"/>
    <x v="0"/>
    <x v="0"/>
    <n v="0"/>
    <m/>
    <n v="2020"/>
    <n v="101"/>
    <n v="7"/>
    <n v="4"/>
    <n v="11"/>
    <n v="0"/>
    <n v="7"/>
    <n v="4"/>
    <n v="11"/>
    <n v="0"/>
    <n v="0"/>
    <n v="0"/>
  </r>
  <r>
    <s v="08MSU0211L"/>
    <x v="61"/>
    <s v="08PSU0063Q"/>
    <n v="4"/>
    <s v="DISCONTINUO"/>
    <x v="95"/>
    <x v="1"/>
    <x v="0"/>
    <x v="0"/>
    <x v="0"/>
    <n v="0"/>
    <m/>
    <n v="2020"/>
    <n v="693"/>
    <n v="55"/>
    <n v="42"/>
    <n v="97"/>
    <n v="0"/>
    <n v="34"/>
    <n v="19"/>
    <n v="53"/>
    <n v="25"/>
    <n v="18"/>
    <n v="43"/>
  </r>
  <r>
    <s v="08MSU0245B"/>
    <x v="62"/>
    <s v="08USU0013U"/>
    <n v="4"/>
    <s v="DISCONTINUO"/>
    <x v="96"/>
    <x v="0"/>
    <x v="1"/>
    <x v="4"/>
    <x v="0"/>
    <n v="0"/>
    <m/>
    <n v="2020"/>
    <n v="3376"/>
    <n v="151"/>
    <n v="96"/>
    <n v="247"/>
    <n v="0"/>
    <n v="126"/>
    <n v="83"/>
    <n v="209"/>
    <n v="25"/>
    <n v="13"/>
    <n v="38"/>
  </r>
  <r>
    <s v="08MSU0245B"/>
    <x v="62"/>
    <s v="08USU4981J"/>
    <n v="4"/>
    <s v="DISCONTINUO"/>
    <x v="97"/>
    <x v="0"/>
    <x v="1"/>
    <x v="4"/>
    <x v="0"/>
    <n v="0"/>
    <m/>
    <n v="2020"/>
    <n v="9666"/>
    <n v="290"/>
    <n v="208"/>
    <n v="498"/>
    <n v="0"/>
    <n v="245"/>
    <n v="179"/>
    <n v="424"/>
    <n v="45"/>
    <n v="29"/>
    <n v="74"/>
  </r>
  <r>
    <s v="08MSU0245B"/>
    <x v="62"/>
    <s v="08USU4981J"/>
    <n v="4"/>
    <s v="DISCONTINUO"/>
    <x v="97"/>
    <x v="0"/>
    <x v="1"/>
    <x v="4"/>
    <x v="1"/>
    <n v="0"/>
    <m/>
    <n v="2020"/>
    <n v="0"/>
    <n v="1"/>
    <n v="2"/>
    <n v="3"/>
    <n v="0"/>
    <n v="0"/>
    <n v="0"/>
    <n v="0"/>
    <n v="1"/>
    <n v="2"/>
    <n v="3"/>
  </r>
  <r>
    <s v="08MSU0245B"/>
    <x v="62"/>
    <s v="08USU4982I"/>
    <n v="4"/>
    <s v="DISCONTINUO"/>
    <x v="98"/>
    <x v="0"/>
    <x v="1"/>
    <x v="4"/>
    <x v="0"/>
    <n v="0"/>
    <m/>
    <n v="2020"/>
    <n v="6004"/>
    <n v="228"/>
    <n v="100"/>
    <n v="328"/>
    <n v="0"/>
    <n v="175"/>
    <n v="82"/>
    <n v="257"/>
    <n v="53"/>
    <n v="18"/>
    <n v="71"/>
  </r>
  <r>
    <s v="08MSU0245B"/>
    <x v="62"/>
    <s v="08USU4983H"/>
    <n v="4"/>
    <s v="DISCONTINUO"/>
    <x v="99"/>
    <x v="0"/>
    <x v="1"/>
    <x v="4"/>
    <x v="0"/>
    <n v="0"/>
    <m/>
    <n v="2020"/>
    <n v="8973"/>
    <n v="307"/>
    <n v="224"/>
    <n v="531"/>
    <n v="0"/>
    <n v="269"/>
    <n v="212"/>
    <n v="481"/>
    <n v="38"/>
    <n v="12"/>
    <n v="50"/>
  </r>
  <r>
    <s v="08MSU0245B"/>
    <x v="62"/>
    <s v="08USU4984G"/>
    <n v="4"/>
    <s v="DISCONTINUO"/>
    <x v="100"/>
    <x v="3"/>
    <x v="1"/>
    <x v="4"/>
    <x v="0"/>
    <n v="0"/>
    <m/>
    <n v="2020"/>
    <n v="1216"/>
    <n v="41"/>
    <n v="55"/>
    <n v="96"/>
    <n v="0"/>
    <n v="41"/>
    <n v="55"/>
    <n v="96"/>
    <n v="0"/>
    <n v="0"/>
    <n v="0"/>
  </r>
  <r>
    <s v="08MSU0245B"/>
    <x v="62"/>
    <s v="08USU4996L"/>
    <n v="4"/>
    <s v="DISCONTINUO"/>
    <x v="101"/>
    <x v="7"/>
    <x v="1"/>
    <x v="4"/>
    <x v="0"/>
    <n v="0"/>
    <m/>
    <n v="2020"/>
    <n v="890"/>
    <n v="44"/>
    <n v="34"/>
    <n v="78"/>
    <n v="0"/>
    <n v="44"/>
    <n v="34"/>
    <n v="78"/>
    <n v="0"/>
    <n v="0"/>
    <n v="0"/>
  </r>
  <r>
    <s v="08MSU0245B"/>
    <x v="62"/>
    <s v="08USU4999I"/>
    <n v="4"/>
    <s v="DISCONTINUO"/>
    <x v="102"/>
    <x v="0"/>
    <x v="1"/>
    <x v="4"/>
    <x v="0"/>
    <n v="0"/>
    <m/>
    <n v="2020"/>
    <n v="5982"/>
    <n v="200"/>
    <n v="190"/>
    <n v="390"/>
    <n v="0"/>
    <n v="200"/>
    <n v="190"/>
    <n v="390"/>
    <n v="0"/>
    <n v="0"/>
    <n v="0"/>
  </r>
  <r>
    <s v="08MSU0253K"/>
    <x v="63"/>
    <s v="08DUP0001B"/>
    <n v="4"/>
    <s v="DISCONTINUO"/>
    <x v="103"/>
    <x v="1"/>
    <x v="1"/>
    <x v="2"/>
    <x v="1"/>
    <n v="0"/>
    <m/>
    <n v="2020"/>
    <n v="259"/>
    <n v="2"/>
    <n v="2"/>
    <n v="4"/>
    <n v="0"/>
    <n v="2"/>
    <n v="2"/>
    <n v="4"/>
    <n v="2"/>
    <n v="2"/>
    <n v="4"/>
  </r>
  <r>
    <s v="08MSU0253K"/>
    <x v="63"/>
    <s v="08DUP0003Z"/>
    <n v="4"/>
    <s v="DISCONTINUO"/>
    <x v="104"/>
    <x v="1"/>
    <x v="1"/>
    <x v="2"/>
    <x v="0"/>
    <n v="0"/>
    <m/>
    <n v="2020"/>
    <n v="575"/>
    <n v="18"/>
    <n v="18"/>
    <n v="36"/>
    <n v="0"/>
    <n v="11"/>
    <n v="10"/>
    <n v="21"/>
    <n v="1"/>
    <n v="2"/>
    <n v="3"/>
  </r>
  <r>
    <s v="08MSU0253K"/>
    <x v="63"/>
    <s v="08DUP0003Z"/>
    <n v="4"/>
    <s v="DISCONTINUO"/>
    <x v="104"/>
    <x v="1"/>
    <x v="1"/>
    <x v="2"/>
    <x v="1"/>
    <n v="0"/>
    <m/>
    <n v="2020"/>
    <n v="52"/>
    <n v="1"/>
    <n v="3"/>
    <n v="4"/>
    <n v="0"/>
    <n v="0"/>
    <n v="0"/>
    <n v="0"/>
    <n v="1"/>
    <n v="3"/>
    <n v="4"/>
  </r>
  <r>
    <s v="08MSU0253K"/>
    <x v="63"/>
    <s v="08DUP0004Z"/>
    <n v="4"/>
    <s v="DISCONTINUO"/>
    <x v="105"/>
    <x v="0"/>
    <x v="1"/>
    <x v="2"/>
    <x v="0"/>
    <n v="0"/>
    <m/>
    <n v="2020"/>
    <n v="668"/>
    <n v="16"/>
    <n v="12"/>
    <n v="28"/>
    <n v="0"/>
    <n v="7"/>
    <n v="8"/>
    <n v="15"/>
    <n v="5"/>
    <n v="6"/>
    <n v="11"/>
  </r>
  <r>
    <s v="08MSU0253K"/>
    <x v="63"/>
    <s v="08DUP0005Y"/>
    <n v="4"/>
    <s v="DISCONTINUO"/>
    <x v="106"/>
    <x v="5"/>
    <x v="1"/>
    <x v="2"/>
    <x v="0"/>
    <n v="0"/>
    <m/>
    <n v="2020"/>
    <n v="446"/>
    <n v="6"/>
    <n v="14"/>
    <n v="20"/>
    <n v="0"/>
    <n v="3"/>
    <n v="10"/>
    <n v="13"/>
    <n v="3"/>
    <n v="3"/>
    <n v="6"/>
  </r>
  <r>
    <s v="08MSU0253K"/>
    <x v="63"/>
    <s v="08DUP0006X"/>
    <n v="4"/>
    <s v="DISCONTINUO"/>
    <x v="107"/>
    <x v="9"/>
    <x v="1"/>
    <x v="2"/>
    <x v="0"/>
    <n v="0"/>
    <m/>
    <n v="2020"/>
    <n v="183"/>
    <n v="4"/>
    <n v="6"/>
    <n v="10"/>
    <n v="0"/>
    <n v="2"/>
    <n v="5"/>
    <n v="7"/>
    <n v="2"/>
    <n v="1"/>
    <n v="3"/>
  </r>
  <r>
    <s v="08MSU0253K"/>
    <x v="63"/>
    <s v="08DUP0007W"/>
    <n v="4"/>
    <s v="DISCONTINUO"/>
    <x v="108"/>
    <x v="14"/>
    <x v="1"/>
    <x v="2"/>
    <x v="0"/>
    <n v="0"/>
    <m/>
    <n v="2020"/>
    <n v="333"/>
    <n v="5"/>
    <n v="4"/>
    <n v="9"/>
    <n v="0"/>
    <n v="2"/>
    <n v="1"/>
    <n v="3"/>
    <n v="4"/>
    <n v="4"/>
    <n v="8"/>
  </r>
  <r>
    <s v="08MSU0253K"/>
    <x v="63"/>
    <s v="08DUP0007W"/>
    <n v="4"/>
    <s v="DISCONTINUO"/>
    <x v="108"/>
    <x v="14"/>
    <x v="1"/>
    <x v="2"/>
    <x v="1"/>
    <n v="0"/>
    <m/>
    <n v="2020"/>
    <n v="0"/>
    <n v="0"/>
    <n v="1"/>
    <n v="1"/>
    <n v="0"/>
    <n v="0"/>
    <n v="1"/>
    <n v="1"/>
    <n v="0"/>
    <n v="0"/>
    <n v="0"/>
  </r>
  <r>
    <s v="08MSU0253K"/>
    <x v="63"/>
    <s v="08DUP0008V"/>
    <n v="4"/>
    <s v="DISCONTINUO"/>
    <x v="109"/>
    <x v="7"/>
    <x v="1"/>
    <x v="2"/>
    <x v="0"/>
    <n v="0"/>
    <m/>
    <n v="2020"/>
    <n v="327"/>
    <n v="5"/>
    <n v="4"/>
    <n v="9"/>
    <n v="0"/>
    <n v="4"/>
    <n v="4"/>
    <n v="8"/>
    <n v="2"/>
    <n v="1"/>
    <n v="3"/>
  </r>
  <r>
    <s v="08MSU0253K"/>
    <x v="63"/>
    <s v="08DUP0008V"/>
    <n v="4"/>
    <s v="DISCONTINUO"/>
    <x v="109"/>
    <x v="7"/>
    <x v="1"/>
    <x v="2"/>
    <x v="1"/>
    <n v="0"/>
    <m/>
    <n v="2020"/>
    <n v="20"/>
    <n v="1"/>
    <n v="2"/>
    <n v="3"/>
    <n v="0"/>
    <n v="1"/>
    <n v="2"/>
    <n v="3"/>
    <n v="0"/>
    <n v="0"/>
    <n v="0"/>
  </r>
  <r>
    <s v="08MSU0253K"/>
    <x v="63"/>
    <s v="08DUP0009U"/>
    <n v="4"/>
    <s v="DISCONTINUO"/>
    <x v="110"/>
    <x v="3"/>
    <x v="1"/>
    <x v="2"/>
    <x v="0"/>
    <n v="0"/>
    <m/>
    <n v="2020"/>
    <n v="192"/>
    <n v="3"/>
    <n v="5"/>
    <n v="8"/>
    <n v="0"/>
    <n v="1"/>
    <n v="3"/>
    <n v="4"/>
    <n v="1"/>
    <n v="2"/>
    <n v="3"/>
  </r>
  <r>
    <s v="08MSU0253K"/>
    <x v="63"/>
    <s v="08DUP0010J"/>
    <n v="4"/>
    <s v="DISCONTINUO"/>
    <x v="111"/>
    <x v="10"/>
    <x v="1"/>
    <x v="2"/>
    <x v="0"/>
    <n v="0"/>
    <m/>
    <n v="2020"/>
    <n v="141"/>
    <n v="2"/>
    <n v="4"/>
    <n v="6"/>
    <n v="0"/>
    <n v="1"/>
    <n v="4"/>
    <n v="5"/>
    <n v="1"/>
    <n v="4"/>
    <n v="5"/>
  </r>
  <r>
    <s v="08MSU0253K"/>
    <x v="63"/>
    <s v="08DUP0011I"/>
    <n v="4"/>
    <s v="DISCONTINUO"/>
    <x v="112"/>
    <x v="4"/>
    <x v="1"/>
    <x v="2"/>
    <x v="0"/>
    <n v="0"/>
    <m/>
    <n v="2020"/>
    <n v="482"/>
    <n v="1"/>
    <n v="4"/>
    <n v="5"/>
    <n v="0"/>
    <n v="0"/>
    <n v="3"/>
    <n v="3"/>
    <n v="1"/>
    <n v="1"/>
    <n v="2"/>
  </r>
  <r>
    <s v="08MSU0253K"/>
    <x v="63"/>
    <s v="08DUP0012H"/>
    <n v="4"/>
    <s v="DISCONTINUO"/>
    <x v="113"/>
    <x v="6"/>
    <x v="1"/>
    <x v="2"/>
    <x v="0"/>
    <n v="0"/>
    <m/>
    <n v="2020"/>
    <n v="253"/>
    <n v="2"/>
    <n v="12"/>
    <n v="14"/>
    <n v="0"/>
    <n v="2"/>
    <n v="12"/>
    <n v="14"/>
    <n v="1"/>
    <n v="1"/>
    <n v="2"/>
  </r>
  <r>
    <s v="08MSU0253K"/>
    <x v="63"/>
    <s v="08DUP0013G"/>
    <n v="4"/>
    <s v="DISCONTINUO"/>
    <x v="114"/>
    <x v="12"/>
    <x v="1"/>
    <x v="2"/>
    <x v="0"/>
    <n v="0"/>
    <m/>
    <n v="2020"/>
    <n v="81"/>
    <n v="5"/>
    <n v="6"/>
    <n v="11"/>
    <n v="0"/>
    <n v="1"/>
    <n v="2"/>
    <n v="3"/>
    <n v="1"/>
    <n v="2"/>
    <n v="3"/>
  </r>
  <r>
    <s v="08MSU0600B"/>
    <x v="64"/>
    <s v="08DIT0003R"/>
    <n v="4"/>
    <s v="DISCONTINUO"/>
    <x v="115"/>
    <x v="5"/>
    <x v="1"/>
    <x v="1"/>
    <x v="0"/>
    <n v="0"/>
    <m/>
    <n v="2020"/>
    <n v="2859"/>
    <n v="109"/>
    <n v="54"/>
    <n v="163"/>
    <n v="0"/>
    <n v="109"/>
    <n v="54"/>
    <n v="163"/>
    <n v="6"/>
    <n v="5"/>
    <n v="11"/>
  </r>
  <r>
    <s v="08MSU0600B"/>
    <x v="64"/>
    <s v="08DIT0003R"/>
    <n v="4"/>
    <s v="DISCONTINUO"/>
    <x v="115"/>
    <x v="5"/>
    <x v="1"/>
    <x v="1"/>
    <x v="1"/>
    <n v="0"/>
    <m/>
    <n v="2020"/>
    <n v="211"/>
    <n v="3"/>
    <n v="3"/>
    <n v="6"/>
    <n v="0"/>
    <n v="3"/>
    <n v="3"/>
    <n v="6"/>
    <n v="0"/>
    <n v="0"/>
    <n v="0"/>
  </r>
  <r>
    <s v="08MSU0642A"/>
    <x v="65"/>
    <s v="08PSU4977L"/>
    <n v="4"/>
    <s v="DISCONTINUO"/>
    <x v="116"/>
    <x v="1"/>
    <x v="0"/>
    <x v="0"/>
    <x v="0"/>
    <n v="0"/>
    <m/>
    <n v="2020"/>
    <n v="7"/>
    <n v="1"/>
    <n v="3"/>
    <n v="4"/>
    <n v="0"/>
    <n v="0"/>
    <n v="0"/>
    <n v="0"/>
    <n v="1"/>
    <n v="3"/>
    <n v="4"/>
  </r>
  <r>
    <s v="08MSU0680D"/>
    <x v="66"/>
    <s v="08DIT0004Q"/>
    <n v="4"/>
    <s v="DISCONTINUO"/>
    <x v="117"/>
    <x v="4"/>
    <x v="1"/>
    <x v="1"/>
    <x v="0"/>
    <n v="0"/>
    <m/>
    <n v="2020"/>
    <n v="1849"/>
    <n v="52"/>
    <n v="27"/>
    <n v="79"/>
    <n v="0"/>
    <n v="52"/>
    <n v="27"/>
    <n v="79"/>
    <n v="0"/>
    <n v="0"/>
    <n v="0"/>
  </r>
  <r>
    <s v="08MSU0680D"/>
    <x v="66"/>
    <s v="08DIT0004Q"/>
    <n v="4"/>
    <s v="DISCONTINUO"/>
    <x v="117"/>
    <x v="4"/>
    <x v="1"/>
    <x v="1"/>
    <x v="1"/>
    <n v="0"/>
    <m/>
    <n v="2020"/>
    <n v="122"/>
    <n v="5"/>
    <n v="3"/>
    <n v="8"/>
    <n v="0"/>
    <n v="4"/>
    <n v="4"/>
    <n v="8"/>
    <n v="0"/>
    <n v="0"/>
    <n v="0"/>
  </r>
  <r>
    <s v="08MSU0683A"/>
    <x v="67"/>
    <s v="08OSU0001E"/>
    <n v="4"/>
    <s v="DISCONTINUO"/>
    <x v="118"/>
    <x v="1"/>
    <x v="1"/>
    <x v="3"/>
    <x v="0"/>
    <n v="0"/>
    <m/>
    <n v="2020"/>
    <n v="313"/>
    <n v="85"/>
    <n v="41"/>
    <n v="126"/>
    <n v="0"/>
    <n v="25"/>
    <n v="11"/>
    <n v="36"/>
    <n v="33"/>
    <n v="16"/>
    <n v="49"/>
  </r>
  <r>
    <s v="08MSU0683A"/>
    <x v="67"/>
    <s v="08OSU0001E"/>
    <n v="4"/>
    <s v="DISCONTINUO"/>
    <x v="118"/>
    <x v="1"/>
    <x v="1"/>
    <x v="3"/>
    <x v="1"/>
    <n v="0"/>
    <m/>
    <n v="2020"/>
    <n v="169"/>
    <n v="23"/>
    <n v="10"/>
    <n v="33"/>
    <n v="0"/>
    <n v="23"/>
    <n v="10"/>
    <n v="33"/>
    <n v="23"/>
    <n v="10"/>
    <n v="33"/>
  </r>
  <r>
    <s v="08MSU0684Z"/>
    <x v="68"/>
    <s v="08PSU4997Z"/>
    <n v="4"/>
    <s v="DISCONTINUO"/>
    <x v="119"/>
    <x v="0"/>
    <x v="0"/>
    <x v="0"/>
    <x v="0"/>
    <n v="0"/>
    <m/>
    <n v="2020"/>
    <n v="3605"/>
    <n v="55"/>
    <n v="41"/>
    <n v="96"/>
    <n v="0"/>
    <n v="44"/>
    <n v="27"/>
    <n v="71"/>
    <n v="6"/>
    <n v="10"/>
    <n v="16"/>
  </r>
  <r>
    <s v="08MSU0684Z"/>
    <x v="68"/>
    <s v="08PSU5035B"/>
    <n v="4"/>
    <s v="DISCONTINUO"/>
    <x v="120"/>
    <x v="6"/>
    <x v="0"/>
    <x v="0"/>
    <x v="0"/>
    <n v="0"/>
    <m/>
    <n v="2020"/>
    <n v="230"/>
    <n v="19"/>
    <n v="17"/>
    <n v="36"/>
    <n v="0"/>
    <n v="19"/>
    <n v="17"/>
    <n v="36"/>
    <n v="1"/>
    <n v="2"/>
    <n v="3"/>
  </r>
  <r>
    <s v="08MSU0684Z"/>
    <x v="68"/>
    <s v="08PSU5036A"/>
    <n v="4"/>
    <s v="DISCONTINUO"/>
    <x v="121"/>
    <x v="7"/>
    <x v="0"/>
    <x v="0"/>
    <x v="0"/>
    <n v="0"/>
    <m/>
    <n v="2020"/>
    <n v="612"/>
    <n v="24"/>
    <n v="20"/>
    <n v="44"/>
    <n v="0"/>
    <n v="24"/>
    <n v="20"/>
    <n v="44"/>
    <n v="1"/>
    <n v="2"/>
    <n v="3"/>
  </r>
  <r>
    <s v="08MSU0684Z"/>
    <x v="68"/>
    <s v="08PSU5037Z"/>
    <n v="4"/>
    <s v="DISCONTINUO"/>
    <x v="122"/>
    <x v="15"/>
    <x v="0"/>
    <x v="0"/>
    <x v="0"/>
    <n v="0"/>
    <m/>
    <n v="2020"/>
    <n v="898"/>
    <n v="21"/>
    <n v="20"/>
    <n v="41"/>
    <n v="0"/>
    <n v="21"/>
    <n v="20"/>
    <n v="41"/>
    <n v="0"/>
    <n v="0"/>
    <n v="0"/>
  </r>
  <r>
    <s v="08MSU0684Z"/>
    <x v="68"/>
    <s v="08PSU5044J"/>
    <n v="4"/>
    <s v="DISCONTINUO"/>
    <x v="123"/>
    <x v="9"/>
    <x v="0"/>
    <x v="0"/>
    <x v="0"/>
    <n v="0"/>
    <m/>
    <n v="2020"/>
    <n v="174"/>
    <n v="10"/>
    <n v="6"/>
    <n v="16"/>
    <n v="0"/>
    <n v="10"/>
    <n v="6"/>
    <n v="16"/>
    <n v="7"/>
    <n v="1"/>
    <n v="8"/>
  </r>
  <r>
    <s v="08MSU0685Z"/>
    <x v="69"/>
    <s v="08PSU5001L"/>
    <n v="4"/>
    <s v="DISCONTINUO"/>
    <x v="124"/>
    <x v="3"/>
    <x v="0"/>
    <x v="0"/>
    <x v="0"/>
    <n v="0"/>
    <m/>
    <n v="2020"/>
    <n v="25"/>
    <n v="9"/>
    <n v="6"/>
    <n v="15"/>
    <n v="0"/>
    <n v="9"/>
    <n v="6"/>
    <n v="15"/>
    <n v="0"/>
    <n v="0"/>
    <n v="0"/>
  </r>
  <r>
    <s v="08MSU0686Y"/>
    <x v="70"/>
    <s v="08PSU5002K"/>
    <n v="4"/>
    <s v="DISCONTINUO"/>
    <x v="125"/>
    <x v="1"/>
    <x v="0"/>
    <x v="0"/>
    <x v="1"/>
    <n v="0"/>
    <m/>
    <n v="2020"/>
    <n v="79"/>
    <n v="9"/>
    <n v="8"/>
    <n v="17"/>
    <n v="0"/>
    <n v="0"/>
    <n v="0"/>
    <n v="0"/>
    <n v="9"/>
    <n v="8"/>
    <n v="17"/>
  </r>
  <r>
    <s v="08MSU0687X"/>
    <x v="71"/>
    <s v="08ESU0002X"/>
    <n v="4"/>
    <s v="DISCONTINUO"/>
    <x v="126"/>
    <x v="1"/>
    <x v="1"/>
    <x v="3"/>
    <x v="0"/>
    <n v="0"/>
    <m/>
    <n v="2020"/>
    <n v="70"/>
    <n v="20"/>
    <n v="8"/>
    <n v="28"/>
    <n v="0"/>
    <n v="17"/>
    <n v="7"/>
    <n v="24"/>
    <n v="0"/>
    <n v="0"/>
    <n v="0"/>
  </r>
  <r>
    <s v="08MSU0688W"/>
    <x v="72"/>
    <s v="08PSU5003J"/>
    <n v="4"/>
    <s v="DISCONTINUO"/>
    <x v="127"/>
    <x v="4"/>
    <x v="0"/>
    <x v="0"/>
    <x v="0"/>
    <n v="0"/>
    <m/>
    <n v="2020"/>
    <n v="491"/>
    <n v="25"/>
    <n v="35"/>
    <n v="60"/>
    <n v="0"/>
    <n v="19"/>
    <n v="23"/>
    <n v="42"/>
    <n v="0"/>
    <n v="0"/>
    <n v="0"/>
  </r>
  <r>
    <s v="08MSU0689V"/>
    <x v="73"/>
    <s v="08PSU5004I"/>
    <n v="4"/>
    <s v="DISCONTINUO"/>
    <x v="128"/>
    <x v="1"/>
    <x v="0"/>
    <x v="0"/>
    <x v="0"/>
    <n v="0"/>
    <m/>
    <n v="2020"/>
    <n v="123"/>
    <n v="20"/>
    <n v="18"/>
    <n v="38"/>
    <n v="0"/>
    <n v="20"/>
    <n v="3"/>
    <n v="23"/>
    <n v="0"/>
    <n v="0"/>
    <n v="0"/>
  </r>
  <r>
    <s v="08MSU0690K"/>
    <x v="74"/>
    <s v="08PSU5005H"/>
    <n v="4"/>
    <s v="DISCONTINUO"/>
    <x v="129"/>
    <x v="1"/>
    <x v="0"/>
    <x v="0"/>
    <x v="0"/>
    <n v="0"/>
    <m/>
    <n v="2020"/>
    <n v="21"/>
    <n v="11"/>
    <n v="6"/>
    <n v="17"/>
    <n v="0"/>
    <n v="11"/>
    <n v="6"/>
    <n v="17"/>
    <n v="0"/>
    <n v="0"/>
    <n v="0"/>
  </r>
  <r>
    <s v="08MSU0691J"/>
    <x v="75"/>
    <s v="08PSU5006G"/>
    <n v="4"/>
    <s v="DISCONTINUO"/>
    <x v="130"/>
    <x v="1"/>
    <x v="0"/>
    <x v="0"/>
    <x v="0"/>
    <n v="0"/>
    <m/>
    <n v="2020"/>
    <n v="314"/>
    <n v="18"/>
    <n v="23"/>
    <n v="41"/>
    <n v="0"/>
    <n v="18"/>
    <n v="23"/>
    <n v="41"/>
    <n v="0"/>
    <n v="0"/>
    <n v="0"/>
  </r>
  <r>
    <s v="08MSU0691J"/>
    <x v="75"/>
    <s v="08PSU5006G"/>
    <n v="4"/>
    <s v="DISCONTINUO"/>
    <x v="130"/>
    <x v="1"/>
    <x v="0"/>
    <x v="0"/>
    <x v="1"/>
    <n v="0"/>
    <m/>
    <n v="2020"/>
    <n v="88"/>
    <n v="5"/>
    <n v="0"/>
    <n v="5"/>
    <n v="0"/>
    <n v="0"/>
    <n v="1"/>
    <n v="1"/>
    <n v="0"/>
    <n v="0"/>
    <n v="0"/>
  </r>
  <r>
    <s v="08MSU0693H"/>
    <x v="76"/>
    <s v="08PSU5008E"/>
    <n v="4"/>
    <s v="DISCONTINUO"/>
    <x v="131"/>
    <x v="0"/>
    <x v="0"/>
    <x v="0"/>
    <x v="0"/>
    <n v="0"/>
    <m/>
    <n v="2020"/>
    <n v="17"/>
    <n v="5"/>
    <n v="6"/>
    <n v="11"/>
    <n v="0"/>
    <n v="5"/>
    <n v="6"/>
    <n v="11"/>
    <n v="0"/>
    <n v="0"/>
    <n v="0"/>
  </r>
  <r>
    <s v="08MSU0694G"/>
    <x v="77"/>
    <s v="08PSU5009D"/>
    <n v="4"/>
    <s v="DISCONTINUO"/>
    <x v="132"/>
    <x v="1"/>
    <x v="0"/>
    <x v="0"/>
    <x v="0"/>
    <n v="0"/>
    <m/>
    <n v="2020"/>
    <n v="27"/>
    <n v="7"/>
    <n v="7"/>
    <n v="14"/>
    <n v="0"/>
    <n v="2"/>
    <n v="2"/>
    <n v="4"/>
    <n v="0"/>
    <n v="0"/>
    <n v="0"/>
  </r>
  <r>
    <s v="08MSU0695F"/>
    <x v="78"/>
    <s v="08EPO0001Q"/>
    <n v="4"/>
    <s v="DISCONTINUO"/>
    <x v="133"/>
    <x v="1"/>
    <x v="1"/>
    <x v="3"/>
    <x v="0"/>
    <n v="0"/>
    <m/>
    <n v="2020"/>
    <n v="817"/>
    <n v="38"/>
    <n v="30"/>
    <n v="68"/>
    <n v="0"/>
    <n v="38"/>
    <n v="30"/>
    <n v="68"/>
    <n v="0"/>
    <n v="0"/>
    <n v="0"/>
  </r>
  <r>
    <s v="08MSU0697D"/>
    <x v="79"/>
    <s v="08PSU5011S"/>
    <n v="4"/>
    <s v="DISCONTINUO"/>
    <x v="134"/>
    <x v="1"/>
    <x v="0"/>
    <x v="0"/>
    <x v="0"/>
    <n v="0"/>
    <m/>
    <n v="2020"/>
    <n v="11"/>
    <n v="4"/>
    <n v="4"/>
    <n v="8"/>
    <n v="0"/>
    <n v="3"/>
    <n v="4"/>
    <n v="7"/>
    <n v="0"/>
    <n v="0"/>
    <n v="0"/>
  </r>
  <r>
    <s v="08MSU0699B"/>
    <x v="80"/>
    <s v="08PSU5013Q"/>
    <n v="4"/>
    <s v="DISCONTINUO"/>
    <x v="135"/>
    <x v="0"/>
    <x v="0"/>
    <x v="0"/>
    <x v="0"/>
    <n v="0"/>
    <m/>
    <n v="2020"/>
    <n v="231"/>
    <n v="17"/>
    <n v="13"/>
    <n v="30"/>
    <n v="0"/>
    <n v="17"/>
    <n v="13"/>
    <n v="30"/>
    <n v="0"/>
    <n v="0"/>
    <n v="0"/>
  </r>
  <r>
    <s v="08MSU0701Z"/>
    <x v="81"/>
    <s v="08PSU5015O"/>
    <n v="4"/>
    <s v="DISCONTINUO"/>
    <x v="136"/>
    <x v="1"/>
    <x v="0"/>
    <x v="0"/>
    <x v="0"/>
    <n v="0"/>
    <m/>
    <n v="2020"/>
    <n v="29"/>
    <n v="10"/>
    <n v="14"/>
    <n v="24"/>
    <n v="0"/>
    <n v="0"/>
    <n v="0"/>
    <n v="0"/>
    <n v="10"/>
    <n v="14"/>
    <n v="24"/>
  </r>
  <r>
    <s v="08MSU0701Z"/>
    <x v="81"/>
    <s v="08PSU5050U"/>
    <n v="4"/>
    <s v="DISCONTINUO"/>
    <x v="136"/>
    <x v="0"/>
    <x v="0"/>
    <x v="0"/>
    <x v="1"/>
    <n v="0"/>
    <m/>
    <n v="2020"/>
    <n v="0"/>
    <n v="1"/>
    <n v="0"/>
    <n v="1"/>
    <n v="0"/>
    <n v="0"/>
    <n v="0"/>
    <n v="0"/>
    <n v="1"/>
    <n v="0"/>
    <n v="1"/>
  </r>
  <r>
    <s v="08MSU0702Z"/>
    <x v="82"/>
    <s v="08EUT0003L"/>
    <n v="4"/>
    <s v="DISCONTINUO"/>
    <x v="137"/>
    <x v="9"/>
    <x v="1"/>
    <x v="3"/>
    <x v="0"/>
    <n v="0"/>
    <m/>
    <n v="2020"/>
    <n v="415"/>
    <n v="17"/>
    <n v="15"/>
    <n v="32"/>
    <n v="0"/>
    <n v="17"/>
    <n v="15"/>
    <n v="32"/>
    <n v="0"/>
    <n v="0"/>
    <n v="0"/>
  </r>
  <r>
    <s v="08MSU0703Y"/>
    <x v="83"/>
    <s v="08OSU0003C"/>
    <n v="4"/>
    <s v="DISCONTINUO"/>
    <x v="138"/>
    <x v="1"/>
    <x v="1"/>
    <x v="3"/>
    <x v="0"/>
    <n v="0"/>
    <m/>
    <n v="2020"/>
    <n v="0"/>
    <n v="2"/>
    <n v="2"/>
    <n v="4"/>
    <n v="0"/>
    <n v="0"/>
    <n v="0"/>
    <n v="0"/>
    <n v="2"/>
    <n v="2"/>
    <n v="4"/>
  </r>
  <r>
    <s v="08MSU0703Y"/>
    <x v="83"/>
    <s v="08OSU0004B"/>
    <n v="4"/>
    <s v="DISCONTINUO"/>
    <x v="139"/>
    <x v="0"/>
    <x v="1"/>
    <x v="3"/>
    <x v="0"/>
    <n v="0"/>
    <m/>
    <n v="2020"/>
    <n v="0"/>
    <n v="2"/>
    <n v="2"/>
    <n v="4"/>
    <n v="0"/>
    <n v="0"/>
    <n v="0"/>
    <n v="0"/>
    <n v="2"/>
    <n v="2"/>
    <n v="4"/>
  </r>
  <r>
    <s v="08MSU0704X"/>
    <x v="84"/>
    <s v="08PSU5014P"/>
    <n v="4"/>
    <s v="DISCONTINUO"/>
    <x v="140"/>
    <x v="1"/>
    <x v="0"/>
    <x v="0"/>
    <x v="0"/>
    <n v="0"/>
    <m/>
    <n v="2020"/>
    <n v="4"/>
    <n v="1"/>
    <n v="2"/>
    <n v="3"/>
    <n v="0"/>
    <n v="0"/>
    <n v="0"/>
    <n v="0"/>
    <n v="1"/>
    <n v="2"/>
    <n v="3"/>
  </r>
  <r>
    <s v="08MSU0704X"/>
    <x v="84"/>
    <s v="08PSU5019K"/>
    <n v="4"/>
    <s v="DISCONTINUO"/>
    <x v="141"/>
    <x v="5"/>
    <x v="0"/>
    <x v="0"/>
    <x v="0"/>
    <n v="0"/>
    <m/>
    <n v="2020"/>
    <n v="6"/>
    <n v="1"/>
    <n v="2"/>
    <n v="3"/>
    <n v="0"/>
    <n v="0"/>
    <n v="0"/>
    <n v="0"/>
    <n v="1"/>
    <n v="2"/>
    <n v="3"/>
  </r>
  <r>
    <s v="08MSU0705W"/>
    <x v="85"/>
    <s v="08PSU5020Z"/>
    <n v="4"/>
    <s v="DISCONTINUO"/>
    <x v="142"/>
    <x v="1"/>
    <x v="0"/>
    <x v="0"/>
    <x v="0"/>
    <n v="0"/>
    <m/>
    <n v="2020"/>
    <n v="162"/>
    <n v="6"/>
    <n v="8"/>
    <n v="14"/>
    <n v="0"/>
    <n v="6"/>
    <n v="8"/>
    <n v="14"/>
    <n v="0"/>
    <n v="0"/>
    <n v="0"/>
  </r>
  <r>
    <s v="08MSU0707U"/>
    <x v="86"/>
    <s v="08PSU5025V"/>
    <n v="4"/>
    <s v="DISCONTINUO"/>
    <x v="143"/>
    <x v="5"/>
    <x v="0"/>
    <x v="0"/>
    <x v="0"/>
    <n v="0"/>
    <m/>
    <n v="2020"/>
    <n v="38"/>
    <n v="9"/>
    <n v="8"/>
    <n v="17"/>
    <n v="0"/>
    <n v="9"/>
    <n v="8"/>
    <n v="17"/>
    <n v="0"/>
    <n v="0"/>
    <n v="0"/>
  </r>
  <r>
    <s v="08MSU0708T"/>
    <x v="87"/>
    <s v="08ESU0003W"/>
    <n v="4"/>
    <s v="DISCONTINUO"/>
    <x v="144"/>
    <x v="0"/>
    <x v="1"/>
    <x v="3"/>
    <x v="0"/>
    <n v="0"/>
    <m/>
    <n v="2020"/>
    <n v="0"/>
    <n v="2"/>
    <n v="3"/>
    <n v="5"/>
    <n v="0"/>
    <n v="0"/>
    <n v="0"/>
    <n v="0"/>
    <n v="1"/>
    <n v="1"/>
    <n v="2"/>
  </r>
  <r>
    <s v="08MSU0710H"/>
    <x v="88"/>
    <s v="08PSU5027T"/>
    <n v="4"/>
    <s v="DISCONTINUO"/>
    <x v="145"/>
    <x v="1"/>
    <x v="0"/>
    <x v="0"/>
    <x v="0"/>
    <n v="0"/>
    <m/>
    <n v="2020"/>
    <n v="90"/>
    <n v="11"/>
    <n v="25"/>
    <n v="36"/>
    <n v="0"/>
    <n v="11"/>
    <n v="25"/>
    <n v="36"/>
    <n v="0"/>
    <n v="0"/>
    <n v="0"/>
  </r>
  <r>
    <s v="08MSU0711G"/>
    <x v="89"/>
    <s v="08PSU5028S"/>
    <n v="4"/>
    <s v="DISCONTINUO"/>
    <x v="146"/>
    <x v="1"/>
    <x v="0"/>
    <x v="0"/>
    <x v="0"/>
    <n v="0"/>
    <m/>
    <n v="2020"/>
    <n v="32"/>
    <n v="10"/>
    <n v="10"/>
    <n v="20"/>
    <n v="0"/>
    <n v="0"/>
    <n v="0"/>
    <n v="0"/>
    <n v="10"/>
    <n v="10"/>
    <n v="20"/>
  </r>
  <r>
    <s v="08MSU0712F"/>
    <x v="90"/>
    <s v="08EUT0004K"/>
    <n v="4"/>
    <s v="DISCONTINUO"/>
    <x v="147"/>
    <x v="5"/>
    <x v="1"/>
    <x v="3"/>
    <x v="0"/>
    <n v="0"/>
    <m/>
    <n v="2020"/>
    <n v="839"/>
    <n v="38"/>
    <n v="19"/>
    <n v="57"/>
    <n v="1"/>
    <n v="38"/>
    <n v="19"/>
    <n v="57"/>
    <n v="0"/>
    <n v="0"/>
    <n v="0"/>
  </r>
  <r>
    <s v="08MSU0712F"/>
    <x v="90"/>
    <s v="08EUT0006I"/>
    <n v="4"/>
    <s v="DISCONTINUO"/>
    <x v="148"/>
    <x v="16"/>
    <x v="1"/>
    <x v="3"/>
    <x v="0"/>
    <n v="0"/>
    <m/>
    <n v="2020"/>
    <n v="75"/>
    <n v="4"/>
    <n v="3"/>
    <n v="7"/>
    <n v="0"/>
    <n v="4"/>
    <n v="3"/>
    <n v="7"/>
    <n v="0"/>
    <n v="0"/>
    <n v="0"/>
  </r>
  <r>
    <s v="08MSU0713E"/>
    <x v="91"/>
    <s v="08EUT0005J"/>
    <n v="4"/>
    <s v="DISCONTINUO"/>
    <x v="149"/>
    <x v="17"/>
    <x v="1"/>
    <x v="3"/>
    <x v="0"/>
    <n v="0"/>
    <m/>
    <n v="2020"/>
    <n v="260"/>
    <n v="9"/>
    <n v="9"/>
    <n v="18"/>
    <n v="0"/>
    <n v="4"/>
    <n v="5"/>
    <n v="9"/>
    <n v="0"/>
    <n v="0"/>
    <n v="0"/>
  </r>
  <r>
    <s v="08MSU0713E"/>
    <x v="91"/>
    <s v="08EUT0011U"/>
    <n v="4"/>
    <s v="DISCONTINUO"/>
    <x v="150"/>
    <x v="10"/>
    <x v="1"/>
    <x v="3"/>
    <x v="0"/>
    <n v="0"/>
    <m/>
    <n v="2020"/>
    <n v="104"/>
    <n v="3"/>
    <n v="4"/>
    <n v="7"/>
    <n v="1"/>
    <n v="3"/>
    <n v="4"/>
    <n v="7"/>
    <n v="0"/>
    <n v="0"/>
    <n v="0"/>
  </r>
  <r>
    <s v="08MSU0716B"/>
    <x v="92"/>
    <s v="08EUT0007H"/>
    <n v="4"/>
    <s v="DISCONTINUO"/>
    <x v="151"/>
    <x v="18"/>
    <x v="1"/>
    <x v="3"/>
    <x v="0"/>
    <n v="0"/>
    <m/>
    <n v="2020"/>
    <n v="604"/>
    <n v="26"/>
    <n v="29"/>
    <n v="55"/>
    <n v="1"/>
    <n v="22"/>
    <n v="20"/>
    <n v="42"/>
    <n v="0"/>
    <n v="0"/>
    <n v="0"/>
  </r>
  <r>
    <s v="08MSU0717A"/>
    <x v="93"/>
    <s v="08EUT0008G"/>
    <n v="4"/>
    <s v="DISCONTINUO"/>
    <x v="152"/>
    <x v="1"/>
    <x v="1"/>
    <x v="3"/>
    <x v="0"/>
    <n v="0"/>
    <m/>
    <n v="2020"/>
    <n v="744"/>
    <n v="21"/>
    <n v="33"/>
    <n v="54"/>
    <n v="0"/>
    <n v="21"/>
    <n v="33"/>
    <n v="54"/>
    <n v="0"/>
    <n v="0"/>
    <n v="0"/>
  </r>
  <r>
    <s v="08MSU0717A"/>
    <x v="93"/>
    <s v="08EUT0008G"/>
    <n v="4"/>
    <s v="DISCONTINUO"/>
    <x v="152"/>
    <x v="1"/>
    <x v="1"/>
    <x v="3"/>
    <x v="1"/>
    <n v="0"/>
    <m/>
    <n v="2020"/>
    <n v="15"/>
    <n v="21"/>
    <n v="33"/>
    <n v="54"/>
    <n v="0"/>
    <n v="21"/>
    <n v="33"/>
    <n v="54"/>
    <n v="0"/>
    <n v="0"/>
    <n v="0"/>
  </r>
  <r>
    <s v="08MSU0718Z"/>
    <x v="94"/>
    <s v="08EUT0009F"/>
    <n v="4"/>
    <s v="DISCONTINUO"/>
    <x v="153"/>
    <x v="0"/>
    <x v="1"/>
    <x v="3"/>
    <x v="0"/>
    <n v="0"/>
    <m/>
    <n v="2020"/>
    <n v="992"/>
    <n v="27"/>
    <n v="29"/>
    <n v="56"/>
    <n v="0"/>
    <n v="27"/>
    <n v="29"/>
    <n v="56"/>
    <n v="0"/>
    <n v="0"/>
    <n v="0"/>
  </r>
  <r>
    <s v="08MSU0719Z"/>
    <x v="95"/>
    <s v="08EUT0010V"/>
    <n v="4"/>
    <s v="DISCONTINUO"/>
    <x v="154"/>
    <x v="6"/>
    <x v="1"/>
    <x v="3"/>
    <x v="0"/>
    <n v="0"/>
    <m/>
    <n v="2020"/>
    <n v="818"/>
    <n v="38"/>
    <n v="37"/>
    <n v="75"/>
    <n v="0"/>
    <n v="38"/>
    <n v="37"/>
    <n v="75"/>
    <n v="0"/>
    <n v="0"/>
    <n v="0"/>
  </r>
  <r>
    <s v="08MSU0720O"/>
    <x v="96"/>
    <s v="08PSU5031F"/>
    <n v="4"/>
    <s v="DISCONTINUO"/>
    <x v="155"/>
    <x v="0"/>
    <x v="0"/>
    <x v="0"/>
    <x v="1"/>
    <n v="0"/>
    <m/>
    <n v="2020"/>
    <n v="68"/>
    <n v="15"/>
    <n v="13"/>
    <n v="28"/>
    <n v="0"/>
    <n v="15"/>
    <n v="13"/>
    <n v="28"/>
    <n v="0"/>
    <n v="0"/>
    <n v="0"/>
  </r>
  <r>
    <s v="08MSU0722M"/>
    <x v="97"/>
    <s v="08PSU5033D"/>
    <n v="4"/>
    <s v="DISCONTINUO"/>
    <x v="156"/>
    <x v="1"/>
    <x v="0"/>
    <x v="0"/>
    <x v="0"/>
    <n v="0"/>
    <m/>
    <n v="2020"/>
    <n v="81"/>
    <n v="15"/>
    <n v="14"/>
    <n v="29"/>
    <n v="0"/>
    <n v="15"/>
    <n v="14"/>
    <n v="29"/>
    <n v="0"/>
    <n v="0"/>
    <n v="0"/>
  </r>
  <r>
    <s v="08MSU0723L"/>
    <x v="98"/>
    <s v="08PSU5034C"/>
    <n v="4"/>
    <s v="DISCONTINUO"/>
    <x v="157"/>
    <x v="1"/>
    <x v="0"/>
    <x v="0"/>
    <x v="1"/>
    <n v="0"/>
    <m/>
    <n v="2020"/>
    <n v="46"/>
    <n v="8"/>
    <n v="9"/>
    <n v="17"/>
    <n v="0"/>
    <n v="8"/>
    <n v="9"/>
    <n v="17"/>
    <n v="0"/>
    <n v="0"/>
    <n v="0"/>
  </r>
  <r>
    <s v="08MSU0725J"/>
    <x v="99"/>
    <s v="08PSU5038Z"/>
    <n v="4"/>
    <s v="DISCONTINUO"/>
    <x v="158"/>
    <x v="1"/>
    <x v="0"/>
    <x v="0"/>
    <x v="0"/>
    <n v="0"/>
    <m/>
    <n v="2020"/>
    <n v="211"/>
    <n v="19"/>
    <n v="15"/>
    <n v="34"/>
    <n v="0"/>
    <n v="19"/>
    <n v="15"/>
    <n v="34"/>
    <n v="0"/>
    <n v="0"/>
    <n v="0"/>
  </r>
  <r>
    <s v="08MSU0725J"/>
    <x v="99"/>
    <s v="08PSU5038Z"/>
    <n v="4"/>
    <s v="DISCONTINUO"/>
    <x v="158"/>
    <x v="1"/>
    <x v="0"/>
    <x v="0"/>
    <x v="1"/>
    <n v="0"/>
    <m/>
    <n v="2020"/>
    <n v="124"/>
    <n v="26"/>
    <n v="6"/>
    <n v="32"/>
    <n v="0"/>
    <n v="26"/>
    <n v="6"/>
    <n v="32"/>
    <n v="0"/>
    <n v="0"/>
    <n v="0"/>
  </r>
  <r>
    <s v="08MSU0726I"/>
    <x v="100"/>
    <s v="08PSU5039Y"/>
    <n v="4"/>
    <s v="DISCONTINUO"/>
    <x v="159"/>
    <x v="1"/>
    <x v="0"/>
    <x v="0"/>
    <x v="1"/>
    <n v="0"/>
    <m/>
    <n v="2020"/>
    <n v="74"/>
    <n v="2"/>
    <n v="7"/>
    <n v="9"/>
    <n v="0"/>
    <n v="0"/>
    <n v="0"/>
    <n v="0"/>
    <n v="0"/>
    <n v="1"/>
    <n v="1"/>
  </r>
  <r>
    <s v="08MSU0729F"/>
    <x v="101"/>
    <s v="08PSU5047G"/>
    <n v="4"/>
    <s v="DISCONTINUO"/>
    <x v="160"/>
    <x v="1"/>
    <x v="0"/>
    <x v="0"/>
    <x v="0"/>
    <n v="0"/>
    <m/>
    <n v="2020"/>
    <n v="1209"/>
    <n v="57"/>
    <n v="70"/>
    <n v="127"/>
    <n v="0"/>
    <n v="57"/>
    <n v="70"/>
    <n v="127"/>
    <n v="18"/>
    <n v="25"/>
    <n v="43"/>
  </r>
  <r>
    <s v="08MSU0729F"/>
    <x v="101"/>
    <s v="08PSU5047G"/>
    <n v="4"/>
    <s v="DISCONTINUO"/>
    <x v="160"/>
    <x v="1"/>
    <x v="0"/>
    <x v="0"/>
    <x v="1"/>
    <n v="0"/>
    <m/>
    <n v="2020"/>
    <n v="415"/>
    <n v="57"/>
    <n v="70"/>
    <n v="127"/>
    <n v="0"/>
    <n v="57"/>
    <n v="70"/>
    <n v="127"/>
    <n v="18"/>
    <n v="24"/>
    <n v="42"/>
  </r>
  <r>
    <s v="08MSU0730V"/>
    <x v="102"/>
    <s v="08PSU5048F"/>
    <n v="4"/>
    <s v="DISCONTINUO"/>
    <x v="161"/>
    <x v="0"/>
    <x v="0"/>
    <x v="0"/>
    <x v="1"/>
    <n v="0"/>
    <m/>
    <n v="2020"/>
    <n v="32"/>
    <n v="8"/>
    <n v="7"/>
    <n v="15"/>
    <n v="0"/>
    <n v="0"/>
    <n v="0"/>
    <n v="0"/>
    <n v="8"/>
    <n v="7"/>
    <n v="15"/>
  </r>
  <r>
    <s v="08MSU0731U"/>
    <x v="103"/>
    <s v="08PSU5049E"/>
    <n v="4"/>
    <s v="DISCONTINUO"/>
    <x v="162"/>
    <x v="0"/>
    <x v="0"/>
    <x v="0"/>
    <x v="0"/>
    <n v="0"/>
    <m/>
    <n v="2020"/>
    <n v="27"/>
    <n v="9"/>
    <n v="5"/>
    <n v="14"/>
    <n v="0"/>
    <n v="9"/>
    <n v="5"/>
    <n v="14"/>
    <n v="0"/>
    <n v="0"/>
    <n v="0"/>
  </r>
  <r>
    <s v="08MSU0734R"/>
    <x v="104"/>
    <s v="08PSU5053R"/>
    <n v="4"/>
    <s v="DISCONTINUO"/>
    <x v="163"/>
    <x v="1"/>
    <x v="0"/>
    <x v="0"/>
    <x v="1"/>
    <n v="0"/>
    <m/>
    <n v="2020"/>
    <n v="61"/>
    <n v="10"/>
    <n v="4"/>
    <n v="14"/>
    <n v="0"/>
    <n v="8"/>
    <n v="1"/>
    <n v="9"/>
    <n v="0"/>
    <n v="0"/>
    <n v="0"/>
  </r>
  <r>
    <s v="08MSU0735Q"/>
    <x v="105"/>
    <s v="08PSU5054Q"/>
    <n v="4"/>
    <s v="DISCONTINUO"/>
    <x v="164"/>
    <x v="0"/>
    <x v="0"/>
    <x v="0"/>
    <x v="1"/>
    <n v="0"/>
    <m/>
    <n v="2020"/>
    <n v="1021"/>
    <n v="32"/>
    <n v="10"/>
    <n v="42"/>
    <n v="0"/>
    <n v="32"/>
    <n v="10"/>
    <n v="42"/>
    <n v="0"/>
    <n v="0"/>
    <n v="0"/>
  </r>
  <r>
    <s v="08MSU0736P"/>
    <x v="106"/>
    <s v="08PSU5055P"/>
    <n v="4"/>
    <s v="DISCONTINUO"/>
    <x v="165"/>
    <x v="9"/>
    <x v="0"/>
    <x v="0"/>
    <x v="0"/>
    <n v="0"/>
    <m/>
    <n v="2020"/>
    <n v="23"/>
    <n v="3"/>
    <n v="5"/>
    <n v="8"/>
    <n v="0"/>
    <n v="3"/>
    <n v="5"/>
    <n v="8"/>
    <n v="0"/>
    <n v="0"/>
    <n v="0"/>
  </r>
  <r>
    <s v="08MSU0737O"/>
    <x v="107"/>
    <s v="08PSU5056O"/>
    <n v="4"/>
    <s v="DISCONTINUO"/>
    <x v="166"/>
    <x v="1"/>
    <x v="0"/>
    <x v="0"/>
    <x v="0"/>
    <n v="0"/>
    <m/>
    <n v="2020"/>
    <n v="31"/>
    <n v="7"/>
    <n v="10"/>
    <n v="17"/>
    <n v="0"/>
    <n v="7"/>
    <n v="10"/>
    <n v="17"/>
    <n v="0"/>
    <n v="0"/>
    <n v="0"/>
  </r>
  <r>
    <s v="08MSU0739M"/>
    <x v="108"/>
    <s v="08PSU5058M"/>
    <n v="4"/>
    <s v="DISCONTINUO"/>
    <x v="167"/>
    <x v="1"/>
    <x v="0"/>
    <x v="0"/>
    <x v="0"/>
    <n v="0"/>
    <m/>
    <n v="2020"/>
    <n v="22"/>
    <n v="2"/>
    <n v="8"/>
    <n v="10"/>
    <n v="0"/>
    <n v="0"/>
    <n v="0"/>
    <n v="0"/>
    <n v="2"/>
    <n v="8"/>
    <n v="10"/>
  </r>
  <r>
    <s v="08MSU0740B"/>
    <x v="109"/>
    <s v="08PSU5059L"/>
    <n v="4"/>
    <s v="DISCONTINUO"/>
    <x v="168"/>
    <x v="4"/>
    <x v="0"/>
    <x v="0"/>
    <x v="0"/>
    <n v="0"/>
    <m/>
    <n v="2020"/>
    <n v="49"/>
    <n v="3"/>
    <n v="9"/>
    <n v="12"/>
    <n v="0"/>
    <n v="3"/>
    <n v="9"/>
    <n v="12"/>
    <n v="0"/>
    <n v="0"/>
    <n v="0"/>
  </r>
  <r>
    <s v="08MSU0741A"/>
    <x v="110"/>
    <s v="08PSU5060A"/>
    <n v="4"/>
    <s v="DISCONTINUO"/>
    <x v="169"/>
    <x v="5"/>
    <x v="0"/>
    <x v="0"/>
    <x v="0"/>
    <n v="0"/>
    <m/>
    <n v="2020"/>
    <n v="112"/>
    <n v="7"/>
    <n v="5"/>
    <n v="12"/>
    <n v="0"/>
    <n v="7"/>
    <n v="5"/>
    <n v="12"/>
    <n v="0"/>
    <n v="0"/>
    <n v="0"/>
  </r>
  <r>
    <s v="08MSU0742Z"/>
    <x v="111"/>
    <s v="08PSU5061Z"/>
    <n v="4"/>
    <s v="DISCONTINUO"/>
    <x v="170"/>
    <x v="1"/>
    <x v="0"/>
    <x v="0"/>
    <x v="0"/>
    <n v="0"/>
    <m/>
    <n v="2020"/>
    <n v="70"/>
    <n v="1"/>
    <n v="8"/>
    <n v="9"/>
    <n v="0"/>
    <n v="1"/>
    <n v="8"/>
    <n v="9"/>
    <n v="0"/>
    <n v="0"/>
    <n v="0"/>
  </r>
  <r>
    <s v="08MSU0743Z"/>
    <x v="112"/>
    <s v="08PSU5062Z"/>
    <n v="4"/>
    <s v="DISCONTINUO"/>
    <x v="171"/>
    <x v="5"/>
    <x v="0"/>
    <x v="0"/>
    <x v="0"/>
    <n v="0"/>
    <m/>
    <n v="2020"/>
    <n v="119"/>
    <n v="5"/>
    <n v="15"/>
    <n v="20"/>
    <n v="0"/>
    <n v="5"/>
    <n v="15"/>
    <n v="20"/>
    <n v="0"/>
    <n v="0"/>
    <n v="0"/>
  </r>
  <r>
    <s v="08MSU0744Y"/>
    <x v="113"/>
    <s v="08PSU5063Y"/>
    <n v="4"/>
    <s v="DISCONTINUO"/>
    <x v="172"/>
    <x v="0"/>
    <x v="0"/>
    <x v="0"/>
    <x v="0"/>
    <n v="0"/>
    <m/>
    <n v="2020"/>
    <n v="48"/>
    <n v="15"/>
    <n v="3"/>
    <n v="18"/>
    <n v="0"/>
    <n v="15"/>
    <n v="3"/>
    <n v="18"/>
    <n v="0"/>
    <n v="0"/>
    <n v="0"/>
  </r>
  <r>
    <s v="08MSU9960W"/>
    <x v="114"/>
    <s v="08PSU2922V"/>
    <n v="4"/>
    <s v="DISCONTINUO"/>
    <x v="173"/>
    <x v="1"/>
    <x v="0"/>
    <x v="0"/>
    <x v="0"/>
    <n v="0"/>
    <m/>
    <n v="2020"/>
    <n v="1333"/>
    <n v="121"/>
    <n v="105"/>
    <n v="226"/>
    <n v="0"/>
    <n v="121"/>
    <n v="105"/>
    <n v="226"/>
    <n v="1"/>
    <n v="0"/>
    <n v="1"/>
  </r>
  <r>
    <s v="08MSU9970C"/>
    <x v="115"/>
    <s v="08PSU2924T"/>
    <n v="4"/>
    <s v="DISCONTINUO"/>
    <x v="174"/>
    <x v="1"/>
    <x v="0"/>
    <x v="0"/>
    <x v="0"/>
    <n v="0"/>
    <m/>
    <n v="2020"/>
    <n v="59"/>
    <n v="1"/>
    <n v="11"/>
    <n v="12"/>
    <n v="0"/>
    <n v="0"/>
    <n v="0"/>
    <n v="0"/>
    <n v="2"/>
    <n v="10"/>
    <n v="12"/>
  </r>
  <r>
    <s v="08MSU9970C"/>
    <x v="115"/>
    <s v="08PSU2924T"/>
    <n v="4"/>
    <s v="DISCONTINUO"/>
    <x v="174"/>
    <x v="1"/>
    <x v="0"/>
    <x v="0"/>
    <x v="1"/>
    <n v="0"/>
    <m/>
    <n v="2020"/>
    <n v="19"/>
    <n v="1"/>
    <n v="9"/>
    <n v="10"/>
    <n v="0"/>
    <n v="0"/>
    <n v="0"/>
    <n v="0"/>
    <n v="1"/>
    <n v="8"/>
    <n v="9"/>
  </r>
  <r>
    <s v="08MSU9972A"/>
    <x v="116"/>
    <s v="08PSU4985U"/>
    <n v="4"/>
    <s v="DISCONTINUO"/>
    <x v="175"/>
    <x v="1"/>
    <x v="0"/>
    <x v="0"/>
    <x v="0"/>
    <n v="0"/>
    <m/>
    <n v="2020"/>
    <n v="105"/>
    <n v="2"/>
    <n v="8"/>
    <n v="10"/>
    <n v="0"/>
    <n v="2"/>
    <n v="8"/>
    <n v="10"/>
    <n v="0"/>
    <n v="0"/>
    <n v="0"/>
  </r>
  <r>
    <s v="08MSU9977W"/>
    <x v="117"/>
    <s v="08PSU4992D"/>
    <n v="4"/>
    <s v="DISCONTINUO"/>
    <x v="176"/>
    <x v="1"/>
    <x v="0"/>
    <x v="0"/>
    <x v="0"/>
    <n v="0"/>
    <m/>
    <n v="2020"/>
    <n v="48"/>
    <n v="6"/>
    <n v="2"/>
    <n v="8"/>
    <n v="0"/>
    <n v="0"/>
    <n v="0"/>
    <n v="0"/>
    <n v="4"/>
    <n v="1"/>
    <n v="5"/>
  </r>
  <r>
    <s v="08MSU9977W"/>
    <x v="117"/>
    <s v="08PSU4992D"/>
    <n v="4"/>
    <s v="DISCONTINUO"/>
    <x v="176"/>
    <x v="1"/>
    <x v="0"/>
    <x v="0"/>
    <x v="1"/>
    <n v="0"/>
    <m/>
    <n v="2020"/>
    <n v="14"/>
    <n v="6"/>
    <n v="2"/>
    <n v="8"/>
    <n v="0"/>
    <n v="0"/>
    <n v="0"/>
    <n v="0"/>
    <n v="1"/>
    <n v="1"/>
    <n v="2"/>
  </r>
  <r>
    <s v="08MSU9977W"/>
    <x v="117"/>
    <s v="08PSU4993C"/>
    <n v="4"/>
    <s v="DISCONTINUO"/>
    <x v="177"/>
    <x v="4"/>
    <x v="0"/>
    <x v="0"/>
    <x v="0"/>
    <n v="0"/>
    <m/>
    <n v="2020"/>
    <n v="66"/>
    <n v="6"/>
    <n v="1"/>
    <n v="7"/>
    <n v="0"/>
    <n v="2"/>
    <n v="1"/>
    <n v="3"/>
    <n v="2"/>
    <n v="0"/>
    <n v="2"/>
  </r>
  <r>
    <s v="08MSU9978V"/>
    <x v="118"/>
    <s v="08PSU4994B"/>
    <n v="4"/>
    <s v="DISCONTINUO"/>
    <x v="178"/>
    <x v="0"/>
    <x v="0"/>
    <x v="0"/>
    <x v="0"/>
    <n v="0"/>
    <m/>
    <n v="2020"/>
    <n v="722"/>
    <n v="26"/>
    <n v="9"/>
    <n v="35"/>
    <n v="0"/>
    <n v="21"/>
    <n v="6"/>
    <n v="27"/>
    <n v="5"/>
    <n v="3"/>
    <n v="8"/>
  </r>
  <r>
    <s v="08MSU9979U"/>
    <x v="119"/>
    <s v="08PSU4998Y"/>
    <n v="4"/>
    <s v="DISCONTINUO"/>
    <x v="179"/>
    <x v="1"/>
    <x v="0"/>
    <x v="0"/>
    <x v="0"/>
    <n v="0"/>
    <m/>
    <n v="2020"/>
    <n v="33"/>
    <n v="5"/>
    <n v="7"/>
    <n v="12"/>
    <n v="0"/>
    <n v="5"/>
    <n v="7"/>
    <n v="12"/>
    <n v="0"/>
    <n v="0"/>
    <n v="0"/>
  </r>
  <r>
    <s v="08MSU9980J"/>
    <x v="120"/>
    <s v="08DIT0013Y"/>
    <n v="4"/>
    <s v="DISCONTINUO"/>
    <x v="180"/>
    <x v="7"/>
    <x v="1"/>
    <x v="1"/>
    <x v="0"/>
    <n v="0"/>
    <m/>
    <n v="2020"/>
    <n v="2471"/>
    <n v="76"/>
    <n v="43"/>
    <n v="119"/>
    <n v="0"/>
    <n v="67"/>
    <n v="39"/>
    <n v="106"/>
    <n v="9"/>
    <n v="4"/>
    <n v="13"/>
  </r>
  <r>
    <s v="08MSU9980J"/>
    <x v="120"/>
    <s v="08DIT0013Y"/>
    <n v="4"/>
    <s v="DISCONTINUO"/>
    <x v="180"/>
    <x v="7"/>
    <x v="1"/>
    <x v="1"/>
    <x v="1"/>
    <n v="0"/>
    <m/>
    <n v="2020"/>
    <n v="901"/>
    <n v="0"/>
    <n v="1"/>
    <n v="1"/>
    <n v="0"/>
    <n v="0"/>
    <n v="1"/>
    <n v="1"/>
    <n v="0"/>
    <n v="1"/>
    <n v="1"/>
  </r>
  <r>
    <s v="08MSU9981I"/>
    <x v="121"/>
    <s v="08PSU0064P"/>
    <n v="4"/>
    <s v="DISCONTINUO"/>
    <x v="181"/>
    <x v="7"/>
    <x v="0"/>
    <x v="0"/>
    <x v="0"/>
    <n v="0"/>
    <m/>
    <n v="2020"/>
    <n v="40"/>
    <n v="2"/>
    <n v="2"/>
    <n v="4"/>
    <n v="0"/>
    <n v="2"/>
    <n v="2"/>
    <n v="4"/>
    <n v="0"/>
    <n v="0"/>
    <n v="0"/>
  </r>
  <r>
    <s v="08MSU9982H"/>
    <x v="122"/>
    <s v="08PSU0065O"/>
    <n v="4"/>
    <s v="DISCONTINUO"/>
    <x v="182"/>
    <x v="1"/>
    <x v="0"/>
    <x v="0"/>
    <x v="0"/>
    <n v="0"/>
    <m/>
    <n v="2020"/>
    <n v="189"/>
    <n v="22"/>
    <n v="14"/>
    <n v="36"/>
    <n v="0"/>
    <n v="22"/>
    <n v="14"/>
    <n v="36"/>
    <n v="4"/>
    <n v="2"/>
    <n v="6"/>
  </r>
  <r>
    <s v="08MSU9984F"/>
    <x v="123"/>
    <s v="08PSU4980Z"/>
    <n v="4"/>
    <s v="DISCONTINUO"/>
    <x v="183"/>
    <x v="1"/>
    <x v="0"/>
    <x v="0"/>
    <x v="1"/>
    <n v="0"/>
    <m/>
    <n v="2020"/>
    <n v="4"/>
    <n v="1"/>
    <n v="2"/>
    <n v="3"/>
    <n v="0"/>
    <n v="0"/>
    <n v="0"/>
    <n v="0"/>
    <n v="1"/>
    <n v="2"/>
    <n v="3"/>
  </r>
  <r>
    <s v="08MSU9985E"/>
    <x v="124"/>
    <s v="08PSU4981Y"/>
    <n v="4"/>
    <s v="DISCONTINUO"/>
    <x v="184"/>
    <x v="4"/>
    <x v="0"/>
    <x v="0"/>
    <x v="0"/>
    <n v="0"/>
    <m/>
    <n v="2020"/>
    <n v="16"/>
    <n v="5"/>
    <n v="7"/>
    <n v="12"/>
    <n v="0"/>
    <n v="5"/>
    <n v="5"/>
    <n v="10"/>
    <n v="0"/>
    <n v="0"/>
    <n v="0"/>
  </r>
  <r>
    <s v="08MSU9987C"/>
    <x v="125"/>
    <s v="08PSU0066N"/>
    <n v="4"/>
    <s v="DISCONTINUO"/>
    <x v="185"/>
    <x v="1"/>
    <x v="0"/>
    <x v="0"/>
    <x v="1"/>
    <n v="0"/>
    <m/>
    <n v="2020"/>
    <n v="5"/>
    <n v="3"/>
    <n v="5"/>
    <n v="8"/>
    <n v="0"/>
    <n v="0"/>
    <n v="0"/>
    <n v="0"/>
    <n v="3"/>
    <n v="5"/>
    <n v="8"/>
  </r>
  <r>
    <s v="08MSU9988B"/>
    <x v="126"/>
    <s v="08PSU4986T"/>
    <n v="4"/>
    <s v="DISCONTINUO"/>
    <x v="186"/>
    <x v="1"/>
    <x v="0"/>
    <x v="0"/>
    <x v="0"/>
    <n v="0"/>
    <m/>
    <n v="2020"/>
    <n v="69"/>
    <n v="15"/>
    <n v="8"/>
    <n v="23"/>
    <n v="0"/>
    <n v="1"/>
    <n v="0"/>
    <n v="1"/>
    <n v="1"/>
    <n v="0"/>
    <n v="1"/>
  </r>
  <r>
    <s v="08MSU9991P"/>
    <x v="127"/>
    <s v="08PSU4987S"/>
    <n v="4"/>
    <s v="DISCONTINUO"/>
    <x v="187"/>
    <x v="1"/>
    <x v="0"/>
    <x v="0"/>
    <x v="0"/>
    <n v="0"/>
    <m/>
    <n v="2020"/>
    <n v="63"/>
    <n v="3"/>
    <n v="12"/>
    <n v="15"/>
    <n v="0"/>
    <n v="3"/>
    <n v="12"/>
    <n v="15"/>
    <n v="0"/>
    <n v="0"/>
    <n v="0"/>
  </r>
  <r>
    <s v="08MSU9991P"/>
    <x v="127"/>
    <s v="08PSU4987S"/>
    <n v="4"/>
    <s v="DISCONTINUO"/>
    <x v="187"/>
    <x v="1"/>
    <x v="0"/>
    <x v="0"/>
    <x v="1"/>
    <n v="0"/>
    <m/>
    <n v="2020"/>
    <n v="65"/>
    <n v="3"/>
    <n v="10"/>
    <n v="13"/>
    <n v="0"/>
    <n v="0"/>
    <n v="0"/>
    <n v="0"/>
    <n v="3"/>
    <n v="10"/>
    <n v="13"/>
  </r>
  <r>
    <s v="08MSU9991P"/>
    <x v="127"/>
    <s v="08PSU5021Z"/>
    <n v="4"/>
    <s v="DISCONTINUO"/>
    <x v="188"/>
    <x v="0"/>
    <x v="0"/>
    <x v="0"/>
    <x v="1"/>
    <n v="0"/>
    <m/>
    <n v="2020"/>
    <n v="51"/>
    <n v="5"/>
    <n v="8"/>
    <n v="13"/>
    <n v="0"/>
    <n v="0"/>
    <n v="0"/>
    <n v="0"/>
    <n v="5"/>
    <n v="7"/>
    <n v="12"/>
  </r>
  <r>
    <s v="08MSU9993N"/>
    <x v="128"/>
    <s v="08PSU4999X"/>
    <n v="4"/>
    <s v="DISCONTINUO"/>
    <x v="189"/>
    <x v="0"/>
    <x v="0"/>
    <x v="0"/>
    <x v="0"/>
    <n v="0"/>
    <m/>
    <n v="2020"/>
    <n v="550"/>
    <n v="64"/>
    <n v="44"/>
    <n v="108"/>
    <n v="0"/>
    <n v="0"/>
    <n v="1"/>
    <n v="1"/>
    <n v="0"/>
    <n v="1"/>
    <n v="1"/>
  </r>
  <r>
    <s v="08MSU9994M"/>
    <x v="129"/>
    <s v="08PSU5000M"/>
    <n v="4"/>
    <s v="DISCONTINUO"/>
    <x v="190"/>
    <x v="14"/>
    <x v="0"/>
    <x v="0"/>
    <x v="0"/>
    <n v="0"/>
    <m/>
    <n v="2020"/>
    <n v="14"/>
    <n v="4"/>
    <n v="3"/>
    <n v="7"/>
    <n v="0"/>
    <n v="3"/>
    <n v="3"/>
    <n v="6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520">
  <r>
    <n v="156861"/>
    <x v="0"/>
    <x v="0"/>
    <n v="8"/>
    <x v="0"/>
    <x v="0"/>
    <n v="32949"/>
  </r>
  <r>
    <n v="156862"/>
    <x v="0"/>
    <x v="0"/>
    <n v="8"/>
    <x v="0"/>
    <x v="1"/>
    <n v="32339"/>
  </r>
  <r>
    <n v="156863"/>
    <x v="0"/>
    <x v="0"/>
    <n v="8"/>
    <x v="1"/>
    <x v="0"/>
    <n v="33211"/>
  </r>
  <r>
    <n v="156864"/>
    <x v="0"/>
    <x v="0"/>
    <n v="8"/>
    <x v="1"/>
    <x v="1"/>
    <n v="32655"/>
  </r>
  <r>
    <n v="156865"/>
    <x v="0"/>
    <x v="0"/>
    <n v="8"/>
    <x v="2"/>
    <x v="0"/>
    <n v="33488"/>
  </r>
  <r>
    <n v="156866"/>
    <x v="0"/>
    <x v="0"/>
    <n v="8"/>
    <x v="2"/>
    <x v="1"/>
    <n v="32895"/>
  </r>
  <r>
    <n v="156867"/>
    <x v="0"/>
    <x v="0"/>
    <n v="8"/>
    <x v="3"/>
    <x v="0"/>
    <n v="33748"/>
  </r>
  <r>
    <n v="156868"/>
    <x v="0"/>
    <x v="0"/>
    <n v="8"/>
    <x v="3"/>
    <x v="1"/>
    <n v="33065"/>
  </r>
  <r>
    <n v="156869"/>
    <x v="0"/>
    <x v="0"/>
    <n v="8"/>
    <x v="4"/>
    <x v="0"/>
    <n v="33972"/>
  </r>
  <r>
    <n v="156870"/>
    <x v="0"/>
    <x v="0"/>
    <n v="8"/>
    <x v="4"/>
    <x v="1"/>
    <n v="33199"/>
  </r>
  <r>
    <n v="156871"/>
    <x v="0"/>
    <x v="0"/>
    <n v="8"/>
    <x v="5"/>
    <x v="0"/>
    <n v="34186"/>
  </r>
  <r>
    <n v="156872"/>
    <x v="0"/>
    <x v="0"/>
    <n v="8"/>
    <x v="5"/>
    <x v="1"/>
    <n v="33320"/>
  </r>
  <r>
    <n v="156873"/>
    <x v="0"/>
    <x v="0"/>
    <n v="8"/>
    <x v="6"/>
    <x v="0"/>
    <n v="34388"/>
  </r>
  <r>
    <n v="156874"/>
    <x v="0"/>
    <x v="0"/>
    <n v="8"/>
    <x v="6"/>
    <x v="1"/>
    <n v="33434"/>
  </r>
  <r>
    <n v="156875"/>
    <x v="0"/>
    <x v="0"/>
    <n v="8"/>
    <x v="7"/>
    <x v="0"/>
    <n v="34551"/>
  </r>
  <r>
    <n v="156876"/>
    <x v="0"/>
    <x v="0"/>
    <n v="8"/>
    <x v="7"/>
    <x v="1"/>
    <n v="33523"/>
  </r>
  <r>
    <n v="156877"/>
    <x v="0"/>
    <x v="0"/>
    <n v="8"/>
    <x v="8"/>
    <x v="0"/>
    <n v="34699"/>
  </r>
  <r>
    <n v="156878"/>
    <x v="0"/>
    <x v="0"/>
    <n v="8"/>
    <x v="8"/>
    <x v="1"/>
    <n v="33573"/>
  </r>
  <r>
    <n v="156879"/>
    <x v="0"/>
    <x v="0"/>
    <n v="8"/>
    <x v="9"/>
    <x v="0"/>
    <n v="34851"/>
  </r>
  <r>
    <n v="156880"/>
    <x v="0"/>
    <x v="0"/>
    <n v="8"/>
    <x v="9"/>
    <x v="1"/>
    <n v="33621"/>
  </r>
  <r>
    <n v="156881"/>
    <x v="0"/>
    <x v="0"/>
    <n v="8"/>
    <x v="10"/>
    <x v="0"/>
    <n v="34958"/>
  </r>
  <r>
    <n v="156882"/>
    <x v="0"/>
    <x v="0"/>
    <n v="8"/>
    <x v="10"/>
    <x v="1"/>
    <n v="33643"/>
  </r>
  <r>
    <n v="156883"/>
    <x v="0"/>
    <x v="0"/>
    <n v="8"/>
    <x v="11"/>
    <x v="0"/>
    <n v="34932"/>
  </r>
  <r>
    <n v="156884"/>
    <x v="0"/>
    <x v="0"/>
    <n v="8"/>
    <x v="11"/>
    <x v="1"/>
    <n v="33562"/>
  </r>
  <r>
    <n v="156885"/>
    <x v="0"/>
    <x v="0"/>
    <n v="8"/>
    <x v="12"/>
    <x v="0"/>
    <n v="34781"/>
  </r>
  <r>
    <n v="156886"/>
    <x v="0"/>
    <x v="0"/>
    <n v="8"/>
    <x v="12"/>
    <x v="1"/>
    <n v="33397"/>
  </r>
  <r>
    <n v="156887"/>
    <x v="0"/>
    <x v="0"/>
    <n v="8"/>
    <x v="13"/>
    <x v="0"/>
    <n v="34592"/>
  </r>
  <r>
    <n v="156888"/>
    <x v="0"/>
    <x v="0"/>
    <n v="8"/>
    <x v="13"/>
    <x v="1"/>
    <n v="33234"/>
  </r>
  <r>
    <n v="156889"/>
    <x v="0"/>
    <x v="0"/>
    <n v="8"/>
    <x v="14"/>
    <x v="0"/>
    <n v="34382"/>
  </r>
  <r>
    <n v="156890"/>
    <x v="0"/>
    <x v="0"/>
    <n v="8"/>
    <x v="14"/>
    <x v="1"/>
    <n v="33064"/>
  </r>
  <r>
    <n v="156891"/>
    <x v="0"/>
    <x v="0"/>
    <n v="8"/>
    <x v="15"/>
    <x v="0"/>
    <n v="34160"/>
  </r>
  <r>
    <n v="156892"/>
    <x v="0"/>
    <x v="0"/>
    <n v="8"/>
    <x v="15"/>
    <x v="1"/>
    <n v="32860"/>
  </r>
  <r>
    <n v="156893"/>
    <x v="0"/>
    <x v="0"/>
    <n v="8"/>
    <x v="16"/>
    <x v="0"/>
    <n v="33965"/>
  </r>
  <r>
    <n v="156894"/>
    <x v="0"/>
    <x v="0"/>
    <n v="8"/>
    <x v="16"/>
    <x v="1"/>
    <n v="32639"/>
  </r>
  <r>
    <n v="156895"/>
    <x v="0"/>
    <x v="0"/>
    <n v="8"/>
    <x v="17"/>
    <x v="0"/>
    <n v="33792"/>
  </r>
  <r>
    <n v="156896"/>
    <x v="0"/>
    <x v="0"/>
    <n v="8"/>
    <x v="17"/>
    <x v="1"/>
    <n v="32440"/>
  </r>
  <r>
    <n v="156897"/>
    <x v="0"/>
    <x v="0"/>
    <n v="8"/>
    <x v="18"/>
    <x v="0"/>
    <n v="33627"/>
  </r>
  <r>
    <n v="156898"/>
    <x v="0"/>
    <x v="0"/>
    <n v="8"/>
    <x v="18"/>
    <x v="1"/>
    <n v="32297"/>
  </r>
  <r>
    <n v="156899"/>
    <x v="0"/>
    <x v="0"/>
    <n v="8"/>
    <x v="19"/>
    <x v="0"/>
    <n v="33479"/>
  </r>
  <r>
    <n v="156900"/>
    <x v="0"/>
    <x v="0"/>
    <n v="8"/>
    <x v="19"/>
    <x v="1"/>
    <n v="32203"/>
  </r>
  <r>
    <n v="156901"/>
    <x v="0"/>
    <x v="0"/>
    <n v="8"/>
    <x v="20"/>
    <x v="0"/>
    <n v="33325"/>
  </r>
  <r>
    <n v="156902"/>
    <x v="0"/>
    <x v="0"/>
    <n v="8"/>
    <x v="20"/>
    <x v="1"/>
    <n v="32102"/>
  </r>
  <r>
    <n v="156903"/>
    <x v="0"/>
    <x v="0"/>
    <n v="8"/>
    <x v="21"/>
    <x v="0"/>
    <n v="33089"/>
  </r>
  <r>
    <n v="156904"/>
    <x v="0"/>
    <x v="0"/>
    <n v="8"/>
    <x v="21"/>
    <x v="1"/>
    <n v="31916"/>
  </r>
  <r>
    <n v="156905"/>
    <x v="0"/>
    <x v="0"/>
    <n v="8"/>
    <x v="22"/>
    <x v="0"/>
    <n v="32733"/>
  </r>
  <r>
    <n v="156906"/>
    <x v="0"/>
    <x v="0"/>
    <n v="8"/>
    <x v="22"/>
    <x v="1"/>
    <n v="31647"/>
  </r>
  <r>
    <n v="156907"/>
    <x v="0"/>
    <x v="0"/>
    <n v="8"/>
    <x v="23"/>
    <x v="0"/>
    <n v="32256"/>
  </r>
  <r>
    <n v="156908"/>
    <x v="0"/>
    <x v="0"/>
    <n v="8"/>
    <x v="23"/>
    <x v="1"/>
    <n v="31324"/>
  </r>
  <r>
    <n v="156909"/>
    <x v="0"/>
    <x v="0"/>
    <n v="8"/>
    <x v="24"/>
    <x v="0"/>
    <n v="31625"/>
  </r>
  <r>
    <n v="156910"/>
    <x v="0"/>
    <x v="0"/>
    <n v="8"/>
    <x v="24"/>
    <x v="1"/>
    <n v="30921"/>
  </r>
  <r>
    <n v="156911"/>
    <x v="0"/>
    <x v="0"/>
    <n v="8"/>
    <x v="25"/>
    <x v="0"/>
    <n v="30894"/>
  </r>
  <r>
    <n v="156912"/>
    <x v="0"/>
    <x v="0"/>
    <n v="8"/>
    <x v="25"/>
    <x v="1"/>
    <n v="30464"/>
  </r>
  <r>
    <n v="156913"/>
    <x v="0"/>
    <x v="0"/>
    <n v="8"/>
    <x v="26"/>
    <x v="0"/>
    <n v="30174"/>
  </r>
  <r>
    <n v="156914"/>
    <x v="0"/>
    <x v="0"/>
    <n v="8"/>
    <x v="26"/>
    <x v="1"/>
    <n v="30030"/>
  </r>
  <r>
    <n v="156915"/>
    <x v="0"/>
    <x v="0"/>
    <n v="8"/>
    <x v="27"/>
    <x v="0"/>
    <n v="29468"/>
  </r>
  <r>
    <n v="156916"/>
    <x v="0"/>
    <x v="0"/>
    <n v="8"/>
    <x v="27"/>
    <x v="1"/>
    <n v="29610"/>
  </r>
  <r>
    <n v="156917"/>
    <x v="0"/>
    <x v="0"/>
    <n v="8"/>
    <x v="28"/>
    <x v="0"/>
    <n v="28753"/>
  </r>
  <r>
    <n v="156918"/>
    <x v="0"/>
    <x v="0"/>
    <n v="8"/>
    <x v="28"/>
    <x v="1"/>
    <n v="29172"/>
  </r>
  <r>
    <n v="156919"/>
    <x v="0"/>
    <x v="0"/>
    <n v="8"/>
    <x v="29"/>
    <x v="0"/>
    <n v="28064"/>
  </r>
  <r>
    <n v="156920"/>
    <x v="0"/>
    <x v="0"/>
    <n v="8"/>
    <x v="29"/>
    <x v="1"/>
    <n v="28734"/>
  </r>
  <r>
    <n v="156921"/>
    <x v="0"/>
    <x v="0"/>
    <n v="8"/>
    <x v="30"/>
    <x v="0"/>
    <n v="27396"/>
  </r>
  <r>
    <n v="156922"/>
    <x v="0"/>
    <x v="0"/>
    <n v="8"/>
    <x v="30"/>
    <x v="1"/>
    <n v="28307"/>
  </r>
  <r>
    <n v="156923"/>
    <x v="0"/>
    <x v="0"/>
    <n v="8"/>
    <x v="31"/>
    <x v="0"/>
    <n v="26744"/>
  </r>
  <r>
    <n v="156924"/>
    <x v="0"/>
    <x v="0"/>
    <n v="8"/>
    <x v="31"/>
    <x v="1"/>
    <n v="27893"/>
  </r>
  <r>
    <n v="156925"/>
    <x v="0"/>
    <x v="0"/>
    <n v="8"/>
    <x v="32"/>
    <x v="0"/>
    <n v="26125"/>
  </r>
  <r>
    <n v="156926"/>
    <x v="0"/>
    <x v="0"/>
    <n v="8"/>
    <x v="32"/>
    <x v="1"/>
    <n v="27502"/>
  </r>
  <r>
    <n v="156927"/>
    <x v="0"/>
    <x v="0"/>
    <n v="8"/>
    <x v="33"/>
    <x v="0"/>
    <n v="25569"/>
  </r>
  <r>
    <n v="156928"/>
    <x v="0"/>
    <x v="0"/>
    <n v="8"/>
    <x v="33"/>
    <x v="1"/>
    <n v="27143"/>
  </r>
  <r>
    <n v="156929"/>
    <x v="0"/>
    <x v="0"/>
    <n v="8"/>
    <x v="34"/>
    <x v="0"/>
    <n v="25098"/>
  </r>
  <r>
    <n v="156930"/>
    <x v="0"/>
    <x v="0"/>
    <n v="8"/>
    <x v="34"/>
    <x v="1"/>
    <n v="26818"/>
  </r>
  <r>
    <n v="156931"/>
    <x v="0"/>
    <x v="0"/>
    <n v="8"/>
    <x v="35"/>
    <x v="0"/>
    <n v="24738"/>
  </r>
  <r>
    <n v="156932"/>
    <x v="0"/>
    <x v="0"/>
    <n v="8"/>
    <x v="35"/>
    <x v="1"/>
    <n v="26541"/>
  </r>
  <r>
    <n v="156933"/>
    <x v="0"/>
    <x v="0"/>
    <n v="8"/>
    <x v="36"/>
    <x v="0"/>
    <n v="24495"/>
  </r>
  <r>
    <n v="156934"/>
    <x v="0"/>
    <x v="0"/>
    <n v="8"/>
    <x v="36"/>
    <x v="1"/>
    <n v="26317"/>
  </r>
  <r>
    <n v="156935"/>
    <x v="0"/>
    <x v="0"/>
    <n v="8"/>
    <x v="37"/>
    <x v="0"/>
    <n v="24357"/>
  </r>
  <r>
    <n v="156936"/>
    <x v="0"/>
    <x v="0"/>
    <n v="8"/>
    <x v="37"/>
    <x v="1"/>
    <n v="26144"/>
  </r>
  <r>
    <n v="156937"/>
    <x v="0"/>
    <x v="0"/>
    <n v="8"/>
    <x v="38"/>
    <x v="0"/>
    <n v="24312"/>
  </r>
  <r>
    <n v="156938"/>
    <x v="0"/>
    <x v="0"/>
    <n v="8"/>
    <x v="38"/>
    <x v="1"/>
    <n v="26011"/>
  </r>
  <r>
    <n v="156939"/>
    <x v="0"/>
    <x v="0"/>
    <n v="8"/>
    <x v="39"/>
    <x v="0"/>
    <n v="24345"/>
  </r>
  <r>
    <n v="156940"/>
    <x v="0"/>
    <x v="0"/>
    <n v="8"/>
    <x v="39"/>
    <x v="1"/>
    <n v="25910"/>
  </r>
  <r>
    <n v="156941"/>
    <x v="0"/>
    <x v="0"/>
    <n v="8"/>
    <x v="40"/>
    <x v="0"/>
    <n v="24345"/>
  </r>
  <r>
    <n v="156942"/>
    <x v="0"/>
    <x v="0"/>
    <n v="8"/>
    <x v="40"/>
    <x v="1"/>
    <n v="25748"/>
  </r>
  <r>
    <n v="156943"/>
    <x v="0"/>
    <x v="0"/>
    <n v="8"/>
    <x v="41"/>
    <x v="0"/>
    <n v="24242"/>
  </r>
  <r>
    <n v="156944"/>
    <x v="0"/>
    <x v="0"/>
    <n v="8"/>
    <x v="41"/>
    <x v="1"/>
    <n v="25472"/>
  </r>
  <r>
    <n v="156945"/>
    <x v="0"/>
    <x v="0"/>
    <n v="8"/>
    <x v="42"/>
    <x v="0"/>
    <n v="24035"/>
  </r>
  <r>
    <n v="156946"/>
    <x v="0"/>
    <x v="0"/>
    <n v="8"/>
    <x v="42"/>
    <x v="1"/>
    <n v="25104"/>
  </r>
  <r>
    <n v="156947"/>
    <x v="0"/>
    <x v="0"/>
    <n v="8"/>
    <x v="43"/>
    <x v="0"/>
    <n v="23704"/>
  </r>
  <r>
    <n v="156948"/>
    <x v="0"/>
    <x v="0"/>
    <n v="8"/>
    <x v="43"/>
    <x v="1"/>
    <n v="24644"/>
  </r>
  <r>
    <n v="156949"/>
    <x v="0"/>
    <x v="0"/>
    <n v="8"/>
    <x v="44"/>
    <x v="0"/>
    <n v="23264"/>
  </r>
  <r>
    <n v="156950"/>
    <x v="0"/>
    <x v="0"/>
    <n v="8"/>
    <x v="44"/>
    <x v="1"/>
    <n v="24105"/>
  </r>
  <r>
    <n v="156951"/>
    <x v="0"/>
    <x v="0"/>
    <n v="8"/>
    <x v="45"/>
    <x v="0"/>
    <n v="22744"/>
  </r>
  <r>
    <n v="156952"/>
    <x v="0"/>
    <x v="0"/>
    <n v="8"/>
    <x v="45"/>
    <x v="1"/>
    <n v="23509"/>
  </r>
  <r>
    <n v="156953"/>
    <x v="0"/>
    <x v="0"/>
    <n v="8"/>
    <x v="46"/>
    <x v="0"/>
    <n v="22170"/>
  </r>
  <r>
    <n v="156954"/>
    <x v="0"/>
    <x v="0"/>
    <n v="8"/>
    <x v="46"/>
    <x v="1"/>
    <n v="22872"/>
  </r>
  <r>
    <n v="156955"/>
    <x v="0"/>
    <x v="0"/>
    <n v="8"/>
    <x v="47"/>
    <x v="0"/>
    <n v="21551"/>
  </r>
  <r>
    <n v="156956"/>
    <x v="0"/>
    <x v="0"/>
    <n v="8"/>
    <x v="47"/>
    <x v="1"/>
    <n v="22208"/>
  </r>
  <r>
    <n v="156957"/>
    <x v="0"/>
    <x v="0"/>
    <n v="8"/>
    <x v="48"/>
    <x v="0"/>
    <n v="20909"/>
  </r>
  <r>
    <n v="156958"/>
    <x v="0"/>
    <x v="0"/>
    <n v="8"/>
    <x v="48"/>
    <x v="1"/>
    <n v="21538"/>
  </r>
  <r>
    <n v="156959"/>
    <x v="0"/>
    <x v="0"/>
    <n v="8"/>
    <x v="49"/>
    <x v="0"/>
    <n v="20261"/>
  </r>
  <r>
    <n v="156960"/>
    <x v="0"/>
    <x v="0"/>
    <n v="8"/>
    <x v="49"/>
    <x v="1"/>
    <n v="20873"/>
  </r>
  <r>
    <n v="156961"/>
    <x v="0"/>
    <x v="0"/>
    <n v="8"/>
    <x v="50"/>
    <x v="0"/>
    <n v="19609"/>
  </r>
  <r>
    <n v="156962"/>
    <x v="0"/>
    <x v="0"/>
    <n v="8"/>
    <x v="50"/>
    <x v="1"/>
    <n v="20215"/>
  </r>
  <r>
    <n v="156963"/>
    <x v="0"/>
    <x v="0"/>
    <n v="8"/>
    <x v="51"/>
    <x v="0"/>
    <n v="18945"/>
  </r>
  <r>
    <n v="156964"/>
    <x v="0"/>
    <x v="0"/>
    <n v="8"/>
    <x v="51"/>
    <x v="1"/>
    <n v="19553"/>
  </r>
  <r>
    <n v="156965"/>
    <x v="0"/>
    <x v="0"/>
    <n v="8"/>
    <x v="52"/>
    <x v="0"/>
    <n v="18269"/>
  </r>
  <r>
    <n v="156966"/>
    <x v="0"/>
    <x v="0"/>
    <n v="8"/>
    <x v="52"/>
    <x v="1"/>
    <n v="18882"/>
  </r>
  <r>
    <n v="156967"/>
    <x v="0"/>
    <x v="0"/>
    <n v="8"/>
    <x v="53"/>
    <x v="0"/>
    <n v="17574"/>
  </r>
  <r>
    <n v="156968"/>
    <x v="0"/>
    <x v="0"/>
    <n v="8"/>
    <x v="53"/>
    <x v="1"/>
    <n v="18198"/>
  </r>
  <r>
    <n v="156969"/>
    <x v="0"/>
    <x v="0"/>
    <n v="8"/>
    <x v="54"/>
    <x v="0"/>
    <n v="16855"/>
  </r>
  <r>
    <n v="156970"/>
    <x v="0"/>
    <x v="0"/>
    <n v="8"/>
    <x v="54"/>
    <x v="1"/>
    <n v="17493"/>
  </r>
  <r>
    <n v="156971"/>
    <x v="0"/>
    <x v="0"/>
    <n v="8"/>
    <x v="55"/>
    <x v="0"/>
    <n v="16109"/>
  </r>
  <r>
    <n v="156972"/>
    <x v="0"/>
    <x v="0"/>
    <n v="8"/>
    <x v="55"/>
    <x v="1"/>
    <n v="16763"/>
  </r>
  <r>
    <n v="156973"/>
    <x v="0"/>
    <x v="0"/>
    <n v="8"/>
    <x v="56"/>
    <x v="0"/>
    <n v="15340"/>
  </r>
  <r>
    <n v="156974"/>
    <x v="0"/>
    <x v="0"/>
    <n v="8"/>
    <x v="56"/>
    <x v="1"/>
    <n v="16011"/>
  </r>
  <r>
    <n v="156975"/>
    <x v="0"/>
    <x v="0"/>
    <n v="8"/>
    <x v="57"/>
    <x v="0"/>
    <n v="14554"/>
  </r>
  <r>
    <n v="156976"/>
    <x v="0"/>
    <x v="0"/>
    <n v="8"/>
    <x v="57"/>
    <x v="1"/>
    <n v="15240"/>
  </r>
  <r>
    <n v="156977"/>
    <x v="0"/>
    <x v="0"/>
    <n v="8"/>
    <x v="58"/>
    <x v="0"/>
    <n v="13761"/>
  </r>
  <r>
    <n v="156978"/>
    <x v="0"/>
    <x v="0"/>
    <n v="8"/>
    <x v="58"/>
    <x v="1"/>
    <n v="14467"/>
  </r>
  <r>
    <n v="156979"/>
    <x v="0"/>
    <x v="0"/>
    <n v="8"/>
    <x v="59"/>
    <x v="0"/>
    <n v="12978"/>
  </r>
  <r>
    <n v="156980"/>
    <x v="0"/>
    <x v="0"/>
    <n v="8"/>
    <x v="59"/>
    <x v="1"/>
    <n v="13702"/>
  </r>
  <r>
    <n v="156981"/>
    <x v="0"/>
    <x v="0"/>
    <n v="8"/>
    <x v="60"/>
    <x v="0"/>
    <n v="12217"/>
  </r>
  <r>
    <n v="156982"/>
    <x v="0"/>
    <x v="0"/>
    <n v="8"/>
    <x v="60"/>
    <x v="1"/>
    <n v="12960"/>
  </r>
  <r>
    <n v="156983"/>
    <x v="0"/>
    <x v="0"/>
    <n v="8"/>
    <x v="61"/>
    <x v="0"/>
    <n v="11471"/>
  </r>
  <r>
    <n v="156984"/>
    <x v="0"/>
    <x v="0"/>
    <n v="8"/>
    <x v="61"/>
    <x v="1"/>
    <n v="12243"/>
  </r>
  <r>
    <n v="156985"/>
    <x v="0"/>
    <x v="0"/>
    <n v="8"/>
    <x v="62"/>
    <x v="0"/>
    <n v="10758"/>
  </r>
  <r>
    <n v="156986"/>
    <x v="0"/>
    <x v="0"/>
    <n v="8"/>
    <x v="62"/>
    <x v="1"/>
    <n v="11544"/>
  </r>
  <r>
    <n v="156987"/>
    <x v="0"/>
    <x v="0"/>
    <n v="8"/>
    <x v="63"/>
    <x v="0"/>
    <n v="10075"/>
  </r>
  <r>
    <n v="156988"/>
    <x v="0"/>
    <x v="0"/>
    <n v="8"/>
    <x v="63"/>
    <x v="1"/>
    <n v="10866"/>
  </r>
  <r>
    <n v="156989"/>
    <x v="0"/>
    <x v="0"/>
    <n v="8"/>
    <x v="64"/>
    <x v="0"/>
    <n v="9403"/>
  </r>
  <r>
    <n v="156990"/>
    <x v="0"/>
    <x v="0"/>
    <n v="8"/>
    <x v="64"/>
    <x v="1"/>
    <n v="10213"/>
  </r>
  <r>
    <n v="156991"/>
    <x v="0"/>
    <x v="0"/>
    <n v="8"/>
    <x v="65"/>
    <x v="0"/>
    <n v="8828"/>
  </r>
  <r>
    <n v="156992"/>
    <x v="0"/>
    <x v="0"/>
    <n v="8"/>
    <x v="65"/>
    <x v="1"/>
    <n v="9658"/>
  </r>
  <r>
    <n v="156993"/>
    <x v="0"/>
    <x v="0"/>
    <n v="8"/>
    <x v="66"/>
    <x v="0"/>
    <n v="8313"/>
  </r>
  <r>
    <n v="156994"/>
    <x v="0"/>
    <x v="0"/>
    <n v="8"/>
    <x v="66"/>
    <x v="1"/>
    <n v="9159"/>
  </r>
  <r>
    <n v="156995"/>
    <x v="0"/>
    <x v="0"/>
    <n v="8"/>
    <x v="67"/>
    <x v="0"/>
    <n v="7793"/>
  </r>
  <r>
    <n v="156996"/>
    <x v="0"/>
    <x v="0"/>
    <n v="8"/>
    <x v="67"/>
    <x v="1"/>
    <n v="8642"/>
  </r>
  <r>
    <n v="156997"/>
    <x v="0"/>
    <x v="0"/>
    <n v="8"/>
    <x v="68"/>
    <x v="0"/>
    <n v="7300"/>
  </r>
  <r>
    <n v="156998"/>
    <x v="0"/>
    <x v="0"/>
    <n v="8"/>
    <x v="68"/>
    <x v="1"/>
    <n v="8150"/>
  </r>
  <r>
    <n v="156999"/>
    <x v="0"/>
    <x v="0"/>
    <n v="8"/>
    <x v="69"/>
    <x v="0"/>
    <n v="6832"/>
  </r>
  <r>
    <n v="157000"/>
    <x v="0"/>
    <x v="0"/>
    <n v="8"/>
    <x v="69"/>
    <x v="1"/>
    <n v="7680"/>
  </r>
  <r>
    <n v="157001"/>
    <x v="0"/>
    <x v="0"/>
    <n v="8"/>
    <x v="70"/>
    <x v="0"/>
    <n v="6388"/>
  </r>
  <r>
    <n v="157002"/>
    <x v="0"/>
    <x v="0"/>
    <n v="8"/>
    <x v="70"/>
    <x v="1"/>
    <n v="7232"/>
  </r>
  <r>
    <n v="157003"/>
    <x v="0"/>
    <x v="0"/>
    <n v="8"/>
    <x v="71"/>
    <x v="0"/>
    <n v="5961"/>
  </r>
  <r>
    <n v="157004"/>
    <x v="0"/>
    <x v="0"/>
    <n v="8"/>
    <x v="71"/>
    <x v="1"/>
    <n v="6796"/>
  </r>
  <r>
    <n v="157005"/>
    <x v="0"/>
    <x v="0"/>
    <n v="8"/>
    <x v="72"/>
    <x v="0"/>
    <n v="5549"/>
  </r>
  <r>
    <n v="157006"/>
    <x v="0"/>
    <x v="0"/>
    <n v="8"/>
    <x v="72"/>
    <x v="1"/>
    <n v="6371"/>
  </r>
  <r>
    <n v="157007"/>
    <x v="0"/>
    <x v="0"/>
    <n v="8"/>
    <x v="73"/>
    <x v="0"/>
    <n v="5167"/>
  </r>
  <r>
    <n v="157008"/>
    <x v="0"/>
    <x v="0"/>
    <n v="8"/>
    <x v="73"/>
    <x v="1"/>
    <n v="5973"/>
  </r>
  <r>
    <n v="157009"/>
    <x v="0"/>
    <x v="0"/>
    <n v="8"/>
    <x v="74"/>
    <x v="0"/>
    <n v="4794"/>
  </r>
  <r>
    <n v="157010"/>
    <x v="0"/>
    <x v="0"/>
    <n v="8"/>
    <x v="74"/>
    <x v="1"/>
    <n v="5580"/>
  </r>
  <r>
    <n v="157011"/>
    <x v="0"/>
    <x v="0"/>
    <n v="8"/>
    <x v="75"/>
    <x v="0"/>
    <n v="4418"/>
  </r>
  <r>
    <n v="157012"/>
    <x v="0"/>
    <x v="0"/>
    <n v="8"/>
    <x v="75"/>
    <x v="1"/>
    <n v="5175"/>
  </r>
  <r>
    <n v="157013"/>
    <x v="0"/>
    <x v="0"/>
    <n v="8"/>
    <x v="76"/>
    <x v="0"/>
    <n v="4051"/>
  </r>
  <r>
    <n v="157014"/>
    <x v="0"/>
    <x v="0"/>
    <n v="8"/>
    <x v="76"/>
    <x v="1"/>
    <n v="4773"/>
  </r>
  <r>
    <n v="157015"/>
    <x v="0"/>
    <x v="0"/>
    <n v="8"/>
    <x v="77"/>
    <x v="0"/>
    <n v="3700"/>
  </r>
  <r>
    <n v="157016"/>
    <x v="0"/>
    <x v="0"/>
    <n v="8"/>
    <x v="77"/>
    <x v="1"/>
    <n v="4383"/>
  </r>
  <r>
    <n v="157017"/>
    <x v="0"/>
    <x v="0"/>
    <n v="8"/>
    <x v="78"/>
    <x v="0"/>
    <n v="3365"/>
  </r>
  <r>
    <n v="157018"/>
    <x v="0"/>
    <x v="0"/>
    <n v="8"/>
    <x v="78"/>
    <x v="1"/>
    <n v="4009"/>
  </r>
  <r>
    <n v="157019"/>
    <x v="0"/>
    <x v="0"/>
    <n v="8"/>
    <x v="79"/>
    <x v="0"/>
    <n v="3047"/>
  </r>
  <r>
    <n v="157020"/>
    <x v="0"/>
    <x v="0"/>
    <n v="8"/>
    <x v="79"/>
    <x v="1"/>
    <n v="3648"/>
  </r>
  <r>
    <n v="157021"/>
    <x v="0"/>
    <x v="0"/>
    <n v="8"/>
    <x v="80"/>
    <x v="0"/>
    <n v="2745"/>
  </r>
  <r>
    <n v="157022"/>
    <x v="0"/>
    <x v="0"/>
    <n v="8"/>
    <x v="80"/>
    <x v="1"/>
    <n v="3302"/>
  </r>
  <r>
    <n v="157023"/>
    <x v="0"/>
    <x v="0"/>
    <n v="8"/>
    <x v="81"/>
    <x v="0"/>
    <n v="2459"/>
  </r>
  <r>
    <n v="157024"/>
    <x v="0"/>
    <x v="0"/>
    <n v="8"/>
    <x v="81"/>
    <x v="1"/>
    <n v="2972"/>
  </r>
  <r>
    <n v="157025"/>
    <x v="0"/>
    <x v="0"/>
    <n v="8"/>
    <x v="82"/>
    <x v="0"/>
    <n v="2190"/>
  </r>
  <r>
    <n v="157026"/>
    <x v="0"/>
    <x v="0"/>
    <n v="8"/>
    <x v="82"/>
    <x v="1"/>
    <n v="2656"/>
  </r>
  <r>
    <n v="157027"/>
    <x v="0"/>
    <x v="0"/>
    <n v="8"/>
    <x v="83"/>
    <x v="0"/>
    <n v="1934"/>
  </r>
  <r>
    <n v="157028"/>
    <x v="0"/>
    <x v="0"/>
    <n v="8"/>
    <x v="83"/>
    <x v="1"/>
    <n v="2357"/>
  </r>
  <r>
    <n v="157029"/>
    <x v="0"/>
    <x v="0"/>
    <n v="8"/>
    <x v="84"/>
    <x v="0"/>
    <n v="1692"/>
  </r>
  <r>
    <n v="157030"/>
    <x v="0"/>
    <x v="0"/>
    <n v="8"/>
    <x v="84"/>
    <x v="1"/>
    <n v="2074"/>
  </r>
  <r>
    <n v="157031"/>
    <x v="0"/>
    <x v="0"/>
    <n v="8"/>
    <x v="85"/>
    <x v="0"/>
    <n v="1463"/>
  </r>
  <r>
    <n v="157032"/>
    <x v="0"/>
    <x v="0"/>
    <n v="8"/>
    <x v="85"/>
    <x v="1"/>
    <n v="1804"/>
  </r>
  <r>
    <n v="157033"/>
    <x v="0"/>
    <x v="0"/>
    <n v="8"/>
    <x v="86"/>
    <x v="0"/>
    <n v="1246"/>
  </r>
  <r>
    <n v="157034"/>
    <x v="0"/>
    <x v="0"/>
    <n v="8"/>
    <x v="86"/>
    <x v="1"/>
    <n v="1549"/>
  </r>
  <r>
    <n v="157035"/>
    <x v="0"/>
    <x v="0"/>
    <n v="8"/>
    <x v="87"/>
    <x v="0"/>
    <n v="1051"/>
  </r>
  <r>
    <n v="157036"/>
    <x v="0"/>
    <x v="0"/>
    <n v="8"/>
    <x v="87"/>
    <x v="1"/>
    <n v="1321"/>
  </r>
  <r>
    <n v="157037"/>
    <x v="0"/>
    <x v="0"/>
    <n v="8"/>
    <x v="88"/>
    <x v="0"/>
    <n v="877"/>
  </r>
  <r>
    <n v="157038"/>
    <x v="0"/>
    <x v="0"/>
    <n v="8"/>
    <x v="88"/>
    <x v="1"/>
    <n v="1114"/>
  </r>
  <r>
    <n v="157039"/>
    <x v="0"/>
    <x v="0"/>
    <n v="8"/>
    <x v="89"/>
    <x v="0"/>
    <n v="722"/>
  </r>
  <r>
    <n v="157040"/>
    <x v="0"/>
    <x v="0"/>
    <n v="8"/>
    <x v="89"/>
    <x v="1"/>
    <n v="930"/>
  </r>
  <r>
    <n v="157041"/>
    <x v="0"/>
    <x v="0"/>
    <n v="8"/>
    <x v="90"/>
    <x v="0"/>
    <n v="590"/>
  </r>
  <r>
    <n v="157042"/>
    <x v="0"/>
    <x v="0"/>
    <n v="8"/>
    <x v="90"/>
    <x v="1"/>
    <n v="771"/>
  </r>
  <r>
    <n v="157043"/>
    <x v="0"/>
    <x v="0"/>
    <n v="8"/>
    <x v="91"/>
    <x v="0"/>
    <n v="475"/>
  </r>
  <r>
    <n v="157044"/>
    <x v="0"/>
    <x v="0"/>
    <n v="8"/>
    <x v="91"/>
    <x v="1"/>
    <n v="632"/>
  </r>
  <r>
    <n v="157045"/>
    <x v="0"/>
    <x v="0"/>
    <n v="8"/>
    <x v="92"/>
    <x v="0"/>
    <n v="375"/>
  </r>
  <r>
    <n v="157046"/>
    <x v="0"/>
    <x v="0"/>
    <n v="8"/>
    <x v="92"/>
    <x v="1"/>
    <n v="511"/>
  </r>
  <r>
    <n v="157047"/>
    <x v="0"/>
    <x v="0"/>
    <n v="8"/>
    <x v="93"/>
    <x v="0"/>
    <n v="292"/>
  </r>
  <r>
    <n v="157048"/>
    <x v="0"/>
    <x v="0"/>
    <n v="8"/>
    <x v="93"/>
    <x v="1"/>
    <n v="405"/>
  </r>
  <r>
    <n v="157049"/>
    <x v="0"/>
    <x v="0"/>
    <n v="8"/>
    <x v="94"/>
    <x v="0"/>
    <n v="223"/>
  </r>
  <r>
    <n v="157050"/>
    <x v="0"/>
    <x v="0"/>
    <n v="8"/>
    <x v="94"/>
    <x v="1"/>
    <n v="316"/>
  </r>
  <r>
    <n v="157051"/>
    <x v="0"/>
    <x v="0"/>
    <n v="8"/>
    <x v="95"/>
    <x v="0"/>
    <n v="167"/>
  </r>
  <r>
    <n v="157052"/>
    <x v="0"/>
    <x v="0"/>
    <n v="8"/>
    <x v="95"/>
    <x v="1"/>
    <n v="243"/>
  </r>
  <r>
    <n v="157053"/>
    <x v="0"/>
    <x v="0"/>
    <n v="8"/>
    <x v="96"/>
    <x v="0"/>
    <n v="122"/>
  </r>
  <r>
    <n v="157054"/>
    <x v="0"/>
    <x v="0"/>
    <n v="8"/>
    <x v="96"/>
    <x v="1"/>
    <n v="182"/>
  </r>
  <r>
    <n v="157055"/>
    <x v="0"/>
    <x v="0"/>
    <n v="8"/>
    <x v="97"/>
    <x v="0"/>
    <n v="88"/>
  </r>
  <r>
    <n v="157056"/>
    <x v="0"/>
    <x v="0"/>
    <n v="8"/>
    <x v="97"/>
    <x v="1"/>
    <n v="134"/>
  </r>
  <r>
    <n v="157057"/>
    <x v="0"/>
    <x v="0"/>
    <n v="8"/>
    <x v="98"/>
    <x v="0"/>
    <n v="61"/>
  </r>
  <r>
    <n v="157058"/>
    <x v="0"/>
    <x v="0"/>
    <n v="8"/>
    <x v="98"/>
    <x v="1"/>
    <n v="96"/>
  </r>
  <r>
    <n v="157059"/>
    <x v="0"/>
    <x v="0"/>
    <n v="8"/>
    <x v="99"/>
    <x v="0"/>
    <n v="42"/>
  </r>
  <r>
    <n v="157060"/>
    <x v="0"/>
    <x v="0"/>
    <n v="8"/>
    <x v="99"/>
    <x v="1"/>
    <n v="67"/>
  </r>
  <r>
    <n v="157061"/>
    <x v="0"/>
    <x v="0"/>
    <n v="8"/>
    <x v="100"/>
    <x v="0"/>
    <n v="28"/>
  </r>
  <r>
    <n v="157062"/>
    <x v="0"/>
    <x v="0"/>
    <n v="8"/>
    <x v="100"/>
    <x v="1"/>
    <n v="46"/>
  </r>
  <r>
    <n v="157063"/>
    <x v="0"/>
    <x v="0"/>
    <n v="8"/>
    <x v="101"/>
    <x v="0"/>
    <n v="18"/>
  </r>
  <r>
    <n v="157064"/>
    <x v="0"/>
    <x v="0"/>
    <n v="8"/>
    <x v="101"/>
    <x v="1"/>
    <n v="30"/>
  </r>
  <r>
    <n v="157065"/>
    <x v="0"/>
    <x v="0"/>
    <n v="8"/>
    <x v="102"/>
    <x v="0"/>
    <n v="11"/>
  </r>
  <r>
    <n v="157066"/>
    <x v="0"/>
    <x v="0"/>
    <n v="8"/>
    <x v="102"/>
    <x v="1"/>
    <n v="19"/>
  </r>
  <r>
    <n v="157067"/>
    <x v="0"/>
    <x v="0"/>
    <n v="8"/>
    <x v="103"/>
    <x v="0"/>
    <n v="7"/>
  </r>
  <r>
    <n v="157068"/>
    <x v="0"/>
    <x v="0"/>
    <n v="8"/>
    <x v="103"/>
    <x v="1"/>
    <n v="12"/>
  </r>
  <r>
    <n v="157069"/>
    <x v="0"/>
    <x v="0"/>
    <n v="8"/>
    <x v="104"/>
    <x v="0"/>
    <n v="4"/>
  </r>
  <r>
    <n v="157070"/>
    <x v="0"/>
    <x v="0"/>
    <n v="8"/>
    <x v="104"/>
    <x v="1"/>
    <n v="7"/>
  </r>
  <r>
    <n v="157071"/>
    <x v="0"/>
    <x v="0"/>
    <n v="8"/>
    <x v="105"/>
    <x v="0"/>
    <n v="2"/>
  </r>
  <r>
    <n v="157072"/>
    <x v="0"/>
    <x v="0"/>
    <n v="8"/>
    <x v="105"/>
    <x v="1"/>
    <n v="3"/>
  </r>
  <r>
    <n v="157073"/>
    <x v="0"/>
    <x v="0"/>
    <n v="8"/>
    <x v="106"/>
    <x v="0"/>
    <n v="1"/>
  </r>
  <r>
    <n v="157074"/>
    <x v="0"/>
    <x v="0"/>
    <n v="8"/>
    <x v="106"/>
    <x v="1"/>
    <n v="2"/>
  </r>
  <r>
    <n v="157075"/>
    <x v="0"/>
    <x v="0"/>
    <n v="8"/>
    <x v="107"/>
    <x v="0"/>
    <n v="0"/>
  </r>
  <r>
    <n v="157076"/>
    <x v="0"/>
    <x v="0"/>
    <n v="8"/>
    <x v="107"/>
    <x v="1"/>
    <n v="0"/>
  </r>
  <r>
    <n v="157077"/>
    <x v="0"/>
    <x v="0"/>
    <n v="8"/>
    <x v="108"/>
    <x v="0"/>
    <n v="0"/>
  </r>
  <r>
    <n v="157078"/>
    <x v="0"/>
    <x v="0"/>
    <n v="8"/>
    <x v="108"/>
    <x v="1"/>
    <n v="0"/>
  </r>
  <r>
    <n v="157079"/>
    <x v="0"/>
    <x v="0"/>
    <n v="8"/>
    <x v="109"/>
    <x v="0"/>
    <n v="0"/>
  </r>
  <r>
    <n v="157080"/>
    <x v="0"/>
    <x v="0"/>
    <n v="8"/>
    <x v="109"/>
    <x v="1"/>
    <n v="0"/>
  </r>
  <r>
    <n v="157081"/>
    <x v="1"/>
    <x v="0"/>
    <n v="8"/>
    <x v="0"/>
    <x v="0"/>
    <n v="32744"/>
  </r>
  <r>
    <n v="157082"/>
    <x v="1"/>
    <x v="0"/>
    <n v="8"/>
    <x v="0"/>
    <x v="1"/>
    <n v="31882"/>
  </r>
  <r>
    <n v="157083"/>
    <x v="1"/>
    <x v="0"/>
    <n v="8"/>
    <x v="1"/>
    <x v="0"/>
    <n v="32765"/>
  </r>
  <r>
    <n v="157084"/>
    <x v="1"/>
    <x v="0"/>
    <n v="8"/>
    <x v="1"/>
    <x v="1"/>
    <n v="32246"/>
  </r>
  <r>
    <n v="157085"/>
    <x v="1"/>
    <x v="0"/>
    <n v="8"/>
    <x v="2"/>
    <x v="0"/>
    <n v="33095"/>
  </r>
  <r>
    <n v="157086"/>
    <x v="1"/>
    <x v="0"/>
    <n v="8"/>
    <x v="2"/>
    <x v="1"/>
    <n v="32578"/>
  </r>
  <r>
    <n v="157087"/>
    <x v="1"/>
    <x v="0"/>
    <n v="8"/>
    <x v="3"/>
    <x v="0"/>
    <n v="33392"/>
  </r>
  <r>
    <n v="157088"/>
    <x v="1"/>
    <x v="0"/>
    <n v="8"/>
    <x v="3"/>
    <x v="1"/>
    <n v="32807"/>
  </r>
  <r>
    <n v="157089"/>
    <x v="1"/>
    <x v="0"/>
    <n v="8"/>
    <x v="4"/>
    <x v="0"/>
    <n v="33662"/>
  </r>
  <r>
    <n v="157090"/>
    <x v="1"/>
    <x v="0"/>
    <n v="8"/>
    <x v="4"/>
    <x v="1"/>
    <n v="32969"/>
  </r>
  <r>
    <n v="157091"/>
    <x v="1"/>
    <x v="0"/>
    <n v="8"/>
    <x v="5"/>
    <x v="0"/>
    <n v="33890"/>
  </r>
  <r>
    <n v="157092"/>
    <x v="1"/>
    <x v="0"/>
    <n v="8"/>
    <x v="5"/>
    <x v="1"/>
    <n v="33100"/>
  </r>
  <r>
    <n v="157093"/>
    <x v="1"/>
    <x v="0"/>
    <n v="8"/>
    <x v="6"/>
    <x v="0"/>
    <n v="34108"/>
  </r>
  <r>
    <n v="157094"/>
    <x v="1"/>
    <x v="0"/>
    <n v="8"/>
    <x v="6"/>
    <x v="1"/>
    <n v="33225"/>
  </r>
  <r>
    <n v="157095"/>
    <x v="1"/>
    <x v="0"/>
    <n v="8"/>
    <x v="7"/>
    <x v="0"/>
    <n v="34318"/>
  </r>
  <r>
    <n v="157096"/>
    <x v="1"/>
    <x v="0"/>
    <n v="8"/>
    <x v="7"/>
    <x v="1"/>
    <n v="33349"/>
  </r>
  <r>
    <n v="157097"/>
    <x v="1"/>
    <x v="0"/>
    <n v="8"/>
    <x v="8"/>
    <x v="0"/>
    <n v="34490"/>
  </r>
  <r>
    <n v="157098"/>
    <x v="1"/>
    <x v="0"/>
    <n v="8"/>
    <x v="8"/>
    <x v="1"/>
    <n v="33447"/>
  </r>
  <r>
    <n v="157099"/>
    <x v="1"/>
    <x v="0"/>
    <n v="8"/>
    <x v="9"/>
    <x v="0"/>
    <n v="34646"/>
  </r>
  <r>
    <n v="157100"/>
    <x v="1"/>
    <x v="0"/>
    <n v="8"/>
    <x v="9"/>
    <x v="1"/>
    <n v="33502"/>
  </r>
  <r>
    <n v="157101"/>
    <x v="1"/>
    <x v="0"/>
    <n v="8"/>
    <x v="10"/>
    <x v="0"/>
    <n v="34805"/>
  </r>
  <r>
    <n v="157102"/>
    <x v="1"/>
    <x v="0"/>
    <n v="8"/>
    <x v="10"/>
    <x v="1"/>
    <n v="33552"/>
  </r>
  <r>
    <n v="157103"/>
    <x v="1"/>
    <x v="0"/>
    <n v="8"/>
    <x v="11"/>
    <x v="0"/>
    <n v="34911"/>
  </r>
  <r>
    <n v="157104"/>
    <x v="1"/>
    <x v="0"/>
    <n v="8"/>
    <x v="11"/>
    <x v="1"/>
    <n v="33574"/>
  </r>
  <r>
    <n v="157105"/>
    <x v="1"/>
    <x v="0"/>
    <n v="8"/>
    <x v="12"/>
    <x v="0"/>
    <n v="34877"/>
  </r>
  <r>
    <n v="157106"/>
    <x v="1"/>
    <x v="0"/>
    <n v="8"/>
    <x v="12"/>
    <x v="1"/>
    <n v="33489"/>
  </r>
  <r>
    <n v="157107"/>
    <x v="1"/>
    <x v="0"/>
    <n v="8"/>
    <x v="13"/>
    <x v="0"/>
    <n v="34711"/>
  </r>
  <r>
    <n v="157108"/>
    <x v="1"/>
    <x v="0"/>
    <n v="8"/>
    <x v="13"/>
    <x v="1"/>
    <n v="33319"/>
  </r>
  <r>
    <n v="157109"/>
    <x v="1"/>
    <x v="0"/>
    <n v="8"/>
    <x v="14"/>
    <x v="0"/>
    <n v="34499"/>
  </r>
  <r>
    <n v="157110"/>
    <x v="1"/>
    <x v="0"/>
    <n v="8"/>
    <x v="14"/>
    <x v="1"/>
    <n v="33145"/>
  </r>
  <r>
    <n v="157111"/>
    <x v="1"/>
    <x v="0"/>
    <n v="8"/>
    <x v="15"/>
    <x v="0"/>
    <n v="34273"/>
  </r>
  <r>
    <n v="157112"/>
    <x v="1"/>
    <x v="0"/>
    <n v="8"/>
    <x v="15"/>
    <x v="1"/>
    <n v="32969"/>
  </r>
  <r>
    <n v="157113"/>
    <x v="1"/>
    <x v="0"/>
    <n v="8"/>
    <x v="16"/>
    <x v="0"/>
    <n v="34034"/>
  </r>
  <r>
    <n v="157114"/>
    <x v="1"/>
    <x v="0"/>
    <n v="8"/>
    <x v="16"/>
    <x v="1"/>
    <n v="32757"/>
  </r>
  <r>
    <n v="157115"/>
    <x v="1"/>
    <x v="0"/>
    <n v="8"/>
    <x v="17"/>
    <x v="0"/>
    <n v="33809"/>
  </r>
  <r>
    <n v="157116"/>
    <x v="1"/>
    <x v="0"/>
    <n v="8"/>
    <x v="17"/>
    <x v="1"/>
    <n v="32521"/>
  </r>
  <r>
    <n v="157117"/>
    <x v="1"/>
    <x v="0"/>
    <n v="8"/>
    <x v="18"/>
    <x v="0"/>
    <n v="33610"/>
  </r>
  <r>
    <n v="157118"/>
    <x v="1"/>
    <x v="0"/>
    <n v="8"/>
    <x v="18"/>
    <x v="1"/>
    <n v="32310"/>
  </r>
  <r>
    <n v="157119"/>
    <x v="1"/>
    <x v="0"/>
    <n v="8"/>
    <x v="19"/>
    <x v="0"/>
    <n v="33424"/>
  </r>
  <r>
    <n v="157120"/>
    <x v="1"/>
    <x v="0"/>
    <n v="8"/>
    <x v="19"/>
    <x v="1"/>
    <n v="32160"/>
  </r>
  <r>
    <n v="157121"/>
    <x v="1"/>
    <x v="0"/>
    <n v="8"/>
    <x v="20"/>
    <x v="0"/>
    <n v="33261"/>
  </r>
  <r>
    <n v="157122"/>
    <x v="1"/>
    <x v="0"/>
    <n v="8"/>
    <x v="20"/>
    <x v="1"/>
    <n v="32059"/>
  </r>
  <r>
    <n v="157123"/>
    <x v="1"/>
    <x v="0"/>
    <n v="8"/>
    <x v="21"/>
    <x v="0"/>
    <n v="33098"/>
  </r>
  <r>
    <n v="157124"/>
    <x v="1"/>
    <x v="0"/>
    <n v="8"/>
    <x v="21"/>
    <x v="1"/>
    <n v="31952"/>
  </r>
  <r>
    <n v="157125"/>
    <x v="1"/>
    <x v="0"/>
    <n v="8"/>
    <x v="22"/>
    <x v="0"/>
    <n v="32856"/>
  </r>
  <r>
    <n v="157126"/>
    <x v="1"/>
    <x v="0"/>
    <n v="8"/>
    <x v="22"/>
    <x v="1"/>
    <n v="31768"/>
  </r>
  <r>
    <n v="157127"/>
    <x v="1"/>
    <x v="0"/>
    <n v="8"/>
    <x v="23"/>
    <x v="0"/>
    <n v="32499"/>
  </r>
  <r>
    <n v="157128"/>
    <x v="1"/>
    <x v="0"/>
    <n v="8"/>
    <x v="23"/>
    <x v="1"/>
    <n v="31501"/>
  </r>
  <r>
    <n v="157129"/>
    <x v="1"/>
    <x v="0"/>
    <n v="8"/>
    <x v="24"/>
    <x v="0"/>
    <n v="32023"/>
  </r>
  <r>
    <n v="157130"/>
    <x v="1"/>
    <x v="0"/>
    <n v="8"/>
    <x v="24"/>
    <x v="1"/>
    <n v="31179"/>
  </r>
  <r>
    <n v="157131"/>
    <x v="1"/>
    <x v="0"/>
    <n v="8"/>
    <x v="25"/>
    <x v="0"/>
    <n v="31382"/>
  </r>
  <r>
    <n v="157132"/>
    <x v="1"/>
    <x v="0"/>
    <n v="8"/>
    <x v="25"/>
    <x v="1"/>
    <n v="30770"/>
  </r>
  <r>
    <n v="157133"/>
    <x v="1"/>
    <x v="0"/>
    <n v="8"/>
    <x v="26"/>
    <x v="0"/>
    <n v="30643"/>
  </r>
  <r>
    <n v="157134"/>
    <x v="1"/>
    <x v="0"/>
    <n v="8"/>
    <x v="26"/>
    <x v="1"/>
    <n v="30307"/>
  </r>
  <r>
    <n v="157135"/>
    <x v="1"/>
    <x v="0"/>
    <n v="8"/>
    <x v="27"/>
    <x v="0"/>
    <n v="29926"/>
  </r>
  <r>
    <n v="157136"/>
    <x v="1"/>
    <x v="0"/>
    <n v="8"/>
    <x v="27"/>
    <x v="1"/>
    <n v="29873"/>
  </r>
  <r>
    <n v="157137"/>
    <x v="1"/>
    <x v="0"/>
    <n v="8"/>
    <x v="28"/>
    <x v="0"/>
    <n v="29222"/>
  </r>
  <r>
    <n v="157138"/>
    <x v="1"/>
    <x v="0"/>
    <n v="8"/>
    <x v="28"/>
    <x v="1"/>
    <n v="29455"/>
  </r>
  <r>
    <n v="157139"/>
    <x v="1"/>
    <x v="0"/>
    <n v="8"/>
    <x v="29"/>
    <x v="0"/>
    <n v="28512"/>
  </r>
  <r>
    <n v="157140"/>
    <x v="1"/>
    <x v="0"/>
    <n v="8"/>
    <x v="29"/>
    <x v="1"/>
    <n v="29017"/>
  </r>
  <r>
    <n v="157141"/>
    <x v="1"/>
    <x v="0"/>
    <n v="8"/>
    <x v="30"/>
    <x v="0"/>
    <n v="27821"/>
  </r>
  <r>
    <n v="157142"/>
    <x v="1"/>
    <x v="0"/>
    <n v="8"/>
    <x v="30"/>
    <x v="1"/>
    <n v="28577"/>
  </r>
  <r>
    <n v="157143"/>
    <x v="1"/>
    <x v="0"/>
    <n v="8"/>
    <x v="31"/>
    <x v="0"/>
    <n v="27155"/>
  </r>
  <r>
    <n v="157144"/>
    <x v="1"/>
    <x v="0"/>
    <n v="8"/>
    <x v="31"/>
    <x v="1"/>
    <n v="28150"/>
  </r>
  <r>
    <n v="157145"/>
    <x v="1"/>
    <x v="0"/>
    <n v="8"/>
    <x v="32"/>
    <x v="0"/>
    <n v="26508"/>
  </r>
  <r>
    <n v="157146"/>
    <x v="1"/>
    <x v="0"/>
    <n v="8"/>
    <x v="32"/>
    <x v="1"/>
    <n v="27736"/>
  </r>
  <r>
    <n v="157147"/>
    <x v="1"/>
    <x v="0"/>
    <n v="8"/>
    <x v="33"/>
    <x v="0"/>
    <n v="25895"/>
  </r>
  <r>
    <n v="157148"/>
    <x v="1"/>
    <x v="0"/>
    <n v="8"/>
    <x v="33"/>
    <x v="1"/>
    <n v="27345"/>
  </r>
  <r>
    <n v="157149"/>
    <x v="1"/>
    <x v="0"/>
    <n v="8"/>
    <x v="34"/>
    <x v="0"/>
    <n v="25345"/>
  </r>
  <r>
    <n v="157150"/>
    <x v="1"/>
    <x v="0"/>
    <n v="8"/>
    <x v="34"/>
    <x v="1"/>
    <n v="26987"/>
  </r>
  <r>
    <n v="157151"/>
    <x v="1"/>
    <x v="0"/>
    <n v="8"/>
    <x v="35"/>
    <x v="0"/>
    <n v="24881"/>
  </r>
  <r>
    <n v="157152"/>
    <x v="1"/>
    <x v="0"/>
    <n v="8"/>
    <x v="35"/>
    <x v="1"/>
    <n v="26664"/>
  </r>
  <r>
    <n v="157153"/>
    <x v="1"/>
    <x v="0"/>
    <n v="8"/>
    <x v="36"/>
    <x v="0"/>
    <n v="24528"/>
  </r>
  <r>
    <n v="157154"/>
    <x v="1"/>
    <x v="0"/>
    <n v="8"/>
    <x v="36"/>
    <x v="1"/>
    <n v="26389"/>
  </r>
  <r>
    <n v="157155"/>
    <x v="1"/>
    <x v="0"/>
    <n v="8"/>
    <x v="37"/>
    <x v="0"/>
    <n v="24290"/>
  </r>
  <r>
    <n v="157156"/>
    <x v="1"/>
    <x v="0"/>
    <n v="8"/>
    <x v="37"/>
    <x v="1"/>
    <n v="26170"/>
  </r>
  <r>
    <n v="157157"/>
    <x v="1"/>
    <x v="0"/>
    <n v="8"/>
    <x v="38"/>
    <x v="0"/>
    <n v="24156"/>
  </r>
  <r>
    <n v="157158"/>
    <x v="1"/>
    <x v="0"/>
    <n v="8"/>
    <x v="38"/>
    <x v="1"/>
    <n v="25998"/>
  </r>
  <r>
    <n v="157159"/>
    <x v="1"/>
    <x v="0"/>
    <n v="8"/>
    <x v="39"/>
    <x v="0"/>
    <n v="24117"/>
  </r>
  <r>
    <n v="157160"/>
    <x v="1"/>
    <x v="0"/>
    <n v="8"/>
    <x v="39"/>
    <x v="1"/>
    <n v="25869"/>
  </r>
  <r>
    <n v="157161"/>
    <x v="1"/>
    <x v="0"/>
    <n v="8"/>
    <x v="40"/>
    <x v="0"/>
    <n v="24153"/>
  </r>
  <r>
    <n v="157162"/>
    <x v="1"/>
    <x v="0"/>
    <n v="8"/>
    <x v="40"/>
    <x v="1"/>
    <n v="25771"/>
  </r>
  <r>
    <n v="157163"/>
    <x v="1"/>
    <x v="0"/>
    <n v="8"/>
    <x v="41"/>
    <x v="0"/>
    <n v="24157"/>
  </r>
  <r>
    <n v="157164"/>
    <x v="1"/>
    <x v="0"/>
    <n v="8"/>
    <x v="41"/>
    <x v="1"/>
    <n v="25612"/>
  </r>
  <r>
    <n v="157165"/>
    <x v="1"/>
    <x v="0"/>
    <n v="8"/>
    <x v="42"/>
    <x v="0"/>
    <n v="24058"/>
  </r>
  <r>
    <n v="157166"/>
    <x v="1"/>
    <x v="0"/>
    <n v="8"/>
    <x v="42"/>
    <x v="1"/>
    <n v="25337"/>
  </r>
  <r>
    <n v="157167"/>
    <x v="1"/>
    <x v="0"/>
    <n v="8"/>
    <x v="43"/>
    <x v="0"/>
    <n v="23853"/>
  </r>
  <r>
    <n v="157168"/>
    <x v="1"/>
    <x v="0"/>
    <n v="8"/>
    <x v="43"/>
    <x v="1"/>
    <n v="24973"/>
  </r>
  <r>
    <n v="157169"/>
    <x v="1"/>
    <x v="0"/>
    <n v="8"/>
    <x v="44"/>
    <x v="0"/>
    <n v="23527"/>
  </r>
  <r>
    <n v="157170"/>
    <x v="1"/>
    <x v="0"/>
    <n v="8"/>
    <x v="44"/>
    <x v="1"/>
    <n v="24516"/>
  </r>
  <r>
    <n v="157171"/>
    <x v="1"/>
    <x v="0"/>
    <n v="8"/>
    <x v="45"/>
    <x v="0"/>
    <n v="23090"/>
  </r>
  <r>
    <n v="157172"/>
    <x v="1"/>
    <x v="0"/>
    <n v="8"/>
    <x v="45"/>
    <x v="1"/>
    <n v="23978"/>
  </r>
  <r>
    <n v="157173"/>
    <x v="1"/>
    <x v="0"/>
    <n v="8"/>
    <x v="46"/>
    <x v="0"/>
    <n v="22574"/>
  </r>
  <r>
    <n v="157174"/>
    <x v="1"/>
    <x v="0"/>
    <n v="8"/>
    <x v="46"/>
    <x v="1"/>
    <n v="23382"/>
  </r>
  <r>
    <n v="157175"/>
    <x v="1"/>
    <x v="0"/>
    <n v="8"/>
    <x v="47"/>
    <x v="0"/>
    <n v="22001"/>
  </r>
  <r>
    <n v="157176"/>
    <x v="1"/>
    <x v="0"/>
    <n v="8"/>
    <x v="47"/>
    <x v="1"/>
    <n v="22743"/>
  </r>
  <r>
    <n v="157177"/>
    <x v="1"/>
    <x v="0"/>
    <n v="8"/>
    <x v="48"/>
    <x v="0"/>
    <n v="21382"/>
  </r>
  <r>
    <n v="157178"/>
    <x v="1"/>
    <x v="0"/>
    <n v="8"/>
    <x v="48"/>
    <x v="1"/>
    <n v="22077"/>
  </r>
  <r>
    <n v="157179"/>
    <x v="1"/>
    <x v="0"/>
    <n v="8"/>
    <x v="49"/>
    <x v="0"/>
    <n v="20739"/>
  </r>
  <r>
    <n v="157180"/>
    <x v="1"/>
    <x v="0"/>
    <n v="8"/>
    <x v="49"/>
    <x v="1"/>
    <n v="21404"/>
  </r>
  <r>
    <n v="157181"/>
    <x v="1"/>
    <x v="0"/>
    <n v="8"/>
    <x v="50"/>
    <x v="0"/>
    <n v="20089"/>
  </r>
  <r>
    <n v="157182"/>
    <x v="1"/>
    <x v="0"/>
    <n v="8"/>
    <x v="50"/>
    <x v="1"/>
    <n v="20741"/>
  </r>
  <r>
    <n v="157183"/>
    <x v="1"/>
    <x v="0"/>
    <n v="8"/>
    <x v="51"/>
    <x v="0"/>
    <n v="19436"/>
  </r>
  <r>
    <n v="157184"/>
    <x v="1"/>
    <x v="0"/>
    <n v="8"/>
    <x v="51"/>
    <x v="1"/>
    <n v="20083"/>
  </r>
  <r>
    <n v="157185"/>
    <x v="1"/>
    <x v="0"/>
    <n v="8"/>
    <x v="52"/>
    <x v="0"/>
    <n v="18771"/>
  </r>
  <r>
    <n v="157186"/>
    <x v="1"/>
    <x v="0"/>
    <n v="8"/>
    <x v="52"/>
    <x v="1"/>
    <n v="19415"/>
  </r>
  <r>
    <n v="157187"/>
    <x v="1"/>
    <x v="0"/>
    <n v="8"/>
    <x v="53"/>
    <x v="0"/>
    <n v="18092"/>
  </r>
  <r>
    <n v="157188"/>
    <x v="1"/>
    <x v="0"/>
    <n v="8"/>
    <x v="53"/>
    <x v="1"/>
    <n v="18740"/>
  </r>
  <r>
    <n v="157189"/>
    <x v="1"/>
    <x v="0"/>
    <n v="8"/>
    <x v="54"/>
    <x v="0"/>
    <n v="17394"/>
  </r>
  <r>
    <n v="157190"/>
    <x v="1"/>
    <x v="0"/>
    <n v="8"/>
    <x v="54"/>
    <x v="1"/>
    <n v="18051"/>
  </r>
  <r>
    <n v="157191"/>
    <x v="1"/>
    <x v="0"/>
    <n v="8"/>
    <x v="55"/>
    <x v="0"/>
    <n v="16673"/>
  </r>
  <r>
    <n v="157192"/>
    <x v="1"/>
    <x v="0"/>
    <n v="8"/>
    <x v="55"/>
    <x v="1"/>
    <n v="17343"/>
  </r>
  <r>
    <n v="157193"/>
    <x v="1"/>
    <x v="0"/>
    <n v="8"/>
    <x v="56"/>
    <x v="0"/>
    <n v="15925"/>
  </r>
  <r>
    <n v="157194"/>
    <x v="1"/>
    <x v="0"/>
    <n v="8"/>
    <x v="56"/>
    <x v="1"/>
    <n v="16612"/>
  </r>
  <r>
    <n v="157195"/>
    <x v="1"/>
    <x v="0"/>
    <n v="8"/>
    <x v="57"/>
    <x v="0"/>
    <n v="15150"/>
  </r>
  <r>
    <n v="157196"/>
    <x v="1"/>
    <x v="0"/>
    <n v="8"/>
    <x v="57"/>
    <x v="1"/>
    <n v="15853"/>
  </r>
  <r>
    <n v="157197"/>
    <x v="1"/>
    <x v="0"/>
    <n v="8"/>
    <x v="58"/>
    <x v="0"/>
    <n v="14359"/>
  </r>
  <r>
    <n v="157198"/>
    <x v="1"/>
    <x v="0"/>
    <n v="8"/>
    <x v="58"/>
    <x v="1"/>
    <n v="15078"/>
  </r>
  <r>
    <n v="157199"/>
    <x v="1"/>
    <x v="0"/>
    <n v="8"/>
    <x v="59"/>
    <x v="0"/>
    <n v="13561"/>
  </r>
  <r>
    <n v="157200"/>
    <x v="1"/>
    <x v="0"/>
    <n v="8"/>
    <x v="59"/>
    <x v="1"/>
    <n v="14299"/>
  </r>
  <r>
    <n v="157201"/>
    <x v="1"/>
    <x v="0"/>
    <n v="8"/>
    <x v="60"/>
    <x v="0"/>
    <n v="12775"/>
  </r>
  <r>
    <n v="157202"/>
    <x v="1"/>
    <x v="0"/>
    <n v="8"/>
    <x v="60"/>
    <x v="1"/>
    <n v="13528"/>
  </r>
  <r>
    <n v="157203"/>
    <x v="1"/>
    <x v="0"/>
    <n v="8"/>
    <x v="61"/>
    <x v="0"/>
    <n v="12009"/>
  </r>
  <r>
    <n v="157204"/>
    <x v="1"/>
    <x v="0"/>
    <n v="8"/>
    <x v="61"/>
    <x v="1"/>
    <n v="12781"/>
  </r>
  <r>
    <n v="157205"/>
    <x v="1"/>
    <x v="0"/>
    <n v="8"/>
    <x v="62"/>
    <x v="0"/>
    <n v="11258"/>
  </r>
  <r>
    <n v="157206"/>
    <x v="1"/>
    <x v="0"/>
    <n v="8"/>
    <x v="62"/>
    <x v="1"/>
    <n v="12059"/>
  </r>
  <r>
    <n v="157207"/>
    <x v="1"/>
    <x v="0"/>
    <n v="8"/>
    <x v="63"/>
    <x v="0"/>
    <n v="10540"/>
  </r>
  <r>
    <n v="157208"/>
    <x v="1"/>
    <x v="0"/>
    <n v="8"/>
    <x v="63"/>
    <x v="1"/>
    <n v="11359"/>
  </r>
  <r>
    <n v="157209"/>
    <x v="1"/>
    <x v="0"/>
    <n v="8"/>
    <x v="64"/>
    <x v="0"/>
    <n v="9851"/>
  </r>
  <r>
    <n v="157210"/>
    <x v="1"/>
    <x v="0"/>
    <n v="8"/>
    <x v="64"/>
    <x v="1"/>
    <n v="10679"/>
  </r>
  <r>
    <n v="157211"/>
    <x v="1"/>
    <x v="0"/>
    <n v="8"/>
    <x v="65"/>
    <x v="0"/>
    <n v="9177"/>
  </r>
  <r>
    <n v="157212"/>
    <x v="1"/>
    <x v="0"/>
    <n v="8"/>
    <x v="65"/>
    <x v="1"/>
    <n v="10024"/>
  </r>
  <r>
    <n v="157213"/>
    <x v="1"/>
    <x v="0"/>
    <n v="8"/>
    <x v="66"/>
    <x v="0"/>
    <n v="8595"/>
  </r>
  <r>
    <n v="157214"/>
    <x v="1"/>
    <x v="0"/>
    <n v="8"/>
    <x v="66"/>
    <x v="1"/>
    <n v="9468"/>
  </r>
  <r>
    <n v="157215"/>
    <x v="1"/>
    <x v="0"/>
    <n v="8"/>
    <x v="67"/>
    <x v="0"/>
    <n v="8075"/>
  </r>
  <r>
    <n v="157216"/>
    <x v="1"/>
    <x v="0"/>
    <n v="8"/>
    <x v="67"/>
    <x v="1"/>
    <n v="8965"/>
  </r>
  <r>
    <n v="157217"/>
    <x v="1"/>
    <x v="0"/>
    <n v="8"/>
    <x v="68"/>
    <x v="0"/>
    <n v="7552"/>
  </r>
  <r>
    <n v="157218"/>
    <x v="1"/>
    <x v="0"/>
    <n v="8"/>
    <x v="68"/>
    <x v="1"/>
    <n v="8445"/>
  </r>
  <r>
    <n v="157219"/>
    <x v="1"/>
    <x v="0"/>
    <n v="8"/>
    <x v="69"/>
    <x v="0"/>
    <n v="7057"/>
  </r>
  <r>
    <n v="157220"/>
    <x v="1"/>
    <x v="0"/>
    <n v="8"/>
    <x v="69"/>
    <x v="1"/>
    <n v="7950"/>
  </r>
  <r>
    <n v="157221"/>
    <x v="1"/>
    <x v="0"/>
    <n v="8"/>
    <x v="70"/>
    <x v="0"/>
    <n v="6588"/>
  </r>
  <r>
    <n v="157222"/>
    <x v="1"/>
    <x v="0"/>
    <n v="8"/>
    <x v="70"/>
    <x v="1"/>
    <n v="7477"/>
  </r>
  <r>
    <n v="157223"/>
    <x v="1"/>
    <x v="0"/>
    <n v="8"/>
    <x v="71"/>
    <x v="0"/>
    <n v="6143"/>
  </r>
  <r>
    <n v="157224"/>
    <x v="1"/>
    <x v="0"/>
    <n v="8"/>
    <x v="71"/>
    <x v="1"/>
    <n v="7024"/>
  </r>
  <r>
    <n v="157225"/>
    <x v="1"/>
    <x v="0"/>
    <n v="8"/>
    <x v="72"/>
    <x v="0"/>
    <n v="5715"/>
  </r>
  <r>
    <n v="157226"/>
    <x v="1"/>
    <x v="0"/>
    <n v="8"/>
    <x v="72"/>
    <x v="1"/>
    <n v="6584"/>
  </r>
  <r>
    <n v="157227"/>
    <x v="1"/>
    <x v="0"/>
    <n v="8"/>
    <x v="73"/>
    <x v="0"/>
    <n v="5304"/>
  </r>
  <r>
    <n v="157228"/>
    <x v="1"/>
    <x v="0"/>
    <n v="8"/>
    <x v="73"/>
    <x v="1"/>
    <n v="6156"/>
  </r>
  <r>
    <n v="157229"/>
    <x v="1"/>
    <x v="0"/>
    <n v="8"/>
    <x v="74"/>
    <x v="0"/>
    <n v="4921"/>
  </r>
  <r>
    <n v="157230"/>
    <x v="1"/>
    <x v="0"/>
    <n v="8"/>
    <x v="74"/>
    <x v="1"/>
    <n v="5752"/>
  </r>
  <r>
    <n v="157231"/>
    <x v="1"/>
    <x v="0"/>
    <n v="8"/>
    <x v="75"/>
    <x v="0"/>
    <n v="4548"/>
  </r>
  <r>
    <n v="157232"/>
    <x v="1"/>
    <x v="0"/>
    <n v="8"/>
    <x v="75"/>
    <x v="1"/>
    <n v="5353"/>
  </r>
  <r>
    <n v="157233"/>
    <x v="1"/>
    <x v="0"/>
    <n v="8"/>
    <x v="76"/>
    <x v="0"/>
    <n v="4173"/>
  </r>
  <r>
    <n v="157234"/>
    <x v="1"/>
    <x v="0"/>
    <n v="8"/>
    <x v="76"/>
    <x v="1"/>
    <n v="4944"/>
  </r>
  <r>
    <n v="157235"/>
    <x v="1"/>
    <x v="0"/>
    <n v="8"/>
    <x v="77"/>
    <x v="0"/>
    <n v="3810"/>
  </r>
  <r>
    <n v="157236"/>
    <x v="1"/>
    <x v="0"/>
    <n v="8"/>
    <x v="77"/>
    <x v="1"/>
    <n v="4539"/>
  </r>
  <r>
    <n v="157237"/>
    <x v="1"/>
    <x v="0"/>
    <n v="8"/>
    <x v="78"/>
    <x v="0"/>
    <n v="3463"/>
  </r>
  <r>
    <n v="157238"/>
    <x v="1"/>
    <x v="0"/>
    <n v="8"/>
    <x v="78"/>
    <x v="1"/>
    <n v="4147"/>
  </r>
  <r>
    <n v="157239"/>
    <x v="1"/>
    <x v="0"/>
    <n v="8"/>
    <x v="79"/>
    <x v="0"/>
    <n v="3134"/>
  </r>
  <r>
    <n v="157240"/>
    <x v="1"/>
    <x v="0"/>
    <n v="8"/>
    <x v="79"/>
    <x v="1"/>
    <n v="3771"/>
  </r>
  <r>
    <n v="157241"/>
    <x v="1"/>
    <x v="0"/>
    <n v="8"/>
    <x v="80"/>
    <x v="0"/>
    <n v="2823"/>
  </r>
  <r>
    <n v="157242"/>
    <x v="1"/>
    <x v="0"/>
    <n v="8"/>
    <x v="80"/>
    <x v="1"/>
    <n v="3412"/>
  </r>
  <r>
    <n v="157243"/>
    <x v="1"/>
    <x v="0"/>
    <n v="8"/>
    <x v="81"/>
    <x v="0"/>
    <n v="2529"/>
  </r>
  <r>
    <n v="157244"/>
    <x v="1"/>
    <x v="0"/>
    <n v="8"/>
    <x v="81"/>
    <x v="1"/>
    <n v="3069"/>
  </r>
  <r>
    <n v="157245"/>
    <x v="1"/>
    <x v="0"/>
    <n v="8"/>
    <x v="82"/>
    <x v="0"/>
    <n v="2251"/>
  </r>
  <r>
    <n v="157246"/>
    <x v="1"/>
    <x v="0"/>
    <n v="8"/>
    <x v="82"/>
    <x v="1"/>
    <n v="2743"/>
  </r>
  <r>
    <n v="157247"/>
    <x v="1"/>
    <x v="0"/>
    <n v="8"/>
    <x v="83"/>
    <x v="0"/>
    <n v="1990"/>
  </r>
  <r>
    <n v="157248"/>
    <x v="1"/>
    <x v="0"/>
    <n v="8"/>
    <x v="83"/>
    <x v="1"/>
    <n v="2433"/>
  </r>
  <r>
    <n v="157249"/>
    <x v="1"/>
    <x v="0"/>
    <n v="8"/>
    <x v="84"/>
    <x v="0"/>
    <n v="1745"/>
  </r>
  <r>
    <n v="157250"/>
    <x v="1"/>
    <x v="0"/>
    <n v="8"/>
    <x v="84"/>
    <x v="1"/>
    <n v="2142"/>
  </r>
  <r>
    <n v="157251"/>
    <x v="1"/>
    <x v="0"/>
    <n v="8"/>
    <x v="85"/>
    <x v="0"/>
    <n v="1516"/>
  </r>
  <r>
    <n v="157252"/>
    <x v="1"/>
    <x v="0"/>
    <n v="8"/>
    <x v="85"/>
    <x v="1"/>
    <n v="1868"/>
  </r>
  <r>
    <n v="157253"/>
    <x v="1"/>
    <x v="0"/>
    <n v="8"/>
    <x v="86"/>
    <x v="0"/>
    <n v="1300"/>
  </r>
  <r>
    <n v="157254"/>
    <x v="1"/>
    <x v="0"/>
    <n v="8"/>
    <x v="86"/>
    <x v="1"/>
    <n v="1610"/>
  </r>
  <r>
    <n v="157255"/>
    <x v="1"/>
    <x v="0"/>
    <n v="8"/>
    <x v="87"/>
    <x v="0"/>
    <n v="1096"/>
  </r>
  <r>
    <n v="157256"/>
    <x v="1"/>
    <x v="0"/>
    <n v="8"/>
    <x v="87"/>
    <x v="1"/>
    <n v="1370"/>
  </r>
  <r>
    <n v="157257"/>
    <x v="1"/>
    <x v="0"/>
    <n v="8"/>
    <x v="88"/>
    <x v="0"/>
    <n v="915"/>
  </r>
  <r>
    <n v="157258"/>
    <x v="1"/>
    <x v="0"/>
    <n v="8"/>
    <x v="88"/>
    <x v="1"/>
    <n v="1156"/>
  </r>
  <r>
    <n v="157259"/>
    <x v="1"/>
    <x v="0"/>
    <n v="8"/>
    <x v="89"/>
    <x v="0"/>
    <n v="755"/>
  </r>
  <r>
    <n v="157260"/>
    <x v="1"/>
    <x v="0"/>
    <n v="8"/>
    <x v="89"/>
    <x v="1"/>
    <n v="965"/>
  </r>
  <r>
    <n v="157261"/>
    <x v="1"/>
    <x v="0"/>
    <n v="8"/>
    <x v="90"/>
    <x v="0"/>
    <n v="613"/>
  </r>
  <r>
    <n v="157262"/>
    <x v="1"/>
    <x v="0"/>
    <n v="8"/>
    <x v="90"/>
    <x v="1"/>
    <n v="795"/>
  </r>
  <r>
    <n v="157263"/>
    <x v="1"/>
    <x v="0"/>
    <n v="8"/>
    <x v="91"/>
    <x v="0"/>
    <n v="494"/>
  </r>
  <r>
    <n v="157264"/>
    <x v="1"/>
    <x v="0"/>
    <n v="8"/>
    <x v="91"/>
    <x v="1"/>
    <n v="651"/>
  </r>
  <r>
    <n v="157265"/>
    <x v="1"/>
    <x v="0"/>
    <n v="8"/>
    <x v="92"/>
    <x v="0"/>
    <n v="392"/>
  </r>
  <r>
    <n v="157266"/>
    <x v="1"/>
    <x v="0"/>
    <n v="8"/>
    <x v="92"/>
    <x v="1"/>
    <n v="526"/>
  </r>
  <r>
    <n v="157267"/>
    <x v="1"/>
    <x v="0"/>
    <n v="8"/>
    <x v="93"/>
    <x v="0"/>
    <n v="305"/>
  </r>
  <r>
    <n v="157268"/>
    <x v="1"/>
    <x v="0"/>
    <n v="8"/>
    <x v="93"/>
    <x v="1"/>
    <n v="418"/>
  </r>
  <r>
    <n v="157269"/>
    <x v="1"/>
    <x v="0"/>
    <n v="8"/>
    <x v="94"/>
    <x v="0"/>
    <n v="233"/>
  </r>
  <r>
    <n v="157270"/>
    <x v="1"/>
    <x v="0"/>
    <n v="8"/>
    <x v="94"/>
    <x v="1"/>
    <n v="327"/>
  </r>
  <r>
    <n v="157271"/>
    <x v="1"/>
    <x v="0"/>
    <n v="8"/>
    <x v="95"/>
    <x v="0"/>
    <n v="174"/>
  </r>
  <r>
    <n v="157272"/>
    <x v="1"/>
    <x v="0"/>
    <n v="8"/>
    <x v="95"/>
    <x v="1"/>
    <n v="250"/>
  </r>
  <r>
    <n v="157273"/>
    <x v="1"/>
    <x v="0"/>
    <n v="8"/>
    <x v="96"/>
    <x v="0"/>
    <n v="127"/>
  </r>
  <r>
    <n v="157274"/>
    <x v="1"/>
    <x v="0"/>
    <n v="8"/>
    <x v="96"/>
    <x v="1"/>
    <n v="188"/>
  </r>
  <r>
    <n v="157275"/>
    <x v="1"/>
    <x v="0"/>
    <n v="8"/>
    <x v="97"/>
    <x v="0"/>
    <n v="91"/>
  </r>
  <r>
    <n v="157276"/>
    <x v="1"/>
    <x v="0"/>
    <n v="8"/>
    <x v="97"/>
    <x v="1"/>
    <n v="138"/>
  </r>
  <r>
    <n v="157277"/>
    <x v="1"/>
    <x v="0"/>
    <n v="8"/>
    <x v="98"/>
    <x v="0"/>
    <n v="64"/>
  </r>
  <r>
    <n v="157278"/>
    <x v="1"/>
    <x v="0"/>
    <n v="8"/>
    <x v="98"/>
    <x v="1"/>
    <n v="99"/>
  </r>
  <r>
    <n v="157279"/>
    <x v="1"/>
    <x v="0"/>
    <n v="8"/>
    <x v="99"/>
    <x v="0"/>
    <n v="43"/>
  </r>
  <r>
    <n v="157280"/>
    <x v="1"/>
    <x v="0"/>
    <n v="8"/>
    <x v="99"/>
    <x v="1"/>
    <n v="69"/>
  </r>
  <r>
    <n v="157281"/>
    <x v="1"/>
    <x v="0"/>
    <n v="8"/>
    <x v="100"/>
    <x v="0"/>
    <n v="29"/>
  </r>
  <r>
    <n v="157282"/>
    <x v="1"/>
    <x v="0"/>
    <n v="8"/>
    <x v="100"/>
    <x v="1"/>
    <n v="47"/>
  </r>
  <r>
    <n v="157283"/>
    <x v="1"/>
    <x v="0"/>
    <n v="8"/>
    <x v="101"/>
    <x v="0"/>
    <n v="19"/>
  </r>
  <r>
    <n v="157284"/>
    <x v="1"/>
    <x v="0"/>
    <n v="8"/>
    <x v="101"/>
    <x v="1"/>
    <n v="31"/>
  </r>
  <r>
    <n v="157285"/>
    <x v="1"/>
    <x v="0"/>
    <n v="8"/>
    <x v="102"/>
    <x v="0"/>
    <n v="12"/>
  </r>
  <r>
    <n v="157286"/>
    <x v="1"/>
    <x v="0"/>
    <n v="8"/>
    <x v="102"/>
    <x v="1"/>
    <n v="20"/>
  </r>
  <r>
    <n v="157287"/>
    <x v="1"/>
    <x v="0"/>
    <n v="8"/>
    <x v="103"/>
    <x v="0"/>
    <n v="7"/>
  </r>
  <r>
    <n v="157288"/>
    <x v="1"/>
    <x v="0"/>
    <n v="8"/>
    <x v="103"/>
    <x v="1"/>
    <n v="12"/>
  </r>
  <r>
    <n v="157289"/>
    <x v="1"/>
    <x v="0"/>
    <n v="8"/>
    <x v="104"/>
    <x v="0"/>
    <n v="4"/>
  </r>
  <r>
    <n v="157290"/>
    <x v="1"/>
    <x v="0"/>
    <n v="8"/>
    <x v="104"/>
    <x v="1"/>
    <n v="7"/>
  </r>
  <r>
    <n v="157291"/>
    <x v="1"/>
    <x v="0"/>
    <n v="8"/>
    <x v="105"/>
    <x v="0"/>
    <n v="2"/>
  </r>
  <r>
    <n v="157292"/>
    <x v="1"/>
    <x v="0"/>
    <n v="8"/>
    <x v="105"/>
    <x v="1"/>
    <n v="4"/>
  </r>
  <r>
    <n v="157293"/>
    <x v="1"/>
    <x v="0"/>
    <n v="8"/>
    <x v="106"/>
    <x v="0"/>
    <n v="1"/>
  </r>
  <r>
    <n v="157294"/>
    <x v="1"/>
    <x v="0"/>
    <n v="8"/>
    <x v="106"/>
    <x v="1"/>
    <n v="2"/>
  </r>
  <r>
    <n v="157295"/>
    <x v="1"/>
    <x v="0"/>
    <n v="8"/>
    <x v="107"/>
    <x v="0"/>
    <n v="0"/>
  </r>
  <r>
    <n v="157296"/>
    <x v="1"/>
    <x v="0"/>
    <n v="8"/>
    <x v="107"/>
    <x v="1"/>
    <n v="1"/>
  </r>
  <r>
    <n v="157297"/>
    <x v="1"/>
    <x v="0"/>
    <n v="8"/>
    <x v="108"/>
    <x v="0"/>
    <n v="0"/>
  </r>
  <r>
    <n v="157298"/>
    <x v="1"/>
    <x v="0"/>
    <n v="8"/>
    <x v="108"/>
    <x v="1"/>
    <n v="0"/>
  </r>
  <r>
    <n v="157299"/>
    <x v="1"/>
    <x v="0"/>
    <n v="8"/>
    <x v="109"/>
    <x v="0"/>
    <n v="0"/>
  </r>
  <r>
    <n v="157300"/>
    <x v="1"/>
    <x v="0"/>
    <n v="8"/>
    <x v="109"/>
    <x v="1"/>
    <n v="0"/>
  </r>
  <r>
    <n v="157301"/>
    <x v="2"/>
    <x v="0"/>
    <n v="8"/>
    <x v="0"/>
    <x v="0"/>
    <n v="32735"/>
  </r>
  <r>
    <n v="157302"/>
    <x v="2"/>
    <x v="0"/>
    <n v="8"/>
    <x v="0"/>
    <x v="1"/>
    <n v="31568"/>
  </r>
  <r>
    <n v="157303"/>
    <x v="2"/>
    <x v="0"/>
    <n v="8"/>
    <x v="1"/>
    <x v="0"/>
    <n v="32668"/>
  </r>
  <r>
    <n v="157304"/>
    <x v="2"/>
    <x v="0"/>
    <n v="8"/>
    <x v="1"/>
    <x v="1"/>
    <n v="31828"/>
  </r>
  <r>
    <n v="157305"/>
    <x v="2"/>
    <x v="0"/>
    <n v="8"/>
    <x v="2"/>
    <x v="0"/>
    <n v="32737"/>
  </r>
  <r>
    <n v="157306"/>
    <x v="2"/>
    <x v="0"/>
    <n v="8"/>
    <x v="2"/>
    <x v="1"/>
    <n v="32217"/>
  </r>
  <r>
    <n v="157307"/>
    <x v="2"/>
    <x v="0"/>
    <n v="8"/>
    <x v="3"/>
    <x v="0"/>
    <n v="33068"/>
  </r>
  <r>
    <n v="157308"/>
    <x v="2"/>
    <x v="0"/>
    <n v="8"/>
    <x v="3"/>
    <x v="1"/>
    <n v="32539"/>
  </r>
  <r>
    <n v="157309"/>
    <x v="2"/>
    <x v="0"/>
    <n v="8"/>
    <x v="4"/>
    <x v="0"/>
    <n v="33358"/>
  </r>
  <r>
    <n v="157310"/>
    <x v="2"/>
    <x v="0"/>
    <n v="8"/>
    <x v="4"/>
    <x v="1"/>
    <n v="32756"/>
  </r>
  <r>
    <n v="157311"/>
    <x v="2"/>
    <x v="0"/>
    <n v="8"/>
    <x v="5"/>
    <x v="0"/>
    <n v="33611"/>
  </r>
  <r>
    <n v="157312"/>
    <x v="2"/>
    <x v="0"/>
    <n v="8"/>
    <x v="5"/>
    <x v="1"/>
    <n v="32908"/>
  </r>
  <r>
    <n v="157313"/>
    <x v="2"/>
    <x v="0"/>
    <n v="8"/>
    <x v="6"/>
    <x v="0"/>
    <n v="33826"/>
  </r>
  <r>
    <n v="157314"/>
    <x v="2"/>
    <x v="0"/>
    <n v="8"/>
    <x v="6"/>
    <x v="1"/>
    <n v="33037"/>
  </r>
  <r>
    <n v="157315"/>
    <x v="2"/>
    <x v="0"/>
    <n v="8"/>
    <x v="7"/>
    <x v="0"/>
    <n v="34040"/>
  </r>
  <r>
    <n v="157316"/>
    <x v="2"/>
    <x v="0"/>
    <n v="8"/>
    <x v="7"/>
    <x v="1"/>
    <n v="33165"/>
  </r>
  <r>
    <n v="157317"/>
    <x v="2"/>
    <x v="0"/>
    <n v="8"/>
    <x v="8"/>
    <x v="0"/>
    <n v="34248"/>
  </r>
  <r>
    <n v="157318"/>
    <x v="2"/>
    <x v="0"/>
    <n v="8"/>
    <x v="8"/>
    <x v="1"/>
    <n v="33291"/>
  </r>
  <r>
    <n v="157319"/>
    <x v="2"/>
    <x v="0"/>
    <n v="8"/>
    <x v="9"/>
    <x v="0"/>
    <n v="34419"/>
  </r>
  <r>
    <n v="157320"/>
    <x v="2"/>
    <x v="0"/>
    <n v="8"/>
    <x v="9"/>
    <x v="1"/>
    <n v="33391"/>
  </r>
  <r>
    <n v="157321"/>
    <x v="2"/>
    <x v="0"/>
    <n v="8"/>
    <x v="10"/>
    <x v="0"/>
    <n v="34580"/>
  </r>
  <r>
    <n v="157322"/>
    <x v="2"/>
    <x v="0"/>
    <n v="8"/>
    <x v="10"/>
    <x v="1"/>
    <n v="33452"/>
  </r>
  <r>
    <n v="157323"/>
    <x v="2"/>
    <x v="0"/>
    <n v="8"/>
    <x v="11"/>
    <x v="0"/>
    <n v="34745"/>
  </r>
  <r>
    <n v="157324"/>
    <x v="2"/>
    <x v="0"/>
    <n v="8"/>
    <x v="11"/>
    <x v="1"/>
    <n v="33504"/>
  </r>
  <r>
    <n v="157325"/>
    <x v="2"/>
    <x v="0"/>
    <n v="8"/>
    <x v="12"/>
    <x v="0"/>
    <n v="34847"/>
  </r>
  <r>
    <n v="157326"/>
    <x v="2"/>
    <x v="0"/>
    <n v="8"/>
    <x v="12"/>
    <x v="1"/>
    <n v="33523"/>
  </r>
  <r>
    <n v="157327"/>
    <x v="2"/>
    <x v="0"/>
    <n v="8"/>
    <x v="13"/>
    <x v="0"/>
    <n v="34805"/>
  </r>
  <r>
    <n v="157328"/>
    <x v="2"/>
    <x v="0"/>
    <n v="8"/>
    <x v="13"/>
    <x v="1"/>
    <n v="33434"/>
  </r>
  <r>
    <n v="157329"/>
    <x v="2"/>
    <x v="0"/>
    <n v="8"/>
    <x v="14"/>
    <x v="0"/>
    <n v="34626"/>
  </r>
  <r>
    <n v="157330"/>
    <x v="2"/>
    <x v="0"/>
    <n v="8"/>
    <x v="14"/>
    <x v="1"/>
    <n v="33257"/>
  </r>
  <r>
    <n v="157331"/>
    <x v="2"/>
    <x v="0"/>
    <n v="8"/>
    <x v="15"/>
    <x v="0"/>
    <n v="34421"/>
  </r>
  <r>
    <n v="157332"/>
    <x v="2"/>
    <x v="0"/>
    <n v="8"/>
    <x v="15"/>
    <x v="1"/>
    <n v="33087"/>
  </r>
  <r>
    <n v="157333"/>
    <x v="2"/>
    <x v="0"/>
    <n v="8"/>
    <x v="16"/>
    <x v="0"/>
    <n v="34201"/>
  </r>
  <r>
    <n v="157334"/>
    <x v="2"/>
    <x v="0"/>
    <n v="8"/>
    <x v="16"/>
    <x v="1"/>
    <n v="32913"/>
  </r>
  <r>
    <n v="157335"/>
    <x v="2"/>
    <x v="0"/>
    <n v="8"/>
    <x v="17"/>
    <x v="0"/>
    <n v="33941"/>
  </r>
  <r>
    <n v="157336"/>
    <x v="2"/>
    <x v="0"/>
    <n v="8"/>
    <x v="17"/>
    <x v="1"/>
    <n v="32690"/>
  </r>
  <r>
    <n v="157337"/>
    <x v="2"/>
    <x v="0"/>
    <n v="8"/>
    <x v="18"/>
    <x v="0"/>
    <n v="33699"/>
  </r>
  <r>
    <n v="157338"/>
    <x v="2"/>
    <x v="0"/>
    <n v="8"/>
    <x v="18"/>
    <x v="1"/>
    <n v="32445"/>
  </r>
  <r>
    <n v="157339"/>
    <x v="2"/>
    <x v="0"/>
    <n v="8"/>
    <x v="19"/>
    <x v="0"/>
    <n v="33488"/>
  </r>
  <r>
    <n v="157340"/>
    <x v="2"/>
    <x v="0"/>
    <n v="8"/>
    <x v="19"/>
    <x v="1"/>
    <n v="32229"/>
  </r>
  <r>
    <n v="157341"/>
    <x v="2"/>
    <x v="0"/>
    <n v="8"/>
    <x v="20"/>
    <x v="0"/>
    <n v="33295"/>
  </r>
  <r>
    <n v="157342"/>
    <x v="2"/>
    <x v="0"/>
    <n v="8"/>
    <x v="20"/>
    <x v="1"/>
    <n v="32069"/>
  </r>
  <r>
    <n v="157343"/>
    <x v="2"/>
    <x v="0"/>
    <n v="8"/>
    <x v="21"/>
    <x v="0"/>
    <n v="33129"/>
  </r>
  <r>
    <n v="157344"/>
    <x v="2"/>
    <x v="0"/>
    <n v="8"/>
    <x v="21"/>
    <x v="1"/>
    <n v="31960"/>
  </r>
  <r>
    <n v="157345"/>
    <x v="2"/>
    <x v="0"/>
    <n v="8"/>
    <x v="22"/>
    <x v="0"/>
    <n v="32966"/>
  </r>
  <r>
    <n v="157346"/>
    <x v="2"/>
    <x v="0"/>
    <n v="8"/>
    <x v="22"/>
    <x v="1"/>
    <n v="31854"/>
  </r>
  <r>
    <n v="157347"/>
    <x v="2"/>
    <x v="0"/>
    <n v="8"/>
    <x v="23"/>
    <x v="0"/>
    <n v="32728"/>
  </r>
  <r>
    <n v="157348"/>
    <x v="2"/>
    <x v="0"/>
    <n v="8"/>
    <x v="23"/>
    <x v="1"/>
    <n v="31672"/>
  </r>
  <r>
    <n v="157349"/>
    <x v="2"/>
    <x v="0"/>
    <n v="8"/>
    <x v="24"/>
    <x v="0"/>
    <n v="32376"/>
  </r>
  <r>
    <n v="157350"/>
    <x v="2"/>
    <x v="0"/>
    <n v="8"/>
    <x v="24"/>
    <x v="1"/>
    <n v="31409"/>
  </r>
  <r>
    <n v="157351"/>
    <x v="2"/>
    <x v="0"/>
    <n v="8"/>
    <x v="25"/>
    <x v="0"/>
    <n v="31885"/>
  </r>
  <r>
    <n v="157352"/>
    <x v="2"/>
    <x v="0"/>
    <n v="8"/>
    <x v="25"/>
    <x v="1"/>
    <n v="31075"/>
  </r>
  <r>
    <n v="157353"/>
    <x v="2"/>
    <x v="0"/>
    <n v="8"/>
    <x v="26"/>
    <x v="0"/>
    <n v="31231"/>
  </r>
  <r>
    <n v="157354"/>
    <x v="2"/>
    <x v="0"/>
    <n v="8"/>
    <x v="26"/>
    <x v="1"/>
    <n v="30655"/>
  </r>
  <r>
    <n v="157355"/>
    <x v="2"/>
    <x v="0"/>
    <n v="8"/>
    <x v="27"/>
    <x v="0"/>
    <n v="30503"/>
  </r>
  <r>
    <n v="157356"/>
    <x v="2"/>
    <x v="0"/>
    <n v="8"/>
    <x v="27"/>
    <x v="1"/>
    <n v="30197"/>
  </r>
  <r>
    <n v="157357"/>
    <x v="2"/>
    <x v="0"/>
    <n v="8"/>
    <x v="28"/>
    <x v="0"/>
    <n v="29795"/>
  </r>
  <r>
    <n v="157358"/>
    <x v="2"/>
    <x v="0"/>
    <n v="8"/>
    <x v="28"/>
    <x v="1"/>
    <n v="29769"/>
  </r>
  <r>
    <n v="157359"/>
    <x v="2"/>
    <x v="0"/>
    <n v="8"/>
    <x v="29"/>
    <x v="0"/>
    <n v="29098"/>
  </r>
  <r>
    <n v="157360"/>
    <x v="2"/>
    <x v="0"/>
    <n v="8"/>
    <x v="29"/>
    <x v="1"/>
    <n v="29356"/>
  </r>
  <r>
    <n v="157361"/>
    <x v="2"/>
    <x v="0"/>
    <n v="8"/>
    <x v="30"/>
    <x v="0"/>
    <n v="28388"/>
  </r>
  <r>
    <n v="157362"/>
    <x v="2"/>
    <x v="0"/>
    <n v="8"/>
    <x v="30"/>
    <x v="1"/>
    <n v="28922"/>
  </r>
  <r>
    <n v="157363"/>
    <x v="2"/>
    <x v="0"/>
    <n v="8"/>
    <x v="31"/>
    <x v="0"/>
    <n v="27697"/>
  </r>
  <r>
    <n v="157364"/>
    <x v="2"/>
    <x v="0"/>
    <n v="8"/>
    <x v="31"/>
    <x v="1"/>
    <n v="28486"/>
  </r>
  <r>
    <n v="157365"/>
    <x v="2"/>
    <x v="0"/>
    <n v="8"/>
    <x v="32"/>
    <x v="0"/>
    <n v="27037"/>
  </r>
  <r>
    <n v="157366"/>
    <x v="2"/>
    <x v="0"/>
    <n v="8"/>
    <x v="32"/>
    <x v="1"/>
    <n v="28062"/>
  </r>
  <r>
    <n v="157367"/>
    <x v="2"/>
    <x v="0"/>
    <n v="8"/>
    <x v="33"/>
    <x v="0"/>
    <n v="26395"/>
  </r>
  <r>
    <n v="157368"/>
    <x v="2"/>
    <x v="0"/>
    <n v="8"/>
    <x v="33"/>
    <x v="1"/>
    <n v="27651"/>
  </r>
  <r>
    <n v="157369"/>
    <x v="2"/>
    <x v="0"/>
    <n v="8"/>
    <x v="34"/>
    <x v="0"/>
    <n v="25785"/>
  </r>
  <r>
    <n v="157370"/>
    <x v="2"/>
    <x v="0"/>
    <n v="8"/>
    <x v="34"/>
    <x v="1"/>
    <n v="27263"/>
  </r>
  <r>
    <n v="157371"/>
    <x v="2"/>
    <x v="0"/>
    <n v="8"/>
    <x v="35"/>
    <x v="0"/>
    <n v="25237"/>
  </r>
  <r>
    <n v="157372"/>
    <x v="2"/>
    <x v="0"/>
    <n v="8"/>
    <x v="35"/>
    <x v="1"/>
    <n v="26908"/>
  </r>
  <r>
    <n v="157373"/>
    <x v="2"/>
    <x v="0"/>
    <n v="8"/>
    <x v="36"/>
    <x v="0"/>
    <n v="24773"/>
  </r>
  <r>
    <n v="157374"/>
    <x v="2"/>
    <x v="0"/>
    <n v="8"/>
    <x v="36"/>
    <x v="1"/>
    <n v="26587"/>
  </r>
  <r>
    <n v="157375"/>
    <x v="2"/>
    <x v="0"/>
    <n v="8"/>
    <x v="37"/>
    <x v="0"/>
    <n v="24420"/>
  </r>
  <r>
    <n v="157376"/>
    <x v="2"/>
    <x v="0"/>
    <n v="8"/>
    <x v="37"/>
    <x v="1"/>
    <n v="26312"/>
  </r>
  <r>
    <n v="157377"/>
    <x v="2"/>
    <x v="0"/>
    <n v="8"/>
    <x v="38"/>
    <x v="0"/>
    <n v="24180"/>
  </r>
  <r>
    <n v="157378"/>
    <x v="2"/>
    <x v="0"/>
    <n v="8"/>
    <x v="38"/>
    <x v="1"/>
    <n v="26091"/>
  </r>
  <r>
    <n v="157379"/>
    <x v="2"/>
    <x v="0"/>
    <n v="8"/>
    <x v="39"/>
    <x v="0"/>
    <n v="24044"/>
  </r>
  <r>
    <n v="157380"/>
    <x v="2"/>
    <x v="0"/>
    <n v="8"/>
    <x v="39"/>
    <x v="1"/>
    <n v="25918"/>
  </r>
  <r>
    <n v="157381"/>
    <x v="2"/>
    <x v="0"/>
    <n v="8"/>
    <x v="40"/>
    <x v="0"/>
    <n v="24001"/>
  </r>
  <r>
    <n v="157382"/>
    <x v="2"/>
    <x v="0"/>
    <n v="8"/>
    <x v="40"/>
    <x v="1"/>
    <n v="25786"/>
  </r>
  <r>
    <n v="157383"/>
    <x v="2"/>
    <x v="0"/>
    <n v="8"/>
    <x v="41"/>
    <x v="0"/>
    <n v="24031"/>
  </r>
  <r>
    <n v="157384"/>
    <x v="2"/>
    <x v="0"/>
    <n v="8"/>
    <x v="41"/>
    <x v="1"/>
    <n v="25686"/>
  </r>
  <r>
    <n v="157385"/>
    <x v="2"/>
    <x v="0"/>
    <n v="8"/>
    <x v="42"/>
    <x v="0"/>
    <n v="24030"/>
  </r>
  <r>
    <n v="157386"/>
    <x v="2"/>
    <x v="0"/>
    <n v="8"/>
    <x v="42"/>
    <x v="1"/>
    <n v="25523"/>
  </r>
  <r>
    <n v="157387"/>
    <x v="2"/>
    <x v="0"/>
    <n v="8"/>
    <x v="43"/>
    <x v="0"/>
    <n v="23925"/>
  </r>
  <r>
    <n v="157388"/>
    <x v="2"/>
    <x v="0"/>
    <n v="8"/>
    <x v="43"/>
    <x v="1"/>
    <n v="25246"/>
  </r>
  <r>
    <n v="157389"/>
    <x v="2"/>
    <x v="0"/>
    <n v="8"/>
    <x v="44"/>
    <x v="0"/>
    <n v="23714"/>
  </r>
  <r>
    <n v="157390"/>
    <x v="2"/>
    <x v="0"/>
    <n v="8"/>
    <x v="44"/>
    <x v="1"/>
    <n v="24879"/>
  </r>
  <r>
    <n v="157391"/>
    <x v="2"/>
    <x v="0"/>
    <n v="8"/>
    <x v="45"/>
    <x v="0"/>
    <n v="23385"/>
  </r>
  <r>
    <n v="157392"/>
    <x v="2"/>
    <x v="0"/>
    <n v="8"/>
    <x v="45"/>
    <x v="1"/>
    <n v="24418"/>
  </r>
  <r>
    <n v="157393"/>
    <x v="2"/>
    <x v="0"/>
    <n v="8"/>
    <x v="46"/>
    <x v="0"/>
    <n v="22946"/>
  </r>
  <r>
    <n v="157394"/>
    <x v="2"/>
    <x v="0"/>
    <n v="8"/>
    <x v="46"/>
    <x v="1"/>
    <n v="23877"/>
  </r>
  <r>
    <n v="157395"/>
    <x v="2"/>
    <x v="0"/>
    <n v="8"/>
    <x v="47"/>
    <x v="0"/>
    <n v="22424"/>
  </r>
  <r>
    <n v="157396"/>
    <x v="2"/>
    <x v="0"/>
    <n v="8"/>
    <x v="47"/>
    <x v="1"/>
    <n v="23279"/>
  </r>
  <r>
    <n v="157397"/>
    <x v="2"/>
    <x v="0"/>
    <n v="8"/>
    <x v="48"/>
    <x v="0"/>
    <n v="21847"/>
  </r>
  <r>
    <n v="157398"/>
    <x v="2"/>
    <x v="0"/>
    <n v="8"/>
    <x v="48"/>
    <x v="1"/>
    <n v="22638"/>
  </r>
  <r>
    <n v="157399"/>
    <x v="2"/>
    <x v="0"/>
    <n v="8"/>
    <x v="49"/>
    <x v="0"/>
    <n v="21222"/>
  </r>
  <r>
    <n v="157400"/>
    <x v="2"/>
    <x v="0"/>
    <n v="8"/>
    <x v="49"/>
    <x v="1"/>
    <n v="21968"/>
  </r>
  <r>
    <n v="157401"/>
    <x v="2"/>
    <x v="0"/>
    <n v="8"/>
    <x v="50"/>
    <x v="0"/>
    <n v="20576"/>
  </r>
  <r>
    <n v="157402"/>
    <x v="2"/>
    <x v="0"/>
    <n v="8"/>
    <x v="50"/>
    <x v="1"/>
    <n v="21302"/>
  </r>
  <r>
    <n v="157403"/>
    <x v="2"/>
    <x v="0"/>
    <n v="8"/>
    <x v="51"/>
    <x v="0"/>
    <n v="19924"/>
  </r>
  <r>
    <n v="157404"/>
    <x v="2"/>
    <x v="0"/>
    <n v="8"/>
    <x v="51"/>
    <x v="1"/>
    <n v="20644"/>
  </r>
  <r>
    <n v="157405"/>
    <x v="2"/>
    <x v="0"/>
    <n v="8"/>
    <x v="52"/>
    <x v="0"/>
    <n v="19266"/>
  </r>
  <r>
    <n v="157406"/>
    <x v="2"/>
    <x v="0"/>
    <n v="8"/>
    <x v="52"/>
    <x v="1"/>
    <n v="19983"/>
  </r>
  <r>
    <n v="157407"/>
    <x v="2"/>
    <x v="0"/>
    <n v="8"/>
    <x v="53"/>
    <x v="0"/>
    <n v="18595"/>
  </r>
  <r>
    <n v="157408"/>
    <x v="2"/>
    <x v="0"/>
    <n v="8"/>
    <x v="53"/>
    <x v="1"/>
    <n v="19310"/>
  </r>
  <r>
    <n v="157409"/>
    <x v="2"/>
    <x v="0"/>
    <n v="8"/>
    <x v="54"/>
    <x v="0"/>
    <n v="17911"/>
  </r>
  <r>
    <n v="157410"/>
    <x v="2"/>
    <x v="0"/>
    <n v="8"/>
    <x v="54"/>
    <x v="1"/>
    <n v="18630"/>
  </r>
  <r>
    <n v="157411"/>
    <x v="2"/>
    <x v="0"/>
    <n v="8"/>
    <x v="55"/>
    <x v="0"/>
    <n v="17212"/>
  </r>
  <r>
    <n v="157412"/>
    <x v="2"/>
    <x v="0"/>
    <n v="8"/>
    <x v="55"/>
    <x v="1"/>
    <n v="17941"/>
  </r>
  <r>
    <n v="157413"/>
    <x v="2"/>
    <x v="0"/>
    <n v="8"/>
    <x v="56"/>
    <x v="0"/>
    <n v="16492"/>
  </r>
  <r>
    <n v="157414"/>
    <x v="2"/>
    <x v="0"/>
    <n v="8"/>
    <x v="56"/>
    <x v="1"/>
    <n v="17232"/>
  </r>
  <r>
    <n v="157415"/>
    <x v="2"/>
    <x v="0"/>
    <n v="8"/>
    <x v="57"/>
    <x v="0"/>
    <n v="15739"/>
  </r>
  <r>
    <n v="157416"/>
    <x v="2"/>
    <x v="0"/>
    <n v="8"/>
    <x v="57"/>
    <x v="1"/>
    <n v="16497"/>
  </r>
  <r>
    <n v="157417"/>
    <x v="2"/>
    <x v="0"/>
    <n v="8"/>
    <x v="58"/>
    <x v="0"/>
    <n v="14960"/>
  </r>
  <r>
    <n v="157418"/>
    <x v="2"/>
    <x v="0"/>
    <n v="8"/>
    <x v="58"/>
    <x v="1"/>
    <n v="15734"/>
  </r>
  <r>
    <n v="157419"/>
    <x v="2"/>
    <x v="0"/>
    <n v="8"/>
    <x v="59"/>
    <x v="0"/>
    <n v="14165"/>
  </r>
  <r>
    <n v="157420"/>
    <x v="2"/>
    <x v="0"/>
    <n v="8"/>
    <x v="59"/>
    <x v="1"/>
    <n v="14954"/>
  </r>
  <r>
    <n v="157421"/>
    <x v="2"/>
    <x v="0"/>
    <n v="8"/>
    <x v="60"/>
    <x v="0"/>
    <n v="13367"/>
  </r>
  <r>
    <n v="157422"/>
    <x v="2"/>
    <x v="0"/>
    <n v="8"/>
    <x v="60"/>
    <x v="1"/>
    <n v="14166"/>
  </r>
  <r>
    <n v="157423"/>
    <x v="2"/>
    <x v="0"/>
    <n v="8"/>
    <x v="61"/>
    <x v="0"/>
    <n v="12579"/>
  </r>
  <r>
    <n v="157424"/>
    <x v="2"/>
    <x v="0"/>
    <n v="8"/>
    <x v="61"/>
    <x v="1"/>
    <n v="13387"/>
  </r>
  <r>
    <n v="157425"/>
    <x v="2"/>
    <x v="0"/>
    <n v="8"/>
    <x v="62"/>
    <x v="0"/>
    <n v="11810"/>
  </r>
  <r>
    <n v="157426"/>
    <x v="2"/>
    <x v="0"/>
    <n v="8"/>
    <x v="62"/>
    <x v="1"/>
    <n v="12636"/>
  </r>
  <r>
    <n v="157427"/>
    <x v="2"/>
    <x v="0"/>
    <n v="8"/>
    <x v="63"/>
    <x v="0"/>
    <n v="11057"/>
  </r>
  <r>
    <n v="157428"/>
    <x v="2"/>
    <x v="0"/>
    <n v="8"/>
    <x v="63"/>
    <x v="1"/>
    <n v="11911"/>
  </r>
  <r>
    <n v="157429"/>
    <x v="2"/>
    <x v="0"/>
    <n v="8"/>
    <x v="64"/>
    <x v="0"/>
    <n v="10337"/>
  </r>
  <r>
    <n v="157430"/>
    <x v="2"/>
    <x v="0"/>
    <n v="8"/>
    <x v="64"/>
    <x v="1"/>
    <n v="11206"/>
  </r>
  <r>
    <n v="157431"/>
    <x v="2"/>
    <x v="0"/>
    <n v="8"/>
    <x v="65"/>
    <x v="0"/>
    <n v="9646"/>
  </r>
  <r>
    <n v="157432"/>
    <x v="2"/>
    <x v="0"/>
    <n v="8"/>
    <x v="65"/>
    <x v="1"/>
    <n v="10525"/>
  </r>
  <r>
    <n v="157433"/>
    <x v="2"/>
    <x v="0"/>
    <n v="8"/>
    <x v="66"/>
    <x v="0"/>
    <n v="8968"/>
  </r>
  <r>
    <n v="157434"/>
    <x v="2"/>
    <x v="0"/>
    <n v="8"/>
    <x v="66"/>
    <x v="1"/>
    <n v="9868"/>
  </r>
  <r>
    <n v="157435"/>
    <x v="2"/>
    <x v="0"/>
    <n v="8"/>
    <x v="67"/>
    <x v="0"/>
    <n v="8385"/>
  </r>
  <r>
    <n v="157436"/>
    <x v="2"/>
    <x v="0"/>
    <n v="8"/>
    <x v="67"/>
    <x v="1"/>
    <n v="9307"/>
  </r>
  <r>
    <n v="157437"/>
    <x v="2"/>
    <x v="0"/>
    <n v="8"/>
    <x v="68"/>
    <x v="0"/>
    <n v="7862"/>
  </r>
  <r>
    <n v="157438"/>
    <x v="2"/>
    <x v="0"/>
    <n v="8"/>
    <x v="68"/>
    <x v="1"/>
    <n v="8799"/>
  </r>
  <r>
    <n v="157439"/>
    <x v="2"/>
    <x v="0"/>
    <n v="8"/>
    <x v="69"/>
    <x v="0"/>
    <n v="7337"/>
  </r>
  <r>
    <n v="157440"/>
    <x v="2"/>
    <x v="0"/>
    <n v="8"/>
    <x v="69"/>
    <x v="1"/>
    <n v="8274"/>
  </r>
  <r>
    <n v="157441"/>
    <x v="2"/>
    <x v="0"/>
    <n v="8"/>
    <x v="70"/>
    <x v="0"/>
    <n v="6839"/>
  </r>
  <r>
    <n v="157442"/>
    <x v="2"/>
    <x v="0"/>
    <n v="8"/>
    <x v="70"/>
    <x v="1"/>
    <n v="7773"/>
  </r>
  <r>
    <n v="157443"/>
    <x v="2"/>
    <x v="0"/>
    <n v="8"/>
    <x v="71"/>
    <x v="0"/>
    <n v="6367"/>
  </r>
  <r>
    <n v="157444"/>
    <x v="2"/>
    <x v="0"/>
    <n v="8"/>
    <x v="71"/>
    <x v="1"/>
    <n v="7294"/>
  </r>
  <r>
    <n v="157445"/>
    <x v="2"/>
    <x v="0"/>
    <n v="8"/>
    <x v="72"/>
    <x v="0"/>
    <n v="5921"/>
  </r>
  <r>
    <n v="157446"/>
    <x v="2"/>
    <x v="0"/>
    <n v="8"/>
    <x v="72"/>
    <x v="1"/>
    <n v="6837"/>
  </r>
  <r>
    <n v="157447"/>
    <x v="2"/>
    <x v="0"/>
    <n v="8"/>
    <x v="73"/>
    <x v="0"/>
    <n v="5493"/>
  </r>
  <r>
    <n v="157448"/>
    <x v="2"/>
    <x v="0"/>
    <n v="8"/>
    <x v="73"/>
    <x v="1"/>
    <n v="6394"/>
  </r>
  <r>
    <n v="157449"/>
    <x v="2"/>
    <x v="0"/>
    <n v="8"/>
    <x v="74"/>
    <x v="0"/>
    <n v="5082"/>
  </r>
  <r>
    <n v="157450"/>
    <x v="2"/>
    <x v="0"/>
    <n v="8"/>
    <x v="74"/>
    <x v="1"/>
    <n v="5961"/>
  </r>
  <r>
    <n v="157451"/>
    <x v="2"/>
    <x v="0"/>
    <n v="8"/>
    <x v="75"/>
    <x v="0"/>
    <n v="4695"/>
  </r>
  <r>
    <n v="157452"/>
    <x v="2"/>
    <x v="0"/>
    <n v="8"/>
    <x v="75"/>
    <x v="1"/>
    <n v="5553"/>
  </r>
  <r>
    <n v="157453"/>
    <x v="2"/>
    <x v="0"/>
    <n v="8"/>
    <x v="76"/>
    <x v="0"/>
    <n v="4320"/>
  </r>
  <r>
    <n v="157454"/>
    <x v="2"/>
    <x v="0"/>
    <n v="8"/>
    <x v="76"/>
    <x v="1"/>
    <n v="5152"/>
  </r>
  <r>
    <n v="157455"/>
    <x v="2"/>
    <x v="0"/>
    <n v="8"/>
    <x v="77"/>
    <x v="0"/>
    <n v="3949"/>
  </r>
  <r>
    <n v="157456"/>
    <x v="2"/>
    <x v="0"/>
    <n v="8"/>
    <x v="77"/>
    <x v="1"/>
    <n v="4742"/>
  </r>
  <r>
    <n v="157457"/>
    <x v="2"/>
    <x v="0"/>
    <n v="8"/>
    <x v="78"/>
    <x v="0"/>
    <n v="3590"/>
  </r>
  <r>
    <n v="157458"/>
    <x v="2"/>
    <x v="0"/>
    <n v="8"/>
    <x v="78"/>
    <x v="1"/>
    <n v="4337"/>
  </r>
  <r>
    <n v="157459"/>
    <x v="2"/>
    <x v="0"/>
    <n v="8"/>
    <x v="79"/>
    <x v="0"/>
    <n v="3248"/>
  </r>
  <r>
    <n v="157460"/>
    <x v="2"/>
    <x v="0"/>
    <n v="8"/>
    <x v="79"/>
    <x v="1"/>
    <n v="3945"/>
  </r>
  <r>
    <n v="157461"/>
    <x v="2"/>
    <x v="0"/>
    <n v="8"/>
    <x v="80"/>
    <x v="0"/>
    <n v="2927"/>
  </r>
  <r>
    <n v="157462"/>
    <x v="2"/>
    <x v="0"/>
    <n v="8"/>
    <x v="80"/>
    <x v="1"/>
    <n v="3574"/>
  </r>
  <r>
    <n v="157463"/>
    <x v="2"/>
    <x v="0"/>
    <n v="8"/>
    <x v="81"/>
    <x v="0"/>
    <n v="2624"/>
  </r>
  <r>
    <n v="157464"/>
    <x v="2"/>
    <x v="0"/>
    <n v="8"/>
    <x v="81"/>
    <x v="1"/>
    <n v="3219"/>
  </r>
  <r>
    <n v="157465"/>
    <x v="2"/>
    <x v="0"/>
    <n v="8"/>
    <x v="82"/>
    <x v="0"/>
    <n v="2337"/>
  </r>
  <r>
    <n v="157466"/>
    <x v="2"/>
    <x v="0"/>
    <n v="8"/>
    <x v="82"/>
    <x v="1"/>
    <n v="2880"/>
  </r>
  <r>
    <n v="157467"/>
    <x v="2"/>
    <x v="0"/>
    <n v="8"/>
    <x v="83"/>
    <x v="0"/>
    <n v="2068"/>
  </r>
  <r>
    <n v="157468"/>
    <x v="2"/>
    <x v="0"/>
    <n v="8"/>
    <x v="83"/>
    <x v="1"/>
    <n v="2559"/>
  </r>
  <r>
    <n v="157469"/>
    <x v="2"/>
    <x v="0"/>
    <n v="8"/>
    <x v="84"/>
    <x v="0"/>
    <n v="1816"/>
  </r>
  <r>
    <n v="157470"/>
    <x v="2"/>
    <x v="0"/>
    <n v="8"/>
    <x v="84"/>
    <x v="1"/>
    <n v="2255"/>
  </r>
  <r>
    <n v="157471"/>
    <x v="2"/>
    <x v="0"/>
    <n v="8"/>
    <x v="85"/>
    <x v="0"/>
    <n v="1583"/>
  </r>
  <r>
    <n v="157472"/>
    <x v="2"/>
    <x v="0"/>
    <n v="8"/>
    <x v="85"/>
    <x v="1"/>
    <n v="1972"/>
  </r>
  <r>
    <n v="157473"/>
    <x v="2"/>
    <x v="0"/>
    <n v="8"/>
    <x v="86"/>
    <x v="0"/>
    <n v="1367"/>
  </r>
  <r>
    <n v="157474"/>
    <x v="2"/>
    <x v="0"/>
    <n v="8"/>
    <x v="86"/>
    <x v="1"/>
    <n v="1706"/>
  </r>
  <r>
    <n v="157475"/>
    <x v="2"/>
    <x v="0"/>
    <n v="8"/>
    <x v="87"/>
    <x v="0"/>
    <n v="1162"/>
  </r>
  <r>
    <n v="157476"/>
    <x v="2"/>
    <x v="0"/>
    <n v="8"/>
    <x v="87"/>
    <x v="1"/>
    <n v="1458"/>
  </r>
  <r>
    <n v="157477"/>
    <x v="2"/>
    <x v="0"/>
    <n v="8"/>
    <x v="88"/>
    <x v="0"/>
    <n v="971"/>
  </r>
  <r>
    <n v="157478"/>
    <x v="2"/>
    <x v="0"/>
    <n v="8"/>
    <x v="88"/>
    <x v="1"/>
    <n v="1230"/>
  </r>
  <r>
    <n v="157479"/>
    <x v="2"/>
    <x v="0"/>
    <n v="8"/>
    <x v="89"/>
    <x v="0"/>
    <n v="802"/>
  </r>
  <r>
    <n v="157480"/>
    <x v="2"/>
    <x v="0"/>
    <n v="8"/>
    <x v="89"/>
    <x v="1"/>
    <n v="1028"/>
  </r>
  <r>
    <n v="157481"/>
    <x v="2"/>
    <x v="0"/>
    <n v="8"/>
    <x v="90"/>
    <x v="0"/>
    <n v="652"/>
  </r>
  <r>
    <n v="157482"/>
    <x v="2"/>
    <x v="0"/>
    <n v="8"/>
    <x v="90"/>
    <x v="1"/>
    <n v="846"/>
  </r>
  <r>
    <n v="157483"/>
    <x v="2"/>
    <x v="0"/>
    <n v="8"/>
    <x v="91"/>
    <x v="0"/>
    <n v="523"/>
  </r>
  <r>
    <n v="157484"/>
    <x v="2"/>
    <x v="0"/>
    <n v="8"/>
    <x v="91"/>
    <x v="1"/>
    <n v="689"/>
  </r>
  <r>
    <n v="157485"/>
    <x v="2"/>
    <x v="0"/>
    <n v="8"/>
    <x v="92"/>
    <x v="0"/>
    <n v="416"/>
  </r>
  <r>
    <n v="157486"/>
    <x v="2"/>
    <x v="0"/>
    <n v="8"/>
    <x v="92"/>
    <x v="1"/>
    <n v="557"/>
  </r>
  <r>
    <n v="157487"/>
    <x v="2"/>
    <x v="0"/>
    <n v="8"/>
    <x v="93"/>
    <x v="0"/>
    <n v="325"/>
  </r>
  <r>
    <n v="157488"/>
    <x v="2"/>
    <x v="0"/>
    <n v="8"/>
    <x v="93"/>
    <x v="1"/>
    <n v="443"/>
  </r>
  <r>
    <n v="157489"/>
    <x v="2"/>
    <x v="0"/>
    <n v="8"/>
    <x v="94"/>
    <x v="0"/>
    <n v="248"/>
  </r>
  <r>
    <n v="157490"/>
    <x v="2"/>
    <x v="0"/>
    <n v="8"/>
    <x v="94"/>
    <x v="1"/>
    <n v="346"/>
  </r>
  <r>
    <n v="157491"/>
    <x v="2"/>
    <x v="0"/>
    <n v="8"/>
    <x v="95"/>
    <x v="0"/>
    <n v="186"/>
  </r>
  <r>
    <n v="157492"/>
    <x v="2"/>
    <x v="0"/>
    <n v="8"/>
    <x v="95"/>
    <x v="1"/>
    <n v="265"/>
  </r>
  <r>
    <n v="157493"/>
    <x v="2"/>
    <x v="0"/>
    <n v="8"/>
    <x v="96"/>
    <x v="0"/>
    <n v="136"/>
  </r>
  <r>
    <n v="157494"/>
    <x v="2"/>
    <x v="0"/>
    <n v="8"/>
    <x v="96"/>
    <x v="1"/>
    <n v="199"/>
  </r>
  <r>
    <n v="157495"/>
    <x v="2"/>
    <x v="0"/>
    <n v="8"/>
    <x v="97"/>
    <x v="0"/>
    <n v="97"/>
  </r>
  <r>
    <n v="157496"/>
    <x v="2"/>
    <x v="0"/>
    <n v="8"/>
    <x v="97"/>
    <x v="1"/>
    <n v="146"/>
  </r>
  <r>
    <n v="157497"/>
    <x v="2"/>
    <x v="0"/>
    <n v="8"/>
    <x v="98"/>
    <x v="0"/>
    <n v="68"/>
  </r>
  <r>
    <n v="157498"/>
    <x v="2"/>
    <x v="0"/>
    <n v="8"/>
    <x v="98"/>
    <x v="1"/>
    <n v="104"/>
  </r>
  <r>
    <n v="157499"/>
    <x v="2"/>
    <x v="0"/>
    <n v="8"/>
    <x v="99"/>
    <x v="0"/>
    <n v="46"/>
  </r>
  <r>
    <n v="157500"/>
    <x v="2"/>
    <x v="0"/>
    <n v="8"/>
    <x v="99"/>
    <x v="1"/>
    <n v="73"/>
  </r>
  <r>
    <n v="157501"/>
    <x v="2"/>
    <x v="0"/>
    <n v="8"/>
    <x v="100"/>
    <x v="0"/>
    <n v="31"/>
  </r>
  <r>
    <n v="157502"/>
    <x v="2"/>
    <x v="0"/>
    <n v="8"/>
    <x v="100"/>
    <x v="1"/>
    <n v="50"/>
  </r>
  <r>
    <n v="157503"/>
    <x v="2"/>
    <x v="0"/>
    <n v="8"/>
    <x v="101"/>
    <x v="0"/>
    <n v="20"/>
  </r>
  <r>
    <n v="157504"/>
    <x v="2"/>
    <x v="0"/>
    <n v="8"/>
    <x v="101"/>
    <x v="1"/>
    <n v="33"/>
  </r>
  <r>
    <n v="157505"/>
    <x v="2"/>
    <x v="0"/>
    <n v="8"/>
    <x v="102"/>
    <x v="0"/>
    <n v="12"/>
  </r>
  <r>
    <n v="157506"/>
    <x v="2"/>
    <x v="0"/>
    <n v="8"/>
    <x v="102"/>
    <x v="1"/>
    <n v="21"/>
  </r>
  <r>
    <n v="157507"/>
    <x v="2"/>
    <x v="0"/>
    <n v="8"/>
    <x v="103"/>
    <x v="0"/>
    <n v="8"/>
  </r>
  <r>
    <n v="157508"/>
    <x v="2"/>
    <x v="0"/>
    <n v="8"/>
    <x v="103"/>
    <x v="1"/>
    <n v="13"/>
  </r>
  <r>
    <n v="157509"/>
    <x v="2"/>
    <x v="0"/>
    <n v="8"/>
    <x v="104"/>
    <x v="0"/>
    <n v="4"/>
  </r>
  <r>
    <n v="157510"/>
    <x v="2"/>
    <x v="0"/>
    <n v="8"/>
    <x v="104"/>
    <x v="1"/>
    <n v="7"/>
  </r>
  <r>
    <n v="157511"/>
    <x v="2"/>
    <x v="0"/>
    <n v="8"/>
    <x v="105"/>
    <x v="0"/>
    <n v="2"/>
  </r>
  <r>
    <n v="157512"/>
    <x v="2"/>
    <x v="0"/>
    <n v="8"/>
    <x v="105"/>
    <x v="1"/>
    <n v="4"/>
  </r>
  <r>
    <n v="157513"/>
    <x v="2"/>
    <x v="0"/>
    <n v="8"/>
    <x v="106"/>
    <x v="0"/>
    <n v="1"/>
  </r>
  <r>
    <n v="157514"/>
    <x v="2"/>
    <x v="0"/>
    <n v="8"/>
    <x v="106"/>
    <x v="1"/>
    <n v="2"/>
  </r>
  <r>
    <n v="157515"/>
    <x v="2"/>
    <x v="0"/>
    <n v="8"/>
    <x v="107"/>
    <x v="0"/>
    <n v="0"/>
  </r>
  <r>
    <n v="157516"/>
    <x v="2"/>
    <x v="0"/>
    <n v="8"/>
    <x v="107"/>
    <x v="1"/>
    <n v="1"/>
  </r>
  <r>
    <n v="157517"/>
    <x v="2"/>
    <x v="0"/>
    <n v="8"/>
    <x v="108"/>
    <x v="0"/>
    <n v="0"/>
  </r>
  <r>
    <n v="157518"/>
    <x v="2"/>
    <x v="0"/>
    <n v="8"/>
    <x v="108"/>
    <x v="1"/>
    <n v="0"/>
  </r>
  <r>
    <n v="157519"/>
    <x v="2"/>
    <x v="0"/>
    <n v="8"/>
    <x v="109"/>
    <x v="0"/>
    <n v="0"/>
  </r>
  <r>
    <n v="157520"/>
    <x v="2"/>
    <x v="0"/>
    <n v="8"/>
    <x v="109"/>
    <x v="1"/>
    <n v="0"/>
  </r>
  <r>
    <n v="157521"/>
    <x v="3"/>
    <x v="0"/>
    <n v="8"/>
    <x v="0"/>
    <x v="0"/>
    <n v="32435"/>
  </r>
  <r>
    <n v="157522"/>
    <x v="3"/>
    <x v="0"/>
    <n v="8"/>
    <x v="0"/>
    <x v="1"/>
    <n v="31275"/>
  </r>
  <r>
    <n v="157523"/>
    <x v="3"/>
    <x v="0"/>
    <n v="8"/>
    <x v="1"/>
    <x v="0"/>
    <n v="32663"/>
  </r>
  <r>
    <n v="157524"/>
    <x v="3"/>
    <x v="0"/>
    <n v="8"/>
    <x v="1"/>
    <x v="1"/>
    <n v="31518"/>
  </r>
  <r>
    <n v="157525"/>
    <x v="3"/>
    <x v="0"/>
    <n v="8"/>
    <x v="2"/>
    <x v="0"/>
    <n v="32642"/>
  </r>
  <r>
    <n v="157526"/>
    <x v="3"/>
    <x v="0"/>
    <n v="8"/>
    <x v="2"/>
    <x v="1"/>
    <n v="31803"/>
  </r>
  <r>
    <n v="157527"/>
    <x v="3"/>
    <x v="0"/>
    <n v="8"/>
    <x v="3"/>
    <x v="0"/>
    <n v="32713"/>
  </r>
  <r>
    <n v="157528"/>
    <x v="3"/>
    <x v="0"/>
    <n v="8"/>
    <x v="3"/>
    <x v="1"/>
    <n v="32182"/>
  </r>
  <r>
    <n v="157529"/>
    <x v="3"/>
    <x v="0"/>
    <n v="8"/>
    <x v="4"/>
    <x v="0"/>
    <n v="33035"/>
  </r>
  <r>
    <n v="157530"/>
    <x v="3"/>
    <x v="0"/>
    <n v="8"/>
    <x v="4"/>
    <x v="1"/>
    <n v="32493"/>
  </r>
  <r>
    <n v="157531"/>
    <x v="3"/>
    <x v="0"/>
    <n v="8"/>
    <x v="5"/>
    <x v="0"/>
    <n v="33309"/>
  </r>
  <r>
    <n v="157532"/>
    <x v="3"/>
    <x v="0"/>
    <n v="8"/>
    <x v="5"/>
    <x v="1"/>
    <n v="32698"/>
  </r>
  <r>
    <n v="157533"/>
    <x v="3"/>
    <x v="0"/>
    <n v="8"/>
    <x v="6"/>
    <x v="0"/>
    <n v="33548"/>
  </r>
  <r>
    <n v="157534"/>
    <x v="3"/>
    <x v="0"/>
    <n v="8"/>
    <x v="6"/>
    <x v="1"/>
    <n v="32848"/>
  </r>
  <r>
    <n v="157535"/>
    <x v="3"/>
    <x v="0"/>
    <n v="8"/>
    <x v="7"/>
    <x v="0"/>
    <n v="33758"/>
  </r>
  <r>
    <n v="157536"/>
    <x v="3"/>
    <x v="0"/>
    <n v="8"/>
    <x v="7"/>
    <x v="1"/>
    <n v="32980"/>
  </r>
  <r>
    <n v="157537"/>
    <x v="3"/>
    <x v="0"/>
    <n v="8"/>
    <x v="8"/>
    <x v="0"/>
    <n v="33970"/>
  </r>
  <r>
    <n v="157538"/>
    <x v="3"/>
    <x v="0"/>
    <n v="8"/>
    <x v="8"/>
    <x v="1"/>
    <n v="33110"/>
  </r>
  <r>
    <n v="157539"/>
    <x v="3"/>
    <x v="0"/>
    <n v="8"/>
    <x v="9"/>
    <x v="0"/>
    <n v="34176"/>
  </r>
  <r>
    <n v="157540"/>
    <x v="3"/>
    <x v="0"/>
    <n v="8"/>
    <x v="9"/>
    <x v="1"/>
    <n v="33238"/>
  </r>
  <r>
    <n v="157541"/>
    <x v="3"/>
    <x v="0"/>
    <n v="8"/>
    <x v="10"/>
    <x v="0"/>
    <n v="34354"/>
  </r>
  <r>
    <n v="157542"/>
    <x v="3"/>
    <x v="0"/>
    <n v="8"/>
    <x v="10"/>
    <x v="1"/>
    <n v="33343"/>
  </r>
  <r>
    <n v="157543"/>
    <x v="3"/>
    <x v="0"/>
    <n v="8"/>
    <x v="11"/>
    <x v="0"/>
    <n v="34521"/>
  </r>
  <r>
    <n v="157544"/>
    <x v="3"/>
    <x v="0"/>
    <n v="8"/>
    <x v="11"/>
    <x v="1"/>
    <n v="33406"/>
  </r>
  <r>
    <n v="157545"/>
    <x v="3"/>
    <x v="0"/>
    <n v="8"/>
    <x v="12"/>
    <x v="0"/>
    <n v="34681"/>
  </r>
  <r>
    <n v="157546"/>
    <x v="3"/>
    <x v="0"/>
    <n v="8"/>
    <x v="12"/>
    <x v="1"/>
    <n v="33454"/>
  </r>
  <r>
    <n v="157547"/>
    <x v="3"/>
    <x v="0"/>
    <n v="8"/>
    <x v="13"/>
    <x v="0"/>
    <n v="34775"/>
  </r>
  <r>
    <n v="157548"/>
    <x v="3"/>
    <x v="0"/>
    <n v="8"/>
    <x v="13"/>
    <x v="1"/>
    <n v="33469"/>
  </r>
  <r>
    <n v="157549"/>
    <x v="3"/>
    <x v="0"/>
    <n v="8"/>
    <x v="14"/>
    <x v="0"/>
    <n v="34719"/>
  </r>
  <r>
    <n v="157550"/>
    <x v="3"/>
    <x v="0"/>
    <n v="8"/>
    <x v="14"/>
    <x v="1"/>
    <n v="33373"/>
  </r>
  <r>
    <n v="157551"/>
    <x v="3"/>
    <x v="0"/>
    <n v="8"/>
    <x v="15"/>
    <x v="0"/>
    <n v="34548"/>
  </r>
  <r>
    <n v="157552"/>
    <x v="3"/>
    <x v="0"/>
    <n v="8"/>
    <x v="15"/>
    <x v="1"/>
    <n v="33201"/>
  </r>
  <r>
    <n v="157553"/>
    <x v="3"/>
    <x v="0"/>
    <n v="8"/>
    <x v="16"/>
    <x v="0"/>
    <n v="34347"/>
  </r>
  <r>
    <n v="157554"/>
    <x v="3"/>
    <x v="0"/>
    <n v="8"/>
    <x v="16"/>
    <x v="1"/>
    <n v="33035"/>
  </r>
  <r>
    <n v="157555"/>
    <x v="3"/>
    <x v="0"/>
    <n v="8"/>
    <x v="17"/>
    <x v="0"/>
    <n v="34106"/>
  </r>
  <r>
    <n v="157556"/>
    <x v="3"/>
    <x v="0"/>
    <n v="8"/>
    <x v="17"/>
    <x v="1"/>
    <n v="32850"/>
  </r>
  <r>
    <n v="157557"/>
    <x v="3"/>
    <x v="0"/>
    <n v="8"/>
    <x v="18"/>
    <x v="0"/>
    <n v="33828"/>
  </r>
  <r>
    <n v="157558"/>
    <x v="3"/>
    <x v="0"/>
    <n v="8"/>
    <x v="18"/>
    <x v="1"/>
    <n v="32618"/>
  </r>
  <r>
    <n v="157559"/>
    <x v="3"/>
    <x v="0"/>
    <n v="8"/>
    <x v="19"/>
    <x v="0"/>
    <n v="33574"/>
  </r>
  <r>
    <n v="157560"/>
    <x v="3"/>
    <x v="0"/>
    <n v="8"/>
    <x v="19"/>
    <x v="1"/>
    <n v="32367"/>
  </r>
  <r>
    <n v="157561"/>
    <x v="3"/>
    <x v="0"/>
    <n v="8"/>
    <x v="20"/>
    <x v="0"/>
    <n v="33355"/>
  </r>
  <r>
    <n v="157562"/>
    <x v="3"/>
    <x v="0"/>
    <n v="8"/>
    <x v="20"/>
    <x v="1"/>
    <n v="32141"/>
  </r>
  <r>
    <n v="157563"/>
    <x v="3"/>
    <x v="0"/>
    <n v="8"/>
    <x v="21"/>
    <x v="0"/>
    <n v="33157"/>
  </r>
  <r>
    <n v="157564"/>
    <x v="3"/>
    <x v="0"/>
    <n v="8"/>
    <x v="21"/>
    <x v="1"/>
    <n v="31973"/>
  </r>
  <r>
    <n v="157565"/>
    <x v="3"/>
    <x v="0"/>
    <n v="8"/>
    <x v="22"/>
    <x v="0"/>
    <n v="32992"/>
  </r>
  <r>
    <n v="157566"/>
    <x v="3"/>
    <x v="0"/>
    <n v="8"/>
    <x v="22"/>
    <x v="1"/>
    <n v="31864"/>
  </r>
  <r>
    <n v="157567"/>
    <x v="3"/>
    <x v="0"/>
    <n v="8"/>
    <x v="23"/>
    <x v="0"/>
    <n v="32831"/>
  </r>
  <r>
    <n v="157568"/>
    <x v="3"/>
    <x v="0"/>
    <n v="8"/>
    <x v="23"/>
    <x v="1"/>
    <n v="31759"/>
  </r>
  <r>
    <n v="157569"/>
    <x v="3"/>
    <x v="0"/>
    <n v="8"/>
    <x v="24"/>
    <x v="0"/>
    <n v="32596"/>
  </r>
  <r>
    <n v="157570"/>
    <x v="3"/>
    <x v="0"/>
    <n v="8"/>
    <x v="24"/>
    <x v="1"/>
    <n v="31581"/>
  </r>
  <r>
    <n v="157571"/>
    <x v="3"/>
    <x v="0"/>
    <n v="8"/>
    <x v="25"/>
    <x v="0"/>
    <n v="32230"/>
  </r>
  <r>
    <n v="157572"/>
    <x v="3"/>
    <x v="0"/>
    <n v="8"/>
    <x v="25"/>
    <x v="1"/>
    <n v="31305"/>
  </r>
  <r>
    <n v="157573"/>
    <x v="3"/>
    <x v="0"/>
    <n v="8"/>
    <x v="26"/>
    <x v="0"/>
    <n v="31726"/>
  </r>
  <r>
    <n v="157574"/>
    <x v="3"/>
    <x v="0"/>
    <n v="8"/>
    <x v="26"/>
    <x v="1"/>
    <n v="30959"/>
  </r>
  <r>
    <n v="157575"/>
    <x v="3"/>
    <x v="0"/>
    <n v="8"/>
    <x v="27"/>
    <x v="0"/>
    <n v="31082"/>
  </r>
  <r>
    <n v="157576"/>
    <x v="3"/>
    <x v="0"/>
    <n v="8"/>
    <x v="27"/>
    <x v="1"/>
    <n v="30544"/>
  </r>
  <r>
    <n v="157577"/>
    <x v="3"/>
    <x v="0"/>
    <n v="8"/>
    <x v="28"/>
    <x v="0"/>
    <n v="30363"/>
  </r>
  <r>
    <n v="157578"/>
    <x v="3"/>
    <x v="0"/>
    <n v="8"/>
    <x v="28"/>
    <x v="1"/>
    <n v="30091"/>
  </r>
  <r>
    <n v="157579"/>
    <x v="3"/>
    <x v="0"/>
    <n v="8"/>
    <x v="29"/>
    <x v="0"/>
    <n v="29663"/>
  </r>
  <r>
    <n v="157580"/>
    <x v="3"/>
    <x v="0"/>
    <n v="8"/>
    <x v="29"/>
    <x v="1"/>
    <n v="29668"/>
  </r>
  <r>
    <n v="157581"/>
    <x v="3"/>
    <x v="0"/>
    <n v="8"/>
    <x v="30"/>
    <x v="0"/>
    <n v="28968"/>
  </r>
  <r>
    <n v="157582"/>
    <x v="3"/>
    <x v="0"/>
    <n v="8"/>
    <x v="30"/>
    <x v="1"/>
    <n v="29259"/>
  </r>
  <r>
    <n v="157583"/>
    <x v="3"/>
    <x v="0"/>
    <n v="8"/>
    <x v="31"/>
    <x v="0"/>
    <n v="28258"/>
  </r>
  <r>
    <n v="157584"/>
    <x v="3"/>
    <x v="0"/>
    <n v="8"/>
    <x v="31"/>
    <x v="1"/>
    <n v="28828"/>
  </r>
  <r>
    <n v="157585"/>
    <x v="3"/>
    <x v="0"/>
    <n v="8"/>
    <x v="32"/>
    <x v="0"/>
    <n v="27572"/>
  </r>
  <r>
    <n v="157586"/>
    <x v="3"/>
    <x v="0"/>
    <n v="8"/>
    <x v="32"/>
    <x v="1"/>
    <n v="28395"/>
  </r>
  <r>
    <n v="157587"/>
    <x v="3"/>
    <x v="0"/>
    <n v="8"/>
    <x v="33"/>
    <x v="0"/>
    <n v="26917"/>
  </r>
  <r>
    <n v="157588"/>
    <x v="3"/>
    <x v="0"/>
    <n v="8"/>
    <x v="33"/>
    <x v="1"/>
    <n v="27974"/>
  </r>
  <r>
    <n v="157589"/>
    <x v="3"/>
    <x v="0"/>
    <n v="8"/>
    <x v="34"/>
    <x v="0"/>
    <n v="26279"/>
  </r>
  <r>
    <n v="157590"/>
    <x v="3"/>
    <x v="0"/>
    <n v="8"/>
    <x v="34"/>
    <x v="1"/>
    <n v="27565"/>
  </r>
  <r>
    <n v="157591"/>
    <x v="3"/>
    <x v="0"/>
    <n v="8"/>
    <x v="35"/>
    <x v="0"/>
    <n v="25672"/>
  </r>
  <r>
    <n v="157592"/>
    <x v="3"/>
    <x v="0"/>
    <n v="8"/>
    <x v="35"/>
    <x v="1"/>
    <n v="27181"/>
  </r>
  <r>
    <n v="157593"/>
    <x v="3"/>
    <x v="0"/>
    <n v="8"/>
    <x v="36"/>
    <x v="0"/>
    <n v="25124"/>
  </r>
  <r>
    <n v="157594"/>
    <x v="3"/>
    <x v="0"/>
    <n v="8"/>
    <x v="36"/>
    <x v="1"/>
    <n v="26828"/>
  </r>
  <r>
    <n v="157595"/>
    <x v="3"/>
    <x v="0"/>
    <n v="8"/>
    <x v="37"/>
    <x v="0"/>
    <n v="24661"/>
  </r>
  <r>
    <n v="157596"/>
    <x v="3"/>
    <x v="0"/>
    <n v="8"/>
    <x v="37"/>
    <x v="1"/>
    <n v="26507"/>
  </r>
  <r>
    <n v="157597"/>
    <x v="3"/>
    <x v="0"/>
    <n v="8"/>
    <x v="38"/>
    <x v="0"/>
    <n v="24307"/>
  </r>
  <r>
    <n v="157598"/>
    <x v="3"/>
    <x v="0"/>
    <n v="8"/>
    <x v="38"/>
    <x v="1"/>
    <n v="26231"/>
  </r>
  <r>
    <n v="157599"/>
    <x v="3"/>
    <x v="0"/>
    <n v="8"/>
    <x v="39"/>
    <x v="0"/>
    <n v="24066"/>
  </r>
  <r>
    <n v="157600"/>
    <x v="3"/>
    <x v="0"/>
    <n v="8"/>
    <x v="39"/>
    <x v="1"/>
    <n v="26008"/>
  </r>
  <r>
    <n v="157601"/>
    <x v="3"/>
    <x v="0"/>
    <n v="8"/>
    <x v="40"/>
    <x v="0"/>
    <n v="23926"/>
  </r>
  <r>
    <n v="157602"/>
    <x v="3"/>
    <x v="0"/>
    <n v="8"/>
    <x v="40"/>
    <x v="1"/>
    <n v="25833"/>
  </r>
  <r>
    <n v="157603"/>
    <x v="3"/>
    <x v="0"/>
    <n v="8"/>
    <x v="41"/>
    <x v="0"/>
    <n v="23878"/>
  </r>
  <r>
    <n v="157604"/>
    <x v="3"/>
    <x v="0"/>
    <n v="8"/>
    <x v="41"/>
    <x v="1"/>
    <n v="25699"/>
  </r>
  <r>
    <n v="157605"/>
    <x v="3"/>
    <x v="0"/>
    <n v="8"/>
    <x v="42"/>
    <x v="0"/>
    <n v="23903"/>
  </r>
  <r>
    <n v="157606"/>
    <x v="3"/>
    <x v="0"/>
    <n v="8"/>
    <x v="42"/>
    <x v="1"/>
    <n v="25596"/>
  </r>
  <r>
    <n v="157607"/>
    <x v="3"/>
    <x v="0"/>
    <n v="8"/>
    <x v="43"/>
    <x v="0"/>
    <n v="23895"/>
  </r>
  <r>
    <n v="157608"/>
    <x v="3"/>
    <x v="0"/>
    <n v="8"/>
    <x v="43"/>
    <x v="1"/>
    <n v="25430"/>
  </r>
  <r>
    <n v="157609"/>
    <x v="3"/>
    <x v="0"/>
    <n v="8"/>
    <x v="44"/>
    <x v="0"/>
    <n v="23784"/>
  </r>
  <r>
    <n v="157610"/>
    <x v="3"/>
    <x v="0"/>
    <n v="8"/>
    <x v="44"/>
    <x v="1"/>
    <n v="25149"/>
  </r>
  <r>
    <n v="157611"/>
    <x v="3"/>
    <x v="0"/>
    <n v="8"/>
    <x v="45"/>
    <x v="0"/>
    <n v="23569"/>
  </r>
  <r>
    <n v="157612"/>
    <x v="3"/>
    <x v="0"/>
    <n v="8"/>
    <x v="45"/>
    <x v="1"/>
    <n v="24779"/>
  </r>
  <r>
    <n v="157613"/>
    <x v="3"/>
    <x v="0"/>
    <n v="8"/>
    <x v="46"/>
    <x v="0"/>
    <n v="23237"/>
  </r>
  <r>
    <n v="157614"/>
    <x v="3"/>
    <x v="0"/>
    <n v="8"/>
    <x v="46"/>
    <x v="1"/>
    <n v="24315"/>
  </r>
  <r>
    <n v="157615"/>
    <x v="3"/>
    <x v="0"/>
    <n v="8"/>
    <x v="47"/>
    <x v="0"/>
    <n v="22792"/>
  </r>
  <r>
    <n v="157616"/>
    <x v="3"/>
    <x v="0"/>
    <n v="8"/>
    <x v="47"/>
    <x v="1"/>
    <n v="23770"/>
  </r>
  <r>
    <n v="157617"/>
    <x v="3"/>
    <x v="0"/>
    <n v="8"/>
    <x v="48"/>
    <x v="0"/>
    <n v="22265"/>
  </r>
  <r>
    <n v="157618"/>
    <x v="3"/>
    <x v="0"/>
    <n v="8"/>
    <x v="48"/>
    <x v="1"/>
    <n v="23170"/>
  </r>
  <r>
    <n v="157619"/>
    <x v="3"/>
    <x v="0"/>
    <n v="8"/>
    <x v="49"/>
    <x v="0"/>
    <n v="21682"/>
  </r>
  <r>
    <n v="157620"/>
    <x v="3"/>
    <x v="0"/>
    <n v="8"/>
    <x v="49"/>
    <x v="1"/>
    <n v="22525"/>
  </r>
  <r>
    <n v="157621"/>
    <x v="3"/>
    <x v="0"/>
    <n v="8"/>
    <x v="50"/>
    <x v="0"/>
    <n v="21055"/>
  </r>
  <r>
    <n v="157622"/>
    <x v="3"/>
    <x v="0"/>
    <n v="8"/>
    <x v="50"/>
    <x v="1"/>
    <n v="21862"/>
  </r>
  <r>
    <n v="157623"/>
    <x v="3"/>
    <x v="0"/>
    <n v="8"/>
    <x v="51"/>
    <x v="0"/>
    <n v="20406"/>
  </r>
  <r>
    <n v="157624"/>
    <x v="3"/>
    <x v="0"/>
    <n v="8"/>
    <x v="51"/>
    <x v="1"/>
    <n v="21201"/>
  </r>
  <r>
    <n v="157625"/>
    <x v="3"/>
    <x v="0"/>
    <n v="8"/>
    <x v="52"/>
    <x v="0"/>
    <n v="19749"/>
  </r>
  <r>
    <n v="157626"/>
    <x v="3"/>
    <x v="0"/>
    <n v="8"/>
    <x v="52"/>
    <x v="1"/>
    <n v="20539"/>
  </r>
  <r>
    <n v="157627"/>
    <x v="3"/>
    <x v="0"/>
    <n v="8"/>
    <x v="53"/>
    <x v="0"/>
    <n v="19085"/>
  </r>
  <r>
    <n v="157628"/>
    <x v="3"/>
    <x v="0"/>
    <n v="8"/>
    <x v="53"/>
    <x v="1"/>
    <n v="19874"/>
  </r>
  <r>
    <n v="157629"/>
    <x v="3"/>
    <x v="0"/>
    <n v="8"/>
    <x v="54"/>
    <x v="0"/>
    <n v="18408"/>
  </r>
  <r>
    <n v="157630"/>
    <x v="3"/>
    <x v="0"/>
    <n v="8"/>
    <x v="54"/>
    <x v="1"/>
    <n v="19196"/>
  </r>
  <r>
    <n v="157631"/>
    <x v="3"/>
    <x v="0"/>
    <n v="8"/>
    <x v="55"/>
    <x v="0"/>
    <n v="17724"/>
  </r>
  <r>
    <n v="157632"/>
    <x v="3"/>
    <x v="0"/>
    <n v="8"/>
    <x v="55"/>
    <x v="1"/>
    <n v="18516"/>
  </r>
  <r>
    <n v="157633"/>
    <x v="3"/>
    <x v="0"/>
    <n v="8"/>
    <x v="56"/>
    <x v="0"/>
    <n v="17025"/>
  </r>
  <r>
    <n v="157634"/>
    <x v="3"/>
    <x v="0"/>
    <n v="8"/>
    <x v="56"/>
    <x v="1"/>
    <n v="17824"/>
  </r>
  <r>
    <n v="157635"/>
    <x v="3"/>
    <x v="0"/>
    <n v="8"/>
    <x v="57"/>
    <x v="0"/>
    <n v="16299"/>
  </r>
  <r>
    <n v="157636"/>
    <x v="3"/>
    <x v="0"/>
    <n v="8"/>
    <x v="57"/>
    <x v="1"/>
    <n v="17111"/>
  </r>
  <r>
    <n v="157637"/>
    <x v="3"/>
    <x v="0"/>
    <n v="8"/>
    <x v="58"/>
    <x v="0"/>
    <n v="15541"/>
  </r>
  <r>
    <n v="157638"/>
    <x v="3"/>
    <x v="0"/>
    <n v="8"/>
    <x v="58"/>
    <x v="1"/>
    <n v="16371"/>
  </r>
  <r>
    <n v="157639"/>
    <x v="3"/>
    <x v="0"/>
    <n v="8"/>
    <x v="59"/>
    <x v="0"/>
    <n v="14757"/>
  </r>
  <r>
    <n v="157640"/>
    <x v="3"/>
    <x v="0"/>
    <n v="8"/>
    <x v="59"/>
    <x v="1"/>
    <n v="15604"/>
  </r>
  <r>
    <n v="157641"/>
    <x v="3"/>
    <x v="0"/>
    <n v="8"/>
    <x v="60"/>
    <x v="0"/>
    <n v="13962"/>
  </r>
  <r>
    <n v="157642"/>
    <x v="3"/>
    <x v="0"/>
    <n v="8"/>
    <x v="60"/>
    <x v="1"/>
    <n v="14813"/>
  </r>
  <r>
    <n v="157643"/>
    <x v="3"/>
    <x v="0"/>
    <n v="8"/>
    <x v="61"/>
    <x v="0"/>
    <n v="13162"/>
  </r>
  <r>
    <n v="157644"/>
    <x v="3"/>
    <x v="0"/>
    <n v="8"/>
    <x v="61"/>
    <x v="1"/>
    <n v="14017"/>
  </r>
  <r>
    <n v="157645"/>
    <x v="3"/>
    <x v="0"/>
    <n v="8"/>
    <x v="62"/>
    <x v="0"/>
    <n v="12371"/>
  </r>
  <r>
    <n v="157646"/>
    <x v="3"/>
    <x v="0"/>
    <n v="8"/>
    <x v="62"/>
    <x v="1"/>
    <n v="13235"/>
  </r>
  <r>
    <n v="157647"/>
    <x v="3"/>
    <x v="0"/>
    <n v="8"/>
    <x v="63"/>
    <x v="0"/>
    <n v="11600"/>
  </r>
  <r>
    <n v="157648"/>
    <x v="3"/>
    <x v="0"/>
    <n v="8"/>
    <x v="63"/>
    <x v="1"/>
    <n v="12480"/>
  </r>
  <r>
    <n v="157649"/>
    <x v="3"/>
    <x v="0"/>
    <n v="8"/>
    <x v="64"/>
    <x v="0"/>
    <n v="10845"/>
  </r>
  <r>
    <n v="157650"/>
    <x v="3"/>
    <x v="0"/>
    <n v="8"/>
    <x v="64"/>
    <x v="1"/>
    <n v="11751"/>
  </r>
  <r>
    <n v="157651"/>
    <x v="3"/>
    <x v="0"/>
    <n v="8"/>
    <x v="65"/>
    <x v="0"/>
    <n v="10121"/>
  </r>
  <r>
    <n v="157652"/>
    <x v="3"/>
    <x v="0"/>
    <n v="8"/>
    <x v="65"/>
    <x v="1"/>
    <n v="11045"/>
  </r>
  <r>
    <n v="157653"/>
    <x v="3"/>
    <x v="0"/>
    <n v="8"/>
    <x v="66"/>
    <x v="0"/>
    <n v="9427"/>
  </r>
  <r>
    <n v="157654"/>
    <x v="3"/>
    <x v="0"/>
    <n v="8"/>
    <x v="66"/>
    <x v="1"/>
    <n v="10362"/>
  </r>
  <r>
    <n v="157655"/>
    <x v="3"/>
    <x v="0"/>
    <n v="8"/>
    <x v="67"/>
    <x v="0"/>
    <n v="8750"/>
  </r>
  <r>
    <n v="157656"/>
    <x v="3"/>
    <x v="0"/>
    <n v="8"/>
    <x v="67"/>
    <x v="1"/>
    <n v="9701"/>
  </r>
  <r>
    <n v="157657"/>
    <x v="3"/>
    <x v="0"/>
    <n v="8"/>
    <x v="68"/>
    <x v="0"/>
    <n v="8164"/>
  </r>
  <r>
    <n v="157658"/>
    <x v="3"/>
    <x v="0"/>
    <n v="8"/>
    <x v="68"/>
    <x v="1"/>
    <n v="9134"/>
  </r>
  <r>
    <n v="157659"/>
    <x v="3"/>
    <x v="0"/>
    <n v="8"/>
    <x v="69"/>
    <x v="0"/>
    <n v="7638"/>
  </r>
  <r>
    <n v="157660"/>
    <x v="3"/>
    <x v="0"/>
    <n v="8"/>
    <x v="69"/>
    <x v="1"/>
    <n v="8620"/>
  </r>
  <r>
    <n v="157661"/>
    <x v="3"/>
    <x v="0"/>
    <n v="8"/>
    <x v="70"/>
    <x v="0"/>
    <n v="7111"/>
  </r>
  <r>
    <n v="157662"/>
    <x v="3"/>
    <x v="0"/>
    <n v="8"/>
    <x v="70"/>
    <x v="1"/>
    <n v="8089"/>
  </r>
  <r>
    <n v="157663"/>
    <x v="3"/>
    <x v="0"/>
    <n v="8"/>
    <x v="71"/>
    <x v="0"/>
    <n v="6611"/>
  </r>
  <r>
    <n v="157664"/>
    <x v="3"/>
    <x v="0"/>
    <n v="8"/>
    <x v="71"/>
    <x v="1"/>
    <n v="7583"/>
  </r>
  <r>
    <n v="157665"/>
    <x v="3"/>
    <x v="0"/>
    <n v="8"/>
    <x v="72"/>
    <x v="0"/>
    <n v="6138"/>
  </r>
  <r>
    <n v="157666"/>
    <x v="3"/>
    <x v="0"/>
    <n v="8"/>
    <x v="72"/>
    <x v="1"/>
    <n v="7099"/>
  </r>
  <r>
    <n v="157667"/>
    <x v="3"/>
    <x v="0"/>
    <n v="8"/>
    <x v="73"/>
    <x v="0"/>
    <n v="5692"/>
  </r>
  <r>
    <n v="157668"/>
    <x v="3"/>
    <x v="0"/>
    <n v="8"/>
    <x v="73"/>
    <x v="1"/>
    <n v="6639"/>
  </r>
  <r>
    <n v="157669"/>
    <x v="3"/>
    <x v="0"/>
    <n v="8"/>
    <x v="74"/>
    <x v="0"/>
    <n v="5264"/>
  </r>
  <r>
    <n v="157670"/>
    <x v="3"/>
    <x v="0"/>
    <n v="8"/>
    <x v="74"/>
    <x v="1"/>
    <n v="6192"/>
  </r>
  <r>
    <n v="157671"/>
    <x v="3"/>
    <x v="0"/>
    <n v="8"/>
    <x v="75"/>
    <x v="0"/>
    <n v="4848"/>
  </r>
  <r>
    <n v="157672"/>
    <x v="3"/>
    <x v="0"/>
    <n v="8"/>
    <x v="75"/>
    <x v="1"/>
    <n v="5755"/>
  </r>
  <r>
    <n v="157673"/>
    <x v="3"/>
    <x v="0"/>
    <n v="8"/>
    <x v="76"/>
    <x v="0"/>
    <n v="4461"/>
  </r>
  <r>
    <n v="157674"/>
    <x v="3"/>
    <x v="0"/>
    <n v="8"/>
    <x v="76"/>
    <x v="1"/>
    <n v="5345"/>
  </r>
  <r>
    <n v="157675"/>
    <x v="3"/>
    <x v="0"/>
    <n v="8"/>
    <x v="77"/>
    <x v="0"/>
    <n v="4089"/>
  </r>
  <r>
    <n v="157676"/>
    <x v="3"/>
    <x v="0"/>
    <n v="8"/>
    <x v="77"/>
    <x v="1"/>
    <n v="4941"/>
  </r>
  <r>
    <n v="157677"/>
    <x v="3"/>
    <x v="0"/>
    <n v="8"/>
    <x v="78"/>
    <x v="0"/>
    <n v="3721"/>
  </r>
  <r>
    <n v="157678"/>
    <x v="3"/>
    <x v="0"/>
    <n v="8"/>
    <x v="78"/>
    <x v="1"/>
    <n v="4532"/>
  </r>
  <r>
    <n v="157679"/>
    <x v="3"/>
    <x v="0"/>
    <n v="8"/>
    <x v="79"/>
    <x v="0"/>
    <n v="3367"/>
  </r>
  <r>
    <n v="157680"/>
    <x v="3"/>
    <x v="0"/>
    <n v="8"/>
    <x v="79"/>
    <x v="1"/>
    <n v="4127"/>
  </r>
  <r>
    <n v="157681"/>
    <x v="3"/>
    <x v="0"/>
    <n v="8"/>
    <x v="80"/>
    <x v="0"/>
    <n v="3034"/>
  </r>
  <r>
    <n v="157682"/>
    <x v="3"/>
    <x v="0"/>
    <n v="8"/>
    <x v="80"/>
    <x v="1"/>
    <n v="3739"/>
  </r>
  <r>
    <n v="157683"/>
    <x v="3"/>
    <x v="0"/>
    <n v="8"/>
    <x v="81"/>
    <x v="0"/>
    <n v="2721"/>
  </r>
  <r>
    <n v="157684"/>
    <x v="3"/>
    <x v="0"/>
    <n v="8"/>
    <x v="81"/>
    <x v="1"/>
    <n v="3373"/>
  </r>
  <r>
    <n v="157685"/>
    <x v="3"/>
    <x v="0"/>
    <n v="8"/>
    <x v="82"/>
    <x v="0"/>
    <n v="2426"/>
  </r>
  <r>
    <n v="157686"/>
    <x v="3"/>
    <x v="0"/>
    <n v="8"/>
    <x v="82"/>
    <x v="1"/>
    <n v="3021"/>
  </r>
  <r>
    <n v="157687"/>
    <x v="3"/>
    <x v="0"/>
    <n v="8"/>
    <x v="83"/>
    <x v="0"/>
    <n v="2147"/>
  </r>
  <r>
    <n v="157688"/>
    <x v="3"/>
    <x v="0"/>
    <n v="8"/>
    <x v="83"/>
    <x v="1"/>
    <n v="2688"/>
  </r>
  <r>
    <n v="157689"/>
    <x v="3"/>
    <x v="0"/>
    <n v="8"/>
    <x v="84"/>
    <x v="0"/>
    <n v="1887"/>
  </r>
  <r>
    <n v="157690"/>
    <x v="3"/>
    <x v="0"/>
    <n v="8"/>
    <x v="84"/>
    <x v="1"/>
    <n v="2373"/>
  </r>
  <r>
    <n v="157691"/>
    <x v="3"/>
    <x v="0"/>
    <n v="8"/>
    <x v="85"/>
    <x v="0"/>
    <n v="1647"/>
  </r>
  <r>
    <n v="157692"/>
    <x v="3"/>
    <x v="0"/>
    <n v="8"/>
    <x v="85"/>
    <x v="1"/>
    <n v="2076"/>
  </r>
  <r>
    <n v="157693"/>
    <x v="3"/>
    <x v="0"/>
    <n v="8"/>
    <x v="86"/>
    <x v="0"/>
    <n v="1428"/>
  </r>
  <r>
    <n v="157694"/>
    <x v="3"/>
    <x v="0"/>
    <n v="8"/>
    <x v="86"/>
    <x v="1"/>
    <n v="1801"/>
  </r>
  <r>
    <n v="157695"/>
    <x v="3"/>
    <x v="0"/>
    <n v="8"/>
    <x v="87"/>
    <x v="0"/>
    <n v="1222"/>
  </r>
  <r>
    <n v="157696"/>
    <x v="3"/>
    <x v="0"/>
    <n v="8"/>
    <x v="87"/>
    <x v="1"/>
    <n v="1544"/>
  </r>
  <r>
    <n v="157697"/>
    <x v="3"/>
    <x v="0"/>
    <n v="8"/>
    <x v="88"/>
    <x v="0"/>
    <n v="1029"/>
  </r>
  <r>
    <n v="157698"/>
    <x v="3"/>
    <x v="0"/>
    <n v="8"/>
    <x v="88"/>
    <x v="1"/>
    <n v="1308"/>
  </r>
  <r>
    <n v="157699"/>
    <x v="3"/>
    <x v="0"/>
    <n v="8"/>
    <x v="89"/>
    <x v="0"/>
    <n v="851"/>
  </r>
  <r>
    <n v="157700"/>
    <x v="3"/>
    <x v="0"/>
    <n v="8"/>
    <x v="89"/>
    <x v="1"/>
    <n v="1093"/>
  </r>
  <r>
    <n v="157701"/>
    <x v="3"/>
    <x v="0"/>
    <n v="8"/>
    <x v="90"/>
    <x v="0"/>
    <n v="693"/>
  </r>
  <r>
    <n v="157702"/>
    <x v="3"/>
    <x v="0"/>
    <n v="8"/>
    <x v="90"/>
    <x v="1"/>
    <n v="901"/>
  </r>
  <r>
    <n v="157703"/>
    <x v="3"/>
    <x v="0"/>
    <n v="8"/>
    <x v="91"/>
    <x v="0"/>
    <n v="556"/>
  </r>
  <r>
    <n v="157704"/>
    <x v="3"/>
    <x v="0"/>
    <n v="8"/>
    <x v="91"/>
    <x v="1"/>
    <n v="734"/>
  </r>
  <r>
    <n v="157705"/>
    <x v="3"/>
    <x v="0"/>
    <n v="8"/>
    <x v="92"/>
    <x v="0"/>
    <n v="440"/>
  </r>
  <r>
    <n v="157706"/>
    <x v="3"/>
    <x v="0"/>
    <n v="8"/>
    <x v="92"/>
    <x v="1"/>
    <n v="590"/>
  </r>
  <r>
    <n v="157707"/>
    <x v="3"/>
    <x v="0"/>
    <n v="8"/>
    <x v="93"/>
    <x v="0"/>
    <n v="345"/>
  </r>
  <r>
    <n v="157708"/>
    <x v="3"/>
    <x v="0"/>
    <n v="8"/>
    <x v="93"/>
    <x v="1"/>
    <n v="469"/>
  </r>
  <r>
    <n v="157709"/>
    <x v="3"/>
    <x v="0"/>
    <n v="8"/>
    <x v="94"/>
    <x v="0"/>
    <n v="265"/>
  </r>
  <r>
    <n v="157710"/>
    <x v="3"/>
    <x v="0"/>
    <n v="8"/>
    <x v="94"/>
    <x v="1"/>
    <n v="367"/>
  </r>
  <r>
    <n v="157711"/>
    <x v="3"/>
    <x v="0"/>
    <n v="8"/>
    <x v="95"/>
    <x v="0"/>
    <n v="199"/>
  </r>
  <r>
    <n v="157712"/>
    <x v="3"/>
    <x v="0"/>
    <n v="8"/>
    <x v="95"/>
    <x v="1"/>
    <n v="281"/>
  </r>
  <r>
    <n v="157713"/>
    <x v="3"/>
    <x v="0"/>
    <n v="8"/>
    <x v="96"/>
    <x v="0"/>
    <n v="146"/>
  </r>
  <r>
    <n v="157714"/>
    <x v="3"/>
    <x v="0"/>
    <n v="8"/>
    <x v="96"/>
    <x v="1"/>
    <n v="211"/>
  </r>
  <r>
    <n v="157715"/>
    <x v="3"/>
    <x v="0"/>
    <n v="8"/>
    <x v="97"/>
    <x v="0"/>
    <n v="104"/>
  </r>
  <r>
    <n v="157716"/>
    <x v="3"/>
    <x v="0"/>
    <n v="8"/>
    <x v="97"/>
    <x v="1"/>
    <n v="155"/>
  </r>
  <r>
    <n v="157717"/>
    <x v="3"/>
    <x v="0"/>
    <n v="8"/>
    <x v="98"/>
    <x v="0"/>
    <n v="73"/>
  </r>
  <r>
    <n v="157718"/>
    <x v="3"/>
    <x v="0"/>
    <n v="8"/>
    <x v="98"/>
    <x v="1"/>
    <n v="111"/>
  </r>
  <r>
    <n v="157719"/>
    <x v="3"/>
    <x v="0"/>
    <n v="8"/>
    <x v="99"/>
    <x v="0"/>
    <n v="50"/>
  </r>
  <r>
    <n v="157720"/>
    <x v="3"/>
    <x v="0"/>
    <n v="8"/>
    <x v="99"/>
    <x v="1"/>
    <n v="77"/>
  </r>
  <r>
    <n v="157721"/>
    <x v="3"/>
    <x v="0"/>
    <n v="8"/>
    <x v="100"/>
    <x v="0"/>
    <n v="33"/>
  </r>
  <r>
    <n v="157722"/>
    <x v="3"/>
    <x v="0"/>
    <n v="8"/>
    <x v="100"/>
    <x v="1"/>
    <n v="52"/>
  </r>
  <r>
    <n v="157723"/>
    <x v="3"/>
    <x v="0"/>
    <n v="8"/>
    <x v="101"/>
    <x v="0"/>
    <n v="21"/>
  </r>
  <r>
    <n v="157724"/>
    <x v="3"/>
    <x v="0"/>
    <n v="8"/>
    <x v="101"/>
    <x v="1"/>
    <n v="34"/>
  </r>
  <r>
    <n v="157725"/>
    <x v="3"/>
    <x v="0"/>
    <n v="8"/>
    <x v="102"/>
    <x v="0"/>
    <n v="13"/>
  </r>
  <r>
    <n v="157726"/>
    <x v="3"/>
    <x v="0"/>
    <n v="8"/>
    <x v="102"/>
    <x v="1"/>
    <n v="22"/>
  </r>
  <r>
    <n v="157727"/>
    <x v="3"/>
    <x v="0"/>
    <n v="8"/>
    <x v="103"/>
    <x v="0"/>
    <n v="8"/>
  </r>
  <r>
    <n v="157728"/>
    <x v="3"/>
    <x v="0"/>
    <n v="8"/>
    <x v="103"/>
    <x v="1"/>
    <n v="13"/>
  </r>
  <r>
    <n v="157729"/>
    <x v="3"/>
    <x v="0"/>
    <n v="8"/>
    <x v="104"/>
    <x v="0"/>
    <n v="5"/>
  </r>
  <r>
    <n v="157730"/>
    <x v="3"/>
    <x v="0"/>
    <n v="8"/>
    <x v="104"/>
    <x v="1"/>
    <n v="8"/>
  </r>
  <r>
    <n v="157731"/>
    <x v="3"/>
    <x v="0"/>
    <n v="8"/>
    <x v="105"/>
    <x v="0"/>
    <n v="2"/>
  </r>
  <r>
    <n v="157732"/>
    <x v="3"/>
    <x v="0"/>
    <n v="8"/>
    <x v="105"/>
    <x v="1"/>
    <n v="4"/>
  </r>
  <r>
    <n v="157733"/>
    <x v="3"/>
    <x v="0"/>
    <n v="8"/>
    <x v="106"/>
    <x v="0"/>
    <n v="1"/>
  </r>
  <r>
    <n v="157734"/>
    <x v="3"/>
    <x v="0"/>
    <n v="8"/>
    <x v="106"/>
    <x v="1"/>
    <n v="2"/>
  </r>
  <r>
    <n v="157735"/>
    <x v="3"/>
    <x v="0"/>
    <n v="8"/>
    <x v="107"/>
    <x v="0"/>
    <n v="1"/>
  </r>
  <r>
    <n v="157736"/>
    <x v="3"/>
    <x v="0"/>
    <n v="8"/>
    <x v="107"/>
    <x v="1"/>
    <n v="1"/>
  </r>
  <r>
    <n v="157737"/>
    <x v="3"/>
    <x v="0"/>
    <n v="8"/>
    <x v="108"/>
    <x v="0"/>
    <n v="0"/>
  </r>
  <r>
    <n v="157738"/>
    <x v="3"/>
    <x v="0"/>
    <n v="8"/>
    <x v="108"/>
    <x v="1"/>
    <n v="0"/>
  </r>
  <r>
    <n v="157739"/>
    <x v="3"/>
    <x v="0"/>
    <n v="8"/>
    <x v="109"/>
    <x v="0"/>
    <n v="0"/>
  </r>
  <r>
    <n v="157740"/>
    <x v="3"/>
    <x v="0"/>
    <n v="8"/>
    <x v="109"/>
    <x v="1"/>
    <n v="0"/>
  </r>
  <r>
    <n v="157741"/>
    <x v="4"/>
    <x v="0"/>
    <n v="8"/>
    <x v="0"/>
    <x v="0"/>
    <n v="32152"/>
  </r>
  <r>
    <n v="157742"/>
    <x v="4"/>
    <x v="0"/>
    <n v="8"/>
    <x v="0"/>
    <x v="1"/>
    <n v="30998"/>
  </r>
  <r>
    <n v="157743"/>
    <x v="4"/>
    <x v="0"/>
    <n v="8"/>
    <x v="1"/>
    <x v="0"/>
    <n v="32372"/>
  </r>
  <r>
    <n v="157744"/>
    <x v="4"/>
    <x v="0"/>
    <n v="8"/>
    <x v="1"/>
    <x v="1"/>
    <n v="31232"/>
  </r>
  <r>
    <n v="157745"/>
    <x v="4"/>
    <x v="0"/>
    <n v="8"/>
    <x v="2"/>
    <x v="0"/>
    <n v="32641"/>
  </r>
  <r>
    <n v="157746"/>
    <x v="4"/>
    <x v="0"/>
    <n v="8"/>
    <x v="2"/>
    <x v="1"/>
    <n v="31498"/>
  </r>
  <r>
    <n v="157747"/>
    <x v="4"/>
    <x v="0"/>
    <n v="8"/>
    <x v="3"/>
    <x v="0"/>
    <n v="32620"/>
  </r>
  <r>
    <n v="157748"/>
    <x v="4"/>
    <x v="0"/>
    <n v="8"/>
    <x v="3"/>
    <x v="1"/>
    <n v="31771"/>
  </r>
  <r>
    <n v="157749"/>
    <x v="4"/>
    <x v="0"/>
    <n v="8"/>
    <x v="4"/>
    <x v="0"/>
    <n v="32683"/>
  </r>
  <r>
    <n v="157750"/>
    <x v="4"/>
    <x v="0"/>
    <n v="8"/>
    <x v="4"/>
    <x v="1"/>
    <n v="32140"/>
  </r>
  <r>
    <n v="157751"/>
    <x v="4"/>
    <x v="0"/>
    <n v="8"/>
    <x v="5"/>
    <x v="0"/>
    <n v="32989"/>
  </r>
  <r>
    <n v="157752"/>
    <x v="4"/>
    <x v="0"/>
    <n v="8"/>
    <x v="5"/>
    <x v="1"/>
    <n v="32437"/>
  </r>
  <r>
    <n v="157753"/>
    <x v="4"/>
    <x v="0"/>
    <n v="8"/>
    <x v="6"/>
    <x v="0"/>
    <n v="33247"/>
  </r>
  <r>
    <n v="157754"/>
    <x v="4"/>
    <x v="0"/>
    <n v="8"/>
    <x v="6"/>
    <x v="1"/>
    <n v="32641"/>
  </r>
  <r>
    <n v="157755"/>
    <x v="4"/>
    <x v="0"/>
    <n v="8"/>
    <x v="7"/>
    <x v="0"/>
    <n v="33481"/>
  </r>
  <r>
    <n v="157756"/>
    <x v="4"/>
    <x v="0"/>
    <n v="8"/>
    <x v="7"/>
    <x v="1"/>
    <n v="32793"/>
  </r>
  <r>
    <n v="157757"/>
    <x v="4"/>
    <x v="0"/>
    <n v="8"/>
    <x v="8"/>
    <x v="0"/>
    <n v="33688"/>
  </r>
  <r>
    <n v="157758"/>
    <x v="4"/>
    <x v="0"/>
    <n v="8"/>
    <x v="8"/>
    <x v="1"/>
    <n v="32926"/>
  </r>
  <r>
    <n v="157759"/>
    <x v="4"/>
    <x v="0"/>
    <n v="8"/>
    <x v="9"/>
    <x v="0"/>
    <n v="33899"/>
  </r>
  <r>
    <n v="157760"/>
    <x v="4"/>
    <x v="0"/>
    <n v="8"/>
    <x v="9"/>
    <x v="1"/>
    <n v="33058"/>
  </r>
  <r>
    <n v="157761"/>
    <x v="4"/>
    <x v="0"/>
    <n v="8"/>
    <x v="10"/>
    <x v="0"/>
    <n v="34112"/>
  </r>
  <r>
    <n v="157762"/>
    <x v="4"/>
    <x v="0"/>
    <n v="8"/>
    <x v="10"/>
    <x v="1"/>
    <n v="33191"/>
  </r>
  <r>
    <n v="157763"/>
    <x v="4"/>
    <x v="0"/>
    <n v="8"/>
    <x v="11"/>
    <x v="0"/>
    <n v="34295"/>
  </r>
  <r>
    <n v="157764"/>
    <x v="4"/>
    <x v="0"/>
    <n v="8"/>
    <x v="11"/>
    <x v="1"/>
    <n v="33298"/>
  </r>
  <r>
    <n v="157765"/>
    <x v="4"/>
    <x v="0"/>
    <n v="8"/>
    <x v="12"/>
    <x v="0"/>
    <n v="34458"/>
  </r>
  <r>
    <n v="157766"/>
    <x v="4"/>
    <x v="0"/>
    <n v="8"/>
    <x v="12"/>
    <x v="1"/>
    <n v="33357"/>
  </r>
  <r>
    <n v="157767"/>
    <x v="4"/>
    <x v="0"/>
    <n v="8"/>
    <x v="13"/>
    <x v="0"/>
    <n v="34611"/>
  </r>
  <r>
    <n v="157768"/>
    <x v="4"/>
    <x v="0"/>
    <n v="8"/>
    <x v="13"/>
    <x v="1"/>
    <n v="33401"/>
  </r>
  <r>
    <n v="157769"/>
    <x v="4"/>
    <x v="0"/>
    <n v="8"/>
    <x v="14"/>
    <x v="0"/>
    <n v="34690"/>
  </r>
  <r>
    <n v="157770"/>
    <x v="4"/>
    <x v="0"/>
    <n v="8"/>
    <x v="14"/>
    <x v="1"/>
    <n v="33410"/>
  </r>
  <r>
    <n v="157771"/>
    <x v="4"/>
    <x v="0"/>
    <n v="8"/>
    <x v="15"/>
    <x v="0"/>
    <n v="34640"/>
  </r>
  <r>
    <n v="157772"/>
    <x v="4"/>
    <x v="0"/>
    <n v="8"/>
    <x v="15"/>
    <x v="1"/>
    <n v="33319"/>
  </r>
  <r>
    <n v="157773"/>
    <x v="4"/>
    <x v="0"/>
    <n v="8"/>
    <x v="16"/>
    <x v="0"/>
    <n v="34473"/>
  </r>
  <r>
    <n v="157774"/>
    <x v="4"/>
    <x v="0"/>
    <n v="8"/>
    <x v="16"/>
    <x v="1"/>
    <n v="33150"/>
  </r>
  <r>
    <n v="157775"/>
    <x v="4"/>
    <x v="0"/>
    <n v="8"/>
    <x v="17"/>
    <x v="0"/>
    <n v="34252"/>
  </r>
  <r>
    <n v="157776"/>
    <x v="4"/>
    <x v="0"/>
    <n v="8"/>
    <x v="17"/>
    <x v="1"/>
    <n v="32973"/>
  </r>
  <r>
    <n v="157777"/>
    <x v="4"/>
    <x v="0"/>
    <n v="8"/>
    <x v="18"/>
    <x v="0"/>
    <n v="33993"/>
  </r>
  <r>
    <n v="157778"/>
    <x v="4"/>
    <x v="0"/>
    <n v="8"/>
    <x v="18"/>
    <x v="1"/>
    <n v="32780"/>
  </r>
  <r>
    <n v="157779"/>
    <x v="4"/>
    <x v="0"/>
    <n v="8"/>
    <x v="19"/>
    <x v="0"/>
    <n v="33701"/>
  </r>
  <r>
    <n v="157780"/>
    <x v="4"/>
    <x v="0"/>
    <n v="8"/>
    <x v="19"/>
    <x v="1"/>
    <n v="32542"/>
  </r>
  <r>
    <n v="157781"/>
    <x v="4"/>
    <x v="0"/>
    <n v="8"/>
    <x v="20"/>
    <x v="0"/>
    <n v="33439"/>
  </r>
  <r>
    <n v="157782"/>
    <x v="4"/>
    <x v="0"/>
    <n v="8"/>
    <x v="20"/>
    <x v="1"/>
    <n v="32281"/>
  </r>
  <r>
    <n v="157783"/>
    <x v="4"/>
    <x v="0"/>
    <n v="8"/>
    <x v="21"/>
    <x v="0"/>
    <n v="33214"/>
  </r>
  <r>
    <n v="157784"/>
    <x v="4"/>
    <x v="0"/>
    <n v="8"/>
    <x v="21"/>
    <x v="1"/>
    <n v="32048"/>
  </r>
  <r>
    <n v="157785"/>
    <x v="4"/>
    <x v="0"/>
    <n v="8"/>
    <x v="22"/>
    <x v="0"/>
    <n v="33016"/>
  </r>
  <r>
    <n v="157786"/>
    <x v="4"/>
    <x v="0"/>
    <n v="8"/>
    <x v="22"/>
    <x v="1"/>
    <n v="31879"/>
  </r>
  <r>
    <n v="157787"/>
    <x v="4"/>
    <x v="0"/>
    <n v="8"/>
    <x v="23"/>
    <x v="0"/>
    <n v="32853"/>
  </r>
  <r>
    <n v="157788"/>
    <x v="4"/>
    <x v="0"/>
    <n v="8"/>
    <x v="23"/>
    <x v="1"/>
    <n v="31771"/>
  </r>
  <r>
    <n v="157789"/>
    <x v="4"/>
    <x v="0"/>
    <n v="8"/>
    <x v="24"/>
    <x v="0"/>
    <n v="32697"/>
  </r>
  <r>
    <n v="157790"/>
    <x v="4"/>
    <x v="0"/>
    <n v="8"/>
    <x v="24"/>
    <x v="1"/>
    <n v="31668"/>
  </r>
  <r>
    <n v="157791"/>
    <x v="4"/>
    <x v="0"/>
    <n v="8"/>
    <x v="25"/>
    <x v="0"/>
    <n v="32447"/>
  </r>
  <r>
    <n v="157792"/>
    <x v="4"/>
    <x v="0"/>
    <n v="8"/>
    <x v="25"/>
    <x v="1"/>
    <n v="31477"/>
  </r>
  <r>
    <n v="157793"/>
    <x v="4"/>
    <x v="0"/>
    <n v="8"/>
    <x v="26"/>
    <x v="0"/>
    <n v="32067"/>
  </r>
  <r>
    <n v="157794"/>
    <x v="4"/>
    <x v="0"/>
    <n v="8"/>
    <x v="26"/>
    <x v="1"/>
    <n v="31189"/>
  </r>
  <r>
    <n v="157795"/>
    <x v="4"/>
    <x v="0"/>
    <n v="8"/>
    <x v="27"/>
    <x v="0"/>
    <n v="31572"/>
  </r>
  <r>
    <n v="157796"/>
    <x v="4"/>
    <x v="0"/>
    <n v="8"/>
    <x v="27"/>
    <x v="1"/>
    <n v="30847"/>
  </r>
  <r>
    <n v="157797"/>
    <x v="4"/>
    <x v="0"/>
    <n v="8"/>
    <x v="28"/>
    <x v="0"/>
    <n v="30938"/>
  </r>
  <r>
    <n v="157798"/>
    <x v="4"/>
    <x v="0"/>
    <n v="8"/>
    <x v="28"/>
    <x v="1"/>
    <n v="30437"/>
  </r>
  <r>
    <n v="157799"/>
    <x v="4"/>
    <x v="0"/>
    <n v="8"/>
    <x v="29"/>
    <x v="0"/>
    <n v="30227"/>
  </r>
  <r>
    <n v="157800"/>
    <x v="4"/>
    <x v="0"/>
    <n v="8"/>
    <x v="29"/>
    <x v="1"/>
    <n v="29988"/>
  </r>
  <r>
    <n v="157801"/>
    <x v="4"/>
    <x v="0"/>
    <n v="8"/>
    <x v="30"/>
    <x v="0"/>
    <n v="29528"/>
  </r>
  <r>
    <n v="157802"/>
    <x v="4"/>
    <x v="0"/>
    <n v="8"/>
    <x v="30"/>
    <x v="1"/>
    <n v="29568"/>
  </r>
  <r>
    <n v="157803"/>
    <x v="4"/>
    <x v="0"/>
    <n v="8"/>
    <x v="31"/>
    <x v="0"/>
    <n v="28832"/>
  </r>
  <r>
    <n v="157804"/>
    <x v="4"/>
    <x v="0"/>
    <n v="8"/>
    <x v="31"/>
    <x v="1"/>
    <n v="29163"/>
  </r>
  <r>
    <n v="157805"/>
    <x v="4"/>
    <x v="0"/>
    <n v="8"/>
    <x v="32"/>
    <x v="0"/>
    <n v="28128"/>
  </r>
  <r>
    <n v="157806"/>
    <x v="4"/>
    <x v="0"/>
    <n v="8"/>
    <x v="32"/>
    <x v="1"/>
    <n v="28736"/>
  </r>
  <r>
    <n v="157807"/>
    <x v="4"/>
    <x v="0"/>
    <n v="8"/>
    <x v="33"/>
    <x v="0"/>
    <n v="27447"/>
  </r>
  <r>
    <n v="157808"/>
    <x v="4"/>
    <x v="0"/>
    <n v="8"/>
    <x v="33"/>
    <x v="1"/>
    <n v="28306"/>
  </r>
  <r>
    <n v="157809"/>
    <x v="4"/>
    <x v="0"/>
    <n v="8"/>
    <x v="34"/>
    <x v="0"/>
    <n v="26797"/>
  </r>
  <r>
    <n v="157810"/>
    <x v="4"/>
    <x v="0"/>
    <n v="8"/>
    <x v="34"/>
    <x v="1"/>
    <n v="27886"/>
  </r>
  <r>
    <n v="157811"/>
    <x v="4"/>
    <x v="0"/>
    <n v="8"/>
    <x v="35"/>
    <x v="0"/>
    <n v="26162"/>
  </r>
  <r>
    <n v="157812"/>
    <x v="4"/>
    <x v="0"/>
    <n v="8"/>
    <x v="35"/>
    <x v="1"/>
    <n v="27481"/>
  </r>
  <r>
    <n v="157813"/>
    <x v="4"/>
    <x v="0"/>
    <n v="8"/>
    <x v="36"/>
    <x v="0"/>
    <n v="25557"/>
  </r>
  <r>
    <n v="157814"/>
    <x v="4"/>
    <x v="0"/>
    <n v="8"/>
    <x v="36"/>
    <x v="1"/>
    <n v="27100"/>
  </r>
  <r>
    <n v="157815"/>
    <x v="4"/>
    <x v="0"/>
    <n v="8"/>
    <x v="37"/>
    <x v="0"/>
    <n v="25009"/>
  </r>
  <r>
    <n v="157816"/>
    <x v="4"/>
    <x v="0"/>
    <n v="8"/>
    <x v="37"/>
    <x v="1"/>
    <n v="26747"/>
  </r>
  <r>
    <n v="157817"/>
    <x v="4"/>
    <x v="0"/>
    <n v="8"/>
    <x v="38"/>
    <x v="0"/>
    <n v="24546"/>
  </r>
  <r>
    <n v="157818"/>
    <x v="4"/>
    <x v="0"/>
    <n v="8"/>
    <x v="38"/>
    <x v="1"/>
    <n v="26425"/>
  </r>
  <r>
    <n v="157819"/>
    <x v="4"/>
    <x v="0"/>
    <n v="8"/>
    <x v="39"/>
    <x v="0"/>
    <n v="24191"/>
  </r>
  <r>
    <n v="157820"/>
    <x v="4"/>
    <x v="0"/>
    <n v="8"/>
    <x v="39"/>
    <x v="1"/>
    <n v="26147"/>
  </r>
  <r>
    <n v="157821"/>
    <x v="4"/>
    <x v="0"/>
    <n v="8"/>
    <x v="40"/>
    <x v="0"/>
    <n v="23947"/>
  </r>
  <r>
    <n v="157822"/>
    <x v="4"/>
    <x v="0"/>
    <n v="8"/>
    <x v="40"/>
    <x v="1"/>
    <n v="25923"/>
  </r>
  <r>
    <n v="157823"/>
    <x v="4"/>
    <x v="0"/>
    <n v="8"/>
    <x v="41"/>
    <x v="0"/>
    <n v="23802"/>
  </r>
  <r>
    <n v="157824"/>
    <x v="4"/>
    <x v="0"/>
    <n v="8"/>
    <x v="41"/>
    <x v="1"/>
    <n v="25745"/>
  </r>
  <r>
    <n v="157825"/>
    <x v="4"/>
    <x v="0"/>
    <n v="8"/>
    <x v="42"/>
    <x v="0"/>
    <n v="23750"/>
  </r>
  <r>
    <n v="157826"/>
    <x v="4"/>
    <x v="0"/>
    <n v="8"/>
    <x v="42"/>
    <x v="1"/>
    <n v="25609"/>
  </r>
  <r>
    <n v="157827"/>
    <x v="4"/>
    <x v="0"/>
    <n v="8"/>
    <x v="43"/>
    <x v="0"/>
    <n v="23768"/>
  </r>
  <r>
    <n v="157828"/>
    <x v="4"/>
    <x v="0"/>
    <n v="8"/>
    <x v="43"/>
    <x v="1"/>
    <n v="25502"/>
  </r>
  <r>
    <n v="157829"/>
    <x v="4"/>
    <x v="0"/>
    <n v="8"/>
    <x v="44"/>
    <x v="0"/>
    <n v="23754"/>
  </r>
  <r>
    <n v="157830"/>
    <x v="4"/>
    <x v="0"/>
    <n v="8"/>
    <x v="44"/>
    <x v="1"/>
    <n v="25332"/>
  </r>
  <r>
    <n v="157831"/>
    <x v="4"/>
    <x v="0"/>
    <n v="8"/>
    <x v="45"/>
    <x v="0"/>
    <n v="23638"/>
  </r>
  <r>
    <n v="157832"/>
    <x v="4"/>
    <x v="0"/>
    <n v="8"/>
    <x v="45"/>
    <x v="1"/>
    <n v="25047"/>
  </r>
  <r>
    <n v="157833"/>
    <x v="4"/>
    <x v="0"/>
    <n v="8"/>
    <x v="46"/>
    <x v="0"/>
    <n v="23421"/>
  </r>
  <r>
    <n v="157834"/>
    <x v="4"/>
    <x v="0"/>
    <n v="8"/>
    <x v="46"/>
    <x v="1"/>
    <n v="24674"/>
  </r>
  <r>
    <n v="157835"/>
    <x v="4"/>
    <x v="0"/>
    <n v="8"/>
    <x v="47"/>
    <x v="0"/>
    <n v="23082"/>
  </r>
  <r>
    <n v="157836"/>
    <x v="4"/>
    <x v="0"/>
    <n v="8"/>
    <x v="47"/>
    <x v="1"/>
    <n v="24205"/>
  </r>
  <r>
    <n v="157837"/>
    <x v="4"/>
    <x v="0"/>
    <n v="8"/>
    <x v="48"/>
    <x v="0"/>
    <n v="22631"/>
  </r>
  <r>
    <n v="157838"/>
    <x v="4"/>
    <x v="0"/>
    <n v="8"/>
    <x v="48"/>
    <x v="1"/>
    <n v="23658"/>
  </r>
  <r>
    <n v="157839"/>
    <x v="4"/>
    <x v="0"/>
    <n v="8"/>
    <x v="49"/>
    <x v="0"/>
    <n v="22098"/>
  </r>
  <r>
    <n v="157840"/>
    <x v="4"/>
    <x v="0"/>
    <n v="8"/>
    <x v="49"/>
    <x v="1"/>
    <n v="23054"/>
  </r>
  <r>
    <n v="157841"/>
    <x v="4"/>
    <x v="0"/>
    <n v="8"/>
    <x v="50"/>
    <x v="0"/>
    <n v="21511"/>
  </r>
  <r>
    <n v="157842"/>
    <x v="4"/>
    <x v="0"/>
    <n v="8"/>
    <x v="50"/>
    <x v="1"/>
    <n v="22416"/>
  </r>
  <r>
    <n v="157843"/>
    <x v="4"/>
    <x v="0"/>
    <n v="8"/>
    <x v="51"/>
    <x v="0"/>
    <n v="20881"/>
  </r>
  <r>
    <n v="157844"/>
    <x v="4"/>
    <x v="0"/>
    <n v="8"/>
    <x v="51"/>
    <x v="1"/>
    <n v="21759"/>
  </r>
  <r>
    <n v="157845"/>
    <x v="4"/>
    <x v="0"/>
    <n v="8"/>
    <x v="52"/>
    <x v="0"/>
    <n v="20227"/>
  </r>
  <r>
    <n v="157846"/>
    <x v="4"/>
    <x v="0"/>
    <n v="8"/>
    <x v="52"/>
    <x v="1"/>
    <n v="21093"/>
  </r>
  <r>
    <n v="157847"/>
    <x v="4"/>
    <x v="0"/>
    <n v="8"/>
    <x v="53"/>
    <x v="0"/>
    <n v="19564"/>
  </r>
  <r>
    <n v="157848"/>
    <x v="4"/>
    <x v="0"/>
    <n v="8"/>
    <x v="53"/>
    <x v="1"/>
    <n v="20427"/>
  </r>
  <r>
    <n v="157849"/>
    <x v="4"/>
    <x v="0"/>
    <n v="8"/>
    <x v="54"/>
    <x v="0"/>
    <n v="18894"/>
  </r>
  <r>
    <n v="157850"/>
    <x v="4"/>
    <x v="0"/>
    <n v="8"/>
    <x v="54"/>
    <x v="1"/>
    <n v="19756"/>
  </r>
  <r>
    <n v="157851"/>
    <x v="4"/>
    <x v="0"/>
    <n v="8"/>
    <x v="55"/>
    <x v="0"/>
    <n v="18217"/>
  </r>
  <r>
    <n v="157852"/>
    <x v="4"/>
    <x v="0"/>
    <n v="8"/>
    <x v="55"/>
    <x v="1"/>
    <n v="19077"/>
  </r>
  <r>
    <n v="157853"/>
    <x v="4"/>
    <x v="0"/>
    <n v="8"/>
    <x v="56"/>
    <x v="0"/>
    <n v="17531"/>
  </r>
  <r>
    <n v="157854"/>
    <x v="4"/>
    <x v="0"/>
    <n v="8"/>
    <x v="56"/>
    <x v="1"/>
    <n v="18396"/>
  </r>
  <r>
    <n v="157855"/>
    <x v="4"/>
    <x v="0"/>
    <n v="8"/>
    <x v="57"/>
    <x v="0"/>
    <n v="16826"/>
  </r>
  <r>
    <n v="157856"/>
    <x v="4"/>
    <x v="0"/>
    <n v="8"/>
    <x v="57"/>
    <x v="1"/>
    <n v="17698"/>
  </r>
  <r>
    <n v="157857"/>
    <x v="4"/>
    <x v="0"/>
    <n v="8"/>
    <x v="58"/>
    <x v="0"/>
    <n v="16094"/>
  </r>
  <r>
    <n v="157858"/>
    <x v="4"/>
    <x v="0"/>
    <n v="8"/>
    <x v="58"/>
    <x v="1"/>
    <n v="16979"/>
  </r>
  <r>
    <n v="157859"/>
    <x v="4"/>
    <x v="0"/>
    <n v="8"/>
    <x v="59"/>
    <x v="0"/>
    <n v="15331"/>
  </r>
  <r>
    <n v="157860"/>
    <x v="4"/>
    <x v="0"/>
    <n v="8"/>
    <x v="59"/>
    <x v="1"/>
    <n v="16234"/>
  </r>
  <r>
    <n v="157861"/>
    <x v="4"/>
    <x v="0"/>
    <n v="8"/>
    <x v="60"/>
    <x v="0"/>
    <n v="14546"/>
  </r>
  <r>
    <n v="157862"/>
    <x v="4"/>
    <x v="0"/>
    <n v="8"/>
    <x v="60"/>
    <x v="1"/>
    <n v="15457"/>
  </r>
  <r>
    <n v="157863"/>
    <x v="4"/>
    <x v="0"/>
    <n v="8"/>
    <x v="61"/>
    <x v="0"/>
    <n v="13749"/>
  </r>
  <r>
    <n v="157864"/>
    <x v="4"/>
    <x v="0"/>
    <n v="8"/>
    <x v="61"/>
    <x v="1"/>
    <n v="14657"/>
  </r>
  <r>
    <n v="157865"/>
    <x v="4"/>
    <x v="0"/>
    <n v="8"/>
    <x v="62"/>
    <x v="0"/>
    <n v="12945"/>
  </r>
  <r>
    <n v="157866"/>
    <x v="4"/>
    <x v="0"/>
    <n v="8"/>
    <x v="62"/>
    <x v="1"/>
    <n v="13857"/>
  </r>
  <r>
    <n v="157867"/>
    <x v="4"/>
    <x v="0"/>
    <n v="8"/>
    <x v="63"/>
    <x v="0"/>
    <n v="12151"/>
  </r>
  <r>
    <n v="157868"/>
    <x v="4"/>
    <x v="0"/>
    <n v="8"/>
    <x v="63"/>
    <x v="1"/>
    <n v="13072"/>
  </r>
  <r>
    <n v="157869"/>
    <x v="4"/>
    <x v="0"/>
    <n v="8"/>
    <x v="64"/>
    <x v="0"/>
    <n v="11377"/>
  </r>
  <r>
    <n v="157870"/>
    <x v="4"/>
    <x v="0"/>
    <n v="8"/>
    <x v="64"/>
    <x v="1"/>
    <n v="12312"/>
  </r>
  <r>
    <n v="157871"/>
    <x v="4"/>
    <x v="0"/>
    <n v="8"/>
    <x v="65"/>
    <x v="0"/>
    <n v="10619"/>
  </r>
  <r>
    <n v="157872"/>
    <x v="4"/>
    <x v="0"/>
    <n v="8"/>
    <x v="65"/>
    <x v="1"/>
    <n v="11581"/>
  </r>
  <r>
    <n v="157873"/>
    <x v="4"/>
    <x v="0"/>
    <n v="8"/>
    <x v="66"/>
    <x v="0"/>
    <n v="9893"/>
  </r>
  <r>
    <n v="157874"/>
    <x v="4"/>
    <x v="0"/>
    <n v="8"/>
    <x v="66"/>
    <x v="1"/>
    <n v="10873"/>
  </r>
  <r>
    <n v="157875"/>
    <x v="4"/>
    <x v="0"/>
    <n v="8"/>
    <x v="67"/>
    <x v="0"/>
    <n v="9197"/>
  </r>
  <r>
    <n v="157876"/>
    <x v="4"/>
    <x v="0"/>
    <n v="8"/>
    <x v="67"/>
    <x v="1"/>
    <n v="10186"/>
  </r>
  <r>
    <n v="157877"/>
    <x v="4"/>
    <x v="0"/>
    <n v="8"/>
    <x v="68"/>
    <x v="0"/>
    <n v="8519"/>
  </r>
  <r>
    <n v="157878"/>
    <x v="4"/>
    <x v="0"/>
    <n v="8"/>
    <x v="68"/>
    <x v="1"/>
    <n v="9522"/>
  </r>
  <r>
    <n v="157879"/>
    <x v="4"/>
    <x v="0"/>
    <n v="8"/>
    <x v="69"/>
    <x v="0"/>
    <n v="7932"/>
  </r>
  <r>
    <n v="157880"/>
    <x v="4"/>
    <x v="0"/>
    <n v="8"/>
    <x v="69"/>
    <x v="1"/>
    <n v="8949"/>
  </r>
  <r>
    <n v="157881"/>
    <x v="4"/>
    <x v="0"/>
    <n v="8"/>
    <x v="70"/>
    <x v="0"/>
    <n v="7404"/>
  </r>
  <r>
    <n v="157882"/>
    <x v="4"/>
    <x v="0"/>
    <n v="8"/>
    <x v="70"/>
    <x v="1"/>
    <n v="8428"/>
  </r>
  <r>
    <n v="157883"/>
    <x v="4"/>
    <x v="0"/>
    <n v="8"/>
    <x v="71"/>
    <x v="0"/>
    <n v="6874"/>
  </r>
  <r>
    <n v="157884"/>
    <x v="4"/>
    <x v="0"/>
    <n v="8"/>
    <x v="71"/>
    <x v="1"/>
    <n v="7892"/>
  </r>
  <r>
    <n v="157885"/>
    <x v="4"/>
    <x v="0"/>
    <n v="8"/>
    <x v="72"/>
    <x v="0"/>
    <n v="6374"/>
  </r>
  <r>
    <n v="157886"/>
    <x v="4"/>
    <x v="0"/>
    <n v="8"/>
    <x v="72"/>
    <x v="1"/>
    <n v="7381"/>
  </r>
  <r>
    <n v="157887"/>
    <x v="4"/>
    <x v="0"/>
    <n v="8"/>
    <x v="73"/>
    <x v="0"/>
    <n v="5901"/>
  </r>
  <r>
    <n v="157888"/>
    <x v="4"/>
    <x v="0"/>
    <n v="8"/>
    <x v="73"/>
    <x v="1"/>
    <n v="6894"/>
  </r>
  <r>
    <n v="157889"/>
    <x v="4"/>
    <x v="0"/>
    <n v="8"/>
    <x v="74"/>
    <x v="0"/>
    <n v="5455"/>
  </r>
  <r>
    <n v="157890"/>
    <x v="4"/>
    <x v="0"/>
    <n v="8"/>
    <x v="74"/>
    <x v="1"/>
    <n v="6431"/>
  </r>
  <r>
    <n v="157891"/>
    <x v="4"/>
    <x v="0"/>
    <n v="8"/>
    <x v="75"/>
    <x v="0"/>
    <n v="5024"/>
  </r>
  <r>
    <n v="157892"/>
    <x v="4"/>
    <x v="0"/>
    <n v="8"/>
    <x v="75"/>
    <x v="1"/>
    <n v="5979"/>
  </r>
  <r>
    <n v="157893"/>
    <x v="4"/>
    <x v="0"/>
    <n v="8"/>
    <x v="76"/>
    <x v="0"/>
    <n v="4607"/>
  </r>
  <r>
    <n v="157894"/>
    <x v="4"/>
    <x v="0"/>
    <n v="8"/>
    <x v="76"/>
    <x v="1"/>
    <n v="5540"/>
  </r>
  <r>
    <n v="157895"/>
    <x v="4"/>
    <x v="0"/>
    <n v="8"/>
    <x v="77"/>
    <x v="0"/>
    <n v="4223"/>
  </r>
  <r>
    <n v="157896"/>
    <x v="4"/>
    <x v="0"/>
    <n v="8"/>
    <x v="77"/>
    <x v="1"/>
    <n v="5127"/>
  </r>
  <r>
    <n v="157897"/>
    <x v="4"/>
    <x v="0"/>
    <n v="8"/>
    <x v="78"/>
    <x v="0"/>
    <n v="3853"/>
  </r>
  <r>
    <n v="157898"/>
    <x v="4"/>
    <x v="0"/>
    <n v="8"/>
    <x v="78"/>
    <x v="1"/>
    <n v="4723"/>
  </r>
  <r>
    <n v="157899"/>
    <x v="4"/>
    <x v="0"/>
    <n v="8"/>
    <x v="79"/>
    <x v="0"/>
    <n v="3491"/>
  </r>
  <r>
    <n v="157900"/>
    <x v="4"/>
    <x v="0"/>
    <n v="8"/>
    <x v="79"/>
    <x v="1"/>
    <n v="4313"/>
  </r>
  <r>
    <n v="157901"/>
    <x v="4"/>
    <x v="0"/>
    <n v="8"/>
    <x v="80"/>
    <x v="0"/>
    <n v="3146"/>
  </r>
  <r>
    <n v="157902"/>
    <x v="4"/>
    <x v="0"/>
    <n v="8"/>
    <x v="80"/>
    <x v="1"/>
    <n v="3912"/>
  </r>
  <r>
    <n v="157903"/>
    <x v="4"/>
    <x v="0"/>
    <n v="8"/>
    <x v="81"/>
    <x v="0"/>
    <n v="2821"/>
  </r>
  <r>
    <n v="157904"/>
    <x v="4"/>
    <x v="0"/>
    <n v="8"/>
    <x v="81"/>
    <x v="1"/>
    <n v="3529"/>
  </r>
  <r>
    <n v="157905"/>
    <x v="4"/>
    <x v="0"/>
    <n v="8"/>
    <x v="82"/>
    <x v="0"/>
    <n v="2517"/>
  </r>
  <r>
    <n v="157906"/>
    <x v="4"/>
    <x v="0"/>
    <n v="8"/>
    <x v="82"/>
    <x v="1"/>
    <n v="3167"/>
  </r>
  <r>
    <n v="157907"/>
    <x v="4"/>
    <x v="0"/>
    <n v="8"/>
    <x v="83"/>
    <x v="0"/>
    <n v="2230"/>
  </r>
  <r>
    <n v="157908"/>
    <x v="4"/>
    <x v="0"/>
    <n v="8"/>
    <x v="83"/>
    <x v="1"/>
    <n v="2820"/>
  </r>
  <r>
    <n v="157909"/>
    <x v="4"/>
    <x v="0"/>
    <n v="8"/>
    <x v="84"/>
    <x v="0"/>
    <n v="1960"/>
  </r>
  <r>
    <n v="157910"/>
    <x v="4"/>
    <x v="0"/>
    <n v="8"/>
    <x v="84"/>
    <x v="1"/>
    <n v="2494"/>
  </r>
  <r>
    <n v="157911"/>
    <x v="4"/>
    <x v="0"/>
    <n v="8"/>
    <x v="85"/>
    <x v="0"/>
    <n v="1712"/>
  </r>
  <r>
    <n v="157912"/>
    <x v="4"/>
    <x v="0"/>
    <n v="8"/>
    <x v="85"/>
    <x v="1"/>
    <n v="2184"/>
  </r>
  <r>
    <n v="157913"/>
    <x v="4"/>
    <x v="0"/>
    <n v="8"/>
    <x v="86"/>
    <x v="0"/>
    <n v="1486"/>
  </r>
  <r>
    <n v="157914"/>
    <x v="4"/>
    <x v="0"/>
    <n v="8"/>
    <x v="86"/>
    <x v="1"/>
    <n v="1896"/>
  </r>
  <r>
    <n v="157915"/>
    <x v="4"/>
    <x v="0"/>
    <n v="8"/>
    <x v="87"/>
    <x v="0"/>
    <n v="1277"/>
  </r>
  <r>
    <n v="157916"/>
    <x v="4"/>
    <x v="0"/>
    <n v="8"/>
    <x v="87"/>
    <x v="1"/>
    <n v="1631"/>
  </r>
  <r>
    <n v="157917"/>
    <x v="4"/>
    <x v="0"/>
    <n v="8"/>
    <x v="88"/>
    <x v="0"/>
    <n v="1083"/>
  </r>
  <r>
    <n v="157918"/>
    <x v="4"/>
    <x v="0"/>
    <n v="8"/>
    <x v="88"/>
    <x v="1"/>
    <n v="1385"/>
  </r>
  <r>
    <n v="157919"/>
    <x v="4"/>
    <x v="0"/>
    <n v="8"/>
    <x v="89"/>
    <x v="0"/>
    <n v="903"/>
  </r>
  <r>
    <n v="157920"/>
    <x v="4"/>
    <x v="0"/>
    <n v="8"/>
    <x v="89"/>
    <x v="1"/>
    <n v="1163"/>
  </r>
  <r>
    <n v="157921"/>
    <x v="4"/>
    <x v="0"/>
    <n v="8"/>
    <x v="90"/>
    <x v="0"/>
    <n v="736"/>
  </r>
  <r>
    <n v="157922"/>
    <x v="4"/>
    <x v="0"/>
    <n v="8"/>
    <x v="90"/>
    <x v="1"/>
    <n v="960"/>
  </r>
  <r>
    <n v="157923"/>
    <x v="4"/>
    <x v="0"/>
    <n v="8"/>
    <x v="91"/>
    <x v="0"/>
    <n v="592"/>
  </r>
  <r>
    <n v="157924"/>
    <x v="4"/>
    <x v="0"/>
    <n v="8"/>
    <x v="91"/>
    <x v="1"/>
    <n v="782"/>
  </r>
  <r>
    <n v="157925"/>
    <x v="4"/>
    <x v="0"/>
    <n v="8"/>
    <x v="92"/>
    <x v="0"/>
    <n v="468"/>
  </r>
  <r>
    <n v="157926"/>
    <x v="4"/>
    <x v="0"/>
    <n v="8"/>
    <x v="92"/>
    <x v="1"/>
    <n v="628"/>
  </r>
  <r>
    <n v="157927"/>
    <x v="4"/>
    <x v="0"/>
    <n v="8"/>
    <x v="93"/>
    <x v="0"/>
    <n v="365"/>
  </r>
  <r>
    <n v="157928"/>
    <x v="4"/>
    <x v="0"/>
    <n v="8"/>
    <x v="93"/>
    <x v="1"/>
    <n v="497"/>
  </r>
  <r>
    <n v="157929"/>
    <x v="4"/>
    <x v="0"/>
    <n v="8"/>
    <x v="94"/>
    <x v="0"/>
    <n v="281"/>
  </r>
  <r>
    <n v="157930"/>
    <x v="4"/>
    <x v="0"/>
    <n v="8"/>
    <x v="94"/>
    <x v="1"/>
    <n v="388"/>
  </r>
  <r>
    <n v="157931"/>
    <x v="4"/>
    <x v="0"/>
    <n v="8"/>
    <x v="95"/>
    <x v="0"/>
    <n v="212"/>
  </r>
  <r>
    <n v="157932"/>
    <x v="4"/>
    <x v="0"/>
    <n v="8"/>
    <x v="95"/>
    <x v="1"/>
    <n v="298"/>
  </r>
  <r>
    <n v="157933"/>
    <x v="4"/>
    <x v="0"/>
    <n v="8"/>
    <x v="96"/>
    <x v="0"/>
    <n v="156"/>
  </r>
  <r>
    <n v="157934"/>
    <x v="4"/>
    <x v="0"/>
    <n v="8"/>
    <x v="96"/>
    <x v="1"/>
    <n v="224"/>
  </r>
  <r>
    <n v="157935"/>
    <x v="4"/>
    <x v="0"/>
    <n v="8"/>
    <x v="97"/>
    <x v="0"/>
    <n v="112"/>
  </r>
  <r>
    <n v="157936"/>
    <x v="4"/>
    <x v="0"/>
    <n v="8"/>
    <x v="97"/>
    <x v="1"/>
    <n v="164"/>
  </r>
  <r>
    <n v="157937"/>
    <x v="4"/>
    <x v="0"/>
    <n v="8"/>
    <x v="98"/>
    <x v="0"/>
    <n v="78"/>
  </r>
  <r>
    <n v="157938"/>
    <x v="4"/>
    <x v="0"/>
    <n v="8"/>
    <x v="98"/>
    <x v="1"/>
    <n v="118"/>
  </r>
  <r>
    <n v="157939"/>
    <x v="4"/>
    <x v="0"/>
    <n v="8"/>
    <x v="99"/>
    <x v="0"/>
    <n v="53"/>
  </r>
  <r>
    <n v="157940"/>
    <x v="4"/>
    <x v="0"/>
    <n v="8"/>
    <x v="99"/>
    <x v="1"/>
    <n v="82"/>
  </r>
  <r>
    <n v="157941"/>
    <x v="4"/>
    <x v="0"/>
    <n v="8"/>
    <x v="100"/>
    <x v="0"/>
    <n v="35"/>
  </r>
  <r>
    <n v="157942"/>
    <x v="4"/>
    <x v="0"/>
    <n v="8"/>
    <x v="100"/>
    <x v="1"/>
    <n v="55"/>
  </r>
  <r>
    <n v="157943"/>
    <x v="4"/>
    <x v="0"/>
    <n v="8"/>
    <x v="101"/>
    <x v="0"/>
    <n v="22"/>
  </r>
  <r>
    <n v="157944"/>
    <x v="4"/>
    <x v="0"/>
    <n v="8"/>
    <x v="101"/>
    <x v="1"/>
    <n v="36"/>
  </r>
  <r>
    <n v="157945"/>
    <x v="4"/>
    <x v="0"/>
    <n v="8"/>
    <x v="102"/>
    <x v="0"/>
    <n v="14"/>
  </r>
  <r>
    <n v="157946"/>
    <x v="4"/>
    <x v="0"/>
    <n v="8"/>
    <x v="102"/>
    <x v="1"/>
    <n v="23"/>
  </r>
  <r>
    <n v="157947"/>
    <x v="4"/>
    <x v="0"/>
    <n v="8"/>
    <x v="103"/>
    <x v="0"/>
    <n v="8"/>
  </r>
  <r>
    <n v="157948"/>
    <x v="4"/>
    <x v="0"/>
    <n v="8"/>
    <x v="103"/>
    <x v="1"/>
    <n v="14"/>
  </r>
  <r>
    <n v="157949"/>
    <x v="4"/>
    <x v="0"/>
    <n v="8"/>
    <x v="104"/>
    <x v="0"/>
    <n v="5"/>
  </r>
  <r>
    <n v="157950"/>
    <x v="4"/>
    <x v="0"/>
    <n v="8"/>
    <x v="104"/>
    <x v="1"/>
    <n v="8"/>
  </r>
  <r>
    <n v="157951"/>
    <x v="4"/>
    <x v="0"/>
    <n v="8"/>
    <x v="105"/>
    <x v="0"/>
    <n v="3"/>
  </r>
  <r>
    <n v="157952"/>
    <x v="4"/>
    <x v="0"/>
    <n v="8"/>
    <x v="105"/>
    <x v="1"/>
    <n v="5"/>
  </r>
  <r>
    <n v="157953"/>
    <x v="4"/>
    <x v="0"/>
    <n v="8"/>
    <x v="106"/>
    <x v="0"/>
    <n v="1"/>
  </r>
  <r>
    <n v="157954"/>
    <x v="4"/>
    <x v="0"/>
    <n v="8"/>
    <x v="106"/>
    <x v="1"/>
    <n v="2"/>
  </r>
  <r>
    <n v="157955"/>
    <x v="4"/>
    <x v="0"/>
    <n v="8"/>
    <x v="107"/>
    <x v="0"/>
    <n v="1"/>
  </r>
  <r>
    <n v="157956"/>
    <x v="4"/>
    <x v="0"/>
    <n v="8"/>
    <x v="107"/>
    <x v="1"/>
    <n v="1"/>
  </r>
  <r>
    <n v="157957"/>
    <x v="4"/>
    <x v="0"/>
    <n v="8"/>
    <x v="108"/>
    <x v="0"/>
    <n v="0"/>
  </r>
  <r>
    <n v="157958"/>
    <x v="4"/>
    <x v="0"/>
    <n v="8"/>
    <x v="108"/>
    <x v="1"/>
    <n v="0"/>
  </r>
  <r>
    <n v="157959"/>
    <x v="4"/>
    <x v="0"/>
    <n v="8"/>
    <x v="109"/>
    <x v="0"/>
    <n v="0"/>
  </r>
  <r>
    <n v="157960"/>
    <x v="4"/>
    <x v="0"/>
    <n v="8"/>
    <x v="109"/>
    <x v="1"/>
    <n v="0"/>
  </r>
  <r>
    <n v="157961"/>
    <x v="5"/>
    <x v="0"/>
    <n v="8"/>
    <x v="0"/>
    <x v="0"/>
    <n v="31880"/>
  </r>
  <r>
    <n v="157962"/>
    <x v="5"/>
    <x v="0"/>
    <n v="8"/>
    <x v="0"/>
    <x v="1"/>
    <n v="30734"/>
  </r>
  <r>
    <n v="157963"/>
    <x v="5"/>
    <x v="0"/>
    <n v="8"/>
    <x v="1"/>
    <x v="0"/>
    <n v="32095"/>
  </r>
  <r>
    <n v="157964"/>
    <x v="5"/>
    <x v="0"/>
    <n v="8"/>
    <x v="1"/>
    <x v="1"/>
    <n v="30960"/>
  </r>
  <r>
    <n v="157965"/>
    <x v="5"/>
    <x v="0"/>
    <n v="8"/>
    <x v="2"/>
    <x v="0"/>
    <n v="32353"/>
  </r>
  <r>
    <n v="157966"/>
    <x v="5"/>
    <x v="0"/>
    <n v="8"/>
    <x v="2"/>
    <x v="1"/>
    <n v="31215"/>
  </r>
  <r>
    <n v="157967"/>
    <x v="5"/>
    <x v="0"/>
    <n v="8"/>
    <x v="3"/>
    <x v="0"/>
    <n v="32619"/>
  </r>
  <r>
    <n v="157968"/>
    <x v="5"/>
    <x v="0"/>
    <n v="8"/>
    <x v="3"/>
    <x v="1"/>
    <n v="31469"/>
  </r>
  <r>
    <n v="157969"/>
    <x v="5"/>
    <x v="0"/>
    <n v="8"/>
    <x v="4"/>
    <x v="0"/>
    <n v="32590"/>
  </r>
  <r>
    <n v="157970"/>
    <x v="5"/>
    <x v="0"/>
    <n v="8"/>
    <x v="4"/>
    <x v="1"/>
    <n v="31731"/>
  </r>
  <r>
    <n v="157971"/>
    <x v="5"/>
    <x v="0"/>
    <n v="8"/>
    <x v="5"/>
    <x v="0"/>
    <n v="32638"/>
  </r>
  <r>
    <n v="157972"/>
    <x v="5"/>
    <x v="0"/>
    <n v="8"/>
    <x v="5"/>
    <x v="1"/>
    <n v="32087"/>
  </r>
  <r>
    <n v="157973"/>
    <x v="5"/>
    <x v="0"/>
    <n v="8"/>
    <x v="6"/>
    <x v="0"/>
    <n v="32928"/>
  </r>
  <r>
    <n v="157974"/>
    <x v="5"/>
    <x v="0"/>
    <n v="8"/>
    <x v="6"/>
    <x v="1"/>
    <n v="32382"/>
  </r>
  <r>
    <n v="157975"/>
    <x v="5"/>
    <x v="0"/>
    <n v="8"/>
    <x v="7"/>
    <x v="0"/>
    <n v="33181"/>
  </r>
  <r>
    <n v="157976"/>
    <x v="5"/>
    <x v="0"/>
    <n v="8"/>
    <x v="7"/>
    <x v="1"/>
    <n v="32588"/>
  </r>
  <r>
    <n v="157977"/>
    <x v="5"/>
    <x v="0"/>
    <n v="8"/>
    <x v="8"/>
    <x v="0"/>
    <n v="33412"/>
  </r>
  <r>
    <n v="157978"/>
    <x v="5"/>
    <x v="0"/>
    <n v="8"/>
    <x v="8"/>
    <x v="1"/>
    <n v="32741"/>
  </r>
  <r>
    <n v="157979"/>
    <x v="5"/>
    <x v="0"/>
    <n v="8"/>
    <x v="9"/>
    <x v="0"/>
    <n v="33617"/>
  </r>
  <r>
    <n v="157980"/>
    <x v="5"/>
    <x v="0"/>
    <n v="8"/>
    <x v="9"/>
    <x v="1"/>
    <n v="32876"/>
  </r>
  <r>
    <n v="157981"/>
    <x v="5"/>
    <x v="0"/>
    <n v="8"/>
    <x v="10"/>
    <x v="0"/>
    <n v="33835"/>
  </r>
  <r>
    <n v="157982"/>
    <x v="5"/>
    <x v="0"/>
    <n v="8"/>
    <x v="10"/>
    <x v="1"/>
    <n v="33012"/>
  </r>
  <r>
    <n v="157983"/>
    <x v="5"/>
    <x v="0"/>
    <n v="8"/>
    <x v="11"/>
    <x v="0"/>
    <n v="34054"/>
  </r>
  <r>
    <n v="157984"/>
    <x v="5"/>
    <x v="0"/>
    <n v="8"/>
    <x v="11"/>
    <x v="1"/>
    <n v="33147"/>
  </r>
  <r>
    <n v="157985"/>
    <x v="5"/>
    <x v="0"/>
    <n v="8"/>
    <x v="12"/>
    <x v="0"/>
    <n v="34233"/>
  </r>
  <r>
    <n v="157986"/>
    <x v="5"/>
    <x v="0"/>
    <n v="8"/>
    <x v="12"/>
    <x v="1"/>
    <n v="33251"/>
  </r>
  <r>
    <n v="157987"/>
    <x v="5"/>
    <x v="0"/>
    <n v="8"/>
    <x v="13"/>
    <x v="0"/>
    <n v="34389"/>
  </r>
  <r>
    <n v="157988"/>
    <x v="5"/>
    <x v="0"/>
    <n v="8"/>
    <x v="13"/>
    <x v="1"/>
    <n v="33304"/>
  </r>
  <r>
    <n v="157989"/>
    <x v="5"/>
    <x v="0"/>
    <n v="8"/>
    <x v="14"/>
    <x v="0"/>
    <n v="34527"/>
  </r>
  <r>
    <n v="157990"/>
    <x v="5"/>
    <x v="0"/>
    <n v="8"/>
    <x v="14"/>
    <x v="1"/>
    <n v="33343"/>
  </r>
  <r>
    <n v="157991"/>
    <x v="5"/>
    <x v="0"/>
    <n v="8"/>
    <x v="15"/>
    <x v="0"/>
    <n v="34612"/>
  </r>
  <r>
    <n v="157992"/>
    <x v="5"/>
    <x v="0"/>
    <n v="8"/>
    <x v="15"/>
    <x v="1"/>
    <n v="33356"/>
  </r>
  <r>
    <n v="157993"/>
    <x v="5"/>
    <x v="0"/>
    <n v="8"/>
    <x v="16"/>
    <x v="0"/>
    <n v="34567"/>
  </r>
  <r>
    <n v="157994"/>
    <x v="5"/>
    <x v="0"/>
    <n v="8"/>
    <x v="16"/>
    <x v="1"/>
    <n v="33268"/>
  </r>
  <r>
    <n v="157995"/>
    <x v="5"/>
    <x v="0"/>
    <n v="8"/>
    <x v="17"/>
    <x v="0"/>
    <n v="34378"/>
  </r>
  <r>
    <n v="157996"/>
    <x v="5"/>
    <x v="0"/>
    <n v="8"/>
    <x v="17"/>
    <x v="1"/>
    <n v="33090"/>
  </r>
  <r>
    <n v="157997"/>
    <x v="5"/>
    <x v="0"/>
    <n v="8"/>
    <x v="18"/>
    <x v="0"/>
    <n v="34138"/>
  </r>
  <r>
    <n v="157998"/>
    <x v="5"/>
    <x v="0"/>
    <n v="8"/>
    <x v="18"/>
    <x v="1"/>
    <n v="32904"/>
  </r>
  <r>
    <n v="157999"/>
    <x v="5"/>
    <x v="0"/>
    <n v="8"/>
    <x v="19"/>
    <x v="0"/>
    <n v="33865"/>
  </r>
  <r>
    <n v="158000"/>
    <x v="5"/>
    <x v="0"/>
    <n v="8"/>
    <x v="19"/>
    <x v="1"/>
    <n v="32704"/>
  </r>
  <r>
    <n v="158001"/>
    <x v="5"/>
    <x v="0"/>
    <n v="8"/>
    <x v="20"/>
    <x v="0"/>
    <n v="33564"/>
  </r>
  <r>
    <n v="158002"/>
    <x v="5"/>
    <x v="0"/>
    <n v="8"/>
    <x v="20"/>
    <x v="1"/>
    <n v="32456"/>
  </r>
  <r>
    <n v="158003"/>
    <x v="5"/>
    <x v="0"/>
    <n v="8"/>
    <x v="21"/>
    <x v="0"/>
    <n v="33297"/>
  </r>
  <r>
    <n v="158004"/>
    <x v="5"/>
    <x v="0"/>
    <n v="8"/>
    <x v="21"/>
    <x v="1"/>
    <n v="32189"/>
  </r>
  <r>
    <n v="158005"/>
    <x v="5"/>
    <x v="0"/>
    <n v="8"/>
    <x v="22"/>
    <x v="0"/>
    <n v="33070"/>
  </r>
  <r>
    <n v="158006"/>
    <x v="5"/>
    <x v="0"/>
    <n v="8"/>
    <x v="22"/>
    <x v="1"/>
    <n v="31954"/>
  </r>
  <r>
    <n v="158007"/>
    <x v="5"/>
    <x v="0"/>
    <n v="8"/>
    <x v="23"/>
    <x v="0"/>
    <n v="32875"/>
  </r>
  <r>
    <n v="158008"/>
    <x v="5"/>
    <x v="0"/>
    <n v="8"/>
    <x v="23"/>
    <x v="1"/>
    <n v="31786"/>
  </r>
  <r>
    <n v="158009"/>
    <x v="5"/>
    <x v="0"/>
    <n v="8"/>
    <x v="24"/>
    <x v="0"/>
    <n v="32717"/>
  </r>
  <r>
    <n v="158010"/>
    <x v="5"/>
    <x v="0"/>
    <n v="8"/>
    <x v="24"/>
    <x v="1"/>
    <n v="31680"/>
  </r>
  <r>
    <n v="158011"/>
    <x v="5"/>
    <x v="0"/>
    <n v="8"/>
    <x v="25"/>
    <x v="0"/>
    <n v="32545"/>
  </r>
  <r>
    <n v="158012"/>
    <x v="5"/>
    <x v="0"/>
    <n v="8"/>
    <x v="25"/>
    <x v="1"/>
    <n v="31564"/>
  </r>
  <r>
    <n v="158013"/>
    <x v="5"/>
    <x v="0"/>
    <n v="8"/>
    <x v="26"/>
    <x v="0"/>
    <n v="32280"/>
  </r>
  <r>
    <n v="158014"/>
    <x v="5"/>
    <x v="0"/>
    <n v="8"/>
    <x v="26"/>
    <x v="1"/>
    <n v="31361"/>
  </r>
  <r>
    <n v="158015"/>
    <x v="5"/>
    <x v="0"/>
    <n v="8"/>
    <x v="27"/>
    <x v="0"/>
    <n v="31909"/>
  </r>
  <r>
    <n v="158016"/>
    <x v="5"/>
    <x v="0"/>
    <n v="8"/>
    <x v="27"/>
    <x v="1"/>
    <n v="31076"/>
  </r>
  <r>
    <n v="158017"/>
    <x v="5"/>
    <x v="0"/>
    <n v="8"/>
    <x v="28"/>
    <x v="0"/>
    <n v="31422"/>
  </r>
  <r>
    <n v="158018"/>
    <x v="5"/>
    <x v="0"/>
    <n v="8"/>
    <x v="28"/>
    <x v="1"/>
    <n v="30739"/>
  </r>
  <r>
    <n v="158019"/>
    <x v="5"/>
    <x v="0"/>
    <n v="8"/>
    <x v="29"/>
    <x v="0"/>
    <n v="30798"/>
  </r>
  <r>
    <n v="158020"/>
    <x v="5"/>
    <x v="0"/>
    <n v="8"/>
    <x v="29"/>
    <x v="1"/>
    <n v="30334"/>
  </r>
  <r>
    <n v="158021"/>
    <x v="5"/>
    <x v="0"/>
    <n v="8"/>
    <x v="30"/>
    <x v="0"/>
    <n v="30087"/>
  </r>
  <r>
    <n v="158022"/>
    <x v="5"/>
    <x v="0"/>
    <n v="8"/>
    <x v="30"/>
    <x v="1"/>
    <n v="29888"/>
  </r>
  <r>
    <n v="158023"/>
    <x v="5"/>
    <x v="0"/>
    <n v="8"/>
    <x v="31"/>
    <x v="0"/>
    <n v="29387"/>
  </r>
  <r>
    <n v="158024"/>
    <x v="5"/>
    <x v="0"/>
    <n v="8"/>
    <x v="31"/>
    <x v="1"/>
    <n v="29472"/>
  </r>
  <r>
    <n v="158025"/>
    <x v="5"/>
    <x v="0"/>
    <n v="8"/>
    <x v="32"/>
    <x v="0"/>
    <n v="28698"/>
  </r>
  <r>
    <n v="158026"/>
    <x v="5"/>
    <x v="0"/>
    <n v="8"/>
    <x v="32"/>
    <x v="1"/>
    <n v="29070"/>
  </r>
  <r>
    <n v="158027"/>
    <x v="5"/>
    <x v="0"/>
    <n v="8"/>
    <x v="33"/>
    <x v="0"/>
    <n v="28000"/>
  </r>
  <r>
    <n v="158028"/>
    <x v="5"/>
    <x v="0"/>
    <n v="8"/>
    <x v="33"/>
    <x v="1"/>
    <n v="28646"/>
  </r>
  <r>
    <n v="158029"/>
    <x v="5"/>
    <x v="0"/>
    <n v="8"/>
    <x v="34"/>
    <x v="0"/>
    <n v="27324"/>
  </r>
  <r>
    <n v="158030"/>
    <x v="5"/>
    <x v="0"/>
    <n v="8"/>
    <x v="34"/>
    <x v="1"/>
    <n v="28218"/>
  </r>
  <r>
    <n v="158031"/>
    <x v="5"/>
    <x v="0"/>
    <n v="8"/>
    <x v="35"/>
    <x v="0"/>
    <n v="26677"/>
  </r>
  <r>
    <n v="158032"/>
    <x v="5"/>
    <x v="0"/>
    <n v="8"/>
    <x v="35"/>
    <x v="1"/>
    <n v="27801"/>
  </r>
  <r>
    <n v="158033"/>
    <x v="5"/>
    <x v="0"/>
    <n v="8"/>
    <x v="36"/>
    <x v="0"/>
    <n v="26044"/>
  </r>
  <r>
    <n v="158034"/>
    <x v="5"/>
    <x v="0"/>
    <n v="8"/>
    <x v="36"/>
    <x v="1"/>
    <n v="27399"/>
  </r>
  <r>
    <n v="158035"/>
    <x v="5"/>
    <x v="0"/>
    <n v="8"/>
    <x v="37"/>
    <x v="0"/>
    <n v="25440"/>
  </r>
  <r>
    <n v="158036"/>
    <x v="5"/>
    <x v="0"/>
    <n v="8"/>
    <x v="37"/>
    <x v="1"/>
    <n v="27018"/>
  </r>
  <r>
    <n v="158037"/>
    <x v="5"/>
    <x v="0"/>
    <n v="8"/>
    <x v="38"/>
    <x v="0"/>
    <n v="24893"/>
  </r>
  <r>
    <n v="158038"/>
    <x v="5"/>
    <x v="0"/>
    <n v="8"/>
    <x v="38"/>
    <x v="1"/>
    <n v="26664"/>
  </r>
  <r>
    <n v="158039"/>
    <x v="5"/>
    <x v="0"/>
    <n v="8"/>
    <x v="39"/>
    <x v="0"/>
    <n v="24428"/>
  </r>
  <r>
    <n v="158040"/>
    <x v="5"/>
    <x v="0"/>
    <n v="8"/>
    <x v="39"/>
    <x v="1"/>
    <n v="26341"/>
  </r>
  <r>
    <n v="158041"/>
    <x v="5"/>
    <x v="0"/>
    <n v="8"/>
    <x v="40"/>
    <x v="0"/>
    <n v="24072"/>
  </r>
  <r>
    <n v="158042"/>
    <x v="5"/>
    <x v="0"/>
    <n v="8"/>
    <x v="40"/>
    <x v="1"/>
    <n v="26062"/>
  </r>
  <r>
    <n v="158043"/>
    <x v="5"/>
    <x v="0"/>
    <n v="8"/>
    <x v="41"/>
    <x v="0"/>
    <n v="23823"/>
  </r>
  <r>
    <n v="158044"/>
    <x v="5"/>
    <x v="0"/>
    <n v="8"/>
    <x v="41"/>
    <x v="1"/>
    <n v="25835"/>
  </r>
  <r>
    <n v="158045"/>
    <x v="5"/>
    <x v="0"/>
    <n v="8"/>
    <x v="42"/>
    <x v="0"/>
    <n v="23675"/>
  </r>
  <r>
    <n v="158046"/>
    <x v="5"/>
    <x v="0"/>
    <n v="8"/>
    <x v="42"/>
    <x v="1"/>
    <n v="25655"/>
  </r>
  <r>
    <n v="158047"/>
    <x v="5"/>
    <x v="0"/>
    <n v="8"/>
    <x v="43"/>
    <x v="0"/>
    <n v="23617"/>
  </r>
  <r>
    <n v="158048"/>
    <x v="5"/>
    <x v="0"/>
    <n v="8"/>
    <x v="43"/>
    <x v="1"/>
    <n v="25515"/>
  </r>
  <r>
    <n v="158049"/>
    <x v="5"/>
    <x v="0"/>
    <n v="8"/>
    <x v="44"/>
    <x v="0"/>
    <n v="23628"/>
  </r>
  <r>
    <n v="158050"/>
    <x v="5"/>
    <x v="0"/>
    <n v="8"/>
    <x v="44"/>
    <x v="1"/>
    <n v="25405"/>
  </r>
  <r>
    <n v="158051"/>
    <x v="5"/>
    <x v="0"/>
    <n v="8"/>
    <x v="45"/>
    <x v="0"/>
    <n v="23610"/>
  </r>
  <r>
    <n v="158052"/>
    <x v="5"/>
    <x v="0"/>
    <n v="8"/>
    <x v="45"/>
    <x v="1"/>
    <n v="25230"/>
  </r>
  <r>
    <n v="158053"/>
    <x v="5"/>
    <x v="0"/>
    <n v="8"/>
    <x v="46"/>
    <x v="0"/>
    <n v="23491"/>
  </r>
  <r>
    <n v="158054"/>
    <x v="5"/>
    <x v="0"/>
    <n v="8"/>
    <x v="46"/>
    <x v="1"/>
    <n v="24941"/>
  </r>
  <r>
    <n v="158055"/>
    <x v="5"/>
    <x v="0"/>
    <n v="8"/>
    <x v="47"/>
    <x v="0"/>
    <n v="23265"/>
  </r>
  <r>
    <n v="158056"/>
    <x v="5"/>
    <x v="0"/>
    <n v="8"/>
    <x v="47"/>
    <x v="1"/>
    <n v="24563"/>
  </r>
  <r>
    <n v="158057"/>
    <x v="5"/>
    <x v="0"/>
    <n v="8"/>
    <x v="48"/>
    <x v="0"/>
    <n v="22919"/>
  </r>
  <r>
    <n v="158058"/>
    <x v="5"/>
    <x v="0"/>
    <n v="8"/>
    <x v="48"/>
    <x v="1"/>
    <n v="24092"/>
  </r>
  <r>
    <n v="158059"/>
    <x v="5"/>
    <x v="0"/>
    <n v="8"/>
    <x v="49"/>
    <x v="0"/>
    <n v="22461"/>
  </r>
  <r>
    <n v="158060"/>
    <x v="5"/>
    <x v="0"/>
    <n v="8"/>
    <x v="49"/>
    <x v="1"/>
    <n v="23540"/>
  </r>
  <r>
    <n v="158061"/>
    <x v="5"/>
    <x v="0"/>
    <n v="8"/>
    <x v="50"/>
    <x v="0"/>
    <n v="21925"/>
  </r>
  <r>
    <n v="158062"/>
    <x v="5"/>
    <x v="0"/>
    <n v="8"/>
    <x v="50"/>
    <x v="1"/>
    <n v="22943"/>
  </r>
  <r>
    <n v="158063"/>
    <x v="5"/>
    <x v="0"/>
    <n v="8"/>
    <x v="51"/>
    <x v="0"/>
    <n v="21335"/>
  </r>
  <r>
    <n v="158064"/>
    <x v="5"/>
    <x v="0"/>
    <n v="8"/>
    <x v="51"/>
    <x v="1"/>
    <n v="22309"/>
  </r>
  <r>
    <n v="158065"/>
    <x v="5"/>
    <x v="0"/>
    <n v="8"/>
    <x v="52"/>
    <x v="0"/>
    <n v="20699"/>
  </r>
  <r>
    <n v="158066"/>
    <x v="5"/>
    <x v="0"/>
    <n v="8"/>
    <x v="52"/>
    <x v="1"/>
    <n v="21648"/>
  </r>
  <r>
    <n v="158067"/>
    <x v="5"/>
    <x v="0"/>
    <n v="8"/>
    <x v="53"/>
    <x v="0"/>
    <n v="20038"/>
  </r>
  <r>
    <n v="158068"/>
    <x v="5"/>
    <x v="0"/>
    <n v="8"/>
    <x v="53"/>
    <x v="1"/>
    <n v="20977"/>
  </r>
  <r>
    <n v="158069"/>
    <x v="5"/>
    <x v="0"/>
    <n v="8"/>
    <x v="54"/>
    <x v="0"/>
    <n v="19369"/>
  </r>
  <r>
    <n v="158070"/>
    <x v="5"/>
    <x v="0"/>
    <n v="8"/>
    <x v="54"/>
    <x v="1"/>
    <n v="20306"/>
  </r>
  <r>
    <n v="158071"/>
    <x v="5"/>
    <x v="0"/>
    <n v="8"/>
    <x v="55"/>
    <x v="0"/>
    <n v="18699"/>
  </r>
  <r>
    <n v="158072"/>
    <x v="5"/>
    <x v="0"/>
    <n v="8"/>
    <x v="55"/>
    <x v="1"/>
    <n v="19633"/>
  </r>
  <r>
    <n v="158073"/>
    <x v="5"/>
    <x v="0"/>
    <n v="8"/>
    <x v="56"/>
    <x v="0"/>
    <n v="18020"/>
  </r>
  <r>
    <n v="158074"/>
    <x v="5"/>
    <x v="0"/>
    <n v="8"/>
    <x v="56"/>
    <x v="1"/>
    <n v="18953"/>
  </r>
  <r>
    <n v="158075"/>
    <x v="5"/>
    <x v="0"/>
    <n v="8"/>
    <x v="57"/>
    <x v="0"/>
    <n v="17327"/>
  </r>
  <r>
    <n v="158076"/>
    <x v="5"/>
    <x v="0"/>
    <n v="8"/>
    <x v="57"/>
    <x v="1"/>
    <n v="18266"/>
  </r>
  <r>
    <n v="158077"/>
    <x v="5"/>
    <x v="0"/>
    <n v="8"/>
    <x v="58"/>
    <x v="0"/>
    <n v="16616"/>
  </r>
  <r>
    <n v="158078"/>
    <x v="5"/>
    <x v="0"/>
    <n v="8"/>
    <x v="58"/>
    <x v="1"/>
    <n v="17563"/>
  </r>
  <r>
    <n v="158079"/>
    <x v="5"/>
    <x v="0"/>
    <n v="8"/>
    <x v="59"/>
    <x v="0"/>
    <n v="15878"/>
  </r>
  <r>
    <n v="158080"/>
    <x v="5"/>
    <x v="0"/>
    <n v="8"/>
    <x v="59"/>
    <x v="1"/>
    <n v="16838"/>
  </r>
  <r>
    <n v="158081"/>
    <x v="5"/>
    <x v="0"/>
    <n v="8"/>
    <x v="60"/>
    <x v="0"/>
    <n v="15112"/>
  </r>
  <r>
    <n v="158082"/>
    <x v="5"/>
    <x v="0"/>
    <n v="8"/>
    <x v="60"/>
    <x v="1"/>
    <n v="16082"/>
  </r>
  <r>
    <n v="158083"/>
    <x v="5"/>
    <x v="0"/>
    <n v="8"/>
    <x v="61"/>
    <x v="0"/>
    <n v="14325"/>
  </r>
  <r>
    <n v="158084"/>
    <x v="5"/>
    <x v="0"/>
    <n v="8"/>
    <x v="61"/>
    <x v="1"/>
    <n v="15295"/>
  </r>
  <r>
    <n v="158085"/>
    <x v="5"/>
    <x v="0"/>
    <n v="8"/>
    <x v="62"/>
    <x v="0"/>
    <n v="13523"/>
  </r>
  <r>
    <n v="158086"/>
    <x v="5"/>
    <x v="0"/>
    <n v="8"/>
    <x v="62"/>
    <x v="1"/>
    <n v="14491"/>
  </r>
  <r>
    <n v="158087"/>
    <x v="5"/>
    <x v="0"/>
    <n v="8"/>
    <x v="63"/>
    <x v="0"/>
    <n v="12717"/>
  </r>
  <r>
    <n v="158088"/>
    <x v="5"/>
    <x v="0"/>
    <n v="8"/>
    <x v="63"/>
    <x v="1"/>
    <n v="13686"/>
  </r>
  <r>
    <n v="158089"/>
    <x v="5"/>
    <x v="0"/>
    <n v="8"/>
    <x v="64"/>
    <x v="0"/>
    <n v="11919"/>
  </r>
  <r>
    <n v="158090"/>
    <x v="5"/>
    <x v="0"/>
    <n v="8"/>
    <x v="64"/>
    <x v="1"/>
    <n v="12896"/>
  </r>
  <r>
    <n v="158091"/>
    <x v="5"/>
    <x v="0"/>
    <n v="8"/>
    <x v="65"/>
    <x v="0"/>
    <n v="11142"/>
  </r>
  <r>
    <n v="158092"/>
    <x v="5"/>
    <x v="0"/>
    <n v="8"/>
    <x v="65"/>
    <x v="1"/>
    <n v="12135"/>
  </r>
  <r>
    <n v="158093"/>
    <x v="5"/>
    <x v="0"/>
    <n v="8"/>
    <x v="66"/>
    <x v="0"/>
    <n v="10381"/>
  </r>
  <r>
    <n v="158094"/>
    <x v="5"/>
    <x v="0"/>
    <n v="8"/>
    <x v="66"/>
    <x v="1"/>
    <n v="11401"/>
  </r>
  <r>
    <n v="158095"/>
    <x v="5"/>
    <x v="0"/>
    <n v="8"/>
    <x v="67"/>
    <x v="0"/>
    <n v="9653"/>
  </r>
  <r>
    <n v="158096"/>
    <x v="5"/>
    <x v="0"/>
    <n v="8"/>
    <x v="67"/>
    <x v="1"/>
    <n v="10688"/>
  </r>
  <r>
    <n v="158097"/>
    <x v="5"/>
    <x v="0"/>
    <n v="8"/>
    <x v="68"/>
    <x v="0"/>
    <n v="8956"/>
  </r>
  <r>
    <n v="158098"/>
    <x v="5"/>
    <x v="0"/>
    <n v="8"/>
    <x v="68"/>
    <x v="1"/>
    <n v="9999"/>
  </r>
  <r>
    <n v="158099"/>
    <x v="5"/>
    <x v="0"/>
    <n v="8"/>
    <x v="69"/>
    <x v="0"/>
    <n v="8279"/>
  </r>
  <r>
    <n v="158100"/>
    <x v="5"/>
    <x v="0"/>
    <n v="8"/>
    <x v="69"/>
    <x v="1"/>
    <n v="9331"/>
  </r>
  <r>
    <n v="158101"/>
    <x v="5"/>
    <x v="0"/>
    <n v="8"/>
    <x v="70"/>
    <x v="0"/>
    <n v="7689"/>
  </r>
  <r>
    <n v="158102"/>
    <x v="5"/>
    <x v="0"/>
    <n v="8"/>
    <x v="70"/>
    <x v="1"/>
    <n v="8752"/>
  </r>
  <r>
    <n v="158103"/>
    <x v="5"/>
    <x v="0"/>
    <n v="8"/>
    <x v="71"/>
    <x v="0"/>
    <n v="7159"/>
  </r>
  <r>
    <n v="158104"/>
    <x v="5"/>
    <x v="0"/>
    <n v="8"/>
    <x v="71"/>
    <x v="1"/>
    <n v="8224"/>
  </r>
  <r>
    <n v="158105"/>
    <x v="5"/>
    <x v="0"/>
    <n v="8"/>
    <x v="72"/>
    <x v="0"/>
    <n v="6629"/>
  </r>
  <r>
    <n v="158106"/>
    <x v="5"/>
    <x v="0"/>
    <n v="8"/>
    <x v="72"/>
    <x v="1"/>
    <n v="7684"/>
  </r>
  <r>
    <n v="158107"/>
    <x v="5"/>
    <x v="0"/>
    <n v="8"/>
    <x v="73"/>
    <x v="0"/>
    <n v="6128"/>
  </r>
  <r>
    <n v="158108"/>
    <x v="5"/>
    <x v="0"/>
    <n v="8"/>
    <x v="73"/>
    <x v="1"/>
    <n v="7168"/>
  </r>
  <r>
    <n v="158109"/>
    <x v="5"/>
    <x v="0"/>
    <n v="8"/>
    <x v="74"/>
    <x v="0"/>
    <n v="5656"/>
  </r>
  <r>
    <n v="158110"/>
    <x v="5"/>
    <x v="0"/>
    <n v="8"/>
    <x v="74"/>
    <x v="1"/>
    <n v="6678"/>
  </r>
  <r>
    <n v="158111"/>
    <x v="5"/>
    <x v="0"/>
    <n v="8"/>
    <x v="75"/>
    <x v="0"/>
    <n v="5208"/>
  </r>
  <r>
    <n v="158112"/>
    <x v="5"/>
    <x v="0"/>
    <n v="8"/>
    <x v="75"/>
    <x v="1"/>
    <n v="6211"/>
  </r>
  <r>
    <n v="158113"/>
    <x v="5"/>
    <x v="0"/>
    <n v="8"/>
    <x v="76"/>
    <x v="0"/>
    <n v="4775"/>
  </r>
  <r>
    <n v="158114"/>
    <x v="5"/>
    <x v="0"/>
    <n v="8"/>
    <x v="76"/>
    <x v="1"/>
    <n v="5756"/>
  </r>
  <r>
    <n v="158115"/>
    <x v="5"/>
    <x v="0"/>
    <n v="8"/>
    <x v="77"/>
    <x v="0"/>
    <n v="4363"/>
  </r>
  <r>
    <n v="158116"/>
    <x v="5"/>
    <x v="0"/>
    <n v="8"/>
    <x v="77"/>
    <x v="1"/>
    <n v="5316"/>
  </r>
  <r>
    <n v="158117"/>
    <x v="5"/>
    <x v="0"/>
    <n v="8"/>
    <x v="78"/>
    <x v="0"/>
    <n v="3980"/>
  </r>
  <r>
    <n v="158118"/>
    <x v="5"/>
    <x v="0"/>
    <n v="8"/>
    <x v="78"/>
    <x v="1"/>
    <n v="4901"/>
  </r>
  <r>
    <n v="158119"/>
    <x v="5"/>
    <x v="0"/>
    <n v="8"/>
    <x v="79"/>
    <x v="0"/>
    <n v="3616"/>
  </r>
  <r>
    <n v="158120"/>
    <x v="5"/>
    <x v="0"/>
    <n v="8"/>
    <x v="79"/>
    <x v="1"/>
    <n v="4497"/>
  </r>
  <r>
    <n v="158121"/>
    <x v="5"/>
    <x v="0"/>
    <n v="8"/>
    <x v="80"/>
    <x v="0"/>
    <n v="3263"/>
  </r>
  <r>
    <n v="158122"/>
    <x v="5"/>
    <x v="0"/>
    <n v="8"/>
    <x v="80"/>
    <x v="1"/>
    <n v="4090"/>
  </r>
  <r>
    <n v="158123"/>
    <x v="5"/>
    <x v="0"/>
    <n v="8"/>
    <x v="81"/>
    <x v="0"/>
    <n v="2926"/>
  </r>
  <r>
    <n v="158124"/>
    <x v="5"/>
    <x v="0"/>
    <n v="8"/>
    <x v="81"/>
    <x v="1"/>
    <n v="3693"/>
  </r>
  <r>
    <n v="158125"/>
    <x v="5"/>
    <x v="0"/>
    <n v="8"/>
    <x v="82"/>
    <x v="0"/>
    <n v="2610"/>
  </r>
  <r>
    <n v="158126"/>
    <x v="5"/>
    <x v="0"/>
    <n v="8"/>
    <x v="82"/>
    <x v="1"/>
    <n v="3314"/>
  </r>
  <r>
    <n v="158127"/>
    <x v="5"/>
    <x v="0"/>
    <n v="8"/>
    <x v="83"/>
    <x v="0"/>
    <n v="2314"/>
  </r>
  <r>
    <n v="158128"/>
    <x v="5"/>
    <x v="0"/>
    <n v="8"/>
    <x v="83"/>
    <x v="1"/>
    <n v="2957"/>
  </r>
  <r>
    <n v="158129"/>
    <x v="5"/>
    <x v="0"/>
    <n v="8"/>
    <x v="84"/>
    <x v="0"/>
    <n v="2036"/>
  </r>
  <r>
    <n v="158130"/>
    <x v="5"/>
    <x v="0"/>
    <n v="8"/>
    <x v="84"/>
    <x v="1"/>
    <n v="2617"/>
  </r>
  <r>
    <n v="158131"/>
    <x v="5"/>
    <x v="0"/>
    <n v="8"/>
    <x v="85"/>
    <x v="0"/>
    <n v="1779"/>
  </r>
  <r>
    <n v="158132"/>
    <x v="5"/>
    <x v="0"/>
    <n v="8"/>
    <x v="85"/>
    <x v="1"/>
    <n v="2296"/>
  </r>
  <r>
    <n v="158133"/>
    <x v="5"/>
    <x v="0"/>
    <n v="8"/>
    <x v="86"/>
    <x v="0"/>
    <n v="1545"/>
  </r>
  <r>
    <n v="158134"/>
    <x v="5"/>
    <x v="0"/>
    <n v="8"/>
    <x v="86"/>
    <x v="1"/>
    <n v="1996"/>
  </r>
  <r>
    <n v="158135"/>
    <x v="5"/>
    <x v="0"/>
    <n v="8"/>
    <x v="87"/>
    <x v="0"/>
    <n v="1329"/>
  </r>
  <r>
    <n v="158136"/>
    <x v="5"/>
    <x v="0"/>
    <n v="8"/>
    <x v="87"/>
    <x v="1"/>
    <n v="1718"/>
  </r>
  <r>
    <n v="158137"/>
    <x v="5"/>
    <x v="0"/>
    <n v="8"/>
    <x v="88"/>
    <x v="0"/>
    <n v="1132"/>
  </r>
  <r>
    <n v="158138"/>
    <x v="5"/>
    <x v="0"/>
    <n v="8"/>
    <x v="88"/>
    <x v="1"/>
    <n v="1464"/>
  </r>
  <r>
    <n v="158139"/>
    <x v="5"/>
    <x v="0"/>
    <n v="8"/>
    <x v="89"/>
    <x v="0"/>
    <n v="950"/>
  </r>
  <r>
    <n v="158140"/>
    <x v="5"/>
    <x v="0"/>
    <n v="8"/>
    <x v="89"/>
    <x v="1"/>
    <n v="1232"/>
  </r>
  <r>
    <n v="158141"/>
    <x v="5"/>
    <x v="0"/>
    <n v="8"/>
    <x v="90"/>
    <x v="0"/>
    <n v="781"/>
  </r>
  <r>
    <n v="158142"/>
    <x v="5"/>
    <x v="0"/>
    <n v="8"/>
    <x v="90"/>
    <x v="1"/>
    <n v="1022"/>
  </r>
  <r>
    <n v="158143"/>
    <x v="5"/>
    <x v="0"/>
    <n v="8"/>
    <x v="91"/>
    <x v="0"/>
    <n v="628"/>
  </r>
  <r>
    <n v="158144"/>
    <x v="5"/>
    <x v="0"/>
    <n v="8"/>
    <x v="91"/>
    <x v="1"/>
    <n v="834"/>
  </r>
  <r>
    <n v="158145"/>
    <x v="5"/>
    <x v="0"/>
    <n v="8"/>
    <x v="92"/>
    <x v="0"/>
    <n v="498"/>
  </r>
  <r>
    <n v="158146"/>
    <x v="5"/>
    <x v="0"/>
    <n v="8"/>
    <x v="92"/>
    <x v="1"/>
    <n v="670"/>
  </r>
  <r>
    <n v="158147"/>
    <x v="5"/>
    <x v="0"/>
    <n v="8"/>
    <x v="93"/>
    <x v="0"/>
    <n v="388"/>
  </r>
  <r>
    <n v="158148"/>
    <x v="5"/>
    <x v="0"/>
    <n v="8"/>
    <x v="93"/>
    <x v="1"/>
    <n v="530"/>
  </r>
  <r>
    <n v="158149"/>
    <x v="5"/>
    <x v="0"/>
    <n v="8"/>
    <x v="94"/>
    <x v="0"/>
    <n v="298"/>
  </r>
  <r>
    <n v="158150"/>
    <x v="5"/>
    <x v="0"/>
    <n v="8"/>
    <x v="94"/>
    <x v="1"/>
    <n v="412"/>
  </r>
  <r>
    <n v="158151"/>
    <x v="5"/>
    <x v="0"/>
    <n v="8"/>
    <x v="95"/>
    <x v="0"/>
    <n v="225"/>
  </r>
  <r>
    <n v="158152"/>
    <x v="5"/>
    <x v="0"/>
    <n v="8"/>
    <x v="95"/>
    <x v="1"/>
    <n v="316"/>
  </r>
  <r>
    <n v="158153"/>
    <x v="5"/>
    <x v="0"/>
    <n v="8"/>
    <x v="96"/>
    <x v="0"/>
    <n v="166"/>
  </r>
  <r>
    <n v="158154"/>
    <x v="5"/>
    <x v="0"/>
    <n v="8"/>
    <x v="96"/>
    <x v="1"/>
    <n v="238"/>
  </r>
  <r>
    <n v="158155"/>
    <x v="5"/>
    <x v="0"/>
    <n v="8"/>
    <x v="97"/>
    <x v="0"/>
    <n v="119"/>
  </r>
  <r>
    <n v="158156"/>
    <x v="5"/>
    <x v="0"/>
    <n v="8"/>
    <x v="97"/>
    <x v="1"/>
    <n v="174"/>
  </r>
  <r>
    <n v="158157"/>
    <x v="5"/>
    <x v="0"/>
    <n v="8"/>
    <x v="98"/>
    <x v="0"/>
    <n v="84"/>
  </r>
  <r>
    <n v="158158"/>
    <x v="5"/>
    <x v="0"/>
    <n v="8"/>
    <x v="98"/>
    <x v="1"/>
    <n v="125"/>
  </r>
  <r>
    <n v="158159"/>
    <x v="5"/>
    <x v="0"/>
    <n v="8"/>
    <x v="99"/>
    <x v="0"/>
    <n v="57"/>
  </r>
  <r>
    <n v="158160"/>
    <x v="5"/>
    <x v="0"/>
    <n v="8"/>
    <x v="99"/>
    <x v="1"/>
    <n v="87"/>
  </r>
  <r>
    <n v="158161"/>
    <x v="5"/>
    <x v="0"/>
    <n v="8"/>
    <x v="100"/>
    <x v="0"/>
    <n v="37"/>
  </r>
  <r>
    <n v="158162"/>
    <x v="5"/>
    <x v="0"/>
    <n v="8"/>
    <x v="100"/>
    <x v="1"/>
    <n v="58"/>
  </r>
  <r>
    <n v="158163"/>
    <x v="5"/>
    <x v="0"/>
    <n v="8"/>
    <x v="101"/>
    <x v="0"/>
    <n v="24"/>
  </r>
  <r>
    <n v="158164"/>
    <x v="5"/>
    <x v="0"/>
    <n v="8"/>
    <x v="101"/>
    <x v="1"/>
    <n v="38"/>
  </r>
  <r>
    <n v="158165"/>
    <x v="5"/>
    <x v="0"/>
    <n v="8"/>
    <x v="102"/>
    <x v="0"/>
    <n v="15"/>
  </r>
  <r>
    <n v="158166"/>
    <x v="5"/>
    <x v="0"/>
    <n v="8"/>
    <x v="102"/>
    <x v="1"/>
    <n v="24"/>
  </r>
  <r>
    <n v="158167"/>
    <x v="5"/>
    <x v="0"/>
    <n v="8"/>
    <x v="103"/>
    <x v="0"/>
    <n v="9"/>
  </r>
  <r>
    <n v="158168"/>
    <x v="5"/>
    <x v="0"/>
    <n v="8"/>
    <x v="103"/>
    <x v="1"/>
    <n v="15"/>
  </r>
  <r>
    <n v="158169"/>
    <x v="5"/>
    <x v="0"/>
    <n v="8"/>
    <x v="104"/>
    <x v="0"/>
    <n v="5"/>
  </r>
  <r>
    <n v="158170"/>
    <x v="5"/>
    <x v="0"/>
    <n v="8"/>
    <x v="104"/>
    <x v="1"/>
    <n v="8"/>
  </r>
  <r>
    <n v="158171"/>
    <x v="5"/>
    <x v="0"/>
    <n v="8"/>
    <x v="105"/>
    <x v="0"/>
    <n v="3"/>
  </r>
  <r>
    <n v="158172"/>
    <x v="5"/>
    <x v="0"/>
    <n v="8"/>
    <x v="105"/>
    <x v="1"/>
    <n v="5"/>
  </r>
  <r>
    <n v="158173"/>
    <x v="5"/>
    <x v="0"/>
    <n v="8"/>
    <x v="106"/>
    <x v="0"/>
    <n v="2"/>
  </r>
  <r>
    <n v="158174"/>
    <x v="5"/>
    <x v="0"/>
    <n v="8"/>
    <x v="106"/>
    <x v="1"/>
    <n v="3"/>
  </r>
  <r>
    <n v="158175"/>
    <x v="5"/>
    <x v="0"/>
    <n v="8"/>
    <x v="107"/>
    <x v="0"/>
    <n v="1"/>
  </r>
  <r>
    <n v="158176"/>
    <x v="5"/>
    <x v="0"/>
    <n v="8"/>
    <x v="107"/>
    <x v="1"/>
    <n v="1"/>
  </r>
  <r>
    <n v="158177"/>
    <x v="5"/>
    <x v="0"/>
    <n v="8"/>
    <x v="108"/>
    <x v="0"/>
    <n v="0"/>
  </r>
  <r>
    <n v="158178"/>
    <x v="5"/>
    <x v="0"/>
    <n v="8"/>
    <x v="108"/>
    <x v="1"/>
    <n v="0"/>
  </r>
  <r>
    <n v="158179"/>
    <x v="5"/>
    <x v="0"/>
    <n v="8"/>
    <x v="109"/>
    <x v="0"/>
    <n v="0"/>
  </r>
  <r>
    <n v="158180"/>
    <x v="5"/>
    <x v="0"/>
    <n v="8"/>
    <x v="109"/>
    <x v="1"/>
    <n v="0"/>
  </r>
  <r>
    <n v="158181"/>
    <x v="6"/>
    <x v="0"/>
    <n v="8"/>
    <x v="0"/>
    <x v="0"/>
    <n v="31617"/>
  </r>
  <r>
    <n v="158182"/>
    <x v="6"/>
    <x v="0"/>
    <n v="8"/>
    <x v="0"/>
    <x v="1"/>
    <n v="30478"/>
  </r>
  <r>
    <n v="158183"/>
    <x v="6"/>
    <x v="0"/>
    <n v="8"/>
    <x v="1"/>
    <x v="0"/>
    <n v="31827"/>
  </r>
  <r>
    <n v="158184"/>
    <x v="6"/>
    <x v="0"/>
    <n v="8"/>
    <x v="1"/>
    <x v="1"/>
    <n v="30700"/>
  </r>
  <r>
    <n v="158185"/>
    <x v="6"/>
    <x v="0"/>
    <n v="8"/>
    <x v="2"/>
    <x v="0"/>
    <n v="32077"/>
  </r>
  <r>
    <n v="158186"/>
    <x v="6"/>
    <x v="0"/>
    <n v="8"/>
    <x v="2"/>
    <x v="1"/>
    <n v="30946"/>
  </r>
  <r>
    <n v="158187"/>
    <x v="6"/>
    <x v="0"/>
    <n v="8"/>
    <x v="3"/>
    <x v="0"/>
    <n v="32333"/>
  </r>
  <r>
    <n v="158188"/>
    <x v="6"/>
    <x v="0"/>
    <n v="8"/>
    <x v="3"/>
    <x v="1"/>
    <n v="31189"/>
  </r>
  <r>
    <n v="158189"/>
    <x v="6"/>
    <x v="0"/>
    <n v="8"/>
    <x v="4"/>
    <x v="0"/>
    <n v="32588"/>
  </r>
  <r>
    <n v="158190"/>
    <x v="6"/>
    <x v="0"/>
    <n v="8"/>
    <x v="4"/>
    <x v="1"/>
    <n v="31430"/>
  </r>
  <r>
    <n v="158191"/>
    <x v="6"/>
    <x v="0"/>
    <n v="8"/>
    <x v="5"/>
    <x v="0"/>
    <n v="32545"/>
  </r>
  <r>
    <n v="158192"/>
    <x v="6"/>
    <x v="0"/>
    <n v="8"/>
    <x v="5"/>
    <x v="1"/>
    <n v="31681"/>
  </r>
  <r>
    <n v="158193"/>
    <x v="6"/>
    <x v="0"/>
    <n v="8"/>
    <x v="6"/>
    <x v="0"/>
    <n v="32578"/>
  </r>
  <r>
    <n v="158194"/>
    <x v="6"/>
    <x v="0"/>
    <n v="8"/>
    <x v="6"/>
    <x v="1"/>
    <n v="32033"/>
  </r>
  <r>
    <n v="158195"/>
    <x v="6"/>
    <x v="0"/>
    <n v="8"/>
    <x v="7"/>
    <x v="0"/>
    <n v="32863"/>
  </r>
  <r>
    <n v="158196"/>
    <x v="6"/>
    <x v="0"/>
    <n v="8"/>
    <x v="7"/>
    <x v="1"/>
    <n v="32330"/>
  </r>
  <r>
    <n v="158197"/>
    <x v="6"/>
    <x v="0"/>
    <n v="8"/>
    <x v="8"/>
    <x v="0"/>
    <n v="33113"/>
  </r>
  <r>
    <n v="158198"/>
    <x v="6"/>
    <x v="0"/>
    <n v="8"/>
    <x v="8"/>
    <x v="1"/>
    <n v="32538"/>
  </r>
  <r>
    <n v="158199"/>
    <x v="6"/>
    <x v="0"/>
    <n v="8"/>
    <x v="9"/>
    <x v="0"/>
    <n v="33342"/>
  </r>
  <r>
    <n v="158200"/>
    <x v="6"/>
    <x v="0"/>
    <n v="8"/>
    <x v="9"/>
    <x v="1"/>
    <n v="32693"/>
  </r>
  <r>
    <n v="158201"/>
    <x v="6"/>
    <x v="0"/>
    <n v="8"/>
    <x v="10"/>
    <x v="0"/>
    <n v="33554"/>
  </r>
  <r>
    <n v="158202"/>
    <x v="6"/>
    <x v="0"/>
    <n v="8"/>
    <x v="10"/>
    <x v="1"/>
    <n v="32831"/>
  </r>
  <r>
    <n v="158203"/>
    <x v="6"/>
    <x v="0"/>
    <n v="8"/>
    <x v="11"/>
    <x v="0"/>
    <n v="33778"/>
  </r>
  <r>
    <n v="158204"/>
    <x v="6"/>
    <x v="0"/>
    <n v="8"/>
    <x v="11"/>
    <x v="1"/>
    <n v="32970"/>
  </r>
  <r>
    <n v="158205"/>
    <x v="6"/>
    <x v="0"/>
    <n v="8"/>
    <x v="12"/>
    <x v="0"/>
    <n v="33993"/>
  </r>
  <r>
    <n v="158206"/>
    <x v="6"/>
    <x v="0"/>
    <n v="8"/>
    <x v="12"/>
    <x v="1"/>
    <n v="33101"/>
  </r>
  <r>
    <n v="158207"/>
    <x v="6"/>
    <x v="0"/>
    <n v="8"/>
    <x v="13"/>
    <x v="0"/>
    <n v="34164"/>
  </r>
  <r>
    <n v="158208"/>
    <x v="6"/>
    <x v="0"/>
    <n v="8"/>
    <x v="13"/>
    <x v="1"/>
    <n v="33199"/>
  </r>
  <r>
    <n v="158209"/>
    <x v="6"/>
    <x v="0"/>
    <n v="8"/>
    <x v="14"/>
    <x v="0"/>
    <n v="34307"/>
  </r>
  <r>
    <n v="158210"/>
    <x v="6"/>
    <x v="0"/>
    <n v="8"/>
    <x v="14"/>
    <x v="1"/>
    <n v="33247"/>
  </r>
  <r>
    <n v="158211"/>
    <x v="6"/>
    <x v="0"/>
    <n v="8"/>
    <x v="15"/>
    <x v="0"/>
    <n v="34452"/>
  </r>
  <r>
    <n v="158212"/>
    <x v="6"/>
    <x v="0"/>
    <n v="8"/>
    <x v="15"/>
    <x v="1"/>
    <n v="33290"/>
  </r>
  <r>
    <n v="158213"/>
    <x v="6"/>
    <x v="0"/>
    <n v="8"/>
    <x v="16"/>
    <x v="0"/>
    <n v="34540"/>
  </r>
  <r>
    <n v="158214"/>
    <x v="6"/>
    <x v="0"/>
    <n v="8"/>
    <x v="16"/>
    <x v="1"/>
    <n v="33306"/>
  </r>
  <r>
    <n v="158215"/>
    <x v="6"/>
    <x v="0"/>
    <n v="8"/>
    <x v="17"/>
    <x v="0"/>
    <n v="34473"/>
  </r>
  <r>
    <n v="158216"/>
    <x v="6"/>
    <x v="0"/>
    <n v="8"/>
    <x v="17"/>
    <x v="1"/>
    <n v="33208"/>
  </r>
  <r>
    <n v="158217"/>
    <x v="6"/>
    <x v="0"/>
    <n v="8"/>
    <x v="18"/>
    <x v="0"/>
    <n v="34264"/>
  </r>
  <r>
    <n v="158218"/>
    <x v="6"/>
    <x v="0"/>
    <n v="8"/>
    <x v="18"/>
    <x v="1"/>
    <n v="33021"/>
  </r>
  <r>
    <n v="158219"/>
    <x v="6"/>
    <x v="0"/>
    <n v="8"/>
    <x v="19"/>
    <x v="0"/>
    <n v="34011"/>
  </r>
  <r>
    <n v="158220"/>
    <x v="6"/>
    <x v="0"/>
    <n v="8"/>
    <x v="19"/>
    <x v="1"/>
    <n v="32828"/>
  </r>
  <r>
    <n v="158221"/>
    <x v="6"/>
    <x v="0"/>
    <n v="8"/>
    <x v="20"/>
    <x v="0"/>
    <n v="33726"/>
  </r>
  <r>
    <n v="158222"/>
    <x v="6"/>
    <x v="0"/>
    <n v="8"/>
    <x v="20"/>
    <x v="1"/>
    <n v="32618"/>
  </r>
  <r>
    <n v="158223"/>
    <x v="6"/>
    <x v="0"/>
    <n v="8"/>
    <x v="21"/>
    <x v="0"/>
    <n v="33421"/>
  </r>
  <r>
    <n v="158224"/>
    <x v="6"/>
    <x v="0"/>
    <n v="8"/>
    <x v="21"/>
    <x v="1"/>
    <n v="32363"/>
  </r>
  <r>
    <n v="158225"/>
    <x v="6"/>
    <x v="0"/>
    <n v="8"/>
    <x v="22"/>
    <x v="0"/>
    <n v="33152"/>
  </r>
  <r>
    <n v="158226"/>
    <x v="6"/>
    <x v="0"/>
    <n v="8"/>
    <x v="22"/>
    <x v="1"/>
    <n v="32096"/>
  </r>
  <r>
    <n v="158227"/>
    <x v="6"/>
    <x v="0"/>
    <n v="8"/>
    <x v="23"/>
    <x v="0"/>
    <n v="32927"/>
  </r>
  <r>
    <n v="158228"/>
    <x v="6"/>
    <x v="0"/>
    <n v="8"/>
    <x v="23"/>
    <x v="1"/>
    <n v="31861"/>
  </r>
  <r>
    <n v="158229"/>
    <x v="6"/>
    <x v="0"/>
    <n v="8"/>
    <x v="24"/>
    <x v="0"/>
    <n v="32737"/>
  </r>
  <r>
    <n v="158230"/>
    <x v="6"/>
    <x v="0"/>
    <n v="8"/>
    <x v="24"/>
    <x v="1"/>
    <n v="31696"/>
  </r>
  <r>
    <n v="158231"/>
    <x v="6"/>
    <x v="0"/>
    <n v="8"/>
    <x v="25"/>
    <x v="0"/>
    <n v="32562"/>
  </r>
  <r>
    <n v="158232"/>
    <x v="6"/>
    <x v="0"/>
    <n v="8"/>
    <x v="25"/>
    <x v="1"/>
    <n v="31577"/>
  </r>
  <r>
    <n v="158233"/>
    <x v="6"/>
    <x v="0"/>
    <n v="8"/>
    <x v="26"/>
    <x v="0"/>
    <n v="32375"/>
  </r>
  <r>
    <n v="158234"/>
    <x v="6"/>
    <x v="0"/>
    <n v="8"/>
    <x v="26"/>
    <x v="1"/>
    <n v="31448"/>
  </r>
  <r>
    <n v="158235"/>
    <x v="6"/>
    <x v="0"/>
    <n v="8"/>
    <x v="27"/>
    <x v="0"/>
    <n v="32119"/>
  </r>
  <r>
    <n v="158236"/>
    <x v="6"/>
    <x v="0"/>
    <n v="8"/>
    <x v="27"/>
    <x v="1"/>
    <n v="31249"/>
  </r>
  <r>
    <n v="158237"/>
    <x v="6"/>
    <x v="0"/>
    <n v="8"/>
    <x v="28"/>
    <x v="0"/>
    <n v="31755"/>
  </r>
  <r>
    <n v="158238"/>
    <x v="6"/>
    <x v="0"/>
    <n v="8"/>
    <x v="28"/>
    <x v="1"/>
    <n v="30968"/>
  </r>
  <r>
    <n v="158239"/>
    <x v="6"/>
    <x v="0"/>
    <n v="8"/>
    <x v="29"/>
    <x v="0"/>
    <n v="31278"/>
  </r>
  <r>
    <n v="158240"/>
    <x v="6"/>
    <x v="0"/>
    <n v="8"/>
    <x v="29"/>
    <x v="1"/>
    <n v="30635"/>
  </r>
  <r>
    <n v="158241"/>
    <x v="6"/>
    <x v="0"/>
    <n v="8"/>
    <x v="30"/>
    <x v="0"/>
    <n v="30653"/>
  </r>
  <r>
    <n v="158242"/>
    <x v="6"/>
    <x v="0"/>
    <n v="8"/>
    <x v="30"/>
    <x v="1"/>
    <n v="30234"/>
  </r>
  <r>
    <n v="158243"/>
    <x v="6"/>
    <x v="0"/>
    <n v="8"/>
    <x v="31"/>
    <x v="0"/>
    <n v="29942"/>
  </r>
  <r>
    <n v="158244"/>
    <x v="6"/>
    <x v="0"/>
    <n v="8"/>
    <x v="31"/>
    <x v="1"/>
    <n v="29792"/>
  </r>
  <r>
    <n v="158245"/>
    <x v="6"/>
    <x v="0"/>
    <n v="8"/>
    <x v="32"/>
    <x v="0"/>
    <n v="29249"/>
  </r>
  <r>
    <n v="158246"/>
    <x v="6"/>
    <x v="0"/>
    <n v="8"/>
    <x v="32"/>
    <x v="1"/>
    <n v="29378"/>
  </r>
  <r>
    <n v="158247"/>
    <x v="6"/>
    <x v="0"/>
    <n v="8"/>
    <x v="33"/>
    <x v="0"/>
    <n v="28566"/>
  </r>
  <r>
    <n v="158248"/>
    <x v="6"/>
    <x v="0"/>
    <n v="8"/>
    <x v="33"/>
    <x v="1"/>
    <n v="28979"/>
  </r>
  <r>
    <n v="158249"/>
    <x v="6"/>
    <x v="0"/>
    <n v="8"/>
    <x v="34"/>
    <x v="0"/>
    <n v="27874"/>
  </r>
  <r>
    <n v="158250"/>
    <x v="6"/>
    <x v="0"/>
    <n v="8"/>
    <x v="34"/>
    <x v="1"/>
    <n v="28558"/>
  </r>
  <r>
    <n v="158251"/>
    <x v="6"/>
    <x v="0"/>
    <n v="8"/>
    <x v="35"/>
    <x v="0"/>
    <n v="27201"/>
  </r>
  <r>
    <n v="158252"/>
    <x v="6"/>
    <x v="0"/>
    <n v="8"/>
    <x v="35"/>
    <x v="1"/>
    <n v="28132"/>
  </r>
  <r>
    <n v="158253"/>
    <x v="6"/>
    <x v="0"/>
    <n v="8"/>
    <x v="36"/>
    <x v="0"/>
    <n v="26556"/>
  </r>
  <r>
    <n v="158254"/>
    <x v="6"/>
    <x v="0"/>
    <n v="8"/>
    <x v="36"/>
    <x v="1"/>
    <n v="27719"/>
  </r>
  <r>
    <n v="158255"/>
    <x v="6"/>
    <x v="0"/>
    <n v="8"/>
    <x v="37"/>
    <x v="0"/>
    <n v="25925"/>
  </r>
  <r>
    <n v="158256"/>
    <x v="6"/>
    <x v="0"/>
    <n v="8"/>
    <x v="37"/>
    <x v="1"/>
    <n v="27317"/>
  </r>
  <r>
    <n v="158257"/>
    <x v="6"/>
    <x v="0"/>
    <n v="8"/>
    <x v="38"/>
    <x v="0"/>
    <n v="25322"/>
  </r>
  <r>
    <n v="158258"/>
    <x v="6"/>
    <x v="0"/>
    <n v="8"/>
    <x v="38"/>
    <x v="1"/>
    <n v="26935"/>
  </r>
  <r>
    <n v="158259"/>
    <x v="6"/>
    <x v="0"/>
    <n v="8"/>
    <x v="39"/>
    <x v="0"/>
    <n v="24774"/>
  </r>
  <r>
    <n v="158260"/>
    <x v="6"/>
    <x v="0"/>
    <n v="8"/>
    <x v="39"/>
    <x v="1"/>
    <n v="26579"/>
  </r>
  <r>
    <n v="158261"/>
    <x v="6"/>
    <x v="0"/>
    <n v="8"/>
    <x v="40"/>
    <x v="0"/>
    <n v="24309"/>
  </r>
  <r>
    <n v="158262"/>
    <x v="6"/>
    <x v="0"/>
    <n v="8"/>
    <x v="40"/>
    <x v="1"/>
    <n v="26256"/>
  </r>
  <r>
    <n v="158263"/>
    <x v="6"/>
    <x v="0"/>
    <n v="8"/>
    <x v="41"/>
    <x v="0"/>
    <n v="23948"/>
  </r>
  <r>
    <n v="158264"/>
    <x v="6"/>
    <x v="0"/>
    <n v="8"/>
    <x v="41"/>
    <x v="1"/>
    <n v="25975"/>
  </r>
  <r>
    <n v="158265"/>
    <x v="6"/>
    <x v="0"/>
    <n v="8"/>
    <x v="42"/>
    <x v="0"/>
    <n v="23696"/>
  </r>
  <r>
    <n v="158266"/>
    <x v="6"/>
    <x v="0"/>
    <n v="8"/>
    <x v="42"/>
    <x v="1"/>
    <n v="25745"/>
  </r>
  <r>
    <n v="158267"/>
    <x v="6"/>
    <x v="0"/>
    <n v="8"/>
    <x v="43"/>
    <x v="0"/>
    <n v="23543"/>
  </r>
  <r>
    <n v="158268"/>
    <x v="6"/>
    <x v="0"/>
    <n v="8"/>
    <x v="43"/>
    <x v="1"/>
    <n v="25563"/>
  </r>
  <r>
    <n v="158269"/>
    <x v="6"/>
    <x v="0"/>
    <n v="8"/>
    <x v="44"/>
    <x v="0"/>
    <n v="23479"/>
  </r>
  <r>
    <n v="158270"/>
    <x v="6"/>
    <x v="0"/>
    <n v="8"/>
    <x v="44"/>
    <x v="1"/>
    <n v="25419"/>
  </r>
  <r>
    <n v="158271"/>
    <x v="6"/>
    <x v="0"/>
    <n v="8"/>
    <x v="45"/>
    <x v="0"/>
    <n v="23486"/>
  </r>
  <r>
    <n v="158272"/>
    <x v="6"/>
    <x v="0"/>
    <n v="8"/>
    <x v="45"/>
    <x v="1"/>
    <n v="25303"/>
  </r>
  <r>
    <n v="158273"/>
    <x v="6"/>
    <x v="0"/>
    <n v="8"/>
    <x v="46"/>
    <x v="0"/>
    <n v="23463"/>
  </r>
  <r>
    <n v="158274"/>
    <x v="6"/>
    <x v="0"/>
    <n v="8"/>
    <x v="46"/>
    <x v="1"/>
    <n v="25124"/>
  </r>
  <r>
    <n v="158275"/>
    <x v="6"/>
    <x v="0"/>
    <n v="8"/>
    <x v="47"/>
    <x v="0"/>
    <n v="23336"/>
  </r>
  <r>
    <n v="158276"/>
    <x v="6"/>
    <x v="0"/>
    <n v="8"/>
    <x v="47"/>
    <x v="1"/>
    <n v="24830"/>
  </r>
  <r>
    <n v="158277"/>
    <x v="6"/>
    <x v="0"/>
    <n v="8"/>
    <x v="48"/>
    <x v="0"/>
    <n v="23103"/>
  </r>
  <r>
    <n v="158278"/>
    <x v="6"/>
    <x v="0"/>
    <n v="8"/>
    <x v="48"/>
    <x v="1"/>
    <n v="24449"/>
  </r>
  <r>
    <n v="158279"/>
    <x v="6"/>
    <x v="0"/>
    <n v="8"/>
    <x v="49"/>
    <x v="0"/>
    <n v="22749"/>
  </r>
  <r>
    <n v="158280"/>
    <x v="6"/>
    <x v="0"/>
    <n v="8"/>
    <x v="49"/>
    <x v="1"/>
    <n v="23973"/>
  </r>
  <r>
    <n v="158281"/>
    <x v="6"/>
    <x v="0"/>
    <n v="8"/>
    <x v="50"/>
    <x v="0"/>
    <n v="22287"/>
  </r>
  <r>
    <n v="158282"/>
    <x v="6"/>
    <x v="0"/>
    <n v="8"/>
    <x v="50"/>
    <x v="1"/>
    <n v="23427"/>
  </r>
  <r>
    <n v="158283"/>
    <x v="6"/>
    <x v="0"/>
    <n v="8"/>
    <x v="51"/>
    <x v="0"/>
    <n v="21747"/>
  </r>
  <r>
    <n v="158284"/>
    <x v="6"/>
    <x v="0"/>
    <n v="8"/>
    <x v="51"/>
    <x v="1"/>
    <n v="22835"/>
  </r>
  <r>
    <n v="158285"/>
    <x v="6"/>
    <x v="0"/>
    <n v="8"/>
    <x v="52"/>
    <x v="0"/>
    <n v="21150"/>
  </r>
  <r>
    <n v="158286"/>
    <x v="6"/>
    <x v="0"/>
    <n v="8"/>
    <x v="52"/>
    <x v="1"/>
    <n v="22197"/>
  </r>
  <r>
    <n v="158287"/>
    <x v="6"/>
    <x v="0"/>
    <n v="8"/>
    <x v="53"/>
    <x v="0"/>
    <n v="20507"/>
  </r>
  <r>
    <n v="158288"/>
    <x v="6"/>
    <x v="0"/>
    <n v="8"/>
    <x v="53"/>
    <x v="1"/>
    <n v="21530"/>
  </r>
  <r>
    <n v="158289"/>
    <x v="6"/>
    <x v="0"/>
    <n v="8"/>
    <x v="54"/>
    <x v="0"/>
    <n v="19840"/>
  </r>
  <r>
    <n v="158290"/>
    <x v="6"/>
    <x v="0"/>
    <n v="8"/>
    <x v="54"/>
    <x v="1"/>
    <n v="20855"/>
  </r>
  <r>
    <n v="158291"/>
    <x v="6"/>
    <x v="0"/>
    <n v="8"/>
    <x v="55"/>
    <x v="0"/>
    <n v="19170"/>
  </r>
  <r>
    <n v="158292"/>
    <x v="6"/>
    <x v="0"/>
    <n v="8"/>
    <x v="55"/>
    <x v="1"/>
    <n v="20182"/>
  </r>
  <r>
    <n v="158293"/>
    <x v="6"/>
    <x v="0"/>
    <n v="8"/>
    <x v="56"/>
    <x v="0"/>
    <n v="18498"/>
  </r>
  <r>
    <n v="158294"/>
    <x v="6"/>
    <x v="0"/>
    <n v="8"/>
    <x v="56"/>
    <x v="1"/>
    <n v="19506"/>
  </r>
  <r>
    <n v="158295"/>
    <x v="6"/>
    <x v="0"/>
    <n v="8"/>
    <x v="57"/>
    <x v="0"/>
    <n v="17811"/>
  </r>
  <r>
    <n v="158296"/>
    <x v="6"/>
    <x v="0"/>
    <n v="8"/>
    <x v="57"/>
    <x v="1"/>
    <n v="18820"/>
  </r>
  <r>
    <n v="158297"/>
    <x v="6"/>
    <x v="0"/>
    <n v="8"/>
    <x v="58"/>
    <x v="0"/>
    <n v="17112"/>
  </r>
  <r>
    <n v="158298"/>
    <x v="6"/>
    <x v="0"/>
    <n v="8"/>
    <x v="58"/>
    <x v="1"/>
    <n v="18128"/>
  </r>
  <r>
    <n v="158299"/>
    <x v="6"/>
    <x v="0"/>
    <n v="8"/>
    <x v="59"/>
    <x v="0"/>
    <n v="16394"/>
  </r>
  <r>
    <n v="158300"/>
    <x v="6"/>
    <x v="0"/>
    <n v="8"/>
    <x v="59"/>
    <x v="1"/>
    <n v="17417"/>
  </r>
  <r>
    <n v="158301"/>
    <x v="6"/>
    <x v="0"/>
    <n v="8"/>
    <x v="60"/>
    <x v="0"/>
    <n v="15654"/>
  </r>
  <r>
    <n v="158302"/>
    <x v="6"/>
    <x v="0"/>
    <n v="8"/>
    <x v="60"/>
    <x v="1"/>
    <n v="16681"/>
  </r>
  <r>
    <n v="158303"/>
    <x v="6"/>
    <x v="0"/>
    <n v="8"/>
    <x v="61"/>
    <x v="0"/>
    <n v="14884"/>
  </r>
  <r>
    <n v="158304"/>
    <x v="6"/>
    <x v="0"/>
    <n v="8"/>
    <x v="61"/>
    <x v="1"/>
    <n v="15915"/>
  </r>
  <r>
    <n v="158305"/>
    <x v="6"/>
    <x v="0"/>
    <n v="8"/>
    <x v="62"/>
    <x v="0"/>
    <n v="14091"/>
  </r>
  <r>
    <n v="158306"/>
    <x v="6"/>
    <x v="0"/>
    <n v="8"/>
    <x v="62"/>
    <x v="1"/>
    <n v="15123"/>
  </r>
  <r>
    <n v="158307"/>
    <x v="6"/>
    <x v="0"/>
    <n v="8"/>
    <x v="63"/>
    <x v="0"/>
    <n v="13285"/>
  </r>
  <r>
    <n v="158308"/>
    <x v="6"/>
    <x v="0"/>
    <n v="8"/>
    <x v="63"/>
    <x v="1"/>
    <n v="14314"/>
  </r>
  <r>
    <n v="158309"/>
    <x v="6"/>
    <x v="0"/>
    <n v="8"/>
    <x v="64"/>
    <x v="0"/>
    <n v="12475"/>
  </r>
  <r>
    <n v="158310"/>
    <x v="6"/>
    <x v="0"/>
    <n v="8"/>
    <x v="64"/>
    <x v="1"/>
    <n v="13503"/>
  </r>
  <r>
    <n v="158311"/>
    <x v="6"/>
    <x v="0"/>
    <n v="8"/>
    <x v="65"/>
    <x v="0"/>
    <n v="11673"/>
  </r>
  <r>
    <n v="158312"/>
    <x v="6"/>
    <x v="0"/>
    <n v="8"/>
    <x v="65"/>
    <x v="1"/>
    <n v="12712"/>
  </r>
  <r>
    <n v="158313"/>
    <x v="6"/>
    <x v="0"/>
    <n v="8"/>
    <x v="66"/>
    <x v="0"/>
    <n v="10894"/>
  </r>
  <r>
    <n v="158314"/>
    <x v="6"/>
    <x v="0"/>
    <n v="8"/>
    <x v="66"/>
    <x v="1"/>
    <n v="11948"/>
  </r>
  <r>
    <n v="158315"/>
    <x v="6"/>
    <x v="0"/>
    <n v="8"/>
    <x v="67"/>
    <x v="0"/>
    <n v="10132"/>
  </r>
  <r>
    <n v="158316"/>
    <x v="6"/>
    <x v="0"/>
    <n v="8"/>
    <x v="67"/>
    <x v="1"/>
    <n v="11209"/>
  </r>
  <r>
    <n v="158317"/>
    <x v="6"/>
    <x v="0"/>
    <n v="8"/>
    <x v="68"/>
    <x v="0"/>
    <n v="9402"/>
  </r>
  <r>
    <n v="158318"/>
    <x v="6"/>
    <x v="0"/>
    <n v="8"/>
    <x v="68"/>
    <x v="1"/>
    <n v="10493"/>
  </r>
  <r>
    <n v="158319"/>
    <x v="6"/>
    <x v="0"/>
    <n v="8"/>
    <x v="69"/>
    <x v="0"/>
    <n v="8704"/>
  </r>
  <r>
    <n v="158320"/>
    <x v="6"/>
    <x v="0"/>
    <n v="8"/>
    <x v="69"/>
    <x v="1"/>
    <n v="9800"/>
  </r>
  <r>
    <n v="158321"/>
    <x v="6"/>
    <x v="0"/>
    <n v="8"/>
    <x v="70"/>
    <x v="0"/>
    <n v="8027"/>
  </r>
  <r>
    <n v="158322"/>
    <x v="6"/>
    <x v="0"/>
    <n v="8"/>
    <x v="70"/>
    <x v="1"/>
    <n v="9126"/>
  </r>
  <r>
    <n v="158323"/>
    <x v="6"/>
    <x v="0"/>
    <n v="8"/>
    <x v="71"/>
    <x v="0"/>
    <n v="7436"/>
  </r>
  <r>
    <n v="158324"/>
    <x v="6"/>
    <x v="0"/>
    <n v="8"/>
    <x v="71"/>
    <x v="1"/>
    <n v="8540"/>
  </r>
  <r>
    <n v="158325"/>
    <x v="6"/>
    <x v="0"/>
    <n v="8"/>
    <x v="72"/>
    <x v="0"/>
    <n v="6905"/>
  </r>
  <r>
    <n v="158326"/>
    <x v="6"/>
    <x v="0"/>
    <n v="8"/>
    <x v="72"/>
    <x v="1"/>
    <n v="8009"/>
  </r>
  <r>
    <n v="158327"/>
    <x v="6"/>
    <x v="0"/>
    <n v="8"/>
    <x v="73"/>
    <x v="0"/>
    <n v="6375"/>
  </r>
  <r>
    <n v="158328"/>
    <x v="6"/>
    <x v="0"/>
    <n v="8"/>
    <x v="73"/>
    <x v="1"/>
    <n v="7463"/>
  </r>
  <r>
    <n v="158329"/>
    <x v="6"/>
    <x v="0"/>
    <n v="8"/>
    <x v="74"/>
    <x v="0"/>
    <n v="5875"/>
  </r>
  <r>
    <n v="158330"/>
    <x v="6"/>
    <x v="0"/>
    <n v="8"/>
    <x v="74"/>
    <x v="1"/>
    <n v="6944"/>
  </r>
  <r>
    <n v="158331"/>
    <x v="6"/>
    <x v="0"/>
    <n v="8"/>
    <x v="75"/>
    <x v="0"/>
    <n v="5400"/>
  </r>
  <r>
    <n v="158332"/>
    <x v="6"/>
    <x v="0"/>
    <n v="8"/>
    <x v="75"/>
    <x v="1"/>
    <n v="6452"/>
  </r>
  <r>
    <n v="158333"/>
    <x v="6"/>
    <x v="0"/>
    <n v="8"/>
    <x v="76"/>
    <x v="0"/>
    <n v="4951"/>
  </r>
  <r>
    <n v="158334"/>
    <x v="6"/>
    <x v="0"/>
    <n v="8"/>
    <x v="76"/>
    <x v="1"/>
    <n v="5980"/>
  </r>
  <r>
    <n v="158335"/>
    <x v="6"/>
    <x v="0"/>
    <n v="8"/>
    <x v="77"/>
    <x v="0"/>
    <n v="4523"/>
  </r>
  <r>
    <n v="158336"/>
    <x v="6"/>
    <x v="0"/>
    <n v="8"/>
    <x v="77"/>
    <x v="1"/>
    <n v="5524"/>
  </r>
  <r>
    <n v="158337"/>
    <x v="6"/>
    <x v="0"/>
    <n v="8"/>
    <x v="78"/>
    <x v="0"/>
    <n v="4113"/>
  </r>
  <r>
    <n v="158338"/>
    <x v="6"/>
    <x v="0"/>
    <n v="8"/>
    <x v="78"/>
    <x v="1"/>
    <n v="5083"/>
  </r>
  <r>
    <n v="158339"/>
    <x v="6"/>
    <x v="0"/>
    <n v="8"/>
    <x v="79"/>
    <x v="0"/>
    <n v="3736"/>
  </r>
  <r>
    <n v="158340"/>
    <x v="6"/>
    <x v="0"/>
    <n v="8"/>
    <x v="79"/>
    <x v="1"/>
    <n v="4668"/>
  </r>
  <r>
    <n v="158341"/>
    <x v="6"/>
    <x v="0"/>
    <n v="8"/>
    <x v="80"/>
    <x v="0"/>
    <n v="3380"/>
  </r>
  <r>
    <n v="158342"/>
    <x v="6"/>
    <x v="0"/>
    <n v="8"/>
    <x v="80"/>
    <x v="1"/>
    <n v="4265"/>
  </r>
  <r>
    <n v="158343"/>
    <x v="6"/>
    <x v="0"/>
    <n v="8"/>
    <x v="81"/>
    <x v="0"/>
    <n v="3036"/>
  </r>
  <r>
    <n v="158344"/>
    <x v="6"/>
    <x v="0"/>
    <n v="8"/>
    <x v="81"/>
    <x v="1"/>
    <n v="3862"/>
  </r>
  <r>
    <n v="158345"/>
    <x v="6"/>
    <x v="0"/>
    <n v="8"/>
    <x v="82"/>
    <x v="0"/>
    <n v="2708"/>
  </r>
  <r>
    <n v="158346"/>
    <x v="6"/>
    <x v="0"/>
    <n v="8"/>
    <x v="82"/>
    <x v="1"/>
    <n v="3469"/>
  </r>
  <r>
    <n v="158347"/>
    <x v="6"/>
    <x v="0"/>
    <n v="8"/>
    <x v="83"/>
    <x v="0"/>
    <n v="2400"/>
  </r>
  <r>
    <n v="158348"/>
    <x v="6"/>
    <x v="0"/>
    <n v="8"/>
    <x v="83"/>
    <x v="1"/>
    <n v="3096"/>
  </r>
  <r>
    <n v="158349"/>
    <x v="6"/>
    <x v="0"/>
    <n v="8"/>
    <x v="84"/>
    <x v="0"/>
    <n v="2114"/>
  </r>
  <r>
    <n v="158350"/>
    <x v="6"/>
    <x v="0"/>
    <n v="8"/>
    <x v="84"/>
    <x v="1"/>
    <n v="2745"/>
  </r>
  <r>
    <n v="158351"/>
    <x v="6"/>
    <x v="0"/>
    <n v="8"/>
    <x v="85"/>
    <x v="0"/>
    <n v="1849"/>
  </r>
  <r>
    <n v="158352"/>
    <x v="6"/>
    <x v="0"/>
    <n v="8"/>
    <x v="85"/>
    <x v="1"/>
    <n v="2411"/>
  </r>
  <r>
    <n v="158353"/>
    <x v="6"/>
    <x v="0"/>
    <n v="8"/>
    <x v="86"/>
    <x v="0"/>
    <n v="1606"/>
  </r>
  <r>
    <n v="158354"/>
    <x v="6"/>
    <x v="0"/>
    <n v="8"/>
    <x v="86"/>
    <x v="1"/>
    <n v="2099"/>
  </r>
  <r>
    <n v="158355"/>
    <x v="6"/>
    <x v="0"/>
    <n v="8"/>
    <x v="87"/>
    <x v="0"/>
    <n v="1382"/>
  </r>
  <r>
    <n v="158356"/>
    <x v="6"/>
    <x v="0"/>
    <n v="8"/>
    <x v="87"/>
    <x v="1"/>
    <n v="1810"/>
  </r>
  <r>
    <n v="158357"/>
    <x v="6"/>
    <x v="0"/>
    <n v="8"/>
    <x v="88"/>
    <x v="0"/>
    <n v="1178"/>
  </r>
  <r>
    <n v="158358"/>
    <x v="6"/>
    <x v="0"/>
    <n v="8"/>
    <x v="88"/>
    <x v="1"/>
    <n v="1543"/>
  </r>
  <r>
    <n v="158359"/>
    <x v="6"/>
    <x v="0"/>
    <n v="8"/>
    <x v="89"/>
    <x v="0"/>
    <n v="993"/>
  </r>
  <r>
    <n v="158360"/>
    <x v="6"/>
    <x v="0"/>
    <n v="8"/>
    <x v="89"/>
    <x v="1"/>
    <n v="1302"/>
  </r>
  <r>
    <n v="158361"/>
    <x v="6"/>
    <x v="0"/>
    <n v="8"/>
    <x v="90"/>
    <x v="0"/>
    <n v="822"/>
  </r>
  <r>
    <n v="158362"/>
    <x v="6"/>
    <x v="0"/>
    <n v="8"/>
    <x v="90"/>
    <x v="1"/>
    <n v="1083"/>
  </r>
  <r>
    <n v="158363"/>
    <x v="6"/>
    <x v="0"/>
    <n v="8"/>
    <x v="91"/>
    <x v="0"/>
    <n v="667"/>
  </r>
  <r>
    <n v="158364"/>
    <x v="6"/>
    <x v="0"/>
    <n v="8"/>
    <x v="91"/>
    <x v="1"/>
    <n v="888"/>
  </r>
  <r>
    <n v="158365"/>
    <x v="6"/>
    <x v="0"/>
    <n v="8"/>
    <x v="92"/>
    <x v="0"/>
    <n v="529"/>
  </r>
  <r>
    <n v="158366"/>
    <x v="6"/>
    <x v="0"/>
    <n v="8"/>
    <x v="92"/>
    <x v="1"/>
    <n v="714"/>
  </r>
  <r>
    <n v="158367"/>
    <x v="6"/>
    <x v="0"/>
    <n v="8"/>
    <x v="93"/>
    <x v="0"/>
    <n v="413"/>
  </r>
  <r>
    <n v="158368"/>
    <x v="6"/>
    <x v="0"/>
    <n v="8"/>
    <x v="93"/>
    <x v="1"/>
    <n v="565"/>
  </r>
  <r>
    <n v="158369"/>
    <x v="6"/>
    <x v="0"/>
    <n v="8"/>
    <x v="94"/>
    <x v="0"/>
    <n v="317"/>
  </r>
  <r>
    <n v="158370"/>
    <x v="6"/>
    <x v="0"/>
    <n v="8"/>
    <x v="94"/>
    <x v="1"/>
    <n v="440"/>
  </r>
  <r>
    <n v="158371"/>
    <x v="6"/>
    <x v="0"/>
    <n v="8"/>
    <x v="95"/>
    <x v="0"/>
    <n v="238"/>
  </r>
  <r>
    <n v="158372"/>
    <x v="6"/>
    <x v="0"/>
    <n v="8"/>
    <x v="95"/>
    <x v="1"/>
    <n v="336"/>
  </r>
  <r>
    <n v="158373"/>
    <x v="6"/>
    <x v="0"/>
    <n v="8"/>
    <x v="96"/>
    <x v="0"/>
    <n v="176"/>
  </r>
  <r>
    <n v="158374"/>
    <x v="6"/>
    <x v="0"/>
    <n v="8"/>
    <x v="96"/>
    <x v="1"/>
    <n v="252"/>
  </r>
  <r>
    <n v="158375"/>
    <x v="6"/>
    <x v="0"/>
    <n v="8"/>
    <x v="97"/>
    <x v="0"/>
    <n v="127"/>
  </r>
  <r>
    <n v="158376"/>
    <x v="6"/>
    <x v="0"/>
    <n v="8"/>
    <x v="97"/>
    <x v="1"/>
    <n v="185"/>
  </r>
  <r>
    <n v="158377"/>
    <x v="6"/>
    <x v="0"/>
    <n v="8"/>
    <x v="98"/>
    <x v="0"/>
    <n v="89"/>
  </r>
  <r>
    <n v="158378"/>
    <x v="6"/>
    <x v="0"/>
    <n v="8"/>
    <x v="98"/>
    <x v="1"/>
    <n v="132"/>
  </r>
  <r>
    <n v="158379"/>
    <x v="6"/>
    <x v="0"/>
    <n v="8"/>
    <x v="99"/>
    <x v="0"/>
    <n v="61"/>
  </r>
  <r>
    <n v="158380"/>
    <x v="6"/>
    <x v="0"/>
    <n v="8"/>
    <x v="99"/>
    <x v="1"/>
    <n v="92"/>
  </r>
  <r>
    <n v="158381"/>
    <x v="6"/>
    <x v="0"/>
    <n v="8"/>
    <x v="100"/>
    <x v="0"/>
    <n v="40"/>
  </r>
  <r>
    <n v="158382"/>
    <x v="6"/>
    <x v="0"/>
    <n v="8"/>
    <x v="100"/>
    <x v="1"/>
    <n v="62"/>
  </r>
  <r>
    <n v="158383"/>
    <x v="6"/>
    <x v="0"/>
    <n v="8"/>
    <x v="101"/>
    <x v="0"/>
    <n v="25"/>
  </r>
  <r>
    <n v="158384"/>
    <x v="6"/>
    <x v="0"/>
    <n v="8"/>
    <x v="101"/>
    <x v="1"/>
    <n v="40"/>
  </r>
  <r>
    <n v="158385"/>
    <x v="6"/>
    <x v="0"/>
    <n v="8"/>
    <x v="102"/>
    <x v="0"/>
    <n v="16"/>
  </r>
  <r>
    <n v="158386"/>
    <x v="6"/>
    <x v="0"/>
    <n v="8"/>
    <x v="102"/>
    <x v="1"/>
    <n v="25"/>
  </r>
  <r>
    <n v="158387"/>
    <x v="6"/>
    <x v="0"/>
    <n v="8"/>
    <x v="103"/>
    <x v="0"/>
    <n v="9"/>
  </r>
  <r>
    <n v="158388"/>
    <x v="6"/>
    <x v="0"/>
    <n v="8"/>
    <x v="103"/>
    <x v="1"/>
    <n v="15"/>
  </r>
  <r>
    <n v="158389"/>
    <x v="6"/>
    <x v="0"/>
    <n v="8"/>
    <x v="104"/>
    <x v="0"/>
    <n v="5"/>
  </r>
  <r>
    <n v="158390"/>
    <x v="6"/>
    <x v="0"/>
    <n v="8"/>
    <x v="104"/>
    <x v="1"/>
    <n v="9"/>
  </r>
  <r>
    <n v="158391"/>
    <x v="6"/>
    <x v="0"/>
    <n v="8"/>
    <x v="105"/>
    <x v="0"/>
    <n v="3"/>
  </r>
  <r>
    <n v="158392"/>
    <x v="6"/>
    <x v="0"/>
    <n v="8"/>
    <x v="105"/>
    <x v="1"/>
    <n v="5"/>
  </r>
  <r>
    <n v="158393"/>
    <x v="6"/>
    <x v="0"/>
    <n v="8"/>
    <x v="106"/>
    <x v="0"/>
    <n v="2"/>
  </r>
  <r>
    <n v="158394"/>
    <x v="6"/>
    <x v="0"/>
    <n v="8"/>
    <x v="106"/>
    <x v="1"/>
    <n v="3"/>
  </r>
  <r>
    <n v="158395"/>
    <x v="6"/>
    <x v="0"/>
    <n v="8"/>
    <x v="107"/>
    <x v="0"/>
    <n v="1"/>
  </r>
  <r>
    <n v="158396"/>
    <x v="6"/>
    <x v="0"/>
    <n v="8"/>
    <x v="107"/>
    <x v="1"/>
    <n v="2"/>
  </r>
  <r>
    <n v="158397"/>
    <x v="6"/>
    <x v="0"/>
    <n v="8"/>
    <x v="108"/>
    <x v="0"/>
    <n v="0"/>
  </r>
  <r>
    <n v="158398"/>
    <x v="6"/>
    <x v="0"/>
    <n v="8"/>
    <x v="108"/>
    <x v="1"/>
    <n v="0"/>
  </r>
  <r>
    <n v="158399"/>
    <x v="6"/>
    <x v="0"/>
    <n v="8"/>
    <x v="109"/>
    <x v="0"/>
    <n v="0"/>
  </r>
  <r>
    <n v="158400"/>
    <x v="6"/>
    <x v="0"/>
    <n v="8"/>
    <x v="109"/>
    <x v="1"/>
    <n v="0"/>
  </r>
  <r>
    <n v="158401"/>
    <x v="7"/>
    <x v="0"/>
    <n v="8"/>
    <x v="0"/>
    <x v="0"/>
    <n v="31360"/>
  </r>
  <r>
    <n v="158402"/>
    <x v="7"/>
    <x v="0"/>
    <n v="8"/>
    <x v="0"/>
    <x v="1"/>
    <n v="30231"/>
  </r>
  <r>
    <n v="158403"/>
    <x v="7"/>
    <x v="0"/>
    <n v="8"/>
    <x v="1"/>
    <x v="0"/>
    <n v="31564"/>
  </r>
  <r>
    <n v="158404"/>
    <x v="7"/>
    <x v="0"/>
    <n v="8"/>
    <x v="1"/>
    <x v="1"/>
    <n v="30447"/>
  </r>
  <r>
    <n v="158405"/>
    <x v="7"/>
    <x v="0"/>
    <n v="8"/>
    <x v="2"/>
    <x v="0"/>
    <n v="31809"/>
  </r>
  <r>
    <n v="158406"/>
    <x v="7"/>
    <x v="0"/>
    <n v="8"/>
    <x v="2"/>
    <x v="1"/>
    <n v="30687"/>
  </r>
  <r>
    <n v="158407"/>
    <x v="7"/>
    <x v="0"/>
    <n v="8"/>
    <x v="3"/>
    <x v="0"/>
    <n v="32057"/>
  </r>
  <r>
    <n v="158408"/>
    <x v="7"/>
    <x v="0"/>
    <n v="8"/>
    <x v="3"/>
    <x v="1"/>
    <n v="30921"/>
  </r>
  <r>
    <n v="158409"/>
    <x v="7"/>
    <x v="0"/>
    <n v="8"/>
    <x v="4"/>
    <x v="0"/>
    <n v="32302"/>
  </r>
  <r>
    <n v="158410"/>
    <x v="7"/>
    <x v="0"/>
    <n v="8"/>
    <x v="4"/>
    <x v="1"/>
    <n v="31151"/>
  </r>
  <r>
    <n v="158411"/>
    <x v="7"/>
    <x v="0"/>
    <n v="8"/>
    <x v="5"/>
    <x v="0"/>
    <n v="32541"/>
  </r>
  <r>
    <n v="158412"/>
    <x v="7"/>
    <x v="0"/>
    <n v="8"/>
    <x v="5"/>
    <x v="1"/>
    <n v="31380"/>
  </r>
  <r>
    <n v="158413"/>
    <x v="7"/>
    <x v="0"/>
    <n v="8"/>
    <x v="6"/>
    <x v="0"/>
    <n v="32485"/>
  </r>
  <r>
    <n v="158414"/>
    <x v="7"/>
    <x v="0"/>
    <n v="8"/>
    <x v="6"/>
    <x v="1"/>
    <n v="31628"/>
  </r>
  <r>
    <n v="158415"/>
    <x v="7"/>
    <x v="0"/>
    <n v="8"/>
    <x v="7"/>
    <x v="0"/>
    <n v="32514"/>
  </r>
  <r>
    <n v="158416"/>
    <x v="7"/>
    <x v="0"/>
    <n v="8"/>
    <x v="7"/>
    <x v="1"/>
    <n v="31983"/>
  </r>
  <r>
    <n v="158417"/>
    <x v="7"/>
    <x v="0"/>
    <n v="8"/>
    <x v="8"/>
    <x v="0"/>
    <n v="32795"/>
  </r>
  <r>
    <n v="158418"/>
    <x v="7"/>
    <x v="0"/>
    <n v="8"/>
    <x v="8"/>
    <x v="1"/>
    <n v="32282"/>
  </r>
  <r>
    <n v="158419"/>
    <x v="7"/>
    <x v="0"/>
    <n v="8"/>
    <x v="9"/>
    <x v="0"/>
    <n v="33045"/>
  </r>
  <r>
    <n v="158420"/>
    <x v="7"/>
    <x v="0"/>
    <n v="8"/>
    <x v="9"/>
    <x v="1"/>
    <n v="32491"/>
  </r>
  <r>
    <n v="158421"/>
    <x v="7"/>
    <x v="0"/>
    <n v="8"/>
    <x v="10"/>
    <x v="0"/>
    <n v="33281"/>
  </r>
  <r>
    <n v="158422"/>
    <x v="7"/>
    <x v="0"/>
    <n v="8"/>
    <x v="10"/>
    <x v="1"/>
    <n v="32650"/>
  </r>
  <r>
    <n v="158423"/>
    <x v="7"/>
    <x v="0"/>
    <n v="8"/>
    <x v="11"/>
    <x v="0"/>
    <n v="33499"/>
  </r>
  <r>
    <n v="158424"/>
    <x v="7"/>
    <x v="0"/>
    <n v="8"/>
    <x v="11"/>
    <x v="1"/>
    <n v="32789"/>
  </r>
  <r>
    <n v="158425"/>
    <x v="7"/>
    <x v="0"/>
    <n v="8"/>
    <x v="12"/>
    <x v="0"/>
    <n v="33718"/>
  </r>
  <r>
    <n v="158426"/>
    <x v="7"/>
    <x v="0"/>
    <n v="8"/>
    <x v="12"/>
    <x v="1"/>
    <n v="32924"/>
  </r>
  <r>
    <n v="158427"/>
    <x v="7"/>
    <x v="0"/>
    <n v="8"/>
    <x v="13"/>
    <x v="0"/>
    <n v="33925"/>
  </r>
  <r>
    <n v="158428"/>
    <x v="7"/>
    <x v="0"/>
    <n v="8"/>
    <x v="13"/>
    <x v="1"/>
    <n v="33050"/>
  </r>
  <r>
    <n v="158429"/>
    <x v="7"/>
    <x v="0"/>
    <n v="8"/>
    <x v="14"/>
    <x v="0"/>
    <n v="34084"/>
  </r>
  <r>
    <n v="158430"/>
    <x v="7"/>
    <x v="0"/>
    <n v="8"/>
    <x v="14"/>
    <x v="1"/>
    <n v="33142"/>
  </r>
  <r>
    <n v="158431"/>
    <x v="7"/>
    <x v="0"/>
    <n v="8"/>
    <x v="15"/>
    <x v="0"/>
    <n v="34233"/>
  </r>
  <r>
    <n v="158432"/>
    <x v="7"/>
    <x v="0"/>
    <n v="8"/>
    <x v="15"/>
    <x v="1"/>
    <n v="33195"/>
  </r>
  <r>
    <n v="158433"/>
    <x v="7"/>
    <x v="0"/>
    <n v="8"/>
    <x v="16"/>
    <x v="0"/>
    <n v="34381"/>
  </r>
  <r>
    <n v="158434"/>
    <x v="7"/>
    <x v="0"/>
    <n v="8"/>
    <x v="16"/>
    <x v="1"/>
    <n v="33240"/>
  </r>
  <r>
    <n v="158435"/>
    <x v="7"/>
    <x v="0"/>
    <n v="8"/>
    <x v="17"/>
    <x v="0"/>
    <n v="34448"/>
  </r>
  <r>
    <n v="158436"/>
    <x v="7"/>
    <x v="0"/>
    <n v="8"/>
    <x v="17"/>
    <x v="1"/>
    <n v="33246"/>
  </r>
  <r>
    <n v="158437"/>
    <x v="7"/>
    <x v="0"/>
    <n v="8"/>
    <x v="18"/>
    <x v="0"/>
    <n v="34360"/>
  </r>
  <r>
    <n v="158438"/>
    <x v="7"/>
    <x v="0"/>
    <n v="8"/>
    <x v="18"/>
    <x v="1"/>
    <n v="33139"/>
  </r>
  <r>
    <n v="158439"/>
    <x v="7"/>
    <x v="0"/>
    <n v="8"/>
    <x v="19"/>
    <x v="0"/>
    <n v="34137"/>
  </r>
  <r>
    <n v="158440"/>
    <x v="7"/>
    <x v="0"/>
    <n v="8"/>
    <x v="19"/>
    <x v="1"/>
    <n v="32945"/>
  </r>
  <r>
    <n v="158441"/>
    <x v="7"/>
    <x v="0"/>
    <n v="8"/>
    <x v="20"/>
    <x v="0"/>
    <n v="33873"/>
  </r>
  <r>
    <n v="158442"/>
    <x v="7"/>
    <x v="0"/>
    <n v="8"/>
    <x v="20"/>
    <x v="1"/>
    <n v="32742"/>
  </r>
  <r>
    <n v="158443"/>
    <x v="7"/>
    <x v="0"/>
    <n v="8"/>
    <x v="21"/>
    <x v="0"/>
    <n v="33582"/>
  </r>
  <r>
    <n v="158444"/>
    <x v="7"/>
    <x v="0"/>
    <n v="8"/>
    <x v="21"/>
    <x v="1"/>
    <n v="32524"/>
  </r>
  <r>
    <n v="158445"/>
    <x v="7"/>
    <x v="0"/>
    <n v="8"/>
    <x v="22"/>
    <x v="0"/>
    <n v="33275"/>
  </r>
  <r>
    <n v="158446"/>
    <x v="7"/>
    <x v="0"/>
    <n v="8"/>
    <x v="22"/>
    <x v="1"/>
    <n v="32269"/>
  </r>
  <r>
    <n v="158447"/>
    <x v="7"/>
    <x v="0"/>
    <n v="8"/>
    <x v="23"/>
    <x v="0"/>
    <n v="33008"/>
  </r>
  <r>
    <n v="158448"/>
    <x v="7"/>
    <x v="0"/>
    <n v="8"/>
    <x v="23"/>
    <x v="1"/>
    <n v="32003"/>
  </r>
  <r>
    <n v="158449"/>
    <x v="7"/>
    <x v="0"/>
    <n v="8"/>
    <x v="24"/>
    <x v="0"/>
    <n v="32787"/>
  </r>
  <r>
    <n v="158450"/>
    <x v="7"/>
    <x v="0"/>
    <n v="8"/>
    <x v="24"/>
    <x v="1"/>
    <n v="31771"/>
  </r>
  <r>
    <n v="158451"/>
    <x v="7"/>
    <x v="0"/>
    <n v="8"/>
    <x v="25"/>
    <x v="0"/>
    <n v="32579"/>
  </r>
  <r>
    <n v="158452"/>
    <x v="7"/>
    <x v="0"/>
    <n v="8"/>
    <x v="25"/>
    <x v="1"/>
    <n v="31593"/>
  </r>
  <r>
    <n v="158453"/>
    <x v="7"/>
    <x v="0"/>
    <n v="8"/>
    <x v="26"/>
    <x v="0"/>
    <n v="32390"/>
  </r>
  <r>
    <n v="158454"/>
    <x v="7"/>
    <x v="0"/>
    <n v="8"/>
    <x v="26"/>
    <x v="1"/>
    <n v="31461"/>
  </r>
  <r>
    <n v="158455"/>
    <x v="7"/>
    <x v="0"/>
    <n v="8"/>
    <x v="27"/>
    <x v="0"/>
    <n v="32211"/>
  </r>
  <r>
    <n v="158456"/>
    <x v="7"/>
    <x v="0"/>
    <n v="8"/>
    <x v="27"/>
    <x v="1"/>
    <n v="31336"/>
  </r>
  <r>
    <n v="158457"/>
    <x v="7"/>
    <x v="0"/>
    <n v="8"/>
    <x v="28"/>
    <x v="0"/>
    <n v="31962"/>
  </r>
  <r>
    <n v="158458"/>
    <x v="7"/>
    <x v="0"/>
    <n v="8"/>
    <x v="28"/>
    <x v="1"/>
    <n v="31140"/>
  </r>
  <r>
    <n v="158459"/>
    <x v="7"/>
    <x v="0"/>
    <n v="8"/>
    <x v="29"/>
    <x v="0"/>
    <n v="31606"/>
  </r>
  <r>
    <n v="158460"/>
    <x v="7"/>
    <x v="0"/>
    <n v="8"/>
    <x v="29"/>
    <x v="1"/>
    <n v="30863"/>
  </r>
  <r>
    <n v="158461"/>
    <x v="7"/>
    <x v="0"/>
    <n v="8"/>
    <x v="30"/>
    <x v="0"/>
    <n v="31129"/>
  </r>
  <r>
    <n v="158462"/>
    <x v="7"/>
    <x v="0"/>
    <n v="8"/>
    <x v="30"/>
    <x v="1"/>
    <n v="30534"/>
  </r>
  <r>
    <n v="158463"/>
    <x v="7"/>
    <x v="0"/>
    <n v="8"/>
    <x v="31"/>
    <x v="0"/>
    <n v="30503"/>
  </r>
  <r>
    <n v="158464"/>
    <x v="7"/>
    <x v="0"/>
    <n v="8"/>
    <x v="31"/>
    <x v="1"/>
    <n v="30137"/>
  </r>
  <r>
    <n v="158465"/>
    <x v="7"/>
    <x v="0"/>
    <n v="8"/>
    <x v="32"/>
    <x v="0"/>
    <n v="29800"/>
  </r>
  <r>
    <n v="158466"/>
    <x v="7"/>
    <x v="0"/>
    <n v="8"/>
    <x v="32"/>
    <x v="1"/>
    <n v="29698"/>
  </r>
  <r>
    <n v="158467"/>
    <x v="7"/>
    <x v="0"/>
    <n v="8"/>
    <x v="33"/>
    <x v="0"/>
    <n v="29113"/>
  </r>
  <r>
    <n v="158468"/>
    <x v="7"/>
    <x v="0"/>
    <n v="8"/>
    <x v="33"/>
    <x v="1"/>
    <n v="29287"/>
  </r>
  <r>
    <n v="158469"/>
    <x v="7"/>
    <x v="0"/>
    <n v="8"/>
    <x v="34"/>
    <x v="0"/>
    <n v="28437"/>
  </r>
  <r>
    <n v="158470"/>
    <x v="7"/>
    <x v="0"/>
    <n v="8"/>
    <x v="34"/>
    <x v="1"/>
    <n v="28890"/>
  </r>
  <r>
    <n v="158471"/>
    <x v="7"/>
    <x v="0"/>
    <n v="8"/>
    <x v="35"/>
    <x v="0"/>
    <n v="27748"/>
  </r>
  <r>
    <n v="158472"/>
    <x v="7"/>
    <x v="0"/>
    <n v="8"/>
    <x v="35"/>
    <x v="1"/>
    <n v="28472"/>
  </r>
  <r>
    <n v="158473"/>
    <x v="7"/>
    <x v="0"/>
    <n v="8"/>
    <x v="36"/>
    <x v="0"/>
    <n v="27078"/>
  </r>
  <r>
    <n v="158474"/>
    <x v="7"/>
    <x v="0"/>
    <n v="8"/>
    <x v="36"/>
    <x v="1"/>
    <n v="28049"/>
  </r>
  <r>
    <n v="158475"/>
    <x v="7"/>
    <x v="0"/>
    <n v="8"/>
    <x v="37"/>
    <x v="0"/>
    <n v="26435"/>
  </r>
  <r>
    <n v="158476"/>
    <x v="7"/>
    <x v="0"/>
    <n v="8"/>
    <x v="37"/>
    <x v="1"/>
    <n v="27636"/>
  </r>
  <r>
    <n v="158477"/>
    <x v="7"/>
    <x v="0"/>
    <n v="8"/>
    <x v="38"/>
    <x v="0"/>
    <n v="25805"/>
  </r>
  <r>
    <n v="158478"/>
    <x v="7"/>
    <x v="0"/>
    <n v="8"/>
    <x v="38"/>
    <x v="1"/>
    <n v="27234"/>
  </r>
  <r>
    <n v="158479"/>
    <x v="7"/>
    <x v="0"/>
    <n v="8"/>
    <x v="39"/>
    <x v="0"/>
    <n v="25201"/>
  </r>
  <r>
    <n v="158480"/>
    <x v="7"/>
    <x v="0"/>
    <n v="8"/>
    <x v="39"/>
    <x v="1"/>
    <n v="26850"/>
  </r>
  <r>
    <n v="158481"/>
    <x v="7"/>
    <x v="0"/>
    <n v="8"/>
    <x v="40"/>
    <x v="0"/>
    <n v="24653"/>
  </r>
  <r>
    <n v="158482"/>
    <x v="7"/>
    <x v="0"/>
    <n v="8"/>
    <x v="40"/>
    <x v="1"/>
    <n v="26494"/>
  </r>
  <r>
    <n v="158483"/>
    <x v="7"/>
    <x v="0"/>
    <n v="8"/>
    <x v="41"/>
    <x v="0"/>
    <n v="24185"/>
  </r>
  <r>
    <n v="158484"/>
    <x v="7"/>
    <x v="0"/>
    <n v="8"/>
    <x v="41"/>
    <x v="1"/>
    <n v="26168"/>
  </r>
  <r>
    <n v="158485"/>
    <x v="7"/>
    <x v="0"/>
    <n v="8"/>
    <x v="42"/>
    <x v="0"/>
    <n v="23822"/>
  </r>
  <r>
    <n v="158486"/>
    <x v="7"/>
    <x v="0"/>
    <n v="8"/>
    <x v="42"/>
    <x v="1"/>
    <n v="25886"/>
  </r>
  <r>
    <n v="158487"/>
    <x v="7"/>
    <x v="0"/>
    <n v="8"/>
    <x v="43"/>
    <x v="0"/>
    <n v="23565"/>
  </r>
  <r>
    <n v="158488"/>
    <x v="7"/>
    <x v="0"/>
    <n v="8"/>
    <x v="43"/>
    <x v="1"/>
    <n v="25653"/>
  </r>
  <r>
    <n v="158489"/>
    <x v="7"/>
    <x v="0"/>
    <n v="8"/>
    <x v="44"/>
    <x v="0"/>
    <n v="23408"/>
  </r>
  <r>
    <n v="158490"/>
    <x v="7"/>
    <x v="0"/>
    <n v="8"/>
    <x v="44"/>
    <x v="1"/>
    <n v="25467"/>
  </r>
  <r>
    <n v="158491"/>
    <x v="7"/>
    <x v="0"/>
    <n v="8"/>
    <x v="45"/>
    <x v="0"/>
    <n v="23339"/>
  </r>
  <r>
    <n v="158492"/>
    <x v="7"/>
    <x v="0"/>
    <n v="8"/>
    <x v="45"/>
    <x v="1"/>
    <n v="25318"/>
  </r>
  <r>
    <n v="158493"/>
    <x v="7"/>
    <x v="0"/>
    <n v="8"/>
    <x v="46"/>
    <x v="0"/>
    <n v="23342"/>
  </r>
  <r>
    <n v="158494"/>
    <x v="7"/>
    <x v="0"/>
    <n v="8"/>
    <x v="46"/>
    <x v="1"/>
    <n v="25198"/>
  </r>
  <r>
    <n v="158495"/>
    <x v="7"/>
    <x v="0"/>
    <n v="8"/>
    <x v="47"/>
    <x v="0"/>
    <n v="23310"/>
  </r>
  <r>
    <n v="158496"/>
    <x v="7"/>
    <x v="0"/>
    <n v="8"/>
    <x v="47"/>
    <x v="1"/>
    <n v="25014"/>
  </r>
  <r>
    <n v="158497"/>
    <x v="7"/>
    <x v="0"/>
    <n v="8"/>
    <x v="48"/>
    <x v="0"/>
    <n v="23175"/>
  </r>
  <r>
    <n v="158498"/>
    <x v="7"/>
    <x v="0"/>
    <n v="8"/>
    <x v="48"/>
    <x v="1"/>
    <n v="24716"/>
  </r>
  <r>
    <n v="158499"/>
    <x v="7"/>
    <x v="0"/>
    <n v="8"/>
    <x v="49"/>
    <x v="0"/>
    <n v="22933"/>
  </r>
  <r>
    <n v="158500"/>
    <x v="7"/>
    <x v="0"/>
    <n v="8"/>
    <x v="49"/>
    <x v="1"/>
    <n v="24330"/>
  </r>
  <r>
    <n v="158501"/>
    <x v="7"/>
    <x v="0"/>
    <n v="8"/>
    <x v="50"/>
    <x v="0"/>
    <n v="22575"/>
  </r>
  <r>
    <n v="158502"/>
    <x v="7"/>
    <x v="0"/>
    <n v="8"/>
    <x v="50"/>
    <x v="1"/>
    <n v="23859"/>
  </r>
  <r>
    <n v="158503"/>
    <x v="7"/>
    <x v="0"/>
    <n v="8"/>
    <x v="51"/>
    <x v="0"/>
    <n v="22108"/>
  </r>
  <r>
    <n v="158504"/>
    <x v="7"/>
    <x v="0"/>
    <n v="8"/>
    <x v="51"/>
    <x v="1"/>
    <n v="23318"/>
  </r>
  <r>
    <n v="158505"/>
    <x v="7"/>
    <x v="0"/>
    <n v="8"/>
    <x v="52"/>
    <x v="0"/>
    <n v="21561"/>
  </r>
  <r>
    <n v="158506"/>
    <x v="7"/>
    <x v="0"/>
    <n v="8"/>
    <x v="52"/>
    <x v="1"/>
    <n v="22721"/>
  </r>
  <r>
    <n v="158507"/>
    <x v="7"/>
    <x v="0"/>
    <n v="8"/>
    <x v="53"/>
    <x v="0"/>
    <n v="20956"/>
  </r>
  <r>
    <n v="158508"/>
    <x v="7"/>
    <x v="0"/>
    <n v="8"/>
    <x v="53"/>
    <x v="1"/>
    <n v="22077"/>
  </r>
  <r>
    <n v="158509"/>
    <x v="7"/>
    <x v="0"/>
    <n v="8"/>
    <x v="54"/>
    <x v="0"/>
    <n v="20306"/>
  </r>
  <r>
    <n v="158510"/>
    <x v="7"/>
    <x v="0"/>
    <n v="8"/>
    <x v="54"/>
    <x v="1"/>
    <n v="21405"/>
  </r>
  <r>
    <n v="158511"/>
    <x v="7"/>
    <x v="0"/>
    <n v="8"/>
    <x v="55"/>
    <x v="0"/>
    <n v="19638"/>
  </r>
  <r>
    <n v="158512"/>
    <x v="7"/>
    <x v="0"/>
    <n v="8"/>
    <x v="55"/>
    <x v="1"/>
    <n v="20728"/>
  </r>
  <r>
    <n v="158513"/>
    <x v="7"/>
    <x v="0"/>
    <n v="8"/>
    <x v="56"/>
    <x v="0"/>
    <n v="18966"/>
  </r>
  <r>
    <n v="158514"/>
    <x v="7"/>
    <x v="0"/>
    <n v="8"/>
    <x v="56"/>
    <x v="1"/>
    <n v="20052"/>
  </r>
  <r>
    <n v="158515"/>
    <x v="7"/>
    <x v="0"/>
    <n v="8"/>
    <x v="57"/>
    <x v="0"/>
    <n v="18286"/>
  </r>
  <r>
    <n v="158516"/>
    <x v="7"/>
    <x v="0"/>
    <n v="8"/>
    <x v="57"/>
    <x v="1"/>
    <n v="19369"/>
  </r>
  <r>
    <n v="158517"/>
    <x v="7"/>
    <x v="0"/>
    <n v="8"/>
    <x v="58"/>
    <x v="0"/>
    <n v="17592"/>
  </r>
  <r>
    <n v="158518"/>
    <x v="7"/>
    <x v="0"/>
    <n v="8"/>
    <x v="58"/>
    <x v="1"/>
    <n v="18678"/>
  </r>
  <r>
    <n v="158519"/>
    <x v="7"/>
    <x v="0"/>
    <n v="8"/>
    <x v="59"/>
    <x v="0"/>
    <n v="16885"/>
  </r>
  <r>
    <n v="158520"/>
    <x v="7"/>
    <x v="0"/>
    <n v="8"/>
    <x v="59"/>
    <x v="1"/>
    <n v="17979"/>
  </r>
  <r>
    <n v="158521"/>
    <x v="7"/>
    <x v="0"/>
    <n v="8"/>
    <x v="60"/>
    <x v="0"/>
    <n v="16163"/>
  </r>
  <r>
    <n v="158522"/>
    <x v="7"/>
    <x v="0"/>
    <n v="8"/>
    <x v="60"/>
    <x v="1"/>
    <n v="17256"/>
  </r>
  <r>
    <n v="158523"/>
    <x v="7"/>
    <x v="0"/>
    <n v="8"/>
    <x v="61"/>
    <x v="0"/>
    <n v="15419"/>
  </r>
  <r>
    <n v="158524"/>
    <x v="7"/>
    <x v="0"/>
    <n v="8"/>
    <x v="61"/>
    <x v="1"/>
    <n v="16508"/>
  </r>
  <r>
    <n v="158525"/>
    <x v="7"/>
    <x v="0"/>
    <n v="8"/>
    <x v="62"/>
    <x v="0"/>
    <n v="14643"/>
  </r>
  <r>
    <n v="158526"/>
    <x v="7"/>
    <x v="0"/>
    <n v="8"/>
    <x v="62"/>
    <x v="1"/>
    <n v="15737"/>
  </r>
  <r>
    <n v="158527"/>
    <x v="7"/>
    <x v="0"/>
    <n v="8"/>
    <x v="63"/>
    <x v="0"/>
    <n v="13844"/>
  </r>
  <r>
    <n v="158528"/>
    <x v="7"/>
    <x v="0"/>
    <n v="8"/>
    <x v="63"/>
    <x v="1"/>
    <n v="14940"/>
  </r>
  <r>
    <n v="158529"/>
    <x v="7"/>
    <x v="0"/>
    <n v="8"/>
    <x v="64"/>
    <x v="0"/>
    <n v="13034"/>
  </r>
  <r>
    <n v="158530"/>
    <x v="7"/>
    <x v="0"/>
    <n v="8"/>
    <x v="64"/>
    <x v="1"/>
    <n v="14124"/>
  </r>
  <r>
    <n v="158531"/>
    <x v="7"/>
    <x v="0"/>
    <n v="8"/>
    <x v="65"/>
    <x v="0"/>
    <n v="12219"/>
  </r>
  <r>
    <n v="158532"/>
    <x v="7"/>
    <x v="0"/>
    <n v="8"/>
    <x v="65"/>
    <x v="1"/>
    <n v="13312"/>
  </r>
  <r>
    <n v="158533"/>
    <x v="7"/>
    <x v="0"/>
    <n v="8"/>
    <x v="66"/>
    <x v="0"/>
    <n v="11414"/>
  </r>
  <r>
    <n v="158534"/>
    <x v="7"/>
    <x v="0"/>
    <n v="8"/>
    <x v="66"/>
    <x v="1"/>
    <n v="12517"/>
  </r>
  <r>
    <n v="158535"/>
    <x v="7"/>
    <x v="0"/>
    <n v="8"/>
    <x v="67"/>
    <x v="0"/>
    <n v="10633"/>
  </r>
  <r>
    <n v="158536"/>
    <x v="7"/>
    <x v="0"/>
    <n v="8"/>
    <x v="67"/>
    <x v="1"/>
    <n v="11749"/>
  </r>
  <r>
    <n v="158537"/>
    <x v="7"/>
    <x v="0"/>
    <n v="8"/>
    <x v="68"/>
    <x v="0"/>
    <n v="9869"/>
  </r>
  <r>
    <n v="158538"/>
    <x v="7"/>
    <x v="0"/>
    <n v="8"/>
    <x v="68"/>
    <x v="1"/>
    <n v="11005"/>
  </r>
  <r>
    <n v="158539"/>
    <x v="7"/>
    <x v="0"/>
    <n v="8"/>
    <x v="69"/>
    <x v="0"/>
    <n v="9138"/>
  </r>
  <r>
    <n v="158540"/>
    <x v="7"/>
    <x v="0"/>
    <n v="8"/>
    <x v="69"/>
    <x v="1"/>
    <n v="10285"/>
  </r>
  <r>
    <n v="158541"/>
    <x v="7"/>
    <x v="0"/>
    <n v="8"/>
    <x v="70"/>
    <x v="0"/>
    <n v="8441"/>
  </r>
  <r>
    <n v="158542"/>
    <x v="7"/>
    <x v="0"/>
    <n v="8"/>
    <x v="70"/>
    <x v="1"/>
    <n v="9585"/>
  </r>
  <r>
    <n v="158543"/>
    <x v="7"/>
    <x v="0"/>
    <n v="8"/>
    <x v="71"/>
    <x v="0"/>
    <n v="7764"/>
  </r>
  <r>
    <n v="158544"/>
    <x v="7"/>
    <x v="0"/>
    <n v="8"/>
    <x v="71"/>
    <x v="1"/>
    <n v="8907"/>
  </r>
  <r>
    <n v="158545"/>
    <x v="7"/>
    <x v="0"/>
    <n v="8"/>
    <x v="72"/>
    <x v="0"/>
    <n v="7173"/>
  </r>
  <r>
    <n v="158546"/>
    <x v="7"/>
    <x v="0"/>
    <n v="8"/>
    <x v="72"/>
    <x v="1"/>
    <n v="8317"/>
  </r>
  <r>
    <n v="158547"/>
    <x v="7"/>
    <x v="0"/>
    <n v="8"/>
    <x v="73"/>
    <x v="0"/>
    <n v="6641"/>
  </r>
  <r>
    <n v="158548"/>
    <x v="7"/>
    <x v="0"/>
    <n v="8"/>
    <x v="73"/>
    <x v="1"/>
    <n v="7781"/>
  </r>
  <r>
    <n v="158549"/>
    <x v="7"/>
    <x v="0"/>
    <n v="8"/>
    <x v="74"/>
    <x v="0"/>
    <n v="6113"/>
  </r>
  <r>
    <n v="158550"/>
    <x v="7"/>
    <x v="0"/>
    <n v="8"/>
    <x v="74"/>
    <x v="1"/>
    <n v="7232"/>
  </r>
  <r>
    <n v="158551"/>
    <x v="7"/>
    <x v="0"/>
    <n v="8"/>
    <x v="75"/>
    <x v="0"/>
    <n v="5611"/>
  </r>
  <r>
    <n v="158552"/>
    <x v="7"/>
    <x v="0"/>
    <n v="8"/>
    <x v="75"/>
    <x v="1"/>
    <n v="6710"/>
  </r>
  <r>
    <n v="158553"/>
    <x v="7"/>
    <x v="0"/>
    <n v="8"/>
    <x v="76"/>
    <x v="0"/>
    <n v="5135"/>
  </r>
  <r>
    <n v="158554"/>
    <x v="7"/>
    <x v="0"/>
    <n v="8"/>
    <x v="76"/>
    <x v="1"/>
    <n v="6214"/>
  </r>
  <r>
    <n v="158555"/>
    <x v="7"/>
    <x v="0"/>
    <n v="8"/>
    <x v="77"/>
    <x v="0"/>
    <n v="4690"/>
  </r>
  <r>
    <n v="158556"/>
    <x v="7"/>
    <x v="0"/>
    <n v="8"/>
    <x v="77"/>
    <x v="1"/>
    <n v="5741"/>
  </r>
  <r>
    <n v="158557"/>
    <x v="7"/>
    <x v="0"/>
    <n v="8"/>
    <x v="78"/>
    <x v="0"/>
    <n v="4266"/>
  </r>
  <r>
    <n v="158558"/>
    <x v="7"/>
    <x v="0"/>
    <n v="8"/>
    <x v="78"/>
    <x v="1"/>
    <n v="5283"/>
  </r>
  <r>
    <n v="158559"/>
    <x v="7"/>
    <x v="0"/>
    <n v="8"/>
    <x v="79"/>
    <x v="0"/>
    <n v="3863"/>
  </r>
  <r>
    <n v="158560"/>
    <x v="7"/>
    <x v="0"/>
    <n v="8"/>
    <x v="79"/>
    <x v="1"/>
    <n v="4841"/>
  </r>
  <r>
    <n v="158561"/>
    <x v="7"/>
    <x v="0"/>
    <n v="8"/>
    <x v="80"/>
    <x v="0"/>
    <n v="3493"/>
  </r>
  <r>
    <n v="158562"/>
    <x v="7"/>
    <x v="0"/>
    <n v="8"/>
    <x v="80"/>
    <x v="1"/>
    <n v="4429"/>
  </r>
  <r>
    <n v="158563"/>
    <x v="7"/>
    <x v="0"/>
    <n v="8"/>
    <x v="81"/>
    <x v="0"/>
    <n v="3147"/>
  </r>
  <r>
    <n v="158564"/>
    <x v="7"/>
    <x v="0"/>
    <n v="8"/>
    <x v="81"/>
    <x v="1"/>
    <n v="4028"/>
  </r>
  <r>
    <n v="158565"/>
    <x v="7"/>
    <x v="0"/>
    <n v="8"/>
    <x v="82"/>
    <x v="0"/>
    <n v="2810"/>
  </r>
  <r>
    <n v="158566"/>
    <x v="7"/>
    <x v="0"/>
    <n v="8"/>
    <x v="82"/>
    <x v="1"/>
    <n v="3629"/>
  </r>
  <r>
    <n v="158567"/>
    <x v="7"/>
    <x v="0"/>
    <n v="8"/>
    <x v="83"/>
    <x v="0"/>
    <n v="2491"/>
  </r>
  <r>
    <n v="158568"/>
    <x v="7"/>
    <x v="0"/>
    <n v="8"/>
    <x v="83"/>
    <x v="1"/>
    <n v="3241"/>
  </r>
  <r>
    <n v="158569"/>
    <x v="7"/>
    <x v="0"/>
    <n v="8"/>
    <x v="84"/>
    <x v="0"/>
    <n v="2194"/>
  </r>
  <r>
    <n v="158570"/>
    <x v="7"/>
    <x v="0"/>
    <n v="8"/>
    <x v="84"/>
    <x v="1"/>
    <n v="2874"/>
  </r>
  <r>
    <n v="158571"/>
    <x v="7"/>
    <x v="0"/>
    <n v="8"/>
    <x v="85"/>
    <x v="0"/>
    <n v="1920"/>
  </r>
  <r>
    <n v="158572"/>
    <x v="7"/>
    <x v="0"/>
    <n v="8"/>
    <x v="85"/>
    <x v="1"/>
    <n v="2530"/>
  </r>
  <r>
    <n v="158573"/>
    <x v="7"/>
    <x v="0"/>
    <n v="8"/>
    <x v="86"/>
    <x v="0"/>
    <n v="1669"/>
  </r>
  <r>
    <n v="158574"/>
    <x v="7"/>
    <x v="0"/>
    <n v="8"/>
    <x v="86"/>
    <x v="1"/>
    <n v="2205"/>
  </r>
  <r>
    <n v="158575"/>
    <x v="7"/>
    <x v="0"/>
    <n v="8"/>
    <x v="87"/>
    <x v="0"/>
    <n v="1437"/>
  </r>
  <r>
    <n v="158576"/>
    <x v="7"/>
    <x v="0"/>
    <n v="8"/>
    <x v="87"/>
    <x v="1"/>
    <n v="1904"/>
  </r>
  <r>
    <n v="158577"/>
    <x v="7"/>
    <x v="0"/>
    <n v="8"/>
    <x v="88"/>
    <x v="0"/>
    <n v="1225"/>
  </r>
  <r>
    <n v="158578"/>
    <x v="7"/>
    <x v="0"/>
    <n v="8"/>
    <x v="88"/>
    <x v="1"/>
    <n v="1626"/>
  </r>
  <r>
    <n v="158579"/>
    <x v="7"/>
    <x v="0"/>
    <n v="8"/>
    <x v="89"/>
    <x v="0"/>
    <n v="1035"/>
  </r>
  <r>
    <n v="158580"/>
    <x v="7"/>
    <x v="0"/>
    <n v="8"/>
    <x v="89"/>
    <x v="1"/>
    <n v="1373"/>
  </r>
  <r>
    <n v="158581"/>
    <x v="7"/>
    <x v="0"/>
    <n v="8"/>
    <x v="90"/>
    <x v="0"/>
    <n v="860"/>
  </r>
  <r>
    <n v="158582"/>
    <x v="7"/>
    <x v="0"/>
    <n v="8"/>
    <x v="90"/>
    <x v="1"/>
    <n v="1146"/>
  </r>
  <r>
    <n v="158583"/>
    <x v="7"/>
    <x v="0"/>
    <n v="8"/>
    <x v="91"/>
    <x v="0"/>
    <n v="702"/>
  </r>
  <r>
    <n v="158584"/>
    <x v="7"/>
    <x v="0"/>
    <n v="8"/>
    <x v="91"/>
    <x v="1"/>
    <n v="942"/>
  </r>
  <r>
    <n v="158585"/>
    <x v="7"/>
    <x v="0"/>
    <n v="8"/>
    <x v="92"/>
    <x v="0"/>
    <n v="562"/>
  </r>
  <r>
    <n v="158586"/>
    <x v="7"/>
    <x v="0"/>
    <n v="8"/>
    <x v="92"/>
    <x v="1"/>
    <n v="761"/>
  </r>
  <r>
    <n v="158587"/>
    <x v="7"/>
    <x v="0"/>
    <n v="8"/>
    <x v="93"/>
    <x v="0"/>
    <n v="439"/>
  </r>
  <r>
    <n v="158588"/>
    <x v="7"/>
    <x v="0"/>
    <n v="8"/>
    <x v="93"/>
    <x v="1"/>
    <n v="603"/>
  </r>
  <r>
    <n v="158589"/>
    <x v="7"/>
    <x v="0"/>
    <n v="8"/>
    <x v="94"/>
    <x v="0"/>
    <n v="337"/>
  </r>
  <r>
    <n v="158590"/>
    <x v="7"/>
    <x v="0"/>
    <n v="8"/>
    <x v="94"/>
    <x v="1"/>
    <n v="469"/>
  </r>
  <r>
    <n v="158591"/>
    <x v="7"/>
    <x v="0"/>
    <n v="8"/>
    <x v="95"/>
    <x v="0"/>
    <n v="254"/>
  </r>
  <r>
    <n v="158592"/>
    <x v="7"/>
    <x v="0"/>
    <n v="8"/>
    <x v="95"/>
    <x v="1"/>
    <n v="358"/>
  </r>
  <r>
    <n v="158593"/>
    <x v="7"/>
    <x v="0"/>
    <n v="8"/>
    <x v="96"/>
    <x v="0"/>
    <n v="187"/>
  </r>
  <r>
    <n v="158594"/>
    <x v="7"/>
    <x v="0"/>
    <n v="8"/>
    <x v="96"/>
    <x v="1"/>
    <n v="268"/>
  </r>
  <r>
    <n v="158595"/>
    <x v="7"/>
    <x v="0"/>
    <n v="8"/>
    <x v="97"/>
    <x v="0"/>
    <n v="135"/>
  </r>
  <r>
    <n v="158596"/>
    <x v="7"/>
    <x v="0"/>
    <n v="8"/>
    <x v="97"/>
    <x v="1"/>
    <n v="197"/>
  </r>
  <r>
    <n v="158597"/>
    <x v="7"/>
    <x v="0"/>
    <n v="8"/>
    <x v="98"/>
    <x v="0"/>
    <n v="95"/>
  </r>
  <r>
    <n v="158598"/>
    <x v="7"/>
    <x v="0"/>
    <n v="8"/>
    <x v="98"/>
    <x v="1"/>
    <n v="141"/>
  </r>
  <r>
    <n v="158599"/>
    <x v="7"/>
    <x v="0"/>
    <n v="8"/>
    <x v="99"/>
    <x v="0"/>
    <n v="65"/>
  </r>
  <r>
    <n v="158600"/>
    <x v="7"/>
    <x v="0"/>
    <n v="8"/>
    <x v="99"/>
    <x v="1"/>
    <n v="97"/>
  </r>
  <r>
    <n v="158601"/>
    <x v="7"/>
    <x v="0"/>
    <n v="8"/>
    <x v="100"/>
    <x v="0"/>
    <n v="43"/>
  </r>
  <r>
    <n v="158602"/>
    <x v="7"/>
    <x v="0"/>
    <n v="8"/>
    <x v="100"/>
    <x v="1"/>
    <n v="66"/>
  </r>
  <r>
    <n v="158603"/>
    <x v="7"/>
    <x v="0"/>
    <n v="8"/>
    <x v="101"/>
    <x v="0"/>
    <n v="28"/>
  </r>
  <r>
    <n v="158604"/>
    <x v="7"/>
    <x v="0"/>
    <n v="8"/>
    <x v="101"/>
    <x v="1"/>
    <n v="43"/>
  </r>
  <r>
    <n v="158605"/>
    <x v="7"/>
    <x v="0"/>
    <n v="8"/>
    <x v="102"/>
    <x v="0"/>
    <n v="17"/>
  </r>
  <r>
    <n v="158606"/>
    <x v="7"/>
    <x v="0"/>
    <n v="8"/>
    <x v="102"/>
    <x v="1"/>
    <n v="27"/>
  </r>
  <r>
    <n v="158607"/>
    <x v="7"/>
    <x v="0"/>
    <n v="8"/>
    <x v="103"/>
    <x v="0"/>
    <n v="10"/>
  </r>
  <r>
    <n v="158608"/>
    <x v="7"/>
    <x v="0"/>
    <n v="8"/>
    <x v="103"/>
    <x v="1"/>
    <n v="16"/>
  </r>
  <r>
    <n v="158609"/>
    <x v="7"/>
    <x v="0"/>
    <n v="8"/>
    <x v="104"/>
    <x v="0"/>
    <n v="5"/>
  </r>
  <r>
    <n v="158610"/>
    <x v="7"/>
    <x v="0"/>
    <n v="8"/>
    <x v="104"/>
    <x v="1"/>
    <n v="9"/>
  </r>
  <r>
    <n v="158611"/>
    <x v="7"/>
    <x v="0"/>
    <n v="8"/>
    <x v="105"/>
    <x v="0"/>
    <n v="3"/>
  </r>
  <r>
    <n v="158612"/>
    <x v="7"/>
    <x v="0"/>
    <n v="8"/>
    <x v="105"/>
    <x v="1"/>
    <n v="5"/>
  </r>
  <r>
    <n v="158613"/>
    <x v="7"/>
    <x v="0"/>
    <n v="8"/>
    <x v="106"/>
    <x v="0"/>
    <n v="2"/>
  </r>
  <r>
    <n v="158614"/>
    <x v="7"/>
    <x v="0"/>
    <n v="8"/>
    <x v="106"/>
    <x v="1"/>
    <n v="3"/>
  </r>
  <r>
    <n v="158615"/>
    <x v="7"/>
    <x v="0"/>
    <n v="8"/>
    <x v="107"/>
    <x v="0"/>
    <n v="1"/>
  </r>
  <r>
    <n v="158616"/>
    <x v="7"/>
    <x v="0"/>
    <n v="8"/>
    <x v="107"/>
    <x v="1"/>
    <n v="2"/>
  </r>
  <r>
    <n v="158617"/>
    <x v="7"/>
    <x v="0"/>
    <n v="8"/>
    <x v="108"/>
    <x v="0"/>
    <n v="0"/>
  </r>
  <r>
    <n v="158618"/>
    <x v="7"/>
    <x v="0"/>
    <n v="8"/>
    <x v="108"/>
    <x v="1"/>
    <n v="1"/>
  </r>
  <r>
    <n v="158619"/>
    <x v="7"/>
    <x v="0"/>
    <n v="8"/>
    <x v="109"/>
    <x v="0"/>
    <n v="0"/>
  </r>
  <r>
    <n v="158620"/>
    <x v="7"/>
    <x v="0"/>
    <n v="8"/>
    <x v="109"/>
    <x v="1"/>
    <n v="0"/>
  </r>
  <r>
    <n v="158621"/>
    <x v="8"/>
    <x v="0"/>
    <n v="8"/>
    <x v="0"/>
    <x v="0"/>
    <n v="31108"/>
  </r>
  <r>
    <n v="158622"/>
    <x v="8"/>
    <x v="0"/>
    <n v="8"/>
    <x v="0"/>
    <x v="1"/>
    <n v="29986"/>
  </r>
  <r>
    <n v="158623"/>
    <x v="8"/>
    <x v="0"/>
    <n v="8"/>
    <x v="1"/>
    <x v="0"/>
    <n v="31308"/>
  </r>
  <r>
    <n v="158624"/>
    <x v="8"/>
    <x v="0"/>
    <n v="8"/>
    <x v="1"/>
    <x v="1"/>
    <n v="30201"/>
  </r>
  <r>
    <n v="158625"/>
    <x v="8"/>
    <x v="0"/>
    <n v="8"/>
    <x v="2"/>
    <x v="0"/>
    <n v="31546"/>
  </r>
  <r>
    <n v="158626"/>
    <x v="8"/>
    <x v="0"/>
    <n v="8"/>
    <x v="2"/>
    <x v="1"/>
    <n v="30435"/>
  </r>
  <r>
    <n v="158627"/>
    <x v="8"/>
    <x v="0"/>
    <n v="8"/>
    <x v="3"/>
    <x v="0"/>
    <n v="31788"/>
  </r>
  <r>
    <n v="158628"/>
    <x v="8"/>
    <x v="0"/>
    <n v="8"/>
    <x v="3"/>
    <x v="1"/>
    <n v="30662"/>
  </r>
  <r>
    <n v="158629"/>
    <x v="8"/>
    <x v="0"/>
    <n v="8"/>
    <x v="4"/>
    <x v="0"/>
    <n v="32026"/>
  </r>
  <r>
    <n v="158630"/>
    <x v="8"/>
    <x v="0"/>
    <n v="8"/>
    <x v="4"/>
    <x v="1"/>
    <n v="30884"/>
  </r>
  <r>
    <n v="158631"/>
    <x v="8"/>
    <x v="0"/>
    <n v="8"/>
    <x v="5"/>
    <x v="0"/>
    <n v="32255"/>
  </r>
  <r>
    <n v="158632"/>
    <x v="8"/>
    <x v="0"/>
    <n v="8"/>
    <x v="5"/>
    <x v="1"/>
    <n v="31102"/>
  </r>
  <r>
    <n v="158633"/>
    <x v="8"/>
    <x v="0"/>
    <n v="8"/>
    <x v="6"/>
    <x v="0"/>
    <n v="32480"/>
  </r>
  <r>
    <n v="158634"/>
    <x v="8"/>
    <x v="0"/>
    <n v="8"/>
    <x v="6"/>
    <x v="1"/>
    <n v="31328"/>
  </r>
  <r>
    <n v="158635"/>
    <x v="8"/>
    <x v="0"/>
    <n v="8"/>
    <x v="7"/>
    <x v="0"/>
    <n v="32421"/>
  </r>
  <r>
    <n v="158636"/>
    <x v="8"/>
    <x v="0"/>
    <n v="8"/>
    <x v="7"/>
    <x v="1"/>
    <n v="31579"/>
  </r>
  <r>
    <n v="158637"/>
    <x v="8"/>
    <x v="0"/>
    <n v="8"/>
    <x v="8"/>
    <x v="0"/>
    <n v="32448"/>
  </r>
  <r>
    <n v="158638"/>
    <x v="8"/>
    <x v="0"/>
    <n v="8"/>
    <x v="8"/>
    <x v="1"/>
    <n v="31937"/>
  </r>
  <r>
    <n v="158639"/>
    <x v="8"/>
    <x v="0"/>
    <n v="8"/>
    <x v="9"/>
    <x v="0"/>
    <n v="32728"/>
  </r>
  <r>
    <n v="158640"/>
    <x v="8"/>
    <x v="0"/>
    <n v="8"/>
    <x v="9"/>
    <x v="1"/>
    <n v="32236"/>
  </r>
  <r>
    <n v="158641"/>
    <x v="8"/>
    <x v="0"/>
    <n v="8"/>
    <x v="10"/>
    <x v="0"/>
    <n v="32984"/>
  </r>
  <r>
    <n v="158642"/>
    <x v="8"/>
    <x v="0"/>
    <n v="8"/>
    <x v="10"/>
    <x v="1"/>
    <n v="32449"/>
  </r>
  <r>
    <n v="158643"/>
    <x v="8"/>
    <x v="0"/>
    <n v="8"/>
    <x v="11"/>
    <x v="0"/>
    <n v="33226"/>
  </r>
  <r>
    <n v="158644"/>
    <x v="8"/>
    <x v="0"/>
    <n v="8"/>
    <x v="11"/>
    <x v="1"/>
    <n v="32608"/>
  </r>
  <r>
    <n v="158645"/>
    <x v="8"/>
    <x v="0"/>
    <n v="8"/>
    <x v="12"/>
    <x v="0"/>
    <n v="33441"/>
  </r>
  <r>
    <n v="158646"/>
    <x v="8"/>
    <x v="0"/>
    <n v="8"/>
    <x v="12"/>
    <x v="1"/>
    <n v="32744"/>
  </r>
  <r>
    <n v="158647"/>
    <x v="8"/>
    <x v="0"/>
    <n v="8"/>
    <x v="13"/>
    <x v="0"/>
    <n v="33652"/>
  </r>
  <r>
    <n v="158648"/>
    <x v="8"/>
    <x v="0"/>
    <n v="8"/>
    <x v="13"/>
    <x v="1"/>
    <n v="32874"/>
  </r>
  <r>
    <n v="158649"/>
    <x v="8"/>
    <x v="0"/>
    <n v="8"/>
    <x v="14"/>
    <x v="0"/>
    <n v="33846"/>
  </r>
  <r>
    <n v="158650"/>
    <x v="8"/>
    <x v="0"/>
    <n v="8"/>
    <x v="14"/>
    <x v="1"/>
    <n v="32994"/>
  </r>
  <r>
    <n v="158651"/>
    <x v="8"/>
    <x v="0"/>
    <n v="8"/>
    <x v="15"/>
    <x v="0"/>
    <n v="34013"/>
  </r>
  <r>
    <n v="158652"/>
    <x v="8"/>
    <x v="0"/>
    <n v="8"/>
    <x v="15"/>
    <x v="1"/>
    <n v="33090"/>
  </r>
  <r>
    <n v="158653"/>
    <x v="8"/>
    <x v="0"/>
    <n v="8"/>
    <x v="16"/>
    <x v="0"/>
    <n v="34165"/>
  </r>
  <r>
    <n v="158654"/>
    <x v="8"/>
    <x v="0"/>
    <n v="8"/>
    <x v="16"/>
    <x v="1"/>
    <n v="33145"/>
  </r>
  <r>
    <n v="158655"/>
    <x v="8"/>
    <x v="0"/>
    <n v="8"/>
    <x v="17"/>
    <x v="0"/>
    <n v="34292"/>
  </r>
  <r>
    <n v="158656"/>
    <x v="8"/>
    <x v="0"/>
    <n v="8"/>
    <x v="17"/>
    <x v="1"/>
    <n v="33181"/>
  </r>
  <r>
    <n v="158657"/>
    <x v="8"/>
    <x v="0"/>
    <n v="8"/>
    <x v="18"/>
    <x v="0"/>
    <n v="34337"/>
  </r>
  <r>
    <n v="158658"/>
    <x v="8"/>
    <x v="0"/>
    <n v="8"/>
    <x v="18"/>
    <x v="1"/>
    <n v="33177"/>
  </r>
  <r>
    <n v="158659"/>
    <x v="8"/>
    <x v="0"/>
    <n v="8"/>
    <x v="19"/>
    <x v="0"/>
    <n v="34234"/>
  </r>
  <r>
    <n v="158660"/>
    <x v="8"/>
    <x v="0"/>
    <n v="8"/>
    <x v="19"/>
    <x v="1"/>
    <n v="33063"/>
  </r>
  <r>
    <n v="158661"/>
    <x v="8"/>
    <x v="0"/>
    <n v="8"/>
    <x v="20"/>
    <x v="0"/>
    <n v="34000"/>
  </r>
  <r>
    <n v="158662"/>
    <x v="8"/>
    <x v="0"/>
    <n v="8"/>
    <x v="20"/>
    <x v="1"/>
    <n v="32859"/>
  </r>
  <r>
    <n v="158663"/>
    <x v="8"/>
    <x v="0"/>
    <n v="8"/>
    <x v="21"/>
    <x v="0"/>
    <n v="33728"/>
  </r>
  <r>
    <n v="158664"/>
    <x v="8"/>
    <x v="0"/>
    <n v="8"/>
    <x v="21"/>
    <x v="1"/>
    <n v="32648"/>
  </r>
  <r>
    <n v="158665"/>
    <x v="8"/>
    <x v="0"/>
    <n v="8"/>
    <x v="22"/>
    <x v="0"/>
    <n v="33435"/>
  </r>
  <r>
    <n v="158666"/>
    <x v="8"/>
    <x v="0"/>
    <n v="8"/>
    <x v="22"/>
    <x v="1"/>
    <n v="32429"/>
  </r>
  <r>
    <n v="158667"/>
    <x v="8"/>
    <x v="0"/>
    <n v="8"/>
    <x v="23"/>
    <x v="0"/>
    <n v="33129"/>
  </r>
  <r>
    <n v="158668"/>
    <x v="8"/>
    <x v="0"/>
    <n v="8"/>
    <x v="23"/>
    <x v="1"/>
    <n v="32176"/>
  </r>
  <r>
    <n v="158669"/>
    <x v="8"/>
    <x v="0"/>
    <n v="8"/>
    <x v="24"/>
    <x v="0"/>
    <n v="32864"/>
  </r>
  <r>
    <n v="158670"/>
    <x v="8"/>
    <x v="0"/>
    <n v="8"/>
    <x v="24"/>
    <x v="1"/>
    <n v="31912"/>
  </r>
  <r>
    <n v="158671"/>
    <x v="8"/>
    <x v="0"/>
    <n v="8"/>
    <x v="25"/>
    <x v="0"/>
    <n v="32627"/>
  </r>
  <r>
    <n v="158672"/>
    <x v="8"/>
    <x v="0"/>
    <n v="8"/>
    <x v="25"/>
    <x v="1"/>
    <n v="31667"/>
  </r>
  <r>
    <n v="158673"/>
    <x v="8"/>
    <x v="0"/>
    <n v="8"/>
    <x v="26"/>
    <x v="0"/>
    <n v="32405"/>
  </r>
  <r>
    <n v="158674"/>
    <x v="8"/>
    <x v="0"/>
    <n v="8"/>
    <x v="26"/>
    <x v="1"/>
    <n v="31477"/>
  </r>
  <r>
    <n v="158675"/>
    <x v="8"/>
    <x v="0"/>
    <n v="8"/>
    <x v="27"/>
    <x v="0"/>
    <n v="32224"/>
  </r>
  <r>
    <n v="158676"/>
    <x v="8"/>
    <x v="0"/>
    <n v="8"/>
    <x v="27"/>
    <x v="1"/>
    <n v="31349"/>
  </r>
  <r>
    <n v="158677"/>
    <x v="8"/>
    <x v="0"/>
    <n v="8"/>
    <x v="28"/>
    <x v="0"/>
    <n v="32052"/>
  </r>
  <r>
    <n v="158678"/>
    <x v="8"/>
    <x v="0"/>
    <n v="8"/>
    <x v="28"/>
    <x v="1"/>
    <n v="31228"/>
  </r>
  <r>
    <n v="158679"/>
    <x v="8"/>
    <x v="0"/>
    <n v="8"/>
    <x v="29"/>
    <x v="0"/>
    <n v="31810"/>
  </r>
  <r>
    <n v="158680"/>
    <x v="8"/>
    <x v="0"/>
    <n v="8"/>
    <x v="29"/>
    <x v="1"/>
    <n v="31036"/>
  </r>
  <r>
    <n v="158681"/>
    <x v="8"/>
    <x v="0"/>
    <n v="8"/>
    <x v="30"/>
    <x v="0"/>
    <n v="31453"/>
  </r>
  <r>
    <n v="158682"/>
    <x v="8"/>
    <x v="0"/>
    <n v="8"/>
    <x v="30"/>
    <x v="1"/>
    <n v="30763"/>
  </r>
  <r>
    <n v="158683"/>
    <x v="8"/>
    <x v="0"/>
    <n v="8"/>
    <x v="31"/>
    <x v="0"/>
    <n v="30975"/>
  </r>
  <r>
    <n v="158684"/>
    <x v="8"/>
    <x v="0"/>
    <n v="8"/>
    <x v="31"/>
    <x v="1"/>
    <n v="30437"/>
  </r>
  <r>
    <n v="158685"/>
    <x v="8"/>
    <x v="0"/>
    <n v="8"/>
    <x v="32"/>
    <x v="0"/>
    <n v="30358"/>
  </r>
  <r>
    <n v="158686"/>
    <x v="8"/>
    <x v="0"/>
    <n v="8"/>
    <x v="32"/>
    <x v="1"/>
    <n v="30042"/>
  </r>
  <r>
    <n v="158687"/>
    <x v="8"/>
    <x v="0"/>
    <n v="8"/>
    <x v="33"/>
    <x v="0"/>
    <n v="29662"/>
  </r>
  <r>
    <n v="158688"/>
    <x v="8"/>
    <x v="0"/>
    <n v="8"/>
    <x v="33"/>
    <x v="1"/>
    <n v="29606"/>
  </r>
  <r>
    <n v="158689"/>
    <x v="8"/>
    <x v="0"/>
    <n v="8"/>
    <x v="34"/>
    <x v="0"/>
    <n v="28980"/>
  </r>
  <r>
    <n v="158690"/>
    <x v="8"/>
    <x v="0"/>
    <n v="8"/>
    <x v="34"/>
    <x v="1"/>
    <n v="29197"/>
  </r>
  <r>
    <n v="158691"/>
    <x v="8"/>
    <x v="0"/>
    <n v="8"/>
    <x v="35"/>
    <x v="0"/>
    <n v="28307"/>
  </r>
  <r>
    <n v="158692"/>
    <x v="8"/>
    <x v="0"/>
    <n v="8"/>
    <x v="35"/>
    <x v="1"/>
    <n v="28804"/>
  </r>
  <r>
    <n v="158693"/>
    <x v="8"/>
    <x v="0"/>
    <n v="8"/>
    <x v="36"/>
    <x v="0"/>
    <n v="27621"/>
  </r>
  <r>
    <n v="158694"/>
    <x v="8"/>
    <x v="0"/>
    <n v="8"/>
    <x v="36"/>
    <x v="1"/>
    <n v="28388"/>
  </r>
  <r>
    <n v="158695"/>
    <x v="8"/>
    <x v="0"/>
    <n v="8"/>
    <x v="37"/>
    <x v="0"/>
    <n v="26955"/>
  </r>
  <r>
    <n v="158696"/>
    <x v="8"/>
    <x v="0"/>
    <n v="8"/>
    <x v="37"/>
    <x v="1"/>
    <n v="27966"/>
  </r>
  <r>
    <n v="158697"/>
    <x v="8"/>
    <x v="0"/>
    <n v="8"/>
    <x v="38"/>
    <x v="0"/>
    <n v="26313"/>
  </r>
  <r>
    <n v="158698"/>
    <x v="8"/>
    <x v="0"/>
    <n v="8"/>
    <x v="38"/>
    <x v="1"/>
    <n v="27552"/>
  </r>
  <r>
    <n v="158699"/>
    <x v="8"/>
    <x v="0"/>
    <n v="8"/>
    <x v="39"/>
    <x v="0"/>
    <n v="25684"/>
  </r>
  <r>
    <n v="158700"/>
    <x v="8"/>
    <x v="0"/>
    <n v="8"/>
    <x v="39"/>
    <x v="1"/>
    <n v="27149"/>
  </r>
  <r>
    <n v="158701"/>
    <x v="8"/>
    <x v="0"/>
    <n v="8"/>
    <x v="40"/>
    <x v="0"/>
    <n v="25080"/>
  </r>
  <r>
    <n v="158702"/>
    <x v="8"/>
    <x v="0"/>
    <n v="8"/>
    <x v="40"/>
    <x v="1"/>
    <n v="26765"/>
  </r>
  <r>
    <n v="158703"/>
    <x v="8"/>
    <x v="0"/>
    <n v="8"/>
    <x v="41"/>
    <x v="0"/>
    <n v="24529"/>
  </r>
  <r>
    <n v="158704"/>
    <x v="8"/>
    <x v="0"/>
    <n v="8"/>
    <x v="41"/>
    <x v="1"/>
    <n v="26407"/>
  </r>
  <r>
    <n v="158705"/>
    <x v="8"/>
    <x v="0"/>
    <n v="8"/>
    <x v="42"/>
    <x v="0"/>
    <n v="24059"/>
  </r>
  <r>
    <n v="158706"/>
    <x v="8"/>
    <x v="0"/>
    <n v="8"/>
    <x v="42"/>
    <x v="1"/>
    <n v="26079"/>
  </r>
  <r>
    <n v="158707"/>
    <x v="8"/>
    <x v="0"/>
    <n v="8"/>
    <x v="43"/>
    <x v="0"/>
    <n v="23691"/>
  </r>
  <r>
    <n v="158708"/>
    <x v="8"/>
    <x v="0"/>
    <n v="8"/>
    <x v="43"/>
    <x v="1"/>
    <n v="25793"/>
  </r>
  <r>
    <n v="158709"/>
    <x v="8"/>
    <x v="0"/>
    <n v="8"/>
    <x v="44"/>
    <x v="0"/>
    <n v="23431"/>
  </r>
  <r>
    <n v="158710"/>
    <x v="8"/>
    <x v="0"/>
    <n v="8"/>
    <x v="44"/>
    <x v="1"/>
    <n v="25557"/>
  </r>
  <r>
    <n v="158711"/>
    <x v="8"/>
    <x v="0"/>
    <n v="8"/>
    <x v="45"/>
    <x v="0"/>
    <n v="23270"/>
  </r>
  <r>
    <n v="158712"/>
    <x v="8"/>
    <x v="0"/>
    <n v="8"/>
    <x v="45"/>
    <x v="1"/>
    <n v="25367"/>
  </r>
  <r>
    <n v="158713"/>
    <x v="8"/>
    <x v="0"/>
    <n v="8"/>
    <x v="46"/>
    <x v="0"/>
    <n v="23198"/>
  </r>
  <r>
    <n v="158714"/>
    <x v="8"/>
    <x v="0"/>
    <n v="8"/>
    <x v="46"/>
    <x v="1"/>
    <n v="25213"/>
  </r>
  <r>
    <n v="158715"/>
    <x v="8"/>
    <x v="0"/>
    <n v="8"/>
    <x v="47"/>
    <x v="0"/>
    <n v="23192"/>
  </r>
  <r>
    <n v="158716"/>
    <x v="8"/>
    <x v="0"/>
    <n v="8"/>
    <x v="47"/>
    <x v="1"/>
    <n v="25088"/>
  </r>
  <r>
    <n v="158717"/>
    <x v="8"/>
    <x v="0"/>
    <n v="8"/>
    <x v="48"/>
    <x v="0"/>
    <n v="23151"/>
  </r>
  <r>
    <n v="158718"/>
    <x v="8"/>
    <x v="0"/>
    <n v="8"/>
    <x v="48"/>
    <x v="1"/>
    <n v="24900"/>
  </r>
  <r>
    <n v="158719"/>
    <x v="8"/>
    <x v="0"/>
    <n v="8"/>
    <x v="49"/>
    <x v="0"/>
    <n v="23007"/>
  </r>
  <r>
    <n v="158720"/>
    <x v="8"/>
    <x v="0"/>
    <n v="8"/>
    <x v="49"/>
    <x v="1"/>
    <n v="24597"/>
  </r>
  <r>
    <n v="158721"/>
    <x v="8"/>
    <x v="0"/>
    <n v="8"/>
    <x v="50"/>
    <x v="0"/>
    <n v="22760"/>
  </r>
  <r>
    <n v="158722"/>
    <x v="8"/>
    <x v="0"/>
    <n v="8"/>
    <x v="50"/>
    <x v="1"/>
    <n v="24216"/>
  </r>
  <r>
    <n v="158723"/>
    <x v="8"/>
    <x v="0"/>
    <n v="8"/>
    <x v="51"/>
    <x v="0"/>
    <n v="22396"/>
  </r>
  <r>
    <n v="158724"/>
    <x v="8"/>
    <x v="0"/>
    <n v="8"/>
    <x v="51"/>
    <x v="1"/>
    <n v="23749"/>
  </r>
  <r>
    <n v="158725"/>
    <x v="8"/>
    <x v="0"/>
    <n v="8"/>
    <x v="52"/>
    <x v="0"/>
    <n v="21921"/>
  </r>
  <r>
    <n v="158726"/>
    <x v="8"/>
    <x v="0"/>
    <n v="8"/>
    <x v="52"/>
    <x v="1"/>
    <n v="23202"/>
  </r>
  <r>
    <n v="158727"/>
    <x v="8"/>
    <x v="0"/>
    <n v="8"/>
    <x v="53"/>
    <x v="0"/>
    <n v="21365"/>
  </r>
  <r>
    <n v="158728"/>
    <x v="8"/>
    <x v="0"/>
    <n v="8"/>
    <x v="53"/>
    <x v="1"/>
    <n v="22599"/>
  </r>
  <r>
    <n v="158729"/>
    <x v="8"/>
    <x v="0"/>
    <n v="8"/>
    <x v="54"/>
    <x v="0"/>
    <n v="20752"/>
  </r>
  <r>
    <n v="158730"/>
    <x v="8"/>
    <x v="0"/>
    <n v="8"/>
    <x v="54"/>
    <x v="1"/>
    <n v="21950"/>
  </r>
  <r>
    <n v="158731"/>
    <x v="8"/>
    <x v="0"/>
    <n v="8"/>
    <x v="55"/>
    <x v="0"/>
    <n v="20101"/>
  </r>
  <r>
    <n v="158732"/>
    <x v="8"/>
    <x v="0"/>
    <n v="8"/>
    <x v="55"/>
    <x v="1"/>
    <n v="21276"/>
  </r>
  <r>
    <n v="158733"/>
    <x v="8"/>
    <x v="0"/>
    <n v="8"/>
    <x v="56"/>
    <x v="0"/>
    <n v="19430"/>
  </r>
  <r>
    <n v="158734"/>
    <x v="8"/>
    <x v="0"/>
    <n v="8"/>
    <x v="56"/>
    <x v="1"/>
    <n v="20596"/>
  </r>
  <r>
    <n v="158735"/>
    <x v="8"/>
    <x v="0"/>
    <n v="8"/>
    <x v="57"/>
    <x v="0"/>
    <n v="18750"/>
  </r>
  <r>
    <n v="158736"/>
    <x v="8"/>
    <x v="0"/>
    <n v="8"/>
    <x v="57"/>
    <x v="1"/>
    <n v="19913"/>
  </r>
  <r>
    <n v="158737"/>
    <x v="8"/>
    <x v="0"/>
    <n v="8"/>
    <x v="58"/>
    <x v="0"/>
    <n v="18062"/>
  </r>
  <r>
    <n v="158738"/>
    <x v="8"/>
    <x v="0"/>
    <n v="8"/>
    <x v="58"/>
    <x v="1"/>
    <n v="19223"/>
  </r>
  <r>
    <n v="158739"/>
    <x v="8"/>
    <x v="0"/>
    <n v="8"/>
    <x v="59"/>
    <x v="0"/>
    <n v="17360"/>
  </r>
  <r>
    <n v="158740"/>
    <x v="8"/>
    <x v="0"/>
    <n v="8"/>
    <x v="59"/>
    <x v="1"/>
    <n v="18525"/>
  </r>
  <r>
    <n v="158741"/>
    <x v="8"/>
    <x v="0"/>
    <n v="8"/>
    <x v="60"/>
    <x v="0"/>
    <n v="16648"/>
  </r>
  <r>
    <n v="158742"/>
    <x v="8"/>
    <x v="0"/>
    <n v="8"/>
    <x v="60"/>
    <x v="1"/>
    <n v="17813"/>
  </r>
  <r>
    <n v="158743"/>
    <x v="8"/>
    <x v="0"/>
    <n v="8"/>
    <x v="61"/>
    <x v="0"/>
    <n v="15923"/>
  </r>
  <r>
    <n v="158744"/>
    <x v="8"/>
    <x v="0"/>
    <n v="8"/>
    <x v="61"/>
    <x v="1"/>
    <n v="17079"/>
  </r>
  <r>
    <n v="158745"/>
    <x v="8"/>
    <x v="0"/>
    <n v="8"/>
    <x v="62"/>
    <x v="0"/>
    <n v="15171"/>
  </r>
  <r>
    <n v="158746"/>
    <x v="8"/>
    <x v="0"/>
    <n v="8"/>
    <x v="62"/>
    <x v="1"/>
    <n v="16325"/>
  </r>
  <r>
    <n v="158747"/>
    <x v="8"/>
    <x v="0"/>
    <n v="8"/>
    <x v="63"/>
    <x v="0"/>
    <n v="14389"/>
  </r>
  <r>
    <n v="158748"/>
    <x v="8"/>
    <x v="0"/>
    <n v="8"/>
    <x v="63"/>
    <x v="1"/>
    <n v="15548"/>
  </r>
  <r>
    <n v="158749"/>
    <x v="8"/>
    <x v="0"/>
    <n v="8"/>
    <x v="64"/>
    <x v="0"/>
    <n v="13584"/>
  </r>
  <r>
    <n v="158750"/>
    <x v="8"/>
    <x v="0"/>
    <n v="8"/>
    <x v="64"/>
    <x v="1"/>
    <n v="14744"/>
  </r>
  <r>
    <n v="158751"/>
    <x v="8"/>
    <x v="0"/>
    <n v="8"/>
    <x v="65"/>
    <x v="0"/>
    <n v="12769"/>
  </r>
  <r>
    <n v="158752"/>
    <x v="8"/>
    <x v="0"/>
    <n v="8"/>
    <x v="65"/>
    <x v="1"/>
    <n v="13925"/>
  </r>
  <r>
    <n v="158753"/>
    <x v="8"/>
    <x v="0"/>
    <n v="8"/>
    <x v="66"/>
    <x v="0"/>
    <n v="11950"/>
  </r>
  <r>
    <n v="158754"/>
    <x v="8"/>
    <x v="0"/>
    <n v="8"/>
    <x v="66"/>
    <x v="1"/>
    <n v="13109"/>
  </r>
  <r>
    <n v="158755"/>
    <x v="8"/>
    <x v="0"/>
    <n v="8"/>
    <x v="67"/>
    <x v="0"/>
    <n v="11142"/>
  </r>
  <r>
    <n v="158756"/>
    <x v="8"/>
    <x v="0"/>
    <n v="8"/>
    <x v="67"/>
    <x v="1"/>
    <n v="12311"/>
  </r>
  <r>
    <n v="158757"/>
    <x v="8"/>
    <x v="0"/>
    <n v="8"/>
    <x v="68"/>
    <x v="0"/>
    <n v="10359"/>
  </r>
  <r>
    <n v="158758"/>
    <x v="8"/>
    <x v="0"/>
    <n v="8"/>
    <x v="68"/>
    <x v="1"/>
    <n v="11537"/>
  </r>
  <r>
    <n v="158759"/>
    <x v="8"/>
    <x v="0"/>
    <n v="8"/>
    <x v="69"/>
    <x v="0"/>
    <n v="9594"/>
  </r>
  <r>
    <n v="158760"/>
    <x v="8"/>
    <x v="0"/>
    <n v="8"/>
    <x v="69"/>
    <x v="1"/>
    <n v="10788"/>
  </r>
  <r>
    <n v="158761"/>
    <x v="8"/>
    <x v="0"/>
    <n v="8"/>
    <x v="70"/>
    <x v="0"/>
    <n v="8863"/>
  </r>
  <r>
    <n v="158762"/>
    <x v="8"/>
    <x v="0"/>
    <n v="8"/>
    <x v="70"/>
    <x v="1"/>
    <n v="10062"/>
  </r>
  <r>
    <n v="158763"/>
    <x v="8"/>
    <x v="0"/>
    <n v="8"/>
    <x v="71"/>
    <x v="0"/>
    <n v="8166"/>
  </r>
  <r>
    <n v="158764"/>
    <x v="8"/>
    <x v="0"/>
    <n v="8"/>
    <x v="71"/>
    <x v="1"/>
    <n v="9358"/>
  </r>
  <r>
    <n v="158765"/>
    <x v="8"/>
    <x v="0"/>
    <n v="8"/>
    <x v="72"/>
    <x v="0"/>
    <n v="7491"/>
  </r>
  <r>
    <n v="158766"/>
    <x v="8"/>
    <x v="0"/>
    <n v="8"/>
    <x v="72"/>
    <x v="1"/>
    <n v="8675"/>
  </r>
  <r>
    <n v="158767"/>
    <x v="8"/>
    <x v="0"/>
    <n v="8"/>
    <x v="73"/>
    <x v="0"/>
    <n v="6901"/>
  </r>
  <r>
    <n v="158768"/>
    <x v="8"/>
    <x v="0"/>
    <n v="8"/>
    <x v="73"/>
    <x v="1"/>
    <n v="8083"/>
  </r>
  <r>
    <n v="158769"/>
    <x v="8"/>
    <x v="0"/>
    <n v="8"/>
    <x v="74"/>
    <x v="0"/>
    <n v="6369"/>
  </r>
  <r>
    <n v="158770"/>
    <x v="8"/>
    <x v="0"/>
    <n v="8"/>
    <x v="74"/>
    <x v="1"/>
    <n v="7542"/>
  </r>
  <r>
    <n v="158771"/>
    <x v="8"/>
    <x v="0"/>
    <n v="8"/>
    <x v="75"/>
    <x v="0"/>
    <n v="5839"/>
  </r>
  <r>
    <n v="158772"/>
    <x v="8"/>
    <x v="0"/>
    <n v="8"/>
    <x v="75"/>
    <x v="1"/>
    <n v="6990"/>
  </r>
  <r>
    <n v="158773"/>
    <x v="8"/>
    <x v="0"/>
    <n v="8"/>
    <x v="76"/>
    <x v="0"/>
    <n v="5337"/>
  </r>
  <r>
    <n v="158774"/>
    <x v="8"/>
    <x v="0"/>
    <n v="8"/>
    <x v="76"/>
    <x v="1"/>
    <n v="6466"/>
  </r>
  <r>
    <n v="158775"/>
    <x v="8"/>
    <x v="0"/>
    <n v="8"/>
    <x v="77"/>
    <x v="0"/>
    <n v="4865"/>
  </r>
  <r>
    <n v="158776"/>
    <x v="8"/>
    <x v="0"/>
    <n v="8"/>
    <x v="77"/>
    <x v="1"/>
    <n v="5967"/>
  </r>
  <r>
    <n v="158777"/>
    <x v="8"/>
    <x v="0"/>
    <n v="8"/>
    <x v="78"/>
    <x v="0"/>
    <n v="4426"/>
  </r>
  <r>
    <n v="158778"/>
    <x v="8"/>
    <x v="0"/>
    <n v="8"/>
    <x v="78"/>
    <x v="1"/>
    <n v="5492"/>
  </r>
  <r>
    <n v="158779"/>
    <x v="8"/>
    <x v="0"/>
    <n v="8"/>
    <x v="79"/>
    <x v="0"/>
    <n v="4006"/>
  </r>
  <r>
    <n v="158780"/>
    <x v="8"/>
    <x v="0"/>
    <n v="8"/>
    <x v="79"/>
    <x v="1"/>
    <n v="5034"/>
  </r>
  <r>
    <n v="158781"/>
    <x v="8"/>
    <x v="0"/>
    <n v="8"/>
    <x v="80"/>
    <x v="0"/>
    <n v="3613"/>
  </r>
  <r>
    <n v="158782"/>
    <x v="8"/>
    <x v="0"/>
    <n v="8"/>
    <x v="80"/>
    <x v="1"/>
    <n v="4595"/>
  </r>
  <r>
    <n v="158783"/>
    <x v="8"/>
    <x v="0"/>
    <n v="8"/>
    <x v="81"/>
    <x v="0"/>
    <n v="3253"/>
  </r>
  <r>
    <n v="158784"/>
    <x v="8"/>
    <x v="0"/>
    <n v="8"/>
    <x v="81"/>
    <x v="1"/>
    <n v="4184"/>
  </r>
  <r>
    <n v="158785"/>
    <x v="8"/>
    <x v="0"/>
    <n v="8"/>
    <x v="82"/>
    <x v="0"/>
    <n v="2913"/>
  </r>
  <r>
    <n v="158786"/>
    <x v="8"/>
    <x v="0"/>
    <n v="8"/>
    <x v="82"/>
    <x v="1"/>
    <n v="3787"/>
  </r>
  <r>
    <n v="158787"/>
    <x v="8"/>
    <x v="0"/>
    <n v="8"/>
    <x v="83"/>
    <x v="0"/>
    <n v="2586"/>
  </r>
  <r>
    <n v="158788"/>
    <x v="8"/>
    <x v="0"/>
    <n v="8"/>
    <x v="83"/>
    <x v="1"/>
    <n v="3392"/>
  </r>
  <r>
    <n v="158789"/>
    <x v="8"/>
    <x v="0"/>
    <n v="8"/>
    <x v="84"/>
    <x v="0"/>
    <n v="2278"/>
  </r>
  <r>
    <n v="158790"/>
    <x v="8"/>
    <x v="0"/>
    <n v="8"/>
    <x v="84"/>
    <x v="1"/>
    <n v="3010"/>
  </r>
  <r>
    <n v="158791"/>
    <x v="8"/>
    <x v="0"/>
    <n v="8"/>
    <x v="85"/>
    <x v="0"/>
    <n v="1993"/>
  </r>
  <r>
    <n v="158792"/>
    <x v="8"/>
    <x v="0"/>
    <n v="8"/>
    <x v="85"/>
    <x v="1"/>
    <n v="2651"/>
  </r>
  <r>
    <n v="158793"/>
    <x v="8"/>
    <x v="0"/>
    <n v="8"/>
    <x v="86"/>
    <x v="0"/>
    <n v="1733"/>
  </r>
  <r>
    <n v="158794"/>
    <x v="8"/>
    <x v="0"/>
    <n v="8"/>
    <x v="86"/>
    <x v="1"/>
    <n v="2315"/>
  </r>
  <r>
    <n v="158795"/>
    <x v="8"/>
    <x v="0"/>
    <n v="8"/>
    <x v="87"/>
    <x v="0"/>
    <n v="1494"/>
  </r>
  <r>
    <n v="158796"/>
    <x v="8"/>
    <x v="0"/>
    <n v="8"/>
    <x v="87"/>
    <x v="1"/>
    <n v="2001"/>
  </r>
  <r>
    <n v="158797"/>
    <x v="8"/>
    <x v="0"/>
    <n v="8"/>
    <x v="88"/>
    <x v="0"/>
    <n v="1275"/>
  </r>
  <r>
    <n v="158798"/>
    <x v="8"/>
    <x v="0"/>
    <n v="8"/>
    <x v="88"/>
    <x v="1"/>
    <n v="1712"/>
  </r>
  <r>
    <n v="158799"/>
    <x v="8"/>
    <x v="0"/>
    <n v="8"/>
    <x v="89"/>
    <x v="0"/>
    <n v="1076"/>
  </r>
  <r>
    <n v="158800"/>
    <x v="8"/>
    <x v="0"/>
    <n v="8"/>
    <x v="89"/>
    <x v="1"/>
    <n v="1448"/>
  </r>
  <r>
    <n v="158801"/>
    <x v="8"/>
    <x v="0"/>
    <n v="8"/>
    <x v="90"/>
    <x v="0"/>
    <n v="896"/>
  </r>
  <r>
    <n v="158802"/>
    <x v="8"/>
    <x v="0"/>
    <n v="8"/>
    <x v="90"/>
    <x v="1"/>
    <n v="1209"/>
  </r>
  <r>
    <n v="158803"/>
    <x v="8"/>
    <x v="0"/>
    <n v="8"/>
    <x v="91"/>
    <x v="0"/>
    <n v="735"/>
  </r>
  <r>
    <n v="158804"/>
    <x v="8"/>
    <x v="0"/>
    <n v="8"/>
    <x v="91"/>
    <x v="1"/>
    <n v="997"/>
  </r>
  <r>
    <n v="158805"/>
    <x v="8"/>
    <x v="0"/>
    <n v="8"/>
    <x v="92"/>
    <x v="0"/>
    <n v="593"/>
  </r>
  <r>
    <n v="158806"/>
    <x v="8"/>
    <x v="0"/>
    <n v="8"/>
    <x v="92"/>
    <x v="1"/>
    <n v="808"/>
  </r>
  <r>
    <n v="158807"/>
    <x v="8"/>
    <x v="0"/>
    <n v="8"/>
    <x v="93"/>
    <x v="0"/>
    <n v="467"/>
  </r>
  <r>
    <n v="158808"/>
    <x v="8"/>
    <x v="0"/>
    <n v="8"/>
    <x v="93"/>
    <x v="1"/>
    <n v="643"/>
  </r>
  <r>
    <n v="158809"/>
    <x v="8"/>
    <x v="0"/>
    <n v="8"/>
    <x v="94"/>
    <x v="0"/>
    <n v="359"/>
  </r>
  <r>
    <n v="158810"/>
    <x v="8"/>
    <x v="0"/>
    <n v="8"/>
    <x v="94"/>
    <x v="1"/>
    <n v="501"/>
  </r>
  <r>
    <n v="158811"/>
    <x v="8"/>
    <x v="0"/>
    <n v="8"/>
    <x v="95"/>
    <x v="0"/>
    <n v="270"/>
  </r>
  <r>
    <n v="158812"/>
    <x v="8"/>
    <x v="0"/>
    <n v="8"/>
    <x v="95"/>
    <x v="1"/>
    <n v="382"/>
  </r>
  <r>
    <n v="158813"/>
    <x v="8"/>
    <x v="0"/>
    <n v="8"/>
    <x v="96"/>
    <x v="0"/>
    <n v="199"/>
  </r>
  <r>
    <n v="158814"/>
    <x v="8"/>
    <x v="0"/>
    <n v="8"/>
    <x v="96"/>
    <x v="1"/>
    <n v="286"/>
  </r>
  <r>
    <n v="158815"/>
    <x v="8"/>
    <x v="0"/>
    <n v="8"/>
    <x v="97"/>
    <x v="0"/>
    <n v="144"/>
  </r>
  <r>
    <n v="158816"/>
    <x v="8"/>
    <x v="0"/>
    <n v="8"/>
    <x v="97"/>
    <x v="1"/>
    <n v="209"/>
  </r>
  <r>
    <n v="158817"/>
    <x v="8"/>
    <x v="0"/>
    <n v="8"/>
    <x v="98"/>
    <x v="0"/>
    <n v="101"/>
  </r>
  <r>
    <n v="158818"/>
    <x v="8"/>
    <x v="0"/>
    <n v="8"/>
    <x v="98"/>
    <x v="1"/>
    <n v="150"/>
  </r>
  <r>
    <n v="158819"/>
    <x v="8"/>
    <x v="0"/>
    <n v="8"/>
    <x v="99"/>
    <x v="0"/>
    <n v="69"/>
  </r>
  <r>
    <n v="158820"/>
    <x v="8"/>
    <x v="0"/>
    <n v="8"/>
    <x v="99"/>
    <x v="1"/>
    <n v="104"/>
  </r>
  <r>
    <n v="158821"/>
    <x v="8"/>
    <x v="0"/>
    <n v="8"/>
    <x v="100"/>
    <x v="0"/>
    <n v="46"/>
  </r>
  <r>
    <n v="158822"/>
    <x v="8"/>
    <x v="0"/>
    <n v="8"/>
    <x v="100"/>
    <x v="1"/>
    <n v="70"/>
  </r>
  <r>
    <n v="158823"/>
    <x v="8"/>
    <x v="0"/>
    <n v="8"/>
    <x v="101"/>
    <x v="0"/>
    <n v="30"/>
  </r>
  <r>
    <n v="158824"/>
    <x v="8"/>
    <x v="0"/>
    <n v="8"/>
    <x v="101"/>
    <x v="1"/>
    <n v="45"/>
  </r>
  <r>
    <n v="158825"/>
    <x v="8"/>
    <x v="0"/>
    <n v="8"/>
    <x v="102"/>
    <x v="0"/>
    <n v="18"/>
  </r>
  <r>
    <n v="158826"/>
    <x v="8"/>
    <x v="0"/>
    <n v="8"/>
    <x v="102"/>
    <x v="1"/>
    <n v="28"/>
  </r>
  <r>
    <n v="158827"/>
    <x v="8"/>
    <x v="0"/>
    <n v="8"/>
    <x v="103"/>
    <x v="0"/>
    <n v="11"/>
  </r>
  <r>
    <n v="158828"/>
    <x v="8"/>
    <x v="0"/>
    <n v="8"/>
    <x v="103"/>
    <x v="1"/>
    <n v="17"/>
  </r>
  <r>
    <n v="158829"/>
    <x v="8"/>
    <x v="0"/>
    <n v="8"/>
    <x v="104"/>
    <x v="0"/>
    <n v="6"/>
  </r>
  <r>
    <n v="158830"/>
    <x v="8"/>
    <x v="0"/>
    <n v="8"/>
    <x v="104"/>
    <x v="1"/>
    <n v="10"/>
  </r>
  <r>
    <n v="158831"/>
    <x v="8"/>
    <x v="0"/>
    <n v="8"/>
    <x v="105"/>
    <x v="0"/>
    <n v="3"/>
  </r>
  <r>
    <n v="158832"/>
    <x v="8"/>
    <x v="0"/>
    <n v="8"/>
    <x v="105"/>
    <x v="1"/>
    <n v="5"/>
  </r>
  <r>
    <n v="158833"/>
    <x v="8"/>
    <x v="0"/>
    <n v="8"/>
    <x v="106"/>
    <x v="0"/>
    <n v="2"/>
  </r>
  <r>
    <n v="158834"/>
    <x v="8"/>
    <x v="0"/>
    <n v="8"/>
    <x v="106"/>
    <x v="1"/>
    <n v="3"/>
  </r>
  <r>
    <n v="158835"/>
    <x v="8"/>
    <x v="0"/>
    <n v="8"/>
    <x v="107"/>
    <x v="0"/>
    <n v="1"/>
  </r>
  <r>
    <n v="158836"/>
    <x v="8"/>
    <x v="0"/>
    <n v="8"/>
    <x v="107"/>
    <x v="1"/>
    <n v="2"/>
  </r>
  <r>
    <n v="158837"/>
    <x v="8"/>
    <x v="0"/>
    <n v="8"/>
    <x v="108"/>
    <x v="0"/>
    <n v="0"/>
  </r>
  <r>
    <n v="158838"/>
    <x v="8"/>
    <x v="0"/>
    <n v="8"/>
    <x v="108"/>
    <x v="1"/>
    <n v="1"/>
  </r>
  <r>
    <n v="158839"/>
    <x v="8"/>
    <x v="0"/>
    <n v="8"/>
    <x v="109"/>
    <x v="0"/>
    <n v="0"/>
  </r>
  <r>
    <n v="158840"/>
    <x v="8"/>
    <x v="0"/>
    <n v="8"/>
    <x v="109"/>
    <x v="1"/>
    <n v="0"/>
  </r>
  <r>
    <n v="158841"/>
    <x v="9"/>
    <x v="0"/>
    <n v="8"/>
    <x v="0"/>
    <x v="0"/>
    <n v="30858"/>
  </r>
  <r>
    <n v="158842"/>
    <x v="9"/>
    <x v="0"/>
    <n v="8"/>
    <x v="0"/>
    <x v="1"/>
    <n v="29743"/>
  </r>
  <r>
    <n v="158843"/>
    <x v="9"/>
    <x v="0"/>
    <n v="8"/>
    <x v="1"/>
    <x v="0"/>
    <n v="31056"/>
  </r>
  <r>
    <n v="158844"/>
    <x v="9"/>
    <x v="0"/>
    <n v="8"/>
    <x v="1"/>
    <x v="1"/>
    <n v="29957"/>
  </r>
  <r>
    <n v="158845"/>
    <x v="9"/>
    <x v="0"/>
    <n v="8"/>
    <x v="2"/>
    <x v="0"/>
    <n v="31290"/>
  </r>
  <r>
    <n v="158846"/>
    <x v="9"/>
    <x v="0"/>
    <n v="8"/>
    <x v="2"/>
    <x v="1"/>
    <n v="30190"/>
  </r>
  <r>
    <n v="158847"/>
    <x v="9"/>
    <x v="0"/>
    <n v="8"/>
    <x v="3"/>
    <x v="0"/>
    <n v="31524"/>
  </r>
  <r>
    <n v="158848"/>
    <x v="9"/>
    <x v="0"/>
    <n v="8"/>
    <x v="3"/>
    <x v="1"/>
    <n v="30410"/>
  </r>
  <r>
    <n v="158849"/>
    <x v="9"/>
    <x v="0"/>
    <n v="8"/>
    <x v="4"/>
    <x v="0"/>
    <n v="31757"/>
  </r>
  <r>
    <n v="158850"/>
    <x v="9"/>
    <x v="0"/>
    <n v="8"/>
    <x v="4"/>
    <x v="1"/>
    <n v="30626"/>
  </r>
  <r>
    <n v="158851"/>
    <x v="9"/>
    <x v="0"/>
    <n v="8"/>
    <x v="5"/>
    <x v="0"/>
    <n v="31979"/>
  </r>
  <r>
    <n v="158852"/>
    <x v="9"/>
    <x v="0"/>
    <n v="8"/>
    <x v="5"/>
    <x v="1"/>
    <n v="30835"/>
  </r>
  <r>
    <n v="158853"/>
    <x v="9"/>
    <x v="0"/>
    <n v="8"/>
    <x v="6"/>
    <x v="0"/>
    <n v="32194"/>
  </r>
  <r>
    <n v="158854"/>
    <x v="9"/>
    <x v="0"/>
    <n v="8"/>
    <x v="6"/>
    <x v="1"/>
    <n v="31051"/>
  </r>
  <r>
    <n v="158855"/>
    <x v="9"/>
    <x v="0"/>
    <n v="8"/>
    <x v="7"/>
    <x v="0"/>
    <n v="32415"/>
  </r>
  <r>
    <n v="158856"/>
    <x v="9"/>
    <x v="0"/>
    <n v="8"/>
    <x v="7"/>
    <x v="1"/>
    <n v="31280"/>
  </r>
  <r>
    <n v="158857"/>
    <x v="9"/>
    <x v="0"/>
    <n v="8"/>
    <x v="8"/>
    <x v="0"/>
    <n v="32355"/>
  </r>
  <r>
    <n v="158858"/>
    <x v="9"/>
    <x v="0"/>
    <n v="8"/>
    <x v="8"/>
    <x v="1"/>
    <n v="31534"/>
  </r>
  <r>
    <n v="158859"/>
    <x v="9"/>
    <x v="0"/>
    <n v="8"/>
    <x v="9"/>
    <x v="0"/>
    <n v="32382"/>
  </r>
  <r>
    <n v="158860"/>
    <x v="9"/>
    <x v="0"/>
    <n v="8"/>
    <x v="9"/>
    <x v="1"/>
    <n v="31893"/>
  </r>
  <r>
    <n v="158861"/>
    <x v="9"/>
    <x v="0"/>
    <n v="8"/>
    <x v="10"/>
    <x v="0"/>
    <n v="32669"/>
  </r>
  <r>
    <n v="158862"/>
    <x v="9"/>
    <x v="0"/>
    <n v="8"/>
    <x v="10"/>
    <x v="1"/>
    <n v="32195"/>
  </r>
  <r>
    <n v="158863"/>
    <x v="9"/>
    <x v="0"/>
    <n v="8"/>
    <x v="11"/>
    <x v="0"/>
    <n v="32931"/>
  </r>
  <r>
    <n v="158864"/>
    <x v="9"/>
    <x v="0"/>
    <n v="8"/>
    <x v="11"/>
    <x v="1"/>
    <n v="32408"/>
  </r>
  <r>
    <n v="158865"/>
    <x v="9"/>
    <x v="0"/>
    <n v="8"/>
    <x v="12"/>
    <x v="0"/>
    <n v="33170"/>
  </r>
  <r>
    <n v="158866"/>
    <x v="9"/>
    <x v="0"/>
    <n v="8"/>
    <x v="12"/>
    <x v="1"/>
    <n v="32564"/>
  </r>
  <r>
    <n v="158867"/>
    <x v="9"/>
    <x v="0"/>
    <n v="8"/>
    <x v="13"/>
    <x v="0"/>
    <n v="33376"/>
  </r>
  <r>
    <n v="158868"/>
    <x v="9"/>
    <x v="0"/>
    <n v="8"/>
    <x v="13"/>
    <x v="1"/>
    <n v="32695"/>
  </r>
  <r>
    <n v="158869"/>
    <x v="9"/>
    <x v="0"/>
    <n v="8"/>
    <x v="14"/>
    <x v="0"/>
    <n v="33575"/>
  </r>
  <r>
    <n v="158870"/>
    <x v="9"/>
    <x v="0"/>
    <n v="8"/>
    <x v="14"/>
    <x v="1"/>
    <n v="32818"/>
  </r>
  <r>
    <n v="158871"/>
    <x v="9"/>
    <x v="0"/>
    <n v="8"/>
    <x v="15"/>
    <x v="0"/>
    <n v="33777"/>
  </r>
  <r>
    <n v="158872"/>
    <x v="9"/>
    <x v="0"/>
    <n v="8"/>
    <x v="15"/>
    <x v="1"/>
    <n v="32942"/>
  </r>
  <r>
    <n v="158873"/>
    <x v="9"/>
    <x v="0"/>
    <n v="8"/>
    <x v="16"/>
    <x v="0"/>
    <n v="33946"/>
  </r>
  <r>
    <n v="158874"/>
    <x v="9"/>
    <x v="0"/>
    <n v="8"/>
    <x v="16"/>
    <x v="1"/>
    <n v="33041"/>
  </r>
  <r>
    <n v="158875"/>
    <x v="9"/>
    <x v="0"/>
    <n v="8"/>
    <x v="17"/>
    <x v="0"/>
    <n v="34078"/>
  </r>
  <r>
    <n v="158876"/>
    <x v="9"/>
    <x v="0"/>
    <n v="8"/>
    <x v="17"/>
    <x v="1"/>
    <n v="33086"/>
  </r>
  <r>
    <n v="158877"/>
    <x v="9"/>
    <x v="0"/>
    <n v="8"/>
    <x v="18"/>
    <x v="0"/>
    <n v="34183"/>
  </r>
  <r>
    <n v="158878"/>
    <x v="9"/>
    <x v="0"/>
    <n v="8"/>
    <x v="18"/>
    <x v="1"/>
    <n v="33112"/>
  </r>
  <r>
    <n v="158879"/>
    <x v="9"/>
    <x v="0"/>
    <n v="8"/>
    <x v="19"/>
    <x v="0"/>
    <n v="34212"/>
  </r>
  <r>
    <n v="158880"/>
    <x v="9"/>
    <x v="0"/>
    <n v="8"/>
    <x v="19"/>
    <x v="1"/>
    <n v="33101"/>
  </r>
  <r>
    <n v="158881"/>
    <x v="9"/>
    <x v="0"/>
    <n v="8"/>
    <x v="20"/>
    <x v="0"/>
    <n v="34096"/>
  </r>
  <r>
    <n v="158882"/>
    <x v="9"/>
    <x v="0"/>
    <n v="8"/>
    <x v="20"/>
    <x v="1"/>
    <n v="32977"/>
  </r>
  <r>
    <n v="158883"/>
    <x v="9"/>
    <x v="0"/>
    <n v="8"/>
    <x v="21"/>
    <x v="0"/>
    <n v="33854"/>
  </r>
  <r>
    <n v="158884"/>
    <x v="9"/>
    <x v="0"/>
    <n v="8"/>
    <x v="21"/>
    <x v="1"/>
    <n v="32765"/>
  </r>
  <r>
    <n v="158885"/>
    <x v="9"/>
    <x v="0"/>
    <n v="8"/>
    <x v="22"/>
    <x v="0"/>
    <n v="33579"/>
  </r>
  <r>
    <n v="158886"/>
    <x v="9"/>
    <x v="0"/>
    <n v="8"/>
    <x v="22"/>
    <x v="1"/>
    <n v="32553"/>
  </r>
  <r>
    <n v="158887"/>
    <x v="9"/>
    <x v="0"/>
    <n v="8"/>
    <x v="23"/>
    <x v="0"/>
    <n v="33286"/>
  </r>
  <r>
    <n v="158888"/>
    <x v="9"/>
    <x v="0"/>
    <n v="8"/>
    <x v="23"/>
    <x v="1"/>
    <n v="32335"/>
  </r>
  <r>
    <n v="158889"/>
    <x v="9"/>
    <x v="0"/>
    <n v="8"/>
    <x v="24"/>
    <x v="0"/>
    <n v="32984"/>
  </r>
  <r>
    <n v="158890"/>
    <x v="9"/>
    <x v="0"/>
    <n v="8"/>
    <x v="24"/>
    <x v="1"/>
    <n v="32084"/>
  </r>
  <r>
    <n v="158891"/>
    <x v="9"/>
    <x v="0"/>
    <n v="8"/>
    <x v="25"/>
    <x v="0"/>
    <n v="32703"/>
  </r>
  <r>
    <n v="158892"/>
    <x v="9"/>
    <x v="0"/>
    <n v="8"/>
    <x v="25"/>
    <x v="1"/>
    <n v="31808"/>
  </r>
  <r>
    <n v="158893"/>
    <x v="9"/>
    <x v="0"/>
    <n v="8"/>
    <x v="26"/>
    <x v="0"/>
    <n v="32452"/>
  </r>
  <r>
    <n v="158894"/>
    <x v="9"/>
    <x v="0"/>
    <n v="8"/>
    <x v="26"/>
    <x v="1"/>
    <n v="31551"/>
  </r>
  <r>
    <n v="158895"/>
    <x v="9"/>
    <x v="0"/>
    <n v="8"/>
    <x v="27"/>
    <x v="0"/>
    <n v="32237"/>
  </r>
  <r>
    <n v="158896"/>
    <x v="9"/>
    <x v="0"/>
    <n v="8"/>
    <x v="27"/>
    <x v="1"/>
    <n v="31367"/>
  </r>
  <r>
    <n v="158897"/>
    <x v="9"/>
    <x v="0"/>
    <n v="8"/>
    <x v="28"/>
    <x v="0"/>
    <n v="32064"/>
  </r>
  <r>
    <n v="158898"/>
    <x v="9"/>
    <x v="0"/>
    <n v="8"/>
    <x v="28"/>
    <x v="1"/>
    <n v="31242"/>
  </r>
  <r>
    <n v="158899"/>
    <x v="9"/>
    <x v="0"/>
    <n v="8"/>
    <x v="29"/>
    <x v="0"/>
    <n v="31898"/>
  </r>
  <r>
    <n v="158900"/>
    <x v="9"/>
    <x v="0"/>
    <n v="8"/>
    <x v="29"/>
    <x v="1"/>
    <n v="31124"/>
  </r>
  <r>
    <n v="158901"/>
    <x v="9"/>
    <x v="0"/>
    <n v="8"/>
    <x v="30"/>
    <x v="0"/>
    <n v="31654"/>
  </r>
  <r>
    <n v="158902"/>
    <x v="9"/>
    <x v="0"/>
    <n v="8"/>
    <x v="30"/>
    <x v="1"/>
    <n v="30936"/>
  </r>
  <r>
    <n v="158903"/>
    <x v="9"/>
    <x v="0"/>
    <n v="8"/>
    <x v="31"/>
    <x v="0"/>
    <n v="31298"/>
  </r>
  <r>
    <n v="158904"/>
    <x v="9"/>
    <x v="0"/>
    <n v="8"/>
    <x v="31"/>
    <x v="1"/>
    <n v="30665"/>
  </r>
  <r>
    <n v="158905"/>
    <x v="9"/>
    <x v="0"/>
    <n v="8"/>
    <x v="32"/>
    <x v="0"/>
    <n v="30827"/>
  </r>
  <r>
    <n v="158906"/>
    <x v="9"/>
    <x v="0"/>
    <n v="8"/>
    <x v="32"/>
    <x v="1"/>
    <n v="30342"/>
  </r>
  <r>
    <n v="158907"/>
    <x v="9"/>
    <x v="0"/>
    <n v="8"/>
    <x v="33"/>
    <x v="0"/>
    <n v="30217"/>
  </r>
  <r>
    <n v="158908"/>
    <x v="9"/>
    <x v="0"/>
    <n v="8"/>
    <x v="33"/>
    <x v="1"/>
    <n v="29950"/>
  </r>
  <r>
    <n v="158909"/>
    <x v="9"/>
    <x v="0"/>
    <n v="8"/>
    <x v="34"/>
    <x v="0"/>
    <n v="29526"/>
  </r>
  <r>
    <n v="158910"/>
    <x v="9"/>
    <x v="0"/>
    <n v="8"/>
    <x v="34"/>
    <x v="1"/>
    <n v="29516"/>
  </r>
  <r>
    <n v="158911"/>
    <x v="9"/>
    <x v="0"/>
    <n v="8"/>
    <x v="35"/>
    <x v="0"/>
    <n v="28849"/>
  </r>
  <r>
    <n v="158912"/>
    <x v="9"/>
    <x v="0"/>
    <n v="8"/>
    <x v="35"/>
    <x v="1"/>
    <n v="29111"/>
  </r>
  <r>
    <n v="158913"/>
    <x v="9"/>
    <x v="0"/>
    <n v="8"/>
    <x v="36"/>
    <x v="0"/>
    <n v="28179"/>
  </r>
  <r>
    <n v="158914"/>
    <x v="9"/>
    <x v="0"/>
    <n v="8"/>
    <x v="36"/>
    <x v="1"/>
    <n v="28720"/>
  </r>
  <r>
    <n v="158915"/>
    <x v="9"/>
    <x v="0"/>
    <n v="8"/>
    <x v="37"/>
    <x v="0"/>
    <n v="27497"/>
  </r>
  <r>
    <n v="158916"/>
    <x v="9"/>
    <x v="0"/>
    <n v="8"/>
    <x v="37"/>
    <x v="1"/>
    <n v="28304"/>
  </r>
  <r>
    <n v="158917"/>
    <x v="9"/>
    <x v="0"/>
    <n v="8"/>
    <x v="38"/>
    <x v="0"/>
    <n v="26832"/>
  </r>
  <r>
    <n v="158918"/>
    <x v="9"/>
    <x v="0"/>
    <n v="8"/>
    <x v="38"/>
    <x v="1"/>
    <n v="27882"/>
  </r>
  <r>
    <n v="158919"/>
    <x v="9"/>
    <x v="0"/>
    <n v="8"/>
    <x v="39"/>
    <x v="0"/>
    <n v="26191"/>
  </r>
  <r>
    <n v="158920"/>
    <x v="9"/>
    <x v="0"/>
    <n v="8"/>
    <x v="39"/>
    <x v="1"/>
    <n v="27468"/>
  </r>
  <r>
    <n v="158921"/>
    <x v="9"/>
    <x v="0"/>
    <n v="8"/>
    <x v="40"/>
    <x v="0"/>
    <n v="25561"/>
  </r>
  <r>
    <n v="158922"/>
    <x v="9"/>
    <x v="0"/>
    <n v="8"/>
    <x v="40"/>
    <x v="1"/>
    <n v="27063"/>
  </r>
  <r>
    <n v="158923"/>
    <x v="9"/>
    <x v="0"/>
    <n v="8"/>
    <x v="41"/>
    <x v="0"/>
    <n v="24955"/>
  </r>
  <r>
    <n v="158924"/>
    <x v="9"/>
    <x v="0"/>
    <n v="8"/>
    <x v="41"/>
    <x v="1"/>
    <n v="26677"/>
  </r>
  <r>
    <n v="158925"/>
    <x v="9"/>
    <x v="0"/>
    <n v="8"/>
    <x v="42"/>
    <x v="0"/>
    <n v="24403"/>
  </r>
  <r>
    <n v="158926"/>
    <x v="9"/>
    <x v="0"/>
    <n v="8"/>
    <x v="42"/>
    <x v="1"/>
    <n v="26318"/>
  </r>
  <r>
    <n v="158927"/>
    <x v="9"/>
    <x v="0"/>
    <n v="8"/>
    <x v="43"/>
    <x v="0"/>
    <n v="23929"/>
  </r>
  <r>
    <n v="158928"/>
    <x v="9"/>
    <x v="0"/>
    <n v="8"/>
    <x v="43"/>
    <x v="1"/>
    <n v="25987"/>
  </r>
  <r>
    <n v="158929"/>
    <x v="9"/>
    <x v="0"/>
    <n v="8"/>
    <x v="44"/>
    <x v="0"/>
    <n v="23558"/>
  </r>
  <r>
    <n v="158930"/>
    <x v="9"/>
    <x v="0"/>
    <n v="8"/>
    <x v="44"/>
    <x v="1"/>
    <n v="25698"/>
  </r>
  <r>
    <n v="158931"/>
    <x v="9"/>
    <x v="0"/>
    <n v="8"/>
    <x v="45"/>
    <x v="0"/>
    <n v="23295"/>
  </r>
  <r>
    <n v="158932"/>
    <x v="9"/>
    <x v="0"/>
    <n v="8"/>
    <x v="45"/>
    <x v="1"/>
    <n v="25458"/>
  </r>
  <r>
    <n v="158933"/>
    <x v="9"/>
    <x v="0"/>
    <n v="8"/>
    <x v="46"/>
    <x v="0"/>
    <n v="23130"/>
  </r>
  <r>
    <n v="158934"/>
    <x v="9"/>
    <x v="0"/>
    <n v="8"/>
    <x v="46"/>
    <x v="1"/>
    <n v="25264"/>
  </r>
  <r>
    <n v="158935"/>
    <x v="9"/>
    <x v="0"/>
    <n v="8"/>
    <x v="47"/>
    <x v="0"/>
    <n v="23051"/>
  </r>
  <r>
    <n v="158936"/>
    <x v="9"/>
    <x v="0"/>
    <n v="8"/>
    <x v="47"/>
    <x v="1"/>
    <n v="25105"/>
  </r>
  <r>
    <n v="158937"/>
    <x v="9"/>
    <x v="0"/>
    <n v="8"/>
    <x v="48"/>
    <x v="0"/>
    <n v="23035"/>
  </r>
  <r>
    <n v="158938"/>
    <x v="9"/>
    <x v="0"/>
    <n v="8"/>
    <x v="48"/>
    <x v="1"/>
    <n v="24975"/>
  </r>
  <r>
    <n v="158939"/>
    <x v="9"/>
    <x v="0"/>
    <n v="8"/>
    <x v="49"/>
    <x v="0"/>
    <n v="22985"/>
  </r>
  <r>
    <n v="158940"/>
    <x v="9"/>
    <x v="0"/>
    <n v="8"/>
    <x v="49"/>
    <x v="1"/>
    <n v="24782"/>
  </r>
  <r>
    <n v="158941"/>
    <x v="9"/>
    <x v="0"/>
    <n v="8"/>
    <x v="50"/>
    <x v="0"/>
    <n v="22836"/>
  </r>
  <r>
    <n v="158942"/>
    <x v="9"/>
    <x v="0"/>
    <n v="8"/>
    <x v="50"/>
    <x v="1"/>
    <n v="24482"/>
  </r>
  <r>
    <n v="158943"/>
    <x v="9"/>
    <x v="0"/>
    <n v="8"/>
    <x v="51"/>
    <x v="0"/>
    <n v="22582"/>
  </r>
  <r>
    <n v="158944"/>
    <x v="9"/>
    <x v="0"/>
    <n v="8"/>
    <x v="51"/>
    <x v="1"/>
    <n v="24106"/>
  </r>
  <r>
    <n v="158945"/>
    <x v="9"/>
    <x v="0"/>
    <n v="8"/>
    <x v="52"/>
    <x v="0"/>
    <n v="22208"/>
  </r>
  <r>
    <n v="158946"/>
    <x v="9"/>
    <x v="0"/>
    <n v="8"/>
    <x v="52"/>
    <x v="1"/>
    <n v="23632"/>
  </r>
  <r>
    <n v="158947"/>
    <x v="9"/>
    <x v="0"/>
    <n v="8"/>
    <x v="53"/>
    <x v="0"/>
    <n v="21724"/>
  </r>
  <r>
    <n v="158948"/>
    <x v="9"/>
    <x v="0"/>
    <n v="8"/>
    <x v="53"/>
    <x v="1"/>
    <n v="23078"/>
  </r>
  <r>
    <n v="158949"/>
    <x v="9"/>
    <x v="0"/>
    <n v="8"/>
    <x v="54"/>
    <x v="0"/>
    <n v="21160"/>
  </r>
  <r>
    <n v="158950"/>
    <x v="9"/>
    <x v="0"/>
    <n v="8"/>
    <x v="54"/>
    <x v="1"/>
    <n v="22471"/>
  </r>
  <r>
    <n v="158951"/>
    <x v="9"/>
    <x v="0"/>
    <n v="8"/>
    <x v="55"/>
    <x v="0"/>
    <n v="20544"/>
  </r>
  <r>
    <n v="158952"/>
    <x v="9"/>
    <x v="0"/>
    <n v="8"/>
    <x v="55"/>
    <x v="1"/>
    <n v="21819"/>
  </r>
  <r>
    <n v="158953"/>
    <x v="9"/>
    <x v="0"/>
    <n v="8"/>
    <x v="56"/>
    <x v="0"/>
    <n v="19890"/>
  </r>
  <r>
    <n v="158954"/>
    <x v="9"/>
    <x v="0"/>
    <n v="8"/>
    <x v="56"/>
    <x v="1"/>
    <n v="21142"/>
  </r>
  <r>
    <n v="158955"/>
    <x v="9"/>
    <x v="0"/>
    <n v="8"/>
    <x v="57"/>
    <x v="0"/>
    <n v="19211"/>
  </r>
  <r>
    <n v="158956"/>
    <x v="9"/>
    <x v="0"/>
    <n v="8"/>
    <x v="57"/>
    <x v="1"/>
    <n v="20455"/>
  </r>
  <r>
    <n v="158957"/>
    <x v="9"/>
    <x v="0"/>
    <n v="8"/>
    <x v="58"/>
    <x v="0"/>
    <n v="18523"/>
  </r>
  <r>
    <n v="158958"/>
    <x v="9"/>
    <x v="0"/>
    <n v="8"/>
    <x v="58"/>
    <x v="1"/>
    <n v="19765"/>
  </r>
  <r>
    <n v="158959"/>
    <x v="9"/>
    <x v="0"/>
    <n v="8"/>
    <x v="59"/>
    <x v="0"/>
    <n v="17826"/>
  </r>
  <r>
    <n v="158960"/>
    <x v="9"/>
    <x v="0"/>
    <n v="8"/>
    <x v="59"/>
    <x v="1"/>
    <n v="19067"/>
  </r>
  <r>
    <n v="158961"/>
    <x v="9"/>
    <x v="0"/>
    <n v="8"/>
    <x v="60"/>
    <x v="0"/>
    <n v="17118"/>
  </r>
  <r>
    <n v="158962"/>
    <x v="9"/>
    <x v="0"/>
    <n v="8"/>
    <x v="60"/>
    <x v="1"/>
    <n v="18356"/>
  </r>
  <r>
    <n v="158963"/>
    <x v="9"/>
    <x v="0"/>
    <n v="8"/>
    <x v="61"/>
    <x v="0"/>
    <n v="16402"/>
  </r>
  <r>
    <n v="158964"/>
    <x v="9"/>
    <x v="0"/>
    <n v="8"/>
    <x v="61"/>
    <x v="1"/>
    <n v="17632"/>
  </r>
  <r>
    <n v="158965"/>
    <x v="9"/>
    <x v="0"/>
    <n v="8"/>
    <x v="62"/>
    <x v="0"/>
    <n v="15668"/>
  </r>
  <r>
    <n v="158966"/>
    <x v="9"/>
    <x v="0"/>
    <n v="8"/>
    <x v="62"/>
    <x v="1"/>
    <n v="16891"/>
  </r>
  <r>
    <n v="158967"/>
    <x v="9"/>
    <x v="0"/>
    <n v="8"/>
    <x v="63"/>
    <x v="0"/>
    <n v="14909"/>
  </r>
  <r>
    <n v="158968"/>
    <x v="9"/>
    <x v="0"/>
    <n v="8"/>
    <x v="63"/>
    <x v="1"/>
    <n v="16130"/>
  </r>
  <r>
    <n v="158969"/>
    <x v="9"/>
    <x v="0"/>
    <n v="8"/>
    <x v="64"/>
    <x v="0"/>
    <n v="14121"/>
  </r>
  <r>
    <n v="158970"/>
    <x v="9"/>
    <x v="0"/>
    <n v="8"/>
    <x v="64"/>
    <x v="1"/>
    <n v="15346"/>
  </r>
  <r>
    <n v="158971"/>
    <x v="9"/>
    <x v="0"/>
    <n v="8"/>
    <x v="65"/>
    <x v="0"/>
    <n v="13310"/>
  </r>
  <r>
    <n v="158972"/>
    <x v="9"/>
    <x v="0"/>
    <n v="8"/>
    <x v="65"/>
    <x v="1"/>
    <n v="14538"/>
  </r>
  <r>
    <n v="158973"/>
    <x v="9"/>
    <x v="0"/>
    <n v="8"/>
    <x v="66"/>
    <x v="0"/>
    <n v="12490"/>
  </r>
  <r>
    <n v="158974"/>
    <x v="9"/>
    <x v="0"/>
    <n v="8"/>
    <x v="66"/>
    <x v="1"/>
    <n v="13715"/>
  </r>
  <r>
    <n v="158975"/>
    <x v="9"/>
    <x v="0"/>
    <n v="8"/>
    <x v="67"/>
    <x v="0"/>
    <n v="11667"/>
  </r>
  <r>
    <n v="158976"/>
    <x v="9"/>
    <x v="0"/>
    <n v="8"/>
    <x v="67"/>
    <x v="1"/>
    <n v="12894"/>
  </r>
  <r>
    <n v="158977"/>
    <x v="9"/>
    <x v="0"/>
    <n v="8"/>
    <x v="68"/>
    <x v="0"/>
    <n v="10857"/>
  </r>
  <r>
    <n v="158978"/>
    <x v="9"/>
    <x v="0"/>
    <n v="8"/>
    <x v="68"/>
    <x v="1"/>
    <n v="12090"/>
  </r>
  <r>
    <n v="158979"/>
    <x v="9"/>
    <x v="0"/>
    <n v="8"/>
    <x v="69"/>
    <x v="0"/>
    <n v="10072"/>
  </r>
  <r>
    <n v="158980"/>
    <x v="9"/>
    <x v="0"/>
    <n v="8"/>
    <x v="69"/>
    <x v="1"/>
    <n v="11311"/>
  </r>
  <r>
    <n v="158981"/>
    <x v="9"/>
    <x v="0"/>
    <n v="8"/>
    <x v="70"/>
    <x v="0"/>
    <n v="9307"/>
  </r>
  <r>
    <n v="158982"/>
    <x v="9"/>
    <x v="0"/>
    <n v="8"/>
    <x v="70"/>
    <x v="1"/>
    <n v="10557"/>
  </r>
  <r>
    <n v="158983"/>
    <x v="9"/>
    <x v="0"/>
    <n v="8"/>
    <x v="71"/>
    <x v="0"/>
    <n v="8575"/>
  </r>
  <r>
    <n v="158984"/>
    <x v="9"/>
    <x v="0"/>
    <n v="8"/>
    <x v="71"/>
    <x v="1"/>
    <n v="9825"/>
  </r>
  <r>
    <n v="158985"/>
    <x v="9"/>
    <x v="0"/>
    <n v="8"/>
    <x v="72"/>
    <x v="0"/>
    <n v="7881"/>
  </r>
  <r>
    <n v="158986"/>
    <x v="9"/>
    <x v="0"/>
    <n v="8"/>
    <x v="72"/>
    <x v="1"/>
    <n v="9117"/>
  </r>
  <r>
    <n v="158987"/>
    <x v="9"/>
    <x v="0"/>
    <n v="8"/>
    <x v="73"/>
    <x v="0"/>
    <n v="7209"/>
  </r>
  <r>
    <n v="158988"/>
    <x v="9"/>
    <x v="0"/>
    <n v="8"/>
    <x v="73"/>
    <x v="1"/>
    <n v="8433"/>
  </r>
  <r>
    <n v="158989"/>
    <x v="9"/>
    <x v="0"/>
    <n v="8"/>
    <x v="74"/>
    <x v="0"/>
    <n v="6620"/>
  </r>
  <r>
    <n v="158990"/>
    <x v="9"/>
    <x v="0"/>
    <n v="8"/>
    <x v="74"/>
    <x v="1"/>
    <n v="7837"/>
  </r>
  <r>
    <n v="158991"/>
    <x v="9"/>
    <x v="0"/>
    <n v="8"/>
    <x v="75"/>
    <x v="0"/>
    <n v="6086"/>
  </r>
  <r>
    <n v="158992"/>
    <x v="9"/>
    <x v="0"/>
    <n v="8"/>
    <x v="75"/>
    <x v="1"/>
    <n v="7292"/>
  </r>
  <r>
    <n v="158993"/>
    <x v="9"/>
    <x v="0"/>
    <n v="8"/>
    <x v="76"/>
    <x v="0"/>
    <n v="5556"/>
  </r>
  <r>
    <n v="158994"/>
    <x v="9"/>
    <x v="0"/>
    <n v="8"/>
    <x v="76"/>
    <x v="1"/>
    <n v="6738"/>
  </r>
  <r>
    <n v="158995"/>
    <x v="9"/>
    <x v="0"/>
    <n v="8"/>
    <x v="77"/>
    <x v="0"/>
    <n v="5058"/>
  </r>
  <r>
    <n v="158996"/>
    <x v="9"/>
    <x v="0"/>
    <n v="8"/>
    <x v="77"/>
    <x v="1"/>
    <n v="6210"/>
  </r>
  <r>
    <n v="158997"/>
    <x v="9"/>
    <x v="0"/>
    <n v="8"/>
    <x v="78"/>
    <x v="0"/>
    <n v="4592"/>
  </r>
  <r>
    <n v="158998"/>
    <x v="9"/>
    <x v="0"/>
    <n v="8"/>
    <x v="78"/>
    <x v="1"/>
    <n v="5711"/>
  </r>
  <r>
    <n v="158999"/>
    <x v="9"/>
    <x v="0"/>
    <n v="8"/>
    <x v="79"/>
    <x v="0"/>
    <n v="4157"/>
  </r>
  <r>
    <n v="159000"/>
    <x v="9"/>
    <x v="0"/>
    <n v="8"/>
    <x v="79"/>
    <x v="1"/>
    <n v="5235"/>
  </r>
  <r>
    <n v="159001"/>
    <x v="9"/>
    <x v="0"/>
    <n v="8"/>
    <x v="80"/>
    <x v="0"/>
    <n v="3749"/>
  </r>
  <r>
    <n v="159002"/>
    <x v="9"/>
    <x v="0"/>
    <n v="8"/>
    <x v="80"/>
    <x v="1"/>
    <n v="4779"/>
  </r>
  <r>
    <n v="159003"/>
    <x v="9"/>
    <x v="0"/>
    <n v="8"/>
    <x v="81"/>
    <x v="0"/>
    <n v="3366"/>
  </r>
  <r>
    <n v="159004"/>
    <x v="9"/>
    <x v="0"/>
    <n v="8"/>
    <x v="81"/>
    <x v="1"/>
    <n v="4343"/>
  </r>
  <r>
    <n v="159005"/>
    <x v="9"/>
    <x v="0"/>
    <n v="8"/>
    <x v="82"/>
    <x v="0"/>
    <n v="3013"/>
  </r>
  <r>
    <n v="159006"/>
    <x v="9"/>
    <x v="0"/>
    <n v="8"/>
    <x v="82"/>
    <x v="1"/>
    <n v="3935"/>
  </r>
  <r>
    <n v="159007"/>
    <x v="9"/>
    <x v="0"/>
    <n v="8"/>
    <x v="83"/>
    <x v="0"/>
    <n v="2682"/>
  </r>
  <r>
    <n v="159008"/>
    <x v="9"/>
    <x v="0"/>
    <n v="8"/>
    <x v="83"/>
    <x v="1"/>
    <n v="3540"/>
  </r>
  <r>
    <n v="159009"/>
    <x v="9"/>
    <x v="0"/>
    <n v="8"/>
    <x v="84"/>
    <x v="0"/>
    <n v="2366"/>
  </r>
  <r>
    <n v="159010"/>
    <x v="9"/>
    <x v="0"/>
    <n v="8"/>
    <x v="84"/>
    <x v="1"/>
    <n v="3151"/>
  </r>
  <r>
    <n v="159011"/>
    <x v="9"/>
    <x v="0"/>
    <n v="8"/>
    <x v="85"/>
    <x v="0"/>
    <n v="2070"/>
  </r>
  <r>
    <n v="159012"/>
    <x v="9"/>
    <x v="0"/>
    <n v="8"/>
    <x v="85"/>
    <x v="1"/>
    <n v="2778"/>
  </r>
  <r>
    <n v="159013"/>
    <x v="9"/>
    <x v="0"/>
    <n v="8"/>
    <x v="86"/>
    <x v="0"/>
    <n v="1799"/>
  </r>
  <r>
    <n v="159014"/>
    <x v="9"/>
    <x v="0"/>
    <n v="8"/>
    <x v="86"/>
    <x v="1"/>
    <n v="2427"/>
  </r>
  <r>
    <n v="159015"/>
    <x v="9"/>
    <x v="0"/>
    <n v="8"/>
    <x v="87"/>
    <x v="0"/>
    <n v="1552"/>
  </r>
  <r>
    <n v="159016"/>
    <x v="9"/>
    <x v="0"/>
    <n v="8"/>
    <x v="87"/>
    <x v="1"/>
    <n v="2103"/>
  </r>
  <r>
    <n v="159017"/>
    <x v="9"/>
    <x v="0"/>
    <n v="8"/>
    <x v="88"/>
    <x v="0"/>
    <n v="1326"/>
  </r>
  <r>
    <n v="159018"/>
    <x v="9"/>
    <x v="0"/>
    <n v="8"/>
    <x v="88"/>
    <x v="1"/>
    <n v="1801"/>
  </r>
  <r>
    <n v="159019"/>
    <x v="9"/>
    <x v="0"/>
    <n v="8"/>
    <x v="89"/>
    <x v="0"/>
    <n v="1121"/>
  </r>
  <r>
    <n v="159020"/>
    <x v="9"/>
    <x v="0"/>
    <n v="8"/>
    <x v="89"/>
    <x v="1"/>
    <n v="1525"/>
  </r>
  <r>
    <n v="159021"/>
    <x v="9"/>
    <x v="0"/>
    <n v="8"/>
    <x v="90"/>
    <x v="0"/>
    <n v="933"/>
  </r>
  <r>
    <n v="159022"/>
    <x v="9"/>
    <x v="0"/>
    <n v="8"/>
    <x v="90"/>
    <x v="1"/>
    <n v="1276"/>
  </r>
  <r>
    <n v="159023"/>
    <x v="9"/>
    <x v="0"/>
    <n v="8"/>
    <x v="91"/>
    <x v="0"/>
    <n v="767"/>
  </r>
  <r>
    <n v="159024"/>
    <x v="9"/>
    <x v="0"/>
    <n v="8"/>
    <x v="91"/>
    <x v="1"/>
    <n v="1053"/>
  </r>
  <r>
    <n v="159025"/>
    <x v="9"/>
    <x v="0"/>
    <n v="8"/>
    <x v="92"/>
    <x v="0"/>
    <n v="621"/>
  </r>
  <r>
    <n v="159026"/>
    <x v="9"/>
    <x v="0"/>
    <n v="8"/>
    <x v="92"/>
    <x v="1"/>
    <n v="856"/>
  </r>
  <r>
    <n v="159027"/>
    <x v="9"/>
    <x v="0"/>
    <n v="8"/>
    <x v="93"/>
    <x v="0"/>
    <n v="493"/>
  </r>
  <r>
    <n v="159028"/>
    <x v="9"/>
    <x v="0"/>
    <n v="8"/>
    <x v="93"/>
    <x v="1"/>
    <n v="684"/>
  </r>
  <r>
    <n v="159029"/>
    <x v="9"/>
    <x v="0"/>
    <n v="8"/>
    <x v="94"/>
    <x v="0"/>
    <n v="382"/>
  </r>
  <r>
    <n v="159030"/>
    <x v="9"/>
    <x v="0"/>
    <n v="8"/>
    <x v="94"/>
    <x v="1"/>
    <n v="535"/>
  </r>
  <r>
    <n v="159031"/>
    <x v="9"/>
    <x v="0"/>
    <n v="8"/>
    <x v="95"/>
    <x v="0"/>
    <n v="288"/>
  </r>
  <r>
    <n v="159032"/>
    <x v="9"/>
    <x v="0"/>
    <n v="8"/>
    <x v="95"/>
    <x v="1"/>
    <n v="409"/>
  </r>
  <r>
    <n v="159033"/>
    <x v="9"/>
    <x v="0"/>
    <n v="8"/>
    <x v="96"/>
    <x v="0"/>
    <n v="213"/>
  </r>
  <r>
    <n v="159034"/>
    <x v="9"/>
    <x v="0"/>
    <n v="8"/>
    <x v="96"/>
    <x v="1"/>
    <n v="306"/>
  </r>
  <r>
    <n v="159035"/>
    <x v="9"/>
    <x v="0"/>
    <n v="8"/>
    <x v="97"/>
    <x v="0"/>
    <n v="153"/>
  </r>
  <r>
    <n v="159036"/>
    <x v="9"/>
    <x v="0"/>
    <n v="8"/>
    <x v="97"/>
    <x v="1"/>
    <n v="223"/>
  </r>
  <r>
    <n v="159037"/>
    <x v="9"/>
    <x v="0"/>
    <n v="8"/>
    <x v="98"/>
    <x v="0"/>
    <n v="108"/>
  </r>
  <r>
    <n v="159038"/>
    <x v="9"/>
    <x v="0"/>
    <n v="8"/>
    <x v="98"/>
    <x v="1"/>
    <n v="159"/>
  </r>
  <r>
    <n v="159039"/>
    <x v="9"/>
    <x v="0"/>
    <n v="8"/>
    <x v="99"/>
    <x v="0"/>
    <n v="74"/>
  </r>
  <r>
    <n v="159040"/>
    <x v="9"/>
    <x v="0"/>
    <n v="8"/>
    <x v="99"/>
    <x v="1"/>
    <n v="111"/>
  </r>
  <r>
    <n v="159041"/>
    <x v="9"/>
    <x v="0"/>
    <n v="8"/>
    <x v="100"/>
    <x v="0"/>
    <n v="49"/>
  </r>
  <r>
    <n v="159042"/>
    <x v="9"/>
    <x v="0"/>
    <n v="8"/>
    <x v="100"/>
    <x v="1"/>
    <n v="75"/>
  </r>
  <r>
    <n v="159043"/>
    <x v="9"/>
    <x v="0"/>
    <n v="8"/>
    <x v="101"/>
    <x v="0"/>
    <n v="31"/>
  </r>
  <r>
    <n v="159044"/>
    <x v="9"/>
    <x v="0"/>
    <n v="8"/>
    <x v="101"/>
    <x v="1"/>
    <n v="48"/>
  </r>
  <r>
    <n v="159045"/>
    <x v="9"/>
    <x v="0"/>
    <n v="8"/>
    <x v="102"/>
    <x v="0"/>
    <n v="20"/>
  </r>
  <r>
    <n v="159046"/>
    <x v="9"/>
    <x v="0"/>
    <n v="8"/>
    <x v="102"/>
    <x v="1"/>
    <n v="30"/>
  </r>
  <r>
    <n v="159047"/>
    <x v="9"/>
    <x v="0"/>
    <n v="8"/>
    <x v="103"/>
    <x v="0"/>
    <n v="12"/>
  </r>
  <r>
    <n v="159048"/>
    <x v="9"/>
    <x v="0"/>
    <n v="8"/>
    <x v="103"/>
    <x v="1"/>
    <n v="18"/>
  </r>
  <r>
    <n v="159049"/>
    <x v="9"/>
    <x v="0"/>
    <n v="8"/>
    <x v="104"/>
    <x v="0"/>
    <n v="7"/>
  </r>
  <r>
    <n v="159050"/>
    <x v="9"/>
    <x v="0"/>
    <n v="8"/>
    <x v="104"/>
    <x v="1"/>
    <n v="10"/>
  </r>
  <r>
    <n v="159051"/>
    <x v="9"/>
    <x v="0"/>
    <n v="8"/>
    <x v="105"/>
    <x v="0"/>
    <n v="3"/>
  </r>
  <r>
    <n v="159052"/>
    <x v="9"/>
    <x v="0"/>
    <n v="8"/>
    <x v="105"/>
    <x v="1"/>
    <n v="6"/>
  </r>
  <r>
    <n v="159053"/>
    <x v="9"/>
    <x v="0"/>
    <n v="8"/>
    <x v="106"/>
    <x v="0"/>
    <n v="2"/>
  </r>
  <r>
    <n v="159054"/>
    <x v="9"/>
    <x v="0"/>
    <n v="8"/>
    <x v="106"/>
    <x v="1"/>
    <n v="3"/>
  </r>
  <r>
    <n v="159055"/>
    <x v="9"/>
    <x v="0"/>
    <n v="8"/>
    <x v="107"/>
    <x v="0"/>
    <n v="1"/>
  </r>
  <r>
    <n v="159056"/>
    <x v="9"/>
    <x v="0"/>
    <n v="8"/>
    <x v="107"/>
    <x v="1"/>
    <n v="2"/>
  </r>
  <r>
    <n v="159057"/>
    <x v="9"/>
    <x v="0"/>
    <n v="8"/>
    <x v="108"/>
    <x v="0"/>
    <n v="0"/>
  </r>
  <r>
    <n v="159058"/>
    <x v="9"/>
    <x v="0"/>
    <n v="8"/>
    <x v="108"/>
    <x v="1"/>
    <n v="1"/>
  </r>
  <r>
    <n v="159059"/>
    <x v="9"/>
    <x v="0"/>
    <n v="8"/>
    <x v="109"/>
    <x v="0"/>
    <n v="0"/>
  </r>
  <r>
    <n v="159060"/>
    <x v="9"/>
    <x v="0"/>
    <n v="8"/>
    <x v="109"/>
    <x v="1"/>
    <n v="0"/>
  </r>
  <r>
    <n v="159061"/>
    <x v="10"/>
    <x v="0"/>
    <n v="8"/>
    <x v="0"/>
    <x v="0"/>
    <n v="30606"/>
  </r>
  <r>
    <n v="159062"/>
    <x v="10"/>
    <x v="0"/>
    <n v="8"/>
    <x v="0"/>
    <x v="1"/>
    <n v="29499"/>
  </r>
  <r>
    <n v="159063"/>
    <x v="10"/>
    <x v="0"/>
    <n v="8"/>
    <x v="1"/>
    <x v="0"/>
    <n v="30806"/>
  </r>
  <r>
    <n v="159064"/>
    <x v="10"/>
    <x v="0"/>
    <n v="8"/>
    <x v="1"/>
    <x v="1"/>
    <n v="29714"/>
  </r>
  <r>
    <n v="159065"/>
    <x v="10"/>
    <x v="0"/>
    <n v="8"/>
    <x v="2"/>
    <x v="0"/>
    <n v="31037"/>
  </r>
  <r>
    <n v="159066"/>
    <x v="10"/>
    <x v="0"/>
    <n v="8"/>
    <x v="2"/>
    <x v="1"/>
    <n v="29945"/>
  </r>
  <r>
    <n v="159067"/>
    <x v="10"/>
    <x v="0"/>
    <n v="8"/>
    <x v="3"/>
    <x v="0"/>
    <n v="31267"/>
  </r>
  <r>
    <n v="159068"/>
    <x v="10"/>
    <x v="0"/>
    <n v="8"/>
    <x v="3"/>
    <x v="1"/>
    <n v="30165"/>
  </r>
  <r>
    <n v="159069"/>
    <x v="10"/>
    <x v="0"/>
    <n v="8"/>
    <x v="4"/>
    <x v="0"/>
    <n v="31494"/>
  </r>
  <r>
    <n v="159070"/>
    <x v="10"/>
    <x v="0"/>
    <n v="8"/>
    <x v="4"/>
    <x v="1"/>
    <n v="30374"/>
  </r>
  <r>
    <n v="159071"/>
    <x v="10"/>
    <x v="0"/>
    <n v="8"/>
    <x v="5"/>
    <x v="0"/>
    <n v="31711"/>
  </r>
  <r>
    <n v="159072"/>
    <x v="10"/>
    <x v="0"/>
    <n v="8"/>
    <x v="5"/>
    <x v="1"/>
    <n v="30577"/>
  </r>
  <r>
    <n v="159073"/>
    <x v="10"/>
    <x v="0"/>
    <n v="8"/>
    <x v="6"/>
    <x v="0"/>
    <n v="31920"/>
  </r>
  <r>
    <n v="159074"/>
    <x v="10"/>
    <x v="0"/>
    <n v="8"/>
    <x v="6"/>
    <x v="1"/>
    <n v="30784"/>
  </r>
  <r>
    <n v="159075"/>
    <x v="10"/>
    <x v="0"/>
    <n v="8"/>
    <x v="7"/>
    <x v="0"/>
    <n v="32129"/>
  </r>
  <r>
    <n v="159076"/>
    <x v="10"/>
    <x v="0"/>
    <n v="8"/>
    <x v="7"/>
    <x v="1"/>
    <n v="31003"/>
  </r>
  <r>
    <n v="159077"/>
    <x v="10"/>
    <x v="0"/>
    <n v="8"/>
    <x v="8"/>
    <x v="0"/>
    <n v="32348"/>
  </r>
  <r>
    <n v="159078"/>
    <x v="10"/>
    <x v="0"/>
    <n v="8"/>
    <x v="8"/>
    <x v="1"/>
    <n v="31235"/>
  </r>
  <r>
    <n v="159079"/>
    <x v="10"/>
    <x v="0"/>
    <n v="8"/>
    <x v="9"/>
    <x v="0"/>
    <n v="32290"/>
  </r>
  <r>
    <n v="159080"/>
    <x v="10"/>
    <x v="0"/>
    <n v="8"/>
    <x v="9"/>
    <x v="1"/>
    <n v="31490"/>
  </r>
  <r>
    <n v="159081"/>
    <x v="10"/>
    <x v="0"/>
    <n v="8"/>
    <x v="10"/>
    <x v="0"/>
    <n v="32325"/>
  </r>
  <r>
    <n v="159082"/>
    <x v="10"/>
    <x v="0"/>
    <n v="8"/>
    <x v="10"/>
    <x v="1"/>
    <n v="31852"/>
  </r>
  <r>
    <n v="159083"/>
    <x v="10"/>
    <x v="0"/>
    <n v="8"/>
    <x v="11"/>
    <x v="0"/>
    <n v="32617"/>
  </r>
  <r>
    <n v="159084"/>
    <x v="10"/>
    <x v="0"/>
    <n v="8"/>
    <x v="11"/>
    <x v="1"/>
    <n v="32156"/>
  </r>
  <r>
    <n v="159085"/>
    <x v="10"/>
    <x v="0"/>
    <n v="8"/>
    <x v="12"/>
    <x v="0"/>
    <n v="32876"/>
  </r>
  <r>
    <n v="159086"/>
    <x v="10"/>
    <x v="0"/>
    <n v="8"/>
    <x v="12"/>
    <x v="1"/>
    <n v="32365"/>
  </r>
  <r>
    <n v="159087"/>
    <x v="10"/>
    <x v="0"/>
    <n v="8"/>
    <x v="13"/>
    <x v="0"/>
    <n v="33107"/>
  </r>
  <r>
    <n v="159088"/>
    <x v="10"/>
    <x v="0"/>
    <n v="8"/>
    <x v="13"/>
    <x v="1"/>
    <n v="32516"/>
  </r>
  <r>
    <n v="159089"/>
    <x v="10"/>
    <x v="0"/>
    <n v="8"/>
    <x v="14"/>
    <x v="0"/>
    <n v="33301"/>
  </r>
  <r>
    <n v="159090"/>
    <x v="10"/>
    <x v="0"/>
    <n v="8"/>
    <x v="14"/>
    <x v="1"/>
    <n v="32641"/>
  </r>
  <r>
    <n v="159091"/>
    <x v="10"/>
    <x v="0"/>
    <n v="8"/>
    <x v="15"/>
    <x v="0"/>
    <n v="33507"/>
  </r>
  <r>
    <n v="159092"/>
    <x v="10"/>
    <x v="0"/>
    <n v="8"/>
    <x v="15"/>
    <x v="1"/>
    <n v="32768"/>
  </r>
  <r>
    <n v="159093"/>
    <x v="10"/>
    <x v="0"/>
    <n v="8"/>
    <x v="16"/>
    <x v="0"/>
    <n v="33711"/>
  </r>
  <r>
    <n v="159094"/>
    <x v="10"/>
    <x v="0"/>
    <n v="8"/>
    <x v="16"/>
    <x v="1"/>
    <n v="32893"/>
  </r>
  <r>
    <n v="159095"/>
    <x v="10"/>
    <x v="0"/>
    <n v="8"/>
    <x v="17"/>
    <x v="0"/>
    <n v="33859"/>
  </r>
  <r>
    <n v="159096"/>
    <x v="10"/>
    <x v="0"/>
    <n v="8"/>
    <x v="17"/>
    <x v="1"/>
    <n v="32981"/>
  </r>
  <r>
    <n v="159097"/>
    <x v="10"/>
    <x v="0"/>
    <n v="8"/>
    <x v="18"/>
    <x v="0"/>
    <n v="33970"/>
  </r>
  <r>
    <n v="159098"/>
    <x v="10"/>
    <x v="0"/>
    <n v="8"/>
    <x v="18"/>
    <x v="1"/>
    <n v="33017"/>
  </r>
  <r>
    <n v="159099"/>
    <x v="10"/>
    <x v="0"/>
    <n v="8"/>
    <x v="19"/>
    <x v="0"/>
    <n v="34058"/>
  </r>
  <r>
    <n v="159100"/>
    <x v="10"/>
    <x v="0"/>
    <n v="8"/>
    <x v="19"/>
    <x v="1"/>
    <n v="33036"/>
  </r>
  <r>
    <n v="159101"/>
    <x v="10"/>
    <x v="0"/>
    <n v="8"/>
    <x v="20"/>
    <x v="0"/>
    <n v="34074"/>
  </r>
  <r>
    <n v="159102"/>
    <x v="10"/>
    <x v="0"/>
    <n v="8"/>
    <x v="20"/>
    <x v="1"/>
    <n v="33015"/>
  </r>
  <r>
    <n v="159103"/>
    <x v="10"/>
    <x v="0"/>
    <n v="8"/>
    <x v="21"/>
    <x v="0"/>
    <n v="33949"/>
  </r>
  <r>
    <n v="159104"/>
    <x v="10"/>
    <x v="0"/>
    <n v="8"/>
    <x v="21"/>
    <x v="1"/>
    <n v="32882"/>
  </r>
  <r>
    <n v="159105"/>
    <x v="10"/>
    <x v="0"/>
    <n v="8"/>
    <x v="22"/>
    <x v="0"/>
    <n v="33703"/>
  </r>
  <r>
    <n v="159106"/>
    <x v="10"/>
    <x v="0"/>
    <n v="8"/>
    <x v="22"/>
    <x v="1"/>
    <n v="32669"/>
  </r>
  <r>
    <n v="159107"/>
    <x v="10"/>
    <x v="0"/>
    <n v="8"/>
    <x v="23"/>
    <x v="0"/>
    <n v="33428"/>
  </r>
  <r>
    <n v="159108"/>
    <x v="10"/>
    <x v="0"/>
    <n v="8"/>
    <x v="23"/>
    <x v="1"/>
    <n v="32459"/>
  </r>
  <r>
    <n v="159109"/>
    <x v="10"/>
    <x v="0"/>
    <n v="8"/>
    <x v="24"/>
    <x v="0"/>
    <n v="33139"/>
  </r>
  <r>
    <n v="159110"/>
    <x v="10"/>
    <x v="0"/>
    <n v="8"/>
    <x v="24"/>
    <x v="1"/>
    <n v="32242"/>
  </r>
  <r>
    <n v="159111"/>
    <x v="10"/>
    <x v="0"/>
    <n v="8"/>
    <x v="25"/>
    <x v="0"/>
    <n v="32820"/>
  </r>
  <r>
    <n v="159112"/>
    <x v="10"/>
    <x v="0"/>
    <n v="8"/>
    <x v="25"/>
    <x v="1"/>
    <n v="31980"/>
  </r>
  <r>
    <n v="159113"/>
    <x v="10"/>
    <x v="0"/>
    <n v="8"/>
    <x v="26"/>
    <x v="0"/>
    <n v="32526"/>
  </r>
  <r>
    <n v="159114"/>
    <x v="10"/>
    <x v="0"/>
    <n v="8"/>
    <x v="26"/>
    <x v="1"/>
    <n v="31692"/>
  </r>
  <r>
    <n v="159115"/>
    <x v="10"/>
    <x v="0"/>
    <n v="8"/>
    <x v="27"/>
    <x v="0"/>
    <n v="32282"/>
  </r>
  <r>
    <n v="159116"/>
    <x v="10"/>
    <x v="0"/>
    <n v="8"/>
    <x v="27"/>
    <x v="1"/>
    <n v="31440"/>
  </r>
  <r>
    <n v="159117"/>
    <x v="10"/>
    <x v="0"/>
    <n v="8"/>
    <x v="28"/>
    <x v="0"/>
    <n v="32076"/>
  </r>
  <r>
    <n v="159118"/>
    <x v="10"/>
    <x v="0"/>
    <n v="8"/>
    <x v="28"/>
    <x v="1"/>
    <n v="31259"/>
  </r>
  <r>
    <n v="159119"/>
    <x v="10"/>
    <x v="0"/>
    <n v="8"/>
    <x v="29"/>
    <x v="0"/>
    <n v="31910"/>
  </r>
  <r>
    <n v="159120"/>
    <x v="10"/>
    <x v="0"/>
    <n v="8"/>
    <x v="29"/>
    <x v="1"/>
    <n v="31138"/>
  </r>
  <r>
    <n v="159121"/>
    <x v="10"/>
    <x v="0"/>
    <n v="8"/>
    <x v="30"/>
    <x v="0"/>
    <n v="31742"/>
  </r>
  <r>
    <n v="159122"/>
    <x v="10"/>
    <x v="0"/>
    <n v="8"/>
    <x v="30"/>
    <x v="1"/>
    <n v="31023"/>
  </r>
  <r>
    <n v="159123"/>
    <x v="10"/>
    <x v="0"/>
    <n v="8"/>
    <x v="31"/>
    <x v="0"/>
    <n v="31498"/>
  </r>
  <r>
    <n v="159124"/>
    <x v="10"/>
    <x v="0"/>
    <n v="8"/>
    <x v="31"/>
    <x v="1"/>
    <n v="30839"/>
  </r>
  <r>
    <n v="159125"/>
    <x v="10"/>
    <x v="0"/>
    <n v="8"/>
    <x v="32"/>
    <x v="0"/>
    <n v="31148"/>
  </r>
  <r>
    <n v="159126"/>
    <x v="10"/>
    <x v="0"/>
    <n v="8"/>
    <x v="32"/>
    <x v="1"/>
    <n v="30571"/>
  </r>
  <r>
    <n v="159127"/>
    <x v="10"/>
    <x v="0"/>
    <n v="8"/>
    <x v="33"/>
    <x v="0"/>
    <n v="30684"/>
  </r>
  <r>
    <n v="159128"/>
    <x v="10"/>
    <x v="0"/>
    <n v="8"/>
    <x v="33"/>
    <x v="1"/>
    <n v="30249"/>
  </r>
  <r>
    <n v="159129"/>
    <x v="10"/>
    <x v="0"/>
    <n v="8"/>
    <x v="34"/>
    <x v="0"/>
    <n v="30079"/>
  </r>
  <r>
    <n v="159130"/>
    <x v="10"/>
    <x v="0"/>
    <n v="8"/>
    <x v="34"/>
    <x v="1"/>
    <n v="29860"/>
  </r>
  <r>
    <n v="159131"/>
    <x v="10"/>
    <x v="0"/>
    <n v="8"/>
    <x v="35"/>
    <x v="0"/>
    <n v="29394"/>
  </r>
  <r>
    <n v="159132"/>
    <x v="10"/>
    <x v="0"/>
    <n v="8"/>
    <x v="35"/>
    <x v="1"/>
    <n v="29429"/>
  </r>
  <r>
    <n v="159133"/>
    <x v="10"/>
    <x v="0"/>
    <n v="8"/>
    <x v="36"/>
    <x v="0"/>
    <n v="28720"/>
  </r>
  <r>
    <n v="159134"/>
    <x v="10"/>
    <x v="0"/>
    <n v="8"/>
    <x v="36"/>
    <x v="1"/>
    <n v="29027"/>
  </r>
  <r>
    <n v="159135"/>
    <x v="10"/>
    <x v="0"/>
    <n v="8"/>
    <x v="37"/>
    <x v="0"/>
    <n v="28053"/>
  </r>
  <r>
    <n v="159136"/>
    <x v="10"/>
    <x v="0"/>
    <n v="8"/>
    <x v="37"/>
    <x v="1"/>
    <n v="28635"/>
  </r>
  <r>
    <n v="159137"/>
    <x v="10"/>
    <x v="0"/>
    <n v="8"/>
    <x v="38"/>
    <x v="0"/>
    <n v="27373"/>
  </r>
  <r>
    <n v="159138"/>
    <x v="10"/>
    <x v="0"/>
    <n v="8"/>
    <x v="38"/>
    <x v="1"/>
    <n v="28220"/>
  </r>
  <r>
    <n v="159139"/>
    <x v="10"/>
    <x v="0"/>
    <n v="8"/>
    <x v="39"/>
    <x v="0"/>
    <n v="26709"/>
  </r>
  <r>
    <n v="159140"/>
    <x v="10"/>
    <x v="0"/>
    <n v="8"/>
    <x v="39"/>
    <x v="1"/>
    <n v="27796"/>
  </r>
  <r>
    <n v="159141"/>
    <x v="10"/>
    <x v="0"/>
    <n v="8"/>
    <x v="40"/>
    <x v="0"/>
    <n v="26068"/>
  </r>
  <r>
    <n v="159142"/>
    <x v="10"/>
    <x v="0"/>
    <n v="8"/>
    <x v="40"/>
    <x v="1"/>
    <n v="27382"/>
  </r>
  <r>
    <n v="159143"/>
    <x v="10"/>
    <x v="0"/>
    <n v="8"/>
    <x v="41"/>
    <x v="0"/>
    <n v="25436"/>
  </r>
  <r>
    <n v="159144"/>
    <x v="10"/>
    <x v="0"/>
    <n v="8"/>
    <x v="41"/>
    <x v="1"/>
    <n v="26975"/>
  </r>
  <r>
    <n v="159145"/>
    <x v="10"/>
    <x v="0"/>
    <n v="8"/>
    <x v="42"/>
    <x v="0"/>
    <n v="24829"/>
  </r>
  <r>
    <n v="159146"/>
    <x v="10"/>
    <x v="0"/>
    <n v="8"/>
    <x v="42"/>
    <x v="1"/>
    <n v="26588"/>
  </r>
  <r>
    <n v="159147"/>
    <x v="10"/>
    <x v="0"/>
    <n v="8"/>
    <x v="43"/>
    <x v="0"/>
    <n v="24274"/>
  </r>
  <r>
    <n v="159148"/>
    <x v="10"/>
    <x v="0"/>
    <n v="8"/>
    <x v="43"/>
    <x v="1"/>
    <n v="26226"/>
  </r>
  <r>
    <n v="159149"/>
    <x v="10"/>
    <x v="0"/>
    <n v="8"/>
    <x v="44"/>
    <x v="0"/>
    <n v="23796"/>
  </r>
  <r>
    <n v="159150"/>
    <x v="10"/>
    <x v="0"/>
    <n v="8"/>
    <x v="44"/>
    <x v="1"/>
    <n v="25892"/>
  </r>
  <r>
    <n v="159151"/>
    <x v="10"/>
    <x v="0"/>
    <n v="8"/>
    <x v="45"/>
    <x v="0"/>
    <n v="23424"/>
  </r>
  <r>
    <n v="159152"/>
    <x v="10"/>
    <x v="0"/>
    <n v="8"/>
    <x v="45"/>
    <x v="1"/>
    <n v="25599"/>
  </r>
  <r>
    <n v="159153"/>
    <x v="10"/>
    <x v="0"/>
    <n v="8"/>
    <x v="46"/>
    <x v="0"/>
    <n v="23157"/>
  </r>
  <r>
    <n v="159154"/>
    <x v="10"/>
    <x v="0"/>
    <n v="8"/>
    <x v="46"/>
    <x v="1"/>
    <n v="25356"/>
  </r>
  <r>
    <n v="159155"/>
    <x v="10"/>
    <x v="0"/>
    <n v="8"/>
    <x v="47"/>
    <x v="0"/>
    <n v="22985"/>
  </r>
  <r>
    <n v="159156"/>
    <x v="10"/>
    <x v="0"/>
    <n v="8"/>
    <x v="47"/>
    <x v="1"/>
    <n v="25157"/>
  </r>
  <r>
    <n v="159157"/>
    <x v="10"/>
    <x v="0"/>
    <n v="8"/>
    <x v="48"/>
    <x v="0"/>
    <n v="22898"/>
  </r>
  <r>
    <n v="159158"/>
    <x v="10"/>
    <x v="0"/>
    <n v="8"/>
    <x v="48"/>
    <x v="1"/>
    <n v="24992"/>
  </r>
  <r>
    <n v="159159"/>
    <x v="10"/>
    <x v="0"/>
    <n v="8"/>
    <x v="49"/>
    <x v="0"/>
    <n v="22872"/>
  </r>
  <r>
    <n v="159160"/>
    <x v="10"/>
    <x v="0"/>
    <n v="8"/>
    <x v="49"/>
    <x v="1"/>
    <n v="24857"/>
  </r>
  <r>
    <n v="159161"/>
    <x v="10"/>
    <x v="0"/>
    <n v="8"/>
    <x v="50"/>
    <x v="0"/>
    <n v="22816"/>
  </r>
  <r>
    <n v="159162"/>
    <x v="10"/>
    <x v="0"/>
    <n v="8"/>
    <x v="50"/>
    <x v="1"/>
    <n v="24668"/>
  </r>
  <r>
    <n v="159163"/>
    <x v="10"/>
    <x v="0"/>
    <n v="8"/>
    <x v="51"/>
    <x v="0"/>
    <n v="22659"/>
  </r>
  <r>
    <n v="159164"/>
    <x v="10"/>
    <x v="0"/>
    <n v="8"/>
    <x v="51"/>
    <x v="1"/>
    <n v="24372"/>
  </r>
  <r>
    <n v="159165"/>
    <x v="10"/>
    <x v="0"/>
    <n v="8"/>
    <x v="52"/>
    <x v="0"/>
    <n v="22395"/>
  </r>
  <r>
    <n v="159166"/>
    <x v="10"/>
    <x v="0"/>
    <n v="8"/>
    <x v="52"/>
    <x v="1"/>
    <n v="23989"/>
  </r>
  <r>
    <n v="159167"/>
    <x v="10"/>
    <x v="0"/>
    <n v="8"/>
    <x v="53"/>
    <x v="0"/>
    <n v="22011"/>
  </r>
  <r>
    <n v="159168"/>
    <x v="10"/>
    <x v="0"/>
    <n v="8"/>
    <x v="53"/>
    <x v="1"/>
    <n v="23508"/>
  </r>
  <r>
    <n v="159169"/>
    <x v="10"/>
    <x v="0"/>
    <n v="8"/>
    <x v="54"/>
    <x v="0"/>
    <n v="21518"/>
  </r>
  <r>
    <n v="159170"/>
    <x v="10"/>
    <x v="0"/>
    <n v="8"/>
    <x v="54"/>
    <x v="1"/>
    <n v="22948"/>
  </r>
  <r>
    <n v="159171"/>
    <x v="10"/>
    <x v="0"/>
    <n v="8"/>
    <x v="55"/>
    <x v="0"/>
    <n v="20950"/>
  </r>
  <r>
    <n v="159172"/>
    <x v="10"/>
    <x v="0"/>
    <n v="8"/>
    <x v="55"/>
    <x v="1"/>
    <n v="22337"/>
  </r>
  <r>
    <n v="159173"/>
    <x v="10"/>
    <x v="0"/>
    <n v="8"/>
    <x v="56"/>
    <x v="0"/>
    <n v="20330"/>
  </r>
  <r>
    <n v="159174"/>
    <x v="10"/>
    <x v="0"/>
    <n v="8"/>
    <x v="56"/>
    <x v="1"/>
    <n v="21683"/>
  </r>
  <r>
    <n v="159175"/>
    <x v="10"/>
    <x v="0"/>
    <n v="8"/>
    <x v="57"/>
    <x v="0"/>
    <n v="19668"/>
  </r>
  <r>
    <n v="159176"/>
    <x v="10"/>
    <x v="0"/>
    <n v="8"/>
    <x v="57"/>
    <x v="1"/>
    <n v="20999"/>
  </r>
  <r>
    <n v="159177"/>
    <x v="10"/>
    <x v="0"/>
    <n v="8"/>
    <x v="58"/>
    <x v="0"/>
    <n v="18980"/>
  </r>
  <r>
    <n v="159178"/>
    <x v="10"/>
    <x v="0"/>
    <n v="8"/>
    <x v="58"/>
    <x v="1"/>
    <n v="20304"/>
  </r>
  <r>
    <n v="159179"/>
    <x v="10"/>
    <x v="0"/>
    <n v="8"/>
    <x v="59"/>
    <x v="0"/>
    <n v="18283"/>
  </r>
  <r>
    <n v="159180"/>
    <x v="10"/>
    <x v="0"/>
    <n v="8"/>
    <x v="59"/>
    <x v="1"/>
    <n v="19606"/>
  </r>
  <r>
    <n v="159181"/>
    <x v="10"/>
    <x v="0"/>
    <n v="8"/>
    <x v="60"/>
    <x v="0"/>
    <n v="17580"/>
  </r>
  <r>
    <n v="159182"/>
    <x v="10"/>
    <x v="0"/>
    <n v="8"/>
    <x v="60"/>
    <x v="1"/>
    <n v="18895"/>
  </r>
  <r>
    <n v="159183"/>
    <x v="10"/>
    <x v="0"/>
    <n v="8"/>
    <x v="61"/>
    <x v="0"/>
    <n v="16866"/>
  </r>
  <r>
    <n v="159184"/>
    <x v="10"/>
    <x v="0"/>
    <n v="8"/>
    <x v="61"/>
    <x v="1"/>
    <n v="18171"/>
  </r>
  <r>
    <n v="159185"/>
    <x v="10"/>
    <x v="0"/>
    <n v="8"/>
    <x v="62"/>
    <x v="0"/>
    <n v="16141"/>
  </r>
  <r>
    <n v="159186"/>
    <x v="10"/>
    <x v="0"/>
    <n v="8"/>
    <x v="62"/>
    <x v="1"/>
    <n v="17440"/>
  </r>
  <r>
    <n v="159187"/>
    <x v="10"/>
    <x v="0"/>
    <n v="8"/>
    <x v="63"/>
    <x v="0"/>
    <n v="15398"/>
  </r>
  <r>
    <n v="159188"/>
    <x v="10"/>
    <x v="0"/>
    <n v="8"/>
    <x v="63"/>
    <x v="1"/>
    <n v="16690"/>
  </r>
  <r>
    <n v="159189"/>
    <x v="10"/>
    <x v="0"/>
    <n v="8"/>
    <x v="64"/>
    <x v="0"/>
    <n v="14632"/>
  </r>
  <r>
    <n v="159190"/>
    <x v="10"/>
    <x v="0"/>
    <n v="8"/>
    <x v="64"/>
    <x v="1"/>
    <n v="15922"/>
  </r>
  <r>
    <n v="159191"/>
    <x v="10"/>
    <x v="0"/>
    <n v="8"/>
    <x v="65"/>
    <x v="0"/>
    <n v="13837"/>
  </r>
  <r>
    <n v="159192"/>
    <x v="10"/>
    <x v="0"/>
    <n v="8"/>
    <x v="65"/>
    <x v="1"/>
    <n v="15133"/>
  </r>
  <r>
    <n v="159193"/>
    <x v="10"/>
    <x v="0"/>
    <n v="8"/>
    <x v="66"/>
    <x v="0"/>
    <n v="13020"/>
  </r>
  <r>
    <n v="159194"/>
    <x v="10"/>
    <x v="0"/>
    <n v="8"/>
    <x v="66"/>
    <x v="1"/>
    <n v="14321"/>
  </r>
  <r>
    <n v="159195"/>
    <x v="10"/>
    <x v="0"/>
    <n v="8"/>
    <x v="67"/>
    <x v="0"/>
    <n v="12196"/>
  </r>
  <r>
    <n v="159196"/>
    <x v="10"/>
    <x v="0"/>
    <n v="8"/>
    <x v="67"/>
    <x v="1"/>
    <n v="13491"/>
  </r>
  <r>
    <n v="159197"/>
    <x v="10"/>
    <x v="0"/>
    <n v="8"/>
    <x v="68"/>
    <x v="0"/>
    <n v="11370"/>
  </r>
  <r>
    <n v="159198"/>
    <x v="10"/>
    <x v="0"/>
    <n v="8"/>
    <x v="68"/>
    <x v="1"/>
    <n v="12665"/>
  </r>
  <r>
    <n v="159199"/>
    <x v="10"/>
    <x v="0"/>
    <n v="8"/>
    <x v="69"/>
    <x v="0"/>
    <n v="10557"/>
  </r>
  <r>
    <n v="159200"/>
    <x v="10"/>
    <x v="0"/>
    <n v="8"/>
    <x v="69"/>
    <x v="1"/>
    <n v="11856"/>
  </r>
  <r>
    <n v="159201"/>
    <x v="10"/>
    <x v="0"/>
    <n v="8"/>
    <x v="70"/>
    <x v="0"/>
    <n v="9772"/>
  </r>
  <r>
    <n v="159202"/>
    <x v="10"/>
    <x v="0"/>
    <n v="8"/>
    <x v="70"/>
    <x v="1"/>
    <n v="11070"/>
  </r>
  <r>
    <n v="159203"/>
    <x v="10"/>
    <x v="0"/>
    <n v="8"/>
    <x v="71"/>
    <x v="0"/>
    <n v="9007"/>
  </r>
  <r>
    <n v="159204"/>
    <x v="10"/>
    <x v="0"/>
    <n v="8"/>
    <x v="71"/>
    <x v="1"/>
    <n v="10310"/>
  </r>
  <r>
    <n v="159205"/>
    <x v="10"/>
    <x v="0"/>
    <n v="8"/>
    <x v="72"/>
    <x v="0"/>
    <n v="8277"/>
  </r>
  <r>
    <n v="159206"/>
    <x v="10"/>
    <x v="0"/>
    <n v="8"/>
    <x v="72"/>
    <x v="1"/>
    <n v="9574"/>
  </r>
  <r>
    <n v="159207"/>
    <x v="10"/>
    <x v="0"/>
    <n v="8"/>
    <x v="73"/>
    <x v="0"/>
    <n v="7585"/>
  </r>
  <r>
    <n v="159208"/>
    <x v="10"/>
    <x v="0"/>
    <n v="8"/>
    <x v="73"/>
    <x v="1"/>
    <n v="8864"/>
  </r>
  <r>
    <n v="159209"/>
    <x v="10"/>
    <x v="0"/>
    <n v="8"/>
    <x v="74"/>
    <x v="0"/>
    <n v="6917"/>
  </r>
  <r>
    <n v="159210"/>
    <x v="10"/>
    <x v="0"/>
    <n v="8"/>
    <x v="74"/>
    <x v="1"/>
    <n v="8178"/>
  </r>
  <r>
    <n v="159211"/>
    <x v="10"/>
    <x v="0"/>
    <n v="8"/>
    <x v="75"/>
    <x v="0"/>
    <n v="6327"/>
  </r>
  <r>
    <n v="159212"/>
    <x v="10"/>
    <x v="0"/>
    <n v="8"/>
    <x v="75"/>
    <x v="1"/>
    <n v="7579"/>
  </r>
  <r>
    <n v="159213"/>
    <x v="10"/>
    <x v="0"/>
    <n v="8"/>
    <x v="76"/>
    <x v="0"/>
    <n v="5793"/>
  </r>
  <r>
    <n v="159214"/>
    <x v="10"/>
    <x v="0"/>
    <n v="8"/>
    <x v="76"/>
    <x v="1"/>
    <n v="7030"/>
  </r>
  <r>
    <n v="159215"/>
    <x v="10"/>
    <x v="0"/>
    <n v="8"/>
    <x v="77"/>
    <x v="0"/>
    <n v="5267"/>
  </r>
  <r>
    <n v="159216"/>
    <x v="10"/>
    <x v="0"/>
    <n v="8"/>
    <x v="77"/>
    <x v="1"/>
    <n v="6474"/>
  </r>
  <r>
    <n v="159217"/>
    <x v="10"/>
    <x v="0"/>
    <n v="8"/>
    <x v="78"/>
    <x v="0"/>
    <n v="4775"/>
  </r>
  <r>
    <n v="159218"/>
    <x v="10"/>
    <x v="0"/>
    <n v="8"/>
    <x v="78"/>
    <x v="1"/>
    <n v="5945"/>
  </r>
  <r>
    <n v="159219"/>
    <x v="10"/>
    <x v="0"/>
    <n v="8"/>
    <x v="79"/>
    <x v="0"/>
    <n v="4315"/>
  </r>
  <r>
    <n v="159220"/>
    <x v="10"/>
    <x v="0"/>
    <n v="8"/>
    <x v="79"/>
    <x v="1"/>
    <n v="5445"/>
  </r>
  <r>
    <n v="159221"/>
    <x v="10"/>
    <x v="0"/>
    <n v="8"/>
    <x v="80"/>
    <x v="0"/>
    <n v="3891"/>
  </r>
  <r>
    <n v="159222"/>
    <x v="10"/>
    <x v="0"/>
    <n v="8"/>
    <x v="80"/>
    <x v="1"/>
    <n v="4972"/>
  </r>
  <r>
    <n v="159223"/>
    <x v="10"/>
    <x v="0"/>
    <n v="8"/>
    <x v="81"/>
    <x v="0"/>
    <n v="3494"/>
  </r>
  <r>
    <n v="159224"/>
    <x v="10"/>
    <x v="0"/>
    <n v="8"/>
    <x v="81"/>
    <x v="1"/>
    <n v="4519"/>
  </r>
  <r>
    <n v="159225"/>
    <x v="10"/>
    <x v="0"/>
    <n v="8"/>
    <x v="82"/>
    <x v="0"/>
    <n v="3119"/>
  </r>
  <r>
    <n v="159226"/>
    <x v="10"/>
    <x v="0"/>
    <n v="8"/>
    <x v="82"/>
    <x v="1"/>
    <n v="4085"/>
  </r>
  <r>
    <n v="159227"/>
    <x v="10"/>
    <x v="0"/>
    <n v="8"/>
    <x v="83"/>
    <x v="0"/>
    <n v="2775"/>
  </r>
  <r>
    <n v="159228"/>
    <x v="10"/>
    <x v="0"/>
    <n v="8"/>
    <x v="83"/>
    <x v="1"/>
    <n v="3680"/>
  </r>
  <r>
    <n v="159229"/>
    <x v="10"/>
    <x v="0"/>
    <n v="8"/>
    <x v="84"/>
    <x v="0"/>
    <n v="2454"/>
  </r>
  <r>
    <n v="159230"/>
    <x v="10"/>
    <x v="0"/>
    <n v="8"/>
    <x v="84"/>
    <x v="1"/>
    <n v="3291"/>
  </r>
  <r>
    <n v="159231"/>
    <x v="10"/>
    <x v="0"/>
    <n v="8"/>
    <x v="85"/>
    <x v="0"/>
    <n v="2151"/>
  </r>
  <r>
    <n v="159232"/>
    <x v="10"/>
    <x v="0"/>
    <n v="8"/>
    <x v="85"/>
    <x v="1"/>
    <n v="2909"/>
  </r>
  <r>
    <n v="159233"/>
    <x v="10"/>
    <x v="0"/>
    <n v="8"/>
    <x v="86"/>
    <x v="0"/>
    <n v="1870"/>
  </r>
  <r>
    <n v="159234"/>
    <x v="10"/>
    <x v="0"/>
    <n v="8"/>
    <x v="86"/>
    <x v="1"/>
    <n v="2544"/>
  </r>
  <r>
    <n v="159235"/>
    <x v="10"/>
    <x v="0"/>
    <n v="8"/>
    <x v="87"/>
    <x v="0"/>
    <n v="1612"/>
  </r>
  <r>
    <n v="159236"/>
    <x v="10"/>
    <x v="0"/>
    <n v="8"/>
    <x v="87"/>
    <x v="1"/>
    <n v="2205"/>
  </r>
  <r>
    <n v="159237"/>
    <x v="10"/>
    <x v="0"/>
    <n v="8"/>
    <x v="88"/>
    <x v="0"/>
    <n v="1378"/>
  </r>
  <r>
    <n v="159238"/>
    <x v="10"/>
    <x v="0"/>
    <n v="8"/>
    <x v="88"/>
    <x v="1"/>
    <n v="1893"/>
  </r>
  <r>
    <n v="159239"/>
    <x v="10"/>
    <x v="0"/>
    <n v="8"/>
    <x v="89"/>
    <x v="0"/>
    <n v="1166"/>
  </r>
  <r>
    <n v="159240"/>
    <x v="10"/>
    <x v="0"/>
    <n v="8"/>
    <x v="89"/>
    <x v="1"/>
    <n v="1605"/>
  </r>
  <r>
    <n v="159241"/>
    <x v="10"/>
    <x v="0"/>
    <n v="8"/>
    <x v="90"/>
    <x v="0"/>
    <n v="972"/>
  </r>
  <r>
    <n v="159242"/>
    <x v="10"/>
    <x v="0"/>
    <n v="8"/>
    <x v="90"/>
    <x v="1"/>
    <n v="1344"/>
  </r>
  <r>
    <n v="159243"/>
    <x v="10"/>
    <x v="0"/>
    <n v="8"/>
    <x v="91"/>
    <x v="0"/>
    <n v="799"/>
  </r>
  <r>
    <n v="159244"/>
    <x v="10"/>
    <x v="0"/>
    <n v="8"/>
    <x v="91"/>
    <x v="1"/>
    <n v="1112"/>
  </r>
  <r>
    <n v="159245"/>
    <x v="10"/>
    <x v="0"/>
    <n v="8"/>
    <x v="92"/>
    <x v="0"/>
    <n v="648"/>
  </r>
  <r>
    <n v="159246"/>
    <x v="10"/>
    <x v="0"/>
    <n v="8"/>
    <x v="92"/>
    <x v="1"/>
    <n v="905"/>
  </r>
  <r>
    <n v="159247"/>
    <x v="10"/>
    <x v="0"/>
    <n v="8"/>
    <x v="93"/>
    <x v="0"/>
    <n v="517"/>
  </r>
  <r>
    <n v="159248"/>
    <x v="10"/>
    <x v="0"/>
    <n v="8"/>
    <x v="93"/>
    <x v="1"/>
    <n v="725"/>
  </r>
  <r>
    <n v="159249"/>
    <x v="10"/>
    <x v="0"/>
    <n v="8"/>
    <x v="94"/>
    <x v="0"/>
    <n v="403"/>
  </r>
  <r>
    <n v="159250"/>
    <x v="10"/>
    <x v="0"/>
    <n v="8"/>
    <x v="94"/>
    <x v="1"/>
    <n v="569"/>
  </r>
  <r>
    <n v="159251"/>
    <x v="10"/>
    <x v="0"/>
    <n v="8"/>
    <x v="95"/>
    <x v="0"/>
    <n v="307"/>
  </r>
  <r>
    <n v="159252"/>
    <x v="10"/>
    <x v="0"/>
    <n v="8"/>
    <x v="95"/>
    <x v="1"/>
    <n v="437"/>
  </r>
  <r>
    <n v="159253"/>
    <x v="10"/>
    <x v="0"/>
    <n v="8"/>
    <x v="96"/>
    <x v="0"/>
    <n v="227"/>
  </r>
  <r>
    <n v="159254"/>
    <x v="10"/>
    <x v="0"/>
    <n v="8"/>
    <x v="96"/>
    <x v="1"/>
    <n v="327"/>
  </r>
  <r>
    <n v="159255"/>
    <x v="10"/>
    <x v="0"/>
    <n v="8"/>
    <x v="97"/>
    <x v="0"/>
    <n v="164"/>
  </r>
  <r>
    <n v="159256"/>
    <x v="10"/>
    <x v="0"/>
    <n v="8"/>
    <x v="97"/>
    <x v="1"/>
    <n v="239"/>
  </r>
  <r>
    <n v="159257"/>
    <x v="10"/>
    <x v="0"/>
    <n v="8"/>
    <x v="98"/>
    <x v="0"/>
    <n v="115"/>
  </r>
  <r>
    <n v="159258"/>
    <x v="10"/>
    <x v="0"/>
    <n v="8"/>
    <x v="98"/>
    <x v="1"/>
    <n v="170"/>
  </r>
  <r>
    <n v="159259"/>
    <x v="10"/>
    <x v="0"/>
    <n v="8"/>
    <x v="99"/>
    <x v="0"/>
    <n v="79"/>
  </r>
  <r>
    <n v="159260"/>
    <x v="10"/>
    <x v="0"/>
    <n v="8"/>
    <x v="99"/>
    <x v="1"/>
    <n v="118"/>
  </r>
  <r>
    <n v="159261"/>
    <x v="10"/>
    <x v="0"/>
    <n v="8"/>
    <x v="100"/>
    <x v="0"/>
    <n v="52"/>
  </r>
  <r>
    <n v="159262"/>
    <x v="10"/>
    <x v="0"/>
    <n v="8"/>
    <x v="100"/>
    <x v="1"/>
    <n v="80"/>
  </r>
  <r>
    <n v="159263"/>
    <x v="10"/>
    <x v="0"/>
    <n v="8"/>
    <x v="101"/>
    <x v="0"/>
    <n v="33"/>
  </r>
  <r>
    <n v="159264"/>
    <x v="10"/>
    <x v="0"/>
    <n v="8"/>
    <x v="101"/>
    <x v="1"/>
    <n v="52"/>
  </r>
  <r>
    <n v="159265"/>
    <x v="10"/>
    <x v="0"/>
    <n v="8"/>
    <x v="102"/>
    <x v="0"/>
    <n v="21"/>
  </r>
  <r>
    <n v="159266"/>
    <x v="10"/>
    <x v="0"/>
    <n v="8"/>
    <x v="102"/>
    <x v="1"/>
    <n v="32"/>
  </r>
  <r>
    <n v="159267"/>
    <x v="10"/>
    <x v="0"/>
    <n v="8"/>
    <x v="103"/>
    <x v="0"/>
    <n v="13"/>
  </r>
  <r>
    <n v="159268"/>
    <x v="10"/>
    <x v="0"/>
    <n v="8"/>
    <x v="103"/>
    <x v="1"/>
    <n v="19"/>
  </r>
  <r>
    <n v="159269"/>
    <x v="10"/>
    <x v="0"/>
    <n v="8"/>
    <x v="104"/>
    <x v="0"/>
    <n v="7"/>
  </r>
  <r>
    <n v="159270"/>
    <x v="10"/>
    <x v="0"/>
    <n v="8"/>
    <x v="104"/>
    <x v="1"/>
    <n v="11"/>
  </r>
  <r>
    <n v="159271"/>
    <x v="10"/>
    <x v="0"/>
    <n v="8"/>
    <x v="105"/>
    <x v="0"/>
    <n v="4"/>
  </r>
  <r>
    <n v="159272"/>
    <x v="10"/>
    <x v="0"/>
    <n v="8"/>
    <x v="105"/>
    <x v="1"/>
    <n v="6"/>
  </r>
  <r>
    <n v="159273"/>
    <x v="10"/>
    <x v="0"/>
    <n v="8"/>
    <x v="106"/>
    <x v="0"/>
    <n v="2"/>
  </r>
  <r>
    <n v="159274"/>
    <x v="10"/>
    <x v="0"/>
    <n v="8"/>
    <x v="106"/>
    <x v="1"/>
    <n v="3"/>
  </r>
  <r>
    <n v="159275"/>
    <x v="10"/>
    <x v="0"/>
    <n v="8"/>
    <x v="107"/>
    <x v="0"/>
    <n v="1"/>
  </r>
  <r>
    <n v="159276"/>
    <x v="10"/>
    <x v="0"/>
    <n v="8"/>
    <x v="107"/>
    <x v="1"/>
    <n v="2"/>
  </r>
  <r>
    <n v="159277"/>
    <x v="10"/>
    <x v="0"/>
    <n v="8"/>
    <x v="108"/>
    <x v="0"/>
    <n v="0"/>
  </r>
  <r>
    <n v="159278"/>
    <x v="10"/>
    <x v="0"/>
    <n v="8"/>
    <x v="108"/>
    <x v="1"/>
    <n v="1"/>
  </r>
  <r>
    <n v="159279"/>
    <x v="10"/>
    <x v="0"/>
    <n v="8"/>
    <x v="109"/>
    <x v="0"/>
    <n v="0"/>
  </r>
  <r>
    <n v="159280"/>
    <x v="10"/>
    <x v="0"/>
    <n v="8"/>
    <x v="109"/>
    <x v="1"/>
    <n v="0"/>
  </r>
  <r>
    <n v="159281"/>
    <x v="11"/>
    <x v="0"/>
    <n v="8"/>
    <x v="0"/>
    <x v="0"/>
    <n v="30352"/>
  </r>
  <r>
    <n v="159282"/>
    <x v="11"/>
    <x v="0"/>
    <n v="8"/>
    <x v="0"/>
    <x v="1"/>
    <n v="29251"/>
  </r>
  <r>
    <n v="159283"/>
    <x v="11"/>
    <x v="0"/>
    <n v="8"/>
    <x v="1"/>
    <x v="0"/>
    <n v="30557"/>
  </r>
  <r>
    <n v="159284"/>
    <x v="11"/>
    <x v="0"/>
    <n v="8"/>
    <x v="1"/>
    <x v="1"/>
    <n v="29470"/>
  </r>
  <r>
    <n v="159285"/>
    <x v="11"/>
    <x v="0"/>
    <n v="8"/>
    <x v="2"/>
    <x v="0"/>
    <n v="30788"/>
  </r>
  <r>
    <n v="159286"/>
    <x v="11"/>
    <x v="0"/>
    <n v="8"/>
    <x v="2"/>
    <x v="1"/>
    <n v="29701"/>
  </r>
  <r>
    <n v="159287"/>
    <x v="11"/>
    <x v="0"/>
    <n v="8"/>
    <x v="3"/>
    <x v="0"/>
    <n v="31015"/>
  </r>
  <r>
    <n v="159288"/>
    <x v="11"/>
    <x v="0"/>
    <n v="8"/>
    <x v="3"/>
    <x v="1"/>
    <n v="29921"/>
  </r>
  <r>
    <n v="159289"/>
    <x v="11"/>
    <x v="0"/>
    <n v="8"/>
    <x v="4"/>
    <x v="0"/>
    <n v="31237"/>
  </r>
  <r>
    <n v="159290"/>
    <x v="11"/>
    <x v="0"/>
    <n v="8"/>
    <x v="4"/>
    <x v="1"/>
    <n v="30129"/>
  </r>
  <r>
    <n v="159291"/>
    <x v="11"/>
    <x v="0"/>
    <n v="8"/>
    <x v="5"/>
    <x v="0"/>
    <n v="31448"/>
  </r>
  <r>
    <n v="159292"/>
    <x v="11"/>
    <x v="0"/>
    <n v="8"/>
    <x v="5"/>
    <x v="1"/>
    <n v="30326"/>
  </r>
  <r>
    <n v="159293"/>
    <x v="11"/>
    <x v="0"/>
    <n v="8"/>
    <x v="6"/>
    <x v="0"/>
    <n v="31653"/>
  </r>
  <r>
    <n v="159294"/>
    <x v="11"/>
    <x v="0"/>
    <n v="8"/>
    <x v="6"/>
    <x v="1"/>
    <n v="30527"/>
  </r>
  <r>
    <n v="159295"/>
    <x v="11"/>
    <x v="0"/>
    <n v="8"/>
    <x v="7"/>
    <x v="0"/>
    <n v="31857"/>
  </r>
  <r>
    <n v="159296"/>
    <x v="11"/>
    <x v="0"/>
    <n v="8"/>
    <x v="7"/>
    <x v="1"/>
    <n v="30737"/>
  </r>
  <r>
    <n v="159297"/>
    <x v="11"/>
    <x v="0"/>
    <n v="8"/>
    <x v="8"/>
    <x v="0"/>
    <n v="32064"/>
  </r>
  <r>
    <n v="159298"/>
    <x v="11"/>
    <x v="0"/>
    <n v="8"/>
    <x v="8"/>
    <x v="1"/>
    <n v="30959"/>
  </r>
  <r>
    <n v="159299"/>
    <x v="11"/>
    <x v="0"/>
    <n v="8"/>
    <x v="9"/>
    <x v="0"/>
    <n v="32283"/>
  </r>
  <r>
    <n v="159300"/>
    <x v="11"/>
    <x v="0"/>
    <n v="8"/>
    <x v="9"/>
    <x v="1"/>
    <n v="31192"/>
  </r>
  <r>
    <n v="159301"/>
    <x v="11"/>
    <x v="0"/>
    <n v="8"/>
    <x v="10"/>
    <x v="0"/>
    <n v="32233"/>
  </r>
  <r>
    <n v="159302"/>
    <x v="11"/>
    <x v="0"/>
    <n v="8"/>
    <x v="10"/>
    <x v="1"/>
    <n v="31450"/>
  </r>
  <r>
    <n v="159303"/>
    <x v="11"/>
    <x v="0"/>
    <n v="8"/>
    <x v="11"/>
    <x v="0"/>
    <n v="32274"/>
  </r>
  <r>
    <n v="159304"/>
    <x v="11"/>
    <x v="0"/>
    <n v="8"/>
    <x v="11"/>
    <x v="1"/>
    <n v="31814"/>
  </r>
  <r>
    <n v="159305"/>
    <x v="11"/>
    <x v="0"/>
    <n v="8"/>
    <x v="12"/>
    <x v="0"/>
    <n v="32563"/>
  </r>
  <r>
    <n v="159306"/>
    <x v="11"/>
    <x v="0"/>
    <n v="8"/>
    <x v="12"/>
    <x v="1"/>
    <n v="32114"/>
  </r>
  <r>
    <n v="159307"/>
    <x v="11"/>
    <x v="0"/>
    <n v="8"/>
    <x v="13"/>
    <x v="0"/>
    <n v="32814"/>
  </r>
  <r>
    <n v="159308"/>
    <x v="11"/>
    <x v="0"/>
    <n v="8"/>
    <x v="13"/>
    <x v="1"/>
    <n v="32317"/>
  </r>
  <r>
    <n v="159309"/>
    <x v="11"/>
    <x v="0"/>
    <n v="8"/>
    <x v="14"/>
    <x v="0"/>
    <n v="33033"/>
  </r>
  <r>
    <n v="159310"/>
    <x v="11"/>
    <x v="0"/>
    <n v="8"/>
    <x v="14"/>
    <x v="1"/>
    <n v="32463"/>
  </r>
  <r>
    <n v="159311"/>
    <x v="11"/>
    <x v="0"/>
    <n v="8"/>
    <x v="15"/>
    <x v="0"/>
    <n v="33233"/>
  </r>
  <r>
    <n v="159312"/>
    <x v="11"/>
    <x v="0"/>
    <n v="8"/>
    <x v="15"/>
    <x v="1"/>
    <n v="32591"/>
  </r>
  <r>
    <n v="159313"/>
    <x v="11"/>
    <x v="0"/>
    <n v="8"/>
    <x v="16"/>
    <x v="0"/>
    <n v="33441"/>
  </r>
  <r>
    <n v="159314"/>
    <x v="11"/>
    <x v="0"/>
    <n v="8"/>
    <x v="16"/>
    <x v="1"/>
    <n v="32719"/>
  </r>
  <r>
    <n v="159315"/>
    <x v="11"/>
    <x v="0"/>
    <n v="8"/>
    <x v="17"/>
    <x v="0"/>
    <n v="33624"/>
  </r>
  <r>
    <n v="159316"/>
    <x v="11"/>
    <x v="0"/>
    <n v="8"/>
    <x v="17"/>
    <x v="1"/>
    <n v="32834"/>
  </r>
  <r>
    <n v="159317"/>
    <x v="11"/>
    <x v="0"/>
    <n v="8"/>
    <x v="18"/>
    <x v="0"/>
    <n v="33751"/>
  </r>
  <r>
    <n v="159318"/>
    <x v="11"/>
    <x v="0"/>
    <n v="8"/>
    <x v="18"/>
    <x v="1"/>
    <n v="32913"/>
  </r>
  <r>
    <n v="159319"/>
    <x v="11"/>
    <x v="0"/>
    <n v="8"/>
    <x v="19"/>
    <x v="0"/>
    <n v="33845"/>
  </r>
  <r>
    <n v="159320"/>
    <x v="11"/>
    <x v="0"/>
    <n v="8"/>
    <x v="19"/>
    <x v="1"/>
    <n v="32941"/>
  </r>
  <r>
    <n v="159321"/>
    <x v="11"/>
    <x v="0"/>
    <n v="8"/>
    <x v="20"/>
    <x v="0"/>
    <n v="33919"/>
  </r>
  <r>
    <n v="159322"/>
    <x v="11"/>
    <x v="0"/>
    <n v="8"/>
    <x v="20"/>
    <x v="1"/>
    <n v="32950"/>
  </r>
  <r>
    <n v="159323"/>
    <x v="11"/>
    <x v="0"/>
    <n v="8"/>
    <x v="21"/>
    <x v="0"/>
    <n v="33926"/>
  </r>
  <r>
    <n v="159324"/>
    <x v="11"/>
    <x v="0"/>
    <n v="8"/>
    <x v="21"/>
    <x v="1"/>
    <n v="32919"/>
  </r>
  <r>
    <n v="159325"/>
    <x v="11"/>
    <x v="0"/>
    <n v="8"/>
    <x v="22"/>
    <x v="0"/>
    <n v="33798"/>
  </r>
  <r>
    <n v="159326"/>
    <x v="11"/>
    <x v="0"/>
    <n v="8"/>
    <x v="22"/>
    <x v="1"/>
    <n v="32785"/>
  </r>
  <r>
    <n v="159327"/>
    <x v="11"/>
    <x v="0"/>
    <n v="8"/>
    <x v="23"/>
    <x v="0"/>
    <n v="33551"/>
  </r>
  <r>
    <n v="159328"/>
    <x v="11"/>
    <x v="0"/>
    <n v="8"/>
    <x v="23"/>
    <x v="1"/>
    <n v="32574"/>
  </r>
  <r>
    <n v="159329"/>
    <x v="11"/>
    <x v="0"/>
    <n v="8"/>
    <x v="24"/>
    <x v="0"/>
    <n v="33280"/>
  </r>
  <r>
    <n v="159330"/>
    <x v="11"/>
    <x v="0"/>
    <n v="8"/>
    <x v="24"/>
    <x v="1"/>
    <n v="32366"/>
  </r>
  <r>
    <n v="159331"/>
    <x v="11"/>
    <x v="0"/>
    <n v="8"/>
    <x v="25"/>
    <x v="0"/>
    <n v="32975"/>
  </r>
  <r>
    <n v="159332"/>
    <x v="11"/>
    <x v="0"/>
    <n v="8"/>
    <x v="25"/>
    <x v="1"/>
    <n v="32137"/>
  </r>
  <r>
    <n v="159333"/>
    <x v="11"/>
    <x v="0"/>
    <n v="8"/>
    <x v="26"/>
    <x v="0"/>
    <n v="32643"/>
  </r>
  <r>
    <n v="159334"/>
    <x v="11"/>
    <x v="0"/>
    <n v="8"/>
    <x v="26"/>
    <x v="1"/>
    <n v="31864"/>
  </r>
  <r>
    <n v="159335"/>
    <x v="11"/>
    <x v="0"/>
    <n v="8"/>
    <x v="27"/>
    <x v="0"/>
    <n v="32357"/>
  </r>
  <r>
    <n v="159336"/>
    <x v="11"/>
    <x v="0"/>
    <n v="8"/>
    <x v="27"/>
    <x v="1"/>
    <n v="31580"/>
  </r>
  <r>
    <n v="159337"/>
    <x v="11"/>
    <x v="0"/>
    <n v="8"/>
    <x v="28"/>
    <x v="0"/>
    <n v="32120"/>
  </r>
  <r>
    <n v="159338"/>
    <x v="11"/>
    <x v="0"/>
    <n v="8"/>
    <x v="28"/>
    <x v="1"/>
    <n v="31332"/>
  </r>
  <r>
    <n v="159339"/>
    <x v="11"/>
    <x v="0"/>
    <n v="8"/>
    <x v="29"/>
    <x v="0"/>
    <n v="31922"/>
  </r>
  <r>
    <n v="159340"/>
    <x v="11"/>
    <x v="0"/>
    <n v="8"/>
    <x v="29"/>
    <x v="1"/>
    <n v="31155"/>
  </r>
  <r>
    <n v="159341"/>
    <x v="11"/>
    <x v="0"/>
    <n v="8"/>
    <x v="30"/>
    <x v="0"/>
    <n v="31755"/>
  </r>
  <r>
    <n v="159342"/>
    <x v="11"/>
    <x v="0"/>
    <n v="8"/>
    <x v="30"/>
    <x v="1"/>
    <n v="31037"/>
  </r>
  <r>
    <n v="159343"/>
    <x v="11"/>
    <x v="0"/>
    <n v="8"/>
    <x v="31"/>
    <x v="0"/>
    <n v="31587"/>
  </r>
  <r>
    <n v="159344"/>
    <x v="11"/>
    <x v="0"/>
    <n v="8"/>
    <x v="31"/>
    <x v="1"/>
    <n v="30925"/>
  </r>
  <r>
    <n v="159345"/>
    <x v="11"/>
    <x v="0"/>
    <n v="8"/>
    <x v="32"/>
    <x v="0"/>
    <n v="31349"/>
  </r>
  <r>
    <n v="159346"/>
    <x v="11"/>
    <x v="0"/>
    <n v="8"/>
    <x v="32"/>
    <x v="1"/>
    <n v="30744"/>
  </r>
  <r>
    <n v="159347"/>
    <x v="11"/>
    <x v="0"/>
    <n v="8"/>
    <x v="33"/>
    <x v="0"/>
    <n v="31005"/>
  </r>
  <r>
    <n v="159348"/>
    <x v="11"/>
    <x v="0"/>
    <n v="8"/>
    <x v="33"/>
    <x v="1"/>
    <n v="30478"/>
  </r>
  <r>
    <n v="159349"/>
    <x v="11"/>
    <x v="0"/>
    <n v="8"/>
    <x v="34"/>
    <x v="0"/>
    <n v="30546"/>
  </r>
  <r>
    <n v="159350"/>
    <x v="11"/>
    <x v="0"/>
    <n v="8"/>
    <x v="34"/>
    <x v="1"/>
    <n v="30158"/>
  </r>
  <r>
    <n v="159351"/>
    <x v="11"/>
    <x v="0"/>
    <n v="8"/>
    <x v="35"/>
    <x v="0"/>
    <n v="29946"/>
  </r>
  <r>
    <n v="159352"/>
    <x v="11"/>
    <x v="0"/>
    <n v="8"/>
    <x v="35"/>
    <x v="1"/>
    <n v="29772"/>
  </r>
  <r>
    <n v="159353"/>
    <x v="11"/>
    <x v="0"/>
    <n v="8"/>
    <x v="36"/>
    <x v="0"/>
    <n v="29263"/>
  </r>
  <r>
    <n v="159354"/>
    <x v="11"/>
    <x v="0"/>
    <n v="8"/>
    <x v="36"/>
    <x v="1"/>
    <n v="29345"/>
  </r>
  <r>
    <n v="159355"/>
    <x v="11"/>
    <x v="0"/>
    <n v="8"/>
    <x v="37"/>
    <x v="0"/>
    <n v="28593"/>
  </r>
  <r>
    <n v="159356"/>
    <x v="11"/>
    <x v="0"/>
    <n v="8"/>
    <x v="37"/>
    <x v="1"/>
    <n v="28942"/>
  </r>
  <r>
    <n v="159357"/>
    <x v="11"/>
    <x v="0"/>
    <n v="8"/>
    <x v="38"/>
    <x v="0"/>
    <n v="27928"/>
  </r>
  <r>
    <n v="159358"/>
    <x v="11"/>
    <x v="0"/>
    <n v="8"/>
    <x v="38"/>
    <x v="1"/>
    <n v="28551"/>
  </r>
  <r>
    <n v="159359"/>
    <x v="11"/>
    <x v="0"/>
    <n v="8"/>
    <x v="39"/>
    <x v="0"/>
    <n v="27249"/>
  </r>
  <r>
    <n v="159360"/>
    <x v="11"/>
    <x v="0"/>
    <n v="8"/>
    <x v="39"/>
    <x v="1"/>
    <n v="28135"/>
  </r>
  <r>
    <n v="159361"/>
    <x v="11"/>
    <x v="0"/>
    <n v="8"/>
    <x v="40"/>
    <x v="0"/>
    <n v="26585"/>
  </r>
  <r>
    <n v="159362"/>
    <x v="11"/>
    <x v="0"/>
    <n v="8"/>
    <x v="40"/>
    <x v="1"/>
    <n v="27710"/>
  </r>
  <r>
    <n v="159363"/>
    <x v="11"/>
    <x v="0"/>
    <n v="8"/>
    <x v="41"/>
    <x v="0"/>
    <n v="25943"/>
  </r>
  <r>
    <n v="159364"/>
    <x v="11"/>
    <x v="0"/>
    <n v="8"/>
    <x v="41"/>
    <x v="1"/>
    <n v="27294"/>
  </r>
  <r>
    <n v="159365"/>
    <x v="11"/>
    <x v="0"/>
    <n v="8"/>
    <x v="42"/>
    <x v="0"/>
    <n v="25309"/>
  </r>
  <r>
    <n v="159366"/>
    <x v="11"/>
    <x v="0"/>
    <n v="8"/>
    <x v="42"/>
    <x v="1"/>
    <n v="26886"/>
  </r>
  <r>
    <n v="159367"/>
    <x v="11"/>
    <x v="0"/>
    <n v="8"/>
    <x v="43"/>
    <x v="0"/>
    <n v="24700"/>
  </r>
  <r>
    <n v="159368"/>
    <x v="11"/>
    <x v="0"/>
    <n v="8"/>
    <x v="43"/>
    <x v="1"/>
    <n v="26497"/>
  </r>
  <r>
    <n v="159369"/>
    <x v="11"/>
    <x v="0"/>
    <n v="8"/>
    <x v="44"/>
    <x v="0"/>
    <n v="24141"/>
  </r>
  <r>
    <n v="159370"/>
    <x v="11"/>
    <x v="0"/>
    <n v="8"/>
    <x v="44"/>
    <x v="1"/>
    <n v="26131"/>
  </r>
  <r>
    <n v="159371"/>
    <x v="11"/>
    <x v="0"/>
    <n v="8"/>
    <x v="45"/>
    <x v="0"/>
    <n v="23662"/>
  </r>
  <r>
    <n v="159372"/>
    <x v="11"/>
    <x v="0"/>
    <n v="8"/>
    <x v="45"/>
    <x v="1"/>
    <n v="25794"/>
  </r>
  <r>
    <n v="159373"/>
    <x v="11"/>
    <x v="0"/>
    <n v="8"/>
    <x v="46"/>
    <x v="0"/>
    <n v="23287"/>
  </r>
  <r>
    <n v="159374"/>
    <x v="11"/>
    <x v="0"/>
    <n v="8"/>
    <x v="46"/>
    <x v="1"/>
    <n v="25497"/>
  </r>
  <r>
    <n v="159375"/>
    <x v="11"/>
    <x v="0"/>
    <n v="8"/>
    <x v="47"/>
    <x v="0"/>
    <n v="23014"/>
  </r>
  <r>
    <n v="159376"/>
    <x v="11"/>
    <x v="0"/>
    <n v="8"/>
    <x v="47"/>
    <x v="1"/>
    <n v="25249"/>
  </r>
  <r>
    <n v="159377"/>
    <x v="11"/>
    <x v="0"/>
    <n v="8"/>
    <x v="48"/>
    <x v="0"/>
    <n v="22835"/>
  </r>
  <r>
    <n v="159378"/>
    <x v="11"/>
    <x v="0"/>
    <n v="8"/>
    <x v="48"/>
    <x v="1"/>
    <n v="25046"/>
  </r>
  <r>
    <n v="159379"/>
    <x v="11"/>
    <x v="0"/>
    <n v="8"/>
    <x v="49"/>
    <x v="0"/>
    <n v="22738"/>
  </r>
  <r>
    <n v="159380"/>
    <x v="11"/>
    <x v="0"/>
    <n v="8"/>
    <x v="49"/>
    <x v="1"/>
    <n v="24875"/>
  </r>
  <r>
    <n v="159381"/>
    <x v="11"/>
    <x v="0"/>
    <n v="8"/>
    <x v="50"/>
    <x v="0"/>
    <n v="22705"/>
  </r>
  <r>
    <n v="159382"/>
    <x v="11"/>
    <x v="0"/>
    <n v="8"/>
    <x v="50"/>
    <x v="1"/>
    <n v="24744"/>
  </r>
  <r>
    <n v="159383"/>
    <x v="11"/>
    <x v="0"/>
    <n v="8"/>
    <x v="51"/>
    <x v="0"/>
    <n v="22641"/>
  </r>
  <r>
    <n v="159384"/>
    <x v="11"/>
    <x v="0"/>
    <n v="8"/>
    <x v="51"/>
    <x v="1"/>
    <n v="24558"/>
  </r>
  <r>
    <n v="159385"/>
    <x v="11"/>
    <x v="0"/>
    <n v="8"/>
    <x v="52"/>
    <x v="0"/>
    <n v="22473"/>
  </r>
  <r>
    <n v="159386"/>
    <x v="11"/>
    <x v="0"/>
    <n v="8"/>
    <x v="52"/>
    <x v="1"/>
    <n v="24255"/>
  </r>
  <r>
    <n v="159387"/>
    <x v="11"/>
    <x v="0"/>
    <n v="8"/>
    <x v="53"/>
    <x v="0"/>
    <n v="22198"/>
  </r>
  <r>
    <n v="159388"/>
    <x v="11"/>
    <x v="0"/>
    <n v="8"/>
    <x v="53"/>
    <x v="1"/>
    <n v="23864"/>
  </r>
  <r>
    <n v="159389"/>
    <x v="11"/>
    <x v="0"/>
    <n v="8"/>
    <x v="54"/>
    <x v="0"/>
    <n v="21802"/>
  </r>
  <r>
    <n v="159390"/>
    <x v="11"/>
    <x v="0"/>
    <n v="8"/>
    <x v="54"/>
    <x v="1"/>
    <n v="23376"/>
  </r>
  <r>
    <n v="159391"/>
    <x v="11"/>
    <x v="0"/>
    <n v="8"/>
    <x v="55"/>
    <x v="0"/>
    <n v="21306"/>
  </r>
  <r>
    <n v="159392"/>
    <x v="11"/>
    <x v="0"/>
    <n v="8"/>
    <x v="55"/>
    <x v="1"/>
    <n v="22813"/>
  </r>
  <r>
    <n v="159393"/>
    <x v="11"/>
    <x v="0"/>
    <n v="8"/>
    <x v="56"/>
    <x v="0"/>
    <n v="20734"/>
  </r>
  <r>
    <n v="159394"/>
    <x v="11"/>
    <x v="0"/>
    <n v="8"/>
    <x v="56"/>
    <x v="1"/>
    <n v="22199"/>
  </r>
  <r>
    <n v="159395"/>
    <x v="11"/>
    <x v="0"/>
    <n v="8"/>
    <x v="57"/>
    <x v="0"/>
    <n v="20104"/>
  </r>
  <r>
    <n v="159396"/>
    <x v="11"/>
    <x v="0"/>
    <n v="8"/>
    <x v="57"/>
    <x v="1"/>
    <n v="21538"/>
  </r>
  <r>
    <n v="159397"/>
    <x v="11"/>
    <x v="0"/>
    <n v="8"/>
    <x v="58"/>
    <x v="0"/>
    <n v="19433"/>
  </r>
  <r>
    <n v="159398"/>
    <x v="11"/>
    <x v="0"/>
    <n v="8"/>
    <x v="58"/>
    <x v="1"/>
    <n v="20846"/>
  </r>
  <r>
    <n v="159399"/>
    <x v="11"/>
    <x v="0"/>
    <n v="8"/>
    <x v="59"/>
    <x v="0"/>
    <n v="18735"/>
  </r>
  <r>
    <n v="159400"/>
    <x v="11"/>
    <x v="0"/>
    <n v="8"/>
    <x v="59"/>
    <x v="1"/>
    <n v="20142"/>
  </r>
  <r>
    <n v="159401"/>
    <x v="11"/>
    <x v="0"/>
    <n v="8"/>
    <x v="60"/>
    <x v="0"/>
    <n v="18032"/>
  </r>
  <r>
    <n v="159402"/>
    <x v="11"/>
    <x v="0"/>
    <n v="8"/>
    <x v="60"/>
    <x v="1"/>
    <n v="19431"/>
  </r>
  <r>
    <n v="159403"/>
    <x v="11"/>
    <x v="0"/>
    <n v="8"/>
    <x v="61"/>
    <x v="0"/>
    <n v="17322"/>
  </r>
  <r>
    <n v="159404"/>
    <x v="11"/>
    <x v="0"/>
    <n v="8"/>
    <x v="61"/>
    <x v="1"/>
    <n v="18707"/>
  </r>
  <r>
    <n v="159405"/>
    <x v="11"/>
    <x v="0"/>
    <n v="8"/>
    <x v="62"/>
    <x v="0"/>
    <n v="16599"/>
  </r>
  <r>
    <n v="159406"/>
    <x v="11"/>
    <x v="0"/>
    <n v="8"/>
    <x v="62"/>
    <x v="1"/>
    <n v="17974"/>
  </r>
  <r>
    <n v="159407"/>
    <x v="11"/>
    <x v="0"/>
    <n v="8"/>
    <x v="63"/>
    <x v="0"/>
    <n v="15866"/>
  </r>
  <r>
    <n v="159408"/>
    <x v="11"/>
    <x v="0"/>
    <n v="8"/>
    <x v="63"/>
    <x v="1"/>
    <n v="17235"/>
  </r>
  <r>
    <n v="159409"/>
    <x v="11"/>
    <x v="0"/>
    <n v="8"/>
    <x v="64"/>
    <x v="0"/>
    <n v="15113"/>
  </r>
  <r>
    <n v="159410"/>
    <x v="11"/>
    <x v="0"/>
    <n v="8"/>
    <x v="64"/>
    <x v="1"/>
    <n v="16477"/>
  </r>
  <r>
    <n v="159411"/>
    <x v="11"/>
    <x v="0"/>
    <n v="8"/>
    <x v="65"/>
    <x v="0"/>
    <n v="14338"/>
  </r>
  <r>
    <n v="159412"/>
    <x v="11"/>
    <x v="0"/>
    <n v="8"/>
    <x v="65"/>
    <x v="1"/>
    <n v="15703"/>
  </r>
  <r>
    <n v="159413"/>
    <x v="11"/>
    <x v="0"/>
    <n v="8"/>
    <x v="66"/>
    <x v="0"/>
    <n v="13537"/>
  </r>
  <r>
    <n v="159414"/>
    <x v="11"/>
    <x v="0"/>
    <n v="8"/>
    <x v="66"/>
    <x v="1"/>
    <n v="14910"/>
  </r>
  <r>
    <n v="159415"/>
    <x v="11"/>
    <x v="0"/>
    <n v="8"/>
    <x v="67"/>
    <x v="0"/>
    <n v="12714"/>
  </r>
  <r>
    <n v="159416"/>
    <x v="11"/>
    <x v="0"/>
    <n v="8"/>
    <x v="67"/>
    <x v="1"/>
    <n v="14090"/>
  </r>
  <r>
    <n v="159417"/>
    <x v="11"/>
    <x v="0"/>
    <n v="8"/>
    <x v="68"/>
    <x v="0"/>
    <n v="11887"/>
  </r>
  <r>
    <n v="159418"/>
    <x v="11"/>
    <x v="0"/>
    <n v="8"/>
    <x v="68"/>
    <x v="1"/>
    <n v="13254"/>
  </r>
  <r>
    <n v="159419"/>
    <x v="11"/>
    <x v="0"/>
    <n v="8"/>
    <x v="69"/>
    <x v="0"/>
    <n v="11058"/>
  </r>
  <r>
    <n v="159420"/>
    <x v="11"/>
    <x v="0"/>
    <n v="8"/>
    <x v="69"/>
    <x v="1"/>
    <n v="12422"/>
  </r>
  <r>
    <n v="159421"/>
    <x v="11"/>
    <x v="0"/>
    <n v="8"/>
    <x v="70"/>
    <x v="0"/>
    <n v="10245"/>
  </r>
  <r>
    <n v="159422"/>
    <x v="11"/>
    <x v="0"/>
    <n v="8"/>
    <x v="70"/>
    <x v="1"/>
    <n v="11605"/>
  </r>
  <r>
    <n v="159423"/>
    <x v="11"/>
    <x v="0"/>
    <n v="8"/>
    <x v="71"/>
    <x v="0"/>
    <n v="9460"/>
  </r>
  <r>
    <n v="159424"/>
    <x v="11"/>
    <x v="0"/>
    <n v="8"/>
    <x v="71"/>
    <x v="1"/>
    <n v="10814"/>
  </r>
  <r>
    <n v="159425"/>
    <x v="11"/>
    <x v="0"/>
    <n v="8"/>
    <x v="72"/>
    <x v="0"/>
    <n v="8695"/>
  </r>
  <r>
    <n v="159426"/>
    <x v="11"/>
    <x v="0"/>
    <n v="8"/>
    <x v="72"/>
    <x v="1"/>
    <n v="10049"/>
  </r>
  <r>
    <n v="159427"/>
    <x v="11"/>
    <x v="0"/>
    <n v="8"/>
    <x v="73"/>
    <x v="0"/>
    <n v="7968"/>
  </r>
  <r>
    <n v="159428"/>
    <x v="11"/>
    <x v="0"/>
    <n v="8"/>
    <x v="73"/>
    <x v="1"/>
    <n v="9311"/>
  </r>
  <r>
    <n v="159429"/>
    <x v="11"/>
    <x v="0"/>
    <n v="8"/>
    <x v="74"/>
    <x v="0"/>
    <n v="7279"/>
  </r>
  <r>
    <n v="159430"/>
    <x v="11"/>
    <x v="0"/>
    <n v="8"/>
    <x v="74"/>
    <x v="1"/>
    <n v="8599"/>
  </r>
  <r>
    <n v="159431"/>
    <x v="11"/>
    <x v="0"/>
    <n v="8"/>
    <x v="75"/>
    <x v="0"/>
    <n v="6612"/>
  </r>
  <r>
    <n v="159432"/>
    <x v="11"/>
    <x v="0"/>
    <n v="8"/>
    <x v="75"/>
    <x v="1"/>
    <n v="7911"/>
  </r>
  <r>
    <n v="159433"/>
    <x v="11"/>
    <x v="0"/>
    <n v="8"/>
    <x v="76"/>
    <x v="0"/>
    <n v="6023"/>
  </r>
  <r>
    <n v="159434"/>
    <x v="11"/>
    <x v="0"/>
    <n v="8"/>
    <x v="76"/>
    <x v="1"/>
    <n v="7308"/>
  </r>
  <r>
    <n v="159435"/>
    <x v="11"/>
    <x v="0"/>
    <n v="8"/>
    <x v="77"/>
    <x v="0"/>
    <n v="5493"/>
  </r>
  <r>
    <n v="159436"/>
    <x v="11"/>
    <x v="0"/>
    <n v="8"/>
    <x v="77"/>
    <x v="1"/>
    <n v="6757"/>
  </r>
  <r>
    <n v="159437"/>
    <x v="11"/>
    <x v="0"/>
    <n v="8"/>
    <x v="78"/>
    <x v="0"/>
    <n v="4974"/>
  </r>
  <r>
    <n v="159438"/>
    <x v="11"/>
    <x v="0"/>
    <n v="8"/>
    <x v="78"/>
    <x v="1"/>
    <n v="6199"/>
  </r>
  <r>
    <n v="159439"/>
    <x v="11"/>
    <x v="0"/>
    <n v="8"/>
    <x v="79"/>
    <x v="0"/>
    <n v="4489"/>
  </r>
  <r>
    <n v="159440"/>
    <x v="11"/>
    <x v="0"/>
    <n v="8"/>
    <x v="79"/>
    <x v="1"/>
    <n v="5671"/>
  </r>
  <r>
    <n v="159441"/>
    <x v="11"/>
    <x v="0"/>
    <n v="8"/>
    <x v="80"/>
    <x v="0"/>
    <n v="4040"/>
  </r>
  <r>
    <n v="159442"/>
    <x v="11"/>
    <x v="0"/>
    <n v="8"/>
    <x v="80"/>
    <x v="1"/>
    <n v="5174"/>
  </r>
  <r>
    <n v="159443"/>
    <x v="11"/>
    <x v="0"/>
    <n v="8"/>
    <x v="81"/>
    <x v="0"/>
    <n v="3628"/>
  </r>
  <r>
    <n v="159444"/>
    <x v="11"/>
    <x v="0"/>
    <n v="8"/>
    <x v="81"/>
    <x v="1"/>
    <n v="4703"/>
  </r>
  <r>
    <n v="159445"/>
    <x v="11"/>
    <x v="0"/>
    <n v="8"/>
    <x v="82"/>
    <x v="0"/>
    <n v="3239"/>
  </r>
  <r>
    <n v="159446"/>
    <x v="11"/>
    <x v="0"/>
    <n v="8"/>
    <x v="82"/>
    <x v="1"/>
    <n v="4252"/>
  </r>
  <r>
    <n v="159447"/>
    <x v="11"/>
    <x v="0"/>
    <n v="8"/>
    <x v="83"/>
    <x v="0"/>
    <n v="2874"/>
  </r>
  <r>
    <n v="159448"/>
    <x v="11"/>
    <x v="0"/>
    <n v="8"/>
    <x v="83"/>
    <x v="1"/>
    <n v="3823"/>
  </r>
  <r>
    <n v="159449"/>
    <x v="11"/>
    <x v="0"/>
    <n v="8"/>
    <x v="84"/>
    <x v="0"/>
    <n v="2541"/>
  </r>
  <r>
    <n v="159450"/>
    <x v="11"/>
    <x v="0"/>
    <n v="8"/>
    <x v="84"/>
    <x v="1"/>
    <n v="3423"/>
  </r>
  <r>
    <n v="159451"/>
    <x v="11"/>
    <x v="0"/>
    <n v="8"/>
    <x v="85"/>
    <x v="0"/>
    <n v="2233"/>
  </r>
  <r>
    <n v="159452"/>
    <x v="11"/>
    <x v="0"/>
    <n v="8"/>
    <x v="85"/>
    <x v="1"/>
    <n v="3040"/>
  </r>
  <r>
    <n v="159453"/>
    <x v="11"/>
    <x v="0"/>
    <n v="8"/>
    <x v="86"/>
    <x v="0"/>
    <n v="1944"/>
  </r>
  <r>
    <n v="159454"/>
    <x v="11"/>
    <x v="0"/>
    <n v="8"/>
    <x v="86"/>
    <x v="1"/>
    <n v="2666"/>
  </r>
  <r>
    <n v="159455"/>
    <x v="11"/>
    <x v="0"/>
    <n v="8"/>
    <x v="87"/>
    <x v="0"/>
    <n v="1676"/>
  </r>
  <r>
    <n v="159456"/>
    <x v="11"/>
    <x v="0"/>
    <n v="8"/>
    <x v="87"/>
    <x v="1"/>
    <n v="2312"/>
  </r>
  <r>
    <n v="159457"/>
    <x v="11"/>
    <x v="0"/>
    <n v="8"/>
    <x v="88"/>
    <x v="0"/>
    <n v="1432"/>
  </r>
  <r>
    <n v="159458"/>
    <x v="11"/>
    <x v="0"/>
    <n v="8"/>
    <x v="88"/>
    <x v="1"/>
    <n v="1986"/>
  </r>
  <r>
    <n v="159459"/>
    <x v="11"/>
    <x v="0"/>
    <n v="8"/>
    <x v="89"/>
    <x v="0"/>
    <n v="1212"/>
  </r>
  <r>
    <n v="159460"/>
    <x v="11"/>
    <x v="0"/>
    <n v="8"/>
    <x v="89"/>
    <x v="1"/>
    <n v="1689"/>
  </r>
  <r>
    <n v="159461"/>
    <x v="11"/>
    <x v="0"/>
    <n v="8"/>
    <x v="90"/>
    <x v="0"/>
    <n v="1012"/>
  </r>
  <r>
    <n v="159462"/>
    <x v="11"/>
    <x v="0"/>
    <n v="8"/>
    <x v="90"/>
    <x v="1"/>
    <n v="1416"/>
  </r>
  <r>
    <n v="159463"/>
    <x v="11"/>
    <x v="0"/>
    <n v="8"/>
    <x v="91"/>
    <x v="0"/>
    <n v="833"/>
  </r>
  <r>
    <n v="159464"/>
    <x v="11"/>
    <x v="0"/>
    <n v="8"/>
    <x v="91"/>
    <x v="1"/>
    <n v="1172"/>
  </r>
  <r>
    <n v="159465"/>
    <x v="11"/>
    <x v="0"/>
    <n v="8"/>
    <x v="92"/>
    <x v="0"/>
    <n v="676"/>
  </r>
  <r>
    <n v="159466"/>
    <x v="11"/>
    <x v="0"/>
    <n v="8"/>
    <x v="92"/>
    <x v="1"/>
    <n v="956"/>
  </r>
  <r>
    <n v="159467"/>
    <x v="11"/>
    <x v="0"/>
    <n v="8"/>
    <x v="93"/>
    <x v="0"/>
    <n v="540"/>
  </r>
  <r>
    <n v="159468"/>
    <x v="11"/>
    <x v="0"/>
    <n v="8"/>
    <x v="93"/>
    <x v="1"/>
    <n v="766"/>
  </r>
  <r>
    <n v="159469"/>
    <x v="11"/>
    <x v="0"/>
    <n v="8"/>
    <x v="94"/>
    <x v="0"/>
    <n v="423"/>
  </r>
  <r>
    <n v="159470"/>
    <x v="11"/>
    <x v="0"/>
    <n v="8"/>
    <x v="94"/>
    <x v="1"/>
    <n v="604"/>
  </r>
  <r>
    <n v="159471"/>
    <x v="11"/>
    <x v="0"/>
    <n v="8"/>
    <x v="95"/>
    <x v="0"/>
    <n v="324"/>
  </r>
  <r>
    <n v="159472"/>
    <x v="11"/>
    <x v="0"/>
    <n v="8"/>
    <x v="95"/>
    <x v="1"/>
    <n v="465"/>
  </r>
  <r>
    <n v="159473"/>
    <x v="11"/>
    <x v="0"/>
    <n v="8"/>
    <x v="96"/>
    <x v="0"/>
    <n v="242"/>
  </r>
  <r>
    <n v="159474"/>
    <x v="11"/>
    <x v="0"/>
    <n v="8"/>
    <x v="96"/>
    <x v="1"/>
    <n v="350"/>
  </r>
  <r>
    <n v="159475"/>
    <x v="11"/>
    <x v="0"/>
    <n v="8"/>
    <x v="97"/>
    <x v="0"/>
    <n v="175"/>
  </r>
  <r>
    <n v="159476"/>
    <x v="11"/>
    <x v="0"/>
    <n v="8"/>
    <x v="97"/>
    <x v="1"/>
    <n v="256"/>
  </r>
  <r>
    <n v="159477"/>
    <x v="11"/>
    <x v="0"/>
    <n v="8"/>
    <x v="98"/>
    <x v="0"/>
    <n v="123"/>
  </r>
  <r>
    <n v="159478"/>
    <x v="11"/>
    <x v="0"/>
    <n v="8"/>
    <x v="98"/>
    <x v="1"/>
    <n v="182"/>
  </r>
  <r>
    <n v="159479"/>
    <x v="11"/>
    <x v="0"/>
    <n v="8"/>
    <x v="99"/>
    <x v="0"/>
    <n v="84"/>
  </r>
  <r>
    <n v="159480"/>
    <x v="11"/>
    <x v="0"/>
    <n v="8"/>
    <x v="99"/>
    <x v="1"/>
    <n v="126"/>
  </r>
  <r>
    <n v="159481"/>
    <x v="11"/>
    <x v="0"/>
    <n v="8"/>
    <x v="100"/>
    <x v="0"/>
    <n v="56"/>
  </r>
  <r>
    <n v="159482"/>
    <x v="11"/>
    <x v="0"/>
    <n v="8"/>
    <x v="100"/>
    <x v="1"/>
    <n v="85"/>
  </r>
  <r>
    <n v="159483"/>
    <x v="11"/>
    <x v="0"/>
    <n v="8"/>
    <x v="101"/>
    <x v="0"/>
    <n v="36"/>
  </r>
  <r>
    <n v="159484"/>
    <x v="11"/>
    <x v="0"/>
    <n v="8"/>
    <x v="101"/>
    <x v="1"/>
    <n v="55"/>
  </r>
  <r>
    <n v="159485"/>
    <x v="11"/>
    <x v="0"/>
    <n v="8"/>
    <x v="102"/>
    <x v="0"/>
    <n v="22"/>
  </r>
  <r>
    <n v="159486"/>
    <x v="11"/>
    <x v="0"/>
    <n v="8"/>
    <x v="102"/>
    <x v="1"/>
    <n v="34"/>
  </r>
  <r>
    <n v="159487"/>
    <x v="11"/>
    <x v="0"/>
    <n v="8"/>
    <x v="103"/>
    <x v="0"/>
    <n v="13"/>
  </r>
  <r>
    <n v="159488"/>
    <x v="11"/>
    <x v="0"/>
    <n v="8"/>
    <x v="103"/>
    <x v="1"/>
    <n v="21"/>
  </r>
  <r>
    <n v="159489"/>
    <x v="11"/>
    <x v="0"/>
    <n v="8"/>
    <x v="104"/>
    <x v="0"/>
    <n v="8"/>
  </r>
  <r>
    <n v="159490"/>
    <x v="11"/>
    <x v="0"/>
    <n v="8"/>
    <x v="104"/>
    <x v="1"/>
    <n v="12"/>
  </r>
  <r>
    <n v="159491"/>
    <x v="11"/>
    <x v="0"/>
    <n v="8"/>
    <x v="105"/>
    <x v="0"/>
    <n v="4"/>
  </r>
  <r>
    <n v="159492"/>
    <x v="11"/>
    <x v="0"/>
    <n v="8"/>
    <x v="105"/>
    <x v="1"/>
    <n v="6"/>
  </r>
  <r>
    <n v="159493"/>
    <x v="11"/>
    <x v="0"/>
    <n v="8"/>
    <x v="106"/>
    <x v="0"/>
    <n v="2"/>
  </r>
  <r>
    <n v="159494"/>
    <x v="11"/>
    <x v="0"/>
    <n v="8"/>
    <x v="106"/>
    <x v="1"/>
    <n v="3"/>
  </r>
  <r>
    <n v="159495"/>
    <x v="11"/>
    <x v="0"/>
    <n v="8"/>
    <x v="107"/>
    <x v="0"/>
    <n v="1"/>
  </r>
  <r>
    <n v="159496"/>
    <x v="11"/>
    <x v="0"/>
    <n v="8"/>
    <x v="107"/>
    <x v="1"/>
    <n v="2"/>
  </r>
  <r>
    <n v="159497"/>
    <x v="11"/>
    <x v="0"/>
    <n v="8"/>
    <x v="108"/>
    <x v="0"/>
    <n v="0"/>
  </r>
  <r>
    <n v="159498"/>
    <x v="11"/>
    <x v="0"/>
    <n v="8"/>
    <x v="108"/>
    <x v="1"/>
    <n v="1"/>
  </r>
  <r>
    <n v="159499"/>
    <x v="11"/>
    <x v="0"/>
    <n v="8"/>
    <x v="109"/>
    <x v="0"/>
    <n v="0"/>
  </r>
  <r>
    <n v="159500"/>
    <x v="11"/>
    <x v="0"/>
    <n v="8"/>
    <x v="109"/>
    <x v="1"/>
    <n v="0"/>
  </r>
  <r>
    <n v="159501"/>
    <x v="12"/>
    <x v="0"/>
    <n v="8"/>
    <x v="0"/>
    <x v="0"/>
    <n v="30093"/>
  </r>
  <r>
    <n v="159502"/>
    <x v="12"/>
    <x v="0"/>
    <n v="8"/>
    <x v="0"/>
    <x v="1"/>
    <n v="28997"/>
  </r>
  <r>
    <n v="159503"/>
    <x v="12"/>
    <x v="0"/>
    <n v="8"/>
    <x v="1"/>
    <x v="0"/>
    <n v="30305"/>
  </r>
  <r>
    <n v="159504"/>
    <x v="12"/>
    <x v="0"/>
    <n v="8"/>
    <x v="1"/>
    <x v="1"/>
    <n v="29222"/>
  </r>
  <r>
    <n v="159505"/>
    <x v="12"/>
    <x v="0"/>
    <n v="8"/>
    <x v="2"/>
    <x v="0"/>
    <n v="30540"/>
  </r>
  <r>
    <n v="159506"/>
    <x v="12"/>
    <x v="0"/>
    <n v="8"/>
    <x v="2"/>
    <x v="1"/>
    <n v="29457"/>
  </r>
  <r>
    <n v="159507"/>
    <x v="12"/>
    <x v="0"/>
    <n v="8"/>
    <x v="3"/>
    <x v="0"/>
    <n v="30767"/>
  </r>
  <r>
    <n v="159508"/>
    <x v="12"/>
    <x v="0"/>
    <n v="8"/>
    <x v="3"/>
    <x v="1"/>
    <n v="29677"/>
  </r>
  <r>
    <n v="159509"/>
    <x v="12"/>
    <x v="0"/>
    <n v="8"/>
    <x v="4"/>
    <x v="0"/>
    <n v="30986"/>
  </r>
  <r>
    <n v="159510"/>
    <x v="12"/>
    <x v="0"/>
    <n v="8"/>
    <x v="4"/>
    <x v="1"/>
    <n v="29884"/>
  </r>
  <r>
    <n v="159511"/>
    <x v="12"/>
    <x v="0"/>
    <n v="8"/>
    <x v="5"/>
    <x v="0"/>
    <n v="31193"/>
  </r>
  <r>
    <n v="159512"/>
    <x v="12"/>
    <x v="0"/>
    <n v="8"/>
    <x v="5"/>
    <x v="1"/>
    <n v="30082"/>
  </r>
  <r>
    <n v="159513"/>
    <x v="12"/>
    <x v="0"/>
    <n v="8"/>
    <x v="6"/>
    <x v="0"/>
    <n v="31392"/>
  </r>
  <r>
    <n v="159514"/>
    <x v="12"/>
    <x v="0"/>
    <n v="8"/>
    <x v="6"/>
    <x v="1"/>
    <n v="30276"/>
  </r>
  <r>
    <n v="159515"/>
    <x v="12"/>
    <x v="0"/>
    <n v="8"/>
    <x v="7"/>
    <x v="0"/>
    <n v="31592"/>
  </r>
  <r>
    <n v="159516"/>
    <x v="12"/>
    <x v="0"/>
    <n v="8"/>
    <x v="7"/>
    <x v="1"/>
    <n v="30480"/>
  </r>
  <r>
    <n v="159517"/>
    <x v="12"/>
    <x v="0"/>
    <n v="8"/>
    <x v="8"/>
    <x v="0"/>
    <n v="31794"/>
  </r>
  <r>
    <n v="159518"/>
    <x v="12"/>
    <x v="0"/>
    <n v="8"/>
    <x v="8"/>
    <x v="1"/>
    <n v="30693"/>
  </r>
  <r>
    <n v="159519"/>
    <x v="12"/>
    <x v="0"/>
    <n v="8"/>
    <x v="9"/>
    <x v="0"/>
    <n v="32000"/>
  </r>
  <r>
    <n v="159520"/>
    <x v="12"/>
    <x v="0"/>
    <n v="8"/>
    <x v="9"/>
    <x v="1"/>
    <n v="30917"/>
  </r>
  <r>
    <n v="159521"/>
    <x v="12"/>
    <x v="0"/>
    <n v="8"/>
    <x v="10"/>
    <x v="0"/>
    <n v="32226"/>
  </r>
  <r>
    <n v="159522"/>
    <x v="12"/>
    <x v="0"/>
    <n v="8"/>
    <x v="10"/>
    <x v="1"/>
    <n v="31153"/>
  </r>
  <r>
    <n v="159523"/>
    <x v="12"/>
    <x v="0"/>
    <n v="8"/>
    <x v="11"/>
    <x v="0"/>
    <n v="32181"/>
  </r>
  <r>
    <n v="159524"/>
    <x v="12"/>
    <x v="0"/>
    <n v="8"/>
    <x v="11"/>
    <x v="1"/>
    <n v="31412"/>
  </r>
  <r>
    <n v="159525"/>
    <x v="12"/>
    <x v="0"/>
    <n v="8"/>
    <x v="12"/>
    <x v="0"/>
    <n v="32221"/>
  </r>
  <r>
    <n v="159526"/>
    <x v="12"/>
    <x v="0"/>
    <n v="8"/>
    <x v="12"/>
    <x v="1"/>
    <n v="31773"/>
  </r>
  <r>
    <n v="159527"/>
    <x v="12"/>
    <x v="0"/>
    <n v="8"/>
    <x v="13"/>
    <x v="0"/>
    <n v="32503"/>
  </r>
  <r>
    <n v="159528"/>
    <x v="12"/>
    <x v="0"/>
    <n v="8"/>
    <x v="13"/>
    <x v="1"/>
    <n v="32067"/>
  </r>
  <r>
    <n v="159529"/>
    <x v="12"/>
    <x v="0"/>
    <n v="8"/>
    <x v="14"/>
    <x v="0"/>
    <n v="32741"/>
  </r>
  <r>
    <n v="159530"/>
    <x v="12"/>
    <x v="0"/>
    <n v="8"/>
    <x v="14"/>
    <x v="1"/>
    <n v="32265"/>
  </r>
  <r>
    <n v="159531"/>
    <x v="12"/>
    <x v="0"/>
    <n v="8"/>
    <x v="15"/>
    <x v="0"/>
    <n v="32965"/>
  </r>
  <r>
    <n v="159532"/>
    <x v="12"/>
    <x v="0"/>
    <n v="8"/>
    <x v="15"/>
    <x v="1"/>
    <n v="32413"/>
  </r>
  <r>
    <n v="159533"/>
    <x v="12"/>
    <x v="0"/>
    <n v="8"/>
    <x v="16"/>
    <x v="0"/>
    <n v="33168"/>
  </r>
  <r>
    <n v="159534"/>
    <x v="12"/>
    <x v="0"/>
    <n v="8"/>
    <x v="16"/>
    <x v="1"/>
    <n v="32543"/>
  </r>
  <r>
    <n v="159535"/>
    <x v="12"/>
    <x v="0"/>
    <n v="8"/>
    <x v="17"/>
    <x v="0"/>
    <n v="33353"/>
  </r>
  <r>
    <n v="159536"/>
    <x v="12"/>
    <x v="0"/>
    <n v="8"/>
    <x v="17"/>
    <x v="1"/>
    <n v="32661"/>
  </r>
  <r>
    <n v="159537"/>
    <x v="12"/>
    <x v="0"/>
    <n v="8"/>
    <x v="18"/>
    <x v="0"/>
    <n v="33515"/>
  </r>
  <r>
    <n v="159538"/>
    <x v="12"/>
    <x v="0"/>
    <n v="8"/>
    <x v="18"/>
    <x v="1"/>
    <n v="32767"/>
  </r>
  <r>
    <n v="159539"/>
    <x v="12"/>
    <x v="0"/>
    <n v="8"/>
    <x v="19"/>
    <x v="0"/>
    <n v="33626"/>
  </r>
  <r>
    <n v="159540"/>
    <x v="12"/>
    <x v="0"/>
    <n v="8"/>
    <x v="19"/>
    <x v="1"/>
    <n v="32837"/>
  </r>
  <r>
    <n v="159541"/>
    <x v="12"/>
    <x v="0"/>
    <n v="8"/>
    <x v="20"/>
    <x v="0"/>
    <n v="33706"/>
  </r>
  <r>
    <n v="159542"/>
    <x v="12"/>
    <x v="0"/>
    <n v="8"/>
    <x v="20"/>
    <x v="1"/>
    <n v="32854"/>
  </r>
  <r>
    <n v="159543"/>
    <x v="12"/>
    <x v="0"/>
    <n v="8"/>
    <x v="21"/>
    <x v="0"/>
    <n v="33771"/>
  </r>
  <r>
    <n v="159544"/>
    <x v="12"/>
    <x v="0"/>
    <n v="8"/>
    <x v="21"/>
    <x v="1"/>
    <n v="32855"/>
  </r>
  <r>
    <n v="159545"/>
    <x v="12"/>
    <x v="0"/>
    <n v="8"/>
    <x v="22"/>
    <x v="0"/>
    <n v="33775"/>
  </r>
  <r>
    <n v="159546"/>
    <x v="12"/>
    <x v="0"/>
    <n v="8"/>
    <x v="22"/>
    <x v="1"/>
    <n v="32823"/>
  </r>
  <r>
    <n v="159547"/>
    <x v="12"/>
    <x v="0"/>
    <n v="8"/>
    <x v="23"/>
    <x v="0"/>
    <n v="33646"/>
  </r>
  <r>
    <n v="159548"/>
    <x v="12"/>
    <x v="0"/>
    <n v="8"/>
    <x v="23"/>
    <x v="1"/>
    <n v="32689"/>
  </r>
  <r>
    <n v="159549"/>
    <x v="12"/>
    <x v="0"/>
    <n v="8"/>
    <x v="24"/>
    <x v="0"/>
    <n v="33402"/>
  </r>
  <r>
    <n v="159550"/>
    <x v="12"/>
    <x v="0"/>
    <n v="8"/>
    <x v="24"/>
    <x v="1"/>
    <n v="32481"/>
  </r>
  <r>
    <n v="159551"/>
    <x v="12"/>
    <x v="0"/>
    <n v="8"/>
    <x v="25"/>
    <x v="0"/>
    <n v="33116"/>
  </r>
  <r>
    <n v="159552"/>
    <x v="12"/>
    <x v="0"/>
    <n v="8"/>
    <x v="25"/>
    <x v="1"/>
    <n v="32260"/>
  </r>
  <r>
    <n v="159553"/>
    <x v="12"/>
    <x v="0"/>
    <n v="8"/>
    <x v="26"/>
    <x v="0"/>
    <n v="32798"/>
  </r>
  <r>
    <n v="159554"/>
    <x v="12"/>
    <x v="0"/>
    <n v="8"/>
    <x v="26"/>
    <x v="1"/>
    <n v="32020"/>
  </r>
  <r>
    <n v="159555"/>
    <x v="12"/>
    <x v="0"/>
    <n v="8"/>
    <x v="27"/>
    <x v="0"/>
    <n v="32475"/>
  </r>
  <r>
    <n v="159556"/>
    <x v="12"/>
    <x v="0"/>
    <n v="8"/>
    <x v="27"/>
    <x v="1"/>
    <n v="31751"/>
  </r>
  <r>
    <n v="159557"/>
    <x v="12"/>
    <x v="0"/>
    <n v="8"/>
    <x v="28"/>
    <x v="0"/>
    <n v="32197"/>
  </r>
  <r>
    <n v="159558"/>
    <x v="12"/>
    <x v="0"/>
    <n v="8"/>
    <x v="28"/>
    <x v="1"/>
    <n v="31472"/>
  </r>
  <r>
    <n v="159559"/>
    <x v="12"/>
    <x v="0"/>
    <n v="8"/>
    <x v="29"/>
    <x v="0"/>
    <n v="31968"/>
  </r>
  <r>
    <n v="159560"/>
    <x v="12"/>
    <x v="0"/>
    <n v="8"/>
    <x v="29"/>
    <x v="1"/>
    <n v="31228"/>
  </r>
  <r>
    <n v="159561"/>
    <x v="12"/>
    <x v="0"/>
    <n v="8"/>
    <x v="30"/>
    <x v="0"/>
    <n v="31769"/>
  </r>
  <r>
    <n v="159562"/>
    <x v="12"/>
    <x v="0"/>
    <n v="8"/>
    <x v="30"/>
    <x v="1"/>
    <n v="31055"/>
  </r>
  <r>
    <n v="159563"/>
    <x v="12"/>
    <x v="0"/>
    <n v="8"/>
    <x v="31"/>
    <x v="0"/>
    <n v="31602"/>
  </r>
  <r>
    <n v="159564"/>
    <x v="12"/>
    <x v="0"/>
    <n v="8"/>
    <x v="31"/>
    <x v="1"/>
    <n v="30939"/>
  </r>
  <r>
    <n v="159565"/>
    <x v="12"/>
    <x v="0"/>
    <n v="8"/>
    <x v="32"/>
    <x v="0"/>
    <n v="31440"/>
  </r>
  <r>
    <n v="159566"/>
    <x v="12"/>
    <x v="0"/>
    <n v="8"/>
    <x v="32"/>
    <x v="1"/>
    <n v="30830"/>
  </r>
  <r>
    <n v="159567"/>
    <x v="12"/>
    <x v="0"/>
    <n v="8"/>
    <x v="33"/>
    <x v="0"/>
    <n v="31207"/>
  </r>
  <r>
    <n v="159568"/>
    <x v="12"/>
    <x v="0"/>
    <n v="8"/>
    <x v="33"/>
    <x v="1"/>
    <n v="30651"/>
  </r>
  <r>
    <n v="159569"/>
    <x v="12"/>
    <x v="0"/>
    <n v="8"/>
    <x v="34"/>
    <x v="0"/>
    <n v="30868"/>
  </r>
  <r>
    <n v="159570"/>
    <x v="12"/>
    <x v="0"/>
    <n v="8"/>
    <x v="34"/>
    <x v="1"/>
    <n v="30386"/>
  </r>
  <r>
    <n v="159571"/>
    <x v="12"/>
    <x v="0"/>
    <n v="8"/>
    <x v="35"/>
    <x v="0"/>
    <n v="30412"/>
  </r>
  <r>
    <n v="159572"/>
    <x v="12"/>
    <x v="0"/>
    <n v="8"/>
    <x v="35"/>
    <x v="1"/>
    <n v="30070"/>
  </r>
  <r>
    <n v="159573"/>
    <x v="12"/>
    <x v="0"/>
    <n v="8"/>
    <x v="36"/>
    <x v="0"/>
    <n v="29815"/>
  </r>
  <r>
    <n v="159574"/>
    <x v="12"/>
    <x v="0"/>
    <n v="8"/>
    <x v="36"/>
    <x v="1"/>
    <n v="29687"/>
  </r>
  <r>
    <n v="159575"/>
    <x v="12"/>
    <x v="0"/>
    <n v="8"/>
    <x v="37"/>
    <x v="0"/>
    <n v="29137"/>
  </r>
  <r>
    <n v="159576"/>
    <x v="12"/>
    <x v="0"/>
    <n v="8"/>
    <x v="37"/>
    <x v="1"/>
    <n v="29260"/>
  </r>
  <r>
    <n v="159577"/>
    <x v="12"/>
    <x v="0"/>
    <n v="8"/>
    <x v="38"/>
    <x v="0"/>
    <n v="28468"/>
  </r>
  <r>
    <n v="159578"/>
    <x v="12"/>
    <x v="0"/>
    <n v="8"/>
    <x v="38"/>
    <x v="1"/>
    <n v="28857"/>
  </r>
  <r>
    <n v="159579"/>
    <x v="12"/>
    <x v="0"/>
    <n v="8"/>
    <x v="39"/>
    <x v="0"/>
    <n v="27804"/>
  </r>
  <r>
    <n v="159580"/>
    <x v="12"/>
    <x v="0"/>
    <n v="8"/>
    <x v="39"/>
    <x v="1"/>
    <n v="28465"/>
  </r>
  <r>
    <n v="159581"/>
    <x v="12"/>
    <x v="0"/>
    <n v="8"/>
    <x v="40"/>
    <x v="0"/>
    <n v="27124"/>
  </r>
  <r>
    <n v="159582"/>
    <x v="12"/>
    <x v="0"/>
    <n v="8"/>
    <x v="40"/>
    <x v="1"/>
    <n v="28049"/>
  </r>
  <r>
    <n v="159583"/>
    <x v="12"/>
    <x v="0"/>
    <n v="8"/>
    <x v="41"/>
    <x v="0"/>
    <n v="26459"/>
  </r>
  <r>
    <n v="159584"/>
    <x v="12"/>
    <x v="0"/>
    <n v="8"/>
    <x v="41"/>
    <x v="1"/>
    <n v="27623"/>
  </r>
  <r>
    <n v="159585"/>
    <x v="12"/>
    <x v="0"/>
    <n v="8"/>
    <x v="42"/>
    <x v="0"/>
    <n v="25816"/>
  </r>
  <r>
    <n v="159586"/>
    <x v="12"/>
    <x v="0"/>
    <n v="8"/>
    <x v="42"/>
    <x v="1"/>
    <n v="27204"/>
  </r>
  <r>
    <n v="159587"/>
    <x v="12"/>
    <x v="0"/>
    <n v="8"/>
    <x v="43"/>
    <x v="0"/>
    <n v="25180"/>
  </r>
  <r>
    <n v="159588"/>
    <x v="12"/>
    <x v="0"/>
    <n v="8"/>
    <x v="43"/>
    <x v="1"/>
    <n v="26794"/>
  </r>
  <r>
    <n v="159589"/>
    <x v="12"/>
    <x v="0"/>
    <n v="8"/>
    <x v="44"/>
    <x v="0"/>
    <n v="24567"/>
  </r>
  <r>
    <n v="159590"/>
    <x v="12"/>
    <x v="0"/>
    <n v="8"/>
    <x v="44"/>
    <x v="1"/>
    <n v="26402"/>
  </r>
  <r>
    <n v="159591"/>
    <x v="12"/>
    <x v="0"/>
    <n v="8"/>
    <x v="45"/>
    <x v="0"/>
    <n v="24007"/>
  </r>
  <r>
    <n v="159592"/>
    <x v="12"/>
    <x v="0"/>
    <n v="8"/>
    <x v="45"/>
    <x v="1"/>
    <n v="26033"/>
  </r>
  <r>
    <n v="159593"/>
    <x v="12"/>
    <x v="0"/>
    <n v="8"/>
    <x v="46"/>
    <x v="0"/>
    <n v="23525"/>
  </r>
  <r>
    <n v="159594"/>
    <x v="12"/>
    <x v="0"/>
    <n v="8"/>
    <x v="46"/>
    <x v="1"/>
    <n v="25692"/>
  </r>
  <r>
    <n v="159595"/>
    <x v="12"/>
    <x v="0"/>
    <n v="8"/>
    <x v="47"/>
    <x v="0"/>
    <n v="23145"/>
  </r>
  <r>
    <n v="159596"/>
    <x v="12"/>
    <x v="0"/>
    <n v="8"/>
    <x v="47"/>
    <x v="1"/>
    <n v="25391"/>
  </r>
  <r>
    <n v="159597"/>
    <x v="12"/>
    <x v="0"/>
    <n v="8"/>
    <x v="48"/>
    <x v="0"/>
    <n v="22864"/>
  </r>
  <r>
    <n v="159598"/>
    <x v="12"/>
    <x v="0"/>
    <n v="8"/>
    <x v="48"/>
    <x v="1"/>
    <n v="25139"/>
  </r>
  <r>
    <n v="159599"/>
    <x v="12"/>
    <x v="0"/>
    <n v="8"/>
    <x v="49"/>
    <x v="0"/>
    <n v="22677"/>
  </r>
  <r>
    <n v="159600"/>
    <x v="12"/>
    <x v="0"/>
    <n v="8"/>
    <x v="49"/>
    <x v="1"/>
    <n v="24930"/>
  </r>
  <r>
    <n v="159601"/>
    <x v="12"/>
    <x v="0"/>
    <n v="8"/>
    <x v="50"/>
    <x v="0"/>
    <n v="22573"/>
  </r>
  <r>
    <n v="159602"/>
    <x v="12"/>
    <x v="0"/>
    <n v="8"/>
    <x v="50"/>
    <x v="1"/>
    <n v="24764"/>
  </r>
  <r>
    <n v="159603"/>
    <x v="12"/>
    <x v="0"/>
    <n v="8"/>
    <x v="51"/>
    <x v="0"/>
    <n v="22532"/>
  </r>
  <r>
    <n v="159604"/>
    <x v="12"/>
    <x v="0"/>
    <n v="8"/>
    <x v="51"/>
    <x v="1"/>
    <n v="24635"/>
  </r>
  <r>
    <n v="159605"/>
    <x v="12"/>
    <x v="0"/>
    <n v="8"/>
    <x v="52"/>
    <x v="0"/>
    <n v="22456"/>
  </r>
  <r>
    <n v="159606"/>
    <x v="12"/>
    <x v="0"/>
    <n v="8"/>
    <x v="52"/>
    <x v="1"/>
    <n v="24440"/>
  </r>
  <r>
    <n v="159607"/>
    <x v="12"/>
    <x v="0"/>
    <n v="8"/>
    <x v="53"/>
    <x v="0"/>
    <n v="22277"/>
  </r>
  <r>
    <n v="159608"/>
    <x v="12"/>
    <x v="0"/>
    <n v="8"/>
    <x v="53"/>
    <x v="1"/>
    <n v="24130"/>
  </r>
  <r>
    <n v="159609"/>
    <x v="12"/>
    <x v="0"/>
    <n v="8"/>
    <x v="54"/>
    <x v="0"/>
    <n v="21990"/>
  </r>
  <r>
    <n v="159610"/>
    <x v="12"/>
    <x v="0"/>
    <n v="8"/>
    <x v="54"/>
    <x v="1"/>
    <n v="23732"/>
  </r>
  <r>
    <n v="159611"/>
    <x v="12"/>
    <x v="0"/>
    <n v="8"/>
    <x v="55"/>
    <x v="0"/>
    <n v="21589"/>
  </r>
  <r>
    <n v="159612"/>
    <x v="12"/>
    <x v="0"/>
    <n v="8"/>
    <x v="55"/>
    <x v="1"/>
    <n v="23240"/>
  </r>
  <r>
    <n v="159613"/>
    <x v="12"/>
    <x v="0"/>
    <n v="8"/>
    <x v="56"/>
    <x v="0"/>
    <n v="21088"/>
  </r>
  <r>
    <n v="159614"/>
    <x v="12"/>
    <x v="0"/>
    <n v="8"/>
    <x v="56"/>
    <x v="1"/>
    <n v="22673"/>
  </r>
  <r>
    <n v="159615"/>
    <x v="12"/>
    <x v="0"/>
    <n v="8"/>
    <x v="57"/>
    <x v="0"/>
    <n v="20505"/>
  </r>
  <r>
    <n v="159616"/>
    <x v="12"/>
    <x v="0"/>
    <n v="8"/>
    <x v="57"/>
    <x v="1"/>
    <n v="22052"/>
  </r>
  <r>
    <n v="159617"/>
    <x v="12"/>
    <x v="0"/>
    <n v="8"/>
    <x v="58"/>
    <x v="0"/>
    <n v="19865"/>
  </r>
  <r>
    <n v="159618"/>
    <x v="12"/>
    <x v="0"/>
    <n v="8"/>
    <x v="58"/>
    <x v="1"/>
    <n v="21382"/>
  </r>
  <r>
    <n v="159619"/>
    <x v="12"/>
    <x v="0"/>
    <n v="8"/>
    <x v="59"/>
    <x v="0"/>
    <n v="19184"/>
  </r>
  <r>
    <n v="159620"/>
    <x v="12"/>
    <x v="0"/>
    <n v="8"/>
    <x v="59"/>
    <x v="1"/>
    <n v="20682"/>
  </r>
  <r>
    <n v="159621"/>
    <x v="12"/>
    <x v="0"/>
    <n v="8"/>
    <x v="60"/>
    <x v="0"/>
    <n v="18480"/>
  </r>
  <r>
    <n v="159622"/>
    <x v="12"/>
    <x v="0"/>
    <n v="8"/>
    <x v="60"/>
    <x v="1"/>
    <n v="19964"/>
  </r>
  <r>
    <n v="159623"/>
    <x v="12"/>
    <x v="0"/>
    <n v="8"/>
    <x v="61"/>
    <x v="0"/>
    <n v="17769"/>
  </r>
  <r>
    <n v="159624"/>
    <x v="12"/>
    <x v="0"/>
    <n v="8"/>
    <x v="61"/>
    <x v="1"/>
    <n v="19238"/>
  </r>
  <r>
    <n v="159625"/>
    <x v="12"/>
    <x v="0"/>
    <n v="8"/>
    <x v="62"/>
    <x v="0"/>
    <n v="17050"/>
  </r>
  <r>
    <n v="159626"/>
    <x v="12"/>
    <x v="0"/>
    <n v="8"/>
    <x v="62"/>
    <x v="1"/>
    <n v="18506"/>
  </r>
  <r>
    <n v="159627"/>
    <x v="12"/>
    <x v="0"/>
    <n v="8"/>
    <x v="63"/>
    <x v="0"/>
    <n v="16318"/>
  </r>
  <r>
    <n v="159628"/>
    <x v="12"/>
    <x v="0"/>
    <n v="8"/>
    <x v="63"/>
    <x v="1"/>
    <n v="17765"/>
  </r>
  <r>
    <n v="159629"/>
    <x v="12"/>
    <x v="0"/>
    <n v="8"/>
    <x v="64"/>
    <x v="0"/>
    <n v="15574"/>
  </r>
  <r>
    <n v="159630"/>
    <x v="12"/>
    <x v="0"/>
    <n v="8"/>
    <x v="64"/>
    <x v="1"/>
    <n v="17017"/>
  </r>
  <r>
    <n v="159631"/>
    <x v="12"/>
    <x v="0"/>
    <n v="8"/>
    <x v="65"/>
    <x v="0"/>
    <n v="14812"/>
  </r>
  <r>
    <n v="159632"/>
    <x v="12"/>
    <x v="0"/>
    <n v="8"/>
    <x v="65"/>
    <x v="1"/>
    <n v="16253"/>
  </r>
  <r>
    <n v="159633"/>
    <x v="12"/>
    <x v="0"/>
    <n v="8"/>
    <x v="66"/>
    <x v="0"/>
    <n v="14030"/>
  </r>
  <r>
    <n v="159634"/>
    <x v="12"/>
    <x v="0"/>
    <n v="8"/>
    <x v="66"/>
    <x v="1"/>
    <n v="15473"/>
  </r>
  <r>
    <n v="159635"/>
    <x v="12"/>
    <x v="0"/>
    <n v="8"/>
    <x v="67"/>
    <x v="0"/>
    <n v="13222"/>
  </r>
  <r>
    <n v="159636"/>
    <x v="12"/>
    <x v="0"/>
    <n v="8"/>
    <x v="67"/>
    <x v="1"/>
    <n v="14672"/>
  </r>
  <r>
    <n v="159637"/>
    <x v="12"/>
    <x v="0"/>
    <n v="8"/>
    <x v="68"/>
    <x v="0"/>
    <n v="12394"/>
  </r>
  <r>
    <n v="159638"/>
    <x v="12"/>
    <x v="0"/>
    <n v="8"/>
    <x v="68"/>
    <x v="1"/>
    <n v="13844"/>
  </r>
  <r>
    <n v="159639"/>
    <x v="12"/>
    <x v="0"/>
    <n v="8"/>
    <x v="69"/>
    <x v="0"/>
    <n v="11564"/>
  </r>
  <r>
    <n v="159640"/>
    <x v="12"/>
    <x v="0"/>
    <n v="8"/>
    <x v="69"/>
    <x v="1"/>
    <n v="13002"/>
  </r>
  <r>
    <n v="159641"/>
    <x v="12"/>
    <x v="0"/>
    <n v="8"/>
    <x v="70"/>
    <x v="0"/>
    <n v="10733"/>
  </r>
  <r>
    <n v="159642"/>
    <x v="12"/>
    <x v="0"/>
    <n v="8"/>
    <x v="70"/>
    <x v="1"/>
    <n v="12162"/>
  </r>
  <r>
    <n v="159643"/>
    <x v="12"/>
    <x v="0"/>
    <n v="8"/>
    <x v="71"/>
    <x v="0"/>
    <n v="9920"/>
  </r>
  <r>
    <n v="159644"/>
    <x v="12"/>
    <x v="0"/>
    <n v="8"/>
    <x v="71"/>
    <x v="1"/>
    <n v="11339"/>
  </r>
  <r>
    <n v="159645"/>
    <x v="12"/>
    <x v="0"/>
    <n v="8"/>
    <x v="72"/>
    <x v="0"/>
    <n v="9135"/>
  </r>
  <r>
    <n v="159646"/>
    <x v="12"/>
    <x v="0"/>
    <n v="8"/>
    <x v="72"/>
    <x v="1"/>
    <n v="10543"/>
  </r>
  <r>
    <n v="159647"/>
    <x v="12"/>
    <x v="0"/>
    <n v="8"/>
    <x v="73"/>
    <x v="0"/>
    <n v="8372"/>
  </r>
  <r>
    <n v="159648"/>
    <x v="12"/>
    <x v="0"/>
    <n v="8"/>
    <x v="73"/>
    <x v="1"/>
    <n v="9775"/>
  </r>
  <r>
    <n v="159649"/>
    <x v="12"/>
    <x v="0"/>
    <n v="8"/>
    <x v="74"/>
    <x v="0"/>
    <n v="7649"/>
  </r>
  <r>
    <n v="159650"/>
    <x v="12"/>
    <x v="0"/>
    <n v="8"/>
    <x v="74"/>
    <x v="1"/>
    <n v="9034"/>
  </r>
  <r>
    <n v="159651"/>
    <x v="12"/>
    <x v="0"/>
    <n v="8"/>
    <x v="75"/>
    <x v="0"/>
    <n v="6961"/>
  </r>
  <r>
    <n v="159652"/>
    <x v="12"/>
    <x v="0"/>
    <n v="8"/>
    <x v="75"/>
    <x v="1"/>
    <n v="8319"/>
  </r>
  <r>
    <n v="159653"/>
    <x v="12"/>
    <x v="0"/>
    <n v="8"/>
    <x v="76"/>
    <x v="0"/>
    <n v="6296"/>
  </r>
  <r>
    <n v="159654"/>
    <x v="12"/>
    <x v="0"/>
    <n v="8"/>
    <x v="76"/>
    <x v="1"/>
    <n v="7630"/>
  </r>
  <r>
    <n v="159655"/>
    <x v="12"/>
    <x v="0"/>
    <n v="8"/>
    <x v="77"/>
    <x v="0"/>
    <n v="5714"/>
  </r>
  <r>
    <n v="159656"/>
    <x v="12"/>
    <x v="0"/>
    <n v="8"/>
    <x v="77"/>
    <x v="1"/>
    <n v="7027"/>
  </r>
  <r>
    <n v="159657"/>
    <x v="12"/>
    <x v="0"/>
    <n v="8"/>
    <x v="78"/>
    <x v="0"/>
    <n v="5189"/>
  </r>
  <r>
    <n v="159658"/>
    <x v="12"/>
    <x v="0"/>
    <n v="8"/>
    <x v="78"/>
    <x v="1"/>
    <n v="6473"/>
  </r>
  <r>
    <n v="159659"/>
    <x v="12"/>
    <x v="0"/>
    <n v="8"/>
    <x v="79"/>
    <x v="0"/>
    <n v="4678"/>
  </r>
  <r>
    <n v="159660"/>
    <x v="12"/>
    <x v="0"/>
    <n v="8"/>
    <x v="79"/>
    <x v="1"/>
    <n v="5915"/>
  </r>
  <r>
    <n v="159661"/>
    <x v="12"/>
    <x v="0"/>
    <n v="8"/>
    <x v="80"/>
    <x v="0"/>
    <n v="4204"/>
  </r>
  <r>
    <n v="159662"/>
    <x v="12"/>
    <x v="0"/>
    <n v="8"/>
    <x v="80"/>
    <x v="1"/>
    <n v="5390"/>
  </r>
  <r>
    <n v="159663"/>
    <x v="12"/>
    <x v="0"/>
    <n v="8"/>
    <x v="81"/>
    <x v="0"/>
    <n v="3767"/>
  </r>
  <r>
    <n v="159664"/>
    <x v="12"/>
    <x v="0"/>
    <n v="8"/>
    <x v="81"/>
    <x v="1"/>
    <n v="4896"/>
  </r>
  <r>
    <n v="159665"/>
    <x v="12"/>
    <x v="0"/>
    <n v="8"/>
    <x v="82"/>
    <x v="0"/>
    <n v="3365"/>
  </r>
  <r>
    <n v="159666"/>
    <x v="12"/>
    <x v="0"/>
    <n v="8"/>
    <x v="82"/>
    <x v="1"/>
    <n v="4428"/>
  </r>
  <r>
    <n v="159667"/>
    <x v="12"/>
    <x v="0"/>
    <n v="8"/>
    <x v="83"/>
    <x v="0"/>
    <n v="2985"/>
  </r>
  <r>
    <n v="159668"/>
    <x v="12"/>
    <x v="0"/>
    <n v="8"/>
    <x v="83"/>
    <x v="1"/>
    <n v="3980"/>
  </r>
  <r>
    <n v="159669"/>
    <x v="12"/>
    <x v="0"/>
    <n v="8"/>
    <x v="84"/>
    <x v="0"/>
    <n v="2632"/>
  </r>
  <r>
    <n v="159670"/>
    <x v="12"/>
    <x v="0"/>
    <n v="8"/>
    <x v="84"/>
    <x v="1"/>
    <n v="3557"/>
  </r>
  <r>
    <n v="159671"/>
    <x v="12"/>
    <x v="0"/>
    <n v="8"/>
    <x v="85"/>
    <x v="0"/>
    <n v="2313"/>
  </r>
  <r>
    <n v="159672"/>
    <x v="12"/>
    <x v="0"/>
    <n v="8"/>
    <x v="85"/>
    <x v="1"/>
    <n v="3164"/>
  </r>
  <r>
    <n v="159673"/>
    <x v="12"/>
    <x v="0"/>
    <n v="8"/>
    <x v="86"/>
    <x v="0"/>
    <n v="2018"/>
  </r>
  <r>
    <n v="159674"/>
    <x v="12"/>
    <x v="0"/>
    <n v="8"/>
    <x v="86"/>
    <x v="1"/>
    <n v="2788"/>
  </r>
  <r>
    <n v="159675"/>
    <x v="12"/>
    <x v="0"/>
    <n v="8"/>
    <x v="87"/>
    <x v="0"/>
    <n v="1744"/>
  </r>
  <r>
    <n v="159676"/>
    <x v="12"/>
    <x v="0"/>
    <n v="8"/>
    <x v="87"/>
    <x v="1"/>
    <n v="2424"/>
  </r>
  <r>
    <n v="159677"/>
    <x v="12"/>
    <x v="0"/>
    <n v="8"/>
    <x v="88"/>
    <x v="0"/>
    <n v="1490"/>
  </r>
  <r>
    <n v="159678"/>
    <x v="12"/>
    <x v="0"/>
    <n v="8"/>
    <x v="88"/>
    <x v="1"/>
    <n v="2083"/>
  </r>
  <r>
    <n v="159679"/>
    <x v="12"/>
    <x v="0"/>
    <n v="8"/>
    <x v="89"/>
    <x v="0"/>
    <n v="1260"/>
  </r>
  <r>
    <n v="159680"/>
    <x v="12"/>
    <x v="0"/>
    <n v="8"/>
    <x v="89"/>
    <x v="1"/>
    <n v="1772"/>
  </r>
  <r>
    <n v="159681"/>
    <x v="12"/>
    <x v="0"/>
    <n v="8"/>
    <x v="90"/>
    <x v="0"/>
    <n v="1052"/>
  </r>
  <r>
    <n v="159682"/>
    <x v="12"/>
    <x v="0"/>
    <n v="8"/>
    <x v="90"/>
    <x v="1"/>
    <n v="1491"/>
  </r>
  <r>
    <n v="159683"/>
    <x v="12"/>
    <x v="0"/>
    <n v="8"/>
    <x v="91"/>
    <x v="0"/>
    <n v="868"/>
  </r>
  <r>
    <n v="159684"/>
    <x v="12"/>
    <x v="0"/>
    <n v="8"/>
    <x v="91"/>
    <x v="1"/>
    <n v="1235"/>
  </r>
  <r>
    <n v="159685"/>
    <x v="12"/>
    <x v="0"/>
    <n v="8"/>
    <x v="92"/>
    <x v="0"/>
    <n v="704"/>
  </r>
  <r>
    <n v="159686"/>
    <x v="12"/>
    <x v="0"/>
    <n v="8"/>
    <x v="92"/>
    <x v="1"/>
    <n v="1009"/>
  </r>
  <r>
    <n v="159687"/>
    <x v="12"/>
    <x v="0"/>
    <n v="8"/>
    <x v="93"/>
    <x v="0"/>
    <n v="563"/>
  </r>
  <r>
    <n v="159688"/>
    <x v="12"/>
    <x v="0"/>
    <n v="8"/>
    <x v="93"/>
    <x v="1"/>
    <n v="811"/>
  </r>
  <r>
    <n v="159689"/>
    <x v="12"/>
    <x v="0"/>
    <n v="8"/>
    <x v="94"/>
    <x v="0"/>
    <n v="443"/>
  </r>
  <r>
    <n v="159690"/>
    <x v="12"/>
    <x v="0"/>
    <n v="8"/>
    <x v="94"/>
    <x v="1"/>
    <n v="639"/>
  </r>
  <r>
    <n v="159691"/>
    <x v="12"/>
    <x v="0"/>
    <n v="8"/>
    <x v="95"/>
    <x v="0"/>
    <n v="341"/>
  </r>
  <r>
    <n v="159692"/>
    <x v="12"/>
    <x v="0"/>
    <n v="8"/>
    <x v="95"/>
    <x v="1"/>
    <n v="494"/>
  </r>
  <r>
    <n v="159693"/>
    <x v="12"/>
    <x v="0"/>
    <n v="8"/>
    <x v="96"/>
    <x v="0"/>
    <n v="256"/>
  </r>
  <r>
    <n v="159694"/>
    <x v="12"/>
    <x v="0"/>
    <n v="8"/>
    <x v="96"/>
    <x v="1"/>
    <n v="373"/>
  </r>
  <r>
    <n v="159695"/>
    <x v="12"/>
    <x v="0"/>
    <n v="8"/>
    <x v="97"/>
    <x v="0"/>
    <n v="186"/>
  </r>
  <r>
    <n v="159696"/>
    <x v="12"/>
    <x v="0"/>
    <n v="8"/>
    <x v="97"/>
    <x v="1"/>
    <n v="274"/>
  </r>
  <r>
    <n v="159697"/>
    <x v="12"/>
    <x v="0"/>
    <n v="8"/>
    <x v="98"/>
    <x v="0"/>
    <n v="131"/>
  </r>
  <r>
    <n v="159698"/>
    <x v="12"/>
    <x v="0"/>
    <n v="8"/>
    <x v="98"/>
    <x v="1"/>
    <n v="195"/>
  </r>
  <r>
    <n v="159699"/>
    <x v="12"/>
    <x v="0"/>
    <n v="8"/>
    <x v="99"/>
    <x v="0"/>
    <n v="90"/>
  </r>
  <r>
    <n v="159700"/>
    <x v="12"/>
    <x v="0"/>
    <n v="8"/>
    <x v="99"/>
    <x v="1"/>
    <n v="135"/>
  </r>
  <r>
    <n v="159701"/>
    <x v="12"/>
    <x v="0"/>
    <n v="8"/>
    <x v="100"/>
    <x v="0"/>
    <n v="60"/>
  </r>
  <r>
    <n v="159702"/>
    <x v="12"/>
    <x v="0"/>
    <n v="8"/>
    <x v="100"/>
    <x v="1"/>
    <n v="90"/>
  </r>
  <r>
    <n v="159703"/>
    <x v="12"/>
    <x v="0"/>
    <n v="8"/>
    <x v="101"/>
    <x v="0"/>
    <n v="38"/>
  </r>
  <r>
    <n v="159704"/>
    <x v="12"/>
    <x v="0"/>
    <n v="8"/>
    <x v="101"/>
    <x v="1"/>
    <n v="59"/>
  </r>
  <r>
    <n v="159705"/>
    <x v="12"/>
    <x v="0"/>
    <n v="8"/>
    <x v="102"/>
    <x v="0"/>
    <n v="23"/>
  </r>
  <r>
    <n v="159706"/>
    <x v="12"/>
    <x v="0"/>
    <n v="8"/>
    <x v="102"/>
    <x v="1"/>
    <n v="37"/>
  </r>
  <r>
    <n v="159707"/>
    <x v="12"/>
    <x v="0"/>
    <n v="8"/>
    <x v="103"/>
    <x v="0"/>
    <n v="14"/>
  </r>
  <r>
    <n v="159708"/>
    <x v="12"/>
    <x v="0"/>
    <n v="8"/>
    <x v="103"/>
    <x v="1"/>
    <n v="22"/>
  </r>
  <r>
    <n v="159709"/>
    <x v="12"/>
    <x v="0"/>
    <n v="8"/>
    <x v="104"/>
    <x v="0"/>
    <n v="8"/>
  </r>
  <r>
    <n v="159710"/>
    <x v="12"/>
    <x v="0"/>
    <n v="8"/>
    <x v="104"/>
    <x v="1"/>
    <n v="13"/>
  </r>
  <r>
    <n v="159711"/>
    <x v="12"/>
    <x v="0"/>
    <n v="8"/>
    <x v="105"/>
    <x v="0"/>
    <n v="5"/>
  </r>
  <r>
    <n v="159712"/>
    <x v="12"/>
    <x v="0"/>
    <n v="8"/>
    <x v="105"/>
    <x v="1"/>
    <n v="7"/>
  </r>
  <r>
    <n v="159713"/>
    <x v="12"/>
    <x v="0"/>
    <n v="8"/>
    <x v="106"/>
    <x v="0"/>
    <n v="2"/>
  </r>
  <r>
    <n v="159714"/>
    <x v="12"/>
    <x v="0"/>
    <n v="8"/>
    <x v="106"/>
    <x v="1"/>
    <n v="3"/>
  </r>
  <r>
    <n v="159715"/>
    <x v="12"/>
    <x v="0"/>
    <n v="8"/>
    <x v="107"/>
    <x v="0"/>
    <n v="1"/>
  </r>
  <r>
    <n v="159716"/>
    <x v="12"/>
    <x v="0"/>
    <n v="8"/>
    <x v="107"/>
    <x v="1"/>
    <n v="2"/>
  </r>
  <r>
    <n v="159717"/>
    <x v="12"/>
    <x v="0"/>
    <n v="8"/>
    <x v="108"/>
    <x v="0"/>
    <n v="0"/>
  </r>
  <r>
    <n v="159718"/>
    <x v="12"/>
    <x v="0"/>
    <n v="8"/>
    <x v="108"/>
    <x v="1"/>
    <n v="1"/>
  </r>
  <r>
    <n v="159719"/>
    <x v="12"/>
    <x v="0"/>
    <n v="8"/>
    <x v="109"/>
    <x v="0"/>
    <n v="0"/>
  </r>
  <r>
    <n v="159720"/>
    <x v="12"/>
    <x v="0"/>
    <n v="8"/>
    <x v="109"/>
    <x v="1"/>
    <n v="0"/>
  </r>
  <r>
    <n v="159721"/>
    <x v="13"/>
    <x v="0"/>
    <n v="8"/>
    <x v="0"/>
    <x v="0"/>
    <n v="29831"/>
  </r>
  <r>
    <n v="159722"/>
    <x v="13"/>
    <x v="0"/>
    <n v="8"/>
    <x v="0"/>
    <x v="1"/>
    <n v="28741"/>
  </r>
  <r>
    <n v="159723"/>
    <x v="13"/>
    <x v="0"/>
    <n v="8"/>
    <x v="1"/>
    <x v="0"/>
    <n v="30050"/>
  </r>
  <r>
    <n v="159724"/>
    <x v="13"/>
    <x v="0"/>
    <n v="8"/>
    <x v="1"/>
    <x v="1"/>
    <n v="28970"/>
  </r>
  <r>
    <n v="159725"/>
    <x v="13"/>
    <x v="0"/>
    <n v="8"/>
    <x v="2"/>
    <x v="0"/>
    <n v="30291"/>
  </r>
  <r>
    <n v="159726"/>
    <x v="13"/>
    <x v="0"/>
    <n v="8"/>
    <x v="2"/>
    <x v="1"/>
    <n v="29210"/>
  </r>
  <r>
    <n v="159727"/>
    <x v="13"/>
    <x v="0"/>
    <n v="8"/>
    <x v="3"/>
    <x v="0"/>
    <n v="30520"/>
  </r>
  <r>
    <n v="159728"/>
    <x v="13"/>
    <x v="0"/>
    <n v="8"/>
    <x v="3"/>
    <x v="1"/>
    <n v="29432"/>
  </r>
  <r>
    <n v="159729"/>
    <x v="13"/>
    <x v="0"/>
    <n v="8"/>
    <x v="4"/>
    <x v="0"/>
    <n v="30739"/>
  </r>
  <r>
    <n v="159730"/>
    <x v="13"/>
    <x v="0"/>
    <n v="8"/>
    <x v="4"/>
    <x v="1"/>
    <n v="29641"/>
  </r>
  <r>
    <n v="159731"/>
    <x v="13"/>
    <x v="0"/>
    <n v="8"/>
    <x v="5"/>
    <x v="0"/>
    <n v="30943"/>
  </r>
  <r>
    <n v="159732"/>
    <x v="13"/>
    <x v="0"/>
    <n v="8"/>
    <x v="5"/>
    <x v="1"/>
    <n v="29837"/>
  </r>
  <r>
    <n v="159733"/>
    <x v="13"/>
    <x v="0"/>
    <n v="8"/>
    <x v="6"/>
    <x v="0"/>
    <n v="31138"/>
  </r>
  <r>
    <n v="159734"/>
    <x v="13"/>
    <x v="0"/>
    <n v="8"/>
    <x v="6"/>
    <x v="1"/>
    <n v="30033"/>
  </r>
  <r>
    <n v="159735"/>
    <x v="13"/>
    <x v="0"/>
    <n v="8"/>
    <x v="7"/>
    <x v="0"/>
    <n v="31332"/>
  </r>
  <r>
    <n v="159736"/>
    <x v="13"/>
    <x v="0"/>
    <n v="8"/>
    <x v="7"/>
    <x v="1"/>
    <n v="30230"/>
  </r>
  <r>
    <n v="159737"/>
    <x v="13"/>
    <x v="0"/>
    <n v="8"/>
    <x v="8"/>
    <x v="0"/>
    <n v="31530"/>
  </r>
  <r>
    <n v="159738"/>
    <x v="13"/>
    <x v="0"/>
    <n v="8"/>
    <x v="8"/>
    <x v="1"/>
    <n v="30436"/>
  </r>
  <r>
    <n v="159739"/>
    <x v="13"/>
    <x v="0"/>
    <n v="8"/>
    <x v="9"/>
    <x v="0"/>
    <n v="31732"/>
  </r>
  <r>
    <n v="159740"/>
    <x v="13"/>
    <x v="0"/>
    <n v="8"/>
    <x v="9"/>
    <x v="1"/>
    <n v="30651"/>
  </r>
  <r>
    <n v="159741"/>
    <x v="13"/>
    <x v="0"/>
    <n v="8"/>
    <x v="10"/>
    <x v="0"/>
    <n v="31944"/>
  </r>
  <r>
    <n v="159742"/>
    <x v="13"/>
    <x v="0"/>
    <n v="8"/>
    <x v="10"/>
    <x v="1"/>
    <n v="30878"/>
  </r>
  <r>
    <n v="159743"/>
    <x v="13"/>
    <x v="0"/>
    <n v="8"/>
    <x v="11"/>
    <x v="0"/>
    <n v="32174"/>
  </r>
  <r>
    <n v="159744"/>
    <x v="13"/>
    <x v="0"/>
    <n v="8"/>
    <x v="11"/>
    <x v="1"/>
    <n v="31115"/>
  </r>
  <r>
    <n v="159745"/>
    <x v="13"/>
    <x v="0"/>
    <n v="8"/>
    <x v="12"/>
    <x v="0"/>
    <n v="32127"/>
  </r>
  <r>
    <n v="159746"/>
    <x v="13"/>
    <x v="0"/>
    <n v="8"/>
    <x v="12"/>
    <x v="1"/>
    <n v="31372"/>
  </r>
  <r>
    <n v="159747"/>
    <x v="13"/>
    <x v="0"/>
    <n v="8"/>
    <x v="13"/>
    <x v="0"/>
    <n v="32162"/>
  </r>
  <r>
    <n v="159748"/>
    <x v="13"/>
    <x v="0"/>
    <n v="8"/>
    <x v="13"/>
    <x v="1"/>
    <n v="31727"/>
  </r>
  <r>
    <n v="159749"/>
    <x v="13"/>
    <x v="0"/>
    <n v="8"/>
    <x v="14"/>
    <x v="0"/>
    <n v="32431"/>
  </r>
  <r>
    <n v="159750"/>
    <x v="13"/>
    <x v="0"/>
    <n v="8"/>
    <x v="14"/>
    <x v="1"/>
    <n v="32015"/>
  </r>
  <r>
    <n v="159751"/>
    <x v="13"/>
    <x v="0"/>
    <n v="8"/>
    <x v="15"/>
    <x v="0"/>
    <n v="32673"/>
  </r>
  <r>
    <n v="159752"/>
    <x v="13"/>
    <x v="0"/>
    <n v="8"/>
    <x v="15"/>
    <x v="1"/>
    <n v="32215"/>
  </r>
  <r>
    <n v="159753"/>
    <x v="13"/>
    <x v="0"/>
    <n v="8"/>
    <x v="16"/>
    <x v="0"/>
    <n v="32899"/>
  </r>
  <r>
    <n v="159754"/>
    <x v="13"/>
    <x v="0"/>
    <n v="8"/>
    <x v="16"/>
    <x v="1"/>
    <n v="32365"/>
  </r>
  <r>
    <n v="159755"/>
    <x v="13"/>
    <x v="0"/>
    <n v="8"/>
    <x v="17"/>
    <x v="0"/>
    <n v="33079"/>
  </r>
  <r>
    <n v="159756"/>
    <x v="13"/>
    <x v="0"/>
    <n v="8"/>
    <x v="17"/>
    <x v="1"/>
    <n v="32485"/>
  </r>
  <r>
    <n v="159757"/>
    <x v="13"/>
    <x v="0"/>
    <n v="8"/>
    <x v="18"/>
    <x v="0"/>
    <n v="33244"/>
  </r>
  <r>
    <n v="159758"/>
    <x v="13"/>
    <x v="0"/>
    <n v="8"/>
    <x v="18"/>
    <x v="1"/>
    <n v="32594"/>
  </r>
  <r>
    <n v="159759"/>
    <x v="13"/>
    <x v="0"/>
    <n v="8"/>
    <x v="19"/>
    <x v="0"/>
    <n v="33389"/>
  </r>
  <r>
    <n v="159760"/>
    <x v="13"/>
    <x v="0"/>
    <n v="8"/>
    <x v="19"/>
    <x v="1"/>
    <n v="32691"/>
  </r>
  <r>
    <n v="159761"/>
    <x v="13"/>
    <x v="0"/>
    <n v="8"/>
    <x v="20"/>
    <x v="0"/>
    <n v="33487"/>
  </r>
  <r>
    <n v="159762"/>
    <x v="13"/>
    <x v="0"/>
    <n v="8"/>
    <x v="20"/>
    <x v="1"/>
    <n v="32751"/>
  </r>
  <r>
    <n v="159763"/>
    <x v="13"/>
    <x v="0"/>
    <n v="8"/>
    <x v="21"/>
    <x v="0"/>
    <n v="33559"/>
  </r>
  <r>
    <n v="159764"/>
    <x v="13"/>
    <x v="0"/>
    <n v="8"/>
    <x v="21"/>
    <x v="1"/>
    <n v="32759"/>
  </r>
  <r>
    <n v="159765"/>
    <x v="13"/>
    <x v="0"/>
    <n v="8"/>
    <x v="22"/>
    <x v="0"/>
    <n v="33620"/>
  </r>
  <r>
    <n v="159766"/>
    <x v="13"/>
    <x v="0"/>
    <n v="8"/>
    <x v="22"/>
    <x v="1"/>
    <n v="32759"/>
  </r>
  <r>
    <n v="159767"/>
    <x v="13"/>
    <x v="0"/>
    <n v="8"/>
    <x v="23"/>
    <x v="0"/>
    <n v="33624"/>
  </r>
  <r>
    <n v="159768"/>
    <x v="13"/>
    <x v="0"/>
    <n v="8"/>
    <x v="23"/>
    <x v="1"/>
    <n v="32727"/>
  </r>
  <r>
    <n v="159769"/>
    <x v="13"/>
    <x v="0"/>
    <n v="8"/>
    <x v="24"/>
    <x v="0"/>
    <n v="33497"/>
  </r>
  <r>
    <n v="159770"/>
    <x v="13"/>
    <x v="0"/>
    <n v="8"/>
    <x v="24"/>
    <x v="1"/>
    <n v="32595"/>
  </r>
  <r>
    <n v="159771"/>
    <x v="13"/>
    <x v="0"/>
    <n v="8"/>
    <x v="25"/>
    <x v="0"/>
    <n v="33239"/>
  </r>
  <r>
    <n v="159772"/>
    <x v="13"/>
    <x v="0"/>
    <n v="8"/>
    <x v="25"/>
    <x v="1"/>
    <n v="32375"/>
  </r>
  <r>
    <n v="159773"/>
    <x v="13"/>
    <x v="0"/>
    <n v="8"/>
    <x v="26"/>
    <x v="0"/>
    <n v="32939"/>
  </r>
  <r>
    <n v="159774"/>
    <x v="13"/>
    <x v="0"/>
    <n v="8"/>
    <x v="26"/>
    <x v="1"/>
    <n v="32144"/>
  </r>
  <r>
    <n v="159775"/>
    <x v="13"/>
    <x v="0"/>
    <n v="8"/>
    <x v="27"/>
    <x v="0"/>
    <n v="32630"/>
  </r>
  <r>
    <n v="159776"/>
    <x v="13"/>
    <x v="0"/>
    <n v="8"/>
    <x v="27"/>
    <x v="1"/>
    <n v="31907"/>
  </r>
  <r>
    <n v="159777"/>
    <x v="13"/>
    <x v="0"/>
    <n v="8"/>
    <x v="28"/>
    <x v="0"/>
    <n v="32316"/>
  </r>
  <r>
    <n v="159778"/>
    <x v="13"/>
    <x v="0"/>
    <n v="8"/>
    <x v="28"/>
    <x v="1"/>
    <n v="31643"/>
  </r>
  <r>
    <n v="159779"/>
    <x v="13"/>
    <x v="0"/>
    <n v="8"/>
    <x v="29"/>
    <x v="0"/>
    <n v="32046"/>
  </r>
  <r>
    <n v="159780"/>
    <x v="13"/>
    <x v="0"/>
    <n v="8"/>
    <x v="29"/>
    <x v="1"/>
    <n v="31368"/>
  </r>
  <r>
    <n v="159781"/>
    <x v="13"/>
    <x v="0"/>
    <n v="8"/>
    <x v="30"/>
    <x v="0"/>
    <n v="31817"/>
  </r>
  <r>
    <n v="159782"/>
    <x v="13"/>
    <x v="0"/>
    <n v="8"/>
    <x v="30"/>
    <x v="1"/>
    <n v="31127"/>
  </r>
  <r>
    <n v="159783"/>
    <x v="13"/>
    <x v="0"/>
    <n v="8"/>
    <x v="31"/>
    <x v="0"/>
    <n v="31618"/>
  </r>
  <r>
    <n v="159784"/>
    <x v="13"/>
    <x v="0"/>
    <n v="8"/>
    <x v="31"/>
    <x v="1"/>
    <n v="30957"/>
  </r>
  <r>
    <n v="159785"/>
    <x v="13"/>
    <x v="0"/>
    <n v="8"/>
    <x v="32"/>
    <x v="0"/>
    <n v="31457"/>
  </r>
  <r>
    <n v="159786"/>
    <x v="13"/>
    <x v="0"/>
    <n v="8"/>
    <x v="32"/>
    <x v="1"/>
    <n v="30843"/>
  </r>
  <r>
    <n v="159787"/>
    <x v="13"/>
    <x v="0"/>
    <n v="8"/>
    <x v="33"/>
    <x v="0"/>
    <n v="31299"/>
  </r>
  <r>
    <n v="159788"/>
    <x v="13"/>
    <x v="0"/>
    <n v="8"/>
    <x v="33"/>
    <x v="1"/>
    <n v="30737"/>
  </r>
  <r>
    <n v="159789"/>
    <x v="13"/>
    <x v="0"/>
    <n v="8"/>
    <x v="34"/>
    <x v="0"/>
    <n v="31071"/>
  </r>
  <r>
    <n v="159790"/>
    <x v="13"/>
    <x v="0"/>
    <n v="8"/>
    <x v="34"/>
    <x v="1"/>
    <n v="30559"/>
  </r>
  <r>
    <n v="159791"/>
    <x v="13"/>
    <x v="0"/>
    <n v="8"/>
    <x v="35"/>
    <x v="0"/>
    <n v="30736"/>
  </r>
  <r>
    <n v="159792"/>
    <x v="13"/>
    <x v="0"/>
    <n v="8"/>
    <x v="35"/>
    <x v="1"/>
    <n v="30299"/>
  </r>
  <r>
    <n v="159793"/>
    <x v="13"/>
    <x v="0"/>
    <n v="8"/>
    <x v="36"/>
    <x v="0"/>
    <n v="30282"/>
  </r>
  <r>
    <n v="159794"/>
    <x v="13"/>
    <x v="0"/>
    <n v="8"/>
    <x v="36"/>
    <x v="1"/>
    <n v="29985"/>
  </r>
  <r>
    <n v="159795"/>
    <x v="13"/>
    <x v="0"/>
    <n v="8"/>
    <x v="37"/>
    <x v="0"/>
    <n v="29688"/>
  </r>
  <r>
    <n v="159796"/>
    <x v="13"/>
    <x v="0"/>
    <n v="8"/>
    <x v="37"/>
    <x v="1"/>
    <n v="29602"/>
  </r>
  <r>
    <n v="159797"/>
    <x v="13"/>
    <x v="0"/>
    <n v="8"/>
    <x v="38"/>
    <x v="0"/>
    <n v="29012"/>
  </r>
  <r>
    <n v="159798"/>
    <x v="13"/>
    <x v="0"/>
    <n v="8"/>
    <x v="38"/>
    <x v="1"/>
    <n v="29175"/>
  </r>
  <r>
    <n v="159799"/>
    <x v="13"/>
    <x v="0"/>
    <n v="8"/>
    <x v="39"/>
    <x v="0"/>
    <n v="28344"/>
  </r>
  <r>
    <n v="159800"/>
    <x v="13"/>
    <x v="0"/>
    <n v="8"/>
    <x v="39"/>
    <x v="1"/>
    <n v="28771"/>
  </r>
  <r>
    <n v="159801"/>
    <x v="13"/>
    <x v="0"/>
    <n v="8"/>
    <x v="40"/>
    <x v="0"/>
    <n v="27679"/>
  </r>
  <r>
    <n v="159802"/>
    <x v="13"/>
    <x v="0"/>
    <n v="8"/>
    <x v="40"/>
    <x v="1"/>
    <n v="28379"/>
  </r>
  <r>
    <n v="159803"/>
    <x v="13"/>
    <x v="0"/>
    <n v="8"/>
    <x v="41"/>
    <x v="0"/>
    <n v="26997"/>
  </r>
  <r>
    <n v="159804"/>
    <x v="13"/>
    <x v="0"/>
    <n v="8"/>
    <x v="41"/>
    <x v="1"/>
    <n v="27961"/>
  </r>
  <r>
    <n v="159805"/>
    <x v="13"/>
    <x v="0"/>
    <n v="8"/>
    <x v="42"/>
    <x v="0"/>
    <n v="26331"/>
  </r>
  <r>
    <n v="159806"/>
    <x v="13"/>
    <x v="0"/>
    <n v="8"/>
    <x v="42"/>
    <x v="1"/>
    <n v="27533"/>
  </r>
  <r>
    <n v="159807"/>
    <x v="13"/>
    <x v="0"/>
    <n v="8"/>
    <x v="43"/>
    <x v="0"/>
    <n v="25685"/>
  </r>
  <r>
    <n v="159808"/>
    <x v="13"/>
    <x v="0"/>
    <n v="8"/>
    <x v="43"/>
    <x v="1"/>
    <n v="27111"/>
  </r>
  <r>
    <n v="159809"/>
    <x v="13"/>
    <x v="0"/>
    <n v="8"/>
    <x v="44"/>
    <x v="0"/>
    <n v="25045"/>
  </r>
  <r>
    <n v="159810"/>
    <x v="13"/>
    <x v="0"/>
    <n v="8"/>
    <x v="44"/>
    <x v="1"/>
    <n v="26700"/>
  </r>
  <r>
    <n v="159811"/>
    <x v="13"/>
    <x v="0"/>
    <n v="8"/>
    <x v="45"/>
    <x v="0"/>
    <n v="24432"/>
  </r>
  <r>
    <n v="159812"/>
    <x v="13"/>
    <x v="0"/>
    <n v="8"/>
    <x v="45"/>
    <x v="1"/>
    <n v="26305"/>
  </r>
  <r>
    <n v="159813"/>
    <x v="13"/>
    <x v="0"/>
    <n v="8"/>
    <x v="46"/>
    <x v="0"/>
    <n v="23870"/>
  </r>
  <r>
    <n v="159814"/>
    <x v="13"/>
    <x v="0"/>
    <n v="8"/>
    <x v="46"/>
    <x v="1"/>
    <n v="25931"/>
  </r>
  <r>
    <n v="159815"/>
    <x v="13"/>
    <x v="0"/>
    <n v="8"/>
    <x v="47"/>
    <x v="0"/>
    <n v="23383"/>
  </r>
  <r>
    <n v="159816"/>
    <x v="13"/>
    <x v="0"/>
    <n v="8"/>
    <x v="47"/>
    <x v="1"/>
    <n v="25586"/>
  </r>
  <r>
    <n v="159817"/>
    <x v="13"/>
    <x v="0"/>
    <n v="8"/>
    <x v="48"/>
    <x v="0"/>
    <n v="22996"/>
  </r>
  <r>
    <n v="159818"/>
    <x v="13"/>
    <x v="0"/>
    <n v="8"/>
    <x v="48"/>
    <x v="1"/>
    <n v="25282"/>
  </r>
  <r>
    <n v="159819"/>
    <x v="13"/>
    <x v="0"/>
    <n v="8"/>
    <x v="49"/>
    <x v="0"/>
    <n v="22707"/>
  </r>
  <r>
    <n v="159820"/>
    <x v="13"/>
    <x v="0"/>
    <n v="8"/>
    <x v="49"/>
    <x v="1"/>
    <n v="25024"/>
  </r>
  <r>
    <n v="159821"/>
    <x v="13"/>
    <x v="0"/>
    <n v="8"/>
    <x v="50"/>
    <x v="0"/>
    <n v="22514"/>
  </r>
  <r>
    <n v="159822"/>
    <x v="13"/>
    <x v="0"/>
    <n v="8"/>
    <x v="50"/>
    <x v="1"/>
    <n v="24820"/>
  </r>
  <r>
    <n v="159823"/>
    <x v="13"/>
    <x v="0"/>
    <n v="8"/>
    <x v="51"/>
    <x v="0"/>
    <n v="22403"/>
  </r>
  <r>
    <n v="159824"/>
    <x v="13"/>
    <x v="0"/>
    <n v="8"/>
    <x v="51"/>
    <x v="1"/>
    <n v="24656"/>
  </r>
  <r>
    <n v="159825"/>
    <x v="13"/>
    <x v="0"/>
    <n v="8"/>
    <x v="52"/>
    <x v="0"/>
    <n v="22350"/>
  </r>
  <r>
    <n v="159826"/>
    <x v="13"/>
    <x v="0"/>
    <n v="8"/>
    <x v="52"/>
    <x v="1"/>
    <n v="24519"/>
  </r>
  <r>
    <n v="159827"/>
    <x v="13"/>
    <x v="0"/>
    <n v="8"/>
    <x v="53"/>
    <x v="0"/>
    <n v="22262"/>
  </r>
  <r>
    <n v="159828"/>
    <x v="13"/>
    <x v="0"/>
    <n v="8"/>
    <x v="53"/>
    <x v="1"/>
    <n v="24315"/>
  </r>
  <r>
    <n v="159829"/>
    <x v="13"/>
    <x v="0"/>
    <n v="8"/>
    <x v="54"/>
    <x v="0"/>
    <n v="22071"/>
  </r>
  <r>
    <n v="159830"/>
    <x v="13"/>
    <x v="0"/>
    <n v="8"/>
    <x v="54"/>
    <x v="1"/>
    <n v="23998"/>
  </r>
  <r>
    <n v="159831"/>
    <x v="13"/>
    <x v="0"/>
    <n v="8"/>
    <x v="55"/>
    <x v="0"/>
    <n v="21778"/>
  </r>
  <r>
    <n v="159832"/>
    <x v="13"/>
    <x v="0"/>
    <n v="8"/>
    <x v="55"/>
    <x v="1"/>
    <n v="23595"/>
  </r>
  <r>
    <n v="159833"/>
    <x v="13"/>
    <x v="0"/>
    <n v="8"/>
    <x v="56"/>
    <x v="0"/>
    <n v="21370"/>
  </r>
  <r>
    <n v="159834"/>
    <x v="13"/>
    <x v="0"/>
    <n v="8"/>
    <x v="56"/>
    <x v="1"/>
    <n v="23099"/>
  </r>
  <r>
    <n v="159835"/>
    <x v="13"/>
    <x v="0"/>
    <n v="8"/>
    <x v="57"/>
    <x v="0"/>
    <n v="20857"/>
  </r>
  <r>
    <n v="159836"/>
    <x v="13"/>
    <x v="0"/>
    <n v="8"/>
    <x v="57"/>
    <x v="1"/>
    <n v="22524"/>
  </r>
  <r>
    <n v="159837"/>
    <x v="13"/>
    <x v="0"/>
    <n v="8"/>
    <x v="58"/>
    <x v="0"/>
    <n v="20263"/>
  </r>
  <r>
    <n v="159838"/>
    <x v="13"/>
    <x v="0"/>
    <n v="8"/>
    <x v="58"/>
    <x v="1"/>
    <n v="21893"/>
  </r>
  <r>
    <n v="159839"/>
    <x v="13"/>
    <x v="0"/>
    <n v="8"/>
    <x v="59"/>
    <x v="0"/>
    <n v="19613"/>
  </r>
  <r>
    <n v="159840"/>
    <x v="13"/>
    <x v="0"/>
    <n v="8"/>
    <x v="59"/>
    <x v="1"/>
    <n v="21215"/>
  </r>
  <r>
    <n v="159841"/>
    <x v="13"/>
    <x v="0"/>
    <n v="8"/>
    <x v="60"/>
    <x v="0"/>
    <n v="18924"/>
  </r>
  <r>
    <n v="159842"/>
    <x v="13"/>
    <x v="0"/>
    <n v="8"/>
    <x v="60"/>
    <x v="1"/>
    <n v="20501"/>
  </r>
  <r>
    <n v="159843"/>
    <x v="13"/>
    <x v="0"/>
    <n v="8"/>
    <x v="61"/>
    <x v="0"/>
    <n v="18213"/>
  </r>
  <r>
    <n v="159844"/>
    <x v="13"/>
    <x v="0"/>
    <n v="8"/>
    <x v="61"/>
    <x v="1"/>
    <n v="19768"/>
  </r>
  <r>
    <n v="159845"/>
    <x v="13"/>
    <x v="0"/>
    <n v="8"/>
    <x v="62"/>
    <x v="0"/>
    <n v="17492"/>
  </r>
  <r>
    <n v="159846"/>
    <x v="13"/>
    <x v="0"/>
    <n v="8"/>
    <x v="62"/>
    <x v="1"/>
    <n v="19034"/>
  </r>
  <r>
    <n v="159847"/>
    <x v="13"/>
    <x v="0"/>
    <n v="8"/>
    <x v="63"/>
    <x v="0"/>
    <n v="16762"/>
  </r>
  <r>
    <n v="159848"/>
    <x v="13"/>
    <x v="0"/>
    <n v="8"/>
    <x v="63"/>
    <x v="1"/>
    <n v="18293"/>
  </r>
  <r>
    <n v="159849"/>
    <x v="13"/>
    <x v="0"/>
    <n v="8"/>
    <x v="64"/>
    <x v="0"/>
    <n v="16020"/>
  </r>
  <r>
    <n v="159850"/>
    <x v="13"/>
    <x v="0"/>
    <n v="8"/>
    <x v="64"/>
    <x v="1"/>
    <n v="17543"/>
  </r>
  <r>
    <n v="159851"/>
    <x v="13"/>
    <x v="0"/>
    <n v="8"/>
    <x v="65"/>
    <x v="0"/>
    <n v="15266"/>
  </r>
  <r>
    <n v="159852"/>
    <x v="13"/>
    <x v="0"/>
    <n v="8"/>
    <x v="65"/>
    <x v="1"/>
    <n v="16788"/>
  </r>
  <r>
    <n v="159853"/>
    <x v="13"/>
    <x v="0"/>
    <n v="8"/>
    <x v="66"/>
    <x v="0"/>
    <n v="14495"/>
  </r>
  <r>
    <n v="159854"/>
    <x v="13"/>
    <x v="0"/>
    <n v="8"/>
    <x v="66"/>
    <x v="1"/>
    <n v="16016"/>
  </r>
  <r>
    <n v="159855"/>
    <x v="13"/>
    <x v="0"/>
    <n v="8"/>
    <x v="67"/>
    <x v="0"/>
    <n v="13705"/>
  </r>
  <r>
    <n v="159856"/>
    <x v="13"/>
    <x v="0"/>
    <n v="8"/>
    <x v="67"/>
    <x v="1"/>
    <n v="15228"/>
  </r>
  <r>
    <n v="159857"/>
    <x v="13"/>
    <x v="0"/>
    <n v="8"/>
    <x v="68"/>
    <x v="0"/>
    <n v="12890"/>
  </r>
  <r>
    <n v="159858"/>
    <x v="13"/>
    <x v="0"/>
    <n v="8"/>
    <x v="68"/>
    <x v="1"/>
    <n v="14418"/>
  </r>
  <r>
    <n v="159859"/>
    <x v="13"/>
    <x v="0"/>
    <n v="8"/>
    <x v="69"/>
    <x v="0"/>
    <n v="12059"/>
  </r>
  <r>
    <n v="159860"/>
    <x v="13"/>
    <x v="0"/>
    <n v="8"/>
    <x v="69"/>
    <x v="1"/>
    <n v="13582"/>
  </r>
  <r>
    <n v="159861"/>
    <x v="13"/>
    <x v="0"/>
    <n v="8"/>
    <x v="70"/>
    <x v="0"/>
    <n v="11225"/>
  </r>
  <r>
    <n v="159862"/>
    <x v="13"/>
    <x v="0"/>
    <n v="8"/>
    <x v="70"/>
    <x v="1"/>
    <n v="12732"/>
  </r>
  <r>
    <n v="159863"/>
    <x v="13"/>
    <x v="0"/>
    <n v="8"/>
    <x v="71"/>
    <x v="0"/>
    <n v="10394"/>
  </r>
  <r>
    <n v="159864"/>
    <x v="13"/>
    <x v="0"/>
    <n v="8"/>
    <x v="71"/>
    <x v="1"/>
    <n v="11886"/>
  </r>
  <r>
    <n v="159865"/>
    <x v="13"/>
    <x v="0"/>
    <n v="8"/>
    <x v="72"/>
    <x v="0"/>
    <n v="9581"/>
  </r>
  <r>
    <n v="159866"/>
    <x v="13"/>
    <x v="0"/>
    <n v="8"/>
    <x v="72"/>
    <x v="1"/>
    <n v="11058"/>
  </r>
  <r>
    <n v="159867"/>
    <x v="13"/>
    <x v="0"/>
    <n v="8"/>
    <x v="73"/>
    <x v="0"/>
    <n v="8797"/>
  </r>
  <r>
    <n v="159868"/>
    <x v="13"/>
    <x v="0"/>
    <n v="8"/>
    <x v="73"/>
    <x v="1"/>
    <n v="10258"/>
  </r>
  <r>
    <n v="159869"/>
    <x v="13"/>
    <x v="0"/>
    <n v="8"/>
    <x v="74"/>
    <x v="0"/>
    <n v="8040"/>
  </r>
  <r>
    <n v="159870"/>
    <x v="13"/>
    <x v="0"/>
    <n v="8"/>
    <x v="74"/>
    <x v="1"/>
    <n v="9487"/>
  </r>
  <r>
    <n v="159871"/>
    <x v="13"/>
    <x v="0"/>
    <n v="8"/>
    <x v="75"/>
    <x v="0"/>
    <n v="7317"/>
  </r>
  <r>
    <n v="159872"/>
    <x v="13"/>
    <x v="0"/>
    <n v="8"/>
    <x v="75"/>
    <x v="1"/>
    <n v="8743"/>
  </r>
  <r>
    <n v="159873"/>
    <x v="13"/>
    <x v="0"/>
    <n v="8"/>
    <x v="76"/>
    <x v="0"/>
    <n v="6630"/>
  </r>
  <r>
    <n v="159874"/>
    <x v="13"/>
    <x v="0"/>
    <n v="8"/>
    <x v="76"/>
    <x v="1"/>
    <n v="8027"/>
  </r>
  <r>
    <n v="159875"/>
    <x v="13"/>
    <x v="0"/>
    <n v="8"/>
    <x v="77"/>
    <x v="0"/>
    <n v="5975"/>
  </r>
  <r>
    <n v="159876"/>
    <x v="13"/>
    <x v="0"/>
    <n v="8"/>
    <x v="77"/>
    <x v="1"/>
    <n v="7338"/>
  </r>
  <r>
    <n v="159877"/>
    <x v="13"/>
    <x v="0"/>
    <n v="8"/>
    <x v="78"/>
    <x v="0"/>
    <n v="5399"/>
  </r>
  <r>
    <n v="159878"/>
    <x v="13"/>
    <x v="0"/>
    <n v="8"/>
    <x v="78"/>
    <x v="1"/>
    <n v="6734"/>
  </r>
  <r>
    <n v="159879"/>
    <x v="13"/>
    <x v="0"/>
    <n v="8"/>
    <x v="79"/>
    <x v="0"/>
    <n v="4881"/>
  </r>
  <r>
    <n v="159880"/>
    <x v="13"/>
    <x v="0"/>
    <n v="8"/>
    <x v="79"/>
    <x v="1"/>
    <n v="6178"/>
  </r>
  <r>
    <n v="159881"/>
    <x v="13"/>
    <x v="0"/>
    <n v="8"/>
    <x v="80"/>
    <x v="0"/>
    <n v="4382"/>
  </r>
  <r>
    <n v="159882"/>
    <x v="13"/>
    <x v="0"/>
    <n v="8"/>
    <x v="80"/>
    <x v="1"/>
    <n v="5624"/>
  </r>
  <r>
    <n v="159883"/>
    <x v="13"/>
    <x v="0"/>
    <n v="8"/>
    <x v="81"/>
    <x v="0"/>
    <n v="3922"/>
  </r>
  <r>
    <n v="159884"/>
    <x v="13"/>
    <x v="0"/>
    <n v="8"/>
    <x v="81"/>
    <x v="1"/>
    <n v="5103"/>
  </r>
  <r>
    <n v="159885"/>
    <x v="13"/>
    <x v="0"/>
    <n v="8"/>
    <x v="82"/>
    <x v="0"/>
    <n v="3496"/>
  </r>
  <r>
    <n v="159886"/>
    <x v="13"/>
    <x v="0"/>
    <n v="8"/>
    <x v="82"/>
    <x v="1"/>
    <n v="4612"/>
  </r>
  <r>
    <n v="159887"/>
    <x v="13"/>
    <x v="0"/>
    <n v="8"/>
    <x v="83"/>
    <x v="0"/>
    <n v="3102"/>
  </r>
  <r>
    <n v="159888"/>
    <x v="13"/>
    <x v="0"/>
    <n v="8"/>
    <x v="83"/>
    <x v="1"/>
    <n v="4147"/>
  </r>
  <r>
    <n v="159889"/>
    <x v="13"/>
    <x v="0"/>
    <n v="8"/>
    <x v="84"/>
    <x v="0"/>
    <n v="2736"/>
  </r>
  <r>
    <n v="159890"/>
    <x v="13"/>
    <x v="0"/>
    <n v="8"/>
    <x v="84"/>
    <x v="1"/>
    <n v="3705"/>
  </r>
  <r>
    <n v="159891"/>
    <x v="13"/>
    <x v="0"/>
    <n v="8"/>
    <x v="85"/>
    <x v="0"/>
    <n v="2397"/>
  </r>
  <r>
    <n v="159892"/>
    <x v="13"/>
    <x v="0"/>
    <n v="8"/>
    <x v="85"/>
    <x v="1"/>
    <n v="3289"/>
  </r>
  <r>
    <n v="159893"/>
    <x v="13"/>
    <x v="0"/>
    <n v="8"/>
    <x v="86"/>
    <x v="0"/>
    <n v="2091"/>
  </r>
  <r>
    <n v="159894"/>
    <x v="13"/>
    <x v="0"/>
    <n v="8"/>
    <x v="86"/>
    <x v="1"/>
    <n v="2903"/>
  </r>
  <r>
    <n v="159895"/>
    <x v="13"/>
    <x v="0"/>
    <n v="8"/>
    <x v="87"/>
    <x v="0"/>
    <n v="1811"/>
  </r>
  <r>
    <n v="159896"/>
    <x v="13"/>
    <x v="0"/>
    <n v="8"/>
    <x v="87"/>
    <x v="1"/>
    <n v="2537"/>
  </r>
  <r>
    <n v="159897"/>
    <x v="13"/>
    <x v="0"/>
    <n v="8"/>
    <x v="88"/>
    <x v="0"/>
    <n v="1551"/>
  </r>
  <r>
    <n v="159898"/>
    <x v="13"/>
    <x v="0"/>
    <n v="8"/>
    <x v="88"/>
    <x v="1"/>
    <n v="2186"/>
  </r>
  <r>
    <n v="159899"/>
    <x v="13"/>
    <x v="0"/>
    <n v="8"/>
    <x v="89"/>
    <x v="0"/>
    <n v="1312"/>
  </r>
  <r>
    <n v="159900"/>
    <x v="13"/>
    <x v="0"/>
    <n v="8"/>
    <x v="89"/>
    <x v="1"/>
    <n v="1859"/>
  </r>
  <r>
    <n v="159901"/>
    <x v="13"/>
    <x v="0"/>
    <n v="8"/>
    <x v="90"/>
    <x v="0"/>
    <n v="1095"/>
  </r>
  <r>
    <n v="159902"/>
    <x v="13"/>
    <x v="0"/>
    <n v="8"/>
    <x v="90"/>
    <x v="1"/>
    <n v="1566"/>
  </r>
  <r>
    <n v="159903"/>
    <x v="13"/>
    <x v="0"/>
    <n v="8"/>
    <x v="91"/>
    <x v="0"/>
    <n v="903"/>
  </r>
  <r>
    <n v="159904"/>
    <x v="13"/>
    <x v="0"/>
    <n v="8"/>
    <x v="91"/>
    <x v="1"/>
    <n v="1302"/>
  </r>
  <r>
    <n v="159905"/>
    <x v="13"/>
    <x v="0"/>
    <n v="8"/>
    <x v="92"/>
    <x v="0"/>
    <n v="735"/>
  </r>
  <r>
    <n v="159906"/>
    <x v="13"/>
    <x v="0"/>
    <n v="8"/>
    <x v="92"/>
    <x v="1"/>
    <n v="1064"/>
  </r>
  <r>
    <n v="159907"/>
    <x v="13"/>
    <x v="0"/>
    <n v="8"/>
    <x v="93"/>
    <x v="0"/>
    <n v="587"/>
  </r>
  <r>
    <n v="159908"/>
    <x v="13"/>
    <x v="0"/>
    <n v="8"/>
    <x v="93"/>
    <x v="1"/>
    <n v="857"/>
  </r>
  <r>
    <n v="159909"/>
    <x v="13"/>
    <x v="0"/>
    <n v="8"/>
    <x v="94"/>
    <x v="0"/>
    <n v="462"/>
  </r>
  <r>
    <n v="159910"/>
    <x v="13"/>
    <x v="0"/>
    <n v="8"/>
    <x v="94"/>
    <x v="1"/>
    <n v="676"/>
  </r>
  <r>
    <n v="159911"/>
    <x v="13"/>
    <x v="0"/>
    <n v="8"/>
    <x v="95"/>
    <x v="0"/>
    <n v="357"/>
  </r>
  <r>
    <n v="159912"/>
    <x v="13"/>
    <x v="0"/>
    <n v="8"/>
    <x v="95"/>
    <x v="1"/>
    <n v="523"/>
  </r>
  <r>
    <n v="159913"/>
    <x v="13"/>
    <x v="0"/>
    <n v="8"/>
    <x v="96"/>
    <x v="0"/>
    <n v="269"/>
  </r>
  <r>
    <n v="159914"/>
    <x v="13"/>
    <x v="0"/>
    <n v="8"/>
    <x v="96"/>
    <x v="1"/>
    <n v="396"/>
  </r>
  <r>
    <n v="159915"/>
    <x v="13"/>
    <x v="0"/>
    <n v="8"/>
    <x v="97"/>
    <x v="0"/>
    <n v="197"/>
  </r>
  <r>
    <n v="159916"/>
    <x v="13"/>
    <x v="0"/>
    <n v="8"/>
    <x v="97"/>
    <x v="1"/>
    <n v="292"/>
  </r>
  <r>
    <n v="159917"/>
    <x v="13"/>
    <x v="0"/>
    <n v="8"/>
    <x v="98"/>
    <x v="0"/>
    <n v="140"/>
  </r>
  <r>
    <n v="159918"/>
    <x v="13"/>
    <x v="0"/>
    <n v="8"/>
    <x v="98"/>
    <x v="1"/>
    <n v="209"/>
  </r>
  <r>
    <n v="159919"/>
    <x v="13"/>
    <x v="0"/>
    <n v="8"/>
    <x v="99"/>
    <x v="0"/>
    <n v="96"/>
  </r>
  <r>
    <n v="159920"/>
    <x v="13"/>
    <x v="0"/>
    <n v="8"/>
    <x v="99"/>
    <x v="1"/>
    <n v="145"/>
  </r>
  <r>
    <n v="159921"/>
    <x v="13"/>
    <x v="0"/>
    <n v="8"/>
    <x v="100"/>
    <x v="0"/>
    <n v="64"/>
  </r>
  <r>
    <n v="159922"/>
    <x v="13"/>
    <x v="0"/>
    <n v="8"/>
    <x v="100"/>
    <x v="1"/>
    <n v="97"/>
  </r>
  <r>
    <n v="159923"/>
    <x v="13"/>
    <x v="0"/>
    <n v="8"/>
    <x v="101"/>
    <x v="0"/>
    <n v="41"/>
  </r>
  <r>
    <n v="159924"/>
    <x v="13"/>
    <x v="0"/>
    <n v="8"/>
    <x v="101"/>
    <x v="1"/>
    <n v="63"/>
  </r>
  <r>
    <n v="159925"/>
    <x v="13"/>
    <x v="0"/>
    <n v="8"/>
    <x v="102"/>
    <x v="0"/>
    <n v="25"/>
  </r>
  <r>
    <n v="159926"/>
    <x v="13"/>
    <x v="0"/>
    <n v="8"/>
    <x v="102"/>
    <x v="1"/>
    <n v="39"/>
  </r>
  <r>
    <n v="159927"/>
    <x v="13"/>
    <x v="0"/>
    <n v="8"/>
    <x v="103"/>
    <x v="0"/>
    <n v="15"/>
  </r>
  <r>
    <n v="159928"/>
    <x v="13"/>
    <x v="0"/>
    <n v="8"/>
    <x v="103"/>
    <x v="1"/>
    <n v="23"/>
  </r>
  <r>
    <n v="159929"/>
    <x v="13"/>
    <x v="0"/>
    <n v="8"/>
    <x v="104"/>
    <x v="0"/>
    <n v="8"/>
  </r>
  <r>
    <n v="159930"/>
    <x v="13"/>
    <x v="0"/>
    <n v="8"/>
    <x v="104"/>
    <x v="1"/>
    <n v="13"/>
  </r>
  <r>
    <n v="159931"/>
    <x v="13"/>
    <x v="0"/>
    <n v="8"/>
    <x v="105"/>
    <x v="0"/>
    <n v="5"/>
  </r>
  <r>
    <n v="159932"/>
    <x v="13"/>
    <x v="0"/>
    <n v="8"/>
    <x v="105"/>
    <x v="1"/>
    <n v="7"/>
  </r>
  <r>
    <n v="159933"/>
    <x v="13"/>
    <x v="0"/>
    <n v="8"/>
    <x v="106"/>
    <x v="0"/>
    <n v="3"/>
  </r>
  <r>
    <n v="159934"/>
    <x v="13"/>
    <x v="0"/>
    <n v="8"/>
    <x v="106"/>
    <x v="1"/>
    <n v="4"/>
  </r>
  <r>
    <n v="159935"/>
    <x v="13"/>
    <x v="0"/>
    <n v="8"/>
    <x v="107"/>
    <x v="0"/>
    <n v="1"/>
  </r>
  <r>
    <n v="159936"/>
    <x v="13"/>
    <x v="0"/>
    <n v="8"/>
    <x v="107"/>
    <x v="1"/>
    <n v="2"/>
  </r>
  <r>
    <n v="159937"/>
    <x v="13"/>
    <x v="0"/>
    <n v="8"/>
    <x v="108"/>
    <x v="0"/>
    <n v="0"/>
  </r>
  <r>
    <n v="159938"/>
    <x v="13"/>
    <x v="0"/>
    <n v="8"/>
    <x v="108"/>
    <x v="1"/>
    <n v="1"/>
  </r>
  <r>
    <n v="159939"/>
    <x v="13"/>
    <x v="0"/>
    <n v="8"/>
    <x v="109"/>
    <x v="0"/>
    <n v="0"/>
  </r>
  <r>
    <n v="159940"/>
    <x v="13"/>
    <x v="0"/>
    <n v="8"/>
    <x v="109"/>
    <x v="1"/>
    <n v="0"/>
  </r>
  <r>
    <n v="159941"/>
    <x v="14"/>
    <x v="0"/>
    <n v="8"/>
    <x v="0"/>
    <x v="0"/>
    <n v="29562"/>
  </r>
  <r>
    <n v="159942"/>
    <x v="14"/>
    <x v="0"/>
    <n v="8"/>
    <x v="0"/>
    <x v="1"/>
    <n v="28480"/>
  </r>
  <r>
    <n v="159943"/>
    <x v="14"/>
    <x v="0"/>
    <n v="8"/>
    <x v="1"/>
    <x v="0"/>
    <n v="29792"/>
  </r>
  <r>
    <n v="159944"/>
    <x v="14"/>
    <x v="0"/>
    <n v="8"/>
    <x v="1"/>
    <x v="1"/>
    <n v="28715"/>
  </r>
  <r>
    <n v="159945"/>
    <x v="14"/>
    <x v="0"/>
    <n v="8"/>
    <x v="2"/>
    <x v="0"/>
    <n v="30038"/>
  </r>
  <r>
    <n v="159946"/>
    <x v="14"/>
    <x v="0"/>
    <n v="8"/>
    <x v="2"/>
    <x v="1"/>
    <n v="28958"/>
  </r>
  <r>
    <n v="159947"/>
    <x v="14"/>
    <x v="0"/>
    <n v="8"/>
    <x v="3"/>
    <x v="0"/>
    <n v="30272"/>
  </r>
  <r>
    <n v="159948"/>
    <x v="14"/>
    <x v="0"/>
    <n v="8"/>
    <x v="3"/>
    <x v="1"/>
    <n v="29185"/>
  </r>
  <r>
    <n v="159949"/>
    <x v="14"/>
    <x v="0"/>
    <n v="8"/>
    <x v="4"/>
    <x v="0"/>
    <n v="30493"/>
  </r>
  <r>
    <n v="159950"/>
    <x v="14"/>
    <x v="0"/>
    <n v="8"/>
    <x v="4"/>
    <x v="1"/>
    <n v="29397"/>
  </r>
  <r>
    <n v="159951"/>
    <x v="14"/>
    <x v="0"/>
    <n v="8"/>
    <x v="5"/>
    <x v="0"/>
    <n v="30698"/>
  </r>
  <r>
    <n v="159952"/>
    <x v="14"/>
    <x v="0"/>
    <n v="8"/>
    <x v="5"/>
    <x v="1"/>
    <n v="29594"/>
  </r>
  <r>
    <n v="159953"/>
    <x v="14"/>
    <x v="0"/>
    <n v="8"/>
    <x v="6"/>
    <x v="0"/>
    <n v="30889"/>
  </r>
  <r>
    <n v="159954"/>
    <x v="14"/>
    <x v="0"/>
    <n v="8"/>
    <x v="6"/>
    <x v="1"/>
    <n v="29790"/>
  </r>
  <r>
    <n v="159955"/>
    <x v="14"/>
    <x v="0"/>
    <n v="8"/>
    <x v="7"/>
    <x v="0"/>
    <n v="31080"/>
  </r>
  <r>
    <n v="159956"/>
    <x v="14"/>
    <x v="0"/>
    <n v="8"/>
    <x v="7"/>
    <x v="1"/>
    <n v="29988"/>
  </r>
  <r>
    <n v="159957"/>
    <x v="14"/>
    <x v="0"/>
    <n v="8"/>
    <x v="8"/>
    <x v="0"/>
    <n v="31271"/>
  </r>
  <r>
    <n v="159958"/>
    <x v="14"/>
    <x v="0"/>
    <n v="8"/>
    <x v="8"/>
    <x v="1"/>
    <n v="30187"/>
  </r>
  <r>
    <n v="159959"/>
    <x v="14"/>
    <x v="0"/>
    <n v="8"/>
    <x v="9"/>
    <x v="0"/>
    <n v="31469"/>
  </r>
  <r>
    <n v="159960"/>
    <x v="14"/>
    <x v="0"/>
    <n v="8"/>
    <x v="9"/>
    <x v="1"/>
    <n v="30394"/>
  </r>
  <r>
    <n v="159961"/>
    <x v="14"/>
    <x v="0"/>
    <n v="8"/>
    <x v="10"/>
    <x v="0"/>
    <n v="31677"/>
  </r>
  <r>
    <n v="159962"/>
    <x v="14"/>
    <x v="0"/>
    <n v="8"/>
    <x v="10"/>
    <x v="1"/>
    <n v="30612"/>
  </r>
  <r>
    <n v="159963"/>
    <x v="14"/>
    <x v="0"/>
    <n v="8"/>
    <x v="11"/>
    <x v="0"/>
    <n v="31894"/>
  </r>
  <r>
    <n v="159964"/>
    <x v="14"/>
    <x v="0"/>
    <n v="8"/>
    <x v="11"/>
    <x v="1"/>
    <n v="30841"/>
  </r>
  <r>
    <n v="159965"/>
    <x v="14"/>
    <x v="0"/>
    <n v="8"/>
    <x v="12"/>
    <x v="0"/>
    <n v="32120"/>
  </r>
  <r>
    <n v="159966"/>
    <x v="14"/>
    <x v="0"/>
    <n v="8"/>
    <x v="12"/>
    <x v="1"/>
    <n v="31075"/>
  </r>
  <r>
    <n v="159967"/>
    <x v="14"/>
    <x v="0"/>
    <n v="8"/>
    <x v="13"/>
    <x v="0"/>
    <n v="32067"/>
  </r>
  <r>
    <n v="159968"/>
    <x v="14"/>
    <x v="0"/>
    <n v="8"/>
    <x v="13"/>
    <x v="1"/>
    <n v="31327"/>
  </r>
  <r>
    <n v="159969"/>
    <x v="14"/>
    <x v="0"/>
    <n v="8"/>
    <x v="14"/>
    <x v="0"/>
    <n v="32090"/>
  </r>
  <r>
    <n v="159970"/>
    <x v="14"/>
    <x v="0"/>
    <n v="8"/>
    <x v="14"/>
    <x v="1"/>
    <n v="31676"/>
  </r>
  <r>
    <n v="159971"/>
    <x v="14"/>
    <x v="0"/>
    <n v="8"/>
    <x v="15"/>
    <x v="0"/>
    <n v="32364"/>
  </r>
  <r>
    <n v="159972"/>
    <x v="14"/>
    <x v="0"/>
    <n v="8"/>
    <x v="15"/>
    <x v="1"/>
    <n v="31966"/>
  </r>
  <r>
    <n v="159973"/>
    <x v="14"/>
    <x v="0"/>
    <n v="8"/>
    <x v="16"/>
    <x v="0"/>
    <n v="32607"/>
  </r>
  <r>
    <n v="159974"/>
    <x v="14"/>
    <x v="0"/>
    <n v="8"/>
    <x v="16"/>
    <x v="1"/>
    <n v="32168"/>
  </r>
  <r>
    <n v="159975"/>
    <x v="14"/>
    <x v="0"/>
    <n v="8"/>
    <x v="17"/>
    <x v="0"/>
    <n v="32810"/>
  </r>
  <r>
    <n v="159976"/>
    <x v="14"/>
    <x v="0"/>
    <n v="8"/>
    <x v="17"/>
    <x v="1"/>
    <n v="32307"/>
  </r>
  <r>
    <n v="159977"/>
    <x v="14"/>
    <x v="0"/>
    <n v="8"/>
    <x v="18"/>
    <x v="0"/>
    <n v="32970"/>
  </r>
  <r>
    <n v="159978"/>
    <x v="14"/>
    <x v="0"/>
    <n v="8"/>
    <x v="18"/>
    <x v="1"/>
    <n v="32418"/>
  </r>
  <r>
    <n v="159979"/>
    <x v="14"/>
    <x v="0"/>
    <n v="8"/>
    <x v="19"/>
    <x v="0"/>
    <n v="33118"/>
  </r>
  <r>
    <n v="159980"/>
    <x v="14"/>
    <x v="0"/>
    <n v="8"/>
    <x v="19"/>
    <x v="1"/>
    <n v="32519"/>
  </r>
  <r>
    <n v="159981"/>
    <x v="14"/>
    <x v="0"/>
    <n v="8"/>
    <x v="20"/>
    <x v="0"/>
    <n v="33251"/>
  </r>
  <r>
    <n v="159982"/>
    <x v="14"/>
    <x v="0"/>
    <n v="8"/>
    <x v="20"/>
    <x v="1"/>
    <n v="32606"/>
  </r>
  <r>
    <n v="159983"/>
    <x v="14"/>
    <x v="0"/>
    <n v="8"/>
    <x v="21"/>
    <x v="0"/>
    <n v="33341"/>
  </r>
  <r>
    <n v="159984"/>
    <x v="14"/>
    <x v="0"/>
    <n v="8"/>
    <x v="21"/>
    <x v="1"/>
    <n v="32657"/>
  </r>
  <r>
    <n v="159985"/>
    <x v="14"/>
    <x v="0"/>
    <n v="8"/>
    <x v="22"/>
    <x v="0"/>
    <n v="33409"/>
  </r>
  <r>
    <n v="159986"/>
    <x v="14"/>
    <x v="0"/>
    <n v="8"/>
    <x v="22"/>
    <x v="1"/>
    <n v="32663"/>
  </r>
  <r>
    <n v="159987"/>
    <x v="14"/>
    <x v="0"/>
    <n v="8"/>
    <x v="23"/>
    <x v="0"/>
    <n v="33471"/>
  </r>
  <r>
    <n v="159988"/>
    <x v="14"/>
    <x v="0"/>
    <n v="8"/>
    <x v="23"/>
    <x v="1"/>
    <n v="32664"/>
  </r>
  <r>
    <n v="159989"/>
    <x v="14"/>
    <x v="0"/>
    <n v="8"/>
    <x v="24"/>
    <x v="0"/>
    <n v="33477"/>
  </r>
  <r>
    <n v="159990"/>
    <x v="14"/>
    <x v="0"/>
    <n v="8"/>
    <x v="24"/>
    <x v="1"/>
    <n v="32634"/>
  </r>
  <r>
    <n v="159991"/>
    <x v="14"/>
    <x v="0"/>
    <n v="8"/>
    <x v="25"/>
    <x v="0"/>
    <n v="33335"/>
  </r>
  <r>
    <n v="159992"/>
    <x v="14"/>
    <x v="0"/>
    <n v="8"/>
    <x v="25"/>
    <x v="1"/>
    <n v="32488"/>
  </r>
  <r>
    <n v="159993"/>
    <x v="14"/>
    <x v="0"/>
    <n v="8"/>
    <x v="26"/>
    <x v="0"/>
    <n v="33064"/>
  </r>
  <r>
    <n v="159994"/>
    <x v="14"/>
    <x v="0"/>
    <n v="8"/>
    <x v="26"/>
    <x v="1"/>
    <n v="32258"/>
  </r>
  <r>
    <n v="159995"/>
    <x v="14"/>
    <x v="0"/>
    <n v="8"/>
    <x v="27"/>
    <x v="0"/>
    <n v="32773"/>
  </r>
  <r>
    <n v="159996"/>
    <x v="14"/>
    <x v="0"/>
    <n v="8"/>
    <x v="27"/>
    <x v="1"/>
    <n v="32030"/>
  </r>
  <r>
    <n v="159997"/>
    <x v="14"/>
    <x v="0"/>
    <n v="8"/>
    <x v="28"/>
    <x v="0"/>
    <n v="32472"/>
  </r>
  <r>
    <n v="159998"/>
    <x v="14"/>
    <x v="0"/>
    <n v="8"/>
    <x v="28"/>
    <x v="1"/>
    <n v="31798"/>
  </r>
  <r>
    <n v="159999"/>
    <x v="14"/>
    <x v="0"/>
    <n v="8"/>
    <x v="29"/>
    <x v="0"/>
    <n v="32166"/>
  </r>
  <r>
    <n v="160000"/>
    <x v="14"/>
    <x v="0"/>
    <n v="8"/>
    <x v="29"/>
    <x v="1"/>
    <n v="31539"/>
  </r>
  <r>
    <n v="160001"/>
    <x v="14"/>
    <x v="0"/>
    <n v="8"/>
    <x v="30"/>
    <x v="0"/>
    <n v="31898"/>
  </r>
  <r>
    <n v="160002"/>
    <x v="14"/>
    <x v="0"/>
    <n v="8"/>
    <x v="30"/>
    <x v="1"/>
    <n v="31266"/>
  </r>
  <r>
    <n v="160003"/>
    <x v="14"/>
    <x v="0"/>
    <n v="8"/>
    <x v="31"/>
    <x v="0"/>
    <n v="31668"/>
  </r>
  <r>
    <n v="160004"/>
    <x v="14"/>
    <x v="0"/>
    <n v="8"/>
    <x v="31"/>
    <x v="1"/>
    <n v="31030"/>
  </r>
  <r>
    <n v="160005"/>
    <x v="14"/>
    <x v="0"/>
    <n v="8"/>
    <x v="32"/>
    <x v="0"/>
    <n v="31475"/>
  </r>
  <r>
    <n v="160006"/>
    <x v="14"/>
    <x v="0"/>
    <n v="8"/>
    <x v="32"/>
    <x v="1"/>
    <n v="30862"/>
  </r>
  <r>
    <n v="160007"/>
    <x v="14"/>
    <x v="0"/>
    <n v="8"/>
    <x v="33"/>
    <x v="0"/>
    <n v="31318"/>
  </r>
  <r>
    <n v="160008"/>
    <x v="14"/>
    <x v="0"/>
    <n v="8"/>
    <x v="33"/>
    <x v="1"/>
    <n v="30751"/>
  </r>
  <r>
    <n v="160009"/>
    <x v="14"/>
    <x v="0"/>
    <n v="8"/>
    <x v="34"/>
    <x v="0"/>
    <n v="31165"/>
  </r>
  <r>
    <n v="160010"/>
    <x v="14"/>
    <x v="0"/>
    <n v="8"/>
    <x v="34"/>
    <x v="1"/>
    <n v="30646"/>
  </r>
  <r>
    <n v="160011"/>
    <x v="14"/>
    <x v="0"/>
    <n v="8"/>
    <x v="35"/>
    <x v="0"/>
    <n v="30940"/>
  </r>
  <r>
    <n v="160012"/>
    <x v="14"/>
    <x v="0"/>
    <n v="8"/>
    <x v="35"/>
    <x v="1"/>
    <n v="30472"/>
  </r>
  <r>
    <n v="160013"/>
    <x v="14"/>
    <x v="0"/>
    <n v="8"/>
    <x v="36"/>
    <x v="0"/>
    <n v="30606"/>
  </r>
  <r>
    <n v="160014"/>
    <x v="14"/>
    <x v="0"/>
    <n v="8"/>
    <x v="36"/>
    <x v="1"/>
    <n v="30213"/>
  </r>
  <r>
    <n v="160015"/>
    <x v="14"/>
    <x v="0"/>
    <n v="8"/>
    <x v="37"/>
    <x v="0"/>
    <n v="30156"/>
  </r>
  <r>
    <n v="160016"/>
    <x v="14"/>
    <x v="0"/>
    <n v="8"/>
    <x v="37"/>
    <x v="1"/>
    <n v="29900"/>
  </r>
  <r>
    <n v="160017"/>
    <x v="14"/>
    <x v="0"/>
    <n v="8"/>
    <x v="38"/>
    <x v="0"/>
    <n v="29563"/>
  </r>
  <r>
    <n v="160018"/>
    <x v="14"/>
    <x v="0"/>
    <n v="8"/>
    <x v="38"/>
    <x v="1"/>
    <n v="29516"/>
  </r>
  <r>
    <n v="160019"/>
    <x v="14"/>
    <x v="0"/>
    <n v="8"/>
    <x v="39"/>
    <x v="0"/>
    <n v="28887"/>
  </r>
  <r>
    <n v="160020"/>
    <x v="14"/>
    <x v="0"/>
    <n v="8"/>
    <x v="39"/>
    <x v="1"/>
    <n v="29089"/>
  </r>
  <r>
    <n v="160021"/>
    <x v="14"/>
    <x v="0"/>
    <n v="8"/>
    <x v="40"/>
    <x v="0"/>
    <n v="28218"/>
  </r>
  <r>
    <n v="160022"/>
    <x v="14"/>
    <x v="0"/>
    <n v="8"/>
    <x v="40"/>
    <x v="1"/>
    <n v="28684"/>
  </r>
  <r>
    <n v="160023"/>
    <x v="14"/>
    <x v="0"/>
    <n v="8"/>
    <x v="41"/>
    <x v="0"/>
    <n v="27551"/>
  </r>
  <r>
    <n v="160024"/>
    <x v="14"/>
    <x v="0"/>
    <n v="8"/>
    <x v="41"/>
    <x v="1"/>
    <n v="28290"/>
  </r>
  <r>
    <n v="160025"/>
    <x v="14"/>
    <x v="0"/>
    <n v="8"/>
    <x v="42"/>
    <x v="0"/>
    <n v="26867"/>
  </r>
  <r>
    <n v="160026"/>
    <x v="14"/>
    <x v="0"/>
    <n v="8"/>
    <x v="42"/>
    <x v="1"/>
    <n v="27871"/>
  </r>
  <r>
    <n v="160027"/>
    <x v="14"/>
    <x v="0"/>
    <n v="8"/>
    <x v="43"/>
    <x v="0"/>
    <n v="26198"/>
  </r>
  <r>
    <n v="160028"/>
    <x v="14"/>
    <x v="0"/>
    <n v="8"/>
    <x v="43"/>
    <x v="1"/>
    <n v="27440"/>
  </r>
  <r>
    <n v="160029"/>
    <x v="14"/>
    <x v="0"/>
    <n v="8"/>
    <x v="44"/>
    <x v="0"/>
    <n v="25550"/>
  </r>
  <r>
    <n v="160030"/>
    <x v="14"/>
    <x v="0"/>
    <n v="8"/>
    <x v="44"/>
    <x v="1"/>
    <n v="27016"/>
  </r>
  <r>
    <n v="160031"/>
    <x v="14"/>
    <x v="0"/>
    <n v="8"/>
    <x v="45"/>
    <x v="0"/>
    <n v="24909"/>
  </r>
  <r>
    <n v="160032"/>
    <x v="14"/>
    <x v="0"/>
    <n v="8"/>
    <x v="45"/>
    <x v="1"/>
    <n v="26602"/>
  </r>
  <r>
    <n v="160033"/>
    <x v="14"/>
    <x v="0"/>
    <n v="8"/>
    <x v="46"/>
    <x v="0"/>
    <n v="24294"/>
  </r>
  <r>
    <n v="160034"/>
    <x v="14"/>
    <x v="0"/>
    <n v="8"/>
    <x v="46"/>
    <x v="1"/>
    <n v="26203"/>
  </r>
  <r>
    <n v="160035"/>
    <x v="14"/>
    <x v="0"/>
    <n v="8"/>
    <x v="47"/>
    <x v="0"/>
    <n v="23727"/>
  </r>
  <r>
    <n v="160036"/>
    <x v="14"/>
    <x v="0"/>
    <n v="8"/>
    <x v="47"/>
    <x v="1"/>
    <n v="25826"/>
  </r>
  <r>
    <n v="160037"/>
    <x v="14"/>
    <x v="0"/>
    <n v="8"/>
    <x v="48"/>
    <x v="0"/>
    <n v="23234"/>
  </r>
  <r>
    <n v="160038"/>
    <x v="14"/>
    <x v="0"/>
    <n v="8"/>
    <x v="48"/>
    <x v="1"/>
    <n v="25478"/>
  </r>
  <r>
    <n v="160039"/>
    <x v="14"/>
    <x v="0"/>
    <n v="8"/>
    <x v="49"/>
    <x v="0"/>
    <n v="22840"/>
  </r>
  <r>
    <n v="160040"/>
    <x v="14"/>
    <x v="0"/>
    <n v="8"/>
    <x v="49"/>
    <x v="1"/>
    <n v="25168"/>
  </r>
  <r>
    <n v="160041"/>
    <x v="14"/>
    <x v="0"/>
    <n v="8"/>
    <x v="50"/>
    <x v="0"/>
    <n v="22546"/>
  </r>
  <r>
    <n v="160042"/>
    <x v="14"/>
    <x v="0"/>
    <n v="8"/>
    <x v="50"/>
    <x v="1"/>
    <n v="24915"/>
  </r>
  <r>
    <n v="160043"/>
    <x v="14"/>
    <x v="0"/>
    <n v="8"/>
    <x v="51"/>
    <x v="0"/>
    <n v="22346"/>
  </r>
  <r>
    <n v="160044"/>
    <x v="14"/>
    <x v="0"/>
    <n v="8"/>
    <x v="51"/>
    <x v="1"/>
    <n v="24713"/>
  </r>
  <r>
    <n v="160045"/>
    <x v="14"/>
    <x v="0"/>
    <n v="8"/>
    <x v="52"/>
    <x v="0"/>
    <n v="22224"/>
  </r>
  <r>
    <n v="160046"/>
    <x v="14"/>
    <x v="0"/>
    <n v="8"/>
    <x v="52"/>
    <x v="1"/>
    <n v="24541"/>
  </r>
  <r>
    <n v="160047"/>
    <x v="14"/>
    <x v="0"/>
    <n v="8"/>
    <x v="53"/>
    <x v="0"/>
    <n v="22159"/>
  </r>
  <r>
    <n v="160048"/>
    <x v="14"/>
    <x v="0"/>
    <n v="8"/>
    <x v="53"/>
    <x v="1"/>
    <n v="24396"/>
  </r>
  <r>
    <n v="160049"/>
    <x v="14"/>
    <x v="0"/>
    <n v="8"/>
    <x v="54"/>
    <x v="0"/>
    <n v="22057"/>
  </r>
  <r>
    <n v="160050"/>
    <x v="14"/>
    <x v="0"/>
    <n v="8"/>
    <x v="54"/>
    <x v="1"/>
    <n v="24184"/>
  </r>
  <r>
    <n v="160051"/>
    <x v="14"/>
    <x v="0"/>
    <n v="8"/>
    <x v="55"/>
    <x v="0"/>
    <n v="21859"/>
  </r>
  <r>
    <n v="160052"/>
    <x v="14"/>
    <x v="0"/>
    <n v="8"/>
    <x v="55"/>
    <x v="1"/>
    <n v="23861"/>
  </r>
  <r>
    <n v="160053"/>
    <x v="14"/>
    <x v="0"/>
    <n v="8"/>
    <x v="56"/>
    <x v="0"/>
    <n v="21559"/>
  </r>
  <r>
    <n v="160054"/>
    <x v="14"/>
    <x v="0"/>
    <n v="8"/>
    <x v="56"/>
    <x v="1"/>
    <n v="23454"/>
  </r>
  <r>
    <n v="160055"/>
    <x v="14"/>
    <x v="0"/>
    <n v="8"/>
    <x v="57"/>
    <x v="0"/>
    <n v="21138"/>
  </r>
  <r>
    <n v="160056"/>
    <x v="14"/>
    <x v="0"/>
    <n v="8"/>
    <x v="57"/>
    <x v="1"/>
    <n v="22948"/>
  </r>
  <r>
    <n v="160057"/>
    <x v="14"/>
    <x v="0"/>
    <n v="8"/>
    <x v="58"/>
    <x v="0"/>
    <n v="20613"/>
  </r>
  <r>
    <n v="160058"/>
    <x v="14"/>
    <x v="0"/>
    <n v="8"/>
    <x v="58"/>
    <x v="1"/>
    <n v="22364"/>
  </r>
  <r>
    <n v="160059"/>
    <x v="14"/>
    <x v="0"/>
    <n v="8"/>
    <x v="59"/>
    <x v="0"/>
    <n v="20007"/>
  </r>
  <r>
    <n v="160060"/>
    <x v="14"/>
    <x v="0"/>
    <n v="8"/>
    <x v="59"/>
    <x v="1"/>
    <n v="21724"/>
  </r>
  <r>
    <n v="160061"/>
    <x v="14"/>
    <x v="0"/>
    <n v="8"/>
    <x v="60"/>
    <x v="0"/>
    <n v="19349"/>
  </r>
  <r>
    <n v="160062"/>
    <x v="14"/>
    <x v="0"/>
    <n v="8"/>
    <x v="60"/>
    <x v="1"/>
    <n v="21031"/>
  </r>
  <r>
    <n v="160063"/>
    <x v="14"/>
    <x v="0"/>
    <n v="8"/>
    <x v="61"/>
    <x v="0"/>
    <n v="18653"/>
  </r>
  <r>
    <n v="160064"/>
    <x v="14"/>
    <x v="0"/>
    <n v="8"/>
    <x v="61"/>
    <x v="1"/>
    <n v="20302"/>
  </r>
  <r>
    <n v="160065"/>
    <x v="14"/>
    <x v="0"/>
    <n v="8"/>
    <x v="62"/>
    <x v="0"/>
    <n v="17931"/>
  </r>
  <r>
    <n v="160066"/>
    <x v="14"/>
    <x v="0"/>
    <n v="8"/>
    <x v="62"/>
    <x v="1"/>
    <n v="19560"/>
  </r>
  <r>
    <n v="160067"/>
    <x v="14"/>
    <x v="0"/>
    <n v="8"/>
    <x v="63"/>
    <x v="0"/>
    <n v="17199"/>
  </r>
  <r>
    <n v="160068"/>
    <x v="14"/>
    <x v="0"/>
    <n v="8"/>
    <x v="63"/>
    <x v="1"/>
    <n v="18817"/>
  </r>
  <r>
    <n v="160069"/>
    <x v="14"/>
    <x v="0"/>
    <n v="8"/>
    <x v="64"/>
    <x v="0"/>
    <n v="16458"/>
  </r>
  <r>
    <n v="160070"/>
    <x v="14"/>
    <x v="0"/>
    <n v="8"/>
    <x v="64"/>
    <x v="1"/>
    <n v="18066"/>
  </r>
  <r>
    <n v="160071"/>
    <x v="14"/>
    <x v="0"/>
    <n v="8"/>
    <x v="65"/>
    <x v="0"/>
    <n v="15705"/>
  </r>
  <r>
    <n v="160072"/>
    <x v="14"/>
    <x v="0"/>
    <n v="8"/>
    <x v="65"/>
    <x v="1"/>
    <n v="17309"/>
  </r>
  <r>
    <n v="160073"/>
    <x v="14"/>
    <x v="0"/>
    <n v="8"/>
    <x v="66"/>
    <x v="0"/>
    <n v="14941"/>
  </r>
  <r>
    <n v="160074"/>
    <x v="14"/>
    <x v="0"/>
    <n v="8"/>
    <x v="66"/>
    <x v="1"/>
    <n v="16547"/>
  </r>
  <r>
    <n v="160075"/>
    <x v="14"/>
    <x v="0"/>
    <n v="8"/>
    <x v="67"/>
    <x v="0"/>
    <n v="14162"/>
  </r>
  <r>
    <n v="160076"/>
    <x v="14"/>
    <x v="0"/>
    <n v="8"/>
    <x v="67"/>
    <x v="1"/>
    <n v="15765"/>
  </r>
  <r>
    <n v="160077"/>
    <x v="14"/>
    <x v="0"/>
    <n v="8"/>
    <x v="68"/>
    <x v="0"/>
    <n v="13363"/>
  </r>
  <r>
    <n v="160078"/>
    <x v="14"/>
    <x v="0"/>
    <n v="8"/>
    <x v="68"/>
    <x v="1"/>
    <n v="14968"/>
  </r>
  <r>
    <n v="160079"/>
    <x v="14"/>
    <x v="0"/>
    <n v="8"/>
    <x v="69"/>
    <x v="0"/>
    <n v="12544"/>
  </r>
  <r>
    <n v="160080"/>
    <x v="14"/>
    <x v="0"/>
    <n v="8"/>
    <x v="69"/>
    <x v="1"/>
    <n v="14149"/>
  </r>
  <r>
    <n v="160081"/>
    <x v="14"/>
    <x v="0"/>
    <n v="8"/>
    <x v="70"/>
    <x v="0"/>
    <n v="11708"/>
  </r>
  <r>
    <n v="160082"/>
    <x v="14"/>
    <x v="0"/>
    <n v="8"/>
    <x v="70"/>
    <x v="1"/>
    <n v="13303"/>
  </r>
  <r>
    <n v="160083"/>
    <x v="14"/>
    <x v="0"/>
    <n v="8"/>
    <x v="71"/>
    <x v="0"/>
    <n v="10872"/>
  </r>
  <r>
    <n v="160084"/>
    <x v="14"/>
    <x v="0"/>
    <n v="8"/>
    <x v="71"/>
    <x v="1"/>
    <n v="12445"/>
  </r>
  <r>
    <n v="160085"/>
    <x v="14"/>
    <x v="0"/>
    <n v="8"/>
    <x v="72"/>
    <x v="0"/>
    <n v="10042"/>
  </r>
  <r>
    <n v="160086"/>
    <x v="14"/>
    <x v="0"/>
    <n v="8"/>
    <x v="72"/>
    <x v="1"/>
    <n v="11594"/>
  </r>
  <r>
    <n v="160087"/>
    <x v="14"/>
    <x v="0"/>
    <n v="8"/>
    <x v="73"/>
    <x v="0"/>
    <n v="9230"/>
  </r>
  <r>
    <n v="160088"/>
    <x v="14"/>
    <x v="0"/>
    <n v="8"/>
    <x v="73"/>
    <x v="1"/>
    <n v="10761"/>
  </r>
  <r>
    <n v="160089"/>
    <x v="14"/>
    <x v="0"/>
    <n v="8"/>
    <x v="74"/>
    <x v="0"/>
    <n v="8449"/>
  </r>
  <r>
    <n v="160090"/>
    <x v="14"/>
    <x v="0"/>
    <n v="8"/>
    <x v="74"/>
    <x v="1"/>
    <n v="9959"/>
  </r>
  <r>
    <n v="160091"/>
    <x v="14"/>
    <x v="0"/>
    <n v="8"/>
    <x v="75"/>
    <x v="0"/>
    <n v="7692"/>
  </r>
  <r>
    <n v="160092"/>
    <x v="14"/>
    <x v="0"/>
    <n v="8"/>
    <x v="75"/>
    <x v="1"/>
    <n v="9185"/>
  </r>
  <r>
    <n v="160093"/>
    <x v="14"/>
    <x v="0"/>
    <n v="8"/>
    <x v="76"/>
    <x v="0"/>
    <n v="6972"/>
  </r>
  <r>
    <n v="160094"/>
    <x v="14"/>
    <x v="0"/>
    <n v="8"/>
    <x v="76"/>
    <x v="1"/>
    <n v="8439"/>
  </r>
  <r>
    <n v="160095"/>
    <x v="14"/>
    <x v="0"/>
    <n v="8"/>
    <x v="77"/>
    <x v="0"/>
    <n v="6293"/>
  </r>
  <r>
    <n v="160096"/>
    <x v="14"/>
    <x v="0"/>
    <n v="8"/>
    <x v="77"/>
    <x v="1"/>
    <n v="7722"/>
  </r>
  <r>
    <n v="160097"/>
    <x v="14"/>
    <x v="0"/>
    <n v="8"/>
    <x v="78"/>
    <x v="0"/>
    <n v="5647"/>
  </r>
  <r>
    <n v="160098"/>
    <x v="14"/>
    <x v="0"/>
    <n v="8"/>
    <x v="78"/>
    <x v="1"/>
    <n v="7035"/>
  </r>
  <r>
    <n v="160099"/>
    <x v="14"/>
    <x v="0"/>
    <n v="8"/>
    <x v="79"/>
    <x v="0"/>
    <n v="5081"/>
  </r>
  <r>
    <n v="160100"/>
    <x v="14"/>
    <x v="0"/>
    <n v="8"/>
    <x v="79"/>
    <x v="1"/>
    <n v="6431"/>
  </r>
  <r>
    <n v="160101"/>
    <x v="14"/>
    <x v="0"/>
    <n v="8"/>
    <x v="80"/>
    <x v="0"/>
    <n v="4575"/>
  </r>
  <r>
    <n v="160102"/>
    <x v="14"/>
    <x v="0"/>
    <n v="8"/>
    <x v="80"/>
    <x v="1"/>
    <n v="5877"/>
  </r>
  <r>
    <n v="160103"/>
    <x v="14"/>
    <x v="0"/>
    <n v="8"/>
    <x v="81"/>
    <x v="0"/>
    <n v="4090"/>
  </r>
  <r>
    <n v="160104"/>
    <x v="14"/>
    <x v="0"/>
    <n v="8"/>
    <x v="81"/>
    <x v="1"/>
    <n v="5326"/>
  </r>
  <r>
    <n v="160105"/>
    <x v="14"/>
    <x v="0"/>
    <n v="8"/>
    <x v="82"/>
    <x v="0"/>
    <n v="3640"/>
  </r>
  <r>
    <n v="160106"/>
    <x v="14"/>
    <x v="0"/>
    <n v="8"/>
    <x v="82"/>
    <x v="1"/>
    <n v="4809"/>
  </r>
  <r>
    <n v="160107"/>
    <x v="14"/>
    <x v="0"/>
    <n v="8"/>
    <x v="83"/>
    <x v="0"/>
    <n v="3225"/>
  </r>
  <r>
    <n v="160108"/>
    <x v="14"/>
    <x v="0"/>
    <n v="8"/>
    <x v="83"/>
    <x v="1"/>
    <n v="4322"/>
  </r>
  <r>
    <n v="160109"/>
    <x v="14"/>
    <x v="0"/>
    <n v="8"/>
    <x v="84"/>
    <x v="0"/>
    <n v="2844"/>
  </r>
  <r>
    <n v="160110"/>
    <x v="14"/>
    <x v="0"/>
    <n v="8"/>
    <x v="84"/>
    <x v="1"/>
    <n v="3862"/>
  </r>
  <r>
    <n v="160111"/>
    <x v="14"/>
    <x v="0"/>
    <n v="8"/>
    <x v="85"/>
    <x v="0"/>
    <n v="2493"/>
  </r>
  <r>
    <n v="160112"/>
    <x v="14"/>
    <x v="0"/>
    <n v="8"/>
    <x v="85"/>
    <x v="1"/>
    <n v="3428"/>
  </r>
  <r>
    <n v="160113"/>
    <x v="14"/>
    <x v="0"/>
    <n v="8"/>
    <x v="86"/>
    <x v="0"/>
    <n v="2169"/>
  </r>
  <r>
    <n v="160114"/>
    <x v="14"/>
    <x v="0"/>
    <n v="8"/>
    <x v="86"/>
    <x v="1"/>
    <n v="3019"/>
  </r>
  <r>
    <n v="160115"/>
    <x v="14"/>
    <x v="0"/>
    <n v="8"/>
    <x v="87"/>
    <x v="0"/>
    <n v="1877"/>
  </r>
  <r>
    <n v="160116"/>
    <x v="14"/>
    <x v="0"/>
    <n v="8"/>
    <x v="87"/>
    <x v="1"/>
    <n v="2643"/>
  </r>
  <r>
    <n v="160117"/>
    <x v="14"/>
    <x v="0"/>
    <n v="8"/>
    <x v="88"/>
    <x v="0"/>
    <n v="1611"/>
  </r>
  <r>
    <n v="160118"/>
    <x v="14"/>
    <x v="0"/>
    <n v="8"/>
    <x v="88"/>
    <x v="1"/>
    <n v="2289"/>
  </r>
  <r>
    <n v="160119"/>
    <x v="14"/>
    <x v="0"/>
    <n v="8"/>
    <x v="89"/>
    <x v="0"/>
    <n v="1366"/>
  </r>
  <r>
    <n v="160120"/>
    <x v="14"/>
    <x v="0"/>
    <n v="8"/>
    <x v="89"/>
    <x v="1"/>
    <n v="1953"/>
  </r>
  <r>
    <n v="160121"/>
    <x v="14"/>
    <x v="0"/>
    <n v="8"/>
    <x v="90"/>
    <x v="0"/>
    <n v="1141"/>
  </r>
  <r>
    <n v="160122"/>
    <x v="14"/>
    <x v="0"/>
    <n v="8"/>
    <x v="90"/>
    <x v="1"/>
    <n v="1644"/>
  </r>
  <r>
    <n v="160123"/>
    <x v="14"/>
    <x v="0"/>
    <n v="8"/>
    <x v="91"/>
    <x v="0"/>
    <n v="941"/>
  </r>
  <r>
    <n v="160124"/>
    <x v="14"/>
    <x v="0"/>
    <n v="8"/>
    <x v="91"/>
    <x v="1"/>
    <n v="1369"/>
  </r>
  <r>
    <n v="160125"/>
    <x v="14"/>
    <x v="0"/>
    <n v="8"/>
    <x v="92"/>
    <x v="0"/>
    <n v="766"/>
  </r>
  <r>
    <n v="160126"/>
    <x v="14"/>
    <x v="0"/>
    <n v="8"/>
    <x v="92"/>
    <x v="1"/>
    <n v="1123"/>
  </r>
  <r>
    <n v="160127"/>
    <x v="14"/>
    <x v="0"/>
    <n v="8"/>
    <x v="93"/>
    <x v="0"/>
    <n v="613"/>
  </r>
  <r>
    <n v="160128"/>
    <x v="14"/>
    <x v="0"/>
    <n v="8"/>
    <x v="93"/>
    <x v="1"/>
    <n v="904"/>
  </r>
  <r>
    <n v="160129"/>
    <x v="14"/>
    <x v="0"/>
    <n v="8"/>
    <x v="94"/>
    <x v="0"/>
    <n v="482"/>
  </r>
  <r>
    <n v="160130"/>
    <x v="14"/>
    <x v="0"/>
    <n v="8"/>
    <x v="94"/>
    <x v="1"/>
    <n v="716"/>
  </r>
  <r>
    <n v="160131"/>
    <x v="14"/>
    <x v="0"/>
    <n v="8"/>
    <x v="95"/>
    <x v="0"/>
    <n v="372"/>
  </r>
  <r>
    <n v="160132"/>
    <x v="14"/>
    <x v="0"/>
    <n v="8"/>
    <x v="95"/>
    <x v="1"/>
    <n v="555"/>
  </r>
  <r>
    <n v="160133"/>
    <x v="14"/>
    <x v="0"/>
    <n v="8"/>
    <x v="96"/>
    <x v="0"/>
    <n v="282"/>
  </r>
  <r>
    <n v="160134"/>
    <x v="14"/>
    <x v="0"/>
    <n v="8"/>
    <x v="96"/>
    <x v="1"/>
    <n v="420"/>
  </r>
  <r>
    <n v="160135"/>
    <x v="14"/>
    <x v="0"/>
    <n v="8"/>
    <x v="97"/>
    <x v="0"/>
    <n v="208"/>
  </r>
  <r>
    <n v="160136"/>
    <x v="14"/>
    <x v="0"/>
    <n v="8"/>
    <x v="97"/>
    <x v="1"/>
    <n v="311"/>
  </r>
  <r>
    <n v="160137"/>
    <x v="14"/>
    <x v="0"/>
    <n v="8"/>
    <x v="98"/>
    <x v="0"/>
    <n v="149"/>
  </r>
  <r>
    <n v="160138"/>
    <x v="14"/>
    <x v="0"/>
    <n v="8"/>
    <x v="98"/>
    <x v="1"/>
    <n v="223"/>
  </r>
  <r>
    <n v="160139"/>
    <x v="14"/>
    <x v="0"/>
    <n v="8"/>
    <x v="99"/>
    <x v="0"/>
    <n v="103"/>
  </r>
  <r>
    <n v="160140"/>
    <x v="14"/>
    <x v="0"/>
    <n v="8"/>
    <x v="99"/>
    <x v="1"/>
    <n v="156"/>
  </r>
  <r>
    <n v="160141"/>
    <x v="14"/>
    <x v="0"/>
    <n v="8"/>
    <x v="100"/>
    <x v="0"/>
    <n v="68"/>
  </r>
  <r>
    <n v="160142"/>
    <x v="14"/>
    <x v="0"/>
    <n v="8"/>
    <x v="100"/>
    <x v="1"/>
    <n v="105"/>
  </r>
  <r>
    <n v="160143"/>
    <x v="14"/>
    <x v="0"/>
    <n v="8"/>
    <x v="101"/>
    <x v="0"/>
    <n v="44"/>
  </r>
  <r>
    <n v="160144"/>
    <x v="14"/>
    <x v="0"/>
    <n v="8"/>
    <x v="101"/>
    <x v="1"/>
    <n v="68"/>
  </r>
  <r>
    <n v="160145"/>
    <x v="14"/>
    <x v="0"/>
    <n v="8"/>
    <x v="102"/>
    <x v="0"/>
    <n v="27"/>
  </r>
  <r>
    <n v="160146"/>
    <x v="14"/>
    <x v="0"/>
    <n v="8"/>
    <x v="102"/>
    <x v="1"/>
    <n v="42"/>
  </r>
  <r>
    <n v="160147"/>
    <x v="14"/>
    <x v="0"/>
    <n v="8"/>
    <x v="103"/>
    <x v="0"/>
    <n v="16"/>
  </r>
  <r>
    <n v="160148"/>
    <x v="14"/>
    <x v="0"/>
    <n v="8"/>
    <x v="103"/>
    <x v="1"/>
    <n v="25"/>
  </r>
  <r>
    <n v="160149"/>
    <x v="14"/>
    <x v="0"/>
    <n v="8"/>
    <x v="104"/>
    <x v="0"/>
    <n v="9"/>
  </r>
  <r>
    <n v="160150"/>
    <x v="14"/>
    <x v="0"/>
    <n v="8"/>
    <x v="104"/>
    <x v="1"/>
    <n v="14"/>
  </r>
  <r>
    <n v="160151"/>
    <x v="14"/>
    <x v="0"/>
    <n v="8"/>
    <x v="105"/>
    <x v="0"/>
    <n v="5"/>
  </r>
  <r>
    <n v="160152"/>
    <x v="14"/>
    <x v="0"/>
    <n v="8"/>
    <x v="105"/>
    <x v="1"/>
    <n v="8"/>
  </r>
  <r>
    <n v="160153"/>
    <x v="14"/>
    <x v="0"/>
    <n v="8"/>
    <x v="106"/>
    <x v="0"/>
    <n v="3"/>
  </r>
  <r>
    <n v="160154"/>
    <x v="14"/>
    <x v="0"/>
    <n v="8"/>
    <x v="106"/>
    <x v="1"/>
    <n v="4"/>
  </r>
  <r>
    <n v="160155"/>
    <x v="14"/>
    <x v="0"/>
    <n v="8"/>
    <x v="107"/>
    <x v="0"/>
    <n v="2"/>
  </r>
  <r>
    <n v="160156"/>
    <x v="14"/>
    <x v="0"/>
    <n v="8"/>
    <x v="107"/>
    <x v="1"/>
    <n v="2"/>
  </r>
  <r>
    <n v="160157"/>
    <x v="14"/>
    <x v="0"/>
    <n v="8"/>
    <x v="108"/>
    <x v="0"/>
    <n v="0"/>
  </r>
  <r>
    <n v="160158"/>
    <x v="14"/>
    <x v="0"/>
    <n v="8"/>
    <x v="108"/>
    <x v="1"/>
    <n v="1"/>
  </r>
  <r>
    <n v="160159"/>
    <x v="14"/>
    <x v="0"/>
    <n v="8"/>
    <x v="109"/>
    <x v="0"/>
    <n v="0"/>
  </r>
  <r>
    <n v="160160"/>
    <x v="14"/>
    <x v="0"/>
    <n v="8"/>
    <x v="109"/>
    <x v="1"/>
    <n v="0"/>
  </r>
  <r>
    <n v="160161"/>
    <x v="15"/>
    <x v="0"/>
    <n v="8"/>
    <x v="0"/>
    <x v="0"/>
    <n v="29287"/>
  </r>
  <r>
    <n v="160162"/>
    <x v="15"/>
    <x v="0"/>
    <n v="8"/>
    <x v="0"/>
    <x v="1"/>
    <n v="28213"/>
  </r>
  <r>
    <n v="160163"/>
    <x v="15"/>
    <x v="0"/>
    <n v="8"/>
    <x v="1"/>
    <x v="0"/>
    <n v="29526"/>
  </r>
  <r>
    <n v="160164"/>
    <x v="15"/>
    <x v="0"/>
    <n v="8"/>
    <x v="1"/>
    <x v="1"/>
    <n v="28455"/>
  </r>
  <r>
    <n v="160165"/>
    <x v="15"/>
    <x v="0"/>
    <n v="8"/>
    <x v="2"/>
    <x v="0"/>
    <n v="29780"/>
  </r>
  <r>
    <n v="160166"/>
    <x v="15"/>
    <x v="0"/>
    <n v="8"/>
    <x v="2"/>
    <x v="1"/>
    <n v="28703"/>
  </r>
  <r>
    <n v="160167"/>
    <x v="15"/>
    <x v="0"/>
    <n v="8"/>
    <x v="3"/>
    <x v="0"/>
    <n v="30020"/>
  </r>
  <r>
    <n v="160168"/>
    <x v="15"/>
    <x v="0"/>
    <n v="8"/>
    <x v="3"/>
    <x v="1"/>
    <n v="28934"/>
  </r>
  <r>
    <n v="160169"/>
    <x v="15"/>
    <x v="0"/>
    <n v="8"/>
    <x v="4"/>
    <x v="0"/>
    <n v="30246"/>
  </r>
  <r>
    <n v="160170"/>
    <x v="15"/>
    <x v="0"/>
    <n v="8"/>
    <x v="4"/>
    <x v="1"/>
    <n v="29150"/>
  </r>
  <r>
    <n v="160171"/>
    <x v="15"/>
    <x v="0"/>
    <n v="8"/>
    <x v="5"/>
    <x v="0"/>
    <n v="30453"/>
  </r>
  <r>
    <n v="160172"/>
    <x v="15"/>
    <x v="0"/>
    <n v="8"/>
    <x v="5"/>
    <x v="1"/>
    <n v="29352"/>
  </r>
  <r>
    <n v="160173"/>
    <x v="15"/>
    <x v="0"/>
    <n v="8"/>
    <x v="6"/>
    <x v="0"/>
    <n v="30644"/>
  </r>
  <r>
    <n v="160174"/>
    <x v="15"/>
    <x v="0"/>
    <n v="8"/>
    <x v="6"/>
    <x v="1"/>
    <n v="29547"/>
  </r>
  <r>
    <n v="160175"/>
    <x v="15"/>
    <x v="0"/>
    <n v="8"/>
    <x v="7"/>
    <x v="0"/>
    <n v="30832"/>
  </r>
  <r>
    <n v="160176"/>
    <x v="15"/>
    <x v="0"/>
    <n v="8"/>
    <x v="7"/>
    <x v="1"/>
    <n v="29745"/>
  </r>
  <r>
    <n v="160177"/>
    <x v="15"/>
    <x v="0"/>
    <n v="8"/>
    <x v="8"/>
    <x v="0"/>
    <n v="31020"/>
  </r>
  <r>
    <n v="160178"/>
    <x v="15"/>
    <x v="0"/>
    <n v="8"/>
    <x v="8"/>
    <x v="1"/>
    <n v="29945"/>
  </r>
  <r>
    <n v="160179"/>
    <x v="15"/>
    <x v="0"/>
    <n v="8"/>
    <x v="9"/>
    <x v="0"/>
    <n v="31210"/>
  </r>
  <r>
    <n v="160180"/>
    <x v="15"/>
    <x v="0"/>
    <n v="8"/>
    <x v="9"/>
    <x v="1"/>
    <n v="30145"/>
  </r>
  <r>
    <n v="160181"/>
    <x v="15"/>
    <x v="0"/>
    <n v="8"/>
    <x v="10"/>
    <x v="0"/>
    <n v="31415"/>
  </r>
  <r>
    <n v="160182"/>
    <x v="15"/>
    <x v="0"/>
    <n v="8"/>
    <x v="10"/>
    <x v="1"/>
    <n v="30356"/>
  </r>
  <r>
    <n v="160183"/>
    <x v="15"/>
    <x v="0"/>
    <n v="8"/>
    <x v="11"/>
    <x v="0"/>
    <n v="31627"/>
  </r>
  <r>
    <n v="160184"/>
    <x v="15"/>
    <x v="0"/>
    <n v="8"/>
    <x v="11"/>
    <x v="1"/>
    <n v="30576"/>
  </r>
  <r>
    <n v="160185"/>
    <x v="15"/>
    <x v="0"/>
    <n v="8"/>
    <x v="12"/>
    <x v="0"/>
    <n v="31841"/>
  </r>
  <r>
    <n v="160186"/>
    <x v="15"/>
    <x v="0"/>
    <n v="8"/>
    <x v="12"/>
    <x v="1"/>
    <n v="30802"/>
  </r>
  <r>
    <n v="160187"/>
    <x v="15"/>
    <x v="0"/>
    <n v="8"/>
    <x v="13"/>
    <x v="0"/>
    <n v="32060"/>
  </r>
  <r>
    <n v="160188"/>
    <x v="15"/>
    <x v="0"/>
    <n v="8"/>
    <x v="13"/>
    <x v="1"/>
    <n v="31031"/>
  </r>
  <r>
    <n v="160189"/>
    <x v="15"/>
    <x v="0"/>
    <n v="8"/>
    <x v="14"/>
    <x v="0"/>
    <n v="31996"/>
  </r>
  <r>
    <n v="160190"/>
    <x v="15"/>
    <x v="0"/>
    <n v="8"/>
    <x v="14"/>
    <x v="1"/>
    <n v="31277"/>
  </r>
  <r>
    <n v="160191"/>
    <x v="15"/>
    <x v="0"/>
    <n v="8"/>
    <x v="15"/>
    <x v="0"/>
    <n v="32024"/>
  </r>
  <r>
    <n v="160192"/>
    <x v="15"/>
    <x v="0"/>
    <n v="8"/>
    <x v="15"/>
    <x v="1"/>
    <n v="31629"/>
  </r>
  <r>
    <n v="160193"/>
    <x v="15"/>
    <x v="0"/>
    <n v="8"/>
    <x v="16"/>
    <x v="0"/>
    <n v="32299"/>
  </r>
  <r>
    <n v="160194"/>
    <x v="15"/>
    <x v="0"/>
    <n v="8"/>
    <x v="16"/>
    <x v="1"/>
    <n v="31920"/>
  </r>
  <r>
    <n v="160195"/>
    <x v="15"/>
    <x v="0"/>
    <n v="8"/>
    <x v="17"/>
    <x v="0"/>
    <n v="32518"/>
  </r>
  <r>
    <n v="160196"/>
    <x v="15"/>
    <x v="0"/>
    <n v="8"/>
    <x v="17"/>
    <x v="1"/>
    <n v="32110"/>
  </r>
  <r>
    <n v="160197"/>
    <x v="15"/>
    <x v="0"/>
    <n v="8"/>
    <x v="18"/>
    <x v="0"/>
    <n v="32702"/>
  </r>
  <r>
    <n v="160198"/>
    <x v="15"/>
    <x v="0"/>
    <n v="8"/>
    <x v="18"/>
    <x v="1"/>
    <n v="32241"/>
  </r>
  <r>
    <n v="160199"/>
    <x v="15"/>
    <x v="0"/>
    <n v="8"/>
    <x v="19"/>
    <x v="0"/>
    <n v="32846"/>
  </r>
  <r>
    <n v="160200"/>
    <x v="15"/>
    <x v="0"/>
    <n v="8"/>
    <x v="19"/>
    <x v="1"/>
    <n v="32344"/>
  </r>
  <r>
    <n v="160201"/>
    <x v="15"/>
    <x v="0"/>
    <n v="8"/>
    <x v="20"/>
    <x v="0"/>
    <n v="32982"/>
  </r>
  <r>
    <n v="160202"/>
    <x v="15"/>
    <x v="0"/>
    <n v="8"/>
    <x v="20"/>
    <x v="1"/>
    <n v="32434"/>
  </r>
  <r>
    <n v="160203"/>
    <x v="15"/>
    <x v="0"/>
    <n v="8"/>
    <x v="21"/>
    <x v="0"/>
    <n v="33107"/>
  </r>
  <r>
    <n v="160204"/>
    <x v="15"/>
    <x v="0"/>
    <n v="8"/>
    <x v="21"/>
    <x v="1"/>
    <n v="32512"/>
  </r>
  <r>
    <n v="160205"/>
    <x v="15"/>
    <x v="0"/>
    <n v="8"/>
    <x v="22"/>
    <x v="0"/>
    <n v="33193"/>
  </r>
  <r>
    <n v="160206"/>
    <x v="15"/>
    <x v="0"/>
    <n v="8"/>
    <x v="22"/>
    <x v="1"/>
    <n v="32561"/>
  </r>
  <r>
    <n v="160207"/>
    <x v="15"/>
    <x v="0"/>
    <n v="8"/>
    <x v="23"/>
    <x v="0"/>
    <n v="33261"/>
  </r>
  <r>
    <n v="160208"/>
    <x v="15"/>
    <x v="0"/>
    <n v="8"/>
    <x v="23"/>
    <x v="1"/>
    <n v="32567"/>
  </r>
  <r>
    <n v="160209"/>
    <x v="15"/>
    <x v="0"/>
    <n v="8"/>
    <x v="24"/>
    <x v="0"/>
    <n v="33326"/>
  </r>
  <r>
    <n v="160210"/>
    <x v="15"/>
    <x v="0"/>
    <n v="8"/>
    <x v="24"/>
    <x v="1"/>
    <n v="32570"/>
  </r>
  <r>
    <n v="160211"/>
    <x v="15"/>
    <x v="0"/>
    <n v="8"/>
    <x v="25"/>
    <x v="0"/>
    <n v="33316"/>
  </r>
  <r>
    <n v="160212"/>
    <x v="15"/>
    <x v="0"/>
    <n v="8"/>
    <x v="25"/>
    <x v="1"/>
    <n v="32527"/>
  </r>
  <r>
    <n v="160213"/>
    <x v="15"/>
    <x v="0"/>
    <n v="8"/>
    <x v="26"/>
    <x v="0"/>
    <n v="33161"/>
  </r>
  <r>
    <n v="160214"/>
    <x v="15"/>
    <x v="0"/>
    <n v="8"/>
    <x v="26"/>
    <x v="1"/>
    <n v="32371"/>
  </r>
  <r>
    <n v="160215"/>
    <x v="15"/>
    <x v="0"/>
    <n v="8"/>
    <x v="27"/>
    <x v="0"/>
    <n v="32898"/>
  </r>
  <r>
    <n v="160216"/>
    <x v="15"/>
    <x v="0"/>
    <n v="8"/>
    <x v="27"/>
    <x v="1"/>
    <n v="32145"/>
  </r>
  <r>
    <n v="160217"/>
    <x v="15"/>
    <x v="0"/>
    <n v="8"/>
    <x v="28"/>
    <x v="0"/>
    <n v="32616"/>
  </r>
  <r>
    <n v="160218"/>
    <x v="15"/>
    <x v="0"/>
    <n v="8"/>
    <x v="28"/>
    <x v="1"/>
    <n v="31921"/>
  </r>
  <r>
    <n v="160219"/>
    <x v="15"/>
    <x v="0"/>
    <n v="8"/>
    <x v="29"/>
    <x v="0"/>
    <n v="32324"/>
  </r>
  <r>
    <n v="160220"/>
    <x v="15"/>
    <x v="0"/>
    <n v="8"/>
    <x v="29"/>
    <x v="1"/>
    <n v="31693"/>
  </r>
  <r>
    <n v="160221"/>
    <x v="15"/>
    <x v="0"/>
    <n v="8"/>
    <x v="30"/>
    <x v="0"/>
    <n v="32018"/>
  </r>
  <r>
    <n v="160222"/>
    <x v="15"/>
    <x v="0"/>
    <n v="8"/>
    <x v="30"/>
    <x v="1"/>
    <n v="31437"/>
  </r>
  <r>
    <n v="160223"/>
    <x v="15"/>
    <x v="0"/>
    <n v="8"/>
    <x v="31"/>
    <x v="0"/>
    <n v="31749"/>
  </r>
  <r>
    <n v="160224"/>
    <x v="15"/>
    <x v="0"/>
    <n v="8"/>
    <x v="31"/>
    <x v="1"/>
    <n v="31168"/>
  </r>
  <r>
    <n v="160225"/>
    <x v="15"/>
    <x v="0"/>
    <n v="8"/>
    <x v="32"/>
    <x v="0"/>
    <n v="31526"/>
  </r>
  <r>
    <n v="160226"/>
    <x v="15"/>
    <x v="0"/>
    <n v="8"/>
    <x v="32"/>
    <x v="1"/>
    <n v="30935"/>
  </r>
  <r>
    <n v="160227"/>
    <x v="15"/>
    <x v="0"/>
    <n v="8"/>
    <x v="33"/>
    <x v="0"/>
    <n v="31338"/>
  </r>
  <r>
    <n v="160228"/>
    <x v="15"/>
    <x v="0"/>
    <n v="8"/>
    <x v="33"/>
    <x v="1"/>
    <n v="30770"/>
  </r>
  <r>
    <n v="160229"/>
    <x v="15"/>
    <x v="0"/>
    <n v="8"/>
    <x v="34"/>
    <x v="0"/>
    <n v="31185"/>
  </r>
  <r>
    <n v="160230"/>
    <x v="15"/>
    <x v="0"/>
    <n v="8"/>
    <x v="34"/>
    <x v="1"/>
    <n v="30660"/>
  </r>
  <r>
    <n v="160231"/>
    <x v="15"/>
    <x v="0"/>
    <n v="8"/>
    <x v="35"/>
    <x v="0"/>
    <n v="31034"/>
  </r>
  <r>
    <n v="160232"/>
    <x v="15"/>
    <x v="0"/>
    <n v="8"/>
    <x v="35"/>
    <x v="1"/>
    <n v="30559"/>
  </r>
  <r>
    <n v="160233"/>
    <x v="15"/>
    <x v="0"/>
    <n v="8"/>
    <x v="36"/>
    <x v="0"/>
    <n v="30812"/>
  </r>
  <r>
    <n v="160234"/>
    <x v="15"/>
    <x v="0"/>
    <n v="8"/>
    <x v="36"/>
    <x v="1"/>
    <n v="30387"/>
  </r>
  <r>
    <n v="160235"/>
    <x v="15"/>
    <x v="0"/>
    <n v="8"/>
    <x v="37"/>
    <x v="0"/>
    <n v="30480"/>
  </r>
  <r>
    <n v="160236"/>
    <x v="15"/>
    <x v="0"/>
    <n v="8"/>
    <x v="37"/>
    <x v="1"/>
    <n v="30128"/>
  </r>
  <r>
    <n v="160237"/>
    <x v="15"/>
    <x v="0"/>
    <n v="8"/>
    <x v="38"/>
    <x v="0"/>
    <n v="30029"/>
  </r>
  <r>
    <n v="160238"/>
    <x v="15"/>
    <x v="0"/>
    <n v="8"/>
    <x v="38"/>
    <x v="1"/>
    <n v="29814"/>
  </r>
  <r>
    <n v="160239"/>
    <x v="15"/>
    <x v="0"/>
    <n v="8"/>
    <x v="39"/>
    <x v="0"/>
    <n v="29437"/>
  </r>
  <r>
    <n v="160240"/>
    <x v="15"/>
    <x v="0"/>
    <n v="8"/>
    <x v="39"/>
    <x v="1"/>
    <n v="29430"/>
  </r>
  <r>
    <n v="160241"/>
    <x v="15"/>
    <x v="0"/>
    <n v="8"/>
    <x v="40"/>
    <x v="0"/>
    <n v="28760"/>
  </r>
  <r>
    <n v="160242"/>
    <x v="15"/>
    <x v="0"/>
    <n v="8"/>
    <x v="40"/>
    <x v="1"/>
    <n v="29002"/>
  </r>
  <r>
    <n v="160243"/>
    <x v="15"/>
    <x v="0"/>
    <n v="8"/>
    <x v="41"/>
    <x v="0"/>
    <n v="28089"/>
  </r>
  <r>
    <n v="160244"/>
    <x v="15"/>
    <x v="0"/>
    <n v="8"/>
    <x v="41"/>
    <x v="1"/>
    <n v="28596"/>
  </r>
  <r>
    <n v="160245"/>
    <x v="15"/>
    <x v="0"/>
    <n v="8"/>
    <x v="42"/>
    <x v="0"/>
    <n v="27420"/>
  </r>
  <r>
    <n v="160246"/>
    <x v="15"/>
    <x v="0"/>
    <n v="8"/>
    <x v="42"/>
    <x v="1"/>
    <n v="28200"/>
  </r>
  <r>
    <n v="160247"/>
    <x v="15"/>
    <x v="0"/>
    <n v="8"/>
    <x v="43"/>
    <x v="0"/>
    <n v="26733"/>
  </r>
  <r>
    <n v="160248"/>
    <x v="15"/>
    <x v="0"/>
    <n v="8"/>
    <x v="43"/>
    <x v="1"/>
    <n v="27778"/>
  </r>
  <r>
    <n v="160249"/>
    <x v="15"/>
    <x v="0"/>
    <n v="8"/>
    <x v="44"/>
    <x v="0"/>
    <n v="26062"/>
  </r>
  <r>
    <n v="160250"/>
    <x v="15"/>
    <x v="0"/>
    <n v="8"/>
    <x v="44"/>
    <x v="1"/>
    <n v="27345"/>
  </r>
  <r>
    <n v="160251"/>
    <x v="15"/>
    <x v="0"/>
    <n v="8"/>
    <x v="45"/>
    <x v="0"/>
    <n v="25412"/>
  </r>
  <r>
    <n v="160252"/>
    <x v="15"/>
    <x v="0"/>
    <n v="8"/>
    <x v="45"/>
    <x v="1"/>
    <n v="26919"/>
  </r>
  <r>
    <n v="160253"/>
    <x v="15"/>
    <x v="0"/>
    <n v="8"/>
    <x v="46"/>
    <x v="0"/>
    <n v="24769"/>
  </r>
  <r>
    <n v="160254"/>
    <x v="15"/>
    <x v="0"/>
    <n v="8"/>
    <x v="46"/>
    <x v="1"/>
    <n v="26501"/>
  </r>
  <r>
    <n v="160255"/>
    <x v="15"/>
    <x v="0"/>
    <n v="8"/>
    <x v="47"/>
    <x v="0"/>
    <n v="24149"/>
  </r>
  <r>
    <n v="160256"/>
    <x v="15"/>
    <x v="0"/>
    <n v="8"/>
    <x v="47"/>
    <x v="1"/>
    <n v="26098"/>
  </r>
  <r>
    <n v="160257"/>
    <x v="15"/>
    <x v="0"/>
    <n v="8"/>
    <x v="48"/>
    <x v="0"/>
    <n v="23577"/>
  </r>
  <r>
    <n v="160258"/>
    <x v="15"/>
    <x v="0"/>
    <n v="8"/>
    <x v="48"/>
    <x v="1"/>
    <n v="25718"/>
  </r>
  <r>
    <n v="160259"/>
    <x v="15"/>
    <x v="0"/>
    <n v="8"/>
    <x v="49"/>
    <x v="0"/>
    <n v="23078"/>
  </r>
  <r>
    <n v="160260"/>
    <x v="15"/>
    <x v="0"/>
    <n v="8"/>
    <x v="49"/>
    <x v="1"/>
    <n v="25364"/>
  </r>
  <r>
    <n v="160261"/>
    <x v="15"/>
    <x v="0"/>
    <n v="8"/>
    <x v="50"/>
    <x v="0"/>
    <n v="22679"/>
  </r>
  <r>
    <n v="160262"/>
    <x v="15"/>
    <x v="0"/>
    <n v="8"/>
    <x v="50"/>
    <x v="1"/>
    <n v="25059"/>
  </r>
  <r>
    <n v="160263"/>
    <x v="15"/>
    <x v="0"/>
    <n v="8"/>
    <x v="51"/>
    <x v="0"/>
    <n v="22379"/>
  </r>
  <r>
    <n v="160264"/>
    <x v="15"/>
    <x v="0"/>
    <n v="8"/>
    <x v="51"/>
    <x v="1"/>
    <n v="24809"/>
  </r>
  <r>
    <n v="160265"/>
    <x v="15"/>
    <x v="0"/>
    <n v="8"/>
    <x v="52"/>
    <x v="0"/>
    <n v="22169"/>
  </r>
  <r>
    <n v="160266"/>
    <x v="15"/>
    <x v="0"/>
    <n v="8"/>
    <x v="52"/>
    <x v="1"/>
    <n v="24600"/>
  </r>
  <r>
    <n v="160267"/>
    <x v="15"/>
    <x v="0"/>
    <n v="8"/>
    <x v="53"/>
    <x v="0"/>
    <n v="22036"/>
  </r>
  <r>
    <n v="160268"/>
    <x v="15"/>
    <x v="0"/>
    <n v="8"/>
    <x v="53"/>
    <x v="1"/>
    <n v="24421"/>
  </r>
  <r>
    <n v="160269"/>
    <x v="15"/>
    <x v="0"/>
    <n v="8"/>
    <x v="54"/>
    <x v="0"/>
    <n v="21957"/>
  </r>
  <r>
    <n v="160270"/>
    <x v="15"/>
    <x v="0"/>
    <n v="8"/>
    <x v="54"/>
    <x v="1"/>
    <n v="24266"/>
  </r>
  <r>
    <n v="160271"/>
    <x v="15"/>
    <x v="0"/>
    <n v="8"/>
    <x v="55"/>
    <x v="0"/>
    <n v="21846"/>
  </r>
  <r>
    <n v="160272"/>
    <x v="15"/>
    <x v="0"/>
    <n v="8"/>
    <x v="55"/>
    <x v="1"/>
    <n v="24048"/>
  </r>
  <r>
    <n v="160273"/>
    <x v="15"/>
    <x v="0"/>
    <n v="8"/>
    <x v="56"/>
    <x v="0"/>
    <n v="21640"/>
  </r>
  <r>
    <n v="160274"/>
    <x v="15"/>
    <x v="0"/>
    <n v="8"/>
    <x v="56"/>
    <x v="1"/>
    <n v="23720"/>
  </r>
  <r>
    <n v="160275"/>
    <x v="15"/>
    <x v="0"/>
    <n v="8"/>
    <x v="57"/>
    <x v="0"/>
    <n v="21326"/>
  </r>
  <r>
    <n v="160276"/>
    <x v="15"/>
    <x v="0"/>
    <n v="8"/>
    <x v="57"/>
    <x v="1"/>
    <n v="23302"/>
  </r>
  <r>
    <n v="160277"/>
    <x v="15"/>
    <x v="0"/>
    <n v="8"/>
    <x v="58"/>
    <x v="0"/>
    <n v="20892"/>
  </r>
  <r>
    <n v="160278"/>
    <x v="15"/>
    <x v="0"/>
    <n v="8"/>
    <x v="58"/>
    <x v="1"/>
    <n v="22787"/>
  </r>
  <r>
    <n v="160279"/>
    <x v="15"/>
    <x v="0"/>
    <n v="8"/>
    <x v="59"/>
    <x v="0"/>
    <n v="20355"/>
  </r>
  <r>
    <n v="160280"/>
    <x v="15"/>
    <x v="0"/>
    <n v="8"/>
    <x v="59"/>
    <x v="1"/>
    <n v="22194"/>
  </r>
  <r>
    <n v="160281"/>
    <x v="15"/>
    <x v="0"/>
    <n v="8"/>
    <x v="60"/>
    <x v="0"/>
    <n v="19740"/>
  </r>
  <r>
    <n v="160282"/>
    <x v="15"/>
    <x v="0"/>
    <n v="8"/>
    <x v="60"/>
    <x v="1"/>
    <n v="21538"/>
  </r>
  <r>
    <n v="160283"/>
    <x v="15"/>
    <x v="0"/>
    <n v="8"/>
    <x v="61"/>
    <x v="0"/>
    <n v="19073"/>
  </r>
  <r>
    <n v="160284"/>
    <x v="15"/>
    <x v="0"/>
    <n v="8"/>
    <x v="61"/>
    <x v="1"/>
    <n v="20829"/>
  </r>
  <r>
    <n v="160285"/>
    <x v="15"/>
    <x v="0"/>
    <n v="8"/>
    <x v="62"/>
    <x v="0"/>
    <n v="18366"/>
  </r>
  <r>
    <n v="160286"/>
    <x v="15"/>
    <x v="0"/>
    <n v="8"/>
    <x v="62"/>
    <x v="1"/>
    <n v="20091"/>
  </r>
  <r>
    <n v="160287"/>
    <x v="15"/>
    <x v="0"/>
    <n v="8"/>
    <x v="63"/>
    <x v="0"/>
    <n v="17633"/>
  </r>
  <r>
    <n v="160288"/>
    <x v="15"/>
    <x v="0"/>
    <n v="8"/>
    <x v="63"/>
    <x v="1"/>
    <n v="19339"/>
  </r>
  <r>
    <n v="160289"/>
    <x v="15"/>
    <x v="0"/>
    <n v="8"/>
    <x v="64"/>
    <x v="0"/>
    <n v="16889"/>
  </r>
  <r>
    <n v="160290"/>
    <x v="15"/>
    <x v="0"/>
    <n v="8"/>
    <x v="64"/>
    <x v="1"/>
    <n v="18586"/>
  </r>
  <r>
    <n v="160291"/>
    <x v="15"/>
    <x v="0"/>
    <n v="8"/>
    <x v="65"/>
    <x v="0"/>
    <n v="16137"/>
  </r>
  <r>
    <n v="160292"/>
    <x v="15"/>
    <x v="0"/>
    <n v="8"/>
    <x v="65"/>
    <x v="1"/>
    <n v="17828"/>
  </r>
  <r>
    <n v="160293"/>
    <x v="15"/>
    <x v="0"/>
    <n v="8"/>
    <x v="66"/>
    <x v="0"/>
    <n v="15373"/>
  </r>
  <r>
    <n v="160294"/>
    <x v="15"/>
    <x v="0"/>
    <n v="8"/>
    <x v="66"/>
    <x v="1"/>
    <n v="17064"/>
  </r>
  <r>
    <n v="160295"/>
    <x v="15"/>
    <x v="0"/>
    <n v="8"/>
    <x v="67"/>
    <x v="0"/>
    <n v="14601"/>
  </r>
  <r>
    <n v="160296"/>
    <x v="15"/>
    <x v="0"/>
    <n v="8"/>
    <x v="67"/>
    <x v="1"/>
    <n v="16290"/>
  </r>
  <r>
    <n v="160297"/>
    <x v="15"/>
    <x v="0"/>
    <n v="8"/>
    <x v="68"/>
    <x v="0"/>
    <n v="13812"/>
  </r>
  <r>
    <n v="160298"/>
    <x v="15"/>
    <x v="0"/>
    <n v="8"/>
    <x v="68"/>
    <x v="1"/>
    <n v="15498"/>
  </r>
  <r>
    <n v="160299"/>
    <x v="15"/>
    <x v="0"/>
    <n v="8"/>
    <x v="69"/>
    <x v="0"/>
    <n v="13006"/>
  </r>
  <r>
    <n v="160300"/>
    <x v="15"/>
    <x v="0"/>
    <n v="8"/>
    <x v="69"/>
    <x v="1"/>
    <n v="14692"/>
  </r>
  <r>
    <n v="160301"/>
    <x v="15"/>
    <x v="0"/>
    <n v="8"/>
    <x v="70"/>
    <x v="0"/>
    <n v="12182"/>
  </r>
  <r>
    <n v="160302"/>
    <x v="15"/>
    <x v="0"/>
    <n v="8"/>
    <x v="70"/>
    <x v="1"/>
    <n v="13861"/>
  </r>
  <r>
    <n v="160303"/>
    <x v="15"/>
    <x v="0"/>
    <n v="8"/>
    <x v="71"/>
    <x v="0"/>
    <n v="11342"/>
  </r>
  <r>
    <n v="160304"/>
    <x v="15"/>
    <x v="0"/>
    <n v="8"/>
    <x v="71"/>
    <x v="1"/>
    <n v="13006"/>
  </r>
  <r>
    <n v="160305"/>
    <x v="15"/>
    <x v="0"/>
    <n v="8"/>
    <x v="72"/>
    <x v="0"/>
    <n v="10505"/>
  </r>
  <r>
    <n v="160306"/>
    <x v="15"/>
    <x v="0"/>
    <n v="8"/>
    <x v="72"/>
    <x v="1"/>
    <n v="12143"/>
  </r>
  <r>
    <n v="160307"/>
    <x v="15"/>
    <x v="0"/>
    <n v="8"/>
    <x v="73"/>
    <x v="0"/>
    <n v="9676"/>
  </r>
  <r>
    <n v="160308"/>
    <x v="15"/>
    <x v="0"/>
    <n v="8"/>
    <x v="73"/>
    <x v="1"/>
    <n v="11286"/>
  </r>
  <r>
    <n v="160309"/>
    <x v="15"/>
    <x v="0"/>
    <n v="8"/>
    <x v="74"/>
    <x v="0"/>
    <n v="8866"/>
  </r>
  <r>
    <n v="160310"/>
    <x v="15"/>
    <x v="0"/>
    <n v="8"/>
    <x v="74"/>
    <x v="1"/>
    <n v="10450"/>
  </r>
  <r>
    <n v="160311"/>
    <x v="15"/>
    <x v="0"/>
    <n v="8"/>
    <x v="75"/>
    <x v="0"/>
    <n v="8086"/>
  </r>
  <r>
    <n v="160312"/>
    <x v="15"/>
    <x v="0"/>
    <n v="8"/>
    <x v="75"/>
    <x v="1"/>
    <n v="9644"/>
  </r>
  <r>
    <n v="160313"/>
    <x v="15"/>
    <x v="0"/>
    <n v="8"/>
    <x v="76"/>
    <x v="0"/>
    <n v="7332"/>
  </r>
  <r>
    <n v="160314"/>
    <x v="15"/>
    <x v="0"/>
    <n v="8"/>
    <x v="76"/>
    <x v="1"/>
    <n v="8868"/>
  </r>
  <r>
    <n v="160315"/>
    <x v="15"/>
    <x v="0"/>
    <n v="8"/>
    <x v="77"/>
    <x v="0"/>
    <n v="6619"/>
  </r>
  <r>
    <n v="160316"/>
    <x v="15"/>
    <x v="0"/>
    <n v="8"/>
    <x v="77"/>
    <x v="1"/>
    <n v="8122"/>
  </r>
  <r>
    <n v="160317"/>
    <x v="15"/>
    <x v="0"/>
    <n v="8"/>
    <x v="78"/>
    <x v="0"/>
    <n v="5951"/>
  </r>
  <r>
    <n v="160318"/>
    <x v="15"/>
    <x v="0"/>
    <n v="8"/>
    <x v="78"/>
    <x v="1"/>
    <n v="7406"/>
  </r>
  <r>
    <n v="160319"/>
    <x v="15"/>
    <x v="0"/>
    <n v="8"/>
    <x v="79"/>
    <x v="0"/>
    <n v="5317"/>
  </r>
  <r>
    <n v="160320"/>
    <x v="15"/>
    <x v="0"/>
    <n v="8"/>
    <x v="79"/>
    <x v="1"/>
    <n v="6721"/>
  </r>
  <r>
    <n v="160321"/>
    <x v="15"/>
    <x v="0"/>
    <n v="8"/>
    <x v="80"/>
    <x v="0"/>
    <n v="4764"/>
  </r>
  <r>
    <n v="160322"/>
    <x v="15"/>
    <x v="0"/>
    <n v="8"/>
    <x v="80"/>
    <x v="1"/>
    <n v="6119"/>
  </r>
  <r>
    <n v="160323"/>
    <x v="15"/>
    <x v="0"/>
    <n v="8"/>
    <x v="81"/>
    <x v="0"/>
    <n v="4270"/>
  </r>
  <r>
    <n v="160324"/>
    <x v="15"/>
    <x v="0"/>
    <n v="8"/>
    <x v="81"/>
    <x v="1"/>
    <n v="5569"/>
  </r>
  <r>
    <n v="160325"/>
    <x v="15"/>
    <x v="0"/>
    <n v="8"/>
    <x v="82"/>
    <x v="0"/>
    <n v="3798"/>
  </r>
  <r>
    <n v="160326"/>
    <x v="15"/>
    <x v="0"/>
    <n v="8"/>
    <x v="82"/>
    <x v="1"/>
    <n v="5022"/>
  </r>
  <r>
    <n v="160327"/>
    <x v="15"/>
    <x v="0"/>
    <n v="8"/>
    <x v="83"/>
    <x v="0"/>
    <n v="3360"/>
  </r>
  <r>
    <n v="160328"/>
    <x v="15"/>
    <x v="0"/>
    <n v="8"/>
    <x v="83"/>
    <x v="1"/>
    <n v="4509"/>
  </r>
  <r>
    <n v="160329"/>
    <x v="15"/>
    <x v="0"/>
    <n v="8"/>
    <x v="84"/>
    <x v="0"/>
    <n v="2958"/>
  </r>
  <r>
    <n v="160330"/>
    <x v="15"/>
    <x v="0"/>
    <n v="8"/>
    <x v="84"/>
    <x v="1"/>
    <n v="4028"/>
  </r>
  <r>
    <n v="160331"/>
    <x v="15"/>
    <x v="0"/>
    <n v="8"/>
    <x v="85"/>
    <x v="0"/>
    <n v="2593"/>
  </r>
  <r>
    <n v="160332"/>
    <x v="15"/>
    <x v="0"/>
    <n v="8"/>
    <x v="85"/>
    <x v="1"/>
    <n v="3575"/>
  </r>
  <r>
    <n v="160333"/>
    <x v="15"/>
    <x v="0"/>
    <n v="8"/>
    <x v="86"/>
    <x v="0"/>
    <n v="2256"/>
  </r>
  <r>
    <n v="160334"/>
    <x v="15"/>
    <x v="0"/>
    <n v="8"/>
    <x v="86"/>
    <x v="1"/>
    <n v="3149"/>
  </r>
  <r>
    <n v="160335"/>
    <x v="15"/>
    <x v="0"/>
    <n v="8"/>
    <x v="87"/>
    <x v="0"/>
    <n v="1947"/>
  </r>
  <r>
    <n v="160336"/>
    <x v="15"/>
    <x v="0"/>
    <n v="8"/>
    <x v="87"/>
    <x v="1"/>
    <n v="2751"/>
  </r>
  <r>
    <n v="160337"/>
    <x v="15"/>
    <x v="0"/>
    <n v="8"/>
    <x v="88"/>
    <x v="0"/>
    <n v="1670"/>
  </r>
  <r>
    <n v="160338"/>
    <x v="15"/>
    <x v="0"/>
    <n v="8"/>
    <x v="88"/>
    <x v="1"/>
    <n v="2386"/>
  </r>
  <r>
    <n v="160339"/>
    <x v="15"/>
    <x v="0"/>
    <n v="8"/>
    <x v="89"/>
    <x v="0"/>
    <n v="1420"/>
  </r>
  <r>
    <n v="160340"/>
    <x v="15"/>
    <x v="0"/>
    <n v="8"/>
    <x v="89"/>
    <x v="1"/>
    <n v="2046"/>
  </r>
  <r>
    <n v="160341"/>
    <x v="15"/>
    <x v="0"/>
    <n v="8"/>
    <x v="90"/>
    <x v="0"/>
    <n v="1189"/>
  </r>
  <r>
    <n v="160342"/>
    <x v="15"/>
    <x v="0"/>
    <n v="8"/>
    <x v="90"/>
    <x v="1"/>
    <n v="1728"/>
  </r>
  <r>
    <n v="160343"/>
    <x v="15"/>
    <x v="0"/>
    <n v="8"/>
    <x v="91"/>
    <x v="0"/>
    <n v="981"/>
  </r>
  <r>
    <n v="160344"/>
    <x v="15"/>
    <x v="0"/>
    <n v="8"/>
    <x v="91"/>
    <x v="1"/>
    <n v="1438"/>
  </r>
  <r>
    <n v="160345"/>
    <x v="15"/>
    <x v="0"/>
    <n v="8"/>
    <x v="92"/>
    <x v="0"/>
    <n v="798"/>
  </r>
  <r>
    <n v="160346"/>
    <x v="15"/>
    <x v="0"/>
    <n v="8"/>
    <x v="92"/>
    <x v="1"/>
    <n v="1181"/>
  </r>
  <r>
    <n v="160347"/>
    <x v="15"/>
    <x v="0"/>
    <n v="8"/>
    <x v="93"/>
    <x v="0"/>
    <n v="640"/>
  </r>
  <r>
    <n v="160348"/>
    <x v="15"/>
    <x v="0"/>
    <n v="8"/>
    <x v="93"/>
    <x v="1"/>
    <n v="955"/>
  </r>
  <r>
    <n v="160349"/>
    <x v="15"/>
    <x v="0"/>
    <n v="8"/>
    <x v="94"/>
    <x v="0"/>
    <n v="504"/>
  </r>
  <r>
    <n v="160350"/>
    <x v="15"/>
    <x v="0"/>
    <n v="8"/>
    <x v="94"/>
    <x v="1"/>
    <n v="756"/>
  </r>
  <r>
    <n v="160351"/>
    <x v="15"/>
    <x v="0"/>
    <n v="8"/>
    <x v="95"/>
    <x v="0"/>
    <n v="389"/>
  </r>
  <r>
    <n v="160352"/>
    <x v="15"/>
    <x v="0"/>
    <n v="8"/>
    <x v="95"/>
    <x v="1"/>
    <n v="588"/>
  </r>
  <r>
    <n v="160353"/>
    <x v="15"/>
    <x v="0"/>
    <n v="8"/>
    <x v="96"/>
    <x v="0"/>
    <n v="295"/>
  </r>
  <r>
    <n v="160354"/>
    <x v="15"/>
    <x v="0"/>
    <n v="8"/>
    <x v="96"/>
    <x v="1"/>
    <n v="446"/>
  </r>
  <r>
    <n v="160355"/>
    <x v="15"/>
    <x v="0"/>
    <n v="8"/>
    <x v="97"/>
    <x v="0"/>
    <n v="218"/>
  </r>
  <r>
    <n v="160356"/>
    <x v="15"/>
    <x v="0"/>
    <n v="8"/>
    <x v="97"/>
    <x v="1"/>
    <n v="330"/>
  </r>
  <r>
    <n v="160357"/>
    <x v="15"/>
    <x v="0"/>
    <n v="8"/>
    <x v="98"/>
    <x v="0"/>
    <n v="157"/>
  </r>
  <r>
    <n v="160358"/>
    <x v="15"/>
    <x v="0"/>
    <n v="8"/>
    <x v="98"/>
    <x v="1"/>
    <n v="238"/>
  </r>
  <r>
    <n v="160359"/>
    <x v="15"/>
    <x v="0"/>
    <n v="8"/>
    <x v="99"/>
    <x v="0"/>
    <n v="109"/>
  </r>
  <r>
    <n v="160360"/>
    <x v="15"/>
    <x v="0"/>
    <n v="8"/>
    <x v="99"/>
    <x v="1"/>
    <n v="166"/>
  </r>
  <r>
    <n v="160361"/>
    <x v="15"/>
    <x v="0"/>
    <n v="8"/>
    <x v="100"/>
    <x v="0"/>
    <n v="73"/>
  </r>
  <r>
    <n v="160362"/>
    <x v="15"/>
    <x v="0"/>
    <n v="8"/>
    <x v="100"/>
    <x v="1"/>
    <n v="112"/>
  </r>
  <r>
    <n v="160363"/>
    <x v="15"/>
    <x v="0"/>
    <n v="8"/>
    <x v="101"/>
    <x v="0"/>
    <n v="47"/>
  </r>
  <r>
    <n v="160364"/>
    <x v="15"/>
    <x v="0"/>
    <n v="8"/>
    <x v="101"/>
    <x v="1"/>
    <n v="73"/>
  </r>
  <r>
    <n v="160365"/>
    <x v="15"/>
    <x v="0"/>
    <n v="8"/>
    <x v="102"/>
    <x v="0"/>
    <n v="29"/>
  </r>
  <r>
    <n v="160366"/>
    <x v="15"/>
    <x v="0"/>
    <n v="8"/>
    <x v="102"/>
    <x v="1"/>
    <n v="45"/>
  </r>
  <r>
    <n v="160367"/>
    <x v="15"/>
    <x v="0"/>
    <n v="8"/>
    <x v="103"/>
    <x v="0"/>
    <n v="17"/>
  </r>
  <r>
    <n v="160368"/>
    <x v="15"/>
    <x v="0"/>
    <n v="8"/>
    <x v="103"/>
    <x v="1"/>
    <n v="27"/>
  </r>
  <r>
    <n v="160369"/>
    <x v="15"/>
    <x v="0"/>
    <n v="8"/>
    <x v="104"/>
    <x v="0"/>
    <n v="10"/>
  </r>
  <r>
    <n v="160370"/>
    <x v="15"/>
    <x v="0"/>
    <n v="8"/>
    <x v="104"/>
    <x v="1"/>
    <n v="16"/>
  </r>
  <r>
    <n v="160371"/>
    <x v="15"/>
    <x v="0"/>
    <n v="8"/>
    <x v="105"/>
    <x v="0"/>
    <n v="5"/>
  </r>
  <r>
    <n v="160372"/>
    <x v="15"/>
    <x v="0"/>
    <n v="8"/>
    <x v="105"/>
    <x v="1"/>
    <n v="9"/>
  </r>
  <r>
    <n v="160373"/>
    <x v="15"/>
    <x v="0"/>
    <n v="8"/>
    <x v="106"/>
    <x v="0"/>
    <n v="3"/>
  </r>
  <r>
    <n v="160374"/>
    <x v="15"/>
    <x v="0"/>
    <n v="8"/>
    <x v="106"/>
    <x v="1"/>
    <n v="4"/>
  </r>
  <r>
    <n v="160375"/>
    <x v="15"/>
    <x v="0"/>
    <n v="8"/>
    <x v="107"/>
    <x v="0"/>
    <n v="2"/>
  </r>
  <r>
    <n v="160376"/>
    <x v="15"/>
    <x v="0"/>
    <n v="8"/>
    <x v="107"/>
    <x v="1"/>
    <n v="2"/>
  </r>
  <r>
    <n v="160377"/>
    <x v="15"/>
    <x v="0"/>
    <n v="8"/>
    <x v="108"/>
    <x v="0"/>
    <n v="1"/>
  </r>
  <r>
    <n v="160378"/>
    <x v="15"/>
    <x v="0"/>
    <n v="8"/>
    <x v="108"/>
    <x v="1"/>
    <n v="1"/>
  </r>
  <r>
    <n v="160379"/>
    <x v="15"/>
    <x v="0"/>
    <n v="8"/>
    <x v="109"/>
    <x v="0"/>
    <n v="0"/>
  </r>
  <r>
    <n v="160380"/>
    <x v="15"/>
    <x v="0"/>
    <n v="8"/>
    <x v="109"/>
    <x v="1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56">
  <r>
    <x v="0"/>
    <x v="0"/>
    <x v="0"/>
    <n v="2098"/>
    <n v="2232"/>
    <n v="5764"/>
    <n v="5809"/>
    <n v="7773"/>
    <n v="7657"/>
    <n v="15635"/>
    <n v="15698"/>
    <n v="31333"/>
  </r>
  <r>
    <x v="0"/>
    <x v="0"/>
    <x v="1"/>
    <n v="2101"/>
    <n v="2255"/>
    <n v="5879"/>
    <n v="5885"/>
    <n v="7625"/>
    <n v="7491"/>
    <n v="15605"/>
    <n v="15631"/>
    <n v="31236"/>
  </r>
  <r>
    <x v="0"/>
    <x v="0"/>
    <x v="2"/>
    <n v="2052"/>
    <n v="2280"/>
    <n v="5685"/>
    <n v="5644"/>
    <n v="7536"/>
    <n v="7370"/>
    <n v="15273"/>
    <n v="15294"/>
    <n v="30567"/>
  </r>
  <r>
    <x v="0"/>
    <x v="0"/>
    <x v="3"/>
    <n v="2208"/>
    <n v="2330"/>
    <n v="5583"/>
    <n v="5672"/>
    <n v="7227"/>
    <n v="7132"/>
    <n v="15018"/>
    <n v="15134"/>
    <n v="30152"/>
  </r>
  <r>
    <x v="0"/>
    <x v="0"/>
    <x v="4"/>
    <n v="2330"/>
    <n v="2571"/>
    <n v="5776"/>
    <n v="5715"/>
    <n v="7232"/>
    <n v="7205"/>
    <n v="15338"/>
    <n v="15491"/>
    <n v="30829"/>
  </r>
  <r>
    <x v="0"/>
    <x v="0"/>
    <x v="5"/>
    <n v="2175"/>
    <n v="2256"/>
    <n v="5596"/>
    <n v="5616"/>
    <n v="7278"/>
    <n v="7112"/>
    <n v="15049"/>
    <n v="14984"/>
    <n v="30033"/>
  </r>
  <r>
    <x v="0"/>
    <x v="0"/>
    <x v="6"/>
    <n v="2129"/>
    <n v="2289"/>
    <n v="5360"/>
    <n v="5281"/>
    <n v="7070"/>
    <n v="6882"/>
    <n v="14559"/>
    <n v="14452"/>
    <n v="29011"/>
  </r>
  <r>
    <x v="0"/>
    <x v="0"/>
    <x v="7"/>
    <n v="2147"/>
    <n v="2246"/>
    <n v="5321"/>
    <n v="5334"/>
    <n v="6875"/>
    <n v="6642"/>
    <n v="14343"/>
    <n v="14222"/>
    <n v="28565"/>
  </r>
  <r>
    <x v="0"/>
    <x v="0"/>
    <x v="8"/>
    <n v="1798"/>
    <n v="1886"/>
    <n v="4886"/>
    <n v="4871"/>
    <n v="6789"/>
    <n v="6600"/>
    <n v="13473"/>
    <n v="13357"/>
    <n v="26830"/>
  </r>
  <r>
    <x v="0"/>
    <x v="0"/>
    <x v="9"/>
    <n v="1942"/>
    <n v="1999"/>
    <n v="5034"/>
    <n v="5092"/>
    <n v="6694"/>
    <n v="6478"/>
    <n v="13670"/>
    <n v="13569"/>
    <n v="27239"/>
  </r>
  <r>
    <x v="0"/>
    <x v="0"/>
    <x v="10"/>
    <n v="2020"/>
    <n v="2039"/>
    <n v="5243"/>
    <n v="5317"/>
    <n v="6796"/>
    <n v="6620"/>
    <n v="14059"/>
    <n v="13976"/>
    <n v="28035"/>
  </r>
  <r>
    <x v="0"/>
    <x v="0"/>
    <x v="11"/>
    <n v="2040"/>
    <n v="2080"/>
    <n v="5252"/>
    <n v="5363"/>
    <n v="6868"/>
    <n v="6646"/>
    <n v="14160"/>
    <n v="14089"/>
    <n v="28249"/>
  </r>
  <r>
    <x v="0"/>
    <x v="0"/>
    <x v="12"/>
    <n v="2097"/>
    <n v="2119"/>
    <n v="5282"/>
    <n v="5417"/>
    <n v="6746"/>
    <n v="6721"/>
    <n v="14125"/>
    <n v="14257"/>
    <n v="28382"/>
  </r>
  <r>
    <x v="0"/>
    <x v="1"/>
    <x v="0"/>
    <n v="2098"/>
    <n v="2232"/>
    <n v="5764"/>
    <n v="5809"/>
    <n v="7773"/>
    <n v="7657"/>
    <n v="15635"/>
    <n v="15698"/>
    <n v="31333"/>
  </r>
  <r>
    <x v="0"/>
    <x v="1"/>
    <x v="1"/>
    <n v="2101"/>
    <n v="2255"/>
    <n v="5879"/>
    <n v="5885"/>
    <n v="7625"/>
    <n v="7491"/>
    <n v="15605"/>
    <n v="15631"/>
    <n v="31236"/>
  </r>
  <r>
    <x v="0"/>
    <x v="1"/>
    <x v="2"/>
    <n v="2052"/>
    <n v="2280"/>
    <n v="5685"/>
    <n v="5644"/>
    <n v="7536"/>
    <n v="7370"/>
    <n v="15273"/>
    <n v="15294"/>
    <n v="30567"/>
  </r>
  <r>
    <x v="0"/>
    <x v="1"/>
    <x v="3"/>
    <n v="2208"/>
    <n v="2330"/>
    <n v="5583"/>
    <n v="5672"/>
    <n v="7227"/>
    <n v="7132"/>
    <n v="15018"/>
    <n v="15134"/>
    <n v="30152"/>
  </r>
  <r>
    <x v="0"/>
    <x v="1"/>
    <x v="4"/>
    <n v="2330"/>
    <n v="2571"/>
    <n v="5776"/>
    <n v="5715"/>
    <n v="7232"/>
    <n v="7205"/>
    <n v="15338"/>
    <n v="15491"/>
    <n v="30829"/>
  </r>
  <r>
    <x v="0"/>
    <x v="1"/>
    <x v="5"/>
    <n v="2175"/>
    <n v="2256"/>
    <n v="5596"/>
    <n v="5616"/>
    <n v="7278"/>
    <n v="7112"/>
    <n v="15049"/>
    <n v="14984"/>
    <n v="30033"/>
  </r>
  <r>
    <x v="0"/>
    <x v="1"/>
    <x v="6"/>
    <n v="2129"/>
    <n v="2289"/>
    <n v="5360"/>
    <n v="5281"/>
    <n v="7070"/>
    <n v="6882"/>
    <n v="14559"/>
    <n v="14452"/>
    <n v="29011"/>
  </r>
  <r>
    <x v="0"/>
    <x v="1"/>
    <x v="7"/>
    <n v="2147"/>
    <n v="2246"/>
    <n v="5321"/>
    <n v="5334"/>
    <n v="6875"/>
    <n v="6642"/>
    <n v="14343"/>
    <n v="14222"/>
    <n v="28565"/>
  </r>
  <r>
    <x v="0"/>
    <x v="1"/>
    <x v="8"/>
    <n v="1798"/>
    <n v="1886"/>
    <n v="4886"/>
    <n v="4871"/>
    <n v="6789"/>
    <n v="6600"/>
    <n v="13473"/>
    <n v="13357"/>
    <n v="26830"/>
  </r>
  <r>
    <x v="0"/>
    <x v="1"/>
    <x v="9"/>
    <n v="1942"/>
    <n v="1999"/>
    <n v="5034"/>
    <n v="5092"/>
    <n v="6694"/>
    <n v="6478"/>
    <n v="13670"/>
    <n v="13569"/>
    <n v="27239"/>
  </r>
  <r>
    <x v="0"/>
    <x v="1"/>
    <x v="10"/>
    <n v="2020"/>
    <n v="2039"/>
    <n v="5243"/>
    <n v="5317"/>
    <n v="6796"/>
    <n v="6620"/>
    <n v="14059"/>
    <n v="13976"/>
    <n v="28035"/>
  </r>
  <r>
    <x v="0"/>
    <x v="1"/>
    <x v="11"/>
    <n v="2040"/>
    <n v="2080"/>
    <n v="5252"/>
    <n v="5363"/>
    <n v="6868"/>
    <n v="6646"/>
    <n v="14160"/>
    <n v="14089"/>
    <n v="28249"/>
  </r>
  <r>
    <x v="0"/>
    <x v="1"/>
    <x v="12"/>
    <n v="2097"/>
    <n v="2119"/>
    <n v="5282"/>
    <n v="5417"/>
    <n v="6746"/>
    <n v="6721"/>
    <n v="14125"/>
    <n v="14257"/>
    <n v="28382"/>
  </r>
  <r>
    <x v="1"/>
    <x v="2"/>
    <x v="0"/>
    <m/>
    <m/>
    <m/>
    <m/>
    <n v="2276"/>
    <n v="2353"/>
    <n v="2276"/>
    <n v="2353"/>
    <n v="4629"/>
  </r>
  <r>
    <x v="1"/>
    <x v="2"/>
    <x v="1"/>
    <m/>
    <m/>
    <m/>
    <m/>
    <n v="2161"/>
    <n v="2240"/>
    <n v="2161"/>
    <n v="2240"/>
    <n v="4401"/>
  </r>
  <r>
    <x v="1"/>
    <x v="2"/>
    <x v="2"/>
    <m/>
    <m/>
    <m/>
    <m/>
    <n v="2483"/>
    <n v="2556"/>
    <n v="2483"/>
    <n v="2556"/>
    <n v="5039"/>
  </r>
  <r>
    <x v="1"/>
    <x v="2"/>
    <x v="3"/>
    <m/>
    <m/>
    <m/>
    <m/>
    <n v="2524"/>
    <n v="2575"/>
    <n v="2524"/>
    <n v="2575"/>
    <n v="5099"/>
  </r>
  <r>
    <x v="1"/>
    <x v="2"/>
    <x v="4"/>
    <m/>
    <m/>
    <m/>
    <m/>
    <n v="2194"/>
    <n v="2371"/>
    <n v="2194"/>
    <n v="2371"/>
    <n v="4565"/>
  </r>
  <r>
    <x v="1"/>
    <x v="2"/>
    <x v="5"/>
    <m/>
    <m/>
    <m/>
    <m/>
    <n v="1726"/>
    <n v="1862"/>
    <n v="1726"/>
    <n v="1862"/>
    <n v="3588"/>
  </r>
  <r>
    <x v="1"/>
    <x v="2"/>
    <x v="6"/>
    <m/>
    <m/>
    <m/>
    <m/>
    <n v="1780"/>
    <n v="1810"/>
    <n v="1780"/>
    <n v="1810"/>
    <n v="3590"/>
  </r>
  <r>
    <x v="1"/>
    <x v="2"/>
    <x v="7"/>
    <m/>
    <m/>
    <m/>
    <m/>
    <n v="1929"/>
    <n v="1928"/>
    <n v="1929"/>
    <n v="1928"/>
    <n v="3857"/>
  </r>
  <r>
    <x v="1"/>
    <x v="2"/>
    <x v="8"/>
    <m/>
    <m/>
    <m/>
    <m/>
    <n v="1943"/>
    <n v="2016"/>
    <n v="1943"/>
    <n v="2016"/>
    <n v="3959"/>
  </r>
  <r>
    <x v="1"/>
    <x v="2"/>
    <x v="9"/>
    <m/>
    <m/>
    <m/>
    <m/>
    <n v="1945"/>
    <n v="2036"/>
    <n v="1945"/>
    <n v="2036"/>
    <n v="3981"/>
  </r>
  <r>
    <x v="1"/>
    <x v="2"/>
    <x v="10"/>
    <m/>
    <m/>
    <m/>
    <m/>
    <n v="1964"/>
    <n v="2056"/>
    <n v="1964"/>
    <n v="2056"/>
    <n v="4020"/>
  </r>
  <r>
    <x v="1"/>
    <x v="2"/>
    <x v="11"/>
    <m/>
    <m/>
    <m/>
    <m/>
    <n v="1954"/>
    <n v="2077"/>
    <n v="1954"/>
    <n v="2077"/>
    <n v="4031"/>
  </r>
  <r>
    <x v="1"/>
    <x v="2"/>
    <x v="12"/>
    <m/>
    <m/>
    <m/>
    <m/>
    <n v="1947"/>
    <n v="2073"/>
    <n v="1947"/>
    <n v="2073"/>
    <n v="4020"/>
  </r>
  <r>
    <x v="1"/>
    <x v="0"/>
    <x v="0"/>
    <n v="77"/>
    <n v="74"/>
    <n v="1"/>
    <n v="2"/>
    <n v="5"/>
    <n v="0"/>
    <n v="83"/>
    <n v="76"/>
    <n v="159"/>
  </r>
  <r>
    <x v="1"/>
    <x v="0"/>
    <x v="1"/>
    <n v="13"/>
    <n v="8"/>
    <n v="1"/>
    <n v="2"/>
    <n v="1"/>
    <n v="2"/>
    <n v="15"/>
    <n v="12"/>
    <n v="27"/>
  </r>
  <r>
    <x v="1"/>
    <x v="0"/>
    <x v="2"/>
    <n v="7"/>
    <n v="8"/>
    <n v="0"/>
    <n v="1"/>
    <n v="1"/>
    <n v="2"/>
    <n v="8"/>
    <n v="11"/>
    <n v="19"/>
  </r>
  <r>
    <x v="1"/>
    <x v="0"/>
    <x v="3"/>
    <n v="5"/>
    <n v="9"/>
    <n v="1"/>
    <n v="1"/>
    <n v="0"/>
    <n v="1"/>
    <n v="6"/>
    <n v="11"/>
    <n v="17"/>
  </r>
  <r>
    <x v="1"/>
    <x v="0"/>
    <x v="4"/>
    <n v="1"/>
    <n v="0"/>
    <n v="0"/>
    <n v="0"/>
    <n v="0"/>
    <n v="0"/>
    <n v="1"/>
    <n v="0"/>
    <n v="1"/>
  </r>
  <r>
    <x v="1"/>
    <x v="0"/>
    <x v="5"/>
    <n v="0"/>
    <n v="0"/>
    <n v="0"/>
    <n v="0"/>
    <n v="0"/>
    <n v="0"/>
    <n v="0"/>
    <n v="0"/>
    <n v="0"/>
  </r>
  <r>
    <x v="1"/>
    <x v="0"/>
    <x v="6"/>
    <n v="3"/>
    <n v="1"/>
    <n v="0"/>
    <n v="0"/>
    <n v="0"/>
    <n v="0"/>
    <n v="3"/>
    <n v="1"/>
    <n v="4"/>
  </r>
  <r>
    <x v="1"/>
    <x v="0"/>
    <x v="7"/>
    <n v="1"/>
    <n v="0"/>
    <n v="3"/>
    <n v="1"/>
    <n v="0"/>
    <n v="0"/>
    <n v="4"/>
    <n v="1"/>
    <n v="5"/>
  </r>
  <r>
    <x v="1"/>
    <x v="0"/>
    <x v="8"/>
    <n v="4"/>
    <n v="1"/>
    <n v="4"/>
    <n v="0"/>
    <n v="3"/>
    <n v="1"/>
    <n v="11"/>
    <n v="2"/>
    <n v="13"/>
  </r>
  <r>
    <x v="1"/>
    <x v="0"/>
    <x v="9"/>
    <n v="3"/>
    <n v="0"/>
    <n v="4"/>
    <n v="1"/>
    <n v="4"/>
    <n v="0"/>
    <n v="11"/>
    <n v="1"/>
    <n v="12"/>
  </r>
  <r>
    <x v="1"/>
    <x v="0"/>
    <x v="10"/>
    <n v="2"/>
    <n v="1"/>
    <n v="3"/>
    <n v="0"/>
    <n v="4"/>
    <n v="1"/>
    <n v="9"/>
    <n v="2"/>
    <n v="11"/>
  </r>
  <r>
    <x v="1"/>
    <x v="0"/>
    <x v="11"/>
    <n v="2"/>
    <n v="1"/>
    <n v="2"/>
    <n v="1"/>
    <n v="3"/>
    <n v="0"/>
    <n v="7"/>
    <n v="2"/>
    <n v="9"/>
  </r>
  <r>
    <x v="1"/>
    <x v="0"/>
    <x v="12"/>
    <n v="2"/>
    <n v="1"/>
    <n v="2"/>
    <n v="1"/>
    <n v="2"/>
    <n v="1"/>
    <n v="6"/>
    <n v="3"/>
    <n v="9"/>
  </r>
  <r>
    <x v="1"/>
    <x v="1"/>
    <x v="0"/>
    <n v="77"/>
    <n v="74"/>
    <n v="1"/>
    <n v="2"/>
    <n v="2281"/>
    <n v="2353"/>
    <n v="2359"/>
    <n v="2429"/>
    <n v="4788"/>
  </r>
  <r>
    <x v="1"/>
    <x v="1"/>
    <x v="1"/>
    <n v="13"/>
    <n v="8"/>
    <n v="1"/>
    <n v="2"/>
    <n v="2162"/>
    <n v="2242"/>
    <n v="2176"/>
    <n v="2252"/>
    <n v="4428"/>
  </r>
  <r>
    <x v="1"/>
    <x v="1"/>
    <x v="2"/>
    <n v="7"/>
    <n v="8"/>
    <n v="0"/>
    <n v="1"/>
    <n v="2484"/>
    <n v="2558"/>
    <n v="2491"/>
    <n v="2567"/>
    <n v="5058"/>
  </r>
  <r>
    <x v="1"/>
    <x v="1"/>
    <x v="3"/>
    <n v="5"/>
    <n v="9"/>
    <n v="1"/>
    <n v="1"/>
    <n v="2524"/>
    <n v="2576"/>
    <n v="2530"/>
    <n v="2586"/>
    <n v="5116"/>
  </r>
  <r>
    <x v="1"/>
    <x v="1"/>
    <x v="4"/>
    <n v="1"/>
    <n v="0"/>
    <n v="0"/>
    <n v="0"/>
    <n v="2194"/>
    <n v="2371"/>
    <n v="2195"/>
    <n v="2371"/>
    <n v="4566"/>
  </r>
  <r>
    <x v="1"/>
    <x v="1"/>
    <x v="5"/>
    <n v="0"/>
    <n v="0"/>
    <n v="0"/>
    <n v="0"/>
    <n v="1726"/>
    <n v="1862"/>
    <n v="1726"/>
    <n v="1862"/>
    <n v="3588"/>
  </r>
  <r>
    <x v="1"/>
    <x v="1"/>
    <x v="6"/>
    <n v="3"/>
    <n v="1"/>
    <n v="0"/>
    <n v="0"/>
    <n v="1780"/>
    <n v="1810"/>
    <n v="1783"/>
    <n v="1811"/>
    <n v="3594"/>
  </r>
  <r>
    <x v="1"/>
    <x v="1"/>
    <x v="7"/>
    <n v="1"/>
    <n v="0"/>
    <n v="3"/>
    <n v="1"/>
    <n v="1929"/>
    <n v="1928"/>
    <n v="1933"/>
    <n v="1929"/>
    <n v="3862"/>
  </r>
  <r>
    <x v="1"/>
    <x v="1"/>
    <x v="8"/>
    <n v="4"/>
    <n v="1"/>
    <n v="4"/>
    <n v="0"/>
    <n v="1946"/>
    <n v="2017"/>
    <n v="1954"/>
    <n v="2018"/>
    <n v="3972"/>
  </r>
  <r>
    <x v="1"/>
    <x v="1"/>
    <x v="9"/>
    <n v="3"/>
    <n v="0"/>
    <n v="4"/>
    <n v="1"/>
    <n v="1949"/>
    <n v="2036"/>
    <n v="1956"/>
    <n v="2037"/>
    <n v="3993"/>
  </r>
  <r>
    <x v="1"/>
    <x v="1"/>
    <x v="10"/>
    <n v="2"/>
    <n v="1"/>
    <n v="3"/>
    <n v="0"/>
    <n v="1968"/>
    <n v="2057"/>
    <n v="1973"/>
    <n v="2058"/>
    <n v="4031"/>
  </r>
  <r>
    <x v="1"/>
    <x v="1"/>
    <x v="11"/>
    <n v="2"/>
    <n v="1"/>
    <n v="2"/>
    <n v="1"/>
    <n v="1957"/>
    <n v="2077"/>
    <n v="1961"/>
    <n v="2079"/>
    <n v="4040"/>
  </r>
  <r>
    <x v="1"/>
    <x v="1"/>
    <x v="12"/>
    <n v="2"/>
    <n v="1"/>
    <n v="2"/>
    <n v="1"/>
    <n v="1949"/>
    <n v="2074"/>
    <n v="1953"/>
    <n v="2076"/>
    <n v="4029"/>
  </r>
  <r>
    <x v="2"/>
    <x v="3"/>
    <x v="0"/>
    <n v="141"/>
    <n v="121"/>
    <n v="107"/>
    <n v="117"/>
    <n v="135"/>
    <n v="121"/>
    <n v="383"/>
    <n v="359"/>
    <n v="742"/>
  </r>
  <r>
    <x v="2"/>
    <x v="3"/>
    <x v="1"/>
    <n v="135"/>
    <n v="107"/>
    <n v="138"/>
    <n v="114"/>
    <n v="92"/>
    <n v="117"/>
    <n v="365"/>
    <n v="338"/>
    <n v="703"/>
  </r>
  <r>
    <x v="2"/>
    <x v="3"/>
    <x v="2"/>
    <n v="140"/>
    <n v="123"/>
    <n v="123"/>
    <n v="96"/>
    <n v="129"/>
    <n v="89"/>
    <n v="392"/>
    <n v="308"/>
    <n v="700"/>
  </r>
  <r>
    <x v="2"/>
    <x v="3"/>
    <x v="3"/>
    <n v="140"/>
    <n v="156"/>
    <n v="133"/>
    <n v="118"/>
    <n v="105"/>
    <n v="93"/>
    <n v="378"/>
    <n v="367"/>
    <n v="745"/>
  </r>
  <r>
    <x v="2"/>
    <x v="3"/>
    <x v="4"/>
    <n v="119"/>
    <n v="103"/>
    <n v="111"/>
    <n v="128"/>
    <n v="107"/>
    <n v="99"/>
    <n v="337"/>
    <n v="330"/>
    <n v="667"/>
  </r>
  <r>
    <x v="2"/>
    <x v="3"/>
    <x v="5"/>
    <n v="136"/>
    <n v="111"/>
    <n v="127"/>
    <n v="121"/>
    <n v="138"/>
    <n v="144"/>
    <n v="401"/>
    <n v="376"/>
    <n v="777"/>
  </r>
  <r>
    <x v="2"/>
    <x v="3"/>
    <x v="6"/>
    <n v="133"/>
    <n v="164"/>
    <n v="120"/>
    <n v="100"/>
    <n v="128"/>
    <n v="113"/>
    <n v="381"/>
    <n v="377"/>
    <n v="758"/>
  </r>
  <r>
    <x v="2"/>
    <x v="3"/>
    <x v="7"/>
    <n v="123"/>
    <n v="133"/>
    <n v="85"/>
    <n v="123"/>
    <n v="120"/>
    <n v="99"/>
    <n v="328"/>
    <n v="355"/>
    <n v="683"/>
  </r>
  <r>
    <x v="2"/>
    <x v="3"/>
    <x v="8"/>
    <n v="107"/>
    <n v="131"/>
    <n v="98"/>
    <n v="118"/>
    <n v="112"/>
    <n v="143"/>
    <n v="317"/>
    <n v="392"/>
    <n v="709"/>
  </r>
  <r>
    <x v="2"/>
    <x v="3"/>
    <x v="9"/>
    <n v="95"/>
    <n v="138"/>
    <n v="85"/>
    <n v="120"/>
    <n v="139"/>
    <n v="137"/>
    <n v="319"/>
    <n v="395"/>
    <n v="714"/>
  </r>
  <r>
    <x v="2"/>
    <x v="3"/>
    <x v="10"/>
    <n v="0"/>
    <n v="0"/>
    <n v="0"/>
    <n v="0"/>
    <n v="0"/>
    <n v="0"/>
    <n v="0"/>
    <n v="0"/>
    <n v="0"/>
  </r>
  <r>
    <x v="2"/>
    <x v="3"/>
    <x v="11"/>
    <n v="0"/>
    <n v="0"/>
    <n v="0"/>
    <n v="0"/>
    <n v="0"/>
    <n v="0"/>
    <n v="0"/>
    <n v="0"/>
    <n v="0"/>
  </r>
  <r>
    <x v="2"/>
    <x v="3"/>
    <x v="12"/>
    <n v="0"/>
    <n v="0"/>
    <n v="0"/>
    <n v="0"/>
    <n v="0"/>
    <n v="0"/>
    <n v="0"/>
    <n v="0"/>
    <n v="0"/>
  </r>
  <r>
    <x v="2"/>
    <x v="0"/>
    <x v="0"/>
    <n v="2850"/>
    <n v="3146"/>
    <n v="12989"/>
    <n v="12828"/>
    <n v="21147"/>
    <n v="20690"/>
    <n v="36986"/>
    <n v="36664"/>
    <n v="73650"/>
  </r>
  <r>
    <x v="2"/>
    <x v="0"/>
    <x v="1"/>
    <n v="3065"/>
    <n v="3298"/>
    <n v="12761"/>
    <n v="12713"/>
    <n v="20905"/>
    <n v="20116"/>
    <n v="36731"/>
    <n v="36127"/>
    <n v="72858"/>
  </r>
  <r>
    <x v="2"/>
    <x v="0"/>
    <x v="2"/>
    <n v="3150"/>
    <n v="3221"/>
    <n v="12450"/>
    <n v="12151"/>
    <n v="20237"/>
    <n v="19642"/>
    <n v="35837"/>
    <n v="35014"/>
    <n v="70851"/>
  </r>
  <r>
    <x v="2"/>
    <x v="0"/>
    <x v="3"/>
    <n v="3233"/>
    <n v="3374"/>
    <n v="12491"/>
    <n v="12259"/>
    <n v="19696"/>
    <n v="18985"/>
    <n v="35420"/>
    <n v="34618"/>
    <n v="70038"/>
  </r>
  <r>
    <x v="2"/>
    <x v="0"/>
    <x v="4"/>
    <n v="3222"/>
    <n v="3437"/>
    <n v="12604"/>
    <n v="12341"/>
    <n v="19838"/>
    <n v="19017"/>
    <n v="35664"/>
    <n v="34795"/>
    <n v="70459"/>
  </r>
  <r>
    <x v="2"/>
    <x v="0"/>
    <x v="5"/>
    <n v="3331"/>
    <n v="3469"/>
    <n v="12270"/>
    <n v="12270"/>
    <n v="19704"/>
    <n v="18704"/>
    <n v="35305"/>
    <n v="34443"/>
    <n v="69748"/>
  </r>
  <r>
    <x v="2"/>
    <x v="0"/>
    <x v="6"/>
    <n v="3588"/>
    <n v="3966"/>
    <n v="12483"/>
    <n v="12487"/>
    <n v="19403"/>
    <n v="19099"/>
    <n v="35474"/>
    <n v="35552"/>
    <n v="71026"/>
  </r>
  <r>
    <x v="2"/>
    <x v="0"/>
    <x v="7"/>
    <n v="3512"/>
    <n v="3820"/>
    <n v="12832"/>
    <n v="12771"/>
    <n v="19659"/>
    <n v="19024"/>
    <n v="36003"/>
    <n v="35615"/>
    <n v="71618"/>
  </r>
  <r>
    <x v="2"/>
    <x v="0"/>
    <x v="8"/>
    <n v="3078"/>
    <n v="3178"/>
    <n v="11156"/>
    <n v="11341"/>
    <n v="19493"/>
    <n v="18685"/>
    <n v="33727"/>
    <n v="33204"/>
    <n v="66931"/>
  </r>
  <r>
    <x v="2"/>
    <x v="0"/>
    <x v="9"/>
    <n v="3386"/>
    <n v="3559"/>
    <n v="12928"/>
    <n v="12871"/>
    <n v="19858"/>
    <n v="19110"/>
    <n v="36172"/>
    <n v="35540"/>
    <n v="71712"/>
  </r>
  <r>
    <x v="2"/>
    <x v="0"/>
    <x v="10"/>
    <n v="3403"/>
    <n v="3595"/>
    <n v="12393"/>
    <n v="11851"/>
    <n v="19909"/>
    <n v="19113"/>
    <n v="35705"/>
    <n v="34559"/>
    <n v="70264"/>
  </r>
  <r>
    <x v="2"/>
    <x v="0"/>
    <x v="11"/>
    <n v="3406"/>
    <n v="3599"/>
    <n v="12421"/>
    <n v="11971"/>
    <n v="19085"/>
    <n v="17575"/>
    <n v="34912"/>
    <n v="33145"/>
    <n v="68057"/>
  </r>
  <r>
    <x v="2"/>
    <x v="0"/>
    <x v="12"/>
    <n v="3420"/>
    <n v="3612"/>
    <n v="12460"/>
    <n v="12012"/>
    <n v="20103"/>
    <n v="19178"/>
    <n v="35983"/>
    <n v="34802"/>
    <n v="70785"/>
  </r>
  <r>
    <x v="2"/>
    <x v="4"/>
    <x v="0"/>
    <n v="374"/>
    <n v="386"/>
    <n v="730"/>
    <n v="755"/>
    <n v="992"/>
    <n v="938"/>
    <n v="2096"/>
    <n v="2079"/>
    <n v="4175"/>
  </r>
  <r>
    <x v="2"/>
    <x v="4"/>
    <x v="1"/>
    <n v="370"/>
    <n v="374"/>
    <n v="712"/>
    <n v="745"/>
    <n v="937"/>
    <n v="948"/>
    <n v="2019"/>
    <n v="2067"/>
    <n v="4086"/>
  </r>
  <r>
    <x v="2"/>
    <x v="4"/>
    <x v="2"/>
    <n v="397"/>
    <n v="412"/>
    <n v="736"/>
    <n v="700"/>
    <n v="947"/>
    <n v="984"/>
    <n v="2080"/>
    <n v="2096"/>
    <n v="4176"/>
  </r>
  <r>
    <x v="2"/>
    <x v="4"/>
    <x v="3"/>
    <n v="502"/>
    <n v="481"/>
    <n v="769"/>
    <n v="768"/>
    <n v="943"/>
    <n v="929"/>
    <n v="2214"/>
    <n v="2178"/>
    <n v="4392"/>
  </r>
  <r>
    <x v="2"/>
    <x v="4"/>
    <x v="4"/>
    <n v="505"/>
    <n v="449"/>
    <n v="830"/>
    <n v="792"/>
    <n v="988"/>
    <n v="974"/>
    <n v="2323"/>
    <n v="2215"/>
    <n v="4538"/>
  </r>
  <r>
    <x v="2"/>
    <x v="4"/>
    <x v="5"/>
    <n v="470"/>
    <n v="417"/>
    <n v="830"/>
    <n v="733"/>
    <n v="1032"/>
    <n v="1000"/>
    <n v="2332"/>
    <n v="2150"/>
    <n v="4482"/>
  </r>
  <r>
    <x v="2"/>
    <x v="4"/>
    <x v="6"/>
    <n v="488"/>
    <n v="500"/>
    <n v="796"/>
    <n v="754"/>
    <n v="1021"/>
    <n v="921"/>
    <n v="2305"/>
    <n v="2175"/>
    <n v="4480"/>
  </r>
  <r>
    <x v="2"/>
    <x v="4"/>
    <x v="7"/>
    <n v="461"/>
    <n v="512"/>
    <n v="846"/>
    <n v="781"/>
    <n v="977"/>
    <n v="946"/>
    <n v="2284"/>
    <n v="2239"/>
    <n v="4523"/>
  </r>
  <r>
    <x v="2"/>
    <x v="4"/>
    <x v="8"/>
    <n v="442"/>
    <n v="486"/>
    <n v="761"/>
    <n v="807"/>
    <n v="1033"/>
    <n v="987"/>
    <n v="2236"/>
    <n v="2280"/>
    <n v="4516"/>
  </r>
  <r>
    <x v="2"/>
    <x v="4"/>
    <x v="9"/>
    <n v="455"/>
    <n v="491"/>
    <n v="818"/>
    <n v="812"/>
    <n v="1065"/>
    <n v="993"/>
    <n v="2338"/>
    <n v="2296"/>
    <n v="4634"/>
  </r>
  <r>
    <x v="2"/>
    <x v="4"/>
    <x v="10"/>
    <n v="469"/>
    <n v="496"/>
    <n v="839"/>
    <n v="815"/>
    <n v="1104"/>
    <n v="1007"/>
    <n v="2412"/>
    <n v="2318"/>
    <n v="4730"/>
  </r>
  <r>
    <x v="2"/>
    <x v="4"/>
    <x v="11"/>
    <n v="478"/>
    <n v="501"/>
    <n v="865"/>
    <n v="823"/>
    <n v="1133"/>
    <n v="1019"/>
    <n v="2476"/>
    <n v="2343"/>
    <n v="4819"/>
  </r>
  <r>
    <x v="2"/>
    <x v="4"/>
    <x v="12"/>
    <n v="478"/>
    <n v="506"/>
    <n v="869"/>
    <n v="835"/>
    <n v="1178"/>
    <n v="1039"/>
    <n v="2525"/>
    <n v="2380"/>
    <n v="4905"/>
  </r>
  <r>
    <x v="2"/>
    <x v="1"/>
    <x v="0"/>
    <n v="3365"/>
    <n v="3653"/>
    <n v="13826"/>
    <n v="13700"/>
    <n v="22274"/>
    <n v="21749"/>
    <n v="39465"/>
    <n v="39102"/>
    <n v="78567"/>
  </r>
  <r>
    <x v="2"/>
    <x v="1"/>
    <x v="1"/>
    <n v="3570"/>
    <n v="3779"/>
    <n v="13611"/>
    <n v="13572"/>
    <n v="21934"/>
    <n v="21181"/>
    <n v="39115"/>
    <n v="38532"/>
    <n v="77647"/>
  </r>
  <r>
    <x v="2"/>
    <x v="1"/>
    <x v="2"/>
    <n v="3687"/>
    <n v="3756"/>
    <n v="13309"/>
    <n v="12947"/>
    <n v="21313"/>
    <n v="20715"/>
    <n v="38309"/>
    <n v="37418"/>
    <n v="75727"/>
  </r>
  <r>
    <x v="2"/>
    <x v="1"/>
    <x v="3"/>
    <n v="3875"/>
    <n v="4011"/>
    <n v="13393"/>
    <n v="13145"/>
    <n v="20744"/>
    <n v="20007"/>
    <n v="38012"/>
    <n v="37163"/>
    <n v="75175"/>
  </r>
  <r>
    <x v="2"/>
    <x v="1"/>
    <x v="4"/>
    <n v="3846"/>
    <n v="3989"/>
    <n v="13545"/>
    <n v="13261"/>
    <n v="20933"/>
    <n v="20090"/>
    <n v="38324"/>
    <n v="37340"/>
    <n v="75664"/>
  </r>
  <r>
    <x v="2"/>
    <x v="1"/>
    <x v="5"/>
    <n v="3937"/>
    <n v="3997"/>
    <n v="13227"/>
    <n v="13124"/>
    <n v="20874"/>
    <n v="19848"/>
    <n v="38038"/>
    <n v="36969"/>
    <n v="75007"/>
  </r>
  <r>
    <x v="2"/>
    <x v="1"/>
    <x v="6"/>
    <n v="4209"/>
    <n v="4630"/>
    <n v="13399"/>
    <n v="13341"/>
    <n v="20552"/>
    <n v="20133"/>
    <n v="38160"/>
    <n v="38104"/>
    <n v="76264"/>
  </r>
  <r>
    <x v="2"/>
    <x v="1"/>
    <x v="7"/>
    <n v="4096"/>
    <n v="4465"/>
    <n v="13763"/>
    <n v="13675"/>
    <n v="20756"/>
    <n v="20069"/>
    <n v="38615"/>
    <n v="38209"/>
    <n v="76824"/>
  </r>
  <r>
    <x v="2"/>
    <x v="1"/>
    <x v="8"/>
    <n v="3627"/>
    <n v="3795"/>
    <n v="12015"/>
    <n v="12266"/>
    <n v="20638"/>
    <n v="19815"/>
    <n v="36280"/>
    <n v="35876"/>
    <n v="72156"/>
  </r>
  <r>
    <x v="2"/>
    <x v="1"/>
    <x v="9"/>
    <n v="3936"/>
    <n v="4188"/>
    <n v="13831"/>
    <n v="13803"/>
    <n v="21062"/>
    <n v="20240"/>
    <n v="38829"/>
    <n v="38231"/>
    <n v="77060"/>
  </r>
  <r>
    <x v="2"/>
    <x v="1"/>
    <x v="10"/>
    <n v="3872"/>
    <n v="4091"/>
    <n v="13232"/>
    <n v="12666"/>
    <n v="21013"/>
    <n v="20120"/>
    <n v="38117"/>
    <n v="36877"/>
    <n v="74994"/>
  </r>
  <r>
    <x v="2"/>
    <x v="1"/>
    <x v="11"/>
    <n v="3884"/>
    <n v="4100"/>
    <n v="13286"/>
    <n v="12794"/>
    <n v="20218"/>
    <n v="18594"/>
    <n v="37388"/>
    <n v="35488"/>
    <n v="72876"/>
  </r>
  <r>
    <x v="2"/>
    <x v="1"/>
    <x v="12"/>
    <n v="3898"/>
    <n v="4118"/>
    <n v="13329"/>
    <n v="12847"/>
    <n v="21281"/>
    <n v="20217"/>
    <n v="38508"/>
    <n v="37182"/>
    <n v="75690"/>
  </r>
  <r>
    <x v="3"/>
    <x v="0"/>
    <x v="0"/>
    <n v="1406"/>
    <n v="1463"/>
    <n v="2175"/>
    <n v="2112"/>
    <n v="2657"/>
    <n v="2510"/>
    <n v="6238"/>
    <n v="6085"/>
    <n v="12323"/>
  </r>
  <r>
    <x v="3"/>
    <x v="0"/>
    <x v="1"/>
    <n v="1386"/>
    <n v="1434"/>
    <n v="2207"/>
    <n v="2173"/>
    <n v="2603"/>
    <n v="2457"/>
    <n v="6196"/>
    <n v="6064"/>
    <n v="12260"/>
  </r>
  <r>
    <x v="3"/>
    <x v="0"/>
    <x v="2"/>
    <n v="1332"/>
    <n v="1287"/>
    <n v="2230"/>
    <n v="2284"/>
    <n v="2659"/>
    <n v="2587"/>
    <n v="6221"/>
    <n v="6158"/>
    <n v="12379"/>
  </r>
  <r>
    <x v="3"/>
    <x v="0"/>
    <x v="3"/>
    <n v="1316"/>
    <n v="1332"/>
    <n v="2338"/>
    <n v="2297"/>
    <n v="2713"/>
    <n v="2714"/>
    <n v="6367"/>
    <n v="6343"/>
    <n v="12710"/>
  </r>
  <r>
    <x v="3"/>
    <x v="0"/>
    <x v="4"/>
    <n v="1429"/>
    <n v="1430"/>
    <n v="2528"/>
    <n v="2481"/>
    <n v="2906"/>
    <n v="2769"/>
    <n v="6863"/>
    <n v="6680"/>
    <n v="13543"/>
  </r>
  <r>
    <x v="3"/>
    <x v="0"/>
    <x v="5"/>
    <n v="2460"/>
    <n v="2291"/>
    <n v="2551"/>
    <n v="2563"/>
    <n v="2898"/>
    <n v="2880"/>
    <n v="7909"/>
    <n v="7734"/>
    <n v="15643"/>
  </r>
  <r>
    <x v="3"/>
    <x v="0"/>
    <x v="6"/>
    <n v="2570"/>
    <n v="2440"/>
    <n v="2769"/>
    <n v="2500"/>
    <n v="2930"/>
    <n v="2919"/>
    <n v="8269"/>
    <n v="7859"/>
    <n v="16128"/>
  </r>
  <r>
    <x v="3"/>
    <x v="0"/>
    <x v="7"/>
    <n v="2595"/>
    <n v="2532"/>
    <n v="2775"/>
    <n v="2721"/>
    <n v="3267"/>
    <n v="2915"/>
    <n v="8637"/>
    <n v="8168"/>
    <n v="16805"/>
  </r>
  <r>
    <x v="3"/>
    <x v="0"/>
    <x v="8"/>
    <n v="1725"/>
    <n v="1573"/>
    <n v="1636"/>
    <n v="1702"/>
    <n v="2527"/>
    <n v="2511"/>
    <n v="5888"/>
    <n v="5786"/>
    <n v="11674"/>
  </r>
  <r>
    <x v="3"/>
    <x v="0"/>
    <x v="9"/>
    <n v="2588"/>
    <n v="2517"/>
    <n v="2760"/>
    <n v="2706"/>
    <n v="3272"/>
    <n v="2893"/>
    <n v="8620"/>
    <n v="8116"/>
    <n v="16736"/>
  </r>
  <r>
    <x v="3"/>
    <x v="0"/>
    <x v="10"/>
    <n v="2666"/>
    <n v="2593"/>
    <n v="2821"/>
    <n v="2744"/>
    <n v="3284"/>
    <n v="2950"/>
    <n v="8771"/>
    <n v="8287"/>
    <n v="17058"/>
  </r>
  <r>
    <x v="3"/>
    <x v="0"/>
    <x v="11"/>
    <n v="2719"/>
    <n v="2645"/>
    <n v="2879"/>
    <n v="2775"/>
    <n v="3357"/>
    <n v="2991"/>
    <n v="8955"/>
    <n v="8411"/>
    <n v="17366"/>
  </r>
  <r>
    <x v="3"/>
    <x v="0"/>
    <x v="12"/>
    <n v="2821"/>
    <n v="2744"/>
    <n v="2924"/>
    <n v="2819"/>
    <n v="3367"/>
    <n v="3031"/>
    <n v="9112"/>
    <n v="8594"/>
    <n v="17706"/>
  </r>
  <r>
    <x v="3"/>
    <x v="1"/>
    <x v="0"/>
    <n v="1406"/>
    <n v="1463"/>
    <n v="2175"/>
    <n v="2112"/>
    <n v="2657"/>
    <n v="2510"/>
    <n v="6238"/>
    <n v="6085"/>
    <n v="12323"/>
  </r>
  <r>
    <x v="3"/>
    <x v="1"/>
    <x v="1"/>
    <n v="1386"/>
    <n v="1434"/>
    <n v="2207"/>
    <n v="2173"/>
    <n v="2603"/>
    <n v="2457"/>
    <n v="6196"/>
    <n v="6064"/>
    <n v="12260"/>
  </r>
  <r>
    <x v="3"/>
    <x v="1"/>
    <x v="2"/>
    <n v="1332"/>
    <n v="1287"/>
    <n v="2230"/>
    <n v="2284"/>
    <n v="2659"/>
    <n v="2587"/>
    <n v="6221"/>
    <n v="6158"/>
    <n v="12379"/>
  </r>
  <r>
    <x v="3"/>
    <x v="1"/>
    <x v="3"/>
    <n v="1316"/>
    <n v="1332"/>
    <n v="2338"/>
    <n v="2297"/>
    <n v="2713"/>
    <n v="2714"/>
    <n v="6367"/>
    <n v="6343"/>
    <n v="12710"/>
  </r>
  <r>
    <x v="3"/>
    <x v="1"/>
    <x v="4"/>
    <n v="1429"/>
    <n v="1430"/>
    <n v="2528"/>
    <n v="2481"/>
    <n v="2906"/>
    <n v="2769"/>
    <n v="6863"/>
    <n v="6680"/>
    <n v="13543"/>
  </r>
  <r>
    <x v="3"/>
    <x v="1"/>
    <x v="5"/>
    <n v="2460"/>
    <n v="2291"/>
    <n v="2551"/>
    <n v="2563"/>
    <n v="2898"/>
    <n v="2880"/>
    <n v="7909"/>
    <n v="7734"/>
    <n v="15643"/>
  </r>
  <r>
    <x v="3"/>
    <x v="1"/>
    <x v="6"/>
    <n v="2570"/>
    <n v="2440"/>
    <n v="2769"/>
    <n v="2500"/>
    <n v="2930"/>
    <n v="2919"/>
    <n v="8269"/>
    <n v="7859"/>
    <n v="16128"/>
  </r>
  <r>
    <x v="3"/>
    <x v="1"/>
    <x v="7"/>
    <n v="2595"/>
    <n v="2532"/>
    <n v="2775"/>
    <n v="2721"/>
    <n v="3267"/>
    <n v="2915"/>
    <n v="8637"/>
    <n v="8168"/>
    <n v="16805"/>
  </r>
  <r>
    <x v="3"/>
    <x v="1"/>
    <x v="8"/>
    <n v="1725"/>
    <n v="1573"/>
    <n v="1636"/>
    <n v="1702"/>
    <n v="2527"/>
    <n v="2511"/>
    <n v="5888"/>
    <n v="5786"/>
    <n v="11674"/>
  </r>
  <r>
    <x v="3"/>
    <x v="1"/>
    <x v="9"/>
    <n v="2588"/>
    <n v="2517"/>
    <n v="2760"/>
    <n v="2706"/>
    <n v="3272"/>
    <n v="2893"/>
    <n v="8620"/>
    <n v="8116"/>
    <n v="16736"/>
  </r>
  <r>
    <x v="3"/>
    <x v="1"/>
    <x v="10"/>
    <n v="2666"/>
    <n v="2593"/>
    <n v="2821"/>
    <n v="2744"/>
    <n v="3284"/>
    <n v="2950"/>
    <n v="8771"/>
    <n v="8287"/>
    <n v="17058"/>
  </r>
  <r>
    <x v="3"/>
    <x v="1"/>
    <x v="11"/>
    <n v="2719"/>
    <n v="2645"/>
    <n v="2879"/>
    <n v="2775"/>
    <n v="3357"/>
    <n v="2991"/>
    <n v="8955"/>
    <n v="8411"/>
    <n v="17366"/>
  </r>
  <r>
    <x v="3"/>
    <x v="1"/>
    <x v="12"/>
    <n v="2821"/>
    <n v="2744"/>
    <n v="2924"/>
    <n v="2819"/>
    <n v="3367"/>
    <n v="3031"/>
    <n v="9112"/>
    <n v="8594"/>
    <n v="17706"/>
  </r>
  <r>
    <x v="4"/>
    <x v="1"/>
    <x v="0"/>
    <n v="6946"/>
    <n v="7422"/>
    <n v="21766"/>
    <n v="21623"/>
    <n v="34985"/>
    <n v="34269"/>
    <n v="63697"/>
    <n v="63314"/>
    <n v="127011"/>
  </r>
  <r>
    <x v="4"/>
    <x v="1"/>
    <x v="1"/>
    <n v="7070"/>
    <n v="7476"/>
    <n v="21698"/>
    <n v="21632"/>
    <n v="34324"/>
    <n v="33371"/>
    <n v="63092"/>
    <n v="62479"/>
    <n v="125571"/>
  </r>
  <r>
    <x v="4"/>
    <x v="1"/>
    <x v="2"/>
    <n v="7078"/>
    <n v="7331"/>
    <n v="21224"/>
    <n v="20876"/>
    <n v="33992"/>
    <n v="33230"/>
    <n v="62294"/>
    <n v="61437"/>
    <n v="123731"/>
  </r>
  <r>
    <x v="4"/>
    <x v="1"/>
    <x v="3"/>
    <n v="7404"/>
    <n v="7682"/>
    <n v="21315"/>
    <n v="21115"/>
    <n v="33208"/>
    <n v="32429"/>
    <n v="61927"/>
    <n v="61226"/>
    <n v="123153"/>
  </r>
  <r>
    <x v="4"/>
    <x v="1"/>
    <x v="4"/>
    <n v="7606"/>
    <n v="7990"/>
    <n v="21849"/>
    <n v="21457"/>
    <n v="33265"/>
    <n v="32435"/>
    <n v="62720"/>
    <n v="61882"/>
    <n v="124602"/>
  </r>
  <r>
    <x v="4"/>
    <x v="1"/>
    <x v="5"/>
    <n v="8572"/>
    <n v="8544"/>
    <n v="21374"/>
    <n v="21303"/>
    <n v="32776"/>
    <n v="31702"/>
    <n v="62722"/>
    <n v="61549"/>
    <n v="124271"/>
  </r>
  <r>
    <x v="4"/>
    <x v="1"/>
    <x v="6"/>
    <n v="8911"/>
    <n v="9360"/>
    <n v="21528"/>
    <n v="21122"/>
    <n v="32332"/>
    <n v="31744"/>
    <n v="62771"/>
    <n v="62226"/>
    <n v="124997"/>
  </r>
  <r>
    <x v="4"/>
    <x v="1"/>
    <x v="7"/>
    <n v="8839"/>
    <n v="9243"/>
    <n v="21862"/>
    <n v="21731"/>
    <n v="32827"/>
    <n v="31554"/>
    <n v="63528"/>
    <n v="62528"/>
    <n v="126056"/>
  </r>
  <r>
    <x v="4"/>
    <x v="1"/>
    <x v="8"/>
    <n v="7154"/>
    <n v="7255"/>
    <n v="18541"/>
    <n v="18839"/>
    <n v="31900"/>
    <n v="30943"/>
    <n v="57595"/>
    <n v="57037"/>
    <n v="114632"/>
  </r>
  <r>
    <x v="4"/>
    <x v="1"/>
    <x v="9"/>
    <n v="8469"/>
    <n v="8704"/>
    <n v="21629"/>
    <n v="21602"/>
    <n v="32977"/>
    <n v="31647"/>
    <n v="63075"/>
    <n v="61953"/>
    <n v="125028"/>
  </r>
  <r>
    <x v="4"/>
    <x v="1"/>
    <x v="10"/>
    <n v="8560"/>
    <n v="8724"/>
    <n v="21299"/>
    <n v="20727"/>
    <n v="33061"/>
    <n v="31747"/>
    <n v="62920"/>
    <n v="61198"/>
    <n v="124118"/>
  </r>
  <r>
    <x v="4"/>
    <x v="1"/>
    <x v="11"/>
    <n v="8645"/>
    <n v="8826"/>
    <n v="21419"/>
    <n v="20933"/>
    <n v="32400"/>
    <n v="30308"/>
    <n v="62464"/>
    <n v="60067"/>
    <n v="122531"/>
  </r>
  <r>
    <x v="4"/>
    <x v="1"/>
    <x v="12"/>
    <n v="8818"/>
    <n v="8982"/>
    <n v="21537"/>
    <n v="21084"/>
    <n v="33343"/>
    <n v="32043"/>
    <n v="63698"/>
    <n v="62109"/>
    <n v="12580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17">
  <r>
    <x v="0"/>
    <x v="0"/>
    <x v="0"/>
    <n v="8437"/>
    <n v="8059"/>
    <n v="8698"/>
    <n v="8213"/>
    <n v="8952"/>
    <n v="8591"/>
    <n v="8777"/>
    <n v="8507"/>
    <n v="8730"/>
    <n v="8449"/>
    <n v="9141"/>
    <n v="8566"/>
    <n v="9096"/>
    <n v="8564"/>
    <n v="9069"/>
    <n v="8539"/>
    <n v="53394"/>
    <n v="50890"/>
    <n v="104284"/>
  </r>
  <r>
    <x v="0"/>
    <x v="0"/>
    <x v="1"/>
    <n v="8257"/>
    <n v="8043"/>
    <n v="8436"/>
    <n v="8174"/>
    <n v="8666"/>
    <n v="8314"/>
    <n v="8813"/>
    <n v="8462"/>
    <n v="8760"/>
    <n v="8509"/>
    <n v="8580"/>
    <n v="8401"/>
    <n v="9027"/>
    <n v="8375"/>
    <n v="8976"/>
    <n v="8366"/>
    <n v="52282"/>
    <n v="50235"/>
    <n v="102517"/>
  </r>
  <r>
    <x v="0"/>
    <x v="0"/>
    <x v="2"/>
    <n v="8217"/>
    <n v="7934"/>
    <n v="8408"/>
    <n v="8052"/>
    <n v="8634"/>
    <n v="8336"/>
    <n v="8600"/>
    <n v="8176"/>
    <n v="8877"/>
    <n v="8463"/>
    <n v="8630"/>
    <n v="8316"/>
    <n v="8368"/>
    <n v="8265"/>
    <n v="8236"/>
    <n v="8189"/>
    <n v="51517"/>
    <n v="49608"/>
    <n v="101125"/>
  </r>
  <r>
    <x v="0"/>
    <x v="0"/>
    <x v="3"/>
    <n v="8134"/>
    <n v="7829"/>
    <n v="8344"/>
    <n v="7982"/>
    <n v="8560"/>
    <n v="8102"/>
    <n v="8578"/>
    <n v="8289"/>
    <n v="8676"/>
    <n v="8227"/>
    <n v="8725"/>
    <n v="8359"/>
    <n v="8500"/>
    <n v="8198"/>
    <n v="8279"/>
    <n v="8069"/>
    <n v="51383"/>
    <n v="49157"/>
    <n v="100540"/>
  </r>
  <r>
    <x v="0"/>
    <x v="0"/>
    <x v="4"/>
    <n v="7916"/>
    <n v="7581"/>
    <n v="8145"/>
    <n v="7734"/>
    <n v="8550"/>
    <n v="8184"/>
    <n v="8541"/>
    <n v="8031"/>
    <n v="8683"/>
    <n v="8410"/>
    <n v="8577"/>
    <n v="8227"/>
    <n v="8556"/>
    <n v="8291"/>
    <n v="8351"/>
    <n v="8155"/>
    <n v="51052"/>
    <n v="48877"/>
    <n v="99929"/>
  </r>
  <r>
    <x v="0"/>
    <x v="0"/>
    <x v="5"/>
    <n v="7740"/>
    <n v="7617"/>
    <n v="7985"/>
    <n v="7814"/>
    <n v="8279"/>
    <n v="7886"/>
    <n v="8460"/>
    <n v="8125"/>
    <n v="8723"/>
    <n v="8160"/>
    <n v="8530"/>
    <n v="8301"/>
    <n v="8415"/>
    <n v="8195"/>
    <n v="8208"/>
    <n v="8033"/>
    <n v="50392"/>
    <n v="48481"/>
    <n v="98873"/>
  </r>
  <r>
    <x v="0"/>
    <x v="0"/>
    <x v="6"/>
    <n v="7630"/>
    <n v="7459"/>
    <n v="7854"/>
    <n v="7614"/>
    <n v="8158"/>
    <n v="7864"/>
    <n v="8060"/>
    <n v="7691"/>
    <n v="8444"/>
    <n v="8157"/>
    <n v="8445"/>
    <n v="7976"/>
    <n v="8332"/>
    <n v="8166"/>
    <n v="8104"/>
    <n v="7965"/>
    <n v="49293"/>
    <n v="47468"/>
    <n v="96761"/>
  </r>
  <r>
    <x v="0"/>
    <x v="0"/>
    <x v="7"/>
    <n v="7361"/>
    <n v="7198"/>
    <n v="7598"/>
    <n v="7342"/>
    <n v="7855"/>
    <n v="7674"/>
    <n v="8134"/>
    <n v="7821"/>
    <n v="8016"/>
    <n v="7664"/>
    <n v="8274"/>
    <n v="8046"/>
    <n v="8253"/>
    <n v="7933"/>
    <n v="8090"/>
    <n v="7788"/>
    <n v="48130"/>
    <n v="46480"/>
    <n v="94610"/>
  </r>
  <r>
    <x v="0"/>
    <x v="0"/>
    <x v="8"/>
    <n v="7122"/>
    <n v="6906"/>
    <n v="7207"/>
    <n v="6983"/>
    <n v="7781"/>
    <n v="7521"/>
    <n v="8046"/>
    <n v="7817"/>
    <n v="8151"/>
    <n v="7904"/>
    <n v="8046"/>
    <n v="7678"/>
    <n v="8245"/>
    <n v="8108"/>
    <n v="8082"/>
    <n v="7946"/>
    <n v="47476"/>
    <n v="46011"/>
    <n v="93487"/>
  </r>
  <r>
    <x v="0"/>
    <x v="0"/>
    <x v="9"/>
    <n v="7072"/>
    <n v="6739"/>
    <n v="7213"/>
    <n v="6874"/>
    <n v="7381"/>
    <n v="7153"/>
    <n v="7970"/>
    <n v="7671"/>
    <n v="8126"/>
    <n v="7973"/>
    <n v="8233"/>
    <n v="7983"/>
    <n v="8126"/>
    <n v="7755"/>
    <n v="7966"/>
    <n v="7677"/>
    <n v="47049"/>
    <n v="45409"/>
    <n v="92458"/>
  </r>
  <r>
    <x v="0"/>
    <x v="0"/>
    <x v="10"/>
    <n v="7090"/>
    <n v="6761"/>
    <n v="7232"/>
    <n v="6896"/>
    <n v="7387"/>
    <n v="7042"/>
    <n v="7529"/>
    <n v="7225"/>
    <n v="7890"/>
    <n v="7748"/>
    <n v="8045"/>
    <n v="7893"/>
    <n v="8068"/>
    <n v="7903"/>
    <n v="7909"/>
    <n v="7745"/>
    <n v="46151"/>
    <n v="44707"/>
    <n v="90858"/>
  </r>
  <r>
    <x v="0"/>
    <x v="0"/>
    <x v="11"/>
    <n v="6949"/>
    <n v="6454"/>
    <n v="7053"/>
    <n v="6583"/>
    <n v="7406"/>
    <n v="7064"/>
    <n v="7535"/>
    <n v="7112"/>
    <n v="7537"/>
    <n v="7297"/>
    <n v="7898"/>
    <n v="7756"/>
    <n v="8005"/>
    <n v="7854"/>
    <n v="7847"/>
    <n v="7775"/>
    <n v="45434"/>
    <n v="43666"/>
    <n v="89100"/>
  </r>
  <r>
    <x v="0"/>
    <x v="0"/>
    <x v="12"/>
    <n v="7151"/>
    <n v="6824"/>
    <n v="7223"/>
    <n v="6892"/>
    <n v="7194"/>
    <n v="6715"/>
    <n v="7554"/>
    <n v="7135"/>
    <n v="7460"/>
    <n v="7041"/>
    <n v="7545"/>
    <n v="7304"/>
    <n v="7740"/>
    <n v="7717"/>
    <n v="7587"/>
    <n v="7640"/>
    <n v="44716"/>
    <n v="42804"/>
    <n v="87520"/>
  </r>
  <r>
    <x v="1"/>
    <x v="0"/>
    <x v="0"/>
    <n v="432"/>
    <n v="362"/>
    <n v="432"/>
    <n v="362"/>
    <n v="357"/>
    <n v="332"/>
    <n v="306"/>
    <n v="259"/>
    <n v="248"/>
    <n v="256"/>
    <n v="253"/>
    <n v="209"/>
    <n v="154"/>
    <n v="152"/>
    <n v="147"/>
    <n v="140"/>
    <n v="1750"/>
    <n v="1570"/>
    <n v="3320"/>
  </r>
  <r>
    <x v="1"/>
    <x v="0"/>
    <x v="1"/>
    <n v="413"/>
    <n v="358"/>
    <n v="413"/>
    <n v="358"/>
    <n v="324"/>
    <n v="298"/>
    <n v="358"/>
    <n v="348"/>
    <n v="252"/>
    <n v="233"/>
    <n v="255"/>
    <n v="226"/>
    <n v="221"/>
    <n v="165"/>
    <n v="208"/>
    <n v="185"/>
    <n v="1823"/>
    <n v="1628"/>
    <n v="3451"/>
  </r>
  <r>
    <x v="1"/>
    <x v="0"/>
    <x v="2"/>
    <n v="292"/>
    <n v="286"/>
    <n v="292"/>
    <n v="286"/>
    <n v="366"/>
    <n v="344"/>
    <n v="326"/>
    <n v="299"/>
    <n v="308"/>
    <n v="295"/>
    <n v="229"/>
    <n v="207"/>
    <n v="200"/>
    <n v="203"/>
    <n v="189"/>
    <n v="209"/>
    <n v="1721"/>
    <n v="1634"/>
    <n v="3355"/>
  </r>
  <r>
    <x v="1"/>
    <x v="0"/>
    <x v="3"/>
    <n v="273"/>
    <n v="245"/>
    <n v="273"/>
    <n v="245"/>
    <n v="308"/>
    <n v="302"/>
    <n v="288"/>
    <n v="256"/>
    <n v="283"/>
    <n v="252"/>
    <n v="273"/>
    <n v="273"/>
    <n v="207"/>
    <n v="190"/>
    <n v="175"/>
    <n v="195"/>
    <n v="1632"/>
    <n v="1518"/>
    <n v="3150"/>
  </r>
  <r>
    <x v="1"/>
    <x v="0"/>
    <x v="4"/>
    <n v="212"/>
    <n v="185"/>
    <n v="212"/>
    <n v="185"/>
    <n v="302"/>
    <n v="255"/>
    <n v="258"/>
    <n v="258"/>
    <n v="239"/>
    <n v="227"/>
    <n v="242"/>
    <n v="219"/>
    <n v="214"/>
    <n v="234"/>
    <n v="195"/>
    <n v="201"/>
    <n v="1467"/>
    <n v="1378"/>
    <n v="2845"/>
  </r>
  <r>
    <x v="1"/>
    <x v="0"/>
    <x v="5"/>
    <n v="150"/>
    <n v="162"/>
    <n v="150"/>
    <n v="162"/>
    <n v="230"/>
    <n v="209"/>
    <n v="256"/>
    <n v="236"/>
    <n v="187"/>
    <n v="215"/>
    <n v="196"/>
    <n v="205"/>
    <n v="203"/>
    <n v="175"/>
    <n v="165"/>
    <n v="154"/>
    <n v="1222"/>
    <n v="1202"/>
    <n v="2424"/>
  </r>
  <r>
    <x v="1"/>
    <x v="0"/>
    <x v="6"/>
    <n v="183"/>
    <n v="185"/>
    <n v="183"/>
    <n v="185"/>
    <n v="247"/>
    <n v="249"/>
    <n v="221"/>
    <n v="187"/>
    <n v="211"/>
    <n v="217"/>
    <n v="187"/>
    <n v="215"/>
    <n v="184"/>
    <n v="189"/>
    <n v="152"/>
    <n v="156"/>
    <n v="1233"/>
    <n v="1242"/>
    <n v="2475"/>
  </r>
  <r>
    <x v="1"/>
    <x v="0"/>
    <x v="7"/>
    <n v="158"/>
    <n v="142"/>
    <n v="158"/>
    <n v="142"/>
    <n v="186"/>
    <n v="185"/>
    <n v="215"/>
    <n v="206"/>
    <n v="186"/>
    <n v="154"/>
    <n v="206"/>
    <n v="190"/>
    <n v="159"/>
    <n v="184"/>
    <n v="147"/>
    <n v="159"/>
    <n v="1110"/>
    <n v="1061"/>
    <n v="2171"/>
  </r>
  <r>
    <x v="1"/>
    <x v="0"/>
    <x v="8"/>
    <n v="115"/>
    <n v="108"/>
    <n v="115"/>
    <n v="108"/>
    <n v="204"/>
    <n v="191"/>
    <n v="174"/>
    <n v="165"/>
    <n v="195"/>
    <n v="185"/>
    <n v="183"/>
    <n v="155"/>
    <n v="193"/>
    <n v="168"/>
    <n v="178"/>
    <n v="144"/>
    <n v="1064"/>
    <n v="972"/>
    <n v="2036"/>
  </r>
  <r>
    <x v="1"/>
    <x v="0"/>
    <x v="9"/>
    <n v="114"/>
    <n v="105"/>
    <n v="114"/>
    <n v="105"/>
    <n v="117"/>
    <n v="145"/>
    <n v="178"/>
    <n v="170"/>
    <n v="158"/>
    <n v="148"/>
    <n v="192"/>
    <n v="186"/>
    <n v="171"/>
    <n v="137"/>
    <n v="158"/>
    <n v="119"/>
    <n v="930"/>
    <n v="891"/>
    <n v="1821"/>
  </r>
  <r>
    <x v="1"/>
    <x v="0"/>
    <x v="10"/>
    <n v="114"/>
    <n v="106"/>
    <n v="114"/>
    <n v="106"/>
    <n v="116"/>
    <n v="141"/>
    <n v="102"/>
    <n v="129"/>
    <n v="161"/>
    <n v="153"/>
    <n v="155"/>
    <n v="149"/>
    <n v="180"/>
    <n v="164"/>
    <n v="166"/>
    <n v="141"/>
    <n v="828"/>
    <n v="842"/>
    <n v="1670"/>
  </r>
  <r>
    <x v="1"/>
    <x v="0"/>
    <x v="11"/>
    <n v="112"/>
    <n v="101"/>
    <n v="112"/>
    <n v="101"/>
    <n v="116"/>
    <n v="143"/>
    <n v="101"/>
    <n v="126"/>
    <n v="93"/>
    <n v="116"/>
    <n v="158"/>
    <n v="154"/>
    <n v="145"/>
    <n v="132"/>
    <n v="134"/>
    <n v="115"/>
    <n v="725"/>
    <n v="772"/>
    <n v="1497"/>
  </r>
  <r>
    <x v="1"/>
    <x v="0"/>
    <x v="12"/>
    <n v="115"/>
    <n v="107"/>
    <n v="115"/>
    <n v="107"/>
    <n v="113"/>
    <n v="102"/>
    <n v="101"/>
    <n v="128"/>
    <n v="86"/>
    <n v="113"/>
    <n v="92"/>
    <n v="115"/>
    <n v="148"/>
    <n v="136"/>
    <n v="137"/>
    <n v="120"/>
    <n v="655"/>
    <n v="701"/>
    <n v="1356"/>
  </r>
  <r>
    <x v="2"/>
    <x v="0"/>
    <x v="0"/>
    <n v="22520"/>
    <n v="21721"/>
    <n v="23154"/>
    <n v="22152"/>
    <n v="24603"/>
    <n v="23237"/>
    <n v="24168"/>
    <n v="22710"/>
    <n v="23861"/>
    <n v="22444"/>
    <n v="24142"/>
    <n v="23183"/>
    <n v="23174"/>
    <n v="22582"/>
    <n v="23640"/>
    <n v="22828"/>
    <n v="143102"/>
    <n v="136308"/>
    <n v="279410"/>
  </r>
  <r>
    <x v="2"/>
    <x v="0"/>
    <x v="1"/>
    <n v="22922"/>
    <n v="22523"/>
    <n v="23323"/>
    <n v="22841"/>
    <n v="23423"/>
    <n v="22246"/>
    <n v="24181"/>
    <n v="23085"/>
    <n v="24154"/>
    <n v="22475"/>
    <n v="23642"/>
    <n v="22285"/>
    <n v="23178"/>
    <n v="22790"/>
    <n v="23147"/>
    <n v="22673"/>
    <n v="141901"/>
    <n v="135722"/>
    <n v="277623"/>
  </r>
  <r>
    <x v="2"/>
    <x v="0"/>
    <x v="2"/>
    <n v="22310"/>
    <n v="21715"/>
    <n v="22813"/>
    <n v="22059"/>
    <n v="23645"/>
    <n v="23176"/>
    <n v="23269"/>
    <n v="22126"/>
    <n v="24063"/>
    <n v="22947"/>
    <n v="23774"/>
    <n v="22331"/>
    <n v="22859"/>
    <n v="21958"/>
    <n v="22661"/>
    <n v="21814"/>
    <n v="140423"/>
    <n v="134597"/>
    <n v="275020"/>
  </r>
  <r>
    <x v="2"/>
    <x v="0"/>
    <x v="3"/>
    <n v="21920"/>
    <n v="21290"/>
    <n v="22418"/>
    <n v="21659"/>
    <n v="23169"/>
    <n v="22449"/>
    <n v="23430"/>
    <n v="22957"/>
    <n v="23416"/>
    <n v="22275"/>
    <n v="23684"/>
    <n v="22763"/>
    <n v="23225"/>
    <n v="22099"/>
    <n v="22751"/>
    <n v="21737"/>
    <n v="139342"/>
    <n v="134202"/>
    <n v="273544"/>
  </r>
  <r>
    <x v="2"/>
    <x v="0"/>
    <x v="4"/>
    <n v="21319"/>
    <n v="20696"/>
    <n v="21821"/>
    <n v="21089"/>
    <n v="22839"/>
    <n v="22073"/>
    <n v="22959"/>
    <n v="22318"/>
    <n v="23728"/>
    <n v="23060"/>
    <n v="23014"/>
    <n v="22020"/>
    <n v="23275"/>
    <n v="22596"/>
    <n v="22982"/>
    <n v="22390"/>
    <n v="137636"/>
    <n v="133156"/>
    <n v="270792"/>
  </r>
  <r>
    <x v="2"/>
    <x v="0"/>
    <x v="5"/>
    <n v="21553"/>
    <n v="20955"/>
    <n v="22031"/>
    <n v="21351"/>
    <n v="22391"/>
    <n v="21499"/>
    <n v="22571"/>
    <n v="21986"/>
    <n v="23326"/>
    <n v="22455"/>
    <n v="23331"/>
    <n v="22789"/>
    <n v="22594"/>
    <n v="21845"/>
    <n v="22290"/>
    <n v="21593"/>
    <n v="136244"/>
    <n v="131925"/>
    <n v="268169"/>
  </r>
  <r>
    <x v="2"/>
    <x v="0"/>
    <x v="6"/>
    <n v="21443"/>
    <n v="20494"/>
    <n v="21972"/>
    <n v="20918"/>
    <n v="22452"/>
    <n v="21661"/>
    <n v="22237"/>
    <n v="21494"/>
    <n v="22899"/>
    <n v="22118"/>
    <n v="23136"/>
    <n v="22264"/>
    <n v="22919"/>
    <n v="22605"/>
    <n v="22635"/>
    <n v="22367"/>
    <n v="135615"/>
    <n v="131060"/>
    <n v="266675"/>
  </r>
  <r>
    <x v="2"/>
    <x v="0"/>
    <x v="7"/>
    <n v="21158"/>
    <n v="20653"/>
    <n v="21735"/>
    <n v="21068"/>
    <n v="22163"/>
    <n v="21270"/>
    <n v="22875"/>
    <n v="21944"/>
    <n v="22222"/>
    <n v="21511"/>
    <n v="22790"/>
    <n v="22016"/>
    <n v="22811"/>
    <n v="22166"/>
    <n v="22589"/>
    <n v="21963"/>
    <n v="134596"/>
    <n v="129975"/>
    <n v="264571"/>
  </r>
  <r>
    <x v="2"/>
    <x v="0"/>
    <x v="8"/>
    <n v="20409"/>
    <n v="19759"/>
    <n v="20637"/>
    <n v="19941"/>
    <n v="22045"/>
    <n v="21340"/>
    <n v="22476"/>
    <n v="21512"/>
    <n v="22700"/>
    <n v="21972"/>
    <n v="22285"/>
    <n v="21531"/>
    <n v="22749"/>
    <n v="21924"/>
    <n v="22467"/>
    <n v="21693"/>
    <n v="132892"/>
    <n v="128220"/>
    <n v="261112"/>
  </r>
  <r>
    <x v="2"/>
    <x v="0"/>
    <x v="9"/>
    <n v="20776"/>
    <n v="19938"/>
    <n v="21295"/>
    <n v="20337"/>
    <n v="21875"/>
    <n v="21137"/>
    <n v="22155"/>
    <n v="21319"/>
    <n v="22409"/>
    <n v="21663"/>
    <n v="22019"/>
    <n v="21313"/>
    <n v="22619"/>
    <n v="21854"/>
    <n v="22399"/>
    <n v="21654"/>
    <n v="132372"/>
    <n v="127623"/>
    <n v="259995"/>
  </r>
  <r>
    <x v="2"/>
    <x v="0"/>
    <x v="10"/>
    <n v="20828"/>
    <n v="20001"/>
    <n v="21245"/>
    <n v="20401"/>
    <n v="21721"/>
    <n v="20947"/>
    <n v="22094"/>
    <n v="21116"/>
    <n v="22266"/>
    <n v="21468"/>
    <n v="21849"/>
    <n v="21013"/>
    <n v="22349"/>
    <n v="21633"/>
    <n v="22072"/>
    <n v="21405"/>
    <n v="131524"/>
    <n v="126578"/>
    <n v="258102"/>
  </r>
  <r>
    <x v="2"/>
    <x v="0"/>
    <x v="11"/>
    <n v="20250"/>
    <n v="19094"/>
    <n v="20453"/>
    <n v="19476"/>
    <n v="21670"/>
    <n v="20809"/>
    <n v="21938"/>
    <n v="21052"/>
    <n v="22072"/>
    <n v="21327"/>
    <n v="22489"/>
    <n v="21683"/>
    <n v="22067"/>
    <n v="21223"/>
    <n v="21852"/>
    <n v="21029"/>
    <n v="130689"/>
    <n v="125570"/>
    <n v="256259"/>
  </r>
  <r>
    <x v="2"/>
    <x v="0"/>
    <x v="12"/>
    <n v="20006"/>
    <n v="18905"/>
    <n v="20206"/>
    <n v="19283"/>
    <n v="21401"/>
    <n v="20540"/>
    <n v="21724"/>
    <n v="20926"/>
    <n v="21933"/>
    <n v="21319"/>
    <n v="22387"/>
    <n v="21641"/>
    <n v="21909"/>
    <n v="21206"/>
    <n v="21638"/>
    <n v="20983"/>
    <n v="129560"/>
    <n v="124915"/>
    <n v="254475"/>
  </r>
  <r>
    <x v="2"/>
    <x v="1"/>
    <x v="0"/>
    <n v="1621"/>
    <n v="1568"/>
    <n v="1654"/>
    <n v="1591"/>
    <n v="1932"/>
    <n v="1877"/>
    <n v="1814"/>
    <n v="1746"/>
    <n v="1682"/>
    <n v="1521"/>
    <n v="1753"/>
    <n v="1495"/>
    <n v="1328"/>
    <n v="1341"/>
    <n v="1441"/>
    <n v="1434"/>
    <n v="10163"/>
    <n v="9571"/>
    <n v="19734"/>
  </r>
  <r>
    <x v="2"/>
    <x v="1"/>
    <x v="1"/>
    <n v="1578"/>
    <n v="1500"/>
    <n v="1631"/>
    <n v="1538"/>
    <n v="1665"/>
    <n v="1616"/>
    <n v="1894"/>
    <n v="1854"/>
    <n v="1720"/>
    <n v="1636"/>
    <n v="1707"/>
    <n v="1556"/>
    <n v="1464"/>
    <n v="1297"/>
    <n v="1418"/>
    <n v="1298"/>
    <n v="10081"/>
    <n v="9497"/>
    <n v="19578"/>
  </r>
  <r>
    <x v="2"/>
    <x v="1"/>
    <x v="2"/>
    <n v="1595"/>
    <n v="1534"/>
    <n v="1667"/>
    <n v="1598"/>
    <n v="1759"/>
    <n v="1604"/>
    <n v="1683"/>
    <n v="1653"/>
    <n v="1883"/>
    <n v="1850"/>
    <n v="1675"/>
    <n v="1601"/>
    <n v="1577"/>
    <n v="1432"/>
    <n v="1453"/>
    <n v="1350"/>
    <n v="10244"/>
    <n v="9738"/>
    <n v="19982"/>
  </r>
  <r>
    <x v="2"/>
    <x v="1"/>
    <x v="3"/>
    <n v="1530"/>
    <n v="1517"/>
    <n v="1609"/>
    <n v="1575"/>
    <n v="1777"/>
    <n v="1712"/>
    <n v="1742"/>
    <n v="1624"/>
    <n v="1782"/>
    <n v="1691"/>
    <n v="1731"/>
    <n v="1770"/>
    <n v="1551"/>
    <n v="1525"/>
    <n v="1279"/>
    <n v="1343"/>
    <n v="10192"/>
    <n v="9897"/>
    <n v="20089"/>
  </r>
  <r>
    <x v="2"/>
    <x v="1"/>
    <x v="4"/>
    <n v="1510"/>
    <n v="1450"/>
    <n v="1578"/>
    <n v="1520"/>
    <n v="1747"/>
    <n v="1661"/>
    <n v="1784"/>
    <n v="1691"/>
    <n v="1820"/>
    <n v="1637"/>
    <n v="1636"/>
    <n v="1640"/>
    <n v="1585"/>
    <n v="1661"/>
    <n v="1460"/>
    <n v="1552"/>
    <n v="10150"/>
    <n v="9810"/>
    <n v="19960"/>
  </r>
  <r>
    <x v="2"/>
    <x v="1"/>
    <x v="5"/>
    <n v="1590"/>
    <n v="1488"/>
    <n v="1665"/>
    <n v="1565"/>
    <n v="1694"/>
    <n v="1609"/>
    <n v="1717"/>
    <n v="1623"/>
    <n v="1834"/>
    <n v="1728"/>
    <n v="1682"/>
    <n v="1587"/>
    <n v="1544"/>
    <n v="1557"/>
    <n v="1409"/>
    <n v="1441"/>
    <n v="10136"/>
    <n v="9669"/>
    <n v="19805"/>
  </r>
  <r>
    <x v="2"/>
    <x v="1"/>
    <x v="6"/>
    <n v="1574"/>
    <n v="1490"/>
    <n v="1637"/>
    <n v="1557"/>
    <n v="1790"/>
    <n v="1658"/>
    <n v="1680"/>
    <n v="1648"/>
    <n v="1778"/>
    <n v="1641"/>
    <n v="1735"/>
    <n v="1652"/>
    <n v="1575"/>
    <n v="1523"/>
    <n v="1400"/>
    <n v="1395"/>
    <n v="10195"/>
    <n v="9679"/>
    <n v="19874"/>
  </r>
  <r>
    <x v="2"/>
    <x v="1"/>
    <x v="7"/>
    <n v="1606"/>
    <n v="1453"/>
    <n v="1684"/>
    <n v="1528"/>
    <n v="1719"/>
    <n v="1595"/>
    <n v="1854"/>
    <n v="1698"/>
    <n v="1671"/>
    <n v="1611"/>
    <n v="1683"/>
    <n v="1593"/>
    <n v="1660"/>
    <n v="1653"/>
    <n v="1500"/>
    <n v="1526"/>
    <n v="10271"/>
    <n v="9678"/>
    <n v="19949"/>
  </r>
  <r>
    <x v="2"/>
    <x v="1"/>
    <x v="8"/>
    <n v="1459"/>
    <n v="1445"/>
    <n v="1493"/>
    <n v="1470"/>
    <n v="1781"/>
    <n v="1654"/>
    <n v="1825"/>
    <n v="1679"/>
    <n v="1841"/>
    <n v="1664"/>
    <n v="1627"/>
    <n v="1604"/>
    <n v="1675"/>
    <n v="1584"/>
    <n v="1514"/>
    <n v="1462"/>
    <n v="10242"/>
    <n v="9655"/>
    <n v="19897"/>
  </r>
  <r>
    <x v="2"/>
    <x v="1"/>
    <x v="9"/>
    <n v="1550"/>
    <n v="1392"/>
    <n v="1586"/>
    <n v="1416"/>
    <n v="1579"/>
    <n v="1591"/>
    <n v="1891"/>
    <n v="1687"/>
    <n v="1862"/>
    <n v="1645"/>
    <n v="1793"/>
    <n v="1657"/>
    <n v="1619"/>
    <n v="1595"/>
    <n v="1463"/>
    <n v="1472"/>
    <n v="10330"/>
    <n v="9591"/>
    <n v="19921"/>
  </r>
  <r>
    <x v="2"/>
    <x v="1"/>
    <x v="10"/>
    <n v="1455"/>
    <n v="1397"/>
    <n v="1513"/>
    <n v="1467"/>
    <n v="1681"/>
    <n v="1473"/>
    <n v="1642"/>
    <n v="1623"/>
    <n v="1948"/>
    <n v="1704"/>
    <n v="1769"/>
    <n v="1638"/>
    <n v="1784"/>
    <n v="1657"/>
    <n v="1612"/>
    <n v="1530"/>
    <n v="10337"/>
    <n v="9562"/>
    <n v="19899"/>
  </r>
  <r>
    <x v="2"/>
    <x v="1"/>
    <x v="11"/>
    <n v="1523"/>
    <n v="1334"/>
    <n v="1569"/>
    <n v="1401"/>
    <n v="1634"/>
    <n v="1496"/>
    <n v="1782"/>
    <n v="1606"/>
    <n v="1790"/>
    <n v="1639"/>
    <n v="1890"/>
    <n v="1697"/>
    <n v="1761"/>
    <n v="1638"/>
    <n v="1591"/>
    <n v="1512"/>
    <n v="10426"/>
    <n v="9477"/>
    <n v="19903"/>
  </r>
  <r>
    <x v="2"/>
    <x v="1"/>
    <x v="12"/>
    <n v="1567"/>
    <n v="1410"/>
    <n v="1614"/>
    <n v="1466"/>
    <n v="1665"/>
    <n v="1444"/>
    <n v="1658"/>
    <n v="1623"/>
    <n v="1910"/>
    <n v="1679"/>
    <n v="1806"/>
    <n v="1638"/>
    <n v="1784"/>
    <n v="1657"/>
    <n v="1612"/>
    <n v="1530"/>
    <n v="10437"/>
    <n v="9507"/>
    <n v="19944"/>
  </r>
  <r>
    <x v="2"/>
    <x v="2"/>
    <x v="0"/>
    <n v="24141"/>
    <n v="23289"/>
    <n v="24808"/>
    <n v="23743"/>
    <n v="26535"/>
    <n v="25114"/>
    <n v="25982"/>
    <n v="24456"/>
    <n v="25543"/>
    <n v="23965"/>
    <n v="25895"/>
    <n v="24678"/>
    <n v="24502"/>
    <n v="23923"/>
    <n v="25081"/>
    <n v="24262"/>
    <n v="153265"/>
    <n v="145879"/>
    <n v="299144"/>
  </r>
  <r>
    <x v="2"/>
    <x v="2"/>
    <x v="1"/>
    <n v="24500"/>
    <n v="24023"/>
    <n v="24954"/>
    <n v="24379"/>
    <n v="25088"/>
    <n v="23862"/>
    <n v="26075"/>
    <n v="24939"/>
    <n v="25874"/>
    <n v="24111"/>
    <n v="25349"/>
    <n v="23841"/>
    <n v="24642"/>
    <n v="24087"/>
    <n v="24565"/>
    <n v="23971"/>
    <n v="151982"/>
    <n v="145219"/>
    <n v="297201"/>
  </r>
  <r>
    <x v="2"/>
    <x v="2"/>
    <x v="2"/>
    <n v="23905"/>
    <n v="23249"/>
    <n v="24480"/>
    <n v="23657"/>
    <n v="25404"/>
    <n v="24780"/>
    <n v="24952"/>
    <n v="23779"/>
    <n v="25946"/>
    <n v="24797"/>
    <n v="25449"/>
    <n v="23932"/>
    <n v="24436"/>
    <n v="23390"/>
    <n v="24114"/>
    <n v="23164"/>
    <n v="150667"/>
    <n v="144335"/>
    <n v="295002"/>
  </r>
  <r>
    <x v="2"/>
    <x v="2"/>
    <x v="3"/>
    <n v="23450"/>
    <n v="22807"/>
    <n v="24027"/>
    <n v="23234"/>
    <n v="24946"/>
    <n v="24161"/>
    <n v="25172"/>
    <n v="24581"/>
    <n v="25198"/>
    <n v="23966"/>
    <n v="25415"/>
    <n v="24533"/>
    <n v="24776"/>
    <n v="23624"/>
    <n v="24030"/>
    <n v="23080"/>
    <n v="149534"/>
    <n v="144099"/>
    <n v="293633"/>
  </r>
  <r>
    <x v="2"/>
    <x v="2"/>
    <x v="4"/>
    <n v="22829"/>
    <n v="22146"/>
    <n v="23399"/>
    <n v="22609"/>
    <n v="24586"/>
    <n v="23734"/>
    <n v="24743"/>
    <n v="24009"/>
    <n v="25548"/>
    <n v="24697"/>
    <n v="24650"/>
    <n v="23660"/>
    <n v="24860"/>
    <n v="24257"/>
    <n v="24442"/>
    <n v="23942"/>
    <n v="147786"/>
    <n v="142966"/>
    <n v="290752"/>
  </r>
  <r>
    <x v="2"/>
    <x v="2"/>
    <x v="5"/>
    <n v="23143"/>
    <n v="22443"/>
    <n v="23696"/>
    <n v="22916"/>
    <n v="24085"/>
    <n v="23108"/>
    <n v="24288"/>
    <n v="23609"/>
    <n v="25160"/>
    <n v="24183"/>
    <n v="25013"/>
    <n v="24376"/>
    <n v="24138"/>
    <n v="23402"/>
    <n v="23699"/>
    <n v="23034"/>
    <n v="146380"/>
    <n v="141594"/>
    <n v="287974"/>
  </r>
  <r>
    <x v="2"/>
    <x v="2"/>
    <x v="6"/>
    <n v="23017"/>
    <n v="21984"/>
    <n v="23609"/>
    <n v="22475"/>
    <n v="24242"/>
    <n v="23319"/>
    <n v="23917"/>
    <n v="23142"/>
    <n v="24677"/>
    <n v="23759"/>
    <n v="24871"/>
    <n v="23916"/>
    <n v="24494"/>
    <n v="24128"/>
    <n v="24035"/>
    <n v="23762"/>
    <n v="145810"/>
    <n v="140739"/>
    <n v="286549"/>
  </r>
  <r>
    <x v="2"/>
    <x v="2"/>
    <x v="7"/>
    <n v="22764"/>
    <n v="22106"/>
    <n v="23419"/>
    <n v="22596"/>
    <n v="23882"/>
    <n v="22865"/>
    <n v="24729"/>
    <n v="23642"/>
    <n v="23893"/>
    <n v="23122"/>
    <n v="24473"/>
    <n v="23609"/>
    <n v="24471"/>
    <n v="23819"/>
    <n v="24089"/>
    <n v="23489"/>
    <n v="144867"/>
    <n v="139653"/>
    <n v="284520"/>
  </r>
  <r>
    <x v="2"/>
    <x v="2"/>
    <x v="8"/>
    <n v="21868"/>
    <n v="21204"/>
    <n v="22130"/>
    <n v="21411"/>
    <n v="23826"/>
    <n v="22994"/>
    <n v="24301"/>
    <n v="23191"/>
    <n v="24541"/>
    <n v="23636"/>
    <n v="23912"/>
    <n v="23135"/>
    <n v="24424"/>
    <n v="23508"/>
    <n v="23981"/>
    <n v="23155"/>
    <n v="143134"/>
    <n v="137875"/>
    <n v="281009"/>
  </r>
  <r>
    <x v="2"/>
    <x v="2"/>
    <x v="9"/>
    <n v="22326"/>
    <n v="21330"/>
    <n v="22881"/>
    <n v="21753"/>
    <n v="23454"/>
    <n v="22728"/>
    <n v="24046"/>
    <n v="23006"/>
    <n v="24271"/>
    <n v="23308"/>
    <n v="23812"/>
    <n v="22970"/>
    <n v="24238"/>
    <n v="23449"/>
    <n v="23862"/>
    <n v="23126"/>
    <n v="142702"/>
    <n v="137214"/>
    <n v="279916"/>
  </r>
  <r>
    <x v="2"/>
    <x v="2"/>
    <x v="10"/>
    <n v="22283"/>
    <n v="21398"/>
    <n v="22758"/>
    <n v="21868"/>
    <n v="23402"/>
    <n v="22420"/>
    <n v="23736"/>
    <n v="22739"/>
    <n v="24214"/>
    <n v="23172"/>
    <n v="23618"/>
    <n v="22651"/>
    <n v="24133"/>
    <n v="23290"/>
    <n v="23684"/>
    <n v="22935"/>
    <n v="141861"/>
    <n v="136140"/>
    <n v="278001"/>
  </r>
  <r>
    <x v="2"/>
    <x v="2"/>
    <x v="11"/>
    <n v="21773"/>
    <n v="20428"/>
    <n v="22022"/>
    <n v="20877"/>
    <n v="23304"/>
    <n v="22305"/>
    <n v="23720"/>
    <n v="22658"/>
    <n v="23862"/>
    <n v="22966"/>
    <n v="24379"/>
    <n v="23380"/>
    <n v="23828"/>
    <n v="22861"/>
    <n v="23443"/>
    <n v="22541"/>
    <n v="141115"/>
    <n v="135047"/>
    <n v="276162"/>
  </r>
  <r>
    <x v="2"/>
    <x v="2"/>
    <x v="12"/>
    <n v="21573"/>
    <n v="20315"/>
    <n v="21820"/>
    <n v="20749"/>
    <n v="23066"/>
    <n v="21984"/>
    <n v="23382"/>
    <n v="22549"/>
    <n v="23843"/>
    <n v="22998"/>
    <n v="24193"/>
    <n v="23279"/>
    <n v="23693"/>
    <n v="22863"/>
    <n v="23250"/>
    <n v="22513"/>
    <n v="139997"/>
    <n v="134422"/>
    <n v="274419"/>
  </r>
  <r>
    <x v="3"/>
    <x v="0"/>
    <x v="0"/>
    <n v="2736"/>
    <n v="2696"/>
    <n v="2769"/>
    <n v="2723"/>
    <n v="2741"/>
    <n v="2621"/>
    <n v="2642"/>
    <n v="2538"/>
    <n v="2580"/>
    <n v="2302"/>
    <n v="2364"/>
    <n v="2329"/>
    <n v="2247"/>
    <n v="2175"/>
    <n v="2248"/>
    <n v="2142"/>
    <n v="15343"/>
    <n v="14688"/>
    <n v="30031"/>
  </r>
  <r>
    <x v="3"/>
    <x v="0"/>
    <x v="1"/>
    <n v="2910"/>
    <n v="2794"/>
    <n v="2948"/>
    <n v="2818"/>
    <n v="2701"/>
    <n v="2692"/>
    <n v="2695"/>
    <n v="2579"/>
    <n v="2593"/>
    <n v="2521"/>
    <n v="2440"/>
    <n v="2243"/>
    <n v="2272"/>
    <n v="2272"/>
    <n v="2271"/>
    <n v="2285"/>
    <n v="15649"/>
    <n v="15125"/>
    <n v="30774"/>
  </r>
  <r>
    <x v="3"/>
    <x v="0"/>
    <x v="2"/>
    <n v="2921"/>
    <n v="2779"/>
    <n v="2952"/>
    <n v="2803"/>
    <n v="2893"/>
    <n v="2746"/>
    <n v="2639"/>
    <n v="2694"/>
    <n v="2659"/>
    <n v="2584"/>
    <n v="2511"/>
    <n v="2447"/>
    <n v="2391"/>
    <n v="2204"/>
    <n v="2381"/>
    <n v="2199"/>
    <n v="16045"/>
    <n v="15478"/>
    <n v="31523"/>
  </r>
  <r>
    <x v="3"/>
    <x v="0"/>
    <x v="3"/>
    <n v="2984"/>
    <n v="2907"/>
    <n v="3020"/>
    <n v="2935"/>
    <n v="2888"/>
    <n v="2751"/>
    <n v="2852"/>
    <n v="2710"/>
    <n v="2594"/>
    <n v="2669"/>
    <n v="2562"/>
    <n v="2487"/>
    <n v="2458"/>
    <n v="2422"/>
    <n v="2462"/>
    <n v="2439"/>
    <n v="16374"/>
    <n v="15974"/>
    <n v="32348"/>
  </r>
  <r>
    <x v="3"/>
    <x v="0"/>
    <x v="4"/>
    <n v="3203"/>
    <n v="3194"/>
    <n v="3240"/>
    <n v="3216"/>
    <n v="3057"/>
    <n v="2933"/>
    <n v="2871"/>
    <n v="2782"/>
    <n v="2856"/>
    <n v="2735"/>
    <n v="2577"/>
    <n v="2622"/>
    <n v="2534"/>
    <n v="2468"/>
    <n v="2528"/>
    <n v="2466"/>
    <n v="17135"/>
    <n v="16756"/>
    <n v="33891"/>
  </r>
  <r>
    <x v="3"/>
    <x v="0"/>
    <x v="5"/>
    <n v="3426"/>
    <n v="3211"/>
    <n v="3462"/>
    <n v="3230"/>
    <n v="3182"/>
    <n v="3160"/>
    <n v="2975"/>
    <n v="2895"/>
    <n v="2834"/>
    <n v="2721"/>
    <n v="2825"/>
    <n v="2712"/>
    <n v="2550"/>
    <n v="2594"/>
    <n v="2536"/>
    <n v="2588"/>
    <n v="17828"/>
    <n v="17312"/>
    <n v="35140"/>
  </r>
  <r>
    <x v="3"/>
    <x v="0"/>
    <x v="6"/>
    <n v="3322"/>
    <n v="3351"/>
    <n v="3366"/>
    <n v="3372"/>
    <n v="3394"/>
    <n v="3133"/>
    <n v="3115"/>
    <n v="3076"/>
    <n v="2922"/>
    <n v="2834"/>
    <n v="2792"/>
    <n v="2714"/>
    <n v="2760"/>
    <n v="2680"/>
    <n v="2754"/>
    <n v="2671"/>
    <n v="18349"/>
    <n v="17809"/>
    <n v="36158"/>
  </r>
  <r>
    <x v="3"/>
    <x v="0"/>
    <x v="7"/>
    <n v="3377"/>
    <n v="3465"/>
    <n v="3418"/>
    <n v="3486"/>
    <n v="3354"/>
    <n v="3322"/>
    <n v="3308"/>
    <n v="3073"/>
    <n v="3009"/>
    <n v="3030"/>
    <n v="2840"/>
    <n v="2756"/>
    <n v="2718"/>
    <n v="2631"/>
    <n v="2692"/>
    <n v="2648"/>
    <n v="18647"/>
    <n v="18298"/>
    <n v="36945"/>
  </r>
  <r>
    <x v="3"/>
    <x v="0"/>
    <x v="8"/>
    <n v="3099"/>
    <n v="2863"/>
    <n v="3112"/>
    <n v="2876"/>
    <n v="2919"/>
    <n v="3001"/>
    <n v="2922"/>
    <n v="2916"/>
    <n v="2977"/>
    <n v="2723"/>
    <n v="2708"/>
    <n v="2729"/>
    <n v="2607"/>
    <n v="2590"/>
    <n v="2601"/>
    <n v="2581"/>
    <n v="17245"/>
    <n v="16835"/>
    <n v="34080"/>
  </r>
  <r>
    <x v="3"/>
    <x v="0"/>
    <x v="9"/>
    <n v="3354"/>
    <n v="3381"/>
    <n v="3388"/>
    <n v="3401"/>
    <n v="3100"/>
    <n v="2818"/>
    <n v="2831"/>
    <n v="2911"/>
    <n v="2834"/>
    <n v="2829"/>
    <n v="2888"/>
    <n v="2696"/>
    <n v="2627"/>
    <n v="2647"/>
    <n v="2602"/>
    <n v="2594"/>
    <n v="17668"/>
    <n v="17302"/>
    <n v="34970"/>
  </r>
  <r>
    <x v="3"/>
    <x v="0"/>
    <x v="10"/>
    <n v="3362"/>
    <n v="3392"/>
    <n v="3396"/>
    <n v="3412"/>
    <n v="3374"/>
    <n v="3333"/>
    <n v="3007"/>
    <n v="2733"/>
    <n v="2746"/>
    <n v="2824"/>
    <n v="2749"/>
    <n v="2801"/>
    <n v="2801"/>
    <n v="2615"/>
    <n v="2795"/>
    <n v="2606"/>
    <n v="18073"/>
    <n v="17718"/>
    <n v="35791"/>
  </r>
  <r>
    <x v="3"/>
    <x v="0"/>
    <x v="11"/>
    <n v="3295"/>
    <n v="3238"/>
    <n v="3328"/>
    <n v="3335"/>
    <n v="3382"/>
    <n v="3344"/>
    <n v="3307"/>
    <n v="3266"/>
    <n v="2947"/>
    <n v="2725"/>
    <n v="2719"/>
    <n v="2807"/>
    <n v="2722"/>
    <n v="2745"/>
    <n v="2696"/>
    <n v="2690"/>
    <n v="18405"/>
    <n v="18222"/>
    <n v="36627"/>
  </r>
  <r>
    <x v="3"/>
    <x v="0"/>
    <x v="12"/>
    <n v="3391"/>
    <n v="3424"/>
    <n v="3425"/>
    <n v="3458"/>
    <n v="3385"/>
    <n v="3333"/>
    <n v="3348"/>
    <n v="3269"/>
    <n v="2944"/>
    <n v="2882"/>
    <n v="2806"/>
    <n v="2886"/>
    <n v="2859"/>
    <n v="2831"/>
    <n v="2802"/>
    <n v="2774"/>
    <n v="18767"/>
    <n v="18659"/>
    <n v="37426"/>
  </r>
  <r>
    <x v="3"/>
    <x v="1"/>
    <x v="0"/>
    <n v="3"/>
    <n v="1"/>
    <n v="3"/>
    <n v="1"/>
    <n v="0"/>
    <n v="5"/>
    <n v="2"/>
    <n v="2"/>
    <n v="5"/>
    <n v="2"/>
    <n v="2"/>
    <n v="0"/>
    <n v="2"/>
    <n v="1"/>
    <n v="2"/>
    <n v="1"/>
    <n v="14"/>
    <n v="11"/>
    <n v="25"/>
  </r>
  <r>
    <x v="3"/>
    <x v="1"/>
    <x v="1"/>
    <n v="1"/>
    <n v="1"/>
    <n v="1"/>
    <n v="1"/>
    <n v="2"/>
    <n v="3"/>
    <n v="1"/>
    <n v="4"/>
    <n v="3"/>
    <n v="3"/>
    <n v="4"/>
    <n v="2"/>
    <n v="2"/>
    <n v="0"/>
    <n v="2"/>
    <n v="0"/>
    <n v="13"/>
    <n v="13"/>
    <n v="26"/>
  </r>
  <r>
    <x v="3"/>
    <x v="1"/>
    <x v="2"/>
    <n v="2"/>
    <n v="1"/>
    <n v="2"/>
    <n v="1"/>
    <n v="1"/>
    <n v="2"/>
    <n v="2"/>
    <n v="1"/>
    <n v="0"/>
    <n v="4"/>
    <n v="2"/>
    <n v="2"/>
    <n v="2"/>
    <n v="2"/>
    <n v="2"/>
    <n v="2"/>
    <n v="9"/>
    <n v="12"/>
    <n v="21"/>
  </r>
  <r>
    <x v="3"/>
    <x v="1"/>
    <x v="3"/>
    <n v="3"/>
    <n v="1"/>
    <n v="3"/>
    <n v="1"/>
    <n v="2"/>
    <n v="2"/>
    <n v="2"/>
    <n v="2"/>
    <n v="2"/>
    <n v="1"/>
    <n v="0"/>
    <n v="5"/>
    <n v="2"/>
    <n v="1"/>
    <n v="2"/>
    <n v="1"/>
    <n v="11"/>
    <n v="12"/>
    <n v="23"/>
  </r>
  <r>
    <x v="3"/>
    <x v="1"/>
    <x v="4"/>
    <n v="0"/>
    <n v="2"/>
    <n v="0"/>
    <n v="2"/>
    <n v="3"/>
    <n v="2"/>
    <n v="1"/>
    <n v="3"/>
    <n v="2"/>
    <n v="2"/>
    <n v="3"/>
    <n v="1"/>
    <n v="0"/>
    <n v="4"/>
    <n v="0"/>
    <n v="0"/>
    <n v="9"/>
    <n v="14"/>
    <n v="23"/>
  </r>
  <r>
    <x v="3"/>
    <x v="1"/>
    <x v="5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</r>
  <r>
    <x v="3"/>
    <x v="1"/>
    <x v="6"/>
    <n v="0"/>
    <n v="0"/>
    <n v="0"/>
    <n v="0"/>
    <n v="1"/>
    <n v="0"/>
    <n v="0"/>
    <n v="1"/>
    <n v="3"/>
    <n v="2"/>
    <n v="1"/>
    <n v="2"/>
    <n v="1"/>
    <n v="2"/>
    <n v="1"/>
    <n v="2"/>
    <n v="6"/>
    <n v="7"/>
    <n v="13"/>
  </r>
  <r>
    <x v="3"/>
    <x v="1"/>
    <x v="7"/>
    <n v="0"/>
    <n v="0"/>
    <n v="0"/>
    <n v="0"/>
    <n v="0"/>
    <n v="0"/>
    <n v="1"/>
    <n v="0"/>
    <n v="0"/>
    <n v="1"/>
    <n v="3"/>
    <n v="2"/>
    <n v="1"/>
    <n v="2"/>
    <n v="1"/>
    <n v="1"/>
    <n v="5"/>
    <n v="5"/>
    <n v="10"/>
  </r>
  <r>
    <x v="3"/>
    <x v="1"/>
    <x v="8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</r>
  <r>
    <x v="3"/>
    <x v="1"/>
    <x v="9"/>
    <n v="1"/>
    <n v="1"/>
    <n v="0"/>
    <n v="0"/>
    <n v="1"/>
    <n v="1"/>
    <n v="0"/>
    <n v="0"/>
    <n v="1"/>
    <n v="0"/>
    <n v="2"/>
    <n v="0"/>
    <n v="0"/>
    <n v="0"/>
    <n v="0"/>
    <n v="1"/>
    <n v="4"/>
    <n v="1"/>
    <n v="5"/>
  </r>
  <r>
    <x v="3"/>
    <x v="1"/>
    <x v="10"/>
    <n v="0"/>
    <n v="1"/>
    <n v="0"/>
    <n v="0"/>
    <n v="0"/>
    <n v="0"/>
    <n v="1"/>
    <n v="1"/>
    <n v="0"/>
    <n v="0"/>
    <n v="1"/>
    <n v="0"/>
    <n v="2"/>
    <n v="0"/>
    <n v="2"/>
    <n v="1"/>
    <n v="4"/>
    <n v="1"/>
    <n v="5"/>
  </r>
  <r>
    <x v="3"/>
    <x v="1"/>
    <x v="11"/>
    <n v="1"/>
    <n v="1"/>
    <n v="0"/>
    <n v="0"/>
    <n v="1"/>
    <n v="1"/>
    <n v="0"/>
    <n v="0"/>
    <n v="1"/>
    <n v="1"/>
    <n v="2"/>
    <n v="0"/>
    <n v="1"/>
    <n v="0"/>
    <n v="0"/>
    <n v="1"/>
    <n v="5"/>
    <n v="2"/>
    <n v="7"/>
  </r>
  <r>
    <x v="3"/>
    <x v="1"/>
    <x v="12"/>
    <n v="1"/>
    <n v="2"/>
    <n v="0"/>
    <n v="0"/>
    <n v="0"/>
    <n v="0"/>
    <n v="1"/>
    <n v="1"/>
    <n v="0"/>
    <n v="0"/>
    <n v="1"/>
    <n v="0"/>
    <n v="2"/>
    <n v="0"/>
    <n v="1"/>
    <n v="0"/>
    <n v="4"/>
    <n v="1"/>
    <n v="5"/>
  </r>
  <r>
    <x v="3"/>
    <x v="2"/>
    <x v="0"/>
    <n v="2739"/>
    <n v="2697"/>
    <n v="2772"/>
    <n v="2724"/>
    <n v="2741"/>
    <n v="2626"/>
    <n v="2644"/>
    <n v="2540"/>
    <n v="2585"/>
    <n v="2304"/>
    <n v="2366"/>
    <n v="2329"/>
    <n v="2249"/>
    <n v="2176"/>
    <n v="2250"/>
    <n v="2143"/>
    <n v="15357"/>
    <n v="14699"/>
    <n v="30056"/>
  </r>
  <r>
    <x v="3"/>
    <x v="2"/>
    <x v="1"/>
    <n v="2911"/>
    <n v="2795"/>
    <n v="2949"/>
    <n v="2819"/>
    <n v="2703"/>
    <n v="2695"/>
    <n v="2696"/>
    <n v="2583"/>
    <n v="2596"/>
    <n v="2524"/>
    <n v="2444"/>
    <n v="2245"/>
    <n v="2274"/>
    <n v="2272"/>
    <n v="2273"/>
    <n v="2285"/>
    <n v="15662"/>
    <n v="15138"/>
    <n v="30800"/>
  </r>
  <r>
    <x v="3"/>
    <x v="2"/>
    <x v="2"/>
    <n v="2923"/>
    <n v="2780"/>
    <n v="2954"/>
    <n v="2804"/>
    <n v="2894"/>
    <n v="2748"/>
    <n v="2641"/>
    <n v="2695"/>
    <n v="2659"/>
    <n v="2588"/>
    <n v="2513"/>
    <n v="2449"/>
    <n v="2393"/>
    <n v="2206"/>
    <n v="2383"/>
    <n v="2201"/>
    <n v="16054"/>
    <n v="15490"/>
    <n v="31544"/>
  </r>
  <r>
    <x v="3"/>
    <x v="2"/>
    <x v="3"/>
    <n v="2987"/>
    <n v="2908"/>
    <n v="3023"/>
    <n v="2936"/>
    <n v="2890"/>
    <n v="2753"/>
    <n v="2854"/>
    <n v="2712"/>
    <n v="2596"/>
    <n v="2670"/>
    <n v="2562"/>
    <n v="2492"/>
    <n v="2460"/>
    <n v="2423"/>
    <n v="2464"/>
    <n v="2440"/>
    <n v="16385"/>
    <n v="15986"/>
    <n v="32371"/>
  </r>
  <r>
    <x v="3"/>
    <x v="2"/>
    <x v="4"/>
    <n v="3203"/>
    <n v="3196"/>
    <n v="3240"/>
    <n v="3218"/>
    <n v="3060"/>
    <n v="2935"/>
    <n v="2872"/>
    <n v="2785"/>
    <n v="2858"/>
    <n v="2737"/>
    <n v="2580"/>
    <n v="2623"/>
    <n v="2534"/>
    <n v="2472"/>
    <n v="2528"/>
    <n v="2466"/>
    <n v="17144"/>
    <n v="16770"/>
    <n v="33914"/>
  </r>
  <r>
    <x v="3"/>
    <x v="2"/>
    <x v="5"/>
    <n v="3426"/>
    <n v="3211"/>
    <n v="3462"/>
    <n v="3230"/>
    <n v="3182"/>
    <n v="3160"/>
    <n v="2975"/>
    <n v="2895"/>
    <n v="2834"/>
    <n v="2721"/>
    <n v="2825"/>
    <n v="2712"/>
    <n v="2550"/>
    <n v="2594"/>
    <n v="2539"/>
    <n v="2589"/>
    <n v="17828"/>
    <n v="17312"/>
    <n v="35140"/>
  </r>
  <r>
    <x v="3"/>
    <x v="2"/>
    <x v="6"/>
    <n v="3322"/>
    <n v="3351"/>
    <n v="3366"/>
    <n v="3372"/>
    <n v="3395"/>
    <n v="3133"/>
    <n v="3115"/>
    <n v="3077"/>
    <n v="2925"/>
    <n v="2836"/>
    <n v="2793"/>
    <n v="2716"/>
    <n v="2761"/>
    <n v="2682"/>
    <n v="2755"/>
    <n v="2673"/>
    <n v="18355"/>
    <n v="17816"/>
    <n v="36171"/>
  </r>
  <r>
    <x v="3"/>
    <x v="2"/>
    <x v="7"/>
    <n v="3377"/>
    <n v="3465"/>
    <n v="3418"/>
    <n v="3486"/>
    <n v="3354"/>
    <n v="3322"/>
    <n v="3309"/>
    <n v="3073"/>
    <n v="3009"/>
    <n v="3031"/>
    <n v="2843"/>
    <n v="2758"/>
    <n v="2719"/>
    <n v="2633"/>
    <n v="2693"/>
    <n v="2649"/>
    <n v="18652"/>
    <n v="18303"/>
    <n v="36955"/>
  </r>
  <r>
    <x v="3"/>
    <x v="2"/>
    <x v="8"/>
    <n v="3099"/>
    <n v="2863"/>
    <n v="3112"/>
    <n v="2876"/>
    <n v="2919"/>
    <n v="3001"/>
    <n v="2922"/>
    <n v="2916"/>
    <n v="2977"/>
    <n v="2723"/>
    <n v="2708"/>
    <n v="2729"/>
    <n v="2607"/>
    <n v="2590"/>
    <n v="2602"/>
    <n v="2582"/>
    <n v="17245"/>
    <n v="16835"/>
    <n v="34080"/>
  </r>
  <r>
    <x v="3"/>
    <x v="2"/>
    <x v="9"/>
    <n v="3355"/>
    <n v="3382"/>
    <n v="3388"/>
    <n v="3401"/>
    <n v="3101"/>
    <n v="2819"/>
    <n v="2831"/>
    <n v="2911"/>
    <n v="2835"/>
    <n v="2829"/>
    <n v="2890"/>
    <n v="2696"/>
    <n v="2627"/>
    <n v="2647"/>
    <n v="2602"/>
    <n v="2595"/>
    <n v="17672"/>
    <n v="17303"/>
    <n v="34975"/>
  </r>
  <r>
    <x v="3"/>
    <x v="2"/>
    <x v="10"/>
    <n v="3362"/>
    <n v="3393"/>
    <n v="3396"/>
    <n v="3412"/>
    <n v="3374"/>
    <n v="3333"/>
    <n v="3008"/>
    <n v="2734"/>
    <n v="2746"/>
    <n v="2824"/>
    <n v="2750"/>
    <n v="2801"/>
    <n v="2803"/>
    <n v="2615"/>
    <n v="2797"/>
    <n v="2607"/>
    <n v="18077"/>
    <n v="17719"/>
    <n v="35796"/>
  </r>
  <r>
    <x v="3"/>
    <x v="2"/>
    <x v="11"/>
    <n v="3296"/>
    <n v="3239"/>
    <n v="3328"/>
    <n v="3335"/>
    <n v="3383"/>
    <n v="3345"/>
    <n v="3307"/>
    <n v="3266"/>
    <n v="2948"/>
    <n v="2726"/>
    <n v="2721"/>
    <n v="2807"/>
    <n v="2723"/>
    <n v="2745"/>
    <n v="2696"/>
    <n v="2691"/>
    <n v="18410"/>
    <n v="18224"/>
    <n v="36634"/>
  </r>
  <r>
    <x v="3"/>
    <x v="2"/>
    <x v="12"/>
    <n v="3392"/>
    <n v="3426"/>
    <n v="3425"/>
    <n v="3458"/>
    <n v="3385"/>
    <n v="3333"/>
    <n v="3349"/>
    <n v="3270"/>
    <n v="2944"/>
    <n v="2882"/>
    <n v="2807"/>
    <n v="2886"/>
    <n v="2861"/>
    <n v="2831"/>
    <n v="2803"/>
    <n v="2774"/>
    <n v="18771"/>
    <n v="18660"/>
    <n v="37431"/>
  </r>
  <r>
    <x v="4"/>
    <x v="2"/>
    <x v="0"/>
    <n v="35749"/>
    <n v="34407"/>
    <n v="36710"/>
    <n v="35042"/>
    <n v="38585"/>
    <n v="36663"/>
    <n v="37709"/>
    <n v="35762"/>
    <n v="37106"/>
    <n v="34974"/>
    <n v="37655"/>
    <n v="35782"/>
    <n v="36001"/>
    <n v="34815"/>
    <n v="36547"/>
    <n v="35084"/>
    <n v="223766"/>
    <n v="213038"/>
    <n v="436804"/>
  </r>
  <r>
    <x v="4"/>
    <x v="2"/>
    <x v="1"/>
    <n v="36081"/>
    <n v="35219"/>
    <n v="36752"/>
    <n v="35730"/>
    <n v="36781"/>
    <n v="35169"/>
    <n v="37942"/>
    <n v="36332"/>
    <n v="37482"/>
    <n v="35377"/>
    <n v="36628"/>
    <n v="34713"/>
    <n v="36164"/>
    <n v="34899"/>
    <n v="36022"/>
    <n v="34807"/>
    <n v="221749"/>
    <n v="212220"/>
    <n v="433969"/>
  </r>
  <r>
    <x v="4"/>
    <x v="2"/>
    <x v="2"/>
    <n v="35337"/>
    <n v="34249"/>
    <n v="36134"/>
    <n v="34799"/>
    <n v="37298"/>
    <n v="36208"/>
    <n v="36519"/>
    <n v="34949"/>
    <n v="37790"/>
    <n v="36143"/>
    <n v="36821"/>
    <n v="34904"/>
    <n v="35397"/>
    <n v="34064"/>
    <n v="34922"/>
    <n v="33763"/>
    <n v="219959"/>
    <n v="211067"/>
    <n v="431026"/>
  </r>
  <r>
    <x v="4"/>
    <x v="2"/>
    <x v="3"/>
    <n v="34844"/>
    <n v="33789"/>
    <n v="35667"/>
    <n v="34397"/>
    <n v="36704"/>
    <n v="35318"/>
    <n v="36892"/>
    <n v="35838"/>
    <n v="36753"/>
    <n v="35115"/>
    <n v="36975"/>
    <n v="35657"/>
    <n v="35943"/>
    <n v="34435"/>
    <n v="34948"/>
    <n v="33784"/>
    <n v="218934"/>
    <n v="210760"/>
    <n v="429694"/>
  </r>
  <r>
    <x v="4"/>
    <x v="2"/>
    <x v="4"/>
    <n v="34160"/>
    <n v="33108"/>
    <n v="34996"/>
    <n v="33746"/>
    <n v="36498"/>
    <n v="35108"/>
    <n v="36414"/>
    <n v="35083"/>
    <n v="37328"/>
    <n v="36071"/>
    <n v="36049"/>
    <n v="34729"/>
    <n v="36164"/>
    <n v="35254"/>
    <n v="35516"/>
    <n v="34764"/>
    <n v="217449"/>
    <n v="209991"/>
    <n v="427440"/>
  </r>
  <r>
    <x v="4"/>
    <x v="2"/>
    <x v="5"/>
    <n v="34459"/>
    <n v="33433"/>
    <n v="35293"/>
    <n v="34122"/>
    <n v="35776"/>
    <n v="34363"/>
    <n v="35979"/>
    <n v="34865"/>
    <n v="36904"/>
    <n v="35279"/>
    <n v="36564"/>
    <n v="35594"/>
    <n v="35306"/>
    <n v="34366"/>
    <n v="34611"/>
    <n v="33810"/>
    <n v="215822"/>
    <n v="208589"/>
    <n v="424411"/>
  </r>
  <r>
    <x v="4"/>
    <x v="2"/>
    <x v="6"/>
    <n v="34152"/>
    <n v="32979"/>
    <n v="35012"/>
    <n v="33646"/>
    <n v="36042"/>
    <n v="34565"/>
    <n v="35313"/>
    <n v="34097"/>
    <n v="36257"/>
    <n v="34969"/>
    <n v="36296"/>
    <n v="34823"/>
    <n v="35771"/>
    <n v="35165"/>
    <n v="35046"/>
    <n v="34556"/>
    <n v="214691"/>
    <n v="207265"/>
    <n v="421956"/>
  </r>
  <r>
    <x v="4"/>
    <x v="2"/>
    <x v="7"/>
    <n v="33660"/>
    <n v="32911"/>
    <n v="34593"/>
    <n v="33566"/>
    <n v="35277"/>
    <n v="34046"/>
    <n v="36387"/>
    <n v="34742"/>
    <n v="35104"/>
    <n v="33971"/>
    <n v="35796"/>
    <n v="34603"/>
    <n v="35602"/>
    <n v="34569"/>
    <n v="35019"/>
    <n v="34085"/>
    <n v="212759"/>
    <n v="205497"/>
    <n v="418256"/>
  </r>
  <r>
    <x v="4"/>
    <x v="2"/>
    <x v="8"/>
    <n v="32204"/>
    <n v="31081"/>
    <n v="32564"/>
    <n v="31378"/>
    <n v="34730"/>
    <n v="33707"/>
    <n v="35443"/>
    <n v="34089"/>
    <n v="35864"/>
    <n v="34448"/>
    <n v="34849"/>
    <n v="33697"/>
    <n v="35469"/>
    <n v="34374"/>
    <n v="34843"/>
    <n v="33827"/>
    <n v="208919"/>
    <n v="201693"/>
    <n v="410612"/>
  </r>
  <r>
    <x v="4"/>
    <x v="2"/>
    <x v="9"/>
    <n v="32867"/>
    <n v="31556"/>
    <n v="33596"/>
    <n v="32133"/>
    <n v="34053"/>
    <n v="32845"/>
    <n v="35025"/>
    <n v="33758"/>
    <n v="35390"/>
    <n v="34258"/>
    <n v="35127"/>
    <n v="33835"/>
    <n v="35162"/>
    <n v="33988"/>
    <n v="34588"/>
    <n v="33517"/>
    <n v="208353"/>
    <n v="200817"/>
    <n v="409170"/>
  </r>
  <r>
    <x v="4"/>
    <x v="2"/>
    <x v="10"/>
    <n v="32849"/>
    <n v="31658"/>
    <n v="33500"/>
    <n v="32282"/>
    <n v="34279"/>
    <n v="32936"/>
    <n v="34375"/>
    <n v="32827"/>
    <n v="35011"/>
    <n v="33897"/>
    <n v="34568"/>
    <n v="33494"/>
    <n v="35184"/>
    <n v="33972"/>
    <n v="34556"/>
    <n v="33428"/>
    <n v="206917"/>
    <n v="199408"/>
    <n v="406325"/>
  </r>
  <r>
    <x v="4"/>
    <x v="2"/>
    <x v="11"/>
    <n v="32130"/>
    <n v="30222"/>
    <n v="32515"/>
    <n v="30896"/>
    <n v="34209"/>
    <n v="32857"/>
    <n v="34663"/>
    <n v="33162"/>
    <n v="34440"/>
    <n v="33105"/>
    <n v="35156"/>
    <n v="34097"/>
    <n v="34701"/>
    <n v="33592"/>
    <n v="34120"/>
    <n v="33122"/>
    <n v="205684"/>
    <n v="197709"/>
    <n v="403393"/>
  </r>
  <r>
    <x v="4"/>
    <x v="2"/>
    <x v="12"/>
    <n v="32231"/>
    <n v="30672"/>
    <n v="32583"/>
    <n v="31206"/>
    <n v="33758"/>
    <n v="32134"/>
    <n v="34386"/>
    <n v="33082"/>
    <n v="34333"/>
    <n v="33034"/>
    <n v="34637"/>
    <n v="33584"/>
    <n v="34442"/>
    <n v="33547"/>
    <n v="33777"/>
    <n v="33047"/>
    <n v="204139"/>
    <n v="196587"/>
    <n v="400726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169">
  <r>
    <x v="0"/>
    <x v="0"/>
    <x v="0"/>
    <n v="6419"/>
    <n v="6160"/>
    <n v="6651"/>
    <n v="6238"/>
    <n v="6270"/>
    <n v="6076"/>
    <n v="5751"/>
    <n v="5990"/>
    <n v="5281"/>
    <n v="5675"/>
    <n v="18672"/>
    <n v="18304"/>
    <n v="36976"/>
  </r>
  <r>
    <x v="0"/>
    <x v="0"/>
    <x v="1"/>
    <n v="6512"/>
    <n v="6364"/>
    <n v="6870"/>
    <n v="6493"/>
    <n v="6372"/>
    <n v="6115"/>
    <n v="5693"/>
    <n v="5723"/>
    <n v="5252"/>
    <n v="5435"/>
    <n v="18935"/>
    <n v="18331"/>
    <n v="37266"/>
  </r>
  <r>
    <x v="0"/>
    <x v="0"/>
    <x v="2"/>
    <n v="6565"/>
    <n v="6114"/>
    <n v="6809"/>
    <n v="6231"/>
    <n v="6410"/>
    <n v="6280"/>
    <n v="5865"/>
    <n v="5809"/>
    <n v="5367"/>
    <n v="5531"/>
    <n v="19084"/>
    <n v="18320"/>
    <n v="37404"/>
  </r>
  <r>
    <x v="0"/>
    <x v="0"/>
    <x v="3"/>
    <n v="6045"/>
    <n v="5891"/>
    <n v="6293"/>
    <n v="6002"/>
    <n v="6501"/>
    <n v="6085"/>
    <n v="5842"/>
    <n v="5890"/>
    <n v="5209"/>
    <n v="5515"/>
    <n v="18636"/>
    <n v="17977"/>
    <n v="36613"/>
  </r>
  <r>
    <x v="0"/>
    <x v="0"/>
    <x v="4"/>
    <n v="6102"/>
    <n v="5783"/>
    <n v="6316"/>
    <n v="5894"/>
    <n v="5909"/>
    <n v="5801"/>
    <n v="5771"/>
    <n v="5734"/>
    <n v="5141"/>
    <n v="5315"/>
    <n v="17996"/>
    <n v="17429"/>
    <n v="35425"/>
  </r>
  <r>
    <x v="0"/>
    <x v="0"/>
    <x v="5"/>
    <n v="6050"/>
    <n v="5975"/>
    <n v="6289"/>
    <n v="6077"/>
    <n v="6043"/>
    <n v="5758"/>
    <n v="5330"/>
    <n v="5462"/>
    <n v="4863"/>
    <n v="5162"/>
    <n v="17662"/>
    <n v="17297"/>
    <n v="34959"/>
  </r>
  <r>
    <x v="0"/>
    <x v="0"/>
    <x v="6"/>
    <n v="5824"/>
    <n v="5720"/>
    <n v="6119"/>
    <n v="5844"/>
    <n v="5974"/>
    <n v="5922"/>
    <n v="5451"/>
    <n v="5474"/>
    <n v="4956"/>
    <n v="5131"/>
    <n v="17544"/>
    <n v="17240"/>
    <n v="34784"/>
  </r>
  <r>
    <x v="0"/>
    <x v="0"/>
    <x v="7"/>
    <n v="5890"/>
    <n v="5585"/>
    <n v="6227"/>
    <n v="5719"/>
    <n v="5709"/>
    <n v="5665"/>
    <n v="5370"/>
    <n v="5509"/>
    <n v="5084"/>
    <n v="5311"/>
    <n v="17306"/>
    <n v="16893"/>
    <n v="34199"/>
  </r>
  <r>
    <x v="0"/>
    <x v="0"/>
    <x v="8"/>
    <n v="5613"/>
    <n v="5509"/>
    <n v="5761"/>
    <n v="5586"/>
    <n v="6127"/>
    <n v="5722"/>
    <n v="5459"/>
    <n v="5538"/>
    <n v="5168"/>
    <n v="5339"/>
    <n v="17347"/>
    <n v="16846"/>
    <n v="34193"/>
  </r>
  <r>
    <x v="0"/>
    <x v="0"/>
    <x v="9"/>
    <n v="5811"/>
    <n v="5497"/>
    <n v="5964"/>
    <n v="5574"/>
    <n v="5404"/>
    <n v="5407"/>
    <n v="5859"/>
    <n v="5594"/>
    <n v="5547"/>
    <n v="5393"/>
    <n v="17227"/>
    <n v="16575"/>
    <n v="33802"/>
  </r>
  <r>
    <x v="0"/>
    <x v="0"/>
    <x v="10"/>
    <n v="5805"/>
    <n v="5482"/>
    <n v="6153"/>
    <n v="5646"/>
    <n v="5666"/>
    <n v="5518"/>
    <n v="5188"/>
    <n v="5245"/>
    <n v="4912"/>
    <n v="5056"/>
    <n v="17007"/>
    <n v="16409"/>
    <n v="33416"/>
  </r>
  <r>
    <x v="0"/>
    <x v="0"/>
    <x v="11"/>
    <n v="5732"/>
    <n v="5432"/>
    <n v="5847"/>
    <n v="5486"/>
    <n v="5772"/>
    <n v="5465"/>
    <n v="5099"/>
    <n v="5352"/>
    <n v="4827"/>
    <n v="5160"/>
    <n v="16718"/>
    <n v="16303"/>
    <n v="33021"/>
  </r>
  <r>
    <x v="0"/>
    <x v="0"/>
    <x v="12"/>
    <n v="5675"/>
    <n v="5420"/>
    <n v="5789"/>
    <n v="5474"/>
    <n v="5496"/>
    <n v="5294"/>
    <n v="5368"/>
    <n v="5246"/>
    <n v="5082"/>
    <n v="5057"/>
    <n v="16653"/>
    <n v="16014"/>
    <n v="32667"/>
  </r>
  <r>
    <x v="0"/>
    <x v="1"/>
    <x v="0"/>
    <n v="173"/>
    <n v="167"/>
    <n v="179"/>
    <n v="167"/>
    <n v="149"/>
    <n v="176"/>
    <n v="156"/>
    <n v="159"/>
    <n v="153"/>
    <n v="153"/>
    <n v="484"/>
    <n v="502"/>
    <n v="986"/>
  </r>
  <r>
    <x v="0"/>
    <x v="1"/>
    <x v="1"/>
    <n v="167"/>
    <n v="188"/>
    <n v="172"/>
    <n v="189"/>
    <n v="166"/>
    <n v="158"/>
    <n v="137"/>
    <n v="171"/>
    <n v="134"/>
    <n v="166"/>
    <n v="475"/>
    <n v="518"/>
    <n v="993"/>
  </r>
  <r>
    <x v="0"/>
    <x v="1"/>
    <x v="2"/>
    <n v="163"/>
    <n v="182"/>
    <n v="165"/>
    <n v="182"/>
    <n v="162"/>
    <n v="177"/>
    <n v="158"/>
    <n v="159"/>
    <n v="145"/>
    <n v="157"/>
    <n v="485"/>
    <n v="518"/>
    <n v="1003"/>
  </r>
  <r>
    <x v="0"/>
    <x v="1"/>
    <x v="3"/>
    <n v="164"/>
    <n v="176"/>
    <n v="167"/>
    <n v="178"/>
    <n v="155"/>
    <n v="177"/>
    <n v="153"/>
    <n v="168"/>
    <n v="143"/>
    <n v="164"/>
    <n v="475"/>
    <n v="523"/>
    <n v="998"/>
  </r>
  <r>
    <x v="0"/>
    <x v="1"/>
    <x v="4"/>
    <n v="185"/>
    <n v="165"/>
    <n v="186"/>
    <n v="165"/>
    <n v="160"/>
    <n v="174"/>
    <n v="132"/>
    <n v="171"/>
    <n v="125"/>
    <n v="165"/>
    <n v="478"/>
    <n v="510"/>
    <n v="988"/>
  </r>
  <r>
    <x v="0"/>
    <x v="1"/>
    <x v="5"/>
    <n v="166"/>
    <n v="174"/>
    <n v="170"/>
    <n v="174"/>
    <n v="165"/>
    <n v="164"/>
    <n v="149"/>
    <n v="175"/>
    <n v="138"/>
    <n v="162"/>
    <n v="484"/>
    <n v="513"/>
    <n v="997"/>
  </r>
  <r>
    <x v="0"/>
    <x v="1"/>
    <x v="6"/>
    <n v="208"/>
    <n v="162"/>
    <n v="209"/>
    <n v="162"/>
    <n v="169"/>
    <n v="161"/>
    <n v="166"/>
    <n v="163"/>
    <n v="156"/>
    <n v="159"/>
    <n v="544"/>
    <n v="486"/>
    <n v="1030"/>
  </r>
  <r>
    <x v="0"/>
    <x v="1"/>
    <x v="7"/>
    <n v="174"/>
    <n v="171"/>
    <n v="176"/>
    <n v="173"/>
    <n v="202"/>
    <n v="161"/>
    <n v="166"/>
    <n v="158"/>
    <n v="171"/>
    <n v="160"/>
    <n v="544"/>
    <n v="492"/>
    <n v="1036"/>
  </r>
  <r>
    <x v="0"/>
    <x v="1"/>
    <x v="8"/>
    <n v="173"/>
    <n v="180"/>
    <n v="174"/>
    <n v="181"/>
    <n v="173"/>
    <n v="171"/>
    <n v="194"/>
    <n v="156"/>
    <n v="200"/>
    <n v="158"/>
    <n v="541"/>
    <n v="508"/>
    <n v="1049"/>
  </r>
  <r>
    <x v="0"/>
    <x v="1"/>
    <x v="9"/>
    <n v="171"/>
    <n v="170"/>
    <n v="176"/>
    <n v="173"/>
    <n v="176"/>
    <n v="181"/>
    <n v="174"/>
    <n v="172"/>
    <n v="179"/>
    <n v="174"/>
    <n v="526"/>
    <n v="526"/>
    <n v="1052"/>
  </r>
  <r>
    <x v="0"/>
    <x v="1"/>
    <x v="10"/>
    <n v="171"/>
    <n v="178"/>
    <n v="176"/>
    <n v="182"/>
    <n v="178"/>
    <n v="171"/>
    <n v="174"/>
    <n v="179"/>
    <n v="179"/>
    <n v="181"/>
    <n v="528"/>
    <n v="532"/>
    <n v="1060"/>
  </r>
  <r>
    <x v="0"/>
    <x v="1"/>
    <x v="11"/>
    <n v="169"/>
    <n v="168"/>
    <n v="176"/>
    <n v="173"/>
    <n v="180"/>
    <n v="182"/>
    <n v="180"/>
    <n v="173"/>
    <n v="185"/>
    <n v="175"/>
    <n v="536"/>
    <n v="528"/>
    <n v="1064"/>
  </r>
  <r>
    <x v="0"/>
    <x v="1"/>
    <x v="12"/>
    <n v="167"/>
    <n v="176"/>
    <n v="172"/>
    <n v="180"/>
    <n v="178"/>
    <n v="173"/>
    <n v="182"/>
    <n v="180"/>
    <n v="187"/>
    <n v="182"/>
    <n v="532"/>
    <n v="533"/>
    <n v="1065"/>
  </r>
  <r>
    <x v="0"/>
    <x v="2"/>
    <x v="0"/>
    <n v="1567"/>
    <n v="1538"/>
    <n v="1756"/>
    <n v="1641"/>
    <n v="1615"/>
    <n v="1437"/>
    <n v="1381"/>
    <n v="1340"/>
    <n v="1220"/>
    <n v="1199"/>
    <n v="4752"/>
    <n v="4418"/>
    <n v="9170"/>
  </r>
  <r>
    <x v="0"/>
    <x v="2"/>
    <x v="1"/>
    <n v="1510"/>
    <n v="1456"/>
    <n v="1700"/>
    <n v="1539"/>
    <n v="1558"/>
    <n v="1509"/>
    <n v="1431"/>
    <n v="1318"/>
    <n v="1276"/>
    <n v="1179"/>
    <n v="4689"/>
    <n v="4366"/>
    <n v="9055"/>
  </r>
  <r>
    <x v="0"/>
    <x v="2"/>
    <x v="2"/>
    <n v="1571"/>
    <n v="1431"/>
    <n v="1751"/>
    <n v="1535"/>
    <n v="1550"/>
    <n v="1460"/>
    <n v="1371"/>
    <n v="1406"/>
    <n v="1179"/>
    <n v="1233"/>
    <n v="4672"/>
    <n v="4401"/>
    <n v="9073"/>
  </r>
  <r>
    <x v="0"/>
    <x v="2"/>
    <x v="3"/>
    <n v="1498"/>
    <n v="1432"/>
    <n v="1678"/>
    <n v="1512"/>
    <n v="1578"/>
    <n v="1466"/>
    <n v="1349"/>
    <n v="1290"/>
    <n v="1167"/>
    <n v="1142"/>
    <n v="4605"/>
    <n v="4268"/>
    <n v="8873"/>
  </r>
  <r>
    <x v="0"/>
    <x v="2"/>
    <x v="4"/>
    <n v="1497"/>
    <n v="1422"/>
    <n v="1645"/>
    <n v="1526"/>
    <n v="1532"/>
    <n v="1391"/>
    <n v="1391"/>
    <n v="1307"/>
    <n v="1206"/>
    <n v="1181"/>
    <n v="4568"/>
    <n v="4224"/>
    <n v="8792"/>
  </r>
  <r>
    <x v="0"/>
    <x v="2"/>
    <x v="5"/>
    <n v="1558"/>
    <n v="1445"/>
    <n v="1747"/>
    <n v="1566"/>
    <n v="1611"/>
    <n v="1432"/>
    <n v="1385"/>
    <n v="1313"/>
    <n v="1155"/>
    <n v="1158"/>
    <n v="4743"/>
    <n v="4311"/>
    <n v="9054"/>
  </r>
  <r>
    <x v="0"/>
    <x v="2"/>
    <x v="6"/>
    <n v="1552"/>
    <n v="1439"/>
    <n v="1768"/>
    <n v="1548"/>
    <n v="1580"/>
    <n v="1450"/>
    <n v="1429"/>
    <n v="1285"/>
    <n v="1271"/>
    <n v="1168"/>
    <n v="4777"/>
    <n v="4283"/>
    <n v="9060"/>
  </r>
  <r>
    <x v="0"/>
    <x v="2"/>
    <x v="7"/>
    <n v="1515"/>
    <n v="1441"/>
    <n v="1753"/>
    <n v="1565"/>
    <n v="1596"/>
    <n v="1491"/>
    <n v="1423"/>
    <n v="1338"/>
    <n v="1273"/>
    <n v="1251"/>
    <n v="4772"/>
    <n v="4394"/>
    <n v="9166"/>
  </r>
  <r>
    <x v="0"/>
    <x v="2"/>
    <x v="8"/>
    <n v="1567"/>
    <n v="1448"/>
    <n v="1737"/>
    <n v="1523"/>
    <n v="1657"/>
    <n v="1539"/>
    <n v="1479"/>
    <n v="1416"/>
    <n v="1315"/>
    <n v="1287"/>
    <n v="4873"/>
    <n v="4478"/>
    <n v="9351"/>
  </r>
  <r>
    <x v="0"/>
    <x v="2"/>
    <x v="9"/>
    <n v="1522"/>
    <n v="1475"/>
    <n v="1788"/>
    <n v="1630"/>
    <n v="1624"/>
    <n v="1454"/>
    <n v="1516"/>
    <n v="1439"/>
    <n v="1356"/>
    <n v="1345"/>
    <n v="4928"/>
    <n v="4523"/>
    <n v="9451"/>
  </r>
  <r>
    <x v="0"/>
    <x v="2"/>
    <x v="10"/>
    <n v="1520"/>
    <n v="1471"/>
    <n v="1778"/>
    <n v="1633"/>
    <n v="1681"/>
    <n v="1565"/>
    <n v="1494"/>
    <n v="1367"/>
    <n v="1329"/>
    <n v="1243"/>
    <n v="4953"/>
    <n v="4565"/>
    <n v="9518"/>
  </r>
  <r>
    <x v="0"/>
    <x v="2"/>
    <x v="11"/>
    <n v="1501"/>
    <n v="1457"/>
    <n v="1764"/>
    <n v="1610"/>
    <n v="1662"/>
    <n v="1560"/>
    <n v="1538"/>
    <n v="1463"/>
    <n v="1376"/>
    <n v="1368"/>
    <n v="4964"/>
    <n v="4633"/>
    <n v="9597"/>
  </r>
  <r>
    <x v="0"/>
    <x v="2"/>
    <x v="12"/>
    <n v="1516"/>
    <n v="1454"/>
    <n v="1781"/>
    <n v="1614"/>
    <n v="1676"/>
    <n v="1562"/>
    <n v="1546"/>
    <n v="1466"/>
    <n v="1375"/>
    <n v="1333"/>
    <n v="5003"/>
    <n v="4642"/>
    <n v="9645"/>
  </r>
  <r>
    <x v="0"/>
    <x v="3"/>
    <x v="0"/>
    <n v="8159"/>
    <n v="7865"/>
    <n v="8586"/>
    <n v="8046"/>
    <n v="8034"/>
    <n v="7689"/>
    <n v="7288"/>
    <n v="7489"/>
    <n v="6654"/>
    <n v="7027"/>
    <n v="23908"/>
    <n v="23224"/>
    <n v="47132"/>
  </r>
  <r>
    <x v="0"/>
    <x v="3"/>
    <x v="1"/>
    <n v="8189"/>
    <n v="8008"/>
    <n v="8742"/>
    <n v="8221"/>
    <n v="8096"/>
    <n v="7782"/>
    <n v="7261"/>
    <n v="7212"/>
    <n v="6662"/>
    <n v="6780"/>
    <n v="24099"/>
    <n v="23215"/>
    <n v="47314"/>
  </r>
  <r>
    <x v="0"/>
    <x v="3"/>
    <x v="2"/>
    <n v="8299"/>
    <n v="7727"/>
    <n v="8725"/>
    <n v="7948"/>
    <n v="8122"/>
    <n v="7917"/>
    <n v="7394"/>
    <n v="7374"/>
    <n v="6691"/>
    <n v="6921"/>
    <n v="24241"/>
    <n v="23239"/>
    <n v="47480"/>
  </r>
  <r>
    <x v="0"/>
    <x v="3"/>
    <x v="3"/>
    <n v="7707"/>
    <n v="7499"/>
    <n v="8138"/>
    <n v="7692"/>
    <n v="8234"/>
    <n v="7728"/>
    <n v="7344"/>
    <n v="7348"/>
    <n v="6519"/>
    <n v="6821"/>
    <n v="23716"/>
    <n v="22768"/>
    <n v="46484"/>
  </r>
  <r>
    <x v="0"/>
    <x v="3"/>
    <x v="4"/>
    <n v="7784"/>
    <n v="7370"/>
    <n v="8147"/>
    <n v="7585"/>
    <n v="7601"/>
    <n v="7366"/>
    <n v="7294"/>
    <n v="7212"/>
    <n v="6472"/>
    <n v="6661"/>
    <n v="23042"/>
    <n v="22163"/>
    <n v="45205"/>
  </r>
  <r>
    <x v="0"/>
    <x v="3"/>
    <x v="5"/>
    <n v="7774"/>
    <n v="7594"/>
    <n v="8206"/>
    <n v="7817"/>
    <n v="7819"/>
    <n v="7354"/>
    <n v="6864"/>
    <n v="6950"/>
    <n v="6156"/>
    <n v="6482"/>
    <n v="22889"/>
    <n v="22121"/>
    <n v="45010"/>
  </r>
  <r>
    <x v="0"/>
    <x v="3"/>
    <x v="6"/>
    <n v="7584"/>
    <n v="7321"/>
    <n v="8096"/>
    <n v="7554"/>
    <n v="7723"/>
    <n v="7533"/>
    <n v="7046"/>
    <n v="6922"/>
    <n v="6383"/>
    <n v="6458"/>
    <n v="22865"/>
    <n v="22009"/>
    <n v="44874"/>
  </r>
  <r>
    <x v="0"/>
    <x v="3"/>
    <x v="7"/>
    <n v="7579"/>
    <n v="7197"/>
    <n v="8156"/>
    <n v="7457"/>
    <n v="7507"/>
    <n v="7317"/>
    <n v="6959"/>
    <n v="7005"/>
    <n v="6528"/>
    <n v="6722"/>
    <n v="22622"/>
    <n v="21779"/>
    <n v="44401"/>
  </r>
  <r>
    <x v="0"/>
    <x v="3"/>
    <x v="8"/>
    <n v="7353"/>
    <n v="7137"/>
    <n v="7672"/>
    <n v="7290"/>
    <n v="7957"/>
    <n v="7432"/>
    <n v="7132"/>
    <n v="7110"/>
    <n v="6683"/>
    <n v="6784"/>
    <n v="22761"/>
    <n v="21832"/>
    <n v="44593"/>
  </r>
  <r>
    <x v="0"/>
    <x v="3"/>
    <x v="9"/>
    <n v="7504"/>
    <n v="7142"/>
    <n v="7928"/>
    <n v="7377"/>
    <n v="7204"/>
    <n v="7042"/>
    <n v="7549"/>
    <n v="7205"/>
    <n v="7082"/>
    <n v="6912"/>
    <n v="22681"/>
    <n v="21624"/>
    <n v="44305"/>
  </r>
  <r>
    <x v="0"/>
    <x v="3"/>
    <x v="10"/>
    <n v="7496"/>
    <n v="7131"/>
    <n v="8107"/>
    <n v="7461"/>
    <n v="7525"/>
    <n v="7254"/>
    <n v="6856"/>
    <n v="6791"/>
    <n v="6420"/>
    <n v="6480"/>
    <n v="22488"/>
    <n v="21506"/>
    <n v="43994"/>
  </r>
  <r>
    <x v="0"/>
    <x v="3"/>
    <x v="11"/>
    <n v="7402"/>
    <n v="7057"/>
    <n v="7787"/>
    <n v="7269"/>
    <n v="7614"/>
    <n v="7207"/>
    <n v="6817"/>
    <n v="6988"/>
    <n v="6388"/>
    <n v="6703"/>
    <n v="22218"/>
    <n v="21464"/>
    <n v="43682"/>
  </r>
  <r>
    <x v="0"/>
    <x v="3"/>
    <x v="12"/>
    <n v="7358"/>
    <n v="7050"/>
    <n v="7742"/>
    <n v="7268"/>
    <n v="7350"/>
    <n v="7029"/>
    <n v="7096"/>
    <n v="6892"/>
    <n v="6644"/>
    <n v="6572"/>
    <n v="22188"/>
    <n v="21189"/>
    <n v="43377"/>
  </r>
  <r>
    <x v="1"/>
    <x v="4"/>
    <x v="0"/>
    <m/>
    <m/>
    <m/>
    <m/>
    <m/>
    <m/>
    <m/>
    <m/>
    <n v="62"/>
    <n v="98"/>
    <n v="0"/>
    <n v="0"/>
    <n v="0"/>
  </r>
  <r>
    <x v="1"/>
    <x v="4"/>
    <x v="1"/>
    <n v="295"/>
    <n v="349"/>
    <n v="295"/>
    <n v="349"/>
    <n v="187"/>
    <n v="218"/>
    <n v="105"/>
    <n v="131"/>
    <n v="91"/>
    <n v="122"/>
    <n v="587"/>
    <n v="698"/>
    <n v="1285"/>
  </r>
  <r>
    <x v="1"/>
    <x v="4"/>
    <x v="2"/>
    <n v="287"/>
    <n v="282"/>
    <n v="291"/>
    <n v="283"/>
    <n v="238"/>
    <n v="292"/>
    <n v="164"/>
    <n v="179"/>
    <n v="105"/>
    <n v="138"/>
    <n v="693"/>
    <n v="754"/>
    <n v="1447"/>
  </r>
  <r>
    <x v="1"/>
    <x v="4"/>
    <x v="3"/>
    <n v="211"/>
    <n v="236"/>
    <n v="218"/>
    <n v="238"/>
    <n v="213"/>
    <n v="231"/>
    <n v="163"/>
    <n v="209"/>
    <n v="96"/>
    <n v="137"/>
    <n v="594"/>
    <n v="678"/>
    <n v="1272"/>
  </r>
  <r>
    <x v="1"/>
    <x v="4"/>
    <x v="4"/>
    <n v="178"/>
    <n v="182"/>
    <n v="178"/>
    <n v="182"/>
    <n v="228"/>
    <n v="268"/>
    <n v="176"/>
    <n v="191"/>
    <n v="136"/>
    <n v="166"/>
    <n v="582"/>
    <n v="641"/>
    <n v="1223"/>
  </r>
  <r>
    <x v="1"/>
    <x v="4"/>
    <x v="5"/>
    <n v="136"/>
    <n v="158"/>
    <n v="137"/>
    <n v="158"/>
    <n v="168"/>
    <n v="174"/>
    <n v="158"/>
    <n v="193"/>
    <n v="133"/>
    <n v="161"/>
    <n v="463"/>
    <n v="525"/>
    <n v="988"/>
  </r>
  <r>
    <x v="1"/>
    <x v="4"/>
    <x v="6"/>
    <n v="202"/>
    <n v="224"/>
    <n v="202"/>
    <n v="224"/>
    <n v="232"/>
    <n v="247"/>
    <n v="152"/>
    <n v="176"/>
    <n v="111"/>
    <n v="125"/>
    <n v="586"/>
    <n v="647"/>
    <n v="1233"/>
  </r>
  <r>
    <x v="1"/>
    <x v="4"/>
    <x v="7"/>
    <n v="182"/>
    <n v="168"/>
    <n v="184"/>
    <n v="175"/>
    <n v="211"/>
    <n v="214"/>
    <n v="158"/>
    <n v="187"/>
    <n v="130"/>
    <n v="156"/>
    <n v="553"/>
    <n v="576"/>
    <n v="1129"/>
  </r>
  <r>
    <x v="1"/>
    <x v="4"/>
    <x v="8"/>
    <n v="148"/>
    <n v="167"/>
    <n v="148"/>
    <n v="167"/>
    <n v="227"/>
    <n v="204"/>
    <n v="188"/>
    <n v="205"/>
    <n v="155"/>
    <n v="171"/>
    <n v="563"/>
    <n v="576"/>
    <n v="1139"/>
  </r>
  <r>
    <x v="1"/>
    <x v="4"/>
    <x v="9"/>
    <n v="173"/>
    <n v="201"/>
    <n v="175"/>
    <n v="209"/>
    <n v="183"/>
    <n v="195"/>
    <n v="204"/>
    <n v="196"/>
    <n v="168"/>
    <n v="164"/>
    <n v="562"/>
    <n v="600"/>
    <n v="1162"/>
  </r>
  <r>
    <x v="1"/>
    <x v="4"/>
    <x v="10"/>
    <n v="173"/>
    <n v="201"/>
    <n v="175"/>
    <n v="209"/>
    <n v="217"/>
    <n v="245"/>
    <n v="165"/>
    <n v="187"/>
    <n v="136"/>
    <n v="156"/>
    <n v="557"/>
    <n v="641"/>
    <n v="1198"/>
  </r>
  <r>
    <x v="1"/>
    <x v="4"/>
    <x v="11"/>
    <n v="171"/>
    <n v="199"/>
    <n v="173"/>
    <n v="205"/>
    <n v="193"/>
    <n v="226"/>
    <n v="195"/>
    <n v="235"/>
    <n v="160"/>
    <n v="196"/>
    <n v="561"/>
    <n v="666"/>
    <n v="1227"/>
  </r>
  <r>
    <x v="1"/>
    <x v="4"/>
    <x v="12"/>
    <n v="169"/>
    <n v="198"/>
    <n v="172"/>
    <n v="208"/>
    <n v="225"/>
    <n v="246"/>
    <n v="183"/>
    <n v="224"/>
    <n v="151"/>
    <n v="187"/>
    <n v="580"/>
    <n v="678"/>
    <n v="1258"/>
  </r>
  <r>
    <x v="2"/>
    <x v="0"/>
    <x v="0"/>
    <n v="10269"/>
    <n v="10225"/>
    <n v="10572"/>
    <n v="10378"/>
    <n v="9545"/>
    <n v="9671"/>
    <n v="8836"/>
    <n v="9089"/>
    <n v="8018"/>
    <n v="8501"/>
    <n v="28953"/>
    <n v="29138"/>
    <n v="58091"/>
  </r>
  <r>
    <x v="2"/>
    <x v="0"/>
    <x v="1"/>
    <n v="10516"/>
    <n v="10081"/>
    <n v="10924"/>
    <n v="10235"/>
    <n v="9740"/>
    <n v="9892"/>
    <n v="8514"/>
    <n v="8989"/>
    <n v="7857"/>
    <n v="8478"/>
    <n v="29178"/>
    <n v="29116"/>
    <n v="58294"/>
  </r>
  <r>
    <x v="2"/>
    <x v="0"/>
    <x v="2"/>
    <n v="10133"/>
    <n v="10316"/>
    <n v="10454"/>
    <n v="10475"/>
    <n v="10002"/>
    <n v="9744"/>
    <n v="8917"/>
    <n v="9288"/>
    <n v="8220"/>
    <n v="8758"/>
    <n v="29373"/>
    <n v="29507"/>
    <n v="58880"/>
  </r>
  <r>
    <x v="2"/>
    <x v="0"/>
    <x v="3"/>
    <n v="9960"/>
    <n v="9899"/>
    <n v="10235"/>
    <n v="10062"/>
    <n v="9572"/>
    <n v="9936"/>
    <n v="9027"/>
    <n v="9047"/>
    <n v="8412"/>
    <n v="8591"/>
    <n v="28834"/>
    <n v="29045"/>
    <n v="57879"/>
  </r>
  <r>
    <x v="2"/>
    <x v="0"/>
    <x v="4"/>
    <n v="9812"/>
    <n v="9802"/>
    <n v="10072"/>
    <n v="9935"/>
    <n v="9499"/>
    <n v="9489"/>
    <n v="8617"/>
    <n v="9290"/>
    <n v="7984"/>
    <n v="8881"/>
    <n v="28188"/>
    <n v="28714"/>
    <n v="56902"/>
  </r>
  <r>
    <x v="2"/>
    <x v="0"/>
    <x v="5"/>
    <n v="10040"/>
    <n v="9978"/>
    <n v="10339"/>
    <n v="10127"/>
    <n v="9206"/>
    <n v="9457"/>
    <n v="8514"/>
    <n v="8857"/>
    <n v="7949"/>
    <n v="8511"/>
    <n v="28059"/>
    <n v="28441"/>
    <n v="56500"/>
  </r>
  <r>
    <x v="2"/>
    <x v="0"/>
    <x v="6"/>
    <n v="9644"/>
    <n v="9744"/>
    <n v="9973"/>
    <n v="9918"/>
    <n v="9769"/>
    <n v="9759"/>
    <n v="8386"/>
    <n v="8965"/>
    <n v="7824"/>
    <n v="8640"/>
    <n v="28128"/>
    <n v="28642"/>
    <n v="56770"/>
  </r>
  <r>
    <x v="2"/>
    <x v="0"/>
    <x v="7"/>
    <n v="9920"/>
    <n v="9990"/>
    <n v="10316"/>
    <n v="10172"/>
    <n v="9249"/>
    <n v="9553"/>
    <n v="8953"/>
    <n v="9264"/>
    <n v="8497"/>
    <n v="8942"/>
    <n v="28518"/>
    <n v="28989"/>
    <n v="57507"/>
  </r>
  <r>
    <x v="2"/>
    <x v="0"/>
    <x v="8"/>
    <n v="9749"/>
    <n v="9727"/>
    <n v="9897"/>
    <n v="9808"/>
    <n v="9879"/>
    <n v="9930"/>
    <n v="8799"/>
    <n v="9277"/>
    <n v="8351"/>
    <n v="8955"/>
    <n v="28575"/>
    <n v="29015"/>
    <n v="57590"/>
  </r>
  <r>
    <x v="2"/>
    <x v="0"/>
    <x v="9"/>
    <n v="10031"/>
    <n v="9988"/>
    <n v="10183"/>
    <n v="10088"/>
    <n v="9303"/>
    <n v="9416"/>
    <n v="9286"/>
    <n v="9533"/>
    <n v="8813"/>
    <n v="9202"/>
    <n v="28772"/>
    <n v="29037"/>
    <n v="57809"/>
  </r>
  <r>
    <x v="2"/>
    <x v="0"/>
    <x v="10"/>
    <n v="10021"/>
    <n v="9962"/>
    <n v="10472"/>
    <n v="10261"/>
    <n v="9674"/>
    <n v="9836"/>
    <n v="8773"/>
    <n v="9039"/>
    <n v="8326"/>
    <n v="8725"/>
    <n v="28919"/>
    <n v="29136"/>
    <n v="58055"/>
  </r>
  <r>
    <x v="2"/>
    <x v="0"/>
    <x v="11"/>
    <n v="9895"/>
    <n v="9837"/>
    <n v="10093"/>
    <n v="9935"/>
    <n v="9844"/>
    <n v="9861"/>
    <n v="9123"/>
    <n v="9452"/>
    <n v="8658"/>
    <n v="9123"/>
    <n v="29060"/>
    <n v="29248"/>
    <n v="58308"/>
  </r>
  <r>
    <x v="2"/>
    <x v="0"/>
    <x v="12"/>
    <n v="9795"/>
    <n v="9848"/>
    <n v="10069"/>
    <n v="10222"/>
    <n v="9790"/>
    <n v="9637"/>
    <n v="9352"/>
    <n v="9496"/>
    <n v="8876"/>
    <n v="9166"/>
    <n v="29211"/>
    <n v="29355"/>
    <n v="58566"/>
  </r>
  <r>
    <x v="2"/>
    <x v="1"/>
    <x v="0"/>
    <n v="11547"/>
    <n v="10902"/>
    <n v="11820"/>
    <n v="11044"/>
    <n v="10610"/>
    <n v="10519"/>
    <n v="9905"/>
    <n v="10029"/>
    <n v="8938"/>
    <n v="9352"/>
    <n v="32335"/>
    <n v="31592"/>
    <n v="63927"/>
  </r>
  <r>
    <x v="2"/>
    <x v="1"/>
    <x v="1"/>
    <n v="11707"/>
    <n v="11349"/>
    <n v="12095"/>
    <n v="11522"/>
    <n v="11024"/>
    <n v="10658"/>
    <n v="9577"/>
    <n v="9874"/>
    <n v="8854"/>
    <n v="9391"/>
    <n v="32696"/>
    <n v="32054"/>
    <n v="64750"/>
  </r>
  <r>
    <x v="2"/>
    <x v="1"/>
    <x v="2"/>
    <n v="11638"/>
    <n v="11305"/>
    <n v="11917"/>
    <n v="11418"/>
    <n v="11104"/>
    <n v="10950"/>
    <n v="10046"/>
    <n v="10031"/>
    <n v="9234"/>
    <n v="9521"/>
    <n v="33067"/>
    <n v="32399"/>
    <n v="65466"/>
  </r>
  <r>
    <x v="2"/>
    <x v="1"/>
    <x v="3"/>
    <n v="11185"/>
    <n v="10938"/>
    <n v="11400"/>
    <n v="11059"/>
    <n v="10986"/>
    <n v="10913"/>
    <n v="10062"/>
    <n v="10303"/>
    <n v="9238"/>
    <n v="9767"/>
    <n v="32448"/>
    <n v="32275"/>
    <n v="64723"/>
  </r>
  <r>
    <x v="2"/>
    <x v="1"/>
    <x v="4"/>
    <n v="11311"/>
    <n v="11028"/>
    <n v="11503"/>
    <n v="11133"/>
    <n v="10507"/>
    <n v="10509"/>
    <n v="9934"/>
    <n v="10209"/>
    <n v="9086"/>
    <n v="9688"/>
    <n v="31944"/>
    <n v="31851"/>
    <n v="63795"/>
  </r>
  <r>
    <x v="2"/>
    <x v="1"/>
    <x v="5"/>
    <n v="11108"/>
    <n v="10885"/>
    <n v="11369"/>
    <n v="11016"/>
    <n v="10634"/>
    <n v="10599"/>
    <n v="9418"/>
    <n v="9862"/>
    <n v="8832"/>
    <n v="9471"/>
    <n v="31421"/>
    <n v="31477"/>
    <n v="62898"/>
  </r>
  <r>
    <x v="2"/>
    <x v="1"/>
    <x v="6"/>
    <n v="11065"/>
    <n v="10745"/>
    <n v="11363"/>
    <n v="10885"/>
    <n v="10649"/>
    <n v="10709"/>
    <n v="9657"/>
    <n v="9964"/>
    <n v="9063"/>
    <n v="9603"/>
    <n v="31669"/>
    <n v="31558"/>
    <n v="63227"/>
  </r>
  <r>
    <x v="2"/>
    <x v="1"/>
    <x v="7"/>
    <n v="11186"/>
    <n v="11265"/>
    <n v="11469"/>
    <n v="11387"/>
    <n v="10528"/>
    <n v="10488"/>
    <n v="9741"/>
    <n v="10176"/>
    <n v="9378"/>
    <n v="9943"/>
    <n v="31738"/>
    <n v="32051"/>
    <n v="63789"/>
  </r>
  <r>
    <x v="2"/>
    <x v="1"/>
    <x v="8"/>
    <n v="11198"/>
    <n v="11030"/>
    <n v="11322"/>
    <n v="11096"/>
    <n v="11120"/>
    <n v="11221"/>
    <n v="10120"/>
    <n v="10335"/>
    <n v="9743"/>
    <n v="10098"/>
    <n v="32562"/>
    <n v="32652"/>
    <n v="65214"/>
  </r>
  <r>
    <x v="2"/>
    <x v="1"/>
    <x v="9"/>
    <n v="11414"/>
    <n v="11262"/>
    <n v="11642"/>
    <n v="11375"/>
    <n v="10869"/>
    <n v="10874"/>
    <n v="10453"/>
    <n v="10997"/>
    <n v="10063"/>
    <n v="10745"/>
    <n v="32964"/>
    <n v="33246"/>
    <n v="66210"/>
  </r>
  <r>
    <x v="2"/>
    <x v="1"/>
    <x v="10"/>
    <n v="11438"/>
    <n v="11265"/>
    <n v="11724"/>
    <n v="11434"/>
    <n v="11293"/>
    <n v="11318"/>
    <n v="10434"/>
    <n v="10765"/>
    <n v="10045"/>
    <n v="10519"/>
    <n v="33451"/>
    <n v="33517"/>
    <n v="66968"/>
  </r>
  <r>
    <x v="2"/>
    <x v="1"/>
    <x v="11"/>
    <n v="11294"/>
    <n v="11162"/>
    <n v="11576"/>
    <n v="11329"/>
    <n v="11372"/>
    <n v="11411"/>
    <n v="10841"/>
    <n v="11205"/>
    <n v="10437"/>
    <n v="10948"/>
    <n v="33789"/>
    <n v="33945"/>
    <n v="67734"/>
  </r>
  <r>
    <x v="2"/>
    <x v="1"/>
    <x v="12"/>
    <n v="11214"/>
    <n v="11467"/>
    <n v="11606"/>
    <n v="11754"/>
    <n v="11344"/>
    <n v="11306"/>
    <n v="11031"/>
    <n v="11297"/>
    <n v="10620"/>
    <n v="11038"/>
    <n v="33981"/>
    <n v="34357"/>
    <n v="68338"/>
  </r>
  <r>
    <x v="2"/>
    <x v="2"/>
    <x v="0"/>
    <n v="1304"/>
    <n v="1239"/>
    <n v="1426"/>
    <n v="1329"/>
    <n v="1159"/>
    <n v="1175"/>
    <n v="908"/>
    <n v="961"/>
    <n v="791"/>
    <n v="861"/>
    <n v="3493"/>
    <n v="3465"/>
    <n v="6958"/>
  </r>
  <r>
    <x v="2"/>
    <x v="2"/>
    <x v="1"/>
    <n v="1428"/>
    <n v="1393"/>
    <n v="1553"/>
    <n v="1471"/>
    <n v="1198"/>
    <n v="1165"/>
    <n v="984"/>
    <n v="1067"/>
    <n v="861"/>
    <n v="922"/>
    <n v="3735"/>
    <n v="3703"/>
    <n v="7438"/>
  </r>
  <r>
    <x v="2"/>
    <x v="2"/>
    <x v="2"/>
    <n v="1412"/>
    <n v="1283"/>
    <n v="1528"/>
    <n v="1357"/>
    <n v="1229"/>
    <n v="1274"/>
    <n v="1021"/>
    <n v="1014"/>
    <n v="900"/>
    <n v="898"/>
    <n v="3778"/>
    <n v="3645"/>
    <n v="7423"/>
  </r>
  <r>
    <x v="2"/>
    <x v="2"/>
    <x v="3"/>
    <n v="1441"/>
    <n v="1356"/>
    <n v="1555"/>
    <n v="1426"/>
    <n v="1303"/>
    <n v="1258"/>
    <n v="1062"/>
    <n v="1126"/>
    <n v="907"/>
    <n v="980"/>
    <n v="3920"/>
    <n v="3810"/>
    <n v="7730"/>
  </r>
  <r>
    <x v="2"/>
    <x v="2"/>
    <x v="4"/>
    <n v="1406"/>
    <n v="1386"/>
    <n v="1516"/>
    <n v="1475"/>
    <n v="1262"/>
    <n v="1287"/>
    <n v="1094"/>
    <n v="1127"/>
    <n v="914"/>
    <n v="985"/>
    <n v="3872"/>
    <n v="3889"/>
    <n v="7761"/>
  </r>
  <r>
    <x v="2"/>
    <x v="2"/>
    <x v="5"/>
    <n v="1513"/>
    <n v="1606"/>
    <n v="1679"/>
    <n v="1731"/>
    <n v="1284"/>
    <n v="1345"/>
    <n v="1075"/>
    <n v="1157"/>
    <n v="884"/>
    <n v="997"/>
    <n v="4038"/>
    <n v="4233"/>
    <n v="8271"/>
  </r>
  <r>
    <x v="2"/>
    <x v="2"/>
    <x v="6"/>
    <n v="1586"/>
    <n v="1507"/>
    <n v="1792"/>
    <n v="1655"/>
    <n v="1444"/>
    <n v="1485"/>
    <n v="1115"/>
    <n v="1212"/>
    <n v="944"/>
    <n v="1036"/>
    <n v="4351"/>
    <n v="4352"/>
    <n v="8703"/>
  </r>
  <r>
    <x v="2"/>
    <x v="2"/>
    <x v="7"/>
    <n v="1615"/>
    <n v="1520"/>
    <n v="1804"/>
    <n v="1648"/>
    <n v="1441"/>
    <n v="1408"/>
    <n v="1208"/>
    <n v="1278"/>
    <n v="1034"/>
    <n v="1123"/>
    <n v="4453"/>
    <n v="4334"/>
    <n v="8787"/>
  </r>
  <r>
    <x v="2"/>
    <x v="2"/>
    <x v="8"/>
    <n v="1583"/>
    <n v="1559"/>
    <n v="1719"/>
    <n v="1672"/>
    <n v="1537"/>
    <n v="1487"/>
    <n v="1273"/>
    <n v="1296"/>
    <n v="1078"/>
    <n v="1115"/>
    <n v="4529"/>
    <n v="4455"/>
    <n v="8984"/>
  </r>
  <r>
    <x v="2"/>
    <x v="2"/>
    <x v="9"/>
    <n v="1600"/>
    <n v="1548"/>
    <n v="1792"/>
    <n v="1687"/>
    <n v="1478"/>
    <n v="1522"/>
    <n v="1358"/>
    <n v="1369"/>
    <n v="1162"/>
    <n v="1203"/>
    <n v="4628"/>
    <n v="4578"/>
    <n v="9206"/>
  </r>
  <r>
    <x v="2"/>
    <x v="2"/>
    <x v="10"/>
    <n v="1624"/>
    <n v="1605"/>
    <n v="1819"/>
    <n v="1749"/>
    <n v="1577"/>
    <n v="1552"/>
    <n v="1330"/>
    <n v="1415"/>
    <n v="1126"/>
    <n v="1217"/>
    <n v="4726"/>
    <n v="4716"/>
    <n v="9442"/>
  </r>
  <r>
    <x v="2"/>
    <x v="2"/>
    <x v="11"/>
    <n v="1638"/>
    <n v="1623"/>
    <n v="1835"/>
    <n v="1769"/>
    <n v="1583"/>
    <n v="1627"/>
    <n v="1419"/>
    <n v="1443"/>
    <n v="1215"/>
    <n v="1268"/>
    <n v="4837"/>
    <n v="4839"/>
    <n v="9676"/>
  </r>
  <r>
    <x v="2"/>
    <x v="2"/>
    <x v="12"/>
    <n v="1672"/>
    <n v="1662"/>
    <n v="1873"/>
    <n v="1812"/>
    <n v="1615"/>
    <n v="1645"/>
    <n v="1425"/>
    <n v="1513"/>
    <n v="1206"/>
    <n v="1301"/>
    <n v="4913"/>
    <n v="4970"/>
    <n v="9883"/>
  </r>
  <r>
    <x v="2"/>
    <x v="3"/>
    <x v="0"/>
    <n v="23120"/>
    <n v="22366"/>
    <n v="23818"/>
    <n v="22751"/>
    <n v="21314"/>
    <n v="21365"/>
    <n v="19649"/>
    <n v="20079"/>
    <n v="17747"/>
    <n v="18714"/>
    <n v="64781"/>
    <n v="64195"/>
    <n v="128976"/>
  </r>
  <r>
    <x v="2"/>
    <x v="3"/>
    <x v="1"/>
    <n v="23651"/>
    <n v="22823"/>
    <n v="24572"/>
    <n v="23228"/>
    <n v="21962"/>
    <n v="21715"/>
    <n v="19075"/>
    <n v="19930"/>
    <n v="17572"/>
    <n v="18791"/>
    <n v="65609"/>
    <n v="64873"/>
    <n v="130482"/>
  </r>
  <r>
    <x v="2"/>
    <x v="3"/>
    <x v="2"/>
    <n v="23183"/>
    <n v="22904"/>
    <n v="23899"/>
    <n v="23250"/>
    <n v="22335"/>
    <n v="21968"/>
    <n v="19984"/>
    <n v="20333"/>
    <n v="18354"/>
    <n v="19177"/>
    <n v="66218"/>
    <n v="65551"/>
    <n v="131769"/>
  </r>
  <r>
    <x v="2"/>
    <x v="3"/>
    <x v="3"/>
    <n v="22586"/>
    <n v="22193"/>
    <n v="23190"/>
    <n v="22547"/>
    <n v="21861"/>
    <n v="22107"/>
    <n v="20151"/>
    <n v="20476"/>
    <n v="18557"/>
    <n v="19338"/>
    <n v="65202"/>
    <n v="65130"/>
    <n v="130332"/>
  </r>
  <r>
    <x v="2"/>
    <x v="3"/>
    <x v="4"/>
    <n v="22529"/>
    <n v="22216"/>
    <n v="23091"/>
    <n v="22543"/>
    <n v="21268"/>
    <n v="21285"/>
    <n v="19645"/>
    <n v="20626"/>
    <n v="17984"/>
    <n v="19554"/>
    <n v="64004"/>
    <n v="64454"/>
    <n v="128458"/>
  </r>
  <r>
    <x v="2"/>
    <x v="3"/>
    <x v="5"/>
    <n v="22661"/>
    <n v="22469"/>
    <n v="23387"/>
    <n v="22874"/>
    <n v="21124"/>
    <n v="21401"/>
    <n v="19007"/>
    <n v="19876"/>
    <n v="17665"/>
    <n v="18979"/>
    <n v="63518"/>
    <n v="64151"/>
    <n v="127669"/>
  </r>
  <r>
    <x v="2"/>
    <x v="3"/>
    <x v="6"/>
    <n v="22295"/>
    <n v="21996"/>
    <n v="23128"/>
    <n v="22458"/>
    <n v="21862"/>
    <n v="21953"/>
    <n v="19158"/>
    <n v="20141"/>
    <n v="17831"/>
    <n v="19279"/>
    <n v="64148"/>
    <n v="64552"/>
    <n v="128700"/>
  </r>
  <r>
    <x v="2"/>
    <x v="3"/>
    <x v="7"/>
    <n v="22721"/>
    <n v="22775"/>
    <n v="23589"/>
    <n v="23207"/>
    <n v="21218"/>
    <n v="21449"/>
    <n v="19902"/>
    <n v="20718"/>
    <n v="18909"/>
    <n v="20008"/>
    <n v="64709"/>
    <n v="65374"/>
    <n v="130083"/>
  </r>
  <r>
    <x v="2"/>
    <x v="3"/>
    <x v="8"/>
    <n v="22530"/>
    <n v="22316"/>
    <n v="22938"/>
    <n v="22576"/>
    <n v="22536"/>
    <n v="22638"/>
    <n v="20192"/>
    <n v="20908"/>
    <n v="19172"/>
    <n v="20168"/>
    <n v="65666"/>
    <n v="66122"/>
    <n v="131788"/>
  </r>
  <r>
    <x v="2"/>
    <x v="3"/>
    <x v="9"/>
    <n v="23045"/>
    <n v="22798"/>
    <n v="23617"/>
    <n v="23150"/>
    <n v="21650"/>
    <n v="21812"/>
    <n v="21097"/>
    <n v="21899"/>
    <n v="20038"/>
    <n v="21150"/>
    <n v="66364"/>
    <n v="66861"/>
    <n v="133225"/>
  </r>
  <r>
    <x v="2"/>
    <x v="3"/>
    <x v="10"/>
    <n v="23083"/>
    <n v="22832"/>
    <n v="24015"/>
    <n v="23444"/>
    <n v="22544"/>
    <n v="22706"/>
    <n v="20537"/>
    <n v="21219"/>
    <n v="19497"/>
    <n v="20461"/>
    <n v="67096"/>
    <n v="67369"/>
    <n v="134465"/>
  </r>
  <r>
    <x v="2"/>
    <x v="3"/>
    <x v="11"/>
    <n v="22827"/>
    <n v="22622"/>
    <n v="23504"/>
    <n v="23033"/>
    <n v="22799"/>
    <n v="22899"/>
    <n v="21383"/>
    <n v="22100"/>
    <n v="20310"/>
    <n v="21339"/>
    <n v="67686"/>
    <n v="68032"/>
    <n v="135718"/>
  </r>
  <r>
    <x v="2"/>
    <x v="3"/>
    <x v="12"/>
    <n v="22681"/>
    <n v="22977"/>
    <n v="23548"/>
    <n v="23788"/>
    <n v="22749"/>
    <n v="22588"/>
    <n v="21808"/>
    <n v="22306"/>
    <n v="20702"/>
    <n v="21505"/>
    <n v="68105"/>
    <n v="68682"/>
    <n v="136787"/>
  </r>
  <r>
    <x v="3"/>
    <x v="0"/>
    <x v="0"/>
    <n v="2021"/>
    <n v="2048"/>
    <n v="2062"/>
    <n v="2066"/>
    <n v="1882"/>
    <n v="1847"/>
    <n v="1685"/>
    <n v="1790"/>
    <n v="1670"/>
    <n v="1789"/>
    <n v="5629"/>
    <n v="5703"/>
    <n v="11332"/>
  </r>
  <r>
    <x v="3"/>
    <x v="0"/>
    <x v="1"/>
    <n v="2040"/>
    <n v="1981"/>
    <n v="2073"/>
    <n v="2001"/>
    <n v="1957"/>
    <n v="2005"/>
    <n v="1770"/>
    <n v="1780"/>
    <n v="1725"/>
    <n v="1757"/>
    <n v="5800"/>
    <n v="5786"/>
    <n v="11586"/>
  </r>
  <r>
    <x v="3"/>
    <x v="0"/>
    <x v="2"/>
    <n v="2130"/>
    <n v="2044"/>
    <n v="2171"/>
    <n v="2064"/>
    <n v="2022"/>
    <n v="2001"/>
    <n v="1851"/>
    <n v="1921"/>
    <n v="1784"/>
    <n v="1890"/>
    <n v="6044"/>
    <n v="5986"/>
    <n v="12030"/>
  </r>
  <r>
    <x v="3"/>
    <x v="0"/>
    <x v="3"/>
    <n v="2167"/>
    <n v="2075"/>
    <n v="2194"/>
    <n v="2084"/>
    <n v="2092"/>
    <n v="2029"/>
    <n v="1945"/>
    <n v="1956"/>
    <n v="1911"/>
    <n v="1948"/>
    <n v="6231"/>
    <n v="6069"/>
    <n v="12300"/>
  </r>
  <r>
    <x v="3"/>
    <x v="0"/>
    <x v="4"/>
    <n v="2326"/>
    <n v="2229"/>
    <n v="2352"/>
    <n v="2243"/>
    <n v="2197"/>
    <n v="2063"/>
    <n v="1996"/>
    <n v="1969"/>
    <n v="1975"/>
    <n v="1964"/>
    <n v="6545"/>
    <n v="6275"/>
    <n v="12820"/>
  </r>
  <r>
    <x v="3"/>
    <x v="0"/>
    <x v="5"/>
    <n v="2290"/>
    <n v="2269"/>
    <n v="2319"/>
    <n v="2290"/>
    <n v="2272"/>
    <n v="2225"/>
    <n v="2061"/>
    <n v="1984"/>
    <n v="2023"/>
    <n v="1968"/>
    <n v="6652"/>
    <n v="6499"/>
    <n v="13151"/>
  </r>
  <r>
    <x v="3"/>
    <x v="0"/>
    <x v="6"/>
    <n v="2314"/>
    <n v="2379"/>
    <n v="2355"/>
    <n v="2401"/>
    <n v="2275"/>
    <n v="2271"/>
    <n v="2099"/>
    <n v="2118"/>
    <n v="2092"/>
    <n v="2144"/>
    <n v="6729"/>
    <n v="6790"/>
    <n v="13519"/>
  </r>
  <r>
    <x v="3"/>
    <x v="0"/>
    <x v="7"/>
    <n v="2529"/>
    <n v="2474"/>
    <n v="2576"/>
    <n v="2498"/>
    <n v="2286"/>
    <n v="2394"/>
    <n v="2142"/>
    <n v="2177"/>
    <n v="2100"/>
    <n v="2186"/>
    <n v="7004"/>
    <n v="7069"/>
    <n v="14073"/>
  </r>
  <r>
    <x v="3"/>
    <x v="0"/>
    <x v="8"/>
    <n v="2310"/>
    <n v="2325"/>
    <n v="2328"/>
    <n v="2334"/>
    <n v="2409"/>
    <n v="2355"/>
    <n v="2109"/>
    <n v="2252"/>
    <n v="2102"/>
    <n v="2280"/>
    <n v="6846"/>
    <n v="6941"/>
    <n v="13787"/>
  </r>
  <r>
    <x v="3"/>
    <x v="0"/>
    <x v="9"/>
    <n v="2456"/>
    <n v="2413"/>
    <n v="2481"/>
    <n v="2437"/>
    <n v="2305"/>
    <n v="2311"/>
    <n v="2289"/>
    <n v="2284"/>
    <n v="2244"/>
    <n v="2293"/>
    <n v="7075"/>
    <n v="7032"/>
    <n v="14107"/>
  </r>
  <r>
    <x v="3"/>
    <x v="0"/>
    <x v="10"/>
    <n v="2453"/>
    <n v="2407"/>
    <n v="2502"/>
    <n v="2455"/>
    <n v="2456"/>
    <n v="2413"/>
    <n v="2236"/>
    <n v="2265"/>
    <n v="2229"/>
    <n v="2293"/>
    <n v="7194"/>
    <n v="7133"/>
    <n v="14327"/>
  </r>
  <r>
    <x v="3"/>
    <x v="0"/>
    <x v="11"/>
    <n v="2423"/>
    <n v="2385"/>
    <n v="2471"/>
    <n v="2433"/>
    <n v="2477"/>
    <n v="2430"/>
    <n v="2370"/>
    <n v="2341"/>
    <n v="2324"/>
    <n v="2351"/>
    <n v="7318"/>
    <n v="7204"/>
    <n v="14522"/>
  </r>
  <r>
    <x v="3"/>
    <x v="0"/>
    <x v="12"/>
    <n v="2432"/>
    <n v="2412"/>
    <n v="2541"/>
    <n v="2484"/>
    <n v="2459"/>
    <n v="2433"/>
    <n v="2390"/>
    <n v="2394"/>
    <n v="2382"/>
    <n v="2423"/>
    <n v="7390"/>
    <n v="7311"/>
    <n v="14701"/>
  </r>
  <r>
    <x v="3"/>
    <x v="1"/>
    <x v="0"/>
    <n v="61"/>
    <n v="136"/>
    <n v="63"/>
    <n v="141"/>
    <n v="52"/>
    <n v="123"/>
    <n v="42"/>
    <n v="88"/>
    <n v="38"/>
    <n v="79"/>
    <n v="157"/>
    <n v="352"/>
    <n v="509"/>
  </r>
  <r>
    <x v="3"/>
    <x v="1"/>
    <x v="1"/>
    <n v="52"/>
    <n v="119"/>
    <n v="55"/>
    <n v="121"/>
    <n v="57"/>
    <n v="130"/>
    <n v="39"/>
    <n v="105"/>
    <n v="39"/>
    <n v="100"/>
    <n v="151"/>
    <n v="356"/>
    <n v="507"/>
  </r>
  <r>
    <x v="3"/>
    <x v="1"/>
    <x v="2"/>
    <n v="39"/>
    <n v="120"/>
    <n v="44"/>
    <n v="122"/>
    <n v="50"/>
    <n v="121"/>
    <n v="56"/>
    <n v="116"/>
    <n v="51"/>
    <n v="114"/>
    <n v="150"/>
    <n v="359"/>
    <n v="509"/>
  </r>
  <r>
    <x v="3"/>
    <x v="1"/>
    <x v="3"/>
    <n v="67"/>
    <n v="108"/>
    <n v="69"/>
    <n v="109"/>
    <n v="36"/>
    <n v="107"/>
    <n v="44"/>
    <n v="112"/>
    <n v="42"/>
    <n v="107"/>
    <n v="149"/>
    <n v="328"/>
    <n v="477"/>
  </r>
  <r>
    <x v="3"/>
    <x v="1"/>
    <x v="4"/>
    <n v="65"/>
    <n v="119"/>
    <n v="66"/>
    <n v="121"/>
    <n v="74"/>
    <n v="102"/>
    <n v="38"/>
    <n v="99"/>
    <n v="35"/>
    <n v="98"/>
    <n v="178"/>
    <n v="322"/>
    <n v="500"/>
  </r>
  <r>
    <x v="3"/>
    <x v="1"/>
    <x v="5"/>
    <n v="66"/>
    <n v="105"/>
    <n v="68"/>
    <n v="107"/>
    <n v="66"/>
    <n v="103"/>
    <n v="70"/>
    <n v="93"/>
    <n v="61"/>
    <n v="89"/>
    <n v="204"/>
    <n v="303"/>
    <n v="507"/>
  </r>
  <r>
    <x v="3"/>
    <x v="1"/>
    <x v="6"/>
    <n v="69"/>
    <n v="87"/>
    <n v="70"/>
    <n v="87"/>
    <n v="55"/>
    <n v="88"/>
    <n v="55"/>
    <n v="85"/>
    <n v="52"/>
    <n v="83"/>
    <n v="180"/>
    <n v="260"/>
    <n v="440"/>
  </r>
  <r>
    <x v="3"/>
    <x v="1"/>
    <x v="7"/>
    <n v="49"/>
    <n v="87"/>
    <n v="54"/>
    <n v="88"/>
    <n v="63"/>
    <n v="81"/>
    <n v="44"/>
    <n v="79"/>
    <n v="44"/>
    <n v="80"/>
    <n v="161"/>
    <n v="248"/>
    <n v="409"/>
  </r>
  <r>
    <x v="3"/>
    <x v="1"/>
    <x v="8"/>
    <n v="40"/>
    <n v="83"/>
    <n v="41"/>
    <n v="83"/>
    <n v="48"/>
    <n v="85"/>
    <n v="61"/>
    <n v="79"/>
    <n v="58"/>
    <n v="77"/>
    <n v="150"/>
    <n v="247"/>
    <n v="397"/>
  </r>
  <r>
    <x v="3"/>
    <x v="1"/>
    <x v="9"/>
    <n v="49"/>
    <n v="86"/>
    <n v="51"/>
    <n v="88"/>
    <n v="37"/>
    <n v="79"/>
    <n v="43"/>
    <n v="78"/>
    <n v="43"/>
    <n v="79"/>
    <n v="131"/>
    <n v="245"/>
    <n v="376"/>
  </r>
  <r>
    <x v="3"/>
    <x v="1"/>
    <x v="10"/>
    <n v="40"/>
    <n v="82"/>
    <n v="41"/>
    <n v="82"/>
    <n v="45"/>
    <n v="85"/>
    <n v="36"/>
    <n v="77"/>
    <n v="34"/>
    <n v="75"/>
    <n v="122"/>
    <n v="244"/>
    <n v="366"/>
  </r>
  <r>
    <x v="3"/>
    <x v="1"/>
    <x v="11"/>
    <n v="48"/>
    <n v="85"/>
    <n v="50"/>
    <n v="87"/>
    <n v="37"/>
    <n v="78"/>
    <n v="41"/>
    <n v="78"/>
    <n v="41"/>
    <n v="79"/>
    <n v="128"/>
    <n v="243"/>
    <n v="371"/>
  </r>
  <r>
    <x v="3"/>
    <x v="1"/>
    <x v="12"/>
    <n v="47"/>
    <n v="81"/>
    <n v="48"/>
    <n v="81"/>
    <n v="44"/>
    <n v="84"/>
    <n v="36"/>
    <n v="76"/>
    <n v="34"/>
    <n v="74"/>
    <n v="128"/>
    <n v="241"/>
    <n v="369"/>
  </r>
  <r>
    <x v="3"/>
    <x v="3"/>
    <x v="0"/>
    <n v="2082"/>
    <n v="2184"/>
    <n v="2125"/>
    <n v="2207"/>
    <n v="1934"/>
    <n v="1970"/>
    <n v="1727"/>
    <n v="1878"/>
    <n v="1708"/>
    <n v="1868"/>
    <n v="5786"/>
    <n v="6055"/>
    <n v="11841"/>
  </r>
  <r>
    <x v="3"/>
    <x v="3"/>
    <x v="1"/>
    <n v="2092"/>
    <n v="2100"/>
    <n v="2128"/>
    <n v="2122"/>
    <n v="2014"/>
    <n v="2135"/>
    <n v="1809"/>
    <n v="1885"/>
    <n v="1764"/>
    <n v="1857"/>
    <n v="5951"/>
    <n v="6142"/>
    <n v="12093"/>
  </r>
  <r>
    <x v="3"/>
    <x v="3"/>
    <x v="2"/>
    <n v="2169"/>
    <n v="2164"/>
    <n v="2215"/>
    <n v="2186"/>
    <n v="2072"/>
    <n v="2122"/>
    <n v="1907"/>
    <n v="2037"/>
    <n v="1835"/>
    <n v="2004"/>
    <n v="6194"/>
    <n v="6345"/>
    <n v="12539"/>
  </r>
  <r>
    <x v="3"/>
    <x v="3"/>
    <x v="3"/>
    <n v="2234"/>
    <n v="2183"/>
    <n v="2263"/>
    <n v="2193"/>
    <n v="2128"/>
    <n v="2136"/>
    <n v="1989"/>
    <n v="2068"/>
    <n v="1953"/>
    <n v="2055"/>
    <n v="6380"/>
    <n v="6397"/>
    <n v="12777"/>
  </r>
  <r>
    <x v="3"/>
    <x v="3"/>
    <x v="4"/>
    <n v="2391"/>
    <n v="2348"/>
    <n v="2418"/>
    <n v="2364"/>
    <n v="2271"/>
    <n v="2165"/>
    <n v="2034"/>
    <n v="2068"/>
    <n v="2010"/>
    <n v="2062"/>
    <n v="6723"/>
    <n v="6597"/>
    <n v="13320"/>
  </r>
  <r>
    <x v="3"/>
    <x v="3"/>
    <x v="5"/>
    <n v="2356"/>
    <n v="2374"/>
    <n v="2387"/>
    <n v="2397"/>
    <n v="2338"/>
    <n v="2328"/>
    <n v="2131"/>
    <n v="2077"/>
    <n v="2084"/>
    <n v="2057"/>
    <n v="6856"/>
    <n v="6802"/>
    <n v="13658"/>
  </r>
  <r>
    <x v="3"/>
    <x v="3"/>
    <x v="6"/>
    <n v="2383"/>
    <n v="2466"/>
    <n v="2425"/>
    <n v="2488"/>
    <n v="2330"/>
    <n v="2359"/>
    <n v="2154"/>
    <n v="2203"/>
    <n v="2144"/>
    <n v="2227"/>
    <n v="6909"/>
    <n v="7050"/>
    <n v="13959"/>
  </r>
  <r>
    <x v="3"/>
    <x v="3"/>
    <x v="7"/>
    <n v="2578"/>
    <n v="2561"/>
    <n v="2630"/>
    <n v="2586"/>
    <n v="2349"/>
    <n v="2475"/>
    <n v="2186"/>
    <n v="2256"/>
    <n v="2144"/>
    <n v="2266"/>
    <n v="7165"/>
    <n v="7317"/>
    <n v="14482"/>
  </r>
  <r>
    <x v="3"/>
    <x v="3"/>
    <x v="8"/>
    <n v="2350"/>
    <n v="2408"/>
    <n v="2369"/>
    <n v="2417"/>
    <n v="2457"/>
    <n v="2440"/>
    <n v="2170"/>
    <n v="2331"/>
    <n v="2160"/>
    <n v="2357"/>
    <n v="6996"/>
    <n v="7188"/>
    <n v="14184"/>
  </r>
  <r>
    <x v="3"/>
    <x v="3"/>
    <x v="9"/>
    <n v="2505"/>
    <n v="2499"/>
    <n v="2532"/>
    <n v="2525"/>
    <n v="2342"/>
    <n v="2390"/>
    <n v="2332"/>
    <n v="2362"/>
    <n v="2287"/>
    <n v="2372"/>
    <n v="7206"/>
    <n v="7277"/>
    <n v="14483"/>
  </r>
  <r>
    <x v="3"/>
    <x v="3"/>
    <x v="10"/>
    <n v="2493"/>
    <n v="2489"/>
    <n v="2543"/>
    <n v="2537"/>
    <n v="2501"/>
    <n v="2498"/>
    <n v="2272"/>
    <n v="2342"/>
    <n v="2263"/>
    <n v="2368"/>
    <n v="7316"/>
    <n v="7377"/>
    <n v="14693"/>
  </r>
  <r>
    <x v="3"/>
    <x v="3"/>
    <x v="11"/>
    <n v="2471"/>
    <n v="2470"/>
    <n v="2521"/>
    <n v="2520"/>
    <n v="2514"/>
    <n v="2508"/>
    <n v="2411"/>
    <n v="2419"/>
    <n v="2365"/>
    <n v="2430"/>
    <n v="7446"/>
    <n v="7447"/>
    <n v="14893"/>
  </r>
  <r>
    <x v="3"/>
    <x v="3"/>
    <x v="12"/>
    <n v="2479"/>
    <n v="2493"/>
    <n v="2589"/>
    <n v="2565"/>
    <n v="2503"/>
    <n v="2517"/>
    <n v="2426"/>
    <n v="2470"/>
    <n v="2416"/>
    <n v="2497"/>
    <n v="7518"/>
    <n v="7552"/>
    <n v="15070"/>
  </r>
  <r>
    <x v="4"/>
    <x v="3"/>
    <x v="0"/>
    <n v="33361"/>
    <n v="32415"/>
    <n v="34529"/>
    <n v="33004"/>
    <n v="31282"/>
    <n v="31024"/>
    <n v="28664"/>
    <n v="29446"/>
    <n v="26171"/>
    <n v="27707"/>
    <n v="94475"/>
    <n v="93474"/>
    <n v="187949"/>
  </r>
  <r>
    <x v="4"/>
    <x v="3"/>
    <x v="1"/>
    <n v="34227"/>
    <n v="33280"/>
    <n v="35737"/>
    <n v="33920"/>
    <n v="32259"/>
    <n v="31850"/>
    <n v="28250"/>
    <n v="29158"/>
    <n v="26089"/>
    <n v="27550"/>
    <n v="96246"/>
    <n v="94928"/>
    <n v="191174"/>
  </r>
  <r>
    <x v="4"/>
    <x v="3"/>
    <x v="2"/>
    <n v="33938"/>
    <n v="33077"/>
    <n v="35130"/>
    <n v="33667"/>
    <n v="32767"/>
    <n v="32299"/>
    <n v="29449"/>
    <n v="29923"/>
    <n v="26985"/>
    <n v="28240"/>
    <n v="97346"/>
    <n v="95889"/>
    <n v="193235"/>
  </r>
  <r>
    <x v="4"/>
    <x v="3"/>
    <x v="3"/>
    <n v="32738"/>
    <n v="32111"/>
    <n v="33809"/>
    <n v="32670"/>
    <n v="32436"/>
    <n v="32202"/>
    <n v="29647"/>
    <n v="30101"/>
    <n v="27125"/>
    <n v="28351"/>
    <n v="95892"/>
    <n v="94973"/>
    <n v="190865"/>
  </r>
  <r>
    <x v="4"/>
    <x v="3"/>
    <x v="4"/>
    <n v="32882"/>
    <n v="32116"/>
    <n v="33834"/>
    <n v="32674"/>
    <n v="31368"/>
    <n v="31084"/>
    <n v="29149"/>
    <n v="30097"/>
    <n v="26602"/>
    <n v="28443"/>
    <n v="94351"/>
    <n v="93855"/>
    <n v="188206"/>
  </r>
  <r>
    <x v="4"/>
    <x v="3"/>
    <x v="5"/>
    <n v="32927"/>
    <n v="32595"/>
    <n v="34117"/>
    <n v="33246"/>
    <n v="31449"/>
    <n v="31257"/>
    <n v="28160"/>
    <n v="29096"/>
    <n v="26038"/>
    <n v="27679"/>
    <n v="93726"/>
    <n v="93599"/>
    <n v="187325"/>
  </r>
  <r>
    <x v="4"/>
    <x v="3"/>
    <x v="6"/>
    <n v="32464"/>
    <n v="32007"/>
    <n v="33851"/>
    <n v="32724"/>
    <n v="32147"/>
    <n v="32092"/>
    <n v="28510"/>
    <n v="29442"/>
    <n v="26469"/>
    <n v="28089"/>
    <n v="94508"/>
    <n v="94258"/>
    <n v="188766"/>
  </r>
  <r>
    <x v="4"/>
    <x v="3"/>
    <x v="7"/>
    <n v="33060"/>
    <n v="32701"/>
    <n v="34559"/>
    <n v="33425"/>
    <n v="31285"/>
    <n v="31455"/>
    <n v="29205"/>
    <n v="30166"/>
    <n v="27711"/>
    <n v="29152"/>
    <n v="95049"/>
    <n v="95046"/>
    <n v="190095"/>
  </r>
  <r>
    <x v="4"/>
    <x v="3"/>
    <x v="8"/>
    <n v="32381"/>
    <n v="32028"/>
    <n v="33127"/>
    <n v="32450"/>
    <n v="33177"/>
    <n v="32714"/>
    <n v="29682"/>
    <n v="30554"/>
    <n v="28170"/>
    <n v="29480"/>
    <n v="95986"/>
    <n v="95718"/>
    <n v="191704"/>
  </r>
  <r>
    <x v="4"/>
    <x v="3"/>
    <x v="9"/>
    <n v="33227"/>
    <n v="32640"/>
    <n v="34252"/>
    <n v="33261"/>
    <n v="31379"/>
    <n v="31439"/>
    <n v="31182"/>
    <n v="31662"/>
    <n v="29575"/>
    <n v="30598"/>
    <n v="96813"/>
    <n v="96362"/>
    <n v="193175"/>
  </r>
  <r>
    <x v="4"/>
    <x v="3"/>
    <x v="10"/>
    <n v="33245"/>
    <n v="32653"/>
    <n v="34840"/>
    <n v="33651"/>
    <n v="32787"/>
    <n v="32703"/>
    <n v="29830"/>
    <n v="30539"/>
    <n v="28316"/>
    <n v="29465"/>
    <n v="97457"/>
    <n v="96893"/>
    <n v="194350"/>
  </r>
  <r>
    <x v="4"/>
    <x v="3"/>
    <x v="11"/>
    <n v="32871"/>
    <n v="32348"/>
    <n v="33985"/>
    <n v="33027"/>
    <n v="33120"/>
    <n v="32840"/>
    <n v="30806"/>
    <n v="31742"/>
    <n v="29223"/>
    <n v="30668"/>
    <n v="97911"/>
    <n v="97609"/>
    <n v="195520"/>
  </r>
  <r>
    <x v="4"/>
    <x v="3"/>
    <x v="12"/>
    <n v="32687"/>
    <n v="32718"/>
    <n v="34051"/>
    <n v="33829"/>
    <n v="32827"/>
    <n v="32380"/>
    <n v="31513"/>
    <n v="31892"/>
    <n v="29913"/>
    <n v="30761"/>
    <n v="98391"/>
    <n v="98101"/>
    <n v="19649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itemPrintTitles="1" createdVersion="4" indent="0" compact="0" outline="1" outlineData="1" compactData="0" multipleFieldFilters="0">
  <location ref="A3:X70" firstHeaderRow="0" firstDataRow="1" firstDataCol="3"/>
  <pivotFields count="110"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6">
        <item x="4"/>
        <item x="1"/>
        <item x="3"/>
        <item x="0"/>
        <item x="2"/>
        <item t="default"/>
      </items>
    </pivotField>
    <pivotField compact="0" showAll="0"/>
    <pivotField compact="0" showAll="0"/>
    <pivotField compact="0" showAll="0"/>
    <pivotField axis="axisRow" compact="0" showAll="0">
      <items count="7">
        <item x="2"/>
        <item x="0"/>
        <item x="1"/>
        <item x="3"/>
        <item x="4"/>
        <item x="5"/>
        <item t="default"/>
      </items>
    </pivotField>
    <pivotField compact="0" showAll="0"/>
    <pivotField axis="axisRow" compact="0" showAll="0">
      <items count="13">
        <item x="6"/>
        <item x="4"/>
        <item x="9"/>
        <item x="5"/>
        <item x="11"/>
        <item x="0"/>
        <item x="1"/>
        <item x="7"/>
        <item x="8"/>
        <item x="2"/>
        <item x="3"/>
        <item x="10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dataField="1" compact="0" showAll="0" defaultSubtotal="0"/>
    <pivotField compact="0" showAll="0"/>
    <pivotField compact="0" showAll="0"/>
    <pivotField compact="0" showAll="0"/>
    <pivotField dataField="1" compact="0" showAll="0"/>
    <pivotField dataField="1" compact="0" showAll="0"/>
    <pivotField compact="0" showAll="0"/>
    <pivotField dataField="1" compact="0" showAll="0"/>
    <pivotField dataField="1" compact="0" showAll="0"/>
    <pivotField compact="0" showAll="0"/>
    <pivotField dataField="1" compact="0" showAll="0"/>
    <pivotField dataField="1" compact="0" showAll="0"/>
    <pivotField compact="0" showAll="0"/>
    <pivotField dataField="1" compact="0" showAll="0"/>
    <pivotField dataField="1" compact="0" showAll="0"/>
    <pivotField compact="0" showAll="0"/>
    <pivotField dataField="1" compact="0" showAll="0"/>
    <pivotField dataField="1" compact="0" showAll="0"/>
    <pivotField compact="0" showAll="0"/>
    <pivotField dataField="1" compact="0" showAll="0"/>
    <pivotField dataField="1" compact="0" showAll="0"/>
    <pivotField compact="0" showAll="0"/>
    <pivotField dataField="1" compact="0" showAll="0" defaultSubtotal="0"/>
    <pivotField dataField="1" compact="0" showAll="0" defaultSubtotal="0"/>
    <pivotField dataField="1" compact="0" showAll="0" defaultSubtota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 defaultSubtota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 defaultSubtotal="0"/>
    <pivotField dataField="1" compact="0" showAll="0" defaultSubtota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 defaultSubtotal="0"/>
    <pivotField compact="0" showAll="0"/>
    <pivotField compact="0" showAll="0"/>
    <pivotField dataField="1" compact="0" showAll="0"/>
  </pivotFields>
  <rowFields count="3">
    <field x="20"/>
    <field x="16"/>
    <field x="22"/>
  </rowFields>
  <rowItems count="67">
    <i>
      <x/>
    </i>
    <i r="1">
      <x v="1"/>
    </i>
    <i r="2">
      <x v="5"/>
    </i>
    <i r="1">
      <x v="2"/>
    </i>
    <i r="2">
      <x v="3"/>
    </i>
    <i r="2">
      <x v="5"/>
    </i>
    <i r="1">
      <x v="3"/>
    </i>
    <i r="2">
      <x v="1"/>
    </i>
    <i r="2">
      <x v="5"/>
    </i>
    <i r="2">
      <x v="6"/>
    </i>
    <i r="1">
      <x v="4"/>
    </i>
    <i r="2">
      <x v="5"/>
    </i>
    <i>
      <x v="1"/>
    </i>
    <i r="1">
      <x v="1"/>
    </i>
    <i r="2">
      <x v="5"/>
    </i>
    <i r="1">
      <x v="2"/>
    </i>
    <i r="2">
      <x v="3"/>
    </i>
    <i r="1">
      <x v="3"/>
    </i>
    <i r="2">
      <x v="5"/>
    </i>
    <i r="2">
      <x v="6"/>
    </i>
    <i r="1">
      <x v="4"/>
    </i>
    <i r="2">
      <x v="5"/>
    </i>
    <i r="2">
      <x v="6"/>
    </i>
    <i>
      <x v="2"/>
    </i>
    <i r="1">
      <x v="1"/>
    </i>
    <i r="2">
      <x v="5"/>
    </i>
    <i r="2">
      <x v="9"/>
    </i>
    <i r="2">
      <x v="10"/>
    </i>
    <i r="1">
      <x v="2"/>
    </i>
    <i r="2">
      <x v="3"/>
    </i>
    <i r="1">
      <x v="3"/>
    </i>
    <i r="2">
      <x v="5"/>
    </i>
    <i r="2">
      <x v="9"/>
    </i>
    <i r="2">
      <x v="10"/>
    </i>
    <i r="1">
      <x v="4"/>
    </i>
    <i r="2">
      <x v="5"/>
    </i>
    <i r="2">
      <x v="9"/>
    </i>
    <i>
      <x v="3"/>
    </i>
    <i r="1">
      <x v="1"/>
    </i>
    <i r="2">
      <x/>
    </i>
    <i r="1">
      <x v="2"/>
    </i>
    <i r="2">
      <x/>
    </i>
    <i r="1">
      <x v="3"/>
    </i>
    <i r="2">
      <x/>
    </i>
    <i r="2">
      <x v="7"/>
    </i>
    <i r="2">
      <x v="8"/>
    </i>
    <i r="1">
      <x v="4"/>
    </i>
    <i r="2">
      <x/>
    </i>
    <i>
      <x v="4"/>
    </i>
    <i r="1">
      <x v="1"/>
    </i>
    <i r="2">
      <x v="2"/>
    </i>
    <i r="2">
      <x v="11"/>
    </i>
    <i r="1">
      <x v="3"/>
    </i>
    <i r="2">
      <x v="2"/>
    </i>
    <i r="2">
      <x v="11"/>
    </i>
    <i r="1">
      <x v="4"/>
    </i>
    <i r="2">
      <x v="2"/>
    </i>
    <i>
      <x v="5"/>
    </i>
    <i r="1">
      <x/>
    </i>
    <i r="2">
      <x v="4"/>
    </i>
    <i r="1">
      <x v="1"/>
    </i>
    <i r="2">
      <x v="4"/>
    </i>
    <i r="1">
      <x v="2"/>
    </i>
    <i r="2">
      <x v="4"/>
    </i>
    <i r="1">
      <x v="4"/>
    </i>
    <i r="2">
      <x v="4"/>
    </i>
    <i t="grand">
      <x/>
    </i>
  </rowItems>
  <colFields count="1">
    <field x="-2"/>
  </colFields>
  <colItems count="2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</colItems>
  <dataFields count="21">
    <dataField name=" MAT HOM 1o" fld="44" baseField="0" baseItem="0"/>
    <dataField name=" MAT MUJ 1o" fld="45" baseField="0" baseItem="0"/>
    <dataField name=" MAT HOM 2o" fld="47" baseField="0" baseItem="0"/>
    <dataField name=" MAT MUJ 2o" fld="48" baseField="0" baseItem="0"/>
    <dataField name=" MAT HOM 3o" fld="50" baseField="0" baseItem="0"/>
    <dataField name=" MAT MUJ 3o" fld="51" baseField="0" baseItem="0"/>
    <dataField name=" MAT HOM 4o" fld="53" baseField="0" baseItem="0"/>
    <dataField name=" MAT MUJ 4o" fld="54" baseField="0" baseItem="0"/>
    <dataField name=" MAT HOM 5o" fld="56" baseField="0" baseItem="0"/>
    <dataField name=" MAT MUJ 5o" fld="57" baseField="0" baseItem="0"/>
    <dataField name=" MAT HOM 6o" fld="59" baseField="0" baseItem="0"/>
    <dataField name=" MAT MUJ 6o" fld="60" baseField="0" baseItem="0"/>
    <dataField name=" MAT HOM" fld="62" baseField="0" baseItem="0"/>
    <dataField name=" MAT MUJ" fld="63" baseField="0" baseItem="0"/>
    <dataField name=" MAT TOTAL" fld="64" baseField="0" baseItem="0"/>
    <dataField name=" EGRESADOS 19-20" fld="40" baseField="0" baseItem="0"/>
    <dataField name=" GPOS TOTAL" fld="72" baseField="0" baseItem="0"/>
    <dataField name=" DOC HOM" fld="97" baseField="0" baseItem="0"/>
    <dataField name=" DOC MUJ" fld="98" baseField="0" baseItem="0"/>
    <dataField name=" DOC TOTAL" fld="106" baseField="0" baseItem="0"/>
    <dataField name=" ESCUELA" fld="109" baseField="0" baseItem="0"/>
  </dataFields>
  <formats count="8">
    <format dxfId="59">
      <pivotArea outline="0" collapsedLevelsAreSubtotals="1" fieldPosition="0"/>
    </format>
    <format dxfId="58">
      <pivotArea outline="0" collapsedLevelsAreSubtotals="1" fieldPosition="0"/>
    </format>
    <format dxfId="57">
      <pivotArea dataOnly="0" labelOnly="1" outline="0" fieldPosition="0">
        <references count="1">
          <reference field="4294967294" count="7">
            <x v="12"/>
            <x v="13"/>
            <x v="14"/>
            <x v="15"/>
            <x v="17"/>
            <x v="18"/>
            <x v="20"/>
          </reference>
        </references>
      </pivotArea>
    </format>
    <format dxfId="56">
      <pivotArea dataOnly="0" labelOnly="1" outline="0" fieldPosition="0">
        <references count="1">
          <reference field="4294967294" count="7">
            <x v="12"/>
            <x v="13"/>
            <x v="14"/>
            <x v="15"/>
            <x v="17"/>
            <x v="18"/>
            <x v="20"/>
          </reference>
        </references>
      </pivotArea>
    </format>
    <format dxfId="55">
      <pivotArea field="20" type="button" dataOnly="0" labelOnly="1" outline="0" axis="axisRow" fieldPosition="0"/>
    </format>
    <format dxfId="54">
      <pivotArea field="16" type="button" dataOnly="0" labelOnly="1" outline="0" axis="axisRow" fieldPosition="1"/>
    </format>
    <format dxfId="53">
      <pivotArea field="22" type="button" dataOnly="0" labelOnly="1" outline="0" axis="axisRow" fieldPosition="2"/>
    </format>
    <format dxfId="52">
      <pivotArea dataOnly="0" labelOnly="1" outline="0" fieldPosition="0">
        <references count="1">
          <reference field="4294967294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itemPrintTitles="1" createdVersion="4" indent="0" compact="0" outline="1" outlineData="1" compactData="0" multipleFieldFilters="0">
  <location ref="A3:L70" firstHeaderRow="0" firstDataRow="1" firstDataCol="3"/>
  <pivotFields count="110"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6">
        <item x="4"/>
        <item x="1"/>
        <item x="3"/>
        <item x="0"/>
        <item x="2"/>
        <item t="default"/>
      </items>
    </pivotField>
    <pivotField compact="0" showAll="0"/>
    <pivotField compact="0" showAll="0"/>
    <pivotField compact="0" showAll="0"/>
    <pivotField axis="axisRow" compact="0" showAll="0">
      <items count="7">
        <item x="2"/>
        <item x="0"/>
        <item x="1"/>
        <item x="3"/>
        <item x="4"/>
        <item x="5"/>
        <item t="default"/>
      </items>
    </pivotField>
    <pivotField compact="0" showAll="0"/>
    <pivotField axis="axisRow" compact="0" showAll="0">
      <items count="13">
        <item x="6"/>
        <item x="4"/>
        <item x="9"/>
        <item x="5"/>
        <item x="11"/>
        <item x="0"/>
        <item x="1"/>
        <item x="7"/>
        <item x="8"/>
        <item x="2"/>
        <item x="3"/>
        <item x="10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 defaultSubtotal="0"/>
    <pivotField compact="0" showAll="0" defaultSubtotal="0"/>
    <pivotField compact="0" showAll="0" defaultSubtota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 defaultSubtota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 defaultSubtotal="0"/>
    <pivotField compact="0" showAll="0" defaultSubtota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 defaultSubtotal="0"/>
    <pivotField compact="0" showAll="0"/>
    <pivotField compact="0" showAll="0"/>
    <pivotField compact="0" showAll="0"/>
  </pivotFields>
  <rowFields count="3">
    <field x="20"/>
    <field x="16"/>
    <field x="22"/>
  </rowFields>
  <rowItems count="67">
    <i>
      <x/>
    </i>
    <i r="1">
      <x v="1"/>
    </i>
    <i r="2">
      <x v="5"/>
    </i>
    <i r="1">
      <x v="2"/>
    </i>
    <i r="2">
      <x v="3"/>
    </i>
    <i r="2">
      <x v="5"/>
    </i>
    <i r="1">
      <x v="3"/>
    </i>
    <i r="2">
      <x v="1"/>
    </i>
    <i r="2">
      <x v="5"/>
    </i>
    <i r="2">
      <x v="6"/>
    </i>
    <i r="1">
      <x v="4"/>
    </i>
    <i r="2">
      <x v="5"/>
    </i>
    <i>
      <x v="1"/>
    </i>
    <i r="1">
      <x v="1"/>
    </i>
    <i r="2">
      <x v="5"/>
    </i>
    <i r="1">
      <x v="2"/>
    </i>
    <i r="2">
      <x v="3"/>
    </i>
    <i r="1">
      <x v="3"/>
    </i>
    <i r="2">
      <x v="5"/>
    </i>
    <i r="2">
      <x v="6"/>
    </i>
    <i r="1">
      <x v="4"/>
    </i>
    <i r="2">
      <x v="5"/>
    </i>
    <i r="2">
      <x v="6"/>
    </i>
    <i>
      <x v="2"/>
    </i>
    <i r="1">
      <x v="1"/>
    </i>
    <i r="2">
      <x v="5"/>
    </i>
    <i r="2">
      <x v="9"/>
    </i>
    <i r="2">
      <x v="10"/>
    </i>
    <i r="1">
      <x v="2"/>
    </i>
    <i r="2">
      <x v="3"/>
    </i>
    <i r="1">
      <x v="3"/>
    </i>
    <i r="2">
      <x v="5"/>
    </i>
    <i r="2">
      <x v="9"/>
    </i>
    <i r="2">
      <x v="10"/>
    </i>
    <i r="1">
      <x v="4"/>
    </i>
    <i r="2">
      <x v="5"/>
    </i>
    <i r="2">
      <x v="9"/>
    </i>
    <i>
      <x v="3"/>
    </i>
    <i r="1">
      <x v="1"/>
    </i>
    <i r="2">
      <x/>
    </i>
    <i r="1">
      <x v="2"/>
    </i>
    <i r="2">
      <x/>
    </i>
    <i r="1">
      <x v="3"/>
    </i>
    <i r="2">
      <x/>
    </i>
    <i r="2">
      <x v="7"/>
    </i>
    <i r="2">
      <x v="8"/>
    </i>
    <i r="1">
      <x v="4"/>
    </i>
    <i r="2">
      <x/>
    </i>
    <i>
      <x v="4"/>
    </i>
    <i r="1">
      <x v="1"/>
    </i>
    <i r="2">
      <x v="2"/>
    </i>
    <i r="2">
      <x v="11"/>
    </i>
    <i r="1">
      <x v="3"/>
    </i>
    <i r="2">
      <x v="2"/>
    </i>
    <i r="2">
      <x v="11"/>
    </i>
    <i r="1">
      <x v="4"/>
    </i>
    <i r="2">
      <x v="2"/>
    </i>
    <i>
      <x v="5"/>
    </i>
    <i r="1">
      <x/>
    </i>
    <i r="2">
      <x v="4"/>
    </i>
    <i r="1">
      <x v="1"/>
    </i>
    <i r="2">
      <x v="4"/>
    </i>
    <i r="1">
      <x v="2"/>
    </i>
    <i r="2">
      <x v="4"/>
    </i>
    <i r="1">
      <x v="4"/>
    </i>
    <i r="2">
      <x v="4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 EXISTENCIA HOM" fld="32" baseField="0" baseItem="0"/>
    <dataField name=" EXISTENCIA MUJ" fld="33" baseField="0" baseItem="0"/>
    <dataField name=" EXISTENCIA TOTAL" fld="34" baseField="0" baseItem="0"/>
    <dataField name=" PROMOVIDOS HOM" fld="35" baseField="0" baseItem="0"/>
    <dataField name=" PROMOVIDOS MUJ" fld="36" baseField="0" baseItem="0"/>
    <dataField name=" PROMOVIDOS TOTAL" fld="37" baseField="0" baseItem="0"/>
    <dataField name=" EGRESADOS HOM" fld="38" baseField="0" baseItem="0"/>
    <dataField name=" EGRESADOS MUJ" fld="39" baseField="0" baseItem="0"/>
    <dataField name=" EGRESADOS TOTAL" fld="40" baseField="0" baseItem="0"/>
  </dataFields>
  <formats count="8">
    <format dxfId="51">
      <pivotArea outline="0" collapsedLevelsAreSubtotals="1" fieldPosition="0"/>
    </format>
    <format dxfId="50">
      <pivotArea outline="0" collapsedLevelsAreSubtotals="1" fieldPosition="0"/>
    </format>
    <format dxfId="49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48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47">
      <pivotArea field="20" type="button" dataOnly="0" labelOnly="1" outline="0" axis="axisRow" fieldPosition="0"/>
    </format>
    <format dxfId="46">
      <pivotArea field="16" type="button" dataOnly="0" labelOnly="1" outline="0" axis="axisRow" fieldPosition="1"/>
    </format>
    <format dxfId="45">
      <pivotArea field="22" type="button" dataOnly="0" labelOnly="1" outline="0" axis="axisRow" fieldPosition="2"/>
    </format>
    <format dxfId="44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outline="1" outlineData="1" compactData="0" multipleFieldFilters="0">
  <location ref="A10:Q1084" firstHeaderRow="0" firstDataRow="1" firstDataCol="5" rowPageCount="3" colPageCount="1"/>
  <pivotFields count="40">
    <pivotField compact="0" showAll="0"/>
    <pivotField axis="axisRow" compact="0" showAll="0">
      <items count="141">
        <item x="55"/>
        <item x="24"/>
        <item x="40"/>
        <item x="132"/>
        <item x="123"/>
        <item x="124"/>
        <item x="133"/>
        <item x="14"/>
        <item x="15"/>
        <item x="56"/>
        <item x="7"/>
        <item x="74"/>
        <item x="73"/>
        <item x="13"/>
        <item x="3"/>
        <item x="86"/>
        <item x="19"/>
        <item x="106"/>
        <item x="115"/>
        <item x="36"/>
        <item x="22"/>
        <item x="18"/>
        <item x="20"/>
        <item x="16"/>
        <item x="98"/>
        <item x="62"/>
        <item x="34"/>
        <item x="126"/>
        <item x="104"/>
        <item x="72"/>
        <item x="29"/>
        <item x="41"/>
        <item x="89"/>
        <item x="87"/>
        <item x="51"/>
        <item x="53"/>
        <item x="119"/>
        <item x="109"/>
        <item x="48"/>
        <item x="68"/>
        <item x="66"/>
        <item x="60"/>
        <item x="50"/>
        <item x="5"/>
        <item x="17"/>
        <item x="125"/>
        <item x="118"/>
        <item x="116"/>
        <item x="59"/>
        <item x="135"/>
        <item x="103"/>
        <item x="108"/>
        <item x="33"/>
        <item x="134"/>
        <item x="113"/>
        <item x="112"/>
        <item x="31"/>
        <item x="25"/>
        <item x="1"/>
        <item x="32"/>
        <item x="70"/>
        <item x="110"/>
        <item x="136"/>
        <item x="39"/>
        <item x="85"/>
        <item x="117"/>
        <item x="114"/>
        <item x="71"/>
        <item x="102"/>
        <item x="128"/>
        <item x="91"/>
        <item x="83"/>
        <item x="81"/>
        <item x="90"/>
        <item x="120"/>
        <item x="111"/>
        <item x="9"/>
        <item x="137"/>
        <item x="77"/>
        <item x="6"/>
        <item x="75"/>
        <item x="127"/>
        <item x="122"/>
        <item x="80"/>
        <item x="107"/>
        <item x="27"/>
        <item x="49"/>
        <item x="129"/>
        <item x="2"/>
        <item x="35"/>
        <item x="67"/>
        <item x="28"/>
        <item x="65"/>
        <item x="4"/>
        <item x="100"/>
        <item x="38"/>
        <item x="78"/>
        <item x="121"/>
        <item x="52"/>
        <item x="43"/>
        <item x="57"/>
        <item x="58"/>
        <item x="61"/>
        <item x="26"/>
        <item x="63"/>
        <item x="12"/>
        <item x="69"/>
        <item x="42"/>
        <item x="101"/>
        <item x="131"/>
        <item x="138"/>
        <item x="8"/>
        <item x="76"/>
        <item x="105"/>
        <item x="88"/>
        <item x="10"/>
        <item x="23"/>
        <item x="82"/>
        <item x="130"/>
        <item x="139"/>
        <item x="64"/>
        <item x="79"/>
        <item x="54"/>
        <item x="45"/>
        <item x="46"/>
        <item x="0"/>
        <item x="30"/>
        <item x="44"/>
        <item x="47"/>
        <item x="97"/>
        <item x="21"/>
        <item x="95"/>
        <item x="11"/>
        <item x="93"/>
        <item x="84"/>
        <item x="94"/>
        <item x="92"/>
        <item x="96"/>
        <item x="99"/>
        <item x="37"/>
        <item t="default"/>
      </items>
    </pivotField>
    <pivotField compact="0" showAll="0"/>
    <pivotField axis="axisRow" compact="0" showAll="0">
      <items count="205">
        <item x="89"/>
        <item x="58"/>
        <item x="121"/>
        <item x="122"/>
        <item x="124"/>
        <item x="123"/>
        <item x="74"/>
        <item x="195"/>
        <item x="185"/>
        <item x="186"/>
        <item x="196"/>
        <item x="46"/>
        <item x="47"/>
        <item x="90"/>
        <item x="7"/>
        <item x="129"/>
        <item x="128"/>
        <item x="45"/>
        <item x="3"/>
        <item x="142"/>
        <item x="144"/>
        <item x="143"/>
        <item x="145"/>
        <item x="51"/>
        <item x="168"/>
        <item x="177"/>
        <item x="70"/>
        <item x="35"/>
        <item x="36"/>
        <item x="34"/>
        <item x="56"/>
        <item x="50"/>
        <item x="41"/>
        <item x="40"/>
        <item x="52"/>
        <item x="48"/>
        <item x="160"/>
        <item x="96"/>
        <item x="68"/>
        <item x="188"/>
        <item x="189"/>
        <item x="166"/>
        <item x="127"/>
        <item x="63"/>
        <item x="75"/>
        <item x="103"/>
        <item x="102"/>
        <item x="101"/>
        <item x="148"/>
        <item x="146"/>
        <item x="85"/>
        <item x="87"/>
        <item x="181"/>
        <item x="171"/>
        <item x="82"/>
        <item x="119"/>
        <item x="117"/>
        <item x="91"/>
        <item x="95"/>
        <item x="92"/>
        <item x="94"/>
        <item x="84"/>
        <item x="5"/>
        <item x="49"/>
        <item x="187"/>
        <item x="180"/>
        <item x="33"/>
        <item x="18"/>
        <item x="27"/>
        <item x="30"/>
        <item x="26"/>
        <item x="16"/>
        <item x="37"/>
        <item x="43"/>
        <item x="44"/>
        <item x="15"/>
        <item x="32"/>
        <item x="31"/>
        <item x="38"/>
        <item x="24"/>
        <item x="12"/>
        <item x="17"/>
        <item x="21"/>
        <item x="19"/>
        <item x="13"/>
        <item x="39"/>
        <item x="29"/>
        <item x="25"/>
        <item x="20"/>
        <item x="23"/>
        <item x="42"/>
        <item x="22"/>
        <item x="28"/>
        <item x="14"/>
        <item x="178"/>
        <item x="93"/>
        <item x="198"/>
        <item x="97"/>
        <item x="165"/>
        <item x="170"/>
        <item x="100"/>
        <item x="98"/>
        <item x="197"/>
        <item x="175"/>
        <item x="174"/>
        <item x="65"/>
        <item x="59"/>
        <item x="1"/>
        <item x="66"/>
        <item x="125"/>
        <item x="172"/>
        <item x="199"/>
        <item x="200"/>
        <item x="73"/>
        <item x="140"/>
        <item x="141"/>
        <item x="99"/>
        <item x="179"/>
        <item x="176"/>
        <item x="126"/>
        <item x="164"/>
        <item x="191"/>
        <item x="150"/>
        <item x="151"/>
        <item x="138"/>
        <item x="136"/>
        <item x="149"/>
        <item x="182"/>
        <item x="173"/>
        <item x="9"/>
        <item x="201"/>
        <item x="132"/>
        <item x="6"/>
        <item x="130"/>
        <item x="190"/>
        <item x="184"/>
        <item x="135"/>
        <item x="169"/>
        <item x="61"/>
        <item x="83"/>
        <item x="192"/>
        <item x="2"/>
        <item x="69"/>
        <item x="118"/>
        <item x="62"/>
        <item x="116"/>
        <item x="4"/>
        <item x="162"/>
        <item x="72"/>
        <item x="133"/>
        <item x="183"/>
        <item x="86"/>
        <item x="77"/>
        <item x="60"/>
        <item x="55"/>
        <item x="155"/>
        <item x="54"/>
        <item x="120"/>
        <item x="67"/>
        <item x="76"/>
        <item x="163"/>
        <item x="194"/>
        <item x="202"/>
        <item x="8"/>
        <item x="131"/>
        <item x="167"/>
        <item x="147"/>
        <item x="10"/>
        <item x="57"/>
        <item x="137"/>
        <item x="193"/>
        <item x="203"/>
        <item x="114"/>
        <item x="105"/>
        <item x="109"/>
        <item x="110"/>
        <item x="113"/>
        <item x="108"/>
        <item x="115"/>
        <item x="106"/>
        <item x="112"/>
        <item x="111"/>
        <item x="107"/>
        <item x="104"/>
        <item x="134"/>
        <item x="79"/>
        <item x="80"/>
        <item x="0"/>
        <item x="88"/>
        <item x="64"/>
        <item x="78"/>
        <item x="81"/>
        <item x="159"/>
        <item x="53"/>
        <item x="157"/>
        <item x="11"/>
        <item x="154"/>
        <item x="139"/>
        <item x="156"/>
        <item x="152"/>
        <item x="153"/>
        <item x="158"/>
        <item x="161"/>
        <item x="71"/>
        <item t="default"/>
      </items>
    </pivotField>
    <pivotField axis="axisRow" compact="0" showAll="0">
      <items count="20">
        <item x="15"/>
        <item x="16"/>
        <item x="14"/>
        <item x="6"/>
        <item x="18"/>
        <item x="1"/>
        <item x="7"/>
        <item x="4"/>
        <item x="9"/>
        <item x="12"/>
        <item x="11"/>
        <item x="5"/>
        <item x="2"/>
        <item x="0"/>
        <item x="10"/>
        <item x="17"/>
        <item x="3"/>
        <item x="8"/>
        <item x="13"/>
        <item t="default"/>
      </items>
    </pivotField>
    <pivotField axis="axisPage" compact="0" multipleItemSelectionAllowed="1" showAll="0">
      <items count="3">
        <item x="0"/>
        <item x="1"/>
        <item t="default"/>
      </items>
    </pivotField>
    <pivotField axis="axisPage" compact="0" multipleItemSelectionAllowed="1" showAll="0">
      <items count="6">
        <item x="4"/>
        <item x="3"/>
        <item x="1"/>
        <item x="2"/>
        <item x="0"/>
        <item t="default"/>
      </items>
    </pivotField>
    <pivotField compact="0" showAll="0"/>
    <pivotField axis="axisRow" compact="0" showAll="0">
      <items count="6">
        <item x="4"/>
        <item x="0"/>
        <item x="1"/>
        <item x="2"/>
        <item x="3"/>
        <item t="default"/>
      </items>
    </pivotField>
    <pivotField compact="0" showAll="0"/>
    <pivotField axis="axisPage" compact="0" multipleItemSelectionAllowed="1" showAll="0">
      <items count="11">
        <item x="2"/>
        <item x="9"/>
        <item x="0"/>
        <item x="6"/>
        <item x="7"/>
        <item x="1"/>
        <item x="4"/>
        <item x="3"/>
        <item x="8"/>
        <item x="5"/>
        <item t="default"/>
      </items>
    </pivotField>
    <pivotField compact="0" showAll="0"/>
    <pivotField compact="0" showAll="0"/>
    <pivotField compact="0" showAll="0"/>
    <pivotField axis="axisRow" compact="0" showAll="0">
      <items count="4">
        <item x="0"/>
        <item x="1"/>
        <item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name="MATRÍCULA HOMBRES2" dataField="1" compact="0" showAll="0" defaultSubtotal="0"/>
    <pivotField dataField="1" compact="0" showAll="0"/>
    <pivotField dataField="1" compact="0" showAll="0"/>
    <pivotField compact="0" showAll="0"/>
    <pivotField compact="0" showAll="0"/>
  </pivotFields>
  <rowFields count="5">
    <field x="8"/>
    <field x="4"/>
    <field x="1"/>
    <field x="3"/>
    <field x="14"/>
  </rowFields>
  <rowItems count="1074">
    <i>
      <x/>
    </i>
    <i r="1">
      <x v="1"/>
    </i>
    <i r="2">
      <x v="136"/>
    </i>
    <i r="3">
      <x v="200"/>
    </i>
    <i r="4">
      <x/>
    </i>
    <i r="1">
      <x v="3"/>
    </i>
    <i r="2">
      <x v="129"/>
    </i>
    <i r="3">
      <x v="192"/>
    </i>
    <i r="4">
      <x/>
    </i>
    <i r="1">
      <x v="4"/>
    </i>
    <i r="2">
      <x v="135"/>
    </i>
    <i r="3">
      <x v="198"/>
    </i>
    <i r="4">
      <x/>
    </i>
    <i r="1">
      <x v="5"/>
    </i>
    <i r="2">
      <x v="38"/>
    </i>
    <i r="3">
      <x v="54"/>
    </i>
    <i r="4">
      <x/>
    </i>
    <i r="2">
      <x v="130"/>
    </i>
    <i r="3">
      <x v="193"/>
    </i>
    <i r="4">
      <x/>
    </i>
    <i r="2">
      <x v="131"/>
    </i>
    <i r="3">
      <x v="194"/>
    </i>
    <i r="4">
      <x/>
    </i>
    <i r="4">
      <x v="1"/>
    </i>
    <i r="1">
      <x v="6"/>
    </i>
    <i r="2">
      <x v="130"/>
    </i>
    <i r="3">
      <x v="154"/>
    </i>
    <i r="4">
      <x/>
    </i>
    <i r="1">
      <x v="8"/>
    </i>
    <i r="2">
      <x v="134"/>
    </i>
    <i r="3">
      <x v="197"/>
    </i>
    <i r="4">
      <x/>
    </i>
    <i r="1">
      <x v="11"/>
    </i>
    <i r="2">
      <x v="82"/>
    </i>
    <i r="3">
      <x v="135"/>
    </i>
    <i r="4">
      <x/>
    </i>
    <i r="2">
      <x v="136"/>
    </i>
    <i r="3">
      <x v="199"/>
    </i>
    <i r="4">
      <x/>
    </i>
    <i r="1">
      <x v="13"/>
    </i>
    <i r="2">
      <x v="132"/>
    </i>
    <i r="3">
      <x v="195"/>
    </i>
    <i r="4">
      <x/>
    </i>
    <i r="2">
      <x v="137"/>
    </i>
    <i r="3">
      <x v="201"/>
    </i>
    <i r="4">
      <x/>
    </i>
    <i r="1">
      <x v="14"/>
    </i>
    <i r="2">
      <x v="133"/>
    </i>
    <i r="3">
      <x v="155"/>
    </i>
    <i r="4">
      <x/>
    </i>
    <i r="1">
      <x v="15"/>
    </i>
    <i r="2">
      <x v="133"/>
    </i>
    <i r="3">
      <x v="196"/>
    </i>
    <i r="4">
      <x/>
    </i>
    <i r="1">
      <x v="17"/>
    </i>
    <i r="2">
      <x v="130"/>
    </i>
    <i r="3">
      <x v="156"/>
    </i>
    <i r="4">
      <x/>
    </i>
    <i>
      <x v="1"/>
    </i>
    <i r="1">
      <x/>
    </i>
    <i r="2">
      <x v="106"/>
    </i>
    <i r="3">
      <x v="5"/>
    </i>
    <i r="4">
      <x/>
    </i>
    <i r="1">
      <x v="1"/>
    </i>
    <i r="2">
      <x v="136"/>
    </i>
    <i r="3">
      <x v="200"/>
    </i>
    <i r="4">
      <x/>
    </i>
    <i r="1">
      <x v="2"/>
    </i>
    <i r="2">
      <x v="41"/>
    </i>
    <i r="3">
      <x v="60"/>
    </i>
    <i r="4">
      <x v="1"/>
    </i>
    <i r="2">
      <x v="102"/>
    </i>
    <i r="3">
      <x v="58"/>
    </i>
    <i r="4">
      <x/>
    </i>
    <i r="2">
      <x v="119"/>
    </i>
    <i r="3">
      <x v="171"/>
    </i>
    <i r="4">
      <x/>
    </i>
    <i r="2">
      <x v="120"/>
    </i>
    <i r="3">
      <x v="174"/>
    </i>
    <i r="4">
      <x/>
    </i>
    <i r="4">
      <x v="1"/>
    </i>
    <i r="1">
      <x v="3"/>
    </i>
    <i r="2">
      <x v="105"/>
    </i>
    <i r="3">
      <x v="76"/>
    </i>
    <i r="4">
      <x/>
    </i>
    <i r="2">
      <x v="106"/>
    </i>
    <i r="3">
      <x v="2"/>
    </i>
    <i r="4">
      <x/>
    </i>
    <i r="2">
      <x v="120"/>
    </i>
    <i r="3">
      <x v="172"/>
    </i>
    <i r="4">
      <x/>
    </i>
    <i r="2">
      <x v="129"/>
    </i>
    <i r="3">
      <x v="192"/>
    </i>
    <i r="4">
      <x/>
    </i>
    <i r="1">
      <x v="4"/>
    </i>
    <i r="2">
      <x v="135"/>
    </i>
    <i r="3">
      <x v="198"/>
    </i>
    <i r="4">
      <x/>
    </i>
    <i r="1">
      <x v="5"/>
    </i>
    <i r="2">
      <x v="1"/>
    </i>
    <i r="3">
      <x v="1"/>
    </i>
    <i r="4">
      <x/>
    </i>
    <i r="2">
      <x v="7"/>
    </i>
    <i r="3">
      <x v="11"/>
    </i>
    <i r="4">
      <x/>
    </i>
    <i r="4">
      <x v="1"/>
    </i>
    <i r="2">
      <x v="8"/>
    </i>
    <i r="3">
      <x v="12"/>
    </i>
    <i r="4">
      <x/>
    </i>
    <i r="2">
      <x v="11"/>
    </i>
    <i r="3">
      <x v="15"/>
    </i>
    <i r="4">
      <x/>
    </i>
    <i r="2">
      <x v="16"/>
    </i>
    <i r="3">
      <x v="23"/>
    </i>
    <i r="4">
      <x v="1"/>
    </i>
    <i r="2">
      <x v="20"/>
    </i>
    <i r="3">
      <x v="30"/>
    </i>
    <i r="4">
      <x/>
    </i>
    <i r="2">
      <x v="22"/>
    </i>
    <i r="3">
      <x v="34"/>
    </i>
    <i r="4">
      <x/>
    </i>
    <i r="2">
      <x v="25"/>
    </i>
    <i r="3">
      <x v="37"/>
    </i>
    <i r="4">
      <x/>
    </i>
    <i r="2">
      <x v="29"/>
    </i>
    <i r="3">
      <x v="42"/>
    </i>
    <i r="4">
      <x/>
    </i>
    <i r="2">
      <x v="31"/>
    </i>
    <i r="3">
      <x v="44"/>
    </i>
    <i r="4">
      <x/>
    </i>
    <i r="2">
      <x v="33"/>
    </i>
    <i r="3">
      <x v="49"/>
    </i>
    <i r="4">
      <x/>
    </i>
    <i r="2">
      <x v="34"/>
    </i>
    <i r="3">
      <x v="50"/>
    </i>
    <i r="4">
      <x/>
    </i>
    <i r="2">
      <x v="35"/>
    </i>
    <i r="3">
      <x v="51"/>
    </i>
    <i r="4">
      <x/>
    </i>
    <i r="2">
      <x v="37"/>
    </i>
    <i r="3">
      <x v="53"/>
    </i>
    <i r="4">
      <x/>
    </i>
    <i r="2">
      <x v="38"/>
    </i>
    <i r="3">
      <x v="54"/>
    </i>
    <i r="4">
      <x/>
    </i>
    <i r="2">
      <x v="39"/>
    </i>
    <i r="3">
      <x v="55"/>
    </i>
    <i r="4">
      <x/>
    </i>
    <i r="4">
      <x v="1"/>
    </i>
    <i r="2">
      <x v="41"/>
    </i>
    <i r="3">
      <x v="60"/>
    </i>
    <i r="4">
      <x/>
    </i>
    <i r="4">
      <x v="1"/>
    </i>
    <i r="2">
      <x v="42"/>
    </i>
    <i r="3">
      <x v="61"/>
    </i>
    <i r="4">
      <x/>
    </i>
    <i r="2">
      <x v="44"/>
    </i>
    <i r="3">
      <x v="63"/>
    </i>
    <i r="4">
      <x/>
    </i>
    <i r="2">
      <x v="45"/>
    </i>
    <i r="3">
      <x v="64"/>
    </i>
    <i r="4">
      <x/>
    </i>
    <i r="2">
      <x v="46"/>
    </i>
    <i r="3">
      <x v="65"/>
    </i>
    <i r="4">
      <x/>
    </i>
    <i r="2">
      <x v="48"/>
    </i>
    <i r="3">
      <x v="95"/>
    </i>
    <i r="4">
      <x/>
    </i>
    <i r="2">
      <x v="49"/>
    </i>
    <i r="3">
      <x v="96"/>
    </i>
    <i r="4">
      <x/>
    </i>
    <i r="2">
      <x v="50"/>
    </i>
    <i r="3">
      <x v="98"/>
    </i>
    <i r="4">
      <x/>
    </i>
    <i r="2">
      <x v="54"/>
    </i>
    <i r="3">
      <x v="103"/>
    </i>
    <i r="4">
      <x/>
    </i>
    <i r="2">
      <x v="58"/>
    </i>
    <i r="3">
      <x v="107"/>
    </i>
    <i r="4">
      <x/>
    </i>
    <i r="2">
      <x v="61"/>
    </i>
    <i r="3">
      <x v="110"/>
    </i>
    <i r="4">
      <x v="1"/>
    </i>
    <i r="2">
      <x v="62"/>
    </i>
    <i r="3">
      <x v="111"/>
    </i>
    <i r="4">
      <x/>
    </i>
    <i r="2">
      <x v="63"/>
    </i>
    <i r="3">
      <x v="113"/>
    </i>
    <i r="4">
      <x/>
    </i>
    <i r="2">
      <x v="69"/>
    </i>
    <i r="3">
      <x v="121"/>
    </i>
    <i r="4">
      <x/>
    </i>
    <i r="2">
      <x v="72"/>
    </i>
    <i r="3">
      <x v="125"/>
    </i>
    <i r="4">
      <x v="1"/>
    </i>
    <i r="2">
      <x v="73"/>
    </i>
    <i r="3">
      <x v="126"/>
    </i>
    <i r="4">
      <x/>
    </i>
    <i r="2">
      <x v="79"/>
    </i>
    <i r="3">
      <x v="132"/>
    </i>
    <i r="4">
      <x/>
    </i>
    <i r="2">
      <x v="80"/>
    </i>
    <i r="3">
      <x v="133"/>
    </i>
    <i r="4">
      <x/>
    </i>
    <i r="2">
      <x v="83"/>
    </i>
    <i r="3">
      <x v="136"/>
    </i>
    <i r="4">
      <x/>
    </i>
    <i r="2">
      <x v="85"/>
    </i>
    <i r="3">
      <x v="138"/>
    </i>
    <i r="4">
      <x/>
    </i>
    <i r="4">
      <x v="2"/>
    </i>
    <i r="2">
      <x v="86"/>
    </i>
    <i r="3">
      <x v="139"/>
    </i>
    <i r="4">
      <x/>
    </i>
    <i r="2">
      <x v="94"/>
    </i>
    <i r="3">
      <x v="147"/>
    </i>
    <i r="4">
      <x v="1"/>
    </i>
    <i r="2">
      <x v="95"/>
    </i>
    <i r="3">
      <x v="148"/>
    </i>
    <i r="4">
      <x/>
    </i>
    <i r="4">
      <x v="1"/>
    </i>
    <i r="2">
      <x v="96"/>
    </i>
    <i r="3">
      <x v="149"/>
    </i>
    <i r="4">
      <x/>
    </i>
    <i r="2">
      <x v="97"/>
    </i>
    <i r="3">
      <x v="150"/>
    </i>
    <i r="4">
      <x/>
    </i>
    <i r="2">
      <x v="105"/>
    </i>
    <i r="3">
      <x v="68"/>
    </i>
    <i r="4">
      <x/>
    </i>
    <i r="3">
      <x v="70"/>
    </i>
    <i r="4">
      <x/>
    </i>
    <i r="3">
      <x v="71"/>
    </i>
    <i r="4">
      <x/>
    </i>
    <i r="3">
      <x v="73"/>
    </i>
    <i r="4">
      <x/>
    </i>
    <i r="3">
      <x v="75"/>
    </i>
    <i r="4">
      <x/>
    </i>
    <i r="3">
      <x v="79"/>
    </i>
    <i r="4">
      <x/>
    </i>
    <i r="4">
      <x v="2"/>
    </i>
    <i r="3">
      <x v="82"/>
    </i>
    <i r="4">
      <x/>
    </i>
    <i r="4">
      <x v="2"/>
    </i>
    <i r="3">
      <x v="83"/>
    </i>
    <i r="4">
      <x/>
    </i>
    <i r="3">
      <x v="86"/>
    </i>
    <i r="4">
      <x/>
    </i>
    <i r="4">
      <x v="2"/>
    </i>
    <i r="3">
      <x v="87"/>
    </i>
    <i r="4">
      <x/>
    </i>
    <i r="4">
      <x v="2"/>
    </i>
    <i r="3">
      <x v="89"/>
    </i>
    <i r="4">
      <x/>
    </i>
    <i r="4">
      <x v="2"/>
    </i>
    <i r="3">
      <x v="91"/>
    </i>
    <i r="4">
      <x/>
    </i>
    <i r="3">
      <x v="92"/>
    </i>
    <i r="4">
      <x/>
    </i>
    <i r="3">
      <x v="93"/>
    </i>
    <i r="4">
      <x/>
    </i>
    <i r="2">
      <x v="108"/>
    </i>
    <i r="3">
      <x v="160"/>
    </i>
    <i r="4">
      <x/>
    </i>
    <i r="4">
      <x v="2"/>
    </i>
    <i r="2">
      <x v="109"/>
    </i>
    <i r="3">
      <x v="161"/>
    </i>
    <i r="4">
      <x/>
    </i>
    <i r="2">
      <x v="111"/>
    </i>
    <i r="3">
      <x v="163"/>
    </i>
    <i r="4">
      <x v="1"/>
    </i>
    <i r="2">
      <x v="112"/>
    </i>
    <i r="3">
      <x v="164"/>
    </i>
    <i r="4">
      <x/>
    </i>
    <i r="4">
      <x v="1"/>
    </i>
    <i r="2">
      <x v="113"/>
    </i>
    <i r="3">
      <x v="165"/>
    </i>
    <i r="4">
      <x/>
    </i>
    <i r="4">
      <x v="1"/>
    </i>
    <i r="2">
      <x v="116"/>
    </i>
    <i r="3">
      <x v="168"/>
    </i>
    <i r="4">
      <x/>
    </i>
    <i r="2">
      <x v="120"/>
    </i>
    <i r="3">
      <x v="173"/>
    </i>
    <i r="4">
      <x/>
    </i>
    <i r="3">
      <x v="183"/>
    </i>
    <i r="4">
      <x v="2"/>
    </i>
    <i r="2">
      <x v="121"/>
    </i>
    <i r="3">
      <x v="184"/>
    </i>
    <i r="4">
      <x/>
    </i>
    <i r="2">
      <x v="122"/>
    </i>
    <i r="3">
      <x v="188"/>
    </i>
    <i r="4">
      <x/>
    </i>
    <i r="4">
      <x v="1"/>
    </i>
    <i r="4">
      <x v="2"/>
    </i>
    <i r="2">
      <x v="127"/>
    </i>
    <i r="3">
      <x v="190"/>
    </i>
    <i r="4">
      <x v="1"/>
    </i>
    <i r="2">
      <x v="130"/>
    </i>
    <i r="3">
      <x v="193"/>
    </i>
    <i r="4">
      <x/>
    </i>
    <i r="2">
      <x v="131"/>
    </i>
    <i r="3">
      <x v="194"/>
    </i>
    <i r="4">
      <x/>
    </i>
    <i r="2">
      <x v="138"/>
    </i>
    <i r="3">
      <x v="202"/>
    </i>
    <i r="4">
      <x/>
    </i>
    <i r="1">
      <x v="6"/>
    </i>
    <i r="2">
      <x v="28"/>
    </i>
    <i r="3">
      <x v="41"/>
    </i>
    <i r="4">
      <x/>
    </i>
    <i r="2">
      <x v="87"/>
    </i>
    <i r="3">
      <x v="140"/>
    </i>
    <i r="4">
      <x/>
    </i>
    <i r="4">
      <x v="2"/>
    </i>
    <i r="2">
      <x v="104"/>
    </i>
    <i r="3">
      <x v="46"/>
    </i>
    <i r="4">
      <x/>
    </i>
    <i r="2">
      <x v="105"/>
    </i>
    <i r="3">
      <x v="66"/>
    </i>
    <i r="4">
      <x/>
    </i>
    <i r="2">
      <x v="106"/>
    </i>
    <i r="3">
      <x v="3"/>
    </i>
    <i r="4">
      <x/>
    </i>
    <i r="2">
      <x v="118"/>
    </i>
    <i r="3">
      <x v="170"/>
    </i>
    <i r="4">
      <x/>
    </i>
    <i r="2">
      <x v="120"/>
    </i>
    <i r="3">
      <x v="175"/>
    </i>
    <i r="4">
      <x/>
    </i>
    <i r="4">
      <x v="2"/>
    </i>
    <i r="2">
      <x v="126"/>
    </i>
    <i r="3">
      <x v="189"/>
    </i>
    <i r="4">
      <x v="1"/>
    </i>
    <i r="2">
      <x v="130"/>
    </i>
    <i r="3">
      <x v="154"/>
    </i>
    <i r="4">
      <x/>
    </i>
    <i r="1">
      <x v="7"/>
    </i>
    <i r="2">
      <x v="6"/>
    </i>
    <i r="3">
      <x v="10"/>
    </i>
    <i r="4">
      <x/>
    </i>
    <i r="2">
      <x v="10"/>
    </i>
    <i r="3">
      <x v="14"/>
    </i>
    <i r="4">
      <x/>
    </i>
    <i r="2">
      <x v="12"/>
    </i>
    <i r="3">
      <x v="16"/>
    </i>
    <i r="4">
      <x/>
    </i>
    <i r="2">
      <x v="27"/>
    </i>
    <i r="3">
      <x v="40"/>
    </i>
    <i r="4">
      <x/>
    </i>
    <i r="2">
      <x v="47"/>
    </i>
    <i r="3">
      <x v="94"/>
    </i>
    <i r="4">
      <x/>
    </i>
    <i r="2">
      <x v="90"/>
    </i>
    <i r="3">
      <x v="143"/>
    </i>
    <i r="4">
      <x/>
    </i>
    <i r="4">
      <x v="2"/>
    </i>
    <i r="2">
      <x v="105"/>
    </i>
    <i r="3">
      <x v="69"/>
    </i>
    <i r="4">
      <x/>
    </i>
    <i r="3">
      <x v="77"/>
    </i>
    <i r="4">
      <x/>
    </i>
    <i r="2">
      <x v="120"/>
    </i>
    <i r="3">
      <x v="176"/>
    </i>
    <i r="4">
      <x/>
    </i>
    <i r="1">
      <x v="8"/>
    </i>
    <i r="2">
      <x v="55"/>
    </i>
    <i r="3">
      <x v="104"/>
    </i>
    <i r="4">
      <x/>
    </i>
    <i r="2">
      <x v="105"/>
    </i>
    <i r="3">
      <x v="27"/>
    </i>
    <i r="4">
      <x v="2"/>
    </i>
    <i r="2">
      <x v="106"/>
    </i>
    <i r="3">
      <x v="4"/>
    </i>
    <i r="4">
      <x/>
    </i>
    <i r="2">
      <x v="120"/>
    </i>
    <i r="3">
      <x v="177"/>
    </i>
    <i r="4">
      <x/>
    </i>
    <i r="2">
      <x v="134"/>
    </i>
    <i r="3">
      <x v="197"/>
    </i>
    <i r="4">
      <x/>
    </i>
    <i r="1">
      <x v="9"/>
    </i>
    <i r="2">
      <x v="105"/>
    </i>
    <i r="3">
      <x v="32"/>
    </i>
    <i r="4">
      <x v="2"/>
    </i>
    <i r="2">
      <x v="120"/>
    </i>
    <i r="3">
      <x v="178"/>
    </i>
    <i r="4">
      <x/>
    </i>
    <i r="1">
      <x v="10"/>
    </i>
    <i r="2">
      <x v="105"/>
    </i>
    <i r="3">
      <x v="33"/>
    </i>
    <i r="4">
      <x v="2"/>
    </i>
    <i r="1">
      <x v="11"/>
    </i>
    <i r="2">
      <x v="9"/>
    </i>
    <i r="3">
      <x v="13"/>
    </i>
    <i r="4">
      <x/>
    </i>
    <i r="2">
      <x v="36"/>
    </i>
    <i r="3">
      <x v="52"/>
    </i>
    <i r="4">
      <x/>
    </i>
    <i r="2">
      <x v="41"/>
    </i>
    <i r="3">
      <x v="60"/>
    </i>
    <i r="4">
      <x/>
    </i>
    <i r="4">
      <x v="1"/>
    </i>
    <i r="2">
      <x v="65"/>
    </i>
    <i r="3">
      <x v="117"/>
    </i>
    <i r="4">
      <x/>
    </i>
    <i r="2">
      <x v="92"/>
    </i>
    <i r="3">
      <x v="145"/>
    </i>
    <i r="4">
      <x/>
    </i>
    <i r="4">
      <x v="1"/>
    </i>
    <i r="2">
      <x v="100"/>
    </i>
    <i r="3">
      <x v="57"/>
    </i>
    <i r="4">
      <x/>
    </i>
    <i r="2">
      <x v="105"/>
    </i>
    <i r="3">
      <x v="67"/>
    </i>
    <i r="4">
      <x/>
    </i>
    <i r="3">
      <x v="78"/>
    </i>
    <i r="4">
      <x/>
    </i>
    <i r="3">
      <x v="81"/>
    </i>
    <i r="4">
      <x/>
    </i>
    <i r="3">
      <x v="84"/>
    </i>
    <i r="4">
      <x/>
    </i>
    <i r="3">
      <x v="85"/>
    </i>
    <i r="4">
      <x/>
    </i>
    <i r="3">
      <x v="88"/>
    </i>
    <i r="4">
      <x/>
    </i>
    <i r="3">
      <x v="90"/>
    </i>
    <i r="4">
      <x/>
    </i>
    <i r="2">
      <x v="114"/>
    </i>
    <i r="3">
      <x v="166"/>
    </i>
    <i r="4">
      <x/>
    </i>
    <i r="2">
      <x v="120"/>
    </i>
    <i r="3">
      <x v="182"/>
    </i>
    <i r="4">
      <x/>
    </i>
    <i r="2">
      <x v="124"/>
    </i>
    <i r="3">
      <x v="186"/>
    </i>
    <i r="4">
      <x v="1"/>
    </i>
    <i r="2">
      <x v="136"/>
    </i>
    <i r="3">
      <x v="199"/>
    </i>
    <i r="4">
      <x/>
    </i>
    <i r="1">
      <x v="12"/>
    </i>
    <i r="2">
      <x v="88"/>
    </i>
    <i r="3">
      <x v="141"/>
    </i>
    <i r="4">
      <x/>
    </i>
    <i r="4">
      <x v="2"/>
    </i>
    <i r="1">
      <x v="13"/>
    </i>
    <i r="2">
      <x v="2"/>
    </i>
    <i r="3">
      <x v="6"/>
    </i>
    <i r="4">
      <x/>
    </i>
    <i r="2">
      <x v="5"/>
    </i>
    <i r="3">
      <x v="9"/>
    </i>
    <i r="4">
      <x/>
    </i>
    <i r="2">
      <x v="21"/>
    </i>
    <i r="3">
      <x v="31"/>
    </i>
    <i r="4">
      <x/>
    </i>
    <i r="2">
      <x v="23"/>
    </i>
    <i r="3">
      <x v="35"/>
    </i>
    <i r="4">
      <x/>
    </i>
    <i r="2">
      <x v="24"/>
    </i>
    <i r="3">
      <x v="36"/>
    </i>
    <i r="4">
      <x v="1"/>
    </i>
    <i r="2">
      <x v="26"/>
    </i>
    <i r="3">
      <x v="38"/>
    </i>
    <i r="4">
      <x/>
    </i>
    <i r="2">
      <x v="30"/>
    </i>
    <i r="3">
      <x v="43"/>
    </i>
    <i r="4">
      <x/>
    </i>
    <i r="2">
      <x v="41"/>
    </i>
    <i r="3">
      <x v="60"/>
    </i>
    <i r="4">
      <x/>
    </i>
    <i r="4">
      <x v="1"/>
    </i>
    <i r="2">
      <x v="43"/>
    </i>
    <i r="3">
      <x v="62"/>
    </i>
    <i r="4">
      <x/>
    </i>
    <i r="2">
      <x v="57"/>
    </i>
    <i r="3">
      <x v="106"/>
    </i>
    <i r="4">
      <x v="1"/>
    </i>
    <i r="2">
      <x v="59"/>
    </i>
    <i r="3">
      <x v="108"/>
    </i>
    <i r="4">
      <x/>
    </i>
    <i r="2">
      <x v="74"/>
    </i>
    <i r="3">
      <x v="127"/>
    </i>
    <i r="4">
      <x/>
    </i>
    <i r="2">
      <x v="75"/>
    </i>
    <i r="3">
      <x v="128"/>
    </i>
    <i r="4">
      <x v="1"/>
    </i>
    <i r="2">
      <x v="78"/>
    </i>
    <i r="3">
      <x v="131"/>
    </i>
    <i r="4">
      <x/>
    </i>
    <i r="2">
      <x v="81"/>
    </i>
    <i r="3">
      <x v="134"/>
    </i>
    <i r="4">
      <x/>
    </i>
    <i r="2">
      <x v="84"/>
    </i>
    <i r="3">
      <x v="137"/>
    </i>
    <i r="4">
      <x/>
    </i>
    <i r="2">
      <x v="89"/>
    </i>
    <i r="3">
      <x v="142"/>
    </i>
    <i r="4">
      <x/>
    </i>
    <i r="4">
      <x v="1"/>
    </i>
    <i r="2">
      <x v="98"/>
    </i>
    <i r="3">
      <x v="151"/>
    </i>
    <i r="4">
      <x/>
    </i>
    <i r="2">
      <x v="99"/>
    </i>
    <i r="3">
      <x v="152"/>
    </i>
    <i r="4">
      <x v="1"/>
    </i>
    <i r="2">
      <x v="103"/>
    </i>
    <i r="3">
      <x v="153"/>
    </i>
    <i r="4">
      <x v="1"/>
    </i>
    <i r="2">
      <x v="104"/>
    </i>
    <i r="3">
      <x v="45"/>
    </i>
    <i r="4">
      <x/>
    </i>
    <i r="3">
      <x v="97"/>
    </i>
    <i r="4">
      <x/>
    </i>
    <i r="3">
      <x v="100"/>
    </i>
    <i r="4">
      <x/>
    </i>
    <i r="3">
      <x v="101"/>
    </i>
    <i r="4">
      <x/>
    </i>
    <i r="3">
      <x v="116"/>
    </i>
    <i r="4">
      <x/>
    </i>
    <i r="2">
      <x v="105"/>
    </i>
    <i r="3">
      <x v="72"/>
    </i>
    <i r="4">
      <x/>
    </i>
    <i r="3">
      <x v="74"/>
    </i>
    <i r="4">
      <x/>
    </i>
    <i r="4">
      <x v="2"/>
    </i>
    <i r="3">
      <x v="80"/>
    </i>
    <i r="4">
      <x/>
    </i>
    <i r="2">
      <x v="106"/>
    </i>
    <i r="3">
      <x v="157"/>
    </i>
    <i r="4">
      <x/>
    </i>
    <i r="2">
      <x v="107"/>
    </i>
    <i r="3">
      <x v="159"/>
    </i>
    <i r="4">
      <x/>
    </i>
    <i r="2">
      <x v="110"/>
    </i>
    <i r="3">
      <x v="162"/>
    </i>
    <i r="4">
      <x/>
    </i>
    <i r="2">
      <x v="115"/>
    </i>
    <i r="3">
      <x v="167"/>
    </i>
    <i r="4">
      <x/>
    </i>
    <i r="4">
      <x v="1"/>
    </i>
    <i r="2">
      <x v="117"/>
    </i>
    <i r="3">
      <x v="169"/>
    </i>
    <i r="4">
      <x/>
    </i>
    <i r="2">
      <x v="120"/>
    </i>
    <i r="3">
      <x v="179"/>
    </i>
    <i r="4">
      <x/>
    </i>
    <i r="2">
      <x v="125"/>
    </i>
    <i r="3">
      <x v="187"/>
    </i>
    <i r="4">
      <x/>
    </i>
    <i r="4">
      <x v="1"/>
    </i>
    <i r="2">
      <x v="128"/>
    </i>
    <i r="3">
      <x v="191"/>
    </i>
    <i r="4">
      <x v="1"/>
    </i>
    <i r="2">
      <x v="132"/>
    </i>
    <i r="3">
      <x v="195"/>
    </i>
    <i r="4">
      <x/>
    </i>
    <i r="2">
      <x v="137"/>
    </i>
    <i r="3">
      <x v="201"/>
    </i>
    <i r="4">
      <x/>
    </i>
    <i r="2">
      <x v="139"/>
    </i>
    <i r="3">
      <x v="203"/>
    </i>
    <i r="4">
      <x v="2"/>
    </i>
    <i r="1">
      <x v="14"/>
    </i>
    <i r="2">
      <x v="105"/>
    </i>
    <i r="3">
      <x v="28"/>
    </i>
    <i r="4">
      <x v="2"/>
    </i>
    <i r="2">
      <x v="120"/>
    </i>
    <i r="3">
      <x v="180"/>
    </i>
    <i r="4">
      <x/>
    </i>
    <i r="2">
      <x v="133"/>
    </i>
    <i r="3">
      <x v="155"/>
    </i>
    <i r="4">
      <x/>
    </i>
    <i r="1">
      <x v="15"/>
    </i>
    <i r="2">
      <x v="133"/>
    </i>
    <i r="3">
      <x v="196"/>
    </i>
    <i r="4">
      <x/>
    </i>
    <i r="1">
      <x v="16"/>
    </i>
    <i r="2">
      <x v="41"/>
    </i>
    <i r="3">
      <x v="60"/>
    </i>
    <i r="4">
      <x v="1"/>
    </i>
    <i r="2">
      <x v="52"/>
    </i>
    <i r="3">
      <x v="158"/>
    </i>
    <i r="4">
      <x/>
    </i>
    <i r="2">
      <x v="60"/>
    </i>
    <i r="3">
      <x v="109"/>
    </i>
    <i r="4">
      <x/>
    </i>
    <i r="2">
      <x v="93"/>
    </i>
    <i r="3">
      <x v="146"/>
    </i>
    <i r="4">
      <x/>
    </i>
    <i r="4">
      <x v="1"/>
    </i>
    <i r="4">
      <x v="2"/>
    </i>
    <i r="2">
      <x v="104"/>
    </i>
    <i r="3">
      <x v="47"/>
    </i>
    <i r="4">
      <x/>
    </i>
    <i r="2">
      <x v="120"/>
    </i>
    <i r="3">
      <x v="181"/>
    </i>
    <i r="4">
      <x/>
    </i>
    <i r="2">
      <x v="123"/>
    </i>
    <i r="3">
      <x v="185"/>
    </i>
    <i r="4">
      <x/>
    </i>
    <i r="4">
      <x v="1"/>
    </i>
    <i r="1">
      <x v="17"/>
    </i>
    <i r="2">
      <x v="105"/>
    </i>
    <i r="3">
      <x v="29"/>
    </i>
    <i r="4">
      <x v="2"/>
    </i>
    <i r="2">
      <x v="130"/>
    </i>
    <i r="3">
      <x v="156"/>
    </i>
    <i r="4">
      <x/>
    </i>
    <i r="1">
      <x v="18"/>
    </i>
    <i r="2">
      <x v="101"/>
    </i>
    <i r="3">
      <x v="59"/>
    </i>
    <i r="4">
      <x/>
    </i>
    <i>
      <x v="2"/>
    </i>
    <i r="1">
      <x v="2"/>
    </i>
    <i r="2">
      <x v="120"/>
    </i>
    <i r="3">
      <x v="174"/>
    </i>
    <i r="4">
      <x/>
    </i>
    <i r="1">
      <x v="5"/>
    </i>
    <i r="2">
      <x v="3"/>
    </i>
    <i r="3">
      <x v="7"/>
    </i>
    <i r="4">
      <x v="1"/>
    </i>
    <i r="2">
      <x v="25"/>
    </i>
    <i r="3">
      <x v="37"/>
    </i>
    <i r="4">
      <x/>
    </i>
    <i r="2">
      <x v="49"/>
    </i>
    <i r="3">
      <x v="96"/>
    </i>
    <i r="4">
      <x/>
    </i>
    <i r="2">
      <x v="51"/>
    </i>
    <i r="3">
      <x v="99"/>
    </i>
    <i r="4">
      <x/>
    </i>
    <i r="2">
      <x v="66"/>
    </i>
    <i r="3">
      <x v="118"/>
    </i>
    <i r="4">
      <x/>
    </i>
    <i r="2">
      <x v="68"/>
    </i>
    <i r="3">
      <x v="120"/>
    </i>
    <i r="4">
      <x v="1"/>
    </i>
    <i r="2">
      <x v="105"/>
    </i>
    <i r="3">
      <x v="89"/>
    </i>
    <i r="4">
      <x/>
    </i>
    <i r="3">
      <x v="91"/>
    </i>
    <i r="4">
      <x/>
    </i>
    <i r="2">
      <x v="120"/>
    </i>
    <i r="3">
      <x v="173"/>
    </i>
    <i r="4">
      <x/>
    </i>
    <i r="1">
      <x v="7"/>
    </i>
    <i r="2">
      <x v="120"/>
    </i>
    <i r="3">
      <x v="176"/>
    </i>
    <i r="4">
      <x/>
    </i>
    <i r="1">
      <x v="9"/>
    </i>
    <i r="2">
      <x v="120"/>
    </i>
    <i r="3">
      <x v="178"/>
    </i>
    <i r="4">
      <x/>
    </i>
    <i r="1">
      <x v="11"/>
    </i>
    <i r="2">
      <x v="120"/>
    </i>
    <i r="3">
      <x v="182"/>
    </i>
    <i r="4">
      <x/>
    </i>
    <i r="1">
      <x v="13"/>
    </i>
    <i r="2">
      <x v="104"/>
    </i>
    <i r="3">
      <x v="100"/>
    </i>
    <i r="4">
      <x/>
    </i>
    <i r="2">
      <x v="106"/>
    </i>
    <i r="3">
      <x v="157"/>
    </i>
    <i r="4">
      <x/>
    </i>
    <i r="2">
      <x v="120"/>
    </i>
    <i r="3">
      <x v="179"/>
    </i>
    <i r="4">
      <x/>
    </i>
    <i r="2">
      <x v="125"/>
    </i>
    <i r="3">
      <x v="187"/>
    </i>
    <i r="4">
      <x/>
    </i>
    <i>
      <x v="3"/>
    </i>
    <i r="1">
      <x v="2"/>
    </i>
    <i r="2">
      <x v="120"/>
    </i>
    <i r="3">
      <x v="174"/>
    </i>
    <i r="4">
      <x/>
    </i>
    <i r="1">
      <x v="3"/>
    </i>
    <i r="2">
      <x v="106"/>
    </i>
    <i r="3">
      <x v="2"/>
    </i>
    <i r="4">
      <x/>
    </i>
    <i r="2">
      <x v="120"/>
    </i>
    <i r="3">
      <x v="172"/>
    </i>
    <i r="4">
      <x/>
    </i>
    <i r="1">
      <x v="5"/>
    </i>
    <i r="2">
      <x/>
    </i>
    <i r="3">
      <x/>
    </i>
    <i r="4">
      <x v="1"/>
    </i>
    <i r="2">
      <x v="1"/>
    </i>
    <i r="3">
      <x v="1"/>
    </i>
    <i r="4">
      <x/>
    </i>
    <i r="2">
      <x v="3"/>
    </i>
    <i r="3">
      <x v="7"/>
    </i>
    <i r="4">
      <x v="1"/>
    </i>
    <i r="2">
      <x v="4"/>
    </i>
    <i r="3">
      <x v="8"/>
    </i>
    <i r="4">
      <x/>
    </i>
    <i r="4">
      <x v="1"/>
    </i>
    <i r="2">
      <x v="7"/>
    </i>
    <i r="3">
      <x v="11"/>
    </i>
    <i r="4">
      <x v="1"/>
    </i>
    <i r="2">
      <x v="13"/>
    </i>
    <i r="3">
      <x v="17"/>
    </i>
    <i r="4">
      <x/>
    </i>
    <i r="2">
      <x v="14"/>
    </i>
    <i r="3">
      <x v="18"/>
    </i>
    <i r="4">
      <x v="1"/>
    </i>
    <i r="2">
      <x v="15"/>
    </i>
    <i r="3">
      <x v="19"/>
    </i>
    <i r="4">
      <x/>
    </i>
    <i r="2">
      <x v="18"/>
    </i>
    <i r="3">
      <x v="25"/>
    </i>
    <i r="4">
      <x/>
    </i>
    <i r="2">
      <x v="25"/>
    </i>
    <i r="3">
      <x v="37"/>
    </i>
    <i r="4">
      <x/>
    </i>
    <i r="2">
      <x v="27"/>
    </i>
    <i r="3">
      <x v="39"/>
    </i>
    <i r="4">
      <x/>
    </i>
    <i r="2">
      <x v="35"/>
    </i>
    <i r="3">
      <x v="51"/>
    </i>
    <i r="4">
      <x/>
    </i>
    <i r="2">
      <x v="39"/>
    </i>
    <i r="3">
      <x v="55"/>
    </i>
    <i r="4">
      <x/>
    </i>
    <i r="4">
      <x v="1"/>
    </i>
    <i r="2">
      <x v="40"/>
    </i>
    <i r="3">
      <x v="56"/>
    </i>
    <i r="4">
      <x/>
    </i>
    <i r="2">
      <x v="49"/>
    </i>
    <i r="3">
      <x v="96"/>
    </i>
    <i r="4">
      <x/>
    </i>
    <i r="2">
      <x v="53"/>
    </i>
    <i r="3">
      <x v="102"/>
    </i>
    <i r="4">
      <x v="1"/>
    </i>
    <i r="2">
      <x v="56"/>
    </i>
    <i r="3">
      <x v="105"/>
    </i>
    <i r="4">
      <x/>
    </i>
    <i r="2">
      <x v="62"/>
    </i>
    <i r="3">
      <x v="111"/>
    </i>
    <i r="4">
      <x v="1"/>
    </i>
    <i r="2">
      <x v="64"/>
    </i>
    <i r="3">
      <x v="114"/>
    </i>
    <i r="4">
      <x/>
    </i>
    <i r="2">
      <x v="67"/>
    </i>
    <i r="3">
      <x v="119"/>
    </i>
    <i r="4">
      <x v="1"/>
    </i>
    <i r="2">
      <x v="70"/>
    </i>
    <i r="3">
      <x v="122"/>
    </i>
    <i r="4">
      <x/>
    </i>
    <i r="2">
      <x v="71"/>
    </i>
    <i r="3">
      <x v="124"/>
    </i>
    <i r="4">
      <x/>
    </i>
    <i r="2">
      <x v="76"/>
    </i>
    <i r="3">
      <x v="129"/>
    </i>
    <i r="4">
      <x v="1"/>
    </i>
    <i r="2">
      <x v="79"/>
    </i>
    <i r="3">
      <x v="132"/>
    </i>
    <i r="4">
      <x/>
    </i>
    <i r="2">
      <x v="85"/>
    </i>
    <i r="3">
      <x v="138"/>
    </i>
    <i r="4">
      <x/>
    </i>
    <i r="2">
      <x v="86"/>
    </i>
    <i r="3">
      <x v="139"/>
    </i>
    <i r="4">
      <x/>
    </i>
    <i r="2">
      <x v="91"/>
    </i>
    <i r="3">
      <x v="144"/>
    </i>
    <i r="4">
      <x/>
    </i>
    <i r="2">
      <x v="97"/>
    </i>
    <i r="3">
      <x v="150"/>
    </i>
    <i r="4">
      <x/>
    </i>
    <i r="2">
      <x v="105"/>
    </i>
    <i r="3">
      <x v="68"/>
    </i>
    <i r="4">
      <x/>
    </i>
    <i r="3">
      <x v="70"/>
    </i>
    <i r="4">
      <x/>
    </i>
    <i r="3">
      <x v="71"/>
    </i>
    <i r="4">
      <x/>
    </i>
    <i r="3">
      <x v="73"/>
    </i>
    <i r="4">
      <x/>
    </i>
    <i r="3">
      <x v="75"/>
    </i>
    <i r="4">
      <x/>
    </i>
    <i r="3">
      <x v="79"/>
    </i>
    <i r="4">
      <x/>
    </i>
    <i r="4">
      <x v="2"/>
    </i>
    <i r="3">
      <x v="82"/>
    </i>
    <i r="4">
      <x/>
    </i>
    <i r="3">
      <x v="86"/>
    </i>
    <i r="4">
      <x/>
    </i>
    <i r="3">
      <x v="87"/>
    </i>
    <i r="4">
      <x/>
    </i>
    <i r="3">
      <x v="89"/>
    </i>
    <i r="4">
      <x/>
    </i>
    <i r="3">
      <x v="91"/>
    </i>
    <i r="4">
      <x/>
    </i>
    <i r="3">
      <x v="92"/>
    </i>
    <i r="4">
      <x/>
    </i>
    <i r="3">
      <x v="93"/>
    </i>
    <i r="4">
      <x/>
    </i>
    <i r="2">
      <x v="109"/>
    </i>
    <i r="3">
      <x v="161"/>
    </i>
    <i r="4">
      <x/>
    </i>
    <i r="2">
      <x v="113"/>
    </i>
    <i r="3">
      <x v="165"/>
    </i>
    <i r="4">
      <x/>
    </i>
    <i r="4">
      <x v="1"/>
    </i>
    <i r="2">
      <x v="116"/>
    </i>
    <i r="3">
      <x v="168"/>
    </i>
    <i r="4">
      <x/>
    </i>
    <i r="2">
      <x v="120"/>
    </i>
    <i r="3">
      <x v="173"/>
    </i>
    <i r="4">
      <x/>
    </i>
    <i r="4">
      <x v="1"/>
    </i>
    <i r="3">
      <x v="183"/>
    </i>
    <i r="4">
      <x v="2"/>
    </i>
    <i r="2">
      <x v="122"/>
    </i>
    <i r="3">
      <x v="188"/>
    </i>
    <i r="4">
      <x/>
    </i>
    <i r="4">
      <x v="2"/>
    </i>
    <i r="2">
      <x v="127"/>
    </i>
    <i r="3">
      <x v="190"/>
    </i>
    <i r="4">
      <x v="1"/>
    </i>
    <i r="1">
      <x v="6"/>
    </i>
    <i r="2">
      <x v="70"/>
    </i>
    <i r="3">
      <x v="123"/>
    </i>
    <i r="4">
      <x/>
    </i>
    <i r="2">
      <x v="87"/>
    </i>
    <i r="3">
      <x v="140"/>
    </i>
    <i r="4">
      <x/>
    </i>
    <i r="4">
      <x v="2"/>
    </i>
    <i r="2">
      <x v="106"/>
    </i>
    <i r="3">
      <x v="3"/>
    </i>
    <i r="4">
      <x/>
    </i>
    <i r="2">
      <x v="120"/>
    </i>
    <i r="3">
      <x v="175"/>
    </i>
    <i r="4">
      <x/>
    </i>
    <i r="2">
      <x v="126"/>
    </i>
    <i r="3">
      <x v="189"/>
    </i>
    <i r="4">
      <x/>
    </i>
    <i r="1">
      <x v="7"/>
    </i>
    <i r="2">
      <x v="27"/>
    </i>
    <i r="3">
      <x v="40"/>
    </i>
    <i r="4">
      <x/>
    </i>
    <i r="2">
      <x v="105"/>
    </i>
    <i r="3">
      <x v="69"/>
    </i>
    <i r="4">
      <x/>
    </i>
    <i r="3">
      <x v="77"/>
    </i>
    <i r="4">
      <x/>
    </i>
    <i r="2">
      <x v="120"/>
    </i>
    <i r="3">
      <x v="176"/>
    </i>
    <i r="4">
      <x/>
    </i>
    <i r="1">
      <x v="8"/>
    </i>
    <i r="2">
      <x v="15"/>
    </i>
    <i r="3">
      <x v="20"/>
    </i>
    <i r="4">
      <x/>
    </i>
    <i r="2">
      <x v="106"/>
    </i>
    <i r="3">
      <x v="4"/>
    </i>
    <i r="4">
      <x/>
    </i>
    <i r="2">
      <x v="120"/>
    </i>
    <i r="3">
      <x v="177"/>
    </i>
    <i r="4">
      <x/>
    </i>
    <i r="1">
      <x v="9"/>
    </i>
    <i r="2">
      <x v="15"/>
    </i>
    <i r="3">
      <x v="21"/>
    </i>
    <i r="4">
      <x/>
    </i>
    <i r="2">
      <x v="120"/>
    </i>
    <i r="3">
      <x v="178"/>
    </i>
    <i r="4">
      <x/>
    </i>
    <i r="1">
      <x v="11"/>
    </i>
    <i r="2">
      <x v="9"/>
    </i>
    <i r="3">
      <x v="13"/>
    </i>
    <i r="4">
      <x/>
    </i>
    <i r="2">
      <x v="19"/>
    </i>
    <i r="3">
      <x v="26"/>
    </i>
    <i r="4">
      <x/>
    </i>
    <i r="2">
      <x v="92"/>
    </i>
    <i r="3">
      <x v="145"/>
    </i>
    <i r="4">
      <x/>
    </i>
    <i r="2">
      <x v="105"/>
    </i>
    <i r="3">
      <x v="78"/>
    </i>
    <i r="4">
      <x/>
    </i>
    <i r="3">
      <x v="84"/>
    </i>
    <i r="4">
      <x/>
    </i>
    <i r="2">
      <x v="120"/>
    </i>
    <i r="3">
      <x v="182"/>
    </i>
    <i r="4">
      <x/>
    </i>
    <i r="2">
      <x v="124"/>
    </i>
    <i r="3">
      <x v="186"/>
    </i>
    <i r="4">
      <x/>
    </i>
    <i r="1">
      <x v="13"/>
    </i>
    <i r="2">
      <x/>
    </i>
    <i r="3">
      <x/>
    </i>
    <i r="4">
      <x v="1"/>
    </i>
    <i r="2">
      <x v="2"/>
    </i>
    <i r="3">
      <x v="6"/>
    </i>
    <i r="4">
      <x/>
    </i>
    <i r="2">
      <x v="17"/>
    </i>
    <i r="3">
      <x v="24"/>
    </i>
    <i r="4">
      <x v="1"/>
    </i>
    <i r="2">
      <x v="32"/>
    </i>
    <i r="3">
      <x v="48"/>
    </i>
    <i r="4">
      <x/>
    </i>
    <i r="2">
      <x v="43"/>
    </i>
    <i r="3">
      <x v="62"/>
    </i>
    <i r="4">
      <x/>
    </i>
    <i r="2">
      <x v="62"/>
    </i>
    <i r="3">
      <x v="112"/>
    </i>
    <i r="4">
      <x v="1"/>
    </i>
    <i r="2">
      <x v="64"/>
    </i>
    <i r="3">
      <x v="115"/>
    </i>
    <i r="4">
      <x/>
    </i>
    <i r="2">
      <x v="71"/>
    </i>
    <i r="3">
      <x v="124"/>
    </i>
    <i r="4">
      <x v="1"/>
    </i>
    <i r="2">
      <x v="77"/>
    </i>
    <i r="3">
      <x v="130"/>
    </i>
    <i r="4">
      <x/>
    </i>
    <i r="2">
      <x v="81"/>
    </i>
    <i r="3">
      <x v="134"/>
    </i>
    <i r="4">
      <x/>
    </i>
    <i r="2">
      <x v="89"/>
    </i>
    <i r="3">
      <x v="142"/>
    </i>
    <i r="4">
      <x/>
    </i>
    <i r="2">
      <x v="103"/>
    </i>
    <i r="3">
      <x v="153"/>
    </i>
    <i r="4">
      <x v="1"/>
    </i>
    <i r="2">
      <x v="104"/>
    </i>
    <i r="3">
      <x v="97"/>
    </i>
    <i r="4">
      <x/>
    </i>
    <i r="3">
      <x v="100"/>
    </i>
    <i r="4">
      <x/>
    </i>
    <i r="3">
      <x v="101"/>
    </i>
    <i r="4">
      <x/>
    </i>
    <i r="4">
      <x v="2"/>
    </i>
    <i r="3">
      <x v="116"/>
    </i>
    <i r="4">
      <x/>
    </i>
    <i r="2">
      <x v="105"/>
    </i>
    <i r="3">
      <x v="72"/>
    </i>
    <i r="4">
      <x/>
    </i>
    <i r="3">
      <x v="74"/>
    </i>
    <i r="4">
      <x/>
    </i>
    <i r="4">
      <x v="2"/>
    </i>
    <i r="2">
      <x v="106"/>
    </i>
    <i r="3">
      <x v="157"/>
    </i>
    <i r="4">
      <x/>
    </i>
    <i r="2">
      <x v="110"/>
    </i>
    <i r="3">
      <x v="162"/>
    </i>
    <i r="4">
      <x/>
    </i>
    <i r="2">
      <x v="120"/>
    </i>
    <i r="3">
      <x v="179"/>
    </i>
    <i r="4">
      <x/>
    </i>
    <i r="2">
      <x v="125"/>
    </i>
    <i r="3">
      <x v="187"/>
    </i>
    <i r="4">
      <x/>
    </i>
    <i r="2">
      <x v="128"/>
    </i>
    <i r="3">
      <x v="191"/>
    </i>
    <i r="4">
      <x v="1"/>
    </i>
    <i r="2">
      <x v="139"/>
    </i>
    <i r="3">
      <x v="203"/>
    </i>
    <i r="4">
      <x v="2"/>
    </i>
    <i r="1">
      <x v="14"/>
    </i>
    <i r="2">
      <x v="120"/>
    </i>
    <i r="3">
      <x v="180"/>
    </i>
    <i r="4">
      <x/>
    </i>
    <i r="1">
      <x v="16"/>
    </i>
    <i r="2">
      <x v="120"/>
    </i>
    <i r="3">
      <x v="181"/>
    </i>
    <i r="4">
      <x/>
    </i>
    <i r="2">
      <x v="123"/>
    </i>
    <i r="3">
      <x v="185"/>
    </i>
    <i r="4">
      <x/>
    </i>
    <i>
      <x v="4"/>
    </i>
    <i r="1">
      <x v="5"/>
    </i>
    <i r="2">
      <x v="13"/>
    </i>
    <i r="3">
      <x v="17"/>
    </i>
    <i r="4">
      <x/>
    </i>
    <i r="2">
      <x v="14"/>
    </i>
    <i r="3">
      <x v="18"/>
    </i>
    <i r="4">
      <x v="1"/>
    </i>
    <i r="2">
      <x v="15"/>
    </i>
    <i r="3">
      <x v="19"/>
    </i>
    <i r="4">
      <x/>
    </i>
    <i r="2">
      <x v="27"/>
    </i>
    <i r="3">
      <x v="39"/>
    </i>
    <i r="4">
      <x v="1"/>
    </i>
    <i r="2">
      <x v="49"/>
    </i>
    <i r="3">
      <x v="96"/>
    </i>
    <i r="4">
      <x/>
    </i>
    <i r="2">
      <x v="64"/>
    </i>
    <i r="3">
      <x v="114"/>
    </i>
    <i r="4">
      <x/>
    </i>
    <i r="2">
      <x v="67"/>
    </i>
    <i r="3">
      <x v="119"/>
    </i>
    <i r="4">
      <x v="1"/>
    </i>
    <i r="2">
      <x v="70"/>
    </i>
    <i r="3">
      <x v="122"/>
    </i>
    <i r="4">
      <x/>
    </i>
    <i r="2">
      <x v="76"/>
    </i>
    <i r="3">
      <x v="129"/>
    </i>
    <i r="4">
      <x v="1"/>
    </i>
    <i r="2">
      <x v="85"/>
    </i>
    <i r="3">
      <x v="138"/>
    </i>
    <i r="4">
      <x/>
    </i>
    <i r="2">
      <x v="86"/>
    </i>
    <i r="3">
      <x v="139"/>
    </i>
    <i r="4">
      <x/>
    </i>
    <i r="2">
      <x v="105"/>
    </i>
    <i r="3">
      <x v="70"/>
    </i>
    <i r="4">
      <x/>
    </i>
    <i r="3">
      <x v="71"/>
    </i>
    <i r="4">
      <x/>
    </i>
    <i r="3">
      <x v="75"/>
    </i>
    <i r="4">
      <x/>
    </i>
    <i r="3">
      <x v="79"/>
    </i>
    <i r="4">
      <x/>
    </i>
    <i r="3">
      <x v="87"/>
    </i>
    <i r="4">
      <x/>
    </i>
    <i r="3">
      <x v="89"/>
    </i>
    <i r="4">
      <x/>
    </i>
    <i r="3">
      <x v="93"/>
    </i>
    <i r="4">
      <x/>
    </i>
    <i r="2">
      <x v="120"/>
    </i>
    <i r="3">
      <x v="173"/>
    </i>
    <i r="4">
      <x/>
    </i>
    <i r="2">
      <x v="122"/>
    </i>
    <i r="3">
      <x v="188"/>
    </i>
    <i r="4">
      <x v="2"/>
    </i>
    <i r="1">
      <x v="6"/>
    </i>
    <i r="2">
      <x v="120"/>
    </i>
    <i r="3">
      <x v="175"/>
    </i>
    <i r="4">
      <x/>
    </i>
    <i r="1">
      <x v="7"/>
    </i>
    <i r="2">
      <x v="105"/>
    </i>
    <i r="3">
      <x v="77"/>
    </i>
    <i r="4">
      <x/>
    </i>
    <i r="2">
      <x v="120"/>
    </i>
    <i r="3">
      <x v="176"/>
    </i>
    <i r="4">
      <x/>
    </i>
    <i r="1">
      <x v="11"/>
    </i>
    <i r="2">
      <x v="15"/>
    </i>
    <i r="3">
      <x v="22"/>
    </i>
    <i r="4">
      <x/>
    </i>
    <i r="2">
      <x v="19"/>
    </i>
    <i r="3">
      <x v="26"/>
    </i>
    <i r="4">
      <x/>
    </i>
    <i r="2">
      <x v="120"/>
    </i>
    <i r="3">
      <x v="182"/>
    </i>
    <i r="4">
      <x/>
    </i>
    <i r="1">
      <x v="13"/>
    </i>
    <i r="2">
      <x v="17"/>
    </i>
    <i r="3">
      <x v="24"/>
    </i>
    <i r="4">
      <x v="1"/>
    </i>
    <i r="2">
      <x v="32"/>
    </i>
    <i r="3">
      <x v="48"/>
    </i>
    <i r="4">
      <x/>
    </i>
    <i r="2">
      <x v="64"/>
    </i>
    <i r="3">
      <x v="115"/>
    </i>
    <i r="4">
      <x/>
    </i>
    <i r="2">
      <x v="89"/>
    </i>
    <i r="3">
      <x v="142"/>
    </i>
    <i r="4">
      <x/>
    </i>
    <i r="2">
      <x v="104"/>
    </i>
    <i r="3">
      <x v="97"/>
    </i>
    <i r="4">
      <x/>
    </i>
    <i r="3">
      <x v="100"/>
    </i>
    <i r="4">
      <x/>
    </i>
    <i r="3">
      <x v="101"/>
    </i>
    <i r="4">
      <x/>
    </i>
    <i r="3">
      <x v="116"/>
    </i>
    <i r="4">
      <x/>
    </i>
    <i r="2">
      <x v="110"/>
    </i>
    <i r="3">
      <x v="162"/>
    </i>
    <i r="4">
      <x/>
    </i>
    <i r="2">
      <x v="120"/>
    </i>
    <i r="3">
      <x v="179"/>
    </i>
    <i r="4">
      <x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3">
    <pageField fld="5" hier="-1"/>
    <pageField fld="6" hier="-1"/>
    <pageField fld="10" hier="-1"/>
  </pageFields>
  <dataFields count="12">
    <dataField name=" MATRÍCULA HOMBRES" fld="35" baseField="0" baseItem="0"/>
    <dataField name=" MATRÍCULA MUJERES" fld="36" baseField="0" baseItem="0"/>
    <dataField name=" TOTAL MATRÍCULA" fld="37" baseField="0" baseItem="0"/>
    <dataField name=" NUEVO INGRESO HOMBRES" fld="30" baseField="0" baseItem="0"/>
    <dataField name=" NUEVO INGRESO MUJERES" fld="31" baseField="0" baseItem="0"/>
    <dataField name=" TOTAL NUEVO INGRESO" fld="32" baseField="0" baseItem="0"/>
    <dataField name=" EGRESADOS HOMBRES" fld="20" baseField="0" baseItem="0"/>
    <dataField name=" EGRESADOS MUJERES" fld="21" baseField="0" baseItem="0"/>
    <dataField name=" TOTAL EGRESADOS" fld="22" baseField="0" baseItem="0"/>
    <dataField name=" TITULADOS HOMBRES" fld="25" baseField="0" baseItem="0"/>
    <dataField name=" TITULADOS MUJERES" fld="26" baseField="0" baseItem="0"/>
    <dataField name=" TOTAL TITULADOS " fld="27" baseField="0" baseItem="0"/>
  </dataFields>
  <formats count="10">
    <format dxfId="43">
      <pivotArea field="8" type="button" dataOnly="0" labelOnly="1" outline="0" axis="axisRow" fieldPosition="0"/>
    </format>
    <format dxfId="42">
      <pivotArea field="4" type="button" dataOnly="0" labelOnly="1" outline="0" axis="axisRow" fieldPosition="1"/>
    </format>
    <format dxfId="41">
      <pivotArea field="1" type="button" dataOnly="0" labelOnly="1" outline="0" axis="axisRow" fieldPosition="2"/>
    </format>
    <format dxfId="40">
      <pivotArea field="3" type="button" dataOnly="0" labelOnly="1" outline="0" axis="axisRow" fieldPosition="3"/>
    </format>
    <format dxfId="39">
      <pivotArea field="14" type="button" dataOnly="0" labelOnly="1" outline="0" axis="axisRow" fieldPosition="4"/>
    </format>
    <format dxfId="38">
      <pivotArea dataOnly="0" labelOnly="1" outline="0" fieldPosition="0">
        <references count="1">
          <reference field="4294967294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">
      <pivotArea outline="0" collapsedLevelsAreSubtotals="1" fieldPosition="0"/>
    </format>
    <format dxfId="36">
      <pivotArea dataOnly="0" labelOnly="1" outline="0" fieldPosition="0">
        <references count="1">
          <reference field="4294967294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">
      <pivotArea dataOnly="0" labelOnly="1" outline="0" fieldPosition="0">
        <references count="1">
          <reference field="4294967294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Medium1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compact="0" outline="1" outlineData="1" compactData="0" multipleFieldFilters="0">
  <location ref="A8:N760" firstHeaderRow="0" firstDataRow="1" firstDataCol="4" rowPageCount="2" colPageCount="1"/>
  <pivotFields count="24">
    <pivotField compact="0" showAll="0"/>
    <pivotField axis="axisRow" compact="0" showAll="0">
      <items count="131">
        <item x="55"/>
        <item x="24"/>
        <item x="40"/>
        <item x="123"/>
        <item x="115"/>
        <item x="124"/>
        <item x="14"/>
        <item x="15"/>
        <item x="7"/>
        <item x="73"/>
        <item x="72"/>
        <item x="13"/>
        <item x="3"/>
        <item x="84"/>
        <item x="19"/>
        <item x="102"/>
        <item x="108"/>
        <item x="36"/>
        <item x="22"/>
        <item x="18"/>
        <item x="20"/>
        <item x="16"/>
        <item x="96"/>
        <item x="61"/>
        <item x="34"/>
        <item x="117"/>
        <item x="71"/>
        <item x="29"/>
        <item x="41"/>
        <item x="87"/>
        <item x="85"/>
        <item x="51"/>
        <item x="53"/>
        <item x="112"/>
        <item x="48"/>
        <item x="67"/>
        <item x="65"/>
        <item x="59"/>
        <item x="50"/>
        <item x="5"/>
        <item x="17"/>
        <item x="116"/>
        <item x="111"/>
        <item x="109"/>
        <item x="58"/>
        <item x="126"/>
        <item x="33"/>
        <item x="125"/>
        <item x="107"/>
        <item x="106"/>
        <item x="31"/>
        <item x="25"/>
        <item x="1"/>
        <item x="32"/>
        <item x="69"/>
        <item x="104"/>
        <item x="127"/>
        <item x="39"/>
        <item x="83"/>
        <item x="110"/>
        <item x="70"/>
        <item x="100"/>
        <item x="119"/>
        <item x="89"/>
        <item x="81"/>
        <item x="88"/>
        <item x="113"/>
        <item x="105"/>
        <item x="9"/>
        <item x="76"/>
        <item x="6"/>
        <item x="74"/>
        <item x="118"/>
        <item x="79"/>
        <item x="103"/>
        <item x="27"/>
        <item x="49"/>
        <item x="120"/>
        <item x="2"/>
        <item x="35"/>
        <item x="66"/>
        <item x="28"/>
        <item x="64"/>
        <item x="4"/>
        <item x="98"/>
        <item x="38"/>
        <item x="77"/>
        <item x="114"/>
        <item x="52"/>
        <item x="43"/>
        <item x="56"/>
        <item x="57"/>
        <item x="60"/>
        <item x="26"/>
        <item x="62"/>
        <item x="12"/>
        <item x="68"/>
        <item x="42"/>
        <item x="99"/>
        <item x="122"/>
        <item x="128"/>
        <item x="8"/>
        <item x="75"/>
        <item x="101"/>
        <item x="86"/>
        <item x="10"/>
        <item x="23"/>
        <item x="80"/>
        <item x="121"/>
        <item x="129"/>
        <item x="63"/>
        <item x="78"/>
        <item x="54"/>
        <item x="45"/>
        <item x="46"/>
        <item x="0"/>
        <item x="30"/>
        <item x="44"/>
        <item x="47"/>
        <item x="95"/>
        <item x="21"/>
        <item x="93"/>
        <item x="11"/>
        <item x="91"/>
        <item x="82"/>
        <item x="92"/>
        <item x="90"/>
        <item x="94"/>
        <item x="97"/>
        <item x="37"/>
        <item t="default"/>
      </items>
    </pivotField>
    <pivotField compact="0" showAll="0"/>
    <pivotField compact="0" showAll="0"/>
    <pivotField compact="0" showAll="0"/>
    <pivotField axis="axisRow" compact="0" showAll="0">
      <items count="192">
        <item x="89"/>
        <item x="58"/>
        <item x="120"/>
        <item x="121"/>
        <item x="123"/>
        <item x="122"/>
        <item x="74"/>
        <item x="183"/>
        <item x="174"/>
        <item x="184"/>
        <item x="46"/>
        <item x="47"/>
        <item x="7"/>
        <item x="128"/>
        <item x="127"/>
        <item x="45"/>
        <item x="3"/>
        <item x="140"/>
        <item x="141"/>
        <item x="51"/>
        <item x="161"/>
        <item x="167"/>
        <item x="70"/>
        <item x="35"/>
        <item x="36"/>
        <item x="34"/>
        <item x="56"/>
        <item x="50"/>
        <item x="41"/>
        <item x="40"/>
        <item x="52"/>
        <item x="48"/>
        <item x="155"/>
        <item x="95"/>
        <item x="68"/>
        <item x="176"/>
        <item x="177"/>
        <item x="126"/>
        <item x="63"/>
        <item x="75"/>
        <item x="102"/>
        <item x="101"/>
        <item x="100"/>
        <item x="144"/>
        <item x="142"/>
        <item x="85"/>
        <item x="87"/>
        <item x="171"/>
        <item x="82"/>
        <item x="118"/>
        <item x="116"/>
        <item x="90"/>
        <item x="94"/>
        <item x="91"/>
        <item x="93"/>
        <item x="84"/>
        <item x="5"/>
        <item x="49"/>
        <item x="175"/>
        <item x="170"/>
        <item x="33"/>
        <item x="18"/>
        <item x="27"/>
        <item x="30"/>
        <item x="26"/>
        <item x="16"/>
        <item x="37"/>
        <item x="43"/>
        <item x="44"/>
        <item x="15"/>
        <item x="32"/>
        <item x="31"/>
        <item x="38"/>
        <item x="24"/>
        <item x="12"/>
        <item x="17"/>
        <item x="21"/>
        <item x="19"/>
        <item x="13"/>
        <item x="39"/>
        <item x="29"/>
        <item x="25"/>
        <item x="20"/>
        <item x="23"/>
        <item x="42"/>
        <item x="22"/>
        <item x="28"/>
        <item x="14"/>
        <item x="168"/>
        <item x="92"/>
        <item x="186"/>
        <item x="96"/>
        <item x="99"/>
        <item x="97"/>
        <item x="185"/>
        <item x="166"/>
        <item x="165"/>
        <item x="65"/>
        <item x="59"/>
        <item x="1"/>
        <item x="66"/>
        <item x="124"/>
        <item x="163"/>
        <item x="187"/>
        <item x="188"/>
        <item x="73"/>
        <item x="138"/>
        <item x="139"/>
        <item x="98"/>
        <item x="169"/>
        <item x="125"/>
        <item x="159"/>
        <item x="179"/>
        <item x="146"/>
        <item x="136"/>
        <item x="145"/>
        <item x="172"/>
        <item x="164"/>
        <item x="9"/>
        <item x="131"/>
        <item x="6"/>
        <item x="129"/>
        <item x="178"/>
        <item x="134"/>
        <item x="162"/>
        <item x="61"/>
        <item x="83"/>
        <item x="180"/>
        <item x="2"/>
        <item x="69"/>
        <item x="117"/>
        <item x="62"/>
        <item x="115"/>
        <item x="4"/>
        <item x="157"/>
        <item x="72"/>
        <item x="132"/>
        <item x="173"/>
        <item x="86"/>
        <item x="77"/>
        <item x="60"/>
        <item x="55"/>
        <item x="150"/>
        <item x="54"/>
        <item x="119"/>
        <item x="67"/>
        <item x="76"/>
        <item x="158"/>
        <item x="182"/>
        <item x="189"/>
        <item x="8"/>
        <item x="130"/>
        <item x="160"/>
        <item x="143"/>
        <item x="10"/>
        <item x="57"/>
        <item x="135"/>
        <item x="181"/>
        <item x="190"/>
        <item x="113"/>
        <item x="104"/>
        <item x="108"/>
        <item x="109"/>
        <item x="112"/>
        <item x="107"/>
        <item x="114"/>
        <item x="105"/>
        <item x="111"/>
        <item x="110"/>
        <item x="106"/>
        <item x="103"/>
        <item x="133"/>
        <item x="79"/>
        <item x="80"/>
        <item x="0"/>
        <item x="88"/>
        <item x="64"/>
        <item x="78"/>
        <item x="81"/>
        <item x="154"/>
        <item x="53"/>
        <item x="152"/>
        <item x="11"/>
        <item x="149"/>
        <item x="137"/>
        <item x="151"/>
        <item x="147"/>
        <item x="148"/>
        <item x="153"/>
        <item x="156"/>
        <item x="71"/>
        <item t="default"/>
      </items>
    </pivotField>
    <pivotField axis="axisRow" compact="0" showAll="0">
      <items count="20">
        <item x="15"/>
        <item x="16"/>
        <item x="14"/>
        <item x="6"/>
        <item x="18"/>
        <item x="1"/>
        <item x="7"/>
        <item x="4"/>
        <item x="9"/>
        <item x="12"/>
        <item x="11"/>
        <item x="5"/>
        <item x="2"/>
        <item x="0"/>
        <item x="10"/>
        <item x="17"/>
        <item x="3"/>
        <item x="8"/>
        <item x="13"/>
        <item t="default"/>
      </items>
    </pivotField>
    <pivotField axis="axisPage" compact="0" showAll="0" includeNewItemsInFilter="1">
      <items count="3">
        <item x="0"/>
        <item x="1"/>
        <item t="default"/>
      </items>
    </pivotField>
    <pivotField axis="axisPage" compact="0" multipleItemSelectionAllowed="1" showAll="0">
      <items count="6">
        <item x="4"/>
        <item x="3"/>
        <item x="1"/>
        <item x="2"/>
        <item x="0"/>
        <item t="default"/>
      </items>
    </pivotField>
    <pivotField axis="axisRow" compact="0" showAll="0" defaultSubtotal="0">
      <items count="2">
        <item x="0"/>
        <item x="1"/>
      </items>
    </pivotField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dataField="1" compact="0" showAll="0"/>
    <pivotField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</pivotFields>
  <rowFields count="4">
    <field x="1"/>
    <field x="5"/>
    <field x="6"/>
    <field x="9"/>
  </rowFields>
  <rowItems count="752">
    <i>
      <x/>
    </i>
    <i r="1">
      <x/>
    </i>
    <i r="2">
      <x v="5"/>
    </i>
    <i r="3">
      <x v="1"/>
    </i>
    <i r="2">
      <x v="13"/>
    </i>
    <i r="3">
      <x v="1"/>
    </i>
    <i>
      <x v="1"/>
    </i>
    <i r="1">
      <x v="1"/>
    </i>
    <i r="2">
      <x v="5"/>
    </i>
    <i r="3">
      <x/>
    </i>
    <i>
      <x v="2"/>
    </i>
    <i r="1">
      <x v="6"/>
    </i>
    <i r="2">
      <x v="13"/>
    </i>
    <i r="3">
      <x/>
    </i>
    <i>
      <x v="3"/>
    </i>
    <i r="1">
      <x v="7"/>
    </i>
    <i r="2">
      <x v="5"/>
    </i>
    <i r="3">
      <x v="1"/>
    </i>
    <i>
      <x v="4"/>
    </i>
    <i r="1">
      <x v="8"/>
    </i>
    <i r="2">
      <x v="5"/>
    </i>
    <i r="3">
      <x/>
    </i>
    <i r="3">
      <x v="1"/>
    </i>
    <i>
      <x v="5"/>
    </i>
    <i r="1">
      <x v="9"/>
    </i>
    <i r="2">
      <x v="7"/>
    </i>
    <i r="3">
      <x/>
    </i>
    <i>
      <x v="6"/>
    </i>
    <i r="1">
      <x v="10"/>
    </i>
    <i r="2">
      <x v="5"/>
    </i>
    <i r="3">
      <x/>
    </i>
    <i r="3">
      <x v="1"/>
    </i>
    <i>
      <x v="7"/>
    </i>
    <i r="1">
      <x v="11"/>
    </i>
    <i r="2">
      <x v="5"/>
    </i>
    <i r="3">
      <x/>
    </i>
    <i>
      <x v="8"/>
    </i>
    <i r="1">
      <x v="12"/>
    </i>
    <i r="2">
      <x v="7"/>
    </i>
    <i r="3">
      <x/>
    </i>
    <i>
      <x v="9"/>
    </i>
    <i r="1">
      <x v="13"/>
    </i>
    <i r="2">
      <x v="5"/>
    </i>
    <i r="3">
      <x/>
    </i>
    <i>
      <x v="10"/>
    </i>
    <i r="1">
      <x v="14"/>
    </i>
    <i r="2">
      <x v="7"/>
    </i>
    <i r="3">
      <x/>
    </i>
    <i>
      <x v="11"/>
    </i>
    <i r="1">
      <x v="15"/>
    </i>
    <i r="2">
      <x v="5"/>
    </i>
    <i r="3">
      <x/>
    </i>
    <i>
      <x v="12"/>
    </i>
    <i r="1">
      <x v="16"/>
    </i>
    <i r="2">
      <x v="5"/>
    </i>
    <i r="3">
      <x v="1"/>
    </i>
    <i>
      <x v="13"/>
    </i>
    <i r="1">
      <x v="17"/>
    </i>
    <i r="2">
      <x v="5"/>
    </i>
    <i r="3">
      <x/>
    </i>
    <i r="1">
      <x v="18"/>
    </i>
    <i r="2">
      <x v="11"/>
    </i>
    <i r="3">
      <x/>
    </i>
    <i>
      <x v="14"/>
    </i>
    <i r="1">
      <x v="19"/>
    </i>
    <i r="2">
      <x v="5"/>
    </i>
    <i r="3">
      <x v="1"/>
    </i>
    <i>
      <x v="15"/>
    </i>
    <i r="1">
      <x v="20"/>
    </i>
    <i r="2">
      <x v="13"/>
    </i>
    <i r="3">
      <x v="1"/>
    </i>
    <i>
      <x v="16"/>
    </i>
    <i r="1">
      <x v="21"/>
    </i>
    <i r="2">
      <x v="5"/>
    </i>
    <i r="3">
      <x/>
    </i>
    <i>
      <x v="17"/>
    </i>
    <i r="1">
      <x v="22"/>
    </i>
    <i r="2">
      <x v="11"/>
    </i>
    <i r="3">
      <x/>
    </i>
    <i>
      <x v="18"/>
    </i>
    <i r="1">
      <x v="26"/>
    </i>
    <i r="2">
      <x v="5"/>
    </i>
    <i r="3">
      <x/>
    </i>
    <i>
      <x v="19"/>
    </i>
    <i r="1">
      <x v="27"/>
    </i>
    <i r="2">
      <x v="13"/>
    </i>
    <i r="3">
      <x/>
    </i>
    <i>
      <x v="20"/>
    </i>
    <i r="1">
      <x v="30"/>
    </i>
    <i r="2">
      <x v="5"/>
    </i>
    <i r="3">
      <x/>
    </i>
    <i>
      <x v="21"/>
    </i>
    <i r="1">
      <x v="31"/>
    </i>
    <i r="2">
      <x v="13"/>
    </i>
    <i r="3">
      <x/>
    </i>
    <i>
      <x v="22"/>
    </i>
    <i r="1">
      <x v="32"/>
    </i>
    <i r="2">
      <x v="13"/>
    </i>
    <i r="3">
      <x v="1"/>
    </i>
    <i>
      <x v="23"/>
    </i>
    <i r="1">
      <x v="33"/>
    </i>
    <i r="2">
      <x v="5"/>
    </i>
    <i r="3">
      <x/>
    </i>
    <i>
      <x v="24"/>
    </i>
    <i r="1">
      <x v="34"/>
    </i>
    <i r="2">
      <x v="13"/>
    </i>
    <i r="3">
      <x/>
    </i>
    <i>
      <x v="25"/>
    </i>
    <i r="1">
      <x v="35"/>
    </i>
    <i r="2">
      <x v="5"/>
    </i>
    <i r="3">
      <x/>
    </i>
    <i r="3">
      <x v="1"/>
    </i>
    <i r="1">
      <x v="36"/>
    </i>
    <i r="2">
      <x v="7"/>
    </i>
    <i r="3">
      <x/>
    </i>
    <i>
      <x v="26"/>
    </i>
    <i r="1">
      <x v="37"/>
    </i>
    <i r="2">
      <x v="5"/>
    </i>
    <i r="3">
      <x/>
    </i>
    <i>
      <x v="27"/>
    </i>
    <i r="1">
      <x v="38"/>
    </i>
    <i r="2">
      <x v="13"/>
    </i>
    <i r="3">
      <x/>
    </i>
    <i>
      <x v="28"/>
    </i>
    <i r="1">
      <x v="39"/>
    </i>
    <i r="2">
      <x v="5"/>
    </i>
    <i r="3">
      <x/>
    </i>
    <i>
      <x v="29"/>
    </i>
    <i r="1">
      <x v="43"/>
    </i>
    <i r="2">
      <x v="13"/>
    </i>
    <i r="3">
      <x/>
    </i>
    <i>
      <x v="30"/>
    </i>
    <i r="1">
      <x v="44"/>
    </i>
    <i r="2">
      <x v="5"/>
    </i>
    <i r="3">
      <x/>
    </i>
    <i>
      <x v="31"/>
    </i>
    <i r="1">
      <x v="45"/>
    </i>
    <i r="2">
      <x v="5"/>
    </i>
    <i r="3">
      <x/>
    </i>
    <i>
      <x v="32"/>
    </i>
    <i r="1">
      <x v="46"/>
    </i>
    <i r="2">
      <x v="5"/>
    </i>
    <i r="3">
      <x/>
    </i>
    <i>
      <x v="33"/>
    </i>
    <i r="1">
      <x v="47"/>
    </i>
    <i r="2">
      <x v="11"/>
    </i>
    <i r="3">
      <x/>
    </i>
    <i>
      <x v="34"/>
    </i>
    <i r="1">
      <x v="48"/>
    </i>
    <i r="2">
      <x v="5"/>
    </i>
    <i r="3">
      <x/>
    </i>
    <i>
      <x v="35"/>
    </i>
    <i r="1">
      <x v="49"/>
    </i>
    <i r="2">
      <x v="5"/>
    </i>
    <i r="3">
      <x/>
    </i>
    <i r="3">
      <x v="1"/>
    </i>
    <i>
      <x v="36"/>
    </i>
    <i r="1">
      <x v="50"/>
    </i>
    <i r="2">
      <x v="5"/>
    </i>
    <i r="3">
      <x/>
    </i>
    <i>
      <x v="37"/>
    </i>
    <i r="1">
      <x v="54"/>
    </i>
    <i r="2">
      <x v="2"/>
    </i>
    <i r="3">
      <x v="1"/>
    </i>
    <i r="2">
      <x v="5"/>
    </i>
    <i r="3">
      <x/>
    </i>
    <i r="3">
      <x v="1"/>
    </i>
    <i r="2">
      <x v="11"/>
    </i>
    <i r="3">
      <x/>
    </i>
    <i r="3">
      <x v="1"/>
    </i>
    <i r="2">
      <x v="13"/>
    </i>
    <i r="3">
      <x/>
    </i>
    <i r="3">
      <x v="1"/>
    </i>
    <i r="2">
      <x v="16"/>
    </i>
    <i r="3">
      <x v="1"/>
    </i>
    <i>
      <x v="38"/>
    </i>
    <i r="1">
      <x v="55"/>
    </i>
    <i r="2">
      <x v="5"/>
    </i>
    <i r="3">
      <x/>
    </i>
    <i>
      <x v="39"/>
    </i>
    <i r="1">
      <x v="56"/>
    </i>
    <i r="2">
      <x v="13"/>
    </i>
    <i r="3">
      <x/>
    </i>
    <i>
      <x v="40"/>
    </i>
    <i r="1">
      <x v="57"/>
    </i>
    <i r="2">
      <x v="5"/>
    </i>
    <i r="3">
      <x/>
    </i>
    <i>
      <x v="41"/>
    </i>
    <i r="1">
      <x v="58"/>
    </i>
    <i r="2">
      <x v="5"/>
    </i>
    <i r="3">
      <x/>
    </i>
    <i>
      <x v="42"/>
    </i>
    <i r="1">
      <x v="59"/>
    </i>
    <i r="2">
      <x v="5"/>
    </i>
    <i r="3">
      <x/>
    </i>
    <i>
      <x v="43"/>
    </i>
    <i r="1">
      <x v="88"/>
    </i>
    <i r="2">
      <x v="7"/>
    </i>
    <i r="3">
      <x/>
    </i>
    <i>
      <x v="44"/>
    </i>
    <i r="1">
      <x v="89"/>
    </i>
    <i r="2">
      <x v="5"/>
    </i>
    <i r="3">
      <x/>
    </i>
    <i>
      <x v="45"/>
    </i>
    <i r="1">
      <x v="90"/>
    </i>
    <i r="2">
      <x v="5"/>
    </i>
    <i r="3">
      <x/>
    </i>
    <i>
      <x v="46"/>
    </i>
    <i r="1">
      <x v="145"/>
    </i>
    <i r="2">
      <x v="16"/>
    </i>
    <i r="3">
      <x/>
    </i>
    <i>
      <x v="47"/>
    </i>
    <i r="1">
      <x v="94"/>
    </i>
    <i r="2">
      <x v="5"/>
    </i>
    <i r="3">
      <x v="1"/>
    </i>
    <i>
      <x v="48"/>
    </i>
    <i r="1">
      <x v="95"/>
    </i>
    <i r="2">
      <x v="5"/>
    </i>
    <i r="3">
      <x/>
    </i>
    <i>
      <x v="49"/>
    </i>
    <i r="1">
      <x v="96"/>
    </i>
    <i r="2">
      <x v="8"/>
    </i>
    <i r="3">
      <x/>
    </i>
    <i>
      <x v="50"/>
    </i>
    <i r="1">
      <x v="97"/>
    </i>
    <i r="2">
      <x v="5"/>
    </i>
    <i r="3">
      <x/>
    </i>
    <i>
      <x v="51"/>
    </i>
    <i r="1">
      <x v="98"/>
    </i>
    <i r="2">
      <x v="13"/>
    </i>
    <i r="3">
      <x v="1"/>
    </i>
    <i>
      <x v="52"/>
    </i>
    <i r="1">
      <x v="99"/>
    </i>
    <i r="2">
      <x v="5"/>
    </i>
    <i r="3">
      <x/>
    </i>
    <i>
      <x v="53"/>
    </i>
    <i r="1">
      <x v="100"/>
    </i>
    <i r="2">
      <x v="13"/>
    </i>
    <i r="3">
      <x/>
    </i>
    <i>
      <x v="54"/>
    </i>
    <i r="1">
      <x v="101"/>
    </i>
    <i r="2">
      <x v="16"/>
    </i>
    <i r="3">
      <x/>
    </i>
    <i>
      <x v="55"/>
    </i>
    <i r="1">
      <x v="102"/>
    </i>
    <i r="2">
      <x v="5"/>
    </i>
    <i r="3">
      <x v="1"/>
    </i>
    <i>
      <x v="56"/>
    </i>
    <i r="1">
      <x v="103"/>
    </i>
    <i r="2">
      <x v="5"/>
    </i>
    <i r="3">
      <x/>
    </i>
    <i r="3">
      <x v="1"/>
    </i>
    <i r="1">
      <x v="104"/>
    </i>
    <i r="2">
      <x v="13"/>
    </i>
    <i r="3">
      <x v="1"/>
    </i>
    <i>
      <x v="57"/>
    </i>
    <i r="1">
      <x v="105"/>
    </i>
    <i r="2">
      <x v="5"/>
    </i>
    <i r="3">
      <x/>
    </i>
    <i>
      <x v="58"/>
    </i>
    <i r="1">
      <x v="106"/>
    </i>
    <i r="2">
      <x v="5"/>
    </i>
    <i r="3">
      <x/>
    </i>
    <i r="1">
      <x v="107"/>
    </i>
    <i r="2">
      <x v="13"/>
    </i>
    <i r="3">
      <x/>
    </i>
    <i>
      <x v="59"/>
    </i>
    <i r="1">
      <x v="109"/>
    </i>
    <i r="2">
      <x v="11"/>
    </i>
    <i r="3">
      <x/>
    </i>
    <i>
      <x v="60"/>
    </i>
    <i r="1">
      <x v="110"/>
    </i>
    <i r="2">
      <x v="5"/>
    </i>
    <i r="3">
      <x v="1"/>
    </i>
    <i>
      <x v="61"/>
    </i>
    <i r="1">
      <x v="111"/>
    </i>
    <i r="2">
      <x v="5"/>
    </i>
    <i r="3">
      <x v="1"/>
    </i>
    <i>
      <x v="62"/>
    </i>
    <i r="1">
      <x v="112"/>
    </i>
    <i r="2">
      <x v="5"/>
    </i>
    <i r="3">
      <x/>
    </i>
    <i>
      <x v="63"/>
    </i>
    <i r="1">
      <x v="113"/>
    </i>
    <i r="2">
      <x v="5"/>
    </i>
    <i r="3">
      <x/>
    </i>
    <i>
      <x v="64"/>
    </i>
    <i r="1">
      <x v="114"/>
    </i>
    <i r="2">
      <x v="5"/>
    </i>
    <i r="3">
      <x/>
    </i>
    <i r="2">
      <x v="13"/>
    </i>
    <i r="3">
      <x v="1"/>
    </i>
    <i>
      <x v="65"/>
    </i>
    <i r="1">
      <x v="115"/>
    </i>
    <i r="2">
      <x v="5"/>
    </i>
    <i r="3">
      <x/>
    </i>
    <i>
      <x v="66"/>
    </i>
    <i r="1">
      <x v="116"/>
    </i>
    <i r="2">
      <x v="13"/>
    </i>
    <i r="3">
      <x/>
    </i>
    <i>
      <x v="67"/>
    </i>
    <i r="1">
      <x v="117"/>
    </i>
    <i r="2">
      <x v="13"/>
    </i>
    <i r="3">
      <x v="1"/>
    </i>
    <i>
      <x v="68"/>
    </i>
    <i r="1">
      <x v="118"/>
    </i>
    <i r="2">
      <x v="5"/>
    </i>
    <i r="3">
      <x v="1"/>
    </i>
    <i>
      <x v="69"/>
    </i>
    <i r="1">
      <x v="119"/>
    </i>
    <i r="2">
      <x v="13"/>
    </i>
    <i r="3">
      <x/>
    </i>
    <i>
      <x v="70"/>
    </i>
    <i r="1">
      <x v="120"/>
    </i>
    <i r="2">
      <x v="5"/>
    </i>
    <i r="3">
      <x/>
    </i>
    <i>
      <x v="71"/>
    </i>
    <i r="1">
      <x v="121"/>
    </i>
    <i r="2">
      <x v="5"/>
    </i>
    <i r="3">
      <x/>
    </i>
    <i>
      <x v="72"/>
    </i>
    <i r="1">
      <x v="122"/>
    </i>
    <i r="2">
      <x v="13"/>
    </i>
    <i r="3">
      <x/>
    </i>
    <i>
      <x v="73"/>
    </i>
    <i r="1">
      <x v="123"/>
    </i>
    <i r="2">
      <x v="5"/>
    </i>
    <i r="3">
      <x/>
    </i>
    <i>
      <x v="74"/>
    </i>
    <i r="1">
      <x v="124"/>
    </i>
    <i r="2">
      <x v="13"/>
    </i>
    <i r="3">
      <x/>
    </i>
    <i>
      <x v="75"/>
    </i>
    <i r="1">
      <x v="125"/>
    </i>
    <i r="2">
      <x v="5"/>
    </i>
    <i r="3">
      <x/>
    </i>
    <i r="3">
      <x v="1"/>
    </i>
    <i>
      <x v="76"/>
    </i>
    <i r="1">
      <x v="126"/>
    </i>
    <i r="2">
      <x v="5"/>
    </i>
    <i r="3">
      <x/>
    </i>
    <i>
      <x v="77"/>
    </i>
    <i r="1">
      <x v="127"/>
    </i>
    <i r="2">
      <x v="6"/>
    </i>
    <i r="3">
      <x/>
    </i>
    <i r="3">
      <x v="1"/>
    </i>
    <i>
      <x v="78"/>
    </i>
    <i r="1">
      <x v="128"/>
    </i>
    <i r="2">
      <x v="12"/>
    </i>
    <i r="3">
      <x/>
    </i>
    <i r="3">
      <x v="1"/>
    </i>
    <i>
      <x v="79"/>
    </i>
    <i r="1">
      <x v="129"/>
    </i>
    <i r="2">
      <x v="13"/>
    </i>
    <i r="3">
      <x/>
    </i>
    <i r="3">
      <x v="1"/>
    </i>
    <i>
      <x v="80"/>
    </i>
    <i r="1">
      <x v="130"/>
    </i>
    <i r="2">
      <x v="7"/>
    </i>
    <i r="3">
      <x/>
    </i>
    <i r="3">
      <x v="1"/>
    </i>
    <i>
      <x v="81"/>
    </i>
    <i r="1">
      <x v="131"/>
    </i>
    <i r="2">
      <x v="5"/>
    </i>
    <i r="3">
      <x/>
    </i>
    <i>
      <x v="82"/>
    </i>
    <i r="1">
      <x v="132"/>
    </i>
    <i r="2">
      <x v="11"/>
    </i>
    <i r="3">
      <x/>
    </i>
    <i r="3">
      <x v="1"/>
    </i>
    <i>
      <x v="83"/>
    </i>
    <i r="1">
      <x v="133"/>
    </i>
    <i r="2">
      <x v="16"/>
    </i>
    <i r="3">
      <x/>
    </i>
    <i r="3">
      <x v="1"/>
    </i>
    <i>
      <x v="84"/>
    </i>
    <i r="1">
      <x v="134"/>
    </i>
    <i r="2">
      <x v="5"/>
    </i>
    <i r="3">
      <x v="1"/>
    </i>
    <i>
      <x v="85"/>
    </i>
    <i r="1">
      <x v="135"/>
    </i>
    <i r="2">
      <x v="5"/>
    </i>
    <i r="3">
      <x/>
    </i>
    <i r="3">
      <x v="1"/>
    </i>
    <i>
      <x v="86"/>
    </i>
    <i r="1">
      <x v="136"/>
    </i>
    <i r="2">
      <x v="5"/>
    </i>
    <i r="3">
      <x/>
    </i>
    <i>
      <x v="87"/>
    </i>
    <i r="1">
      <x v="137"/>
    </i>
    <i r="2">
      <x v="5"/>
    </i>
    <i r="3">
      <x/>
    </i>
    <i>
      <x v="88"/>
    </i>
    <i r="1">
      <x v="138"/>
    </i>
    <i r="2">
      <x v="13"/>
    </i>
    <i r="3">
      <x/>
    </i>
    <i>
      <x v="89"/>
    </i>
    <i r="1">
      <x v="139"/>
    </i>
    <i r="2">
      <x v="13"/>
    </i>
    <i r="3">
      <x v="1"/>
    </i>
    <i>
      <x v="90"/>
    </i>
    <i r="1">
      <x v="51"/>
    </i>
    <i r="2">
      <x v="11"/>
    </i>
    <i r="3">
      <x/>
    </i>
    <i>
      <x v="91"/>
    </i>
    <i r="1">
      <x v="53"/>
    </i>
    <i r="2">
      <x v="18"/>
    </i>
    <i r="3">
      <x/>
    </i>
    <i>
      <x v="92"/>
    </i>
    <i r="1">
      <x v="52"/>
    </i>
    <i r="2">
      <x v="2"/>
    </i>
    <i r="3">
      <x/>
    </i>
    <i>
      <x v="93"/>
    </i>
    <i r="1">
      <x v="140"/>
    </i>
    <i r="2">
      <x v="13"/>
    </i>
    <i r="3">
      <x v="1"/>
    </i>
    <i>
      <x v="94"/>
    </i>
    <i r="1">
      <x v="40"/>
    </i>
    <i r="2">
      <x v="13"/>
    </i>
    <i r="3">
      <x/>
    </i>
    <i r="1">
      <x v="41"/>
    </i>
    <i r="2">
      <x v="6"/>
    </i>
    <i r="3">
      <x/>
    </i>
    <i r="1">
      <x v="42"/>
    </i>
    <i r="2">
      <x v="16"/>
    </i>
    <i r="3">
      <x/>
    </i>
    <i r="1">
      <x v="91"/>
    </i>
    <i r="2">
      <x v="13"/>
    </i>
    <i r="3">
      <x/>
    </i>
    <i r="1">
      <x v="92"/>
    </i>
    <i r="2">
      <x v="13"/>
    </i>
    <i r="3">
      <x/>
    </i>
    <i r="1">
      <x v="93"/>
    </i>
    <i r="2">
      <x v="13"/>
    </i>
    <i r="3">
      <x/>
    </i>
    <i r="3">
      <x v="1"/>
    </i>
    <i r="1">
      <x v="108"/>
    </i>
    <i r="2">
      <x v="13"/>
    </i>
    <i r="3">
      <x/>
    </i>
    <i>
      <x v="95"/>
    </i>
    <i r="1">
      <x v="23"/>
    </i>
    <i r="2">
      <x v="8"/>
    </i>
    <i r="3">
      <x v="1"/>
    </i>
    <i r="1">
      <x v="24"/>
    </i>
    <i r="2">
      <x v="14"/>
    </i>
    <i r="3">
      <x v="1"/>
    </i>
    <i r="1">
      <x v="25"/>
    </i>
    <i r="2">
      <x v="17"/>
    </i>
    <i r="3">
      <x v="1"/>
    </i>
    <i r="1">
      <x v="28"/>
    </i>
    <i r="2">
      <x v="9"/>
    </i>
    <i r="3">
      <x v="1"/>
    </i>
    <i r="1">
      <x v="29"/>
    </i>
    <i r="2">
      <x v="10"/>
    </i>
    <i r="3">
      <x v="1"/>
    </i>
    <i r="1">
      <x v="60"/>
    </i>
    <i r="2">
      <x v="6"/>
    </i>
    <i r="3">
      <x/>
    </i>
    <i r="1">
      <x v="61"/>
    </i>
    <i r="2">
      <x v="11"/>
    </i>
    <i r="3">
      <x/>
    </i>
    <i r="1">
      <x v="62"/>
    </i>
    <i r="2">
      <x v="5"/>
    </i>
    <i r="3">
      <x/>
    </i>
    <i r="1">
      <x v="63"/>
    </i>
    <i r="2">
      <x v="7"/>
    </i>
    <i r="3">
      <x/>
    </i>
    <i r="1">
      <x v="64"/>
    </i>
    <i r="2">
      <x v="5"/>
    </i>
    <i r="3">
      <x/>
    </i>
    <i r="1">
      <x v="65"/>
    </i>
    <i r="2">
      <x v="5"/>
    </i>
    <i r="3">
      <x/>
    </i>
    <i r="1">
      <x v="66"/>
    </i>
    <i r="2">
      <x v="13"/>
    </i>
    <i r="3">
      <x/>
    </i>
    <i r="1">
      <x v="67"/>
    </i>
    <i r="2">
      <x v="5"/>
    </i>
    <i r="3">
      <x/>
    </i>
    <i r="1">
      <x v="68"/>
    </i>
    <i r="2">
      <x v="13"/>
    </i>
    <i r="3">
      <x/>
    </i>
    <i r="3">
      <x v="1"/>
    </i>
    <i r="1">
      <x v="69"/>
    </i>
    <i r="2">
      <x v="5"/>
    </i>
    <i r="3">
      <x/>
    </i>
    <i r="1">
      <x v="70"/>
    </i>
    <i r="2">
      <x v="3"/>
    </i>
    <i r="3">
      <x/>
    </i>
    <i r="1">
      <x v="71"/>
    </i>
    <i r="2">
      <x v="7"/>
    </i>
    <i r="3">
      <x/>
    </i>
    <i r="1">
      <x v="72"/>
    </i>
    <i r="2">
      <x v="11"/>
    </i>
    <i r="3">
      <x/>
    </i>
    <i r="1">
      <x v="73"/>
    </i>
    <i r="2">
      <x v="5"/>
    </i>
    <i r="3">
      <x/>
    </i>
    <i r="3">
      <x v="1"/>
    </i>
    <i r="1">
      <x v="74"/>
    </i>
    <i r="2">
      <x v="13"/>
    </i>
    <i r="3">
      <x/>
    </i>
    <i r="1">
      <x v="75"/>
    </i>
    <i r="2">
      <x v="11"/>
    </i>
    <i r="3">
      <x/>
    </i>
    <i r="1">
      <x v="76"/>
    </i>
    <i r="2">
      <x v="5"/>
    </i>
    <i r="3">
      <x/>
    </i>
    <i r="3">
      <x v="1"/>
    </i>
    <i r="1">
      <x v="77"/>
    </i>
    <i r="2">
      <x v="5"/>
    </i>
    <i r="3">
      <x/>
    </i>
    <i r="1">
      <x v="78"/>
    </i>
    <i r="2">
      <x v="11"/>
    </i>
    <i r="3">
      <x/>
    </i>
    <i r="1">
      <x v="79"/>
    </i>
    <i r="2">
      <x v="11"/>
    </i>
    <i r="3">
      <x/>
    </i>
    <i r="1">
      <x v="80"/>
    </i>
    <i r="2">
      <x v="5"/>
    </i>
    <i r="3">
      <x/>
    </i>
    <i r="3">
      <x v="1"/>
    </i>
    <i r="1">
      <x v="81"/>
    </i>
    <i r="2">
      <x v="5"/>
    </i>
    <i r="3">
      <x/>
    </i>
    <i r="3">
      <x v="1"/>
    </i>
    <i r="1">
      <x v="82"/>
    </i>
    <i r="2">
      <x v="11"/>
    </i>
    <i r="3">
      <x/>
    </i>
    <i r="1">
      <x v="83"/>
    </i>
    <i r="2">
      <x v="5"/>
    </i>
    <i r="3">
      <x/>
    </i>
    <i r="3">
      <x v="1"/>
    </i>
    <i r="1">
      <x v="84"/>
    </i>
    <i r="2">
      <x v="11"/>
    </i>
    <i r="3">
      <x/>
    </i>
    <i r="1">
      <x v="85"/>
    </i>
    <i r="2">
      <x v="5"/>
    </i>
    <i r="3">
      <x/>
    </i>
    <i r="1">
      <x v="86"/>
    </i>
    <i r="2">
      <x v="5"/>
    </i>
    <i r="3">
      <x/>
    </i>
    <i r="1">
      <x v="87"/>
    </i>
    <i r="2">
      <x v="5"/>
    </i>
    <i r="3">
      <x/>
    </i>
    <i>
      <x v="96"/>
    </i>
    <i r="1">
      <x v="2"/>
    </i>
    <i r="2">
      <x v="3"/>
    </i>
    <i r="3">
      <x/>
    </i>
    <i r="1">
      <x v="3"/>
    </i>
    <i r="2">
      <x v="6"/>
    </i>
    <i r="3">
      <x/>
    </i>
    <i r="1">
      <x v="4"/>
    </i>
    <i r="2">
      <x v="8"/>
    </i>
    <i r="3">
      <x/>
    </i>
    <i r="1">
      <x v="5"/>
    </i>
    <i r="2">
      <x/>
    </i>
    <i r="3">
      <x/>
    </i>
    <i r="1">
      <x v="144"/>
    </i>
    <i r="2">
      <x v="13"/>
    </i>
    <i r="3">
      <x/>
    </i>
    <i>
      <x v="97"/>
    </i>
    <i r="1">
      <x v="146"/>
    </i>
    <i r="2">
      <x v="13"/>
    </i>
    <i r="3">
      <x/>
    </i>
    <i>
      <x v="98"/>
    </i>
    <i r="1">
      <x v="147"/>
    </i>
    <i r="2">
      <x v="5"/>
    </i>
    <i r="3">
      <x/>
    </i>
    <i r="3">
      <x v="1"/>
    </i>
    <i>
      <x v="99"/>
    </i>
    <i r="1">
      <x v="148"/>
    </i>
    <i r="2">
      <x v="5"/>
    </i>
    <i r="3">
      <x/>
    </i>
    <i>
      <x v="100"/>
    </i>
    <i r="1">
      <x v="149"/>
    </i>
    <i r="2">
      <x v="13"/>
    </i>
    <i r="3">
      <x/>
    </i>
    <i>
      <x v="101"/>
    </i>
    <i r="1">
      <x v="150"/>
    </i>
    <i r="2">
      <x v="5"/>
    </i>
    <i r="3">
      <x v="1"/>
    </i>
    <i>
      <x v="102"/>
    </i>
    <i r="1">
      <x v="151"/>
    </i>
    <i r="2">
      <x v="5"/>
    </i>
    <i r="3">
      <x/>
    </i>
    <i r="3">
      <x v="1"/>
    </i>
    <i>
      <x v="103"/>
    </i>
    <i r="1">
      <x v="152"/>
    </i>
    <i r="2">
      <x v="5"/>
    </i>
    <i r="3">
      <x/>
    </i>
    <i r="3">
      <x v="1"/>
    </i>
    <i>
      <x v="104"/>
    </i>
    <i r="1">
      <x v="153"/>
    </i>
    <i r="2">
      <x v="11"/>
    </i>
    <i r="3">
      <x/>
    </i>
    <i>
      <x v="105"/>
    </i>
    <i r="1">
      <x v="154"/>
    </i>
    <i r="2">
      <x v="13"/>
    </i>
    <i r="3">
      <x/>
    </i>
    <i r="3">
      <x v="1"/>
    </i>
    <i>
      <x v="106"/>
    </i>
    <i r="1">
      <x v="155"/>
    </i>
    <i r="2">
      <x v="5"/>
    </i>
    <i r="3">
      <x/>
    </i>
    <i>
      <x v="107"/>
    </i>
    <i r="1">
      <x v="156"/>
    </i>
    <i r="2">
      <x v="13"/>
    </i>
    <i r="3">
      <x/>
    </i>
    <i>
      <x v="108"/>
    </i>
    <i r="1">
      <x v="157"/>
    </i>
    <i r="2">
      <x v="6"/>
    </i>
    <i r="3">
      <x/>
    </i>
    <i>
      <x v="109"/>
    </i>
    <i r="1">
      <x v="158"/>
    </i>
    <i r="2">
      <x v="2"/>
    </i>
    <i r="3">
      <x/>
    </i>
    <i>
      <x v="110"/>
    </i>
    <i r="1">
      <x v="159"/>
    </i>
    <i r="2">
      <x v="3"/>
    </i>
    <i r="3">
      <x/>
    </i>
    <i r="1">
      <x v="160"/>
    </i>
    <i r="2">
      <x v="5"/>
    </i>
    <i r="3">
      <x/>
    </i>
    <i r="3">
      <x v="1"/>
    </i>
    <i r="1">
      <x v="161"/>
    </i>
    <i r="2">
      <x v="2"/>
    </i>
    <i r="3">
      <x/>
    </i>
    <i r="3">
      <x v="1"/>
    </i>
    <i r="1">
      <x v="162"/>
    </i>
    <i r="2">
      <x v="6"/>
    </i>
    <i r="3">
      <x/>
    </i>
    <i r="3">
      <x v="1"/>
    </i>
    <i r="1">
      <x v="163"/>
    </i>
    <i r="2">
      <x v="7"/>
    </i>
    <i r="3">
      <x/>
    </i>
    <i r="1">
      <x v="164"/>
    </i>
    <i r="2">
      <x v="8"/>
    </i>
    <i r="3">
      <x/>
    </i>
    <i r="1">
      <x v="165"/>
    </i>
    <i r="2">
      <x v="9"/>
    </i>
    <i r="3">
      <x/>
    </i>
    <i r="1">
      <x v="166"/>
    </i>
    <i r="2">
      <x v="13"/>
    </i>
    <i r="3">
      <x/>
    </i>
    <i r="1">
      <x v="167"/>
    </i>
    <i r="2">
      <x v="14"/>
    </i>
    <i r="3">
      <x/>
    </i>
    <i r="1">
      <x v="168"/>
    </i>
    <i r="2">
      <x v="16"/>
    </i>
    <i r="3">
      <x/>
    </i>
    <i r="1">
      <x v="169"/>
    </i>
    <i r="2">
      <x v="11"/>
    </i>
    <i r="3">
      <x/>
    </i>
    <i r="1">
      <x v="170"/>
    </i>
    <i r="2">
      <x v="5"/>
    </i>
    <i r="3">
      <x v="1"/>
    </i>
    <i>
      <x v="111"/>
    </i>
    <i r="1">
      <x v="171"/>
    </i>
    <i r="2">
      <x v="5"/>
    </i>
    <i r="3">
      <x/>
    </i>
    <i>
      <x v="112"/>
    </i>
    <i r="1">
      <x v="175"/>
    </i>
    <i r="2">
      <x v="5"/>
    </i>
    <i r="3">
      <x/>
    </i>
    <i r="3">
      <x v="1"/>
    </i>
    <i>
      <x v="113"/>
    </i>
    <i r="1">
      <x v="172"/>
    </i>
    <i r="2">
      <x v="16"/>
    </i>
    <i r="3">
      <x/>
    </i>
    <i r="3">
      <x v="1"/>
    </i>
    <i>
      <x v="114"/>
    </i>
    <i r="1">
      <x v="173"/>
    </i>
    <i r="2">
      <x v="11"/>
    </i>
    <i r="3">
      <x/>
    </i>
    <i r="3">
      <x v="1"/>
    </i>
    <i>
      <x v="115"/>
    </i>
    <i r="1">
      <x v="174"/>
    </i>
    <i r="2">
      <x v="13"/>
    </i>
    <i r="3">
      <x/>
    </i>
    <i r="3">
      <x v="1"/>
    </i>
    <i>
      <x v="116"/>
    </i>
    <i r="1">
      <x v="176"/>
    </i>
    <i r="2">
      <x v="6"/>
    </i>
    <i r="3">
      <x/>
    </i>
    <i r="3">
      <x v="1"/>
    </i>
    <i>
      <x v="117"/>
    </i>
    <i r="1">
      <x v="177"/>
    </i>
    <i r="2">
      <x v="5"/>
    </i>
    <i r="3">
      <x v="1"/>
    </i>
    <i>
      <x v="118"/>
    </i>
    <i r="1">
      <x v="178"/>
    </i>
    <i r="2">
      <x v="13"/>
    </i>
    <i r="3">
      <x v="1"/>
    </i>
    <i>
      <x v="119"/>
    </i>
    <i r="1">
      <x v="179"/>
    </i>
    <i r="2">
      <x v="3"/>
    </i>
    <i r="3">
      <x/>
    </i>
    <i>
      <x v="120"/>
    </i>
    <i r="1">
      <x v="141"/>
    </i>
    <i r="2">
      <x v="6"/>
    </i>
    <i r="3">
      <x/>
    </i>
    <i r="1">
      <x v="143"/>
    </i>
    <i r="2">
      <x v="17"/>
    </i>
    <i r="3">
      <x/>
    </i>
    <i r="1">
      <x v="180"/>
    </i>
    <i r="2">
      <x v="5"/>
    </i>
    <i r="3">
      <x/>
    </i>
    <i>
      <x v="121"/>
    </i>
    <i r="1">
      <x v="181"/>
    </i>
    <i r="2">
      <x v="5"/>
    </i>
    <i r="3">
      <x/>
    </i>
    <i r="3">
      <x v="1"/>
    </i>
    <i>
      <x v="122"/>
    </i>
    <i r="1">
      <x v="182"/>
    </i>
    <i r="2">
      <x v="13"/>
    </i>
    <i r="3">
      <x/>
    </i>
    <i>
      <x v="123"/>
    </i>
    <i r="1">
      <x v="142"/>
    </i>
    <i r="2">
      <x v="14"/>
    </i>
    <i r="3">
      <x/>
    </i>
    <i r="1">
      <x v="183"/>
    </i>
    <i r="2">
      <x v="15"/>
    </i>
    <i r="3">
      <x/>
    </i>
    <i>
      <x v="124"/>
    </i>
    <i r="1">
      <x v="184"/>
    </i>
    <i r="2">
      <x v="8"/>
    </i>
    <i r="3">
      <x/>
    </i>
    <i>
      <x v="125"/>
    </i>
    <i r="1">
      <x v="185"/>
    </i>
    <i r="2">
      <x v="4"/>
    </i>
    <i r="3">
      <x/>
    </i>
    <i>
      <x v="126"/>
    </i>
    <i r="1">
      <x v="186"/>
    </i>
    <i r="2">
      <x v="11"/>
    </i>
    <i r="3">
      <x/>
    </i>
    <i r="1">
      <x v="187"/>
    </i>
    <i r="2">
      <x v="1"/>
    </i>
    <i r="3">
      <x/>
    </i>
    <i>
      <x v="127"/>
    </i>
    <i r="1">
      <x v="188"/>
    </i>
    <i r="2">
      <x v="13"/>
    </i>
    <i r="3">
      <x/>
    </i>
    <i>
      <x v="128"/>
    </i>
    <i r="1">
      <x v="189"/>
    </i>
    <i r="2">
      <x v="5"/>
    </i>
    <i r="3">
      <x/>
    </i>
    <i>
      <x v="129"/>
    </i>
    <i r="1">
      <x v="190"/>
    </i>
    <i r="2">
      <x v="13"/>
    </i>
    <i r="3">
      <x v="1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2">
    <pageField fld="7" hier="-1"/>
    <pageField fld="8" hier="-1"/>
  </pageFields>
  <dataFields count="10">
    <dataField name=" TOTAL MATRÍCULA" fld="13" baseField="0" baseItem="0"/>
    <dataField name=" DOCENTES HOMBRES" fld="14" baseField="0" baseItem="0"/>
    <dataField name=" DOCENTES MUJERES" fld="15" baseField="0" baseItem="0"/>
    <dataField name=" TOTAL DOCENTES" fld="16" baseField="0" baseItem="0"/>
    <dataField name=" DOCENTES LICENCIATURA HOMBRES" fld="18" baseField="0" baseItem="0"/>
    <dataField name=" DOCENTES LICENCIATURA MUJERES" fld="19" baseField="0" baseItem="0"/>
    <dataField name=" DOCENTES LICENCIATURA" fld="20" baseField="0" baseItem="0"/>
    <dataField name=" DOCENTES POSGRADO HOMBRES" fld="21" baseField="0" baseItem="0"/>
    <dataField name="  DOCENTES POSGRADO MUJERES" fld="22" baseField="0" baseItem="0"/>
    <dataField name=" DOCENTES POSGRADO" fld="23" baseField="0" baseItem="0"/>
  </dataFields>
  <formats count="8">
    <format dxfId="33">
      <pivotArea field="9" type="button" dataOnly="0" labelOnly="1" outline="0" axis="axisRow" fieldPosition="3"/>
    </format>
    <format dxfId="32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1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0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9">
      <pivotArea field="6" type="button" dataOnly="0" labelOnly="1" outline="0" axis="axisRow" fieldPosition="2"/>
    </format>
    <format dxfId="28">
      <pivotArea field="1" type="button" dataOnly="0" labelOnly="1" outline="0" axis="axisRow" fieldPosition="0"/>
    </format>
    <format dxfId="27">
      <pivotArea field="5" type="button" dataOnly="0" labelOnly="1" outline="0" axis="axisRow" fieldPosition="1"/>
    </format>
    <format dxfId="26">
      <pivotArea field="9" type="button" dataOnly="0" labelOnly="1" outline="0" axis="axisRow" fieldPosition="3"/>
    </format>
  </format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1" cacheId="3" applyNumberFormats="0" applyBorderFormats="0" applyFontFormats="0" applyPatternFormats="0" applyAlignmentFormats="0" applyWidthHeightFormats="1" dataCaption="Valores" updatedVersion="4" minRefreshableVersion="3" itemPrintTitles="1" createdVersion="4" indent="0" outline="1" outlineData="1" multipleFieldFilters="0" rowHeaderCaption="Edad" colHeaderCaption="  Sexo">
  <location ref="A7:D33" firstHeaderRow="1" firstDataRow="2" firstDataCol="1" rowPageCount="2" colPageCount="1"/>
  <pivotFields count="7">
    <pivotField showAll="0" defaultSubtotal="0"/>
    <pivotField axis="axisPage" multipleItemSelectionAllowed="1" showAll="0">
      <items count="17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t="default"/>
      </items>
    </pivotField>
    <pivotField axis="axisPage" multipleItemSelectionAllowed="1" showAll="0">
      <items count="2">
        <item x="0"/>
        <item t="default"/>
      </items>
    </pivotField>
    <pivotField showAll="0"/>
    <pivotField axis="axisRow" showAll="0">
      <items count="111">
        <item h="1" x="0"/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t="default"/>
      </items>
    </pivotField>
    <pivotField axis="axisCol" showAll="0">
      <items count="3">
        <item x="0"/>
        <item x="1"/>
        <item t="default"/>
      </items>
    </pivotField>
    <pivotField dataField="1" showAll="0"/>
  </pivotFields>
  <rowFields count="1">
    <field x="4"/>
  </rowFields>
  <rowItems count="25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5"/>
  </colFields>
  <colItems count="3">
    <i>
      <x/>
    </i>
    <i>
      <x v="1"/>
    </i>
    <i t="grand">
      <x/>
    </i>
  </colItems>
  <pageFields count="2">
    <pageField fld="1" hier="-1"/>
    <pageField fld="2" hier="-1"/>
  </pageFields>
  <dataFields count="1">
    <dataField name=" POBLACION" fld="6" baseField="0" baseItem="0"/>
  </dataFields>
  <formats count="13">
    <format dxfId="25">
      <pivotArea outline="0" collapsedLevelsAreSubtotals="1" fieldPosition="0"/>
    </format>
    <format dxfId="24">
      <pivotArea dataOnly="0" labelOnly="1" outline="0" fieldPosition="0">
        <references count="1">
          <reference field="1" count="0"/>
        </references>
      </pivotArea>
    </format>
    <format dxfId="23">
      <pivotArea dataOnly="0" labelOnly="1" outline="0" fieldPosition="0">
        <references count="1">
          <reference field="2" count="0"/>
        </references>
      </pivotArea>
    </format>
    <format dxfId="22">
      <pivotArea field="5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fieldPosition="0">
        <references count="1">
          <reference field="5" count="0"/>
        </references>
      </pivotArea>
    </format>
    <format dxfId="19">
      <pivotArea dataOnly="0" labelOnly="1" grandCol="1" outline="0" fieldPosition="0"/>
    </format>
    <format dxfId="18">
      <pivotArea type="origin" dataOnly="0" labelOnly="1" outline="0" fieldPosition="0"/>
    </format>
    <format dxfId="17">
      <pivotArea field="4" type="button" dataOnly="0" labelOnly="1" outline="0" axis="axisRow" fieldPosition="0"/>
    </format>
    <format dxfId="16">
      <pivotArea field="5" type="button" dataOnly="0" labelOnly="1" outline="0" axis="axisCol" fieldPosition="0"/>
    </format>
    <format dxfId="15">
      <pivotArea type="topRight" dataOnly="0" labelOnly="1" outline="0" fieldPosition="0"/>
    </format>
    <format dxfId="14">
      <pivotArea dataOnly="0" labelOnly="1" fieldPosition="0">
        <references count="1">
          <reference field="5" count="0"/>
        </references>
      </pivotArea>
    </format>
    <format dxfId="13">
      <pivotArea dataOnly="0" labelOnly="1" grandCol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1" cacheId="4" applyNumberFormats="0" applyBorderFormats="0" applyFontFormats="0" applyPatternFormats="0" applyAlignmentFormats="0" applyWidthHeightFormats="1" dataCaption="Datos" showMissing="0" updatedVersion="4" minRefreshableVersion="3" showMemberPropertyTips="0" rowGrandTotals="0" itemPrintTitles="1" createdVersion="4" indent="0" compact="0" outline="1" outlineData="1" compactData="0" gridDropZones="1">
  <location ref="A4:L46" firstHeaderRow="1" firstDataRow="2" firstDataCol="3"/>
  <pivotFields count="12">
    <pivotField axis="axisRow" compact="0" showAll="0" insertBlankRow="1" includeNewItemsInFilter="1" defaultSubtotal="0">
      <items count="5">
        <item n="ENTIDAD" x="4"/>
        <item x="0"/>
        <item x="1"/>
        <item x="2"/>
        <item x="3"/>
      </items>
    </pivotField>
    <pivotField axis="axisRow" compact="0" showAll="0" insertBlankRow="1" includeNewItemsInFilter="1" defaultSubtotal="0">
      <items count="5">
        <item x="1"/>
        <item x="3"/>
        <item x="2"/>
        <item x="0"/>
        <item x="4"/>
      </items>
    </pivotField>
    <pivotField axis="axisRow" compact="0" showAll="0" insertBlankRow="1" includeNewItemsInFilter="1">
      <items count="20">
        <item h="1" m="1" x="16"/>
        <item h="1" m="1" x="18"/>
        <item h="1" m="1" x="15"/>
        <item h="1" m="1" x="14"/>
        <item h="1" m="1" x="17"/>
        <item h="1" m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t="default"/>
      </items>
    </pivotField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numFmtId="3" showAll="0" insertBlankRow="1" includeNewItemsInFilter="1" defaultSubtotal="0"/>
  </pivotFields>
  <rowFields count="3">
    <field x="0"/>
    <field x="1"/>
    <field x="2"/>
  </rowFields>
  <rowItems count="41">
    <i>
      <x/>
    </i>
    <i r="1">
      <x/>
    </i>
    <i r="2">
      <x v="15"/>
    </i>
    <i t="blank" r="1">
      <x/>
    </i>
    <i>
      <x v="1"/>
    </i>
    <i r="1">
      <x/>
    </i>
    <i r="2">
      <x v="15"/>
    </i>
    <i t="blank" r="1">
      <x/>
    </i>
    <i r="1">
      <x v="3"/>
    </i>
    <i r="2">
      <x v="15"/>
    </i>
    <i t="blank" r="1">
      <x v="3"/>
    </i>
    <i>
      <x v="2"/>
    </i>
    <i r="1">
      <x/>
    </i>
    <i r="2">
      <x v="15"/>
    </i>
    <i t="blank" r="1">
      <x/>
    </i>
    <i r="1">
      <x v="2"/>
    </i>
    <i r="2">
      <x v="15"/>
    </i>
    <i t="blank" r="1">
      <x v="2"/>
    </i>
    <i r="1">
      <x v="3"/>
    </i>
    <i r="2">
      <x v="15"/>
    </i>
    <i t="blank" r="1">
      <x v="3"/>
    </i>
    <i>
      <x v="3"/>
    </i>
    <i r="1">
      <x/>
    </i>
    <i r="2">
      <x v="15"/>
    </i>
    <i t="blank" r="1">
      <x/>
    </i>
    <i r="1">
      <x v="1"/>
    </i>
    <i r="2">
      <x v="15"/>
    </i>
    <i t="blank" r="1">
      <x v="1"/>
    </i>
    <i r="1">
      <x v="3"/>
    </i>
    <i r="2">
      <x v="15"/>
    </i>
    <i t="blank" r="1">
      <x v="3"/>
    </i>
    <i r="1">
      <x v="4"/>
    </i>
    <i r="2">
      <x v="15"/>
    </i>
    <i t="blank" r="1">
      <x v="4"/>
    </i>
    <i>
      <x v="4"/>
    </i>
    <i r="1">
      <x/>
    </i>
    <i r="2">
      <x v="15"/>
    </i>
    <i t="blank" r="1">
      <x/>
    </i>
    <i r="1">
      <x v="3"/>
    </i>
    <i r="2">
      <x v="15"/>
    </i>
    <i t="blank" r="1">
      <x v="3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HOM 1o" fld="3" baseField="0" baseItem="0"/>
    <dataField name="MUJ 1o" fld="4" baseField="0" baseItem="0"/>
    <dataField name="HOM 2o" fld="5" baseField="0" baseItem="0"/>
    <dataField name="MUJ 2o" fld="6" baseField="0" baseItem="0"/>
    <dataField name="HOM 3o" fld="7" baseField="0" baseItem="0"/>
    <dataField name="MUJ 3o" fld="8" baseField="0" baseItem="0"/>
    <dataField name="HOM TOTAL" fld="9" baseField="0" baseItem="0"/>
    <dataField name="MUJ TOTAL" fld="10" baseField="0" baseItem="0"/>
    <dataField name="MAT TOTAL" fld="11" baseField="0" baseItem="0"/>
  </dataFields>
  <formats count="3">
    <format dxfId="12">
      <pivotArea outline="0" fieldPosition="0"/>
    </format>
    <format dxfId="11">
      <pivotArea type="all" dataOnly="0" outline="0" fieldPosition="0"/>
    </format>
    <format dxfId="10">
      <pivotArea dataOnly="0" labelOnly="1" outline="0" fieldPosition="0">
        <references count="1">
          <reference field="4294967294" count="3">
            <x v="6"/>
            <x v="7"/>
            <x v="8"/>
          </reference>
        </references>
      </pivotArea>
    </format>
  </formats>
  <pivotTableStyleInfo name="PivotStyleMedium7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Datos" updatedVersion="4" minRefreshableVersion="3" showMemberPropertyTips="0" rowGrandTotals="0" itemPrintTitles="1" createdVersion="4" indent="0" compact="0" outline="1" outlineData="1" compactData="0" gridDropZones="1">
  <location ref="A4:V37" firstHeaderRow="1" firstDataRow="2" firstDataCol="3"/>
  <pivotFields count="22">
    <pivotField axis="axisRow" compact="0" showAll="0" insertBlankRow="1" includeNewItemsInFilter="1" defaultSubtotal="0">
      <items count="5">
        <item x="4"/>
        <item x="0"/>
        <item x="1"/>
        <item x="2"/>
        <item x="3"/>
      </items>
    </pivotField>
    <pivotField axis="axisRow" compact="0" showAll="0" insertBlankRow="1" includeNewItemsInFilter="1" defaultSubtotal="0">
      <items count="3">
        <item x="2"/>
        <item x="0"/>
        <item x="1"/>
      </items>
    </pivotField>
    <pivotField axis="axisRow" compact="0" showAll="0" includeNewItemsInFilter="1">
      <items count="14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t="default"/>
      </items>
    </pivotField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showAll="0" includeNewItemsInFilter="1" defaultSubtotal="0"/>
  </pivotFields>
  <rowFields count="3">
    <field x="0"/>
    <field x="1"/>
    <field x="2"/>
  </rowFields>
  <rowItems count="32">
    <i>
      <x/>
    </i>
    <i r="1">
      <x/>
    </i>
    <i r="2">
      <x v="9"/>
    </i>
    <i t="blank" r="1">
      <x/>
    </i>
    <i>
      <x v="1"/>
    </i>
    <i r="1">
      <x v="1"/>
    </i>
    <i r="2">
      <x v="9"/>
    </i>
    <i t="blank" r="1">
      <x v="1"/>
    </i>
    <i>
      <x v="2"/>
    </i>
    <i r="1">
      <x v="1"/>
    </i>
    <i r="2">
      <x v="9"/>
    </i>
    <i t="blank" r="1">
      <x v="1"/>
    </i>
    <i>
      <x v="3"/>
    </i>
    <i r="1">
      <x/>
    </i>
    <i r="2">
      <x v="9"/>
    </i>
    <i t="blank" r="1">
      <x/>
    </i>
    <i r="1">
      <x v="1"/>
    </i>
    <i r="2">
      <x v="9"/>
    </i>
    <i t="blank" r="1">
      <x v="1"/>
    </i>
    <i r="1">
      <x v="2"/>
    </i>
    <i r="2">
      <x v="9"/>
    </i>
    <i t="blank" r="1">
      <x v="2"/>
    </i>
    <i>
      <x v="4"/>
    </i>
    <i r="1">
      <x/>
    </i>
    <i r="2">
      <x v="9"/>
    </i>
    <i t="blank" r="1">
      <x/>
    </i>
    <i r="1">
      <x v="1"/>
    </i>
    <i r="2">
      <x v="9"/>
    </i>
    <i t="blank" r="1">
      <x v="1"/>
    </i>
    <i r="1">
      <x v="2"/>
    </i>
    <i r="2">
      <x v="9"/>
    </i>
    <i t="blank" r="1">
      <x v="2"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HOM NVO ING 1o" fld="3" baseField="0" baseItem="0" numFmtId="3"/>
    <dataField name="MUJ NVO ING 1o" fld="4" baseField="0" baseItem="0" numFmtId="3"/>
    <dataField name="HOM 1o" fld="5" baseField="0" baseItem="0" numFmtId="3"/>
    <dataField name="MUJ 1o" fld="6" baseField="0" baseItem="0" numFmtId="3"/>
    <dataField name="HOM 2o" fld="7" baseField="0" baseItem="0" numFmtId="3"/>
    <dataField name="MUJ 2o" fld="8" baseField="0" baseItem="0" numFmtId="3"/>
    <dataField name="HOM 3o" fld="9" baseField="0" baseItem="0" numFmtId="3"/>
    <dataField name="MUJ 3o" fld="10" baseField="0" baseItem="0" numFmtId="3"/>
    <dataField name="HOM 4o" fld="11" baseField="0" baseItem="0" numFmtId="3"/>
    <dataField name="MUJ 4o" fld="12" baseField="0" baseItem="0" numFmtId="3"/>
    <dataField name="HOM 5o" fld="13" baseField="0" baseItem="0" numFmtId="3"/>
    <dataField name="MUJ 5o" fld="14" baseField="0" baseItem="0" numFmtId="3"/>
    <dataField name="HOM 6o" fld="15" baseField="0" baseItem="0" numFmtId="3"/>
    <dataField name="MUJ 6o" fld="16" baseField="0" baseItem="0" numFmtId="3"/>
    <dataField name="HOM EGRESADOS" fld="17" baseField="0" baseItem="0" numFmtId="3"/>
    <dataField name="MUJ EGRESADAS" fld="18" baseField="0" baseItem="0" numFmtId="3"/>
    <dataField name="HOM TOTAL" fld="19" baseField="0" baseItem="0" numFmtId="3"/>
    <dataField name="MUJ  TOTAL" fld="20" baseField="0" baseItem="0" numFmtId="3"/>
    <dataField name="MAT TOTAL" fld="21" baseField="0" baseItem="0" numFmtId="3"/>
  </dataFields>
  <formats count="5">
    <format dxfId="9">
      <pivotArea outline="0" fieldPosition="0">
        <references count="1">
          <reference field="4294967294" count="1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8">
      <pivotArea type="all" dataOnly="0" outline="0" fieldPosition="0"/>
    </format>
    <format dxfId="7">
      <pivotArea outline="0" fieldPosition="0">
        <references count="1">
          <reference field="4294967294" count="1" selected="0">
            <x v="18"/>
          </reference>
        </references>
      </pivotArea>
    </format>
    <format dxfId="6">
      <pivotArea type="all" dataOnly="0" outline="0" fieldPosition="0"/>
    </format>
    <format dxfId="5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</formats>
  <pivotTableStyleInfo name="PivotStyleMedium7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Datos" updatedVersion="4" minRefreshableVersion="3" showMemberPropertyTips="0" rowGrandTotals="0" itemPrintTitles="1" createdVersion="4" indent="0" compact="0" outline="1" outlineData="1" compactData="0" gridDropZones="1">
  <location ref="A4:P49" firstHeaderRow="1" firstDataRow="2" firstDataCol="3"/>
  <pivotFields count="16">
    <pivotField axis="axisRow" compact="0" showAll="0" insertBlankRow="1" includeNewItemsInFilter="1" defaultSubtotal="0">
      <items count="5">
        <item x="4"/>
        <item x="0"/>
        <item x="1"/>
        <item x="2"/>
        <item x="3"/>
      </items>
    </pivotField>
    <pivotField axis="axisRow" compact="0" showAll="0" insertBlankRow="1" includeNewItemsInFilter="1" defaultSubtotal="0">
      <items count="5">
        <item x="3"/>
        <item x="0"/>
        <item x="1"/>
        <item x="2"/>
        <item x="4"/>
      </items>
    </pivotField>
    <pivotField axis="axisRow" compact="0" showAll="0" includeNewItemsInFilter="1">
      <items count="14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t="default"/>
      </items>
    </pivotField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 defaultSubtotal="0"/>
  </pivotFields>
  <rowFields count="3">
    <field x="0"/>
    <field x="1"/>
    <field x="2"/>
  </rowFields>
  <rowItems count="44">
    <i>
      <x/>
    </i>
    <i r="1">
      <x/>
    </i>
    <i r="2">
      <x v="9"/>
    </i>
    <i t="blank" r="1">
      <x/>
    </i>
    <i>
      <x v="1"/>
    </i>
    <i r="1">
      <x/>
    </i>
    <i r="2">
      <x v="9"/>
    </i>
    <i t="blank" r="1">
      <x/>
    </i>
    <i r="1">
      <x v="1"/>
    </i>
    <i r="2">
      <x v="9"/>
    </i>
    <i t="blank" r="1">
      <x v="1"/>
    </i>
    <i r="1">
      <x v="2"/>
    </i>
    <i r="2">
      <x v="9"/>
    </i>
    <i t="blank" r="1">
      <x v="2"/>
    </i>
    <i r="1">
      <x v="3"/>
    </i>
    <i r="2">
      <x v="9"/>
    </i>
    <i t="blank" r="1">
      <x v="3"/>
    </i>
    <i>
      <x v="2"/>
    </i>
    <i r="1">
      <x v="4"/>
    </i>
    <i r="2">
      <x v="9"/>
    </i>
    <i t="blank" r="1">
      <x v="4"/>
    </i>
    <i>
      <x v="3"/>
    </i>
    <i r="1">
      <x/>
    </i>
    <i r="2">
      <x v="9"/>
    </i>
    <i t="blank" r="1">
      <x/>
    </i>
    <i r="1">
      <x v="1"/>
    </i>
    <i r="2">
      <x v="9"/>
    </i>
    <i t="blank" r="1">
      <x v="1"/>
    </i>
    <i r="1">
      <x v="2"/>
    </i>
    <i r="2">
      <x v="9"/>
    </i>
    <i t="blank" r="1">
      <x v="2"/>
    </i>
    <i r="1">
      <x v="3"/>
    </i>
    <i r="2">
      <x v="9"/>
    </i>
    <i t="blank" r="1">
      <x v="3"/>
    </i>
    <i>
      <x v="4"/>
    </i>
    <i r="1">
      <x/>
    </i>
    <i r="2">
      <x v="9"/>
    </i>
    <i t="blank" r="1">
      <x/>
    </i>
    <i r="1">
      <x v="1"/>
    </i>
    <i r="2">
      <x v="9"/>
    </i>
    <i t="blank" r="1">
      <x v="1"/>
    </i>
    <i r="1">
      <x v="2"/>
    </i>
    <i r="2">
      <x v="9"/>
    </i>
    <i t="blank" r="1">
      <x v="2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HOM NVO ING 1o" fld="3" baseField="0" baseItem="0" numFmtId="3"/>
    <dataField name="MUJ NVO ING 1o" fld="4" baseField="0" baseItem="0" numFmtId="3"/>
    <dataField name="HOM 1o" fld="5" baseField="0" baseItem="0" numFmtId="3"/>
    <dataField name="MUJ 1o" fld="6" baseField="0" baseItem="0" numFmtId="3"/>
    <dataField name="HOM 2o" fld="7" baseField="0" baseItem="0" numFmtId="3"/>
    <dataField name="MUJ 2o" fld="8" baseField="0" baseItem="0" numFmtId="3"/>
    <dataField name="HOM 3o" fld="9" baseField="0" baseItem="0" numFmtId="3"/>
    <dataField name="MUJ 3o" fld="10" baseField="0" baseItem="0" numFmtId="3"/>
    <dataField name="HOM EGRESADOS" fld="11" baseField="0" baseItem="0" numFmtId="3"/>
    <dataField name="MUJ EGRESADAS" fld="12" baseField="0" baseItem="0" numFmtId="3"/>
    <dataField name="HOM TOTAL" fld="13" baseField="0" baseItem="0" numFmtId="3"/>
    <dataField name="MUJ   TOTAL" fld="14" baseField="0" baseItem="0" numFmtId="3"/>
    <dataField name="MAT TOTAL" fld="15" baseField="0" baseItem="0" numFmtId="3"/>
  </dataFields>
  <formats count="5">
    <format dxfId="4">
      <pivotArea type="all" dataOnly="0" outline="0" fieldPosition="0"/>
    </format>
    <format dxfId="3"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">
      <pivotArea outline="0" fieldPosition="0">
        <references count="1">
          <reference field="4294967294" count="1" selected="0">
            <x v="1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</formats>
  <pivotTableStyleInfo name="PivotStyleMedium7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ivotTable" Target="../pivotTables/pivotTable6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ivotTable" Target="../pivotTables/pivotTable7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ivotTable" Target="../pivotTables/pivotTable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showGridLines="0" tabSelected="1" workbookViewId="0"/>
  </sheetViews>
  <sheetFormatPr baseColWidth="10" defaultRowHeight="15" x14ac:dyDescent="0.25"/>
  <cols>
    <col min="1" max="16384" width="12" style="717"/>
  </cols>
  <sheetData>
    <row r="1" spans="1:1" ht="18.75" x14ac:dyDescent="0.3">
      <c r="A1" s="719" t="s">
        <v>2352</v>
      </c>
    </row>
    <row r="3" spans="1:1" x14ac:dyDescent="0.25">
      <c r="A3" s="718" t="s">
        <v>2348</v>
      </c>
    </row>
    <row r="4" spans="1:1" x14ac:dyDescent="0.25">
      <c r="A4" s="718" t="s">
        <v>2351</v>
      </c>
    </row>
    <row r="5" spans="1:1" x14ac:dyDescent="0.25">
      <c r="A5" s="717" t="s">
        <v>2349</v>
      </c>
    </row>
    <row r="6" spans="1:1" x14ac:dyDescent="0.25">
      <c r="A6" s="717" t="s">
        <v>2350</v>
      </c>
    </row>
    <row r="8" spans="1:1" x14ac:dyDescent="0.25">
      <c r="A8" s="718" t="s">
        <v>2353</v>
      </c>
    </row>
    <row r="9" spans="1:1" x14ac:dyDescent="0.25">
      <c r="A9" s="718" t="s">
        <v>2354</v>
      </c>
    </row>
    <row r="10" spans="1:1" x14ac:dyDescent="0.25">
      <c r="A10" s="717" t="s">
        <v>2355</v>
      </c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66"/>
  <sheetViews>
    <sheetView zoomScaleNormal="100" workbookViewId="0">
      <pane ySplit="4" topLeftCell="A5" activePane="bottomLeft" state="frozen"/>
      <selection activeCell="M1" sqref="M1"/>
      <selection pane="bottomLeft" activeCell="A5" sqref="A5"/>
    </sheetView>
  </sheetViews>
  <sheetFormatPr baseColWidth="10" defaultColWidth="13.5" defaultRowHeight="12.75" x14ac:dyDescent="0.2"/>
  <cols>
    <col min="1" max="1" width="16.83203125" style="289" customWidth="1"/>
    <col min="2" max="2" width="60" style="289" customWidth="1"/>
    <col min="3" max="3" width="12.5" style="304" bestFit="1" customWidth="1"/>
    <col min="4" max="4" width="42" style="289" customWidth="1"/>
    <col min="5" max="5" width="23.33203125" style="289" customWidth="1"/>
    <col min="6" max="6" width="5.83203125" style="362" bestFit="1" customWidth="1"/>
    <col min="7" max="7" width="41.1640625" style="289" bestFit="1" customWidth="1"/>
    <col min="8" max="8" width="8.1640625" style="289" customWidth="1"/>
    <col min="9" max="9" width="36.5" style="289" customWidth="1"/>
    <col min="10" max="10" width="8.33203125" style="363" bestFit="1" customWidth="1"/>
    <col min="11" max="11" width="7.1640625" style="364" customWidth="1"/>
    <col min="12" max="12" width="28" style="365" customWidth="1"/>
    <col min="13" max="13" width="64.6640625" style="366" bestFit="1" customWidth="1"/>
    <col min="14" max="14" width="52" style="366" bestFit="1" customWidth="1"/>
    <col min="15" max="15" width="11.83203125" style="367" customWidth="1"/>
    <col min="16" max="16" width="14.5" style="367" customWidth="1"/>
    <col min="17" max="18" width="11.83203125" style="303" customWidth="1"/>
    <col min="19" max="19" width="13.1640625" style="303" customWidth="1"/>
    <col min="20" max="25" width="11.83203125" style="303" customWidth="1"/>
    <col min="26" max="26" width="12.6640625" style="303" customWidth="1"/>
    <col min="27" max="35" width="11.83203125" style="303" customWidth="1"/>
    <col min="36" max="37" width="12.83203125" style="303" customWidth="1"/>
    <col min="38" max="38" width="12.33203125" style="303" customWidth="1"/>
    <col min="39" max="40" width="11.83203125" style="303" customWidth="1"/>
    <col min="41" max="41" width="12.6640625" style="303" customWidth="1"/>
    <col min="42" max="44" width="11" style="303" customWidth="1"/>
    <col min="45" max="47" width="13.33203125" style="303" customWidth="1"/>
    <col min="48" max="53" width="8.5" style="303" customWidth="1"/>
    <col min="54" max="55" width="12.1640625" style="303" customWidth="1"/>
    <col min="56" max="58" width="10" style="303" customWidth="1"/>
    <col min="59" max="61" width="12" style="303" customWidth="1"/>
    <col min="62" max="63" width="11.83203125" style="303" customWidth="1"/>
    <col min="64" max="67" width="14.5" style="303" customWidth="1"/>
    <col min="68" max="69" width="11" style="303" customWidth="1"/>
    <col min="70" max="70" width="10.83203125" style="303" customWidth="1"/>
    <col min="71" max="71" width="10.33203125" style="303" customWidth="1"/>
    <col min="72" max="72" width="16" style="303" bestFit="1" customWidth="1"/>
    <col min="73" max="78" width="7.1640625" style="303" customWidth="1"/>
    <col min="79" max="80" width="12.33203125" style="303" customWidth="1"/>
    <col min="81" max="81" width="10.6640625" style="303" customWidth="1"/>
    <col min="82" max="83" width="12" style="303" customWidth="1"/>
    <col min="84" max="84" width="11.5" style="303" customWidth="1"/>
    <col min="85" max="85" width="13.5" style="303" customWidth="1"/>
    <col min="86" max="86" width="14.5" style="303" customWidth="1"/>
    <col min="87" max="87" width="9.6640625" style="303" customWidth="1"/>
    <col min="88" max="88" width="9.5" style="303" customWidth="1"/>
    <col min="89" max="90" width="8.6640625" style="303" customWidth="1"/>
    <col min="91" max="91" width="11" style="303" customWidth="1"/>
    <col min="92" max="255" width="13.5" style="289"/>
    <col min="256" max="256" width="5.83203125" style="289" bestFit="1" customWidth="1"/>
    <col min="257" max="257" width="16.83203125" style="289" customWidth="1"/>
    <col min="258" max="258" width="60" style="289" customWidth="1"/>
    <col min="259" max="259" width="12.5" style="289" bestFit="1" customWidth="1"/>
    <col min="260" max="260" width="42" style="289" customWidth="1"/>
    <col min="261" max="261" width="23.33203125" style="289" customWidth="1"/>
    <col min="262" max="262" width="5.83203125" style="289" bestFit="1" customWidth="1"/>
    <col min="263" max="263" width="41.1640625" style="289" bestFit="1" customWidth="1"/>
    <col min="264" max="264" width="8.1640625" style="289" customWidth="1"/>
    <col min="265" max="265" width="36.5" style="289" customWidth="1"/>
    <col min="266" max="266" width="8.33203125" style="289" bestFit="1" customWidth="1"/>
    <col min="267" max="267" width="7.1640625" style="289" customWidth="1"/>
    <col min="268" max="268" width="28" style="289" customWidth="1"/>
    <col min="269" max="269" width="64.6640625" style="289" bestFit="1" customWidth="1"/>
    <col min="270" max="270" width="52" style="289" bestFit="1" customWidth="1"/>
    <col min="271" max="271" width="11.83203125" style="289" customWidth="1"/>
    <col min="272" max="272" width="14.5" style="289" customWidth="1"/>
    <col min="273" max="274" width="11.83203125" style="289" customWidth="1"/>
    <col min="275" max="275" width="13.1640625" style="289" customWidth="1"/>
    <col min="276" max="281" width="11.83203125" style="289" customWidth="1"/>
    <col min="282" max="282" width="12.6640625" style="289" customWidth="1"/>
    <col min="283" max="291" width="11.83203125" style="289" customWidth="1"/>
    <col min="292" max="293" width="12.83203125" style="289" customWidth="1"/>
    <col min="294" max="294" width="12.33203125" style="289" customWidth="1"/>
    <col min="295" max="296" width="11.83203125" style="289" customWidth="1"/>
    <col min="297" max="297" width="12.6640625" style="289" customWidth="1"/>
    <col min="298" max="300" width="11" style="289" customWidth="1"/>
    <col min="301" max="303" width="13.33203125" style="289" customWidth="1"/>
    <col min="304" max="309" width="8.5" style="289" customWidth="1"/>
    <col min="310" max="311" width="12.1640625" style="289" customWidth="1"/>
    <col min="312" max="314" width="10" style="289" customWidth="1"/>
    <col min="315" max="317" width="12" style="289" customWidth="1"/>
    <col min="318" max="319" width="11.83203125" style="289" customWidth="1"/>
    <col min="320" max="323" width="14.5" style="289" customWidth="1"/>
    <col min="324" max="325" width="11" style="289" customWidth="1"/>
    <col min="326" max="326" width="10.83203125" style="289" customWidth="1"/>
    <col min="327" max="327" width="10.33203125" style="289" customWidth="1"/>
    <col min="328" max="328" width="16" style="289" bestFit="1" customWidth="1"/>
    <col min="329" max="334" width="7.1640625" style="289" customWidth="1"/>
    <col min="335" max="336" width="12.33203125" style="289" customWidth="1"/>
    <col min="337" max="337" width="10.6640625" style="289" customWidth="1"/>
    <col min="338" max="339" width="12" style="289" customWidth="1"/>
    <col min="340" max="340" width="11.5" style="289" customWidth="1"/>
    <col min="341" max="341" width="13.5" style="289" customWidth="1"/>
    <col min="342" max="342" width="14.5" style="289" customWidth="1"/>
    <col min="343" max="343" width="9.6640625" style="289" customWidth="1"/>
    <col min="344" max="344" width="9.5" style="289" customWidth="1"/>
    <col min="345" max="346" width="8.6640625" style="289" customWidth="1"/>
    <col min="347" max="347" width="11" style="289" customWidth="1"/>
    <col min="348" max="511" width="13.5" style="289"/>
    <col min="512" max="512" width="5.83203125" style="289" bestFit="1" customWidth="1"/>
    <col min="513" max="513" width="16.83203125" style="289" customWidth="1"/>
    <col min="514" max="514" width="60" style="289" customWidth="1"/>
    <col min="515" max="515" width="12.5" style="289" bestFit="1" customWidth="1"/>
    <col min="516" max="516" width="42" style="289" customWidth="1"/>
    <col min="517" max="517" width="23.33203125" style="289" customWidth="1"/>
    <col min="518" max="518" width="5.83203125" style="289" bestFit="1" customWidth="1"/>
    <col min="519" max="519" width="41.1640625" style="289" bestFit="1" customWidth="1"/>
    <col min="520" max="520" width="8.1640625" style="289" customWidth="1"/>
    <col min="521" max="521" width="36.5" style="289" customWidth="1"/>
    <col min="522" max="522" width="8.33203125" style="289" bestFit="1" customWidth="1"/>
    <col min="523" max="523" width="7.1640625" style="289" customWidth="1"/>
    <col min="524" max="524" width="28" style="289" customWidth="1"/>
    <col min="525" max="525" width="64.6640625" style="289" bestFit="1" customWidth="1"/>
    <col min="526" max="526" width="52" style="289" bestFit="1" customWidth="1"/>
    <col min="527" max="527" width="11.83203125" style="289" customWidth="1"/>
    <col min="528" max="528" width="14.5" style="289" customWidth="1"/>
    <col min="529" max="530" width="11.83203125" style="289" customWidth="1"/>
    <col min="531" max="531" width="13.1640625" style="289" customWidth="1"/>
    <col min="532" max="537" width="11.83203125" style="289" customWidth="1"/>
    <col min="538" max="538" width="12.6640625" style="289" customWidth="1"/>
    <col min="539" max="547" width="11.83203125" style="289" customWidth="1"/>
    <col min="548" max="549" width="12.83203125" style="289" customWidth="1"/>
    <col min="550" max="550" width="12.33203125" style="289" customWidth="1"/>
    <col min="551" max="552" width="11.83203125" style="289" customWidth="1"/>
    <col min="553" max="553" width="12.6640625" style="289" customWidth="1"/>
    <col min="554" max="556" width="11" style="289" customWidth="1"/>
    <col min="557" max="559" width="13.33203125" style="289" customWidth="1"/>
    <col min="560" max="565" width="8.5" style="289" customWidth="1"/>
    <col min="566" max="567" width="12.1640625" style="289" customWidth="1"/>
    <col min="568" max="570" width="10" style="289" customWidth="1"/>
    <col min="571" max="573" width="12" style="289" customWidth="1"/>
    <col min="574" max="575" width="11.83203125" style="289" customWidth="1"/>
    <col min="576" max="579" width="14.5" style="289" customWidth="1"/>
    <col min="580" max="581" width="11" style="289" customWidth="1"/>
    <col min="582" max="582" width="10.83203125" style="289" customWidth="1"/>
    <col min="583" max="583" width="10.33203125" style="289" customWidth="1"/>
    <col min="584" max="584" width="16" style="289" bestFit="1" customWidth="1"/>
    <col min="585" max="590" width="7.1640625" style="289" customWidth="1"/>
    <col min="591" max="592" width="12.33203125" style="289" customWidth="1"/>
    <col min="593" max="593" width="10.6640625" style="289" customWidth="1"/>
    <col min="594" max="595" width="12" style="289" customWidth="1"/>
    <col min="596" max="596" width="11.5" style="289" customWidth="1"/>
    <col min="597" max="597" width="13.5" style="289" customWidth="1"/>
    <col min="598" max="598" width="14.5" style="289" customWidth="1"/>
    <col min="599" max="599" width="9.6640625" style="289" customWidth="1"/>
    <col min="600" max="600" width="9.5" style="289" customWidth="1"/>
    <col min="601" max="602" width="8.6640625" style="289" customWidth="1"/>
    <col min="603" max="603" width="11" style="289" customWidth="1"/>
    <col min="604" max="767" width="13.5" style="289"/>
    <col min="768" max="768" width="5.83203125" style="289" bestFit="1" customWidth="1"/>
    <col min="769" max="769" width="16.83203125" style="289" customWidth="1"/>
    <col min="770" max="770" width="60" style="289" customWidth="1"/>
    <col min="771" max="771" width="12.5" style="289" bestFit="1" customWidth="1"/>
    <col min="772" max="772" width="42" style="289" customWidth="1"/>
    <col min="773" max="773" width="23.33203125" style="289" customWidth="1"/>
    <col min="774" max="774" width="5.83203125" style="289" bestFit="1" customWidth="1"/>
    <col min="775" max="775" width="41.1640625" style="289" bestFit="1" customWidth="1"/>
    <col min="776" max="776" width="8.1640625" style="289" customWidth="1"/>
    <col min="777" max="777" width="36.5" style="289" customWidth="1"/>
    <col min="778" max="778" width="8.33203125" style="289" bestFit="1" customWidth="1"/>
    <col min="779" max="779" width="7.1640625" style="289" customWidth="1"/>
    <col min="780" max="780" width="28" style="289" customWidth="1"/>
    <col min="781" max="781" width="64.6640625" style="289" bestFit="1" customWidth="1"/>
    <col min="782" max="782" width="52" style="289" bestFit="1" customWidth="1"/>
    <col min="783" max="783" width="11.83203125" style="289" customWidth="1"/>
    <col min="784" max="784" width="14.5" style="289" customWidth="1"/>
    <col min="785" max="786" width="11.83203125" style="289" customWidth="1"/>
    <col min="787" max="787" width="13.1640625" style="289" customWidth="1"/>
    <col min="788" max="793" width="11.83203125" style="289" customWidth="1"/>
    <col min="794" max="794" width="12.6640625" style="289" customWidth="1"/>
    <col min="795" max="803" width="11.83203125" style="289" customWidth="1"/>
    <col min="804" max="805" width="12.83203125" style="289" customWidth="1"/>
    <col min="806" max="806" width="12.33203125" style="289" customWidth="1"/>
    <col min="807" max="808" width="11.83203125" style="289" customWidth="1"/>
    <col min="809" max="809" width="12.6640625" style="289" customWidth="1"/>
    <col min="810" max="812" width="11" style="289" customWidth="1"/>
    <col min="813" max="815" width="13.33203125" style="289" customWidth="1"/>
    <col min="816" max="821" width="8.5" style="289" customWidth="1"/>
    <col min="822" max="823" width="12.1640625" style="289" customWidth="1"/>
    <col min="824" max="826" width="10" style="289" customWidth="1"/>
    <col min="827" max="829" width="12" style="289" customWidth="1"/>
    <col min="830" max="831" width="11.83203125" style="289" customWidth="1"/>
    <col min="832" max="835" width="14.5" style="289" customWidth="1"/>
    <col min="836" max="837" width="11" style="289" customWidth="1"/>
    <col min="838" max="838" width="10.83203125" style="289" customWidth="1"/>
    <col min="839" max="839" width="10.33203125" style="289" customWidth="1"/>
    <col min="840" max="840" width="16" style="289" bestFit="1" customWidth="1"/>
    <col min="841" max="846" width="7.1640625" style="289" customWidth="1"/>
    <col min="847" max="848" width="12.33203125" style="289" customWidth="1"/>
    <col min="849" max="849" width="10.6640625" style="289" customWidth="1"/>
    <col min="850" max="851" width="12" style="289" customWidth="1"/>
    <col min="852" max="852" width="11.5" style="289" customWidth="1"/>
    <col min="853" max="853" width="13.5" style="289" customWidth="1"/>
    <col min="854" max="854" width="14.5" style="289" customWidth="1"/>
    <col min="855" max="855" width="9.6640625" style="289" customWidth="1"/>
    <col min="856" max="856" width="9.5" style="289" customWidth="1"/>
    <col min="857" max="858" width="8.6640625" style="289" customWidth="1"/>
    <col min="859" max="859" width="11" style="289" customWidth="1"/>
    <col min="860" max="1023" width="13.5" style="289"/>
    <col min="1024" max="1024" width="5.83203125" style="289" bestFit="1" customWidth="1"/>
    <col min="1025" max="1025" width="16.83203125" style="289" customWidth="1"/>
    <col min="1026" max="1026" width="60" style="289" customWidth="1"/>
    <col min="1027" max="1027" width="12.5" style="289" bestFit="1" customWidth="1"/>
    <col min="1028" max="1028" width="42" style="289" customWidth="1"/>
    <col min="1029" max="1029" width="23.33203125" style="289" customWidth="1"/>
    <col min="1030" max="1030" width="5.83203125" style="289" bestFit="1" customWidth="1"/>
    <col min="1031" max="1031" width="41.1640625" style="289" bestFit="1" customWidth="1"/>
    <col min="1032" max="1032" width="8.1640625" style="289" customWidth="1"/>
    <col min="1033" max="1033" width="36.5" style="289" customWidth="1"/>
    <col min="1034" max="1034" width="8.33203125" style="289" bestFit="1" customWidth="1"/>
    <col min="1035" max="1035" width="7.1640625" style="289" customWidth="1"/>
    <col min="1036" max="1036" width="28" style="289" customWidth="1"/>
    <col min="1037" max="1037" width="64.6640625" style="289" bestFit="1" customWidth="1"/>
    <col min="1038" max="1038" width="52" style="289" bestFit="1" customWidth="1"/>
    <col min="1039" max="1039" width="11.83203125" style="289" customWidth="1"/>
    <col min="1040" max="1040" width="14.5" style="289" customWidth="1"/>
    <col min="1041" max="1042" width="11.83203125" style="289" customWidth="1"/>
    <col min="1043" max="1043" width="13.1640625" style="289" customWidth="1"/>
    <col min="1044" max="1049" width="11.83203125" style="289" customWidth="1"/>
    <col min="1050" max="1050" width="12.6640625" style="289" customWidth="1"/>
    <col min="1051" max="1059" width="11.83203125" style="289" customWidth="1"/>
    <col min="1060" max="1061" width="12.83203125" style="289" customWidth="1"/>
    <col min="1062" max="1062" width="12.33203125" style="289" customWidth="1"/>
    <col min="1063" max="1064" width="11.83203125" style="289" customWidth="1"/>
    <col min="1065" max="1065" width="12.6640625" style="289" customWidth="1"/>
    <col min="1066" max="1068" width="11" style="289" customWidth="1"/>
    <col min="1069" max="1071" width="13.33203125" style="289" customWidth="1"/>
    <col min="1072" max="1077" width="8.5" style="289" customWidth="1"/>
    <col min="1078" max="1079" width="12.1640625" style="289" customWidth="1"/>
    <col min="1080" max="1082" width="10" style="289" customWidth="1"/>
    <col min="1083" max="1085" width="12" style="289" customWidth="1"/>
    <col min="1086" max="1087" width="11.83203125" style="289" customWidth="1"/>
    <col min="1088" max="1091" width="14.5" style="289" customWidth="1"/>
    <col min="1092" max="1093" width="11" style="289" customWidth="1"/>
    <col min="1094" max="1094" width="10.83203125" style="289" customWidth="1"/>
    <col min="1095" max="1095" width="10.33203125" style="289" customWidth="1"/>
    <col min="1096" max="1096" width="16" style="289" bestFit="1" customWidth="1"/>
    <col min="1097" max="1102" width="7.1640625" style="289" customWidth="1"/>
    <col min="1103" max="1104" width="12.33203125" style="289" customWidth="1"/>
    <col min="1105" max="1105" width="10.6640625" style="289" customWidth="1"/>
    <col min="1106" max="1107" width="12" style="289" customWidth="1"/>
    <col min="1108" max="1108" width="11.5" style="289" customWidth="1"/>
    <col min="1109" max="1109" width="13.5" style="289" customWidth="1"/>
    <col min="1110" max="1110" width="14.5" style="289" customWidth="1"/>
    <col min="1111" max="1111" width="9.6640625" style="289" customWidth="1"/>
    <col min="1112" max="1112" width="9.5" style="289" customWidth="1"/>
    <col min="1113" max="1114" width="8.6640625" style="289" customWidth="1"/>
    <col min="1115" max="1115" width="11" style="289" customWidth="1"/>
    <col min="1116" max="1279" width="13.5" style="289"/>
    <col min="1280" max="1280" width="5.83203125" style="289" bestFit="1" customWidth="1"/>
    <col min="1281" max="1281" width="16.83203125" style="289" customWidth="1"/>
    <col min="1282" max="1282" width="60" style="289" customWidth="1"/>
    <col min="1283" max="1283" width="12.5" style="289" bestFit="1" customWidth="1"/>
    <col min="1284" max="1284" width="42" style="289" customWidth="1"/>
    <col min="1285" max="1285" width="23.33203125" style="289" customWidth="1"/>
    <col min="1286" max="1286" width="5.83203125" style="289" bestFit="1" customWidth="1"/>
    <col min="1287" max="1287" width="41.1640625" style="289" bestFit="1" customWidth="1"/>
    <col min="1288" max="1288" width="8.1640625" style="289" customWidth="1"/>
    <col min="1289" max="1289" width="36.5" style="289" customWidth="1"/>
    <col min="1290" max="1290" width="8.33203125" style="289" bestFit="1" customWidth="1"/>
    <col min="1291" max="1291" width="7.1640625" style="289" customWidth="1"/>
    <col min="1292" max="1292" width="28" style="289" customWidth="1"/>
    <col min="1293" max="1293" width="64.6640625" style="289" bestFit="1" customWidth="1"/>
    <col min="1294" max="1294" width="52" style="289" bestFit="1" customWidth="1"/>
    <col min="1295" max="1295" width="11.83203125" style="289" customWidth="1"/>
    <col min="1296" max="1296" width="14.5" style="289" customWidth="1"/>
    <col min="1297" max="1298" width="11.83203125" style="289" customWidth="1"/>
    <col min="1299" max="1299" width="13.1640625" style="289" customWidth="1"/>
    <col min="1300" max="1305" width="11.83203125" style="289" customWidth="1"/>
    <col min="1306" max="1306" width="12.6640625" style="289" customWidth="1"/>
    <col min="1307" max="1315" width="11.83203125" style="289" customWidth="1"/>
    <col min="1316" max="1317" width="12.83203125" style="289" customWidth="1"/>
    <col min="1318" max="1318" width="12.33203125" style="289" customWidth="1"/>
    <col min="1319" max="1320" width="11.83203125" style="289" customWidth="1"/>
    <col min="1321" max="1321" width="12.6640625" style="289" customWidth="1"/>
    <col min="1322" max="1324" width="11" style="289" customWidth="1"/>
    <col min="1325" max="1327" width="13.33203125" style="289" customWidth="1"/>
    <col min="1328" max="1333" width="8.5" style="289" customWidth="1"/>
    <col min="1334" max="1335" width="12.1640625" style="289" customWidth="1"/>
    <col min="1336" max="1338" width="10" style="289" customWidth="1"/>
    <col min="1339" max="1341" width="12" style="289" customWidth="1"/>
    <col min="1342" max="1343" width="11.83203125" style="289" customWidth="1"/>
    <col min="1344" max="1347" width="14.5" style="289" customWidth="1"/>
    <col min="1348" max="1349" width="11" style="289" customWidth="1"/>
    <col min="1350" max="1350" width="10.83203125" style="289" customWidth="1"/>
    <col min="1351" max="1351" width="10.33203125" style="289" customWidth="1"/>
    <col min="1352" max="1352" width="16" style="289" bestFit="1" customWidth="1"/>
    <col min="1353" max="1358" width="7.1640625" style="289" customWidth="1"/>
    <col min="1359" max="1360" width="12.33203125" style="289" customWidth="1"/>
    <col min="1361" max="1361" width="10.6640625" style="289" customWidth="1"/>
    <col min="1362" max="1363" width="12" style="289" customWidth="1"/>
    <col min="1364" max="1364" width="11.5" style="289" customWidth="1"/>
    <col min="1365" max="1365" width="13.5" style="289" customWidth="1"/>
    <col min="1366" max="1366" width="14.5" style="289" customWidth="1"/>
    <col min="1367" max="1367" width="9.6640625" style="289" customWidth="1"/>
    <col min="1368" max="1368" width="9.5" style="289" customWidth="1"/>
    <col min="1369" max="1370" width="8.6640625" style="289" customWidth="1"/>
    <col min="1371" max="1371" width="11" style="289" customWidth="1"/>
    <col min="1372" max="1535" width="13.5" style="289"/>
    <col min="1536" max="1536" width="5.83203125" style="289" bestFit="1" customWidth="1"/>
    <col min="1537" max="1537" width="16.83203125" style="289" customWidth="1"/>
    <col min="1538" max="1538" width="60" style="289" customWidth="1"/>
    <col min="1539" max="1539" width="12.5" style="289" bestFit="1" customWidth="1"/>
    <col min="1540" max="1540" width="42" style="289" customWidth="1"/>
    <col min="1541" max="1541" width="23.33203125" style="289" customWidth="1"/>
    <col min="1542" max="1542" width="5.83203125" style="289" bestFit="1" customWidth="1"/>
    <col min="1543" max="1543" width="41.1640625" style="289" bestFit="1" customWidth="1"/>
    <col min="1544" max="1544" width="8.1640625" style="289" customWidth="1"/>
    <col min="1545" max="1545" width="36.5" style="289" customWidth="1"/>
    <col min="1546" max="1546" width="8.33203125" style="289" bestFit="1" customWidth="1"/>
    <col min="1547" max="1547" width="7.1640625" style="289" customWidth="1"/>
    <col min="1548" max="1548" width="28" style="289" customWidth="1"/>
    <col min="1549" max="1549" width="64.6640625" style="289" bestFit="1" customWidth="1"/>
    <col min="1550" max="1550" width="52" style="289" bestFit="1" customWidth="1"/>
    <col min="1551" max="1551" width="11.83203125" style="289" customWidth="1"/>
    <col min="1552" max="1552" width="14.5" style="289" customWidth="1"/>
    <col min="1553" max="1554" width="11.83203125" style="289" customWidth="1"/>
    <col min="1555" max="1555" width="13.1640625" style="289" customWidth="1"/>
    <col min="1556" max="1561" width="11.83203125" style="289" customWidth="1"/>
    <col min="1562" max="1562" width="12.6640625" style="289" customWidth="1"/>
    <col min="1563" max="1571" width="11.83203125" style="289" customWidth="1"/>
    <col min="1572" max="1573" width="12.83203125" style="289" customWidth="1"/>
    <col min="1574" max="1574" width="12.33203125" style="289" customWidth="1"/>
    <col min="1575" max="1576" width="11.83203125" style="289" customWidth="1"/>
    <col min="1577" max="1577" width="12.6640625" style="289" customWidth="1"/>
    <col min="1578" max="1580" width="11" style="289" customWidth="1"/>
    <col min="1581" max="1583" width="13.33203125" style="289" customWidth="1"/>
    <col min="1584" max="1589" width="8.5" style="289" customWidth="1"/>
    <col min="1590" max="1591" width="12.1640625" style="289" customWidth="1"/>
    <col min="1592" max="1594" width="10" style="289" customWidth="1"/>
    <col min="1595" max="1597" width="12" style="289" customWidth="1"/>
    <col min="1598" max="1599" width="11.83203125" style="289" customWidth="1"/>
    <col min="1600" max="1603" width="14.5" style="289" customWidth="1"/>
    <col min="1604" max="1605" width="11" style="289" customWidth="1"/>
    <col min="1606" max="1606" width="10.83203125" style="289" customWidth="1"/>
    <col min="1607" max="1607" width="10.33203125" style="289" customWidth="1"/>
    <col min="1608" max="1608" width="16" style="289" bestFit="1" customWidth="1"/>
    <col min="1609" max="1614" width="7.1640625" style="289" customWidth="1"/>
    <col min="1615" max="1616" width="12.33203125" style="289" customWidth="1"/>
    <col min="1617" max="1617" width="10.6640625" style="289" customWidth="1"/>
    <col min="1618" max="1619" width="12" style="289" customWidth="1"/>
    <col min="1620" max="1620" width="11.5" style="289" customWidth="1"/>
    <col min="1621" max="1621" width="13.5" style="289" customWidth="1"/>
    <col min="1622" max="1622" width="14.5" style="289" customWidth="1"/>
    <col min="1623" max="1623" width="9.6640625" style="289" customWidth="1"/>
    <col min="1624" max="1624" width="9.5" style="289" customWidth="1"/>
    <col min="1625" max="1626" width="8.6640625" style="289" customWidth="1"/>
    <col min="1627" max="1627" width="11" style="289" customWidth="1"/>
    <col min="1628" max="1791" width="13.5" style="289"/>
    <col min="1792" max="1792" width="5.83203125" style="289" bestFit="1" customWidth="1"/>
    <col min="1793" max="1793" width="16.83203125" style="289" customWidth="1"/>
    <col min="1794" max="1794" width="60" style="289" customWidth="1"/>
    <col min="1795" max="1795" width="12.5" style="289" bestFit="1" customWidth="1"/>
    <col min="1796" max="1796" width="42" style="289" customWidth="1"/>
    <col min="1797" max="1797" width="23.33203125" style="289" customWidth="1"/>
    <col min="1798" max="1798" width="5.83203125" style="289" bestFit="1" customWidth="1"/>
    <col min="1799" max="1799" width="41.1640625" style="289" bestFit="1" customWidth="1"/>
    <col min="1800" max="1800" width="8.1640625" style="289" customWidth="1"/>
    <col min="1801" max="1801" width="36.5" style="289" customWidth="1"/>
    <col min="1802" max="1802" width="8.33203125" style="289" bestFit="1" customWidth="1"/>
    <col min="1803" max="1803" width="7.1640625" style="289" customWidth="1"/>
    <col min="1804" max="1804" width="28" style="289" customWidth="1"/>
    <col min="1805" max="1805" width="64.6640625" style="289" bestFit="1" customWidth="1"/>
    <col min="1806" max="1806" width="52" style="289" bestFit="1" customWidth="1"/>
    <col min="1807" max="1807" width="11.83203125" style="289" customWidth="1"/>
    <col min="1808" max="1808" width="14.5" style="289" customWidth="1"/>
    <col min="1809" max="1810" width="11.83203125" style="289" customWidth="1"/>
    <col min="1811" max="1811" width="13.1640625" style="289" customWidth="1"/>
    <col min="1812" max="1817" width="11.83203125" style="289" customWidth="1"/>
    <col min="1818" max="1818" width="12.6640625" style="289" customWidth="1"/>
    <col min="1819" max="1827" width="11.83203125" style="289" customWidth="1"/>
    <col min="1828" max="1829" width="12.83203125" style="289" customWidth="1"/>
    <col min="1830" max="1830" width="12.33203125" style="289" customWidth="1"/>
    <col min="1831" max="1832" width="11.83203125" style="289" customWidth="1"/>
    <col min="1833" max="1833" width="12.6640625" style="289" customWidth="1"/>
    <col min="1834" max="1836" width="11" style="289" customWidth="1"/>
    <col min="1837" max="1839" width="13.33203125" style="289" customWidth="1"/>
    <col min="1840" max="1845" width="8.5" style="289" customWidth="1"/>
    <col min="1846" max="1847" width="12.1640625" style="289" customWidth="1"/>
    <col min="1848" max="1850" width="10" style="289" customWidth="1"/>
    <col min="1851" max="1853" width="12" style="289" customWidth="1"/>
    <col min="1854" max="1855" width="11.83203125" style="289" customWidth="1"/>
    <col min="1856" max="1859" width="14.5" style="289" customWidth="1"/>
    <col min="1860" max="1861" width="11" style="289" customWidth="1"/>
    <col min="1862" max="1862" width="10.83203125" style="289" customWidth="1"/>
    <col min="1863" max="1863" width="10.33203125" style="289" customWidth="1"/>
    <col min="1864" max="1864" width="16" style="289" bestFit="1" customWidth="1"/>
    <col min="1865" max="1870" width="7.1640625" style="289" customWidth="1"/>
    <col min="1871" max="1872" width="12.33203125" style="289" customWidth="1"/>
    <col min="1873" max="1873" width="10.6640625" style="289" customWidth="1"/>
    <col min="1874" max="1875" width="12" style="289" customWidth="1"/>
    <col min="1876" max="1876" width="11.5" style="289" customWidth="1"/>
    <col min="1877" max="1877" width="13.5" style="289" customWidth="1"/>
    <col min="1878" max="1878" width="14.5" style="289" customWidth="1"/>
    <col min="1879" max="1879" width="9.6640625" style="289" customWidth="1"/>
    <col min="1880" max="1880" width="9.5" style="289" customWidth="1"/>
    <col min="1881" max="1882" width="8.6640625" style="289" customWidth="1"/>
    <col min="1883" max="1883" width="11" style="289" customWidth="1"/>
    <col min="1884" max="2047" width="13.5" style="289"/>
    <col min="2048" max="2048" width="5.83203125" style="289" bestFit="1" customWidth="1"/>
    <col min="2049" max="2049" width="16.83203125" style="289" customWidth="1"/>
    <col min="2050" max="2050" width="60" style="289" customWidth="1"/>
    <col min="2051" max="2051" width="12.5" style="289" bestFit="1" customWidth="1"/>
    <col min="2052" max="2052" width="42" style="289" customWidth="1"/>
    <col min="2053" max="2053" width="23.33203125" style="289" customWidth="1"/>
    <col min="2054" max="2054" width="5.83203125" style="289" bestFit="1" customWidth="1"/>
    <col min="2055" max="2055" width="41.1640625" style="289" bestFit="1" customWidth="1"/>
    <col min="2056" max="2056" width="8.1640625" style="289" customWidth="1"/>
    <col min="2057" max="2057" width="36.5" style="289" customWidth="1"/>
    <col min="2058" max="2058" width="8.33203125" style="289" bestFit="1" customWidth="1"/>
    <col min="2059" max="2059" width="7.1640625" style="289" customWidth="1"/>
    <col min="2060" max="2060" width="28" style="289" customWidth="1"/>
    <col min="2061" max="2061" width="64.6640625" style="289" bestFit="1" customWidth="1"/>
    <col min="2062" max="2062" width="52" style="289" bestFit="1" customWidth="1"/>
    <col min="2063" max="2063" width="11.83203125" style="289" customWidth="1"/>
    <col min="2064" max="2064" width="14.5" style="289" customWidth="1"/>
    <col min="2065" max="2066" width="11.83203125" style="289" customWidth="1"/>
    <col min="2067" max="2067" width="13.1640625" style="289" customWidth="1"/>
    <col min="2068" max="2073" width="11.83203125" style="289" customWidth="1"/>
    <col min="2074" max="2074" width="12.6640625" style="289" customWidth="1"/>
    <col min="2075" max="2083" width="11.83203125" style="289" customWidth="1"/>
    <col min="2084" max="2085" width="12.83203125" style="289" customWidth="1"/>
    <col min="2086" max="2086" width="12.33203125" style="289" customWidth="1"/>
    <col min="2087" max="2088" width="11.83203125" style="289" customWidth="1"/>
    <col min="2089" max="2089" width="12.6640625" style="289" customWidth="1"/>
    <col min="2090" max="2092" width="11" style="289" customWidth="1"/>
    <col min="2093" max="2095" width="13.33203125" style="289" customWidth="1"/>
    <col min="2096" max="2101" width="8.5" style="289" customWidth="1"/>
    <col min="2102" max="2103" width="12.1640625" style="289" customWidth="1"/>
    <col min="2104" max="2106" width="10" style="289" customWidth="1"/>
    <col min="2107" max="2109" width="12" style="289" customWidth="1"/>
    <col min="2110" max="2111" width="11.83203125" style="289" customWidth="1"/>
    <col min="2112" max="2115" width="14.5" style="289" customWidth="1"/>
    <col min="2116" max="2117" width="11" style="289" customWidth="1"/>
    <col min="2118" max="2118" width="10.83203125" style="289" customWidth="1"/>
    <col min="2119" max="2119" width="10.33203125" style="289" customWidth="1"/>
    <col min="2120" max="2120" width="16" style="289" bestFit="1" customWidth="1"/>
    <col min="2121" max="2126" width="7.1640625" style="289" customWidth="1"/>
    <col min="2127" max="2128" width="12.33203125" style="289" customWidth="1"/>
    <col min="2129" max="2129" width="10.6640625" style="289" customWidth="1"/>
    <col min="2130" max="2131" width="12" style="289" customWidth="1"/>
    <col min="2132" max="2132" width="11.5" style="289" customWidth="1"/>
    <col min="2133" max="2133" width="13.5" style="289" customWidth="1"/>
    <col min="2134" max="2134" width="14.5" style="289" customWidth="1"/>
    <col min="2135" max="2135" width="9.6640625" style="289" customWidth="1"/>
    <col min="2136" max="2136" width="9.5" style="289" customWidth="1"/>
    <col min="2137" max="2138" width="8.6640625" style="289" customWidth="1"/>
    <col min="2139" max="2139" width="11" style="289" customWidth="1"/>
    <col min="2140" max="2303" width="13.5" style="289"/>
    <col min="2304" max="2304" width="5.83203125" style="289" bestFit="1" customWidth="1"/>
    <col min="2305" max="2305" width="16.83203125" style="289" customWidth="1"/>
    <col min="2306" max="2306" width="60" style="289" customWidth="1"/>
    <col min="2307" max="2307" width="12.5" style="289" bestFit="1" customWidth="1"/>
    <col min="2308" max="2308" width="42" style="289" customWidth="1"/>
    <col min="2309" max="2309" width="23.33203125" style="289" customWidth="1"/>
    <col min="2310" max="2310" width="5.83203125" style="289" bestFit="1" customWidth="1"/>
    <col min="2311" max="2311" width="41.1640625" style="289" bestFit="1" customWidth="1"/>
    <col min="2312" max="2312" width="8.1640625" style="289" customWidth="1"/>
    <col min="2313" max="2313" width="36.5" style="289" customWidth="1"/>
    <col min="2314" max="2314" width="8.33203125" style="289" bestFit="1" customWidth="1"/>
    <col min="2315" max="2315" width="7.1640625" style="289" customWidth="1"/>
    <col min="2316" max="2316" width="28" style="289" customWidth="1"/>
    <col min="2317" max="2317" width="64.6640625" style="289" bestFit="1" customWidth="1"/>
    <col min="2318" max="2318" width="52" style="289" bestFit="1" customWidth="1"/>
    <col min="2319" max="2319" width="11.83203125" style="289" customWidth="1"/>
    <col min="2320" max="2320" width="14.5" style="289" customWidth="1"/>
    <col min="2321" max="2322" width="11.83203125" style="289" customWidth="1"/>
    <col min="2323" max="2323" width="13.1640625" style="289" customWidth="1"/>
    <col min="2324" max="2329" width="11.83203125" style="289" customWidth="1"/>
    <col min="2330" max="2330" width="12.6640625" style="289" customWidth="1"/>
    <col min="2331" max="2339" width="11.83203125" style="289" customWidth="1"/>
    <col min="2340" max="2341" width="12.83203125" style="289" customWidth="1"/>
    <col min="2342" max="2342" width="12.33203125" style="289" customWidth="1"/>
    <col min="2343" max="2344" width="11.83203125" style="289" customWidth="1"/>
    <col min="2345" max="2345" width="12.6640625" style="289" customWidth="1"/>
    <col min="2346" max="2348" width="11" style="289" customWidth="1"/>
    <col min="2349" max="2351" width="13.33203125" style="289" customWidth="1"/>
    <col min="2352" max="2357" width="8.5" style="289" customWidth="1"/>
    <col min="2358" max="2359" width="12.1640625" style="289" customWidth="1"/>
    <col min="2360" max="2362" width="10" style="289" customWidth="1"/>
    <col min="2363" max="2365" width="12" style="289" customWidth="1"/>
    <col min="2366" max="2367" width="11.83203125" style="289" customWidth="1"/>
    <col min="2368" max="2371" width="14.5" style="289" customWidth="1"/>
    <col min="2372" max="2373" width="11" style="289" customWidth="1"/>
    <col min="2374" max="2374" width="10.83203125" style="289" customWidth="1"/>
    <col min="2375" max="2375" width="10.33203125" style="289" customWidth="1"/>
    <col min="2376" max="2376" width="16" style="289" bestFit="1" customWidth="1"/>
    <col min="2377" max="2382" width="7.1640625" style="289" customWidth="1"/>
    <col min="2383" max="2384" width="12.33203125" style="289" customWidth="1"/>
    <col min="2385" max="2385" width="10.6640625" style="289" customWidth="1"/>
    <col min="2386" max="2387" width="12" style="289" customWidth="1"/>
    <col min="2388" max="2388" width="11.5" style="289" customWidth="1"/>
    <col min="2389" max="2389" width="13.5" style="289" customWidth="1"/>
    <col min="2390" max="2390" width="14.5" style="289" customWidth="1"/>
    <col min="2391" max="2391" width="9.6640625" style="289" customWidth="1"/>
    <col min="2392" max="2392" width="9.5" style="289" customWidth="1"/>
    <col min="2393" max="2394" width="8.6640625" style="289" customWidth="1"/>
    <col min="2395" max="2395" width="11" style="289" customWidth="1"/>
    <col min="2396" max="2559" width="13.5" style="289"/>
    <col min="2560" max="2560" width="5.83203125" style="289" bestFit="1" customWidth="1"/>
    <col min="2561" max="2561" width="16.83203125" style="289" customWidth="1"/>
    <col min="2562" max="2562" width="60" style="289" customWidth="1"/>
    <col min="2563" max="2563" width="12.5" style="289" bestFit="1" customWidth="1"/>
    <col min="2564" max="2564" width="42" style="289" customWidth="1"/>
    <col min="2565" max="2565" width="23.33203125" style="289" customWidth="1"/>
    <col min="2566" max="2566" width="5.83203125" style="289" bestFit="1" customWidth="1"/>
    <col min="2567" max="2567" width="41.1640625" style="289" bestFit="1" customWidth="1"/>
    <col min="2568" max="2568" width="8.1640625" style="289" customWidth="1"/>
    <col min="2569" max="2569" width="36.5" style="289" customWidth="1"/>
    <col min="2570" max="2570" width="8.33203125" style="289" bestFit="1" customWidth="1"/>
    <col min="2571" max="2571" width="7.1640625" style="289" customWidth="1"/>
    <col min="2572" max="2572" width="28" style="289" customWidth="1"/>
    <col min="2573" max="2573" width="64.6640625" style="289" bestFit="1" customWidth="1"/>
    <col min="2574" max="2574" width="52" style="289" bestFit="1" customWidth="1"/>
    <col min="2575" max="2575" width="11.83203125" style="289" customWidth="1"/>
    <col min="2576" max="2576" width="14.5" style="289" customWidth="1"/>
    <col min="2577" max="2578" width="11.83203125" style="289" customWidth="1"/>
    <col min="2579" max="2579" width="13.1640625" style="289" customWidth="1"/>
    <col min="2580" max="2585" width="11.83203125" style="289" customWidth="1"/>
    <col min="2586" max="2586" width="12.6640625" style="289" customWidth="1"/>
    <col min="2587" max="2595" width="11.83203125" style="289" customWidth="1"/>
    <col min="2596" max="2597" width="12.83203125" style="289" customWidth="1"/>
    <col min="2598" max="2598" width="12.33203125" style="289" customWidth="1"/>
    <col min="2599" max="2600" width="11.83203125" style="289" customWidth="1"/>
    <col min="2601" max="2601" width="12.6640625" style="289" customWidth="1"/>
    <col min="2602" max="2604" width="11" style="289" customWidth="1"/>
    <col min="2605" max="2607" width="13.33203125" style="289" customWidth="1"/>
    <col min="2608" max="2613" width="8.5" style="289" customWidth="1"/>
    <col min="2614" max="2615" width="12.1640625" style="289" customWidth="1"/>
    <col min="2616" max="2618" width="10" style="289" customWidth="1"/>
    <col min="2619" max="2621" width="12" style="289" customWidth="1"/>
    <col min="2622" max="2623" width="11.83203125" style="289" customWidth="1"/>
    <col min="2624" max="2627" width="14.5" style="289" customWidth="1"/>
    <col min="2628" max="2629" width="11" style="289" customWidth="1"/>
    <col min="2630" max="2630" width="10.83203125" style="289" customWidth="1"/>
    <col min="2631" max="2631" width="10.33203125" style="289" customWidth="1"/>
    <col min="2632" max="2632" width="16" style="289" bestFit="1" customWidth="1"/>
    <col min="2633" max="2638" width="7.1640625" style="289" customWidth="1"/>
    <col min="2639" max="2640" width="12.33203125" style="289" customWidth="1"/>
    <col min="2641" max="2641" width="10.6640625" style="289" customWidth="1"/>
    <col min="2642" max="2643" width="12" style="289" customWidth="1"/>
    <col min="2644" max="2644" width="11.5" style="289" customWidth="1"/>
    <col min="2645" max="2645" width="13.5" style="289" customWidth="1"/>
    <col min="2646" max="2646" width="14.5" style="289" customWidth="1"/>
    <col min="2647" max="2647" width="9.6640625" style="289" customWidth="1"/>
    <col min="2648" max="2648" width="9.5" style="289" customWidth="1"/>
    <col min="2649" max="2650" width="8.6640625" style="289" customWidth="1"/>
    <col min="2651" max="2651" width="11" style="289" customWidth="1"/>
    <col min="2652" max="2815" width="13.5" style="289"/>
    <col min="2816" max="2816" width="5.83203125" style="289" bestFit="1" customWidth="1"/>
    <col min="2817" max="2817" width="16.83203125" style="289" customWidth="1"/>
    <col min="2818" max="2818" width="60" style="289" customWidth="1"/>
    <col min="2819" max="2819" width="12.5" style="289" bestFit="1" customWidth="1"/>
    <col min="2820" max="2820" width="42" style="289" customWidth="1"/>
    <col min="2821" max="2821" width="23.33203125" style="289" customWidth="1"/>
    <col min="2822" max="2822" width="5.83203125" style="289" bestFit="1" customWidth="1"/>
    <col min="2823" max="2823" width="41.1640625" style="289" bestFit="1" customWidth="1"/>
    <col min="2824" max="2824" width="8.1640625" style="289" customWidth="1"/>
    <col min="2825" max="2825" width="36.5" style="289" customWidth="1"/>
    <col min="2826" max="2826" width="8.33203125" style="289" bestFit="1" customWidth="1"/>
    <col min="2827" max="2827" width="7.1640625" style="289" customWidth="1"/>
    <col min="2828" max="2828" width="28" style="289" customWidth="1"/>
    <col min="2829" max="2829" width="64.6640625" style="289" bestFit="1" customWidth="1"/>
    <col min="2830" max="2830" width="52" style="289" bestFit="1" customWidth="1"/>
    <col min="2831" max="2831" width="11.83203125" style="289" customWidth="1"/>
    <col min="2832" max="2832" width="14.5" style="289" customWidth="1"/>
    <col min="2833" max="2834" width="11.83203125" style="289" customWidth="1"/>
    <col min="2835" max="2835" width="13.1640625" style="289" customWidth="1"/>
    <col min="2836" max="2841" width="11.83203125" style="289" customWidth="1"/>
    <col min="2842" max="2842" width="12.6640625" style="289" customWidth="1"/>
    <col min="2843" max="2851" width="11.83203125" style="289" customWidth="1"/>
    <col min="2852" max="2853" width="12.83203125" style="289" customWidth="1"/>
    <col min="2854" max="2854" width="12.33203125" style="289" customWidth="1"/>
    <col min="2855" max="2856" width="11.83203125" style="289" customWidth="1"/>
    <col min="2857" max="2857" width="12.6640625" style="289" customWidth="1"/>
    <col min="2858" max="2860" width="11" style="289" customWidth="1"/>
    <col min="2861" max="2863" width="13.33203125" style="289" customWidth="1"/>
    <col min="2864" max="2869" width="8.5" style="289" customWidth="1"/>
    <col min="2870" max="2871" width="12.1640625" style="289" customWidth="1"/>
    <col min="2872" max="2874" width="10" style="289" customWidth="1"/>
    <col min="2875" max="2877" width="12" style="289" customWidth="1"/>
    <col min="2878" max="2879" width="11.83203125" style="289" customWidth="1"/>
    <col min="2880" max="2883" width="14.5" style="289" customWidth="1"/>
    <col min="2884" max="2885" width="11" style="289" customWidth="1"/>
    <col min="2886" max="2886" width="10.83203125" style="289" customWidth="1"/>
    <col min="2887" max="2887" width="10.33203125" style="289" customWidth="1"/>
    <col min="2888" max="2888" width="16" style="289" bestFit="1" customWidth="1"/>
    <col min="2889" max="2894" width="7.1640625" style="289" customWidth="1"/>
    <col min="2895" max="2896" width="12.33203125" style="289" customWidth="1"/>
    <col min="2897" max="2897" width="10.6640625" style="289" customWidth="1"/>
    <col min="2898" max="2899" width="12" style="289" customWidth="1"/>
    <col min="2900" max="2900" width="11.5" style="289" customWidth="1"/>
    <col min="2901" max="2901" width="13.5" style="289" customWidth="1"/>
    <col min="2902" max="2902" width="14.5" style="289" customWidth="1"/>
    <col min="2903" max="2903" width="9.6640625" style="289" customWidth="1"/>
    <col min="2904" max="2904" width="9.5" style="289" customWidth="1"/>
    <col min="2905" max="2906" width="8.6640625" style="289" customWidth="1"/>
    <col min="2907" max="2907" width="11" style="289" customWidth="1"/>
    <col min="2908" max="3071" width="13.5" style="289"/>
    <col min="3072" max="3072" width="5.83203125" style="289" bestFit="1" customWidth="1"/>
    <col min="3073" max="3073" width="16.83203125" style="289" customWidth="1"/>
    <col min="3074" max="3074" width="60" style="289" customWidth="1"/>
    <col min="3075" max="3075" width="12.5" style="289" bestFit="1" customWidth="1"/>
    <col min="3076" max="3076" width="42" style="289" customWidth="1"/>
    <col min="3077" max="3077" width="23.33203125" style="289" customWidth="1"/>
    <col min="3078" max="3078" width="5.83203125" style="289" bestFit="1" customWidth="1"/>
    <col min="3079" max="3079" width="41.1640625" style="289" bestFit="1" customWidth="1"/>
    <col min="3080" max="3080" width="8.1640625" style="289" customWidth="1"/>
    <col min="3081" max="3081" width="36.5" style="289" customWidth="1"/>
    <col min="3082" max="3082" width="8.33203125" style="289" bestFit="1" customWidth="1"/>
    <col min="3083" max="3083" width="7.1640625" style="289" customWidth="1"/>
    <col min="3084" max="3084" width="28" style="289" customWidth="1"/>
    <col min="3085" max="3085" width="64.6640625" style="289" bestFit="1" customWidth="1"/>
    <col min="3086" max="3086" width="52" style="289" bestFit="1" customWidth="1"/>
    <col min="3087" max="3087" width="11.83203125" style="289" customWidth="1"/>
    <col min="3088" max="3088" width="14.5" style="289" customWidth="1"/>
    <col min="3089" max="3090" width="11.83203125" style="289" customWidth="1"/>
    <col min="3091" max="3091" width="13.1640625" style="289" customWidth="1"/>
    <col min="3092" max="3097" width="11.83203125" style="289" customWidth="1"/>
    <col min="3098" max="3098" width="12.6640625" style="289" customWidth="1"/>
    <col min="3099" max="3107" width="11.83203125" style="289" customWidth="1"/>
    <col min="3108" max="3109" width="12.83203125" style="289" customWidth="1"/>
    <col min="3110" max="3110" width="12.33203125" style="289" customWidth="1"/>
    <col min="3111" max="3112" width="11.83203125" style="289" customWidth="1"/>
    <col min="3113" max="3113" width="12.6640625" style="289" customWidth="1"/>
    <col min="3114" max="3116" width="11" style="289" customWidth="1"/>
    <col min="3117" max="3119" width="13.33203125" style="289" customWidth="1"/>
    <col min="3120" max="3125" width="8.5" style="289" customWidth="1"/>
    <col min="3126" max="3127" width="12.1640625" style="289" customWidth="1"/>
    <col min="3128" max="3130" width="10" style="289" customWidth="1"/>
    <col min="3131" max="3133" width="12" style="289" customWidth="1"/>
    <col min="3134" max="3135" width="11.83203125" style="289" customWidth="1"/>
    <col min="3136" max="3139" width="14.5" style="289" customWidth="1"/>
    <col min="3140" max="3141" width="11" style="289" customWidth="1"/>
    <col min="3142" max="3142" width="10.83203125" style="289" customWidth="1"/>
    <col min="3143" max="3143" width="10.33203125" style="289" customWidth="1"/>
    <col min="3144" max="3144" width="16" style="289" bestFit="1" customWidth="1"/>
    <col min="3145" max="3150" width="7.1640625" style="289" customWidth="1"/>
    <col min="3151" max="3152" width="12.33203125" style="289" customWidth="1"/>
    <col min="3153" max="3153" width="10.6640625" style="289" customWidth="1"/>
    <col min="3154" max="3155" width="12" style="289" customWidth="1"/>
    <col min="3156" max="3156" width="11.5" style="289" customWidth="1"/>
    <col min="3157" max="3157" width="13.5" style="289" customWidth="1"/>
    <col min="3158" max="3158" width="14.5" style="289" customWidth="1"/>
    <col min="3159" max="3159" width="9.6640625" style="289" customWidth="1"/>
    <col min="3160" max="3160" width="9.5" style="289" customWidth="1"/>
    <col min="3161" max="3162" width="8.6640625" style="289" customWidth="1"/>
    <col min="3163" max="3163" width="11" style="289" customWidth="1"/>
    <col min="3164" max="3327" width="13.5" style="289"/>
    <col min="3328" max="3328" width="5.83203125" style="289" bestFit="1" customWidth="1"/>
    <col min="3329" max="3329" width="16.83203125" style="289" customWidth="1"/>
    <col min="3330" max="3330" width="60" style="289" customWidth="1"/>
    <col min="3331" max="3331" width="12.5" style="289" bestFit="1" customWidth="1"/>
    <col min="3332" max="3332" width="42" style="289" customWidth="1"/>
    <col min="3333" max="3333" width="23.33203125" style="289" customWidth="1"/>
    <col min="3334" max="3334" width="5.83203125" style="289" bestFit="1" customWidth="1"/>
    <col min="3335" max="3335" width="41.1640625" style="289" bestFit="1" customWidth="1"/>
    <col min="3336" max="3336" width="8.1640625" style="289" customWidth="1"/>
    <col min="3337" max="3337" width="36.5" style="289" customWidth="1"/>
    <col min="3338" max="3338" width="8.33203125" style="289" bestFit="1" customWidth="1"/>
    <col min="3339" max="3339" width="7.1640625" style="289" customWidth="1"/>
    <col min="3340" max="3340" width="28" style="289" customWidth="1"/>
    <col min="3341" max="3341" width="64.6640625" style="289" bestFit="1" customWidth="1"/>
    <col min="3342" max="3342" width="52" style="289" bestFit="1" customWidth="1"/>
    <col min="3343" max="3343" width="11.83203125" style="289" customWidth="1"/>
    <col min="3344" max="3344" width="14.5" style="289" customWidth="1"/>
    <col min="3345" max="3346" width="11.83203125" style="289" customWidth="1"/>
    <col min="3347" max="3347" width="13.1640625" style="289" customWidth="1"/>
    <col min="3348" max="3353" width="11.83203125" style="289" customWidth="1"/>
    <col min="3354" max="3354" width="12.6640625" style="289" customWidth="1"/>
    <col min="3355" max="3363" width="11.83203125" style="289" customWidth="1"/>
    <col min="3364" max="3365" width="12.83203125" style="289" customWidth="1"/>
    <col min="3366" max="3366" width="12.33203125" style="289" customWidth="1"/>
    <col min="3367" max="3368" width="11.83203125" style="289" customWidth="1"/>
    <col min="3369" max="3369" width="12.6640625" style="289" customWidth="1"/>
    <col min="3370" max="3372" width="11" style="289" customWidth="1"/>
    <col min="3373" max="3375" width="13.33203125" style="289" customWidth="1"/>
    <col min="3376" max="3381" width="8.5" style="289" customWidth="1"/>
    <col min="3382" max="3383" width="12.1640625" style="289" customWidth="1"/>
    <col min="3384" max="3386" width="10" style="289" customWidth="1"/>
    <col min="3387" max="3389" width="12" style="289" customWidth="1"/>
    <col min="3390" max="3391" width="11.83203125" style="289" customWidth="1"/>
    <col min="3392" max="3395" width="14.5" style="289" customWidth="1"/>
    <col min="3396" max="3397" width="11" style="289" customWidth="1"/>
    <col min="3398" max="3398" width="10.83203125" style="289" customWidth="1"/>
    <col min="3399" max="3399" width="10.33203125" style="289" customWidth="1"/>
    <col min="3400" max="3400" width="16" style="289" bestFit="1" customWidth="1"/>
    <col min="3401" max="3406" width="7.1640625" style="289" customWidth="1"/>
    <col min="3407" max="3408" width="12.33203125" style="289" customWidth="1"/>
    <col min="3409" max="3409" width="10.6640625" style="289" customWidth="1"/>
    <col min="3410" max="3411" width="12" style="289" customWidth="1"/>
    <col min="3412" max="3412" width="11.5" style="289" customWidth="1"/>
    <col min="3413" max="3413" width="13.5" style="289" customWidth="1"/>
    <col min="3414" max="3414" width="14.5" style="289" customWidth="1"/>
    <col min="3415" max="3415" width="9.6640625" style="289" customWidth="1"/>
    <col min="3416" max="3416" width="9.5" style="289" customWidth="1"/>
    <col min="3417" max="3418" width="8.6640625" style="289" customWidth="1"/>
    <col min="3419" max="3419" width="11" style="289" customWidth="1"/>
    <col min="3420" max="3583" width="13.5" style="289"/>
    <col min="3584" max="3584" width="5.83203125" style="289" bestFit="1" customWidth="1"/>
    <col min="3585" max="3585" width="16.83203125" style="289" customWidth="1"/>
    <col min="3586" max="3586" width="60" style="289" customWidth="1"/>
    <col min="3587" max="3587" width="12.5" style="289" bestFit="1" customWidth="1"/>
    <col min="3588" max="3588" width="42" style="289" customWidth="1"/>
    <col min="3589" max="3589" width="23.33203125" style="289" customWidth="1"/>
    <col min="3590" max="3590" width="5.83203125" style="289" bestFit="1" customWidth="1"/>
    <col min="3591" max="3591" width="41.1640625" style="289" bestFit="1" customWidth="1"/>
    <col min="3592" max="3592" width="8.1640625" style="289" customWidth="1"/>
    <col min="3593" max="3593" width="36.5" style="289" customWidth="1"/>
    <col min="3594" max="3594" width="8.33203125" style="289" bestFit="1" customWidth="1"/>
    <col min="3595" max="3595" width="7.1640625" style="289" customWidth="1"/>
    <col min="3596" max="3596" width="28" style="289" customWidth="1"/>
    <col min="3597" max="3597" width="64.6640625" style="289" bestFit="1" customWidth="1"/>
    <col min="3598" max="3598" width="52" style="289" bestFit="1" customWidth="1"/>
    <col min="3599" max="3599" width="11.83203125" style="289" customWidth="1"/>
    <col min="3600" max="3600" width="14.5" style="289" customWidth="1"/>
    <col min="3601" max="3602" width="11.83203125" style="289" customWidth="1"/>
    <col min="3603" max="3603" width="13.1640625" style="289" customWidth="1"/>
    <col min="3604" max="3609" width="11.83203125" style="289" customWidth="1"/>
    <col min="3610" max="3610" width="12.6640625" style="289" customWidth="1"/>
    <col min="3611" max="3619" width="11.83203125" style="289" customWidth="1"/>
    <col min="3620" max="3621" width="12.83203125" style="289" customWidth="1"/>
    <col min="3622" max="3622" width="12.33203125" style="289" customWidth="1"/>
    <col min="3623" max="3624" width="11.83203125" style="289" customWidth="1"/>
    <col min="3625" max="3625" width="12.6640625" style="289" customWidth="1"/>
    <col min="3626" max="3628" width="11" style="289" customWidth="1"/>
    <col min="3629" max="3631" width="13.33203125" style="289" customWidth="1"/>
    <col min="3632" max="3637" width="8.5" style="289" customWidth="1"/>
    <col min="3638" max="3639" width="12.1640625" style="289" customWidth="1"/>
    <col min="3640" max="3642" width="10" style="289" customWidth="1"/>
    <col min="3643" max="3645" width="12" style="289" customWidth="1"/>
    <col min="3646" max="3647" width="11.83203125" style="289" customWidth="1"/>
    <col min="3648" max="3651" width="14.5" style="289" customWidth="1"/>
    <col min="3652" max="3653" width="11" style="289" customWidth="1"/>
    <col min="3654" max="3654" width="10.83203125" style="289" customWidth="1"/>
    <col min="3655" max="3655" width="10.33203125" style="289" customWidth="1"/>
    <col min="3656" max="3656" width="16" style="289" bestFit="1" customWidth="1"/>
    <col min="3657" max="3662" width="7.1640625" style="289" customWidth="1"/>
    <col min="3663" max="3664" width="12.33203125" style="289" customWidth="1"/>
    <col min="3665" max="3665" width="10.6640625" style="289" customWidth="1"/>
    <col min="3666" max="3667" width="12" style="289" customWidth="1"/>
    <col min="3668" max="3668" width="11.5" style="289" customWidth="1"/>
    <col min="3669" max="3669" width="13.5" style="289" customWidth="1"/>
    <col min="3670" max="3670" width="14.5" style="289" customWidth="1"/>
    <col min="3671" max="3671" width="9.6640625" style="289" customWidth="1"/>
    <col min="3672" max="3672" width="9.5" style="289" customWidth="1"/>
    <col min="3673" max="3674" width="8.6640625" style="289" customWidth="1"/>
    <col min="3675" max="3675" width="11" style="289" customWidth="1"/>
    <col min="3676" max="3839" width="13.5" style="289"/>
    <col min="3840" max="3840" width="5.83203125" style="289" bestFit="1" customWidth="1"/>
    <col min="3841" max="3841" width="16.83203125" style="289" customWidth="1"/>
    <col min="3842" max="3842" width="60" style="289" customWidth="1"/>
    <col min="3843" max="3843" width="12.5" style="289" bestFit="1" customWidth="1"/>
    <col min="3844" max="3844" width="42" style="289" customWidth="1"/>
    <col min="3845" max="3845" width="23.33203125" style="289" customWidth="1"/>
    <col min="3846" max="3846" width="5.83203125" style="289" bestFit="1" customWidth="1"/>
    <col min="3847" max="3847" width="41.1640625" style="289" bestFit="1" customWidth="1"/>
    <col min="3848" max="3848" width="8.1640625" style="289" customWidth="1"/>
    <col min="3849" max="3849" width="36.5" style="289" customWidth="1"/>
    <col min="3850" max="3850" width="8.33203125" style="289" bestFit="1" customWidth="1"/>
    <col min="3851" max="3851" width="7.1640625" style="289" customWidth="1"/>
    <col min="3852" max="3852" width="28" style="289" customWidth="1"/>
    <col min="3853" max="3853" width="64.6640625" style="289" bestFit="1" customWidth="1"/>
    <col min="3854" max="3854" width="52" style="289" bestFit="1" customWidth="1"/>
    <col min="3855" max="3855" width="11.83203125" style="289" customWidth="1"/>
    <col min="3856" max="3856" width="14.5" style="289" customWidth="1"/>
    <col min="3857" max="3858" width="11.83203125" style="289" customWidth="1"/>
    <col min="3859" max="3859" width="13.1640625" style="289" customWidth="1"/>
    <col min="3860" max="3865" width="11.83203125" style="289" customWidth="1"/>
    <col min="3866" max="3866" width="12.6640625" style="289" customWidth="1"/>
    <col min="3867" max="3875" width="11.83203125" style="289" customWidth="1"/>
    <col min="3876" max="3877" width="12.83203125" style="289" customWidth="1"/>
    <col min="3878" max="3878" width="12.33203125" style="289" customWidth="1"/>
    <col min="3879" max="3880" width="11.83203125" style="289" customWidth="1"/>
    <col min="3881" max="3881" width="12.6640625" style="289" customWidth="1"/>
    <col min="3882" max="3884" width="11" style="289" customWidth="1"/>
    <col min="3885" max="3887" width="13.33203125" style="289" customWidth="1"/>
    <col min="3888" max="3893" width="8.5" style="289" customWidth="1"/>
    <col min="3894" max="3895" width="12.1640625" style="289" customWidth="1"/>
    <col min="3896" max="3898" width="10" style="289" customWidth="1"/>
    <col min="3899" max="3901" width="12" style="289" customWidth="1"/>
    <col min="3902" max="3903" width="11.83203125" style="289" customWidth="1"/>
    <col min="3904" max="3907" width="14.5" style="289" customWidth="1"/>
    <col min="3908" max="3909" width="11" style="289" customWidth="1"/>
    <col min="3910" max="3910" width="10.83203125" style="289" customWidth="1"/>
    <col min="3911" max="3911" width="10.33203125" style="289" customWidth="1"/>
    <col min="3912" max="3912" width="16" style="289" bestFit="1" customWidth="1"/>
    <col min="3913" max="3918" width="7.1640625" style="289" customWidth="1"/>
    <col min="3919" max="3920" width="12.33203125" style="289" customWidth="1"/>
    <col min="3921" max="3921" width="10.6640625" style="289" customWidth="1"/>
    <col min="3922" max="3923" width="12" style="289" customWidth="1"/>
    <col min="3924" max="3924" width="11.5" style="289" customWidth="1"/>
    <col min="3925" max="3925" width="13.5" style="289" customWidth="1"/>
    <col min="3926" max="3926" width="14.5" style="289" customWidth="1"/>
    <col min="3927" max="3927" width="9.6640625" style="289" customWidth="1"/>
    <col min="3928" max="3928" width="9.5" style="289" customWidth="1"/>
    <col min="3929" max="3930" width="8.6640625" style="289" customWidth="1"/>
    <col min="3931" max="3931" width="11" style="289" customWidth="1"/>
    <col min="3932" max="4095" width="13.5" style="289"/>
    <col min="4096" max="4096" width="5.83203125" style="289" bestFit="1" customWidth="1"/>
    <col min="4097" max="4097" width="16.83203125" style="289" customWidth="1"/>
    <col min="4098" max="4098" width="60" style="289" customWidth="1"/>
    <col min="4099" max="4099" width="12.5" style="289" bestFit="1" customWidth="1"/>
    <col min="4100" max="4100" width="42" style="289" customWidth="1"/>
    <col min="4101" max="4101" width="23.33203125" style="289" customWidth="1"/>
    <col min="4102" max="4102" width="5.83203125" style="289" bestFit="1" customWidth="1"/>
    <col min="4103" max="4103" width="41.1640625" style="289" bestFit="1" customWidth="1"/>
    <col min="4104" max="4104" width="8.1640625" style="289" customWidth="1"/>
    <col min="4105" max="4105" width="36.5" style="289" customWidth="1"/>
    <col min="4106" max="4106" width="8.33203125" style="289" bestFit="1" customWidth="1"/>
    <col min="4107" max="4107" width="7.1640625" style="289" customWidth="1"/>
    <col min="4108" max="4108" width="28" style="289" customWidth="1"/>
    <col min="4109" max="4109" width="64.6640625" style="289" bestFit="1" customWidth="1"/>
    <col min="4110" max="4110" width="52" style="289" bestFit="1" customWidth="1"/>
    <col min="4111" max="4111" width="11.83203125" style="289" customWidth="1"/>
    <col min="4112" max="4112" width="14.5" style="289" customWidth="1"/>
    <col min="4113" max="4114" width="11.83203125" style="289" customWidth="1"/>
    <col min="4115" max="4115" width="13.1640625" style="289" customWidth="1"/>
    <col min="4116" max="4121" width="11.83203125" style="289" customWidth="1"/>
    <col min="4122" max="4122" width="12.6640625" style="289" customWidth="1"/>
    <col min="4123" max="4131" width="11.83203125" style="289" customWidth="1"/>
    <col min="4132" max="4133" width="12.83203125" style="289" customWidth="1"/>
    <col min="4134" max="4134" width="12.33203125" style="289" customWidth="1"/>
    <col min="4135" max="4136" width="11.83203125" style="289" customWidth="1"/>
    <col min="4137" max="4137" width="12.6640625" style="289" customWidth="1"/>
    <col min="4138" max="4140" width="11" style="289" customWidth="1"/>
    <col min="4141" max="4143" width="13.33203125" style="289" customWidth="1"/>
    <col min="4144" max="4149" width="8.5" style="289" customWidth="1"/>
    <col min="4150" max="4151" width="12.1640625" style="289" customWidth="1"/>
    <col min="4152" max="4154" width="10" style="289" customWidth="1"/>
    <col min="4155" max="4157" width="12" style="289" customWidth="1"/>
    <col min="4158" max="4159" width="11.83203125" style="289" customWidth="1"/>
    <col min="4160" max="4163" width="14.5" style="289" customWidth="1"/>
    <col min="4164" max="4165" width="11" style="289" customWidth="1"/>
    <col min="4166" max="4166" width="10.83203125" style="289" customWidth="1"/>
    <col min="4167" max="4167" width="10.33203125" style="289" customWidth="1"/>
    <col min="4168" max="4168" width="16" style="289" bestFit="1" customWidth="1"/>
    <col min="4169" max="4174" width="7.1640625" style="289" customWidth="1"/>
    <col min="4175" max="4176" width="12.33203125" style="289" customWidth="1"/>
    <col min="4177" max="4177" width="10.6640625" style="289" customWidth="1"/>
    <col min="4178" max="4179" width="12" style="289" customWidth="1"/>
    <col min="4180" max="4180" width="11.5" style="289" customWidth="1"/>
    <col min="4181" max="4181" width="13.5" style="289" customWidth="1"/>
    <col min="4182" max="4182" width="14.5" style="289" customWidth="1"/>
    <col min="4183" max="4183" width="9.6640625" style="289" customWidth="1"/>
    <col min="4184" max="4184" width="9.5" style="289" customWidth="1"/>
    <col min="4185" max="4186" width="8.6640625" style="289" customWidth="1"/>
    <col min="4187" max="4187" width="11" style="289" customWidth="1"/>
    <col min="4188" max="4351" width="13.5" style="289"/>
    <col min="4352" max="4352" width="5.83203125" style="289" bestFit="1" customWidth="1"/>
    <col min="4353" max="4353" width="16.83203125" style="289" customWidth="1"/>
    <col min="4354" max="4354" width="60" style="289" customWidth="1"/>
    <col min="4355" max="4355" width="12.5" style="289" bestFit="1" customWidth="1"/>
    <col min="4356" max="4356" width="42" style="289" customWidth="1"/>
    <col min="4357" max="4357" width="23.33203125" style="289" customWidth="1"/>
    <col min="4358" max="4358" width="5.83203125" style="289" bestFit="1" customWidth="1"/>
    <col min="4359" max="4359" width="41.1640625" style="289" bestFit="1" customWidth="1"/>
    <col min="4360" max="4360" width="8.1640625" style="289" customWidth="1"/>
    <col min="4361" max="4361" width="36.5" style="289" customWidth="1"/>
    <col min="4362" max="4362" width="8.33203125" style="289" bestFit="1" customWidth="1"/>
    <col min="4363" max="4363" width="7.1640625" style="289" customWidth="1"/>
    <col min="4364" max="4364" width="28" style="289" customWidth="1"/>
    <col min="4365" max="4365" width="64.6640625" style="289" bestFit="1" customWidth="1"/>
    <col min="4366" max="4366" width="52" style="289" bestFit="1" customWidth="1"/>
    <col min="4367" max="4367" width="11.83203125" style="289" customWidth="1"/>
    <col min="4368" max="4368" width="14.5" style="289" customWidth="1"/>
    <col min="4369" max="4370" width="11.83203125" style="289" customWidth="1"/>
    <col min="4371" max="4371" width="13.1640625" style="289" customWidth="1"/>
    <col min="4372" max="4377" width="11.83203125" style="289" customWidth="1"/>
    <col min="4378" max="4378" width="12.6640625" style="289" customWidth="1"/>
    <col min="4379" max="4387" width="11.83203125" style="289" customWidth="1"/>
    <col min="4388" max="4389" width="12.83203125" style="289" customWidth="1"/>
    <col min="4390" max="4390" width="12.33203125" style="289" customWidth="1"/>
    <col min="4391" max="4392" width="11.83203125" style="289" customWidth="1"/>
    <col min="4393" max="4393" width="12.6640625" style="289" customWidth="1"/>
    <col min="4394" max="4396" width="11" style="289" customWidth="1"/>
    <col min="4397" max="4399" width="13.33203125" style="289" customWidth="1"/>
    <col min="4400" max="4405" width="8.5" style="289" customWidth="1"/>
    <col min="4406" max="4407" width="12.1640625" style="289" customWidth="1"/>
    <col min="4408" max="4410" width="10" style="289" customWidth="1"/>
    <col min="4411" max="4413" width="12" style="289" customWidth="1"/>
    <col min="4414" max="4415" width="11.83203125" style="289" customWidth="1"/>
    <col min="4416" max="4419" width="14.5" style="289" customWidth="1"/>
    <col min="4420" max="4421" width="11" style="289" customWidth="1"/>
    <col min="4422" max="4422" width="10.83203125" style="289" customWidth="1"/>
    <col min="4423" max="4423" width="10.33203125" style="289" customWidth="1"/>
    <col min="4424" max="4424" width="16" style="289" bestFit="1" customWidth="1"/>
    <col min="4425" max="4430" width="7.1640625" style="289" customWidth="1"/>
    <col min="4431" max="4432" width="12.33203125" style="289" customWidth="1"/>
    <col min="4433" max="4433" width="10.6640625" style="289" customWidth="1"/>
    <col min="4434" max="4435" width="12" style="289" customWidth="1"/>
    <col min="4436" max="4436" width="11.5" style="289" customWidth="1"/>
    <col min="4437" max="4437" width="13.5" style="289" customWidth="1"/>
    <col min="4438" max="4438" width="14.5" style="289" customWidth="1"/>
    <col min="4439" max="4439" width="9.6640625" style="289" customWidth="1"/>
    <col min="4440" max="4440" width="9.5" style="289" customWidth="1"/>
    <col min="4441" max="4442" width="8.6640625" style="289" customWidth="1"/>
    <col min="4443" max="4443" width="11" style="289" customWidth="1"/>
    <col min="4444" max="4607" width="13.5" style="289"/>
    <col min="4608" max="4608" width="5.83203125" style="289" bestFit="1" customWidth="1"/>
    <col min="4609" max="4609" width="16.83203125" style="289" customWidth="1"/>
    <col min="4610" max="4610" width="60" style="289" customWidth="1"/>
    <col min="4611" max="4611" width="12.5" style="289" bestFit="1" customWidth="1"/>
    <col min="4612" max="4612" width="42" style="289" customWidth="1"/>
    <col min="4613" max="4613" width="23.33203125" style="289" customWidth="1"/>
    <col min="4614" max="4614" width="5.83203125" style="289" bestFit="1" customWidth="1"/>
    <col min="4615" max="4615" width="41.1640625" style="289" bestFit="1" customWidth="1"/>
    <col min="4616" max="4616" width="8.1640625" style="289" customWidth="1"/>
    <col min="4617" max="4617" width="36.5" style="289" customWidth="1"/>
    <col min="4618" max="4618" width="8.33203125" style="289" bestFit="1" customWidth="1"/>
    <col min="4619" max="4619" width="7.1640625" style="289" customWidth="1"/>
    <col min="4620" max="4620" width="28" style="289" customWidth="1"/>
    <col min="4621" max="4621" width="64.6640625" style="289" bestFit="1" customWidth="1"/>
    <col min="4622" max="4622" width="52" style="289" bestFit="1" customWidth="1"/>
    <col min="4623" max="4623" width="11.83203125" style="289" customWidth="1"/>
    <col min="4624" max="4624" width="14.5" style="289" customWidth="1"/>
    <col min="4625" max="4626" width="11.83203125" style="289" customWidth="1"/>
    <col min="4627" max="4627" width="13.1640625" style="289" customWidth="1"/>
    <col min="4628" max="4633" width="11.83203125" style="289" customWidth="1"/>
    <col min="4634" max="4634" width="12.6640625" style="289" customWidth="1"/>
    <col min="4635" max="4643" width="11.83203125" style="289" customWidth="1"/>
    <col min="4644" max="4645" width="12.83203125" style="289" customWidth="1"/>
    <col min="4646" max="4646" width="12.33203125" style="289" customWidth="1"/>
    <col min="4647" max="4648" width="11.83203125" style="289" customWidth="1"/>
    <col min="4649" max="4649" width="12.6640625" style="289" customWidth="1"/>
    <col min="4650" max="4652" width="11" style="289" customWidth="1"/>
    <col min="4653" max="4655" width="13.33203125" style="289" customWidth="1"/>
    <col min="4656" max="4661" width="8.5" style="289" customWidth="1"/>
    <col min="4662" max="4663" width="12.1640625" style="289" customWidth="1"/>
    <col min="4664" max="4666" width="10" style="289" customWidth="1"/>
    <col min="4667" max="4669" width="12" style="289" customWidth="1"/>
    <col min="4670" max="4671" width="11.83203125" style="289" customWidth="1"/>
    <col min="4672" max="4675" width="14.5" style="289" customWidth="1"/>
    <col min="4676" max="4677" width="11" style="289" customWidth="1"/>
    <col min="4678" max="4678" width="10.83203125" style="289" customWidth="1"/>
    <col min="4679" max="4679" width="10.33203125" style="289" customWidth="1"/>
    <col min="4680" max="4680" width="16" style="289" bestFit="1" customWidth="1"/>
    <col min="4681" max="4686" width="7.1640625" style="289" customWidth="1"/>
    <col min="4687" max="4688" width="12.33203125" style="289" customWidth="1"/>
    <col min="4689" max="4689" width="10.6640625" style="289" customWidth="1"/>
    <col min="4690" max="4691" width="12" style="289" customWidth="1"/>
    <col min="4692" max="4692" width="11.5" style="289" customWidth="1"/>
    <col min="4693" max="4693" width="13.5" style="289" customWidth="1"/>
    <col min="4694" max="4694" width="14.5" style="289" customWidth="1"/>
    <col min="4695" max="4695" width="9.6640625" style="289" customWidth="1"/>
    <col min="4696" max="4696" width="9.5" style="289" customWidth="1"/>
    <col min="4697" max="4698" width="8.6640625" style="289" customWidth="1"/>
    <col min="4699" max="4699" width="11" style="289" customWidth="1"/>
    <col min="4700" max="4863" width="13.5" style="289"/>
    <col min="4864" max="4864" width="5.83203125" style="289" bestFit="1" customWidth="1"/>
    <col min="4865" max="4865" width="16.83203125" style="289" customWidth="1"/>
    <col min="4866" max="4866" width="60" style="289" customWidth="1"/>
    <col min="4867" max="4867" width="12.5" style="289" bestFit="1" customWidth="1"/>
    <col min="4868" max="4868" width="42" style="289" customWidth="1"/>
    <col min="4869" max="4869" width="23.33203125" style="289" customWidth="1"/>
    <col min="4870" max="4870" width="5.83203125" style="289" bestFit="1" customWidth="1"/>
    <col min="4871" max="4871" width="41.1640625" style="289" bestFit="1" customWidth="1"/>
    <col min="4872" max="4872" width="8.1640625" style="289" customWidth="1"/>
    <col min="4873" max="4873" width="36.5" style="289" customWidth="1"/>
    <col min="4874" max="4874" width="8.33203125" style="289" bestFit="1" customWidth="1"/>
    <col min="4875" max="4875" width="7.1640625" style="289" customWidth="1"/>
    <col min="4876" max="4876" width="28" style="289" customWidth="1"/>
    <col min="4877" max="4877" width="64.6640625" style="289" bestFit="1" customWidth="1"/>
    <col min="4878" max="4878" width="52" style="289" bestFit="1" customWidth="1"/>
    <col min="4879" max="4879" width="11.83203125" style="289" customWidth="1"/>
    <col min="4880" max="4880" width="14.5" style="289" customWidth="1"/>
    <col min="4881" max="4882" width="11.83203125" style="289" customWidth="1"/>
    <col min="4883" max="4883" width="13.1640625" style="289" customWidth="1"/>
    <col min="4884" max="4889" width="11.83203125" style="289" customWidth="1"/>
    <col min="4890" max="4890" width="12.6640625" style="289" customWidth="1"/>
    <col min="4891" max="4899" width="11.83203125" style="289" customWidth="1"/>
    <col min="4900" max="4901" width="12.83203125" style="289" customWidth="1"/>
    <col min="4902" max="4902" width="12.33203125" style="289" customWidth="1"/>
    <col min="4903" max="4904" width="11.83203125" style="289" customWidth="1"/>
    <col min="4905" max="4905" width="12.6640625" style="289" customWidth="1"/>
    <col min="4906" max="4908" width="11" style="289" customWidth="1"/>
    <col min="4909" max="4911" width="13.33203125" style="289" customWidth="1"/>
    <col min="4912" max="4917" width="8.5" style="289" customWidth="1"/>
    <col min="4918" max="4919" width="12.1640625" style="289" customWidth="1"/>
    <col min="4920" max="4922" width="10" style="289" customWidth="1"/>
    <col min="4923" max="4925" width="12" style="289" customWidth="1"/>
    <col min="4926" max="4927" width="11.83203125" style="289" customWidth="1"/>
    <col min="4928" max="4931" width="14.5" style="289" customWidth="1"/>
    <col min="4932" max="4933" width="11" style="289" customWidth="1"/>
    <col min="4934" max="4934" width="10.83203125" style="289" customWidth="1"/>
    <col min="4935" max="4935" width="10.33203125" style="289" customWidth="1"/>
    <col min="4936" max="4936" width="16" style="289" bestFit="1" customWidth="1"/>
    <col min="4937" max="4942" width="7.1640625" style="289" customWidth="1"/>
    <col min="4943" max="4944" width="12.33203125" style="289" customWidth="1"/>
    <col min="4945" max="4945" width="10.6640625" style="289" customWidth="1"/>
    <col min="4946" max="4947" width="12" style="289" customWidth="1"/>
    <col min="4948" max="4948" width="11.5" style="289" customWidth="1"/>
    <col min="4949" max="4949" width="13.5" style="289" customWidth="1"/>
    <col min="4950" max="4950" width="14.5" style="289" customWidth="1"/>
    <col min="4951" max="4951" width="9.6640625" style="289" customWidth="1"/>
    <col min="4952" max="4952" width="9.5" style="289" customWidth="1"/>
    <col min="4953" max="4954" width="8.6640625" style="289" customWidth="1"/>
    <col min="4955" max="4955" width="11" style="289" customWidth="1"/>
    <col min="4956" max="5119" width="13.5" style="289"/>
    <col min="5120" max="5120" width="5.83203125" style="289" bestFit="1" customWidth="1"/>
    <col min="5121" max="5121" width="16.83203125" style="289" customWidth="1"/>
    <col min="5122" max="5122" width="60" style="289" customWidth="1"/>
    <col min="5123" max="5123" width="12.5" style="289" bestFit="1" customWidth="1"/>
    <col min="5124" max="5124" width="42" style="289" customWidth="1"/>
    <col min="5125" max="5125" width="23.33203125" style="289" customWidth="1"/>
    <col min="5126" max="5126" width="5.83203125" style="289" bestFit="1" customWidth="1"/>
    <col min="5127" max="5127" width="41.1640625" style="289" bestFit="1" customWidth="1"/>
    <col min="5128" max="5128" width="8.1640625" style="289" customWidth="1"/>
    <col min="5129" max="5129" width="36.5" style="289" customWidth="1"/>
    <col min="5130" max="5130" width="8.33203125" style="289" bestFit="1" customWidth="1"/>
    <col min="5131" max="5131" width="7.1640625" style="289" customWidth="1"/>
    <col min="5132" max="5132" width="28" style="289" customWidth="1"/>
    <col min="5133" max="5133" width="64.6640625" style="289" bestFit="1" customWidth="1"/>
    <col min="5134" max="5134" width="52" style="289" bestFit="1" customWidth="1"/>
    <col min="5135" max="5135" width="11.83203125" style="289" customWidth="1"/>
    <col min="5136" max="5136" width="14.5" style="289" customWidth="1"/>
    <col min="5137" max="5138" width="11.83203125" style="289" customWidth="1"/>
    <col min="5139" max="5139" width="13.1640625" style="289" customWidth="1"/>
    <col min="5140" max="5145" width="11.83203125" style="289" customWidth="1"/>
    <col min="5146" max="5146" width="12.6640625" style="289" customWidth="1"/>
    <col min="5147" max="5155" width="11.83203125" style="289" customWidth="1"/>
    <col min="5156" max="5157" width="12.83203125" style="289" customWidth="1"/>
    <col min="5158" max="5158" width="12.33203125" style="289" customWidth="1"/>
    <col min="5159" max="5160" width="11.83203125" style="289" customWidth="1"/>
    <col min="5161" max="5161" width="12.6640625" style="289" customWidth="1"/>
    <col min="5162" max="5164" width="11" style="289" customWidth="1"/>
    <col min="5165" max="5167" width="13.33203125" style="289" customWidth="1"/>
    <col min="5168" max="5173" width="8.5" style="289" customWidth="1"/>
    <col min="5174" max="5175" width="12.1640625" style="289" customWidth="1"/>
    <col min="5176" max="5178" width="10" style="289" customWidth="1"/>
    <col min="5179" max="5181" width="12" style="289" customWidth="1"/>
    <col min="5182" max="5183" width="11.83203125" style="289" customWidth="1"/>
    <col min="5184" max="5187" width="14.5" style="289" customWidth="1"/>
    <col min="5188" max="5189" width="11" style="289" customWidth="1"/>
    <col min="5190" max="5190" width="10.83203125" style="289" customWidth="1"/>
    <col min="5191" max="5191" width="10.33203125" style="289" customWidth="1"/>
    <col min="5192" max="5192" width="16" style="289" bestFit="1" customWidth="1"/>
    <col min="5193" max="5198" width="7.1640625" style="289" customWidth="1"/>
    <col min="5199" max="5200" width="12.33203125" style="289" customWidth="1"/>
    <col min="5201" max="5201" width="10.6640625" style="289" customWidth="1"/>
    <col min="5202" max="5203" width="12" style="289" customWidth="1"/>
    <col min="5204" max="5204" width="11.5" style="289" customWidth="1"/>
    <col min="5205" max="5205" width="13.5" style="289" customWidth="1"/>
    <col min="5206" max="5206" width="14.5" style="289" customWidth="1"/>
    <col min="5207" max="5207" width="9.6640625" style="289" customWidth="1"/>
    <col min="5208" max="5208" width="9.5" style="289" customWidth="1"/>
    <col min="5209" max="5210" width="8.6640625" style="289" customWidth="1"/>
    <col min="5211" max="5211" width="11" style="289" customWidth="1"/>
    <col min="5212" max="5375" width="13.5" style="289"/>
    <col min="5376" max="5376" width="5.83203125" style="289" bestFit="1" customWidth="1"/>
    <col min="5377" max="5377" width="16.83203125" style="289" customWidth="1"/>
    <col min="5378" max="5378" width="60" style="289" customWidth="1"/>
    <col min="5379" max="5379" width="12.5" style="289" bestFit="1" customWidth="1"/>
    <col min="5380" max="5380" width="42" style="289" customWidth="1"/>
    <col min="5381" max="5381" width="23.33203125" style="289" customWidth="1"/>
    <col min="5382" max="5382" width="5.83203125" style="289" bestFit="1" customWidth="1"/>
    <col min="5383" max="5383" width="41.1640625" style="289" bestFit="1" customWidth="1"/>
    <col min="5384" max="5384" width="8.1640625" style="289" customWidth="1"/>
    <col min="5385" max="5385" width="36.5" style="289" customWidth="1"/>
    <col min="5386" max="5386" width="8.33203125" style="289" bestFit="1" customWidth="1"/>
    <col min="5387" max="5387" width="7.1640625" style="289" customWidth="1"/>
    <col min="5388" max="5388" width="28" style="289" customWidth="1"/>
    <col min="5389" max="5389" width="64.6640625" style="289" bestFit="1" customWidth="1"/>
    <col min="5390" max="5390" width="52" style="289" bestFit="1" customWidth="1"/>
    <col min="5391" max="5391" width="11.83203125" style="289" customWidth="1"/>
    <col min="5392" max="5392" width="14.5" style="289" customWidth="1"/>
    <col min="5393" max="5394" width="11.83203125" style="289" customWidth="1"/>
    <col min="5395" max="5395" width="13.1640625" style="289" customWidth="1"/>
    <col min="5396" max="5401" width="11.83203125" style="289" customWidth="1"/>
    <col min="5402" max="5402" width="12.6640625" style="289" customWidth="1"/>
    <col min="5403" max="5411" width="11.83203125" style="289" customWidth="1"/>
    <col min="5412" max="5413" width="12.83203125" style="289" customWidth="1"/>
    <col min="5414" max="5414" width="12.33203125" style="289" customWidth="1"/>
    <col min="5415" max="5416" width="11.83203125" style="289" customWidth="1"/>
    <col min="5417" max="5417" width="12.6640625" style="289" customWidth="1"/>
    <col min="5418" max="5420" width="11" style="289" customWidth="1"/>
    <col min="5421" max="5423" width="13.33203125" style="289" customWidth="1"/>
    <col min="5424" max="5429" width="8.5" style="289" customWidth="1"/>
    <col min="5430" max="5431" width="12.1640625" style="289" customWidth="1"/>
    <col min="5432" max="5434" width="10" style="289" customWidth="1"/>
    <col min="5435" max="5437" width="12" style="289" customWidth="1"/>
    <col min="5438" max="5439" width="11.83203125" style="289" customWidth="1"/>
    <col min="5440" max="5443" width="14.5" style="289" customWidth="1"/>
    <col min="5444" max="5445" width="11" style="289" customWidth="1"/>
    <col min="5446" max="5446" width="10.83203125" style="289" customWidth="1"/>
    <col min="5447" max="5447" width="10.33203125" style="289" customWidth="1"/>
    <col min="5448" max="5448" width="16" style="289" bestFit="1" customWidth="1"/>
    <col min="5449" max="5454" width="7.1640625" style="289" customWidth="1"/>
    <col min="5455" max="5456" width="12.33203125" style="289" customWidth="1"/>
    <col min="5457" max="5457" width="10.6640625" style="289" customWidth="1"/>
    <col min="5458" max="5459" width="12" style="289" customWidth="1"/>
    <col min="5460" max="5460" width="11.5" style="289" customWidth="1"/>
    <col min="5461" max="5461" width="13.5" style="289" customWidth="1"/>
    <col min="5462" max="5462" width="14.5" style="289" customWidth="1"/>
    <col min="5463" max="5463" width="9.6640625" style="289" customWidth="1"/>
    <col min="5464" max="5464" width="9.5" style="289" customWidth="1"/>
    <col min="5465" max="5466" width="8.6640625" style="289" customWidth="1"/>
    <col min="5467" max="5467" width="11" style="289" customWidth="1"/>
    <col min="5468" max="5631" width="13.5" style="289"/>
    <col min="5632" max="5632" width="5.83203125" style="289" bestFit="1" customWidth="1"/>
    <col min="5633" max="5633" width="16.83203125" style="289" customWidth="1"/>
    <col min="5634" max="5634" width="60" style="289" customWidth="1"/>
    <col min="5635" max="5635" width="12.5" style="289" bestFit="1" customWidth="1"/>
    <col min="5636" max="5636" width="42" style="289" customWidth="1"/>
    <col min="5637" max="5637" width="23.33203125" style="289" customWidth="1"/>
    <col min="5638" max="5638" width="5.83203125" style="289" bestFit="1" customWidth="1"/>
    <col min="5639" max="5639" width="41.1640625" style="289" bestFit="1" customWidth="1"/>
    <col min="5640" max="5640" width="8.1640625" style="289" customWidth="1"/>
    <col min="5641" max="5641" width="36.5" style="289" customWidth="1"/>
    <col min="5642" max="5642" width="8.33203125" style="289" bestFit="1" customWidth="1"/>
    <col min="5643" max="5643" width="7.1640625" style="289" customWidth="1"/>
    <col min="5644" max="5644" width="28" style="289" customWidth="1"/>
    <col min="5645" max="5645" width="64.6640625" style="289" bestFit="1" customWidth="1"/>
    <col min="5646" max="5646" width="52" style="289" bestFit="1" customWidth="1"/>
    <col min="5647" max="5647" width="11.83203125" style="289" customWidth="1"/>
    <col min="5648" max="5648" width="14.5" style="289" customWidth="1"/>
    <col min="5649" max="5650" width="11.83203125" style="289" customWidth="1"/>
    <col min="5651" max="5651" width="13.1640625" style="289" customWidth="1"/>
    <col min="5652" max="5657" width="11.83203125" style="289" customWidth="1"/>
    <col min="5658" max="5658" width="12.6640625" style="289" customWidth="1"/>
    <col min="5659" max="5667" width="11.83203125" style="289" customWidth="1"/>
    <col min="5668" max="5669" width="12.83203125" style="289" customWidth="1"/>
    <col min="5670" max="5670" width="12.33203125" style="289" customWidth="1"/>
    <col min="5671" max="5672" width="11.83203125" style="289" customWidth="1"/>
    <col min="5673" max="5673" width="12.6640625" style="289" customWidth="1"/>
    <col min="5674" max="5676" width="11" style="289" customWidth="1"/>
    <col min="5677" max="5679" width="13.33203125" style="289" customWidth="1"/>
    <col min="5680" max="5685" width="8.5" style="289" customWidth="1"/>
    <col min="5686" max="5687" width="12.1640625" style="289" customWidth="1"/>
    <col min="5688" max="5690" width="10" style="289" customWidth="1"/>
    <col min="5691" max="5693" width="12" style="289" customWidth="1"/>
    <col min="5694" max="5695" width="11.83203125" style="289" customWidth="1"/>
    <col min="5696" max="5699" width="14.5" style="289" customWidth="1"/>
    <col min="5700" max="5701" width="11" style="289" customWidth="1"/>
    <col min="5702" max="5702" width="10.83203125" style="289" customWidth="1"/>
    <col min="5703" max="5703" width="10.33203125" style="289" customWidth="1"/>
    <col min="5704" max="5704" width="16" style="289" bestFit="1" customWidth="1"/>
    <col min="5705" max="5710" width="7.1640625" style="289" customWidth="1"/>
    <col min="5711" max="5712" width="12.33203125" style="289" customWidth="1"/>
    <col min="5713" max="5713" width="10.6640625" style="289" customWidth="1"/>
    <col min="5714" max="5715" width="12" style="289" customWidth="1"/>
    <col min="5716" max="5716" width="11.5" style="289" customWidth="1"/>
    <col min="5717" max="5717" width="13.5" style="289" customWidth="1"/>
    <col min="5718" max="5718" width="14.5" style="289" customWidth="1"/>
    <col min="5719" max="5719" width="9.6640625" style="289" customWidth="1"/>
    <col min="5720" max="5720" width="9.5" style="289" customWidth="1"/>
    <col min="5721" max="5722" width="8.6640625" style="289" customWidth="1"/>
    <col min="5723" max="5723" width="11" style="289" customWidth="1"/>
    <col min="5724" max="5887" width="13.5" style="289"/>
    <col min="5888" max="5888" width="5.83203125" style="289" bestFit="1" customWidth="1"/>
    <col min="5889" max="5889" width="16.83203125" style="289" customWidth="1"/>
    <col min="5890" max="5890" width="60" style="289" customWidth="1"/>
    <col min="5891" max="5891" width="12.5" style="289" bestFit="1" customWidth="1"/>
    <col min="5892" max="5892" width="42" style="289" customWidth="1"/>
    <col min="5893" max="5893" width="23.33203125" style="289" customWidth="1"/>
    <col min="5894" max="5894" width="5.83203125" style="289" bestFit="1" customWidth="1"/>
    <col min="5895" max="5895" width="41.1640625" style="289" bestFit="1" customWidth="1"/>
    <col min="5896" max="5896" width="8.1640625" style="289" customWidth="1"/>
    <col min="5897" max="5897" width="36.5" style="289" customWidth="1"/>
    <col min="5898" max="5898" width="8.33203125" style="289" bestFit="1" customWidth="1"/>
    <col min="5899" max="5899" width="7.1640625" style="289" customWidth="1"/>
    <col min="5900" max="5900" width="28" style="289" customWidth="1"/>
    <col min="5901" max="5901" width="64.6640625" style="289" bestFit="1" customWidth="1"/>
    <col min="5902" max="5902" width="52" style="289" bestFit="1" customWidth="1"/>
    <col min="5903" max="5903" width="11.83203125" style="289" customWidth="1"/>
    <col min="5904" max="5904" width="14.5" style="289" customWidth="1"/>
    <col min="5905" max="5906" width="11.83203125" style="289" customWidth="1"/>
    <col min="5907" max="5907" width="13.1640625" style="289" customWidth="1"/>
    <col min="5908" max="5913" width="11.83203125" style="289" customWidth="1"/>
    <col min="5914" max="5914" width="12.6640625" style="289" customWidth="1"/>
    <col min="5915" max="5923" width="11.83203125" style="289" customWidth="1"/>
    <col min="5924" max="5925" width="12.83203125" style="289" customWidth="1"/>
    <col min="5926" max="5926" width="12.33203125" style="289" customWidth="1"/>
    <col min="5927" max="5928" width="11.83203125" style="289" customWidth="1"/>
    <col min="5929" max="5929" width="12.6640625" style="289" customWidth="1"/>
    <col min="5930" max="5932" width="11" style="289" customWidth="1"/>
    <col min="5933" max="5935" width="13.33203125" style="289" customWidth="1"/>
    <col min="5936" max="5941" width="8.5" style="289" customWidth="1"/>
    <col min="5942" max="5943" width="12.1640625" style="289" customWidth="1"/>
    <col min="5944" max="5946" width="10" style="289" customWidth="1"/>
    <col min="5947" max="5949" width="12" style="289" customWidth="1"/>
    <col min="5950" max="5951" width="11.83203125" style="289" customWidth="1"/>
    <col min="5952" max="5955" width="14.5" style="289" customWidth="1"/>
    <col min="5956" max="5957" width="11" style="289" customWidth="1"/>
    <col min="5958" max="5958" width="10.83203125" style="289" customWidth="1"/>
    <col min="5959" max="5959" width="10.33203125" style="289" customWidth="1"/>
    <col min="5960" max="5960" width="16" style="289" bestFit="1" customWidth="1"/>
    <col min="5961" max="5966" width="7.1640625" style="289" customWidth="1"/>
    <col min="5967" max="5968" width="12.33203125" style="289" customWidth="1"/>
    <col min="5969" max="5969" width="10.6640625" style="289" customWidth="1"/>
    <col min="5970" max="5971" width="12" style="289" customWidth="1"/>
    <col min="5972" max="5972" width="11.5" style="289" customWidth="1"/>
    <col min="5973" max="5973" width="13.5" style="289" customWidth="1"/>
    <col min="5974" max="5974" width="14.5" style="289" customWidth="1"/>
    <col min="5975" max="5975" width="9.6640625" style="289" customWidth="1"/>
    <col min="5976" max="5976" width="9.5" style="289" customWidth="1"/>
    <col min="5977" max="5978" width="8.6640625" style="289" customWidth="1"/>
    <col min="5979" max="5979" width="11" style="289" customWidth="1"/>
    <col min="5980" max="6143" width="13.5" style="289"/>
    <col min="6144" max="6144" width="5.83203125" style="289" bestFit="1" customWidth="1"/>
    <col min="6145" max="6145" width="16.83203125" style="289" customWidth="1"/>
    <col min="6146" max="6146" width="60" style="289" customWidth="1"/>
    <col min="6147" max="6147" width="12.5" style="289" bestFit="1" customWidth="1"/>
    <col min="6148" max="6148" width="42" style="289" customWidth="1"/>
    <col min="6149" max="6149" width="23.33203125" style="289" customWidth="1"/>
    <col min="6150" max="6150" width="5.83203125" style="289" bestFit="1" customWidth="1"/>
    <col min="6151" max="6151" width="41.1640625" style="289" bestFit="1" customWidth="1"/>
    <col min="6152" max="6152" width="8.1640625" style="289" customWidth="1"/>
    <col min="6153" max="6153" width="36.5" style="289" customWidth="1"/>
    <col min="6154" max="6154" width="8.33203125" style="289" bestFit="1" customWidth="1"/>
    <col min="6155" max="6155" width="7.1640625" style="289" customWidth="1"/>
    <col min="6156" max="6156" width="28" style="289" customWidth="1"/>
    <col min="6157" max="6157" width="64.6640625" style="289" bestFit="1" customWidth="1"/>
    <col min="6158" max="6158" width="52" style="289" bestFit="1" customWidth="1"/>
    <col min="6159" max="6159" width="11.83203125" style="289" customWidth="1"/>
    <col min="6160" max="6160" width="14.5" style="289" customWidth="1"/>
    <col min="6161" max="6162" width="11.83203125" style="289" customWidth="1"/>
    <col min="6163" max="6163" width="13.1640625" style="289" customWidth="1"/>
    <col min="6164" max="6169" width="11.83203125" style="289" customWidth="1"/>
    <col min="6170" max="6170" width="12.6640625" style="289" customWidth="1"/>
    <col min="6171" max="6179" width="11.83203125" style="289" customWidth="1"/>
    <col min="6180" max="6181" width="12.83203125" style="289" customWidth="1"/>
    <col min="6182" max="6182" width="12.33203125" style="289" customWidth="1"/>
    <col min="6183" max="6184" width="11.83203125" style="289" customWidth="1"/>
    <col min="6185" max="6185" width="12.6640625" style="289" customWidth="1"/>
    <col min="6186" max="6188" width="11" style="289" customWidth="1"/>
    <col min="6189" max="6191" width="13.33203125" style="289" customWidth="1"/>
    <col min="6192" max="6197" width="8.5" style="289" customWidth="1"/>
    <col min="6198" max="6199" width="12.1640625" style="289" customWidth="1"/>
    <col min="6200" max="6202" width="10" style="289" customWidth="1"/>
    <col min="6203" max="6205" width="12" style="289" customWidth="1"/>
    <col min="6206" max="6207" width="11.83203125" style="289" customWidth="1"/>
    <col min="6208" max="6211" width="14.5" style="289" customWidth="1"/>
    <col min="6212" max="6213" width="11" style="289" customWidth="1"/>
    <col min="6214" max="6214" width="10.83203125" style="289" customWidth="1"/>
    <col min="6215" max="6215" width="10.33203125" style="289" customWidth="1"/>
    <col min="6216" max="6216" width="16" style="289" bestFit="1" customWidth="1"/>
    <col min="6217" max="6222" width="7.1640625" style="289" customWidth="1"/>
    <col min="6223" max="6224" width="12.33203125" style="289" customWidth="1"/>
    <col min="6225" max="6225" width="10.6640625" style="289" customWidth="1"/>
    <col min="6226" max="6227" width="12" style="289" customWidth="1"/>
    <col min="6228" max="6228" width="11.5" style="289" customWidth="1"/>
    <col min="6229" max="6229" width="13.5" style="289" customWidth="1"/>
    <col min="6230" max="6230" width="14.5" style="289" customWidth="1"/>
    <col min="6231" max="6231" width="9.6640625" style="289" customWidth="1"/>
    <col min="6232" max="6232" width="9.5" style="289" customWidth="1"/>
    <col min="6233" max="6234" width="8.6640625" style="289" customWidth="1"/>
    <col min="6235" max="6235" width="11" style="289" customWidth="1"/>
    <col min="6236" max="6399" width="13.5" style="289"/>
    <col min="6400" max="6400" width="5.83203125" style="289" bestFit="1" customWidth="1"/>
    <col min="6401" max="6401" width="16.83203125" style="289" customWidth="1"/>
    <col min="6402" max="6402" width="60" style="289" customWidth="1"/>
    <col min="6403" max="6403" width="12.5" style="289" bestFit="1" customWidth="1"/>
    <col min="6404" max="6404" width="42" style="289" customWidth="1"/>
    <col min="6405" max="6405" width="23.33203125" style="289" customWidth="1"/>
    <col min="6406" max="6406" width="5.83203125" style="289" bestFit="1" customWidth="1"/>
    <col min="6407" max="6407" width="41.1640625" style="289" bestFit="1" customWidth="1"/>
    <col min="6408" max="6408" width="8.1640625" style="289" customWidth="1"/>
    <col min="6409" max="6409" width="36.5" style="289" customWidth="1"/>
    <col min="6410" max="6410" width="8.33203125" style="289" bestFit="1" customWidth="1"/>
    <col min="6411" max="6411" width="7.1640625" style="289" customWidth="1"/>
    <col min="6412" max="6412" width="28" style="289" customWidth="1"/>
    <col min="6413" max="6413" width="64.6640625" style="289" bestFit="1" customWidth="1"/>
    <col min="6414" max="6414" width="52" style="289" bestFit="1" customWidth="1"/>
    <col min="6415" max="6415" width="11.83203125" style="289" customWidth="1"/>
    <col min="6416" max="6416" width="14.5" style="289" customWidth="1"/>
    <col min="6417" max="6418" width="11.83203125" style="289" customWidth="1"/>
    <col min="6419" max="6419" width="13.1640625" style="289" customWidth="1"/>
    <col min="6420" max="6425" width="11.83203125" style="289" customWidth="1"/>
    <col min="6426" max="6426" width="12.6640625" style="289" customWidth="1"/>
    <col min="6427" max="6435" width="11.83203125" style="289" customWidth="1"/>
    <col min="6436" max="6437" width="12.83203125" style="289" customWidth="1"/>
    <col min="6438" max="6438" width="12.33203125" style="289" customWidth="1"/>
    <col min="6439" max="6440" width="11.83203125" style="289" customWidth="1"/>
    <col min="6441" max="6441" width="12.6640625" style="289" customWidth="1"/>
    <col min="6442" max="6444" width="11" style="289" customWidth="1"/>
    <col min="6445" max="6447" width="13.33203125" style="289" customWidth="1"/>
    <col min="6448" max="6453" width="8.5" style="289" customWidth="1"/>
    <col min="6454" max="6455" width="12.1640625" style="289" customWidth="1"/>
    <col min="6456" max="6458" width="10" style="289" customWidth="1"/>
    <col min="6459" max="6461" width="12" style="289" customWidth="1"/>
    <col min="6462" max="6463" width="11.83203125" style="289" customWidth="1"/>
    <col min="6464" max="6467" width="14.5" style="289" customWidth="1"/>
    <col min="6468" max="6469" width="11" style="289" customWidth="1"/>
    <col min="6470" max="6470" width="10.83203125" style="289" customWidth="1"/>
    <col min="6471" max="6471" width="10.33203125" style="289" customWidth="1"/>
    <col min="6472" max="6472" width="16" style="289" bestFit="1" customWidth="1"/>
    <col min="6473" max="6478" width="7.1640625" style="289" customWidth="1"/>
    <col min="6479" max="6480" width="12.33203125" style="289" customWidth="1"/>
    <col min="6481" max="6481" width="10.6640625" style="289" customWidth="1"/>
    <col min="6482" max="6483" width="12" style="289" customWidth="1"/>
    <col min="6484" max="6484" width="11.5" style="289" customWidth="1"/>
    <col min="6485" max="6485" width="13.5" style="289" customWidth="1"/>
    <col min="6486" max="6486" width="14.5" style="289" customWidth="1"/>
    <col min="6487" max="6487" width="9.6640625" style="289" customWidth="1"/>
    <col min="6488" max="6488" width="9.5" style="289" customWidth="1"/>
    <col min="6489" max="6490" width="8.6640625" style="289" customWidth="1"/>
    <col min="6491" max="6491" width="11" style="289" customWidth="1"/>
    <col min="6492" max="6655" width="13.5" style="289"/>
    <col min="6656" max="6656" width="5.83203125" style="289" bestFit="1" customWidth="1"/>
    <col min="6657" max="6657" width="16.83203125" style="289" customWidth="1"/>
    <col min="6658" max="6658" width="60" style="289" customWidth="1"/>
    <col min="6659" max="6659" width="12.5" style="289" bestFit="1" customWidth="1"/>
    <col min="6660" max="6660" width="42" style="289" customWidth="1"/>
    <col min="6661" max="6661" width="23.33203125" style="289" customWidth="1"/>
    <col min="6662" max="6662" width="5.83203125" style="289" bestFit="1" customWidth="1"/>
    <col min="6663" max="6663" width="41.1640625" style="289" bestFit="1" customWidth="1"/>
    <col min="6664" max="6664" width="8.1640625" style="289" customWidth="1"/>
    <col min="6665" max="6665" width="36.5" style="289" customWidth="1"/>
    <col min="6666" max="6666" width="8.33203125" style="289" bestFit="1" customWidth="1"/>
    <col min="6667" max="6667" width="7.1640625" style="289" customWidth="1"/>
    <col min="6668" max="6668" width="28" style="289" customWidth="1"/>
    <col min="6669" max="6669" width="64.6640625" style="289" bestFit="1" customWidth="1"/>
    <col min="6670" max="6670" width="52" style="289" bestFit="1" customWidth="1"/>
    <col min="6671" max="6671" width="11.83203125" style="289" customWidth="1"/>
    <col min="6672" max="6672" width="14.5" style="289" customWidth="1"/>
    <col min="6673" max="6674" width="11.83203125" style="289" customWidth="1"/>
    <col min="6675" max="6675" width="13.1640625" style="289" customWidth="1"/>
    <col min="6676" max="6681" width="11.83203125" style="289" customWidth="1"/>
    <col min="6682" max="6682" width="12.6640625" style="289" customWidth="1"/>
    <col min="6683" max="6691" width="11.83203125" style="289" customWidth="1"/>
    <col min="6692" max="6693" width="12.83203125" style="289" customWidth="1"/>
    <col min="6694" max="6694" width="12.33203125" style="289" customWidth="1"/>
    <col min="6695" max="6696" width="11.83203125" style="289" customWidth="1"/>
    <col min="6697" max="6697" width="12.6640625" style="289" customWidth="1"/>
    <col min="6698" max="6700" width="11" style="289" customWidth="1"/>
    <col min="6701" max="6703" width="13.33203125" style="289" customWidth="1"/>
    <col min="6704" max="6709" width="8.5" style="289" customWidth="1"/>
    <col min="6710" max="6711" width="12.1640625" style="289" customWidth="1"/>
    <col min="6712" max="6714" width="10" style="289" customWidth="1"/>
    <col min="6715" max="6717" width="12" style="289" customWidth="1"/>
    <col min="6718" max="6719" width="11.83203125" style="289" customWidth="1"/>
    <col min="6720" max="6723" width="14.5" style="289" customWidth="1"/>
    <col min="6724" max="6725" width="11" style="289" customWidth="1"/>
    <col min="6726" max="6726" width="10.83203125" style="289" customWidth="1"/>
    <col min="6727" max="6727" width="10.33203125" style="289" customWidth="1"/>
    <col min="6728" max="6728" width="16" style="289" bestFit="1" customWidth="1"/>
    <col min="6729" max="6734" width="7.1640625" style="289" customWidth="1"/>
    <col min="6735" max="6736" width="12.33203125" style="289" customWidth="1"/>
    <col min="6737" max="6737" width="10.6640625" style="289" customWidth="1"/>
    <col min="6738" max="6739" width="12" style="289" customWidth="1"/>
    <col min="6740" max="6740" width="11.5" style="289" customWidth="1"/>
    <col min="6741" max="6741" width="13.5" style="289" customWidth="1"/>
    <col min="6742" max="6742" width="14.5" style="289" customWidth="1"/>
    <col min="6743" max="6743" width="9.6640625" style="289" customWidth="1"/>
    <col min="6744" max="6744" width="9.5" style="289" customWidth="1"/>
    <col min="6745" max="6746" width="8.6640625" style="289" customWidth="1"/>
    <col min="6747" max="6747" width="11" style="289" customWidth="1"/>
    <col min="6748" max="6911" width="13.5" style="289"/>
    <col min="6912" max="6912" width="5.83203125" style="289" bestFit="1" customWidth="1"/>
    <col min="6913" max="6913" width="16.83203125" style="289" customWidth="1"/>
    <col min="6914" max="6914" width="60" style="289" customWidth="1"/>
    <col min="6915" max="6915" width="12.5" style="289" bestFit="1" customWidth="1"/>
    <col min="6916" max="6916" width="42" style="289" customWidth="1"/>
    <col min="6917" max="6917" width="23.33203125" style="289" customWidth="1"/>
    <col min="6918" max="6918" width="5.83203125" style="289" bestFit="1" customWidth="1"/>
    <col min="6919" max="6919" width="41.1640625" style="289" bestFit="1" customWidth="1"/>
    <col min="6920" max="6920" width="8.1640625" style="289" customWidth="1"/>
    <col min="6921" max="6921" width="36.5" style="289" customWidth="1"/>
    <col min="6922" max="6922" width="8.33203125" style="289" bestFit="1" customWidth="1"/>
    <col min="6923" max="6923" width="7.1640625" style="289" customWidth="1"/>
    <col min="6924" max="6924" width="28" style="289" customWidth="1"/>
    <col min="6925" max="6925" width="64.6640625" style="289" bestFit="1" customWidth="1"/>
    <col min="6926" max="6926" width="52" style="289" bestFit="1" customWidth="1"/>
    <col min="6927" max="6927" width="11.83203125" style="289" customWidth="1"/>
    <col min="6928" max="6928" width="14.5" style="289" customWidth="1"/>
    <col min="6929" max="6930" width="11.83203125" style="289" customWidth="1"/>
    <col min="6931" max="6931" width="13.1640625" style="289" customWidth="1"/>
    <col min="6932" max="6937" width="11.83203125" style="289" customWidth="1"/>
    <col min="6938" max="6938" width="12.6640625" style="289" customWidth="1"/>
    <col min="6939" max="6947" width="11.83203125" style="289" customWidth="1"/>
    <col min="6948" max="6949" width="12.83203125" style="289" customWidth="1"/>
    <col min="6950" max="6950" width="12.33203125" style="289" customWidth="1"/>
    <col min="6951" max="6952" width="11.83203125" style="289" customWidth="1"/>
    <col min="6953" max="6953" width="12.6640625" style="289" customWidth="1"/>
    <col min="6954" max="6956" width="11" style="289" customWidth="1"/>
    <col min="6957" max="6959" width="13.33203125" style="289" customWidth="1"/>
    <col min="6960" max="6965" width="8.5" style="289" customWidth="1"/>
    <col min="6966" max="6967" width="12.1640625" style="289" customWidth="1"/>
    <col min="6968" max="6970" width="10" style="289" customWidth="1"/>
    <col min="6971" max="6973" width="12" style="289" customWidth="1"/>
    <col min="6974" max="6975" width="11.83203125" style="289" customWidth="1"/>
    <col min="6976" max="6979" width="14.5" style="289" customWidth="1"/>
    <col min="6980" max="6981" width="11" style="289" customWidth="1"/>
    <col min="6982" max="6982" width="10.83203125" style="289" customWidth="1"/>
    <col min="6983" max="6983" width="10.33203125" style="289" customWidth="1"/>
    <col min="6984" max="6984" width="16" style="289" bestFit="1" customWidth="1"/>
    <col min="6985" max="6990" width="7.1640625" style="289" customWidth="1"/>
    <col min="6991" max="6992" width="12.33203125" style="289" customWidth="1"/>
    <col min="6993" max="6993" width="10.6640625" style="289" customWidth="1"/>
    <col min="6994" max="6995" width="12" style="289" customWidth="1"/>
    <col min="6996" max="6996" width="11.5" style="289" customWidth="1"/>
    <col min="6997" max="6997" width="13.5" style="289" customWidth="1"/>
    <col min="6998" max="6998" width="14.5" style="289" customWidth="1"/>
    <col min="6999" max="6999" width="9.6640625" style="289" customWidth="1"/>
    <col min="7000" max="7000" width="9.5" style="289" customWidth="1"/>
    <col min="7001" max="7002" width="8.6640625" style="289" customWidth="1"/>
    <col min="7003" max="7003" width="11" style="289" customWidth="1"/>
    <col min="7004" max="7167" width="13.5" style="289"/>
    <col min="7168" max="7168" width="5.83203125" style="289" bestFit="1" customWidth="1"/>
    <col min="7169" max="7169" width="16.83203125" style="289" customWidth="1"/>
    <col min="7170" max="7170" width="60" style="289" customWidth="1"/>
    <col min="7171" max="7171" width="12.5" style="289" bestFit="1" customWidth="1"/>
    <col min="7172" max="7172" width="42" style="289" customWidth="1"/>
    <col min="7173" max="7173" width="23.33203125" style="289" customWidth="1"/>
    <col min="7174" max="7174" width="5.83203125" style="289" bestFit="1" customWidth="1"/>
    <col min="7175" max="7175" width="41.1640625" style="289" bestFit="1" customWidth="1"/>
    <col min="7176" max="7176" width="8.1640625" style="289" customWidth="1"/>
    <col min="7177" max="7177" width="36.5" style="289" customWidth="1"/>
    <col min="7178" max="7178" width="8.33203125" style="289" bestFit="1" customWidth="1"/>
    <col min="7179" max="7179" width="7.1640625" style="289" customWidth="1"/>
    <col min="7180" max="7180" width="28" style="289" customWidth="1"/>
    <col min="7181" max="7181" width="64.6640625" style="289" bestFit="1" customWidth="1"/>
    <col min="7182" max="7182" width="52" style="289" bestFit="1" customWidth="1"/>
    <col min="7183" max="7183" width="11.83203125" style="289" customWidth="1"/>
    <col min="7184" max="7184" width="14.5" style="289" customWidth="1"/>
    <col min="7185" max="7186" width="11.83203125" style="289" customWidth="1"/>
    <col min="7187" max="7187" width="13.1640625" style="289" customWidth="1"/>
    <col min="7188" max="7193" width="11.83203125" style="289" customWidth="1"/>
    <col min="7194" max="7194" width="12.6640625" style="289" customWidth="1"/>
    <col min="7195" max="7203" width="11.83203125" style="289" customWidth="1"/>
    <col min="7204" max="7205" width="12.83203125" style="289" customWidth="1"/>
    <col min="7206" max="7206" width="12.33203125" style="289" customWidth="1"/>
    <col min="7207" max="7208" width="11.83203125" style="289" customWidth="1"/>
    <col min="7209" max="7209" width="12.6640625" style="289" customWidth="1"/>
    <col min="7210" max="7212" width="11" style="289" customWidth="1"/>
    <col min="7213" max="7215" width="13.33203125" style="289" customWidth="1"/>
    <col min="7216" max="7221" width="8.5" style="289" customWidth="1"/>
    <col min="7222" max="7223" width="12.1640625" style="289" customWidth="1"/>
    <col min="7224" max="7226" width="10" style="289" customWidth="1"/>
    <col min="7227" max="7229" width="12" style="289" customWidth="1"/>
    <col min="7230" max="7231" width="11.83203125" style="289" customWidth="1"/>
    <col min="7232" max="7235" width="14.5" style="289" customWidth="1"/>
    <col min="7236" max="7237" width="11" style="289" customWidth="1"/>
    <col min="7238" max="7238" width="10.83203125" style="289" customWidth="1"/>
    <col min="7239" max="7239" width="10.33203125" style="289" customWidth="1"/>
    <col min="7240" max="7240" width="16" style="289" bestFit="1" customWidth="1"/>
    <col min="7241" max="7246" width="7.1640625" style="289" customWidth="1"/>
    <col min="7247" max="7248" width="12.33203125" style="289" customWidth="1"/>
    <col min="7249" max="7249" width="10.6640625" style="289" customWidth="1"/>
    <col min="7250" max="7251" width="12" style="289" customWidth="1"/>
    <col min="7252" max="7252" width="11.5" style="289" customWidth="1"/>
    <col min="7253" max="7253" width="13.5" style="289" customWidth="1"/>
    <col min="7254" max="7254" width="14.5" style="289" customWidth="1"/>
    <col min="7255" max="7255" width="9.6640625" style="289" customWidth="1"/>
    <col min="7256" max="7256" width="9.5" style="289" customWidth="1"/>
    <col min="7257" max="7258" width="8.6640625" style="289" customWidth="1"/>
    <col min="7259" max="7259" width="11" style="289" customWidth="1"/>
    <col min="7260" max="7423" width="13.5" style="289"/>
    <col min="7424" max="7424" width="5.83203125" style="289" bestFit="1" customWidth="1"/>
    <col min="7425" max="7425" width="16.83203125" style="289" customWidth="1"/>
    <col min="7426" max="7426" width="60" style="289" customWidth="1"/>
    <col min="7427" max="7427" width="12.5" style="289" bestFit="1" customWidth="1"/>
    <col min="7428" max="7428" width="42" style="289" customWidth="1"/>
    <col min="7429" max="7429" width="23.33203125" style="289" customWidth="1"/>
    <col min="7430" max="7430" width="5.83203125" style="289" bestFit="1" customWidth="1"/>
    <col min="7431" max="7431" width="41.1640625" style="289" bestFit="1" customWidth="1"/>
    <col min="7432" max="7432" width="8.1640625" style="289" customWidth="1"/>
    <col min="7433" max="7433" width="36.5" style="289" customWidth="1"/>
    <col min="7434" max="7434" width="8.33203125" style="289" bestFit="1" customWidth="1"/>
    <col min="7435" max="7435" width="7.1640625" style="289" customWidth="1"/>
    <col min="7436" max="7436" width="28" style="289" customWidth="1"/>
    <col min="7437" max="7437" width="64.6640625" style="289" bestFit="1" customWidth="1"/>
    <col min="7438" max="7438" width="52" style="289" bestFit="1" customWidth="1"/>
    <col min="7439" max="7439" width="11.83203125" style="289" customWidth="1"/>
    <col min="7440" max="7440" width="14.5" style="289" customWidth="1"/>
    <col min="7441" max="7442" width="11.83203125" style="289" customWidth="1"/>
    <col min="7443" max="7443" width="13.1640625" style="289" customWidth="1"/>
    <col min="7444" max="7449" width="11.83203125" style="289" customWidth="1"/>
    <col min="7450" max="7450" width="12.6640625" style="289" customWidth="1"/>
    <col min="7451" max="7459" width="11.83203125" style="289" customWidth="1"/>
    <col min="7460" max="7461" width="12.83203125" style="289" customWidth="1"/>
    <col min="7462" max="7462" width="12.33203125" style="289" customWidth="1"/>
    <col min="7463" max="7464" width="11.83203125" style="289" customWidth="1"/>
    <col min="7465" max="7465" width="12.6640625" style="289" customWidth="1"/>
    <col min="7466" max="7468" width="11" style="289" customWidth="1"/>
    <col min="7469" max="7471" width="13.33203125" style="289" customWidth="1"/>
    <col min="7472" max="7477" width="8.5" style="289" customWidth="1"/>
    <col min="7478" max="7479" width="12.1640625" style="289" customWidth="1"/>
    <col min="7480" max="7482" width="10" style="289" customWidth="1"/>
    <col min="7483" max="7485" width="12" style="289" customWidth="1"/>
    <col min="7486" max="7487" width="11.83203125" style="289" customWidth="1"/>
    <col min="7488" max="7491" width="14.5" style="289" customWidth="1"/>
    <col min="7492" max="7493" width="11" style="289" customWidth="1"/>
    <col min="7494" max="7494" width="10.83203125" style="289" customWidth="1"/>
    <col min="7495" max="7495" width="10.33203125" style="289" customWidth="1"/>
    <col min="7496" max="7496" width="16" style="289" bestFit="1" customWidth="1"/>
    <col min="7497" max="7502" width="7.1640625" style="289" customWidth="1"/>
    <col min="7503" max="7504" width="12.33203125" style="289" customWidth="1"/>
    <col min="7505" max="7505" width="10.6640625" style="289" customWidth="1"/>
    <col min="7506" max="7507" width="12" style="289" customWidth="1"/>
    <col min="7508" max="7508" width="11.5" style="289" customWidth="1"/>
    <col min="7509" max="7509" width="13.5" style="289" customWidth="1"/>
    <col min="7510" max="7510" width="14.5" style="289" customWidth="1"/>
    <col min="7511" max="7511" width="9.6640625" style="289" customWidth="1"/>
    <col min="7512" max="7512" width="9.5" style="289" customWidth="1"/>
    <col min="7513" max="7514" width="8.6640625" style="289" customWidth="1"/>
    <col min="7515" max="7515" width="11" style="289" customWidth="1"/>
    <col min="7516" max="7679" width="13.5" style="289"/>
    <col min="7680" max="7680" width="5.83203125" style="289" bestFit="1" customWidth="1"/>
    <col min="7681" max="7681" width="16.83203125" style="289" customWidth="1"/>
    <col min="7682" max="7682" width="60" style="289" customWidth="1"/>
    <col min="7683" max="7683" width="12.5" style="289" bestFit="1" customWidth="1"/>
    <col min="7684" max="7684" width="42" style="289" customWidth="1"/>
    <col min="7685" max="7685" width="23.33203125" style="289" customWidth="1"/>
    <col min="7686" max="7686" width="5.83203125" style="289" bestFit="1" customWidth="1"/>
    <col min="7687" max="7687" width="41.1640625" style="289" bestFit="1" customWidth="1"/>
    <col min="7688" max="7688" width="8.1640625" style="289" customWidth="1"/>
    <col min="7689" max="7689" width="36.5" style="289" customWidth="1"/>
    <col min="7690" max="7690" width="8.33203125" style="289" bestFit="1" customWidth="1"/>
    <col min="7691" max="7691" width="7.1640625" style="289" customWidth="1"/>
    <col min="7692" max="7692" width="28" style="289" customWidth="1"/>
    <col min="7693" max="7693" width="64.6640625" style="289" bestFit="1" customWidth="1"/>
    <col min="7694" max="7694" width="52" style="289" bestFit="1" customWidth="1"/>
    <col min="7695" max="7695" width="11.83203125" style="289" customWidth="1"/>
    <col min="7696" max="7696" width="14.5" style="289" customWidth="1"/>
    <col min="7697" max="7698" width="11.83203125" style="289" customWidth="1"/>
    <col min="7699" max="7699" width="13.1640625" style="289" customWidth="1"/>
    <col min="7700" max="7705" width="11.83203125" style="289" customWidth="1"/>
    <col min="7706" max="7706" width="12.6640625" style="289" customWidth="1"/>
    <col min="7707" max="7715" width="11.83203125" style="289" customWidth="1"/>
    <col min="7716" max="7717" width="12.83203125" style="289" customWidth="1"/>
    <col min="7718" max="7718" width="12.33203125" style="289" customWidth="1"/>
    <col min="7719" max="7720" width="11.83203125" style="289" customWidth="1"/>
    <col min="7721" max="7721" width="12.6640625" style="289" customWidth="1"/>
    <col min="7722" max="7724" width="11" style="289" customWidth="1"/>
    <col min="7725" max="7727" width="13.33203125" style="289" customWidth="1"/>
    <col min="7728" max="7733" width="8.5" style="289" customWidth="1"/>
    <col min="7734" max="7735" width="12.1640625" style="289" customWidth="1"/>
    <col min="7736" max="7738" width="10" style="289" customWidth="1"/>
    <col min="7739" max="7741" width="12" style="289" customWidth="1"/>
    <col min="7742" max="7743" width="11.83203125" style="289" customWidth="1"/>
    <col min="7744" max="7747" width="14.5" style="289" customWidth="1"/>
    <col min="7748" max="7749" width="11" style="289" customWidth="1"/>
    <col min="7750" max="7750" width="10.83203125" style="289" customWidth="1"/>
    <col min="7751" max="7751" width="10.33203125" style="289" customWidth="1"/>
    <col min="7752" max="7752" width="16" style="289" bestFit="1" customWidth="1"/>
    <col min="7753" max="7758" width="7.1640625" style="289" customWidth="1"/>
    <col min="7759" max="7760" width="12.33203125" style="289" customWidth="1"/>
    <col min="7761" max="7761" width="10.6640625" style="289" customWidth="1"/>
    <col min="7762" max="7763" width="12" style="289" customWidth="1"/>
    <col min="7764" max="7764" width="11.5" style="289" customWidth="1"/>
    <col min="7765" max="7765" width="13.5" style="289" customWidth="1"/>
    <col min="7766" max="7766" width="14.5" style="289" customWidth="1"/>
    <col min="7767" max="7767" width="9.6640625" style="289" customWidth="1"/>
    <col min="7768" max="7768" width="9.5" style="289" customWidth="1"/>
    <col min="7769" max="7770" width="8.6640625" style="289" customWidth="1"/>
    <col min="7771" max="7771" width="11" style="289" customWidth="1"/>
    <col min="7772" max="7935" width="13.5" style="289"/>
    <col min="7936" max="7936" width="5.83203125" style="289" bestFit="1" customWidth="1"/>
    <col min="7937" max="7937" width="16.83203125" style="289" customWidth="1"/>
    <col min="7938" max="7938" width="60" style="289" customWidth="1"/>
    <col min="7939" max="7939" width="12.5" style="289" bestFit="1" customWidth="1"/>
    <col min="7940" max="7940" width="42" style="289" customWidth="1"/>
    <col min="7941" max="7941" width="23.33203125" style="289" customWidth="1"/>
    <col min="7942" max="7942" width="5.83203125" style="289" bestFit="1" customWidth="1"/>
    <col min="7943" max="7943" width="41.1640625" style="289" bestFit="1" customWidth="1"/>
    <col min="7944" max="7944" width="8.1640625" style="289" customWidth="1"/>
    <col min="7945" max="7945" width="36.5" style="289" customWidth="1"/>
    <col min="7946" max="7946" width="8.33203125" style="289" bestFit="1" customWidth="1"/>
    <col min="7947" max="7947" width="7.1640625" style="289" customWidth="1"/>
    <col min="7948" max="7948" width="28" style="289" customWidth="1"/>
    <col min="7949" max="7949" width="64.6640625" style="289" bestFit="1" customWidth="1"/>
    <col min="7950" max="7950" width="52" style="289" bestFit="1" customWidth="1"/>
    <col min="7951" max="7951" width="11.83203125" style="289" customWidth="1"/>
    <col min="7952" max="7952" width="14.5" style="289" customWidth="1"/>
    <col min="7953" max="7954" width="11.83203125" style="289" customWidth="1"/>
    <col min="7955" max="7955" width="13.1640625" style="289" customWidth="1"/>
    <col min="7956" max="7961" width="11.83203125" style="289" customWidth="1"/>
    <col min="7962" max="7962" width="12.6640625" style="289" customWidth="1"/>
    <col min="7963" max="7971" width="11.83203125" style="289" customWidth="1"/>
    <col min="7972" max="7973" width="12.83203125" style="289" customWidth="1"/>
    <col min="7974" max="7974" width="12.33203125" style="289" customWidth="1"/>
    <col min="7975" max="7976" width="11.83203125" style="289" customWidth="1"/>
    <col min="7977" max="7977" width="12.6640625" style="289" customWidth="1"/>
    <col min="7978" max="7980" width="11" style="289" customWidth="1"/>
    <col min="7981" max="7983" width="13.33203125" style="289" customWidth="1"/>
    <col min="7984" max="7989" width="8.5" style="289" customWidth="1"/>
    <col min="7990" max="7991" width="12.1640625" style="289" customWidth="1"/>
    <col min="7992" max="7994" width="10" style="289" customWidth="1"/>
    <col min="7995" max="7997" width="12" style="289" customWidth="1"/>
    <col min="7998" max="7999" width="11.83203125" style="289" customWidth="1"/>
    <col min="8000" max="8003" width="14.5" style="289" customWidth="1"/>
    <col min="8004" max="8005" width="11" style="289" customWidth="1"/>
    <col min="8006" max="8006" width="10.83203125" style="289" customWidth="1"/>
    <col min="8007" max="8007" width="10.33203125" style="289" customWidth="1"/>
    <col min="8008" max="8008" width="16" style="289" bestFit="1" customWidth="1"/>
    <col min="8009" max="8014" width="7.1640625" style="289" customWidth="1"/>
    <col min="8015" max="8016" width="12.33203125" style="289" customWidth="1"/>
    <col min="8017" max="8017" width="10.6640625" style="289" customWidth="1"/>
    <col min="8018" max="8019" width="12" style="289" customWidth="1"/>
    <col min="8020" max="8020" width="11.5" style="289" customWidth="1"/>
    <col min="8021" max="8021" width="13.5" style="289" customWidth="1"/>
    <col min="8022" max="8022" width="14.5" style="289" customWidth="1"/>
    <col min="8023" max="8023" width="9.6640625" style="289" customWidth="1"/>
    <col min="8024" max="8024" width="9.5" style="289" customWidth="1"/>
    <col min="8025" max="8026" width="8.6640625" style="289" customWidth="1"/>
    <col min="8027" max="8027" width="11" style="289" customWidth="1"/>
    <col min="8028" max="8191" width="13.5" style="289"/>
    <col min="8192" max="8192" width="5.83203125" style="289" bestFit="1" customWidth="1"/>
    <col min="8193" max="8193" width="16.83203125" style="289" customWidth="1"/>
    <col min="8194" max="8194" width="60" style="289" customWidth="1"/>
    <col min="8195" max="8195" width="12.5" style="289" bestFit="1" customWidth="1"/>
    <col min="8196" max="8196" width="42" style="289" customWidth="1"/>
    <col min="8197" max="8197" width="23.33203125" style="289" customWidth="1"/>
    <col min="8198" max="8198" width="5.83203125" style="289" bestFit="1" customWidth="1"/>
    <col min="8199" max="8199" width="41.1640625" style="289" bestFit="1" customWidth="1"/>
    <col min="8200" max="8200" width="8.1640625" style="289" customWidth="1"/>
    <col min="8201" max="8201" width="36.5" style="289" customWidth="1"/>
    <col min="8202" max="8202" width="8.33203125" style="289" bestFit="1" customWidth="1"/>
    <col min="8203" max="8203" width="7.1640625" style="289" customWidth="1"/>
    <col min="8204" max="8204" width="28" style="289" customWidth="1"/>
    <col min="8205" max="8205" width="64.6640625" style="289" bestFit="1" customWidth="1"/>
    <col min="8206" max="8206" width="52" style="289" bestFit="1" customWidth="1"/>
    <col min="8207" max="8207" width="11.83203125" style="289" customWidth="1"/>
    <col min="8208" max="8208" width="14.5" style="289" customWidth="1"/>
    <col min="8209" max="8210" width="11.83203125" style="289" customWidth="1"/>
    <col min="8211" max="8211" width="13.1640625" style="289" customWidth="1"/>
    <col min="8212" max="8217" width="11.83203125" style="289" customWidth="1"/>
    <col min="8218" max="8218" width="12.6640625" style="289" customWidth="1"/>
    <col min="8219" max="8227" width="11.83203125" style="289" customWidth="1"/>
    <col min="8228" max="8229" width="12.83203125" style="289" customWidth="1"/>
    <col min="8230" max="8230" width="12.33203125" style="289" customWidth="1"/>
    <col min="8231" max="8232" width="11.83203125" style="289" customWidth="1"/>
    <col min="8233" max="8233" width="12.6640625" style="289" customWidth="1"/>
    <col min="8234" max="8236" width="11" style="289" customWidth="1"/>
    <col min="8237" max="8239" width="13.33203125" style="289" customWidth="1"/>
    <col min="8240" max="8245" width="8.5" style="289" customWidth="1"/>
    <col min="8246" max="8247" width="12.1640625" style="289" customWidth="1"/>
    <col min="8248" max="8250" width="10" style="289" customWidth="1"/>
    <col min="8251" max="8253" width="12" style="289" customWidth="1"/>
    <col min="8254" max="8255" width="11.83203125" style="289" customWidth="1"/>
    <col min="8256" max="8259" width="14.5" style="289" customWidth="1"/>
    <col min="8260" max="8261" width="11" style="289" customWidth="1"/>
    <col min="8262" max="8262" width="10.83203125" style="289" customWidth="1"/>
    <col min="8263" max="8263" width="10.33203125" style="289" customWidth="1"/>
    <col min="8264" max="8264" width="16" style="289" bestFit="1" customWidth="1"/>
    <col min="8265" max="8270" width="7.1640625" style="289" customWidth="1"/>
    <col min="8271" max="8272" width="12.33203125" style="289" customWidth="1"/>
    <col min="8273" max="8273" width="10.6640625" style="289" customWidth="1"/>
    <col min="8274" max="8275" width="12" style="289" customWidth="1"/>
    <col min="8276" max="8276" width="11.5" style="289" customWidth="1"/>
    <col min="8277" max="8277" width="13.5" style="289" customWidth="1"/>
    <col min="8278" max="8278" width="14.5" style="289" customWidth="1"/>
    <col min="8279" max="8279" width="9.6640625" style="289" customWidth="1"/>
    <col min="8280" max="8280" width="9.5" style="289" customWidth="1"/>
    <col min="8281" max="8282" width="8.6640625" style="289" customWidth="1"/>
    <col min="8283" max="8283" width="11" style="289" customWidth="1"/>
    <col min="8284" max="8447" width="13.5" style="289"/>
    <col min="8448" max="8448" width="5.83203125" style="289" bestFit="1" customWidth="1"/>
    <col min="8449" max="8449" width="16.83203125" style="289" customWidth="1"/>
    <col min="8450" max="8450" width="60" style="289" customWidth="1"/>
    <col min="8451" max="8451" width="12.5" style="289" bestFit="1" customWidth="1"/>
    <col min="8452" max="8452" width="42" style="289" customWidth="1"/>
    <col min="8453" max="8453" width="23.33203125" style="289" customWidth="1"/>
    <col min="8454" max="8454" width="5.83203125" style="289" bestFit="1" customWidth="1"/>
    <col min="8455" max="8455" width="41.1640625" style="289" bestFit="1" customWidth="1"/>
    <col min="8456" max="8456" width="8.1640625" style="289" customWidth="1"/>
    <col min="8457" max="8457" width="36.5" style="289" customWidth="1"/>
    <col min="8458" max="8458" width="8.33203125" style="289" bestFit="1" customWidth="1"/>
    <col min="8459" max="8459" width="7.1640625" style="289" customWidth="1"/>
    <col min="8460" max="8460" width="28" style="289" customWidth="1"/>
    <col min="8461" max="8461" width="64.6640625" style="289" bestFit="1" customWidth="1"/>
    <col min="8462" max="8462" width="52" style="289" bestFit="1" customWidth="1"/>
    <col min="8463" max="8463" width="11.83203125" style="289" customWidth="1"/>
    <col min="8464" max="8464" width="14.5" style="289" customWidth="1"/>
    <col min="8465" max="8466" width="11.83203125" style="289" customWidth="1"/>
    <col min="8467" max="8467" width="13.1640625" style="289" customWidth="1"/>
    <col min="8468" max="8473" width="11.83203125" style="289" customWidth="1"/>
    <col min="8474" max="8474" width="12.6640625" style="289" customWidth="1"/>
    <col min="8475" max="8483" width="11.83203125" style="289" customWidth="1"/>
    <col min="8484" max="8485" width="12.83203125" style="289" customWidth="1"/>
    <col min="8486" max="8486" width="12.33203125" style="289" customWidth="1"/>
    <col min="8487" max="8488" width="11.83203125" style="289" customWidth="1"/>
    <col min="8489" max="8489" width="12.6640625" style="289" customWidth="1"/>
    <col min="8490" max="8492" width="11" style="289" customWidth="1"/>
    <col min="8493" max="8495" width="13.33203125" style="289" customWidth="1"/>
    <col min="8496" max="8501" width="8.5" style="289" customWidth="1"/>
    <col min="8502" max="8503" width="12.1640625" style="289" customWidth="1"/>
    <col min="8504" max="8506" width="10" style="289" customWidth="1"/>
    <col min="8507" max="8509" width="12" style="289" customWidth="1"/>
    <col min="8510" max="8511" width="11.83203125" style="289" customWidth="1"/>
    <col min="8512" max="8515" width="14.5" style="289" customWidth="1"/>
    <col min="8516" max="8517" width="11" style="289" customWidth="1"/>
    <col min="8518" max="8518" width="10.83203125" style="289" customWidth="1"/>
    <col min="8519" max="8519" width="10.33203125" style="289" customWidth="1"/>
    <col min="8520" max="8520" width="16" style="289" bestFit="1" customWidth="1"/>
    <col min="8521" max="8526" width="7.1640625" style="289" customWidth="1"/>
    <col min="8527" max="8528" width="12.33203125" style="289" customWidth="1"/>
    <col min="8529" max="8529" width="10.6640625" style="289" customWidth="1"/>
    <col min="8530" max="8531" width="12" style="289" customWidth="1"/>
    <col min="8532" max="8532" width="11.5" style="289" customWidth="1"/>
    <col min="8533" max="8533" width="13.5" style="289" customWidth="1"/>
    <col min="8534" max="8534" width="14.5" style="289" customWidth="1"/>
    <col min="8535" max="8535" width="9.6640625" style="289" customWidth="1"/>
    <col min="8536" max="8536" width="9.5" style="289" customWidth="1"/>
    <col min="8537" max="8538" width="8.6640625" style="289" customWidth="1"/>
    <col min="8539" max="8539" width="11" style="289" customWidth="1"/>
    <col min="8540" max="8703" width="13.5" style="289"/>
    <col min="8704" max="8704" width="5.83203125" style="289" bestFit="1" customWidth="1"/>
    <col min="8705" max="8705" width="16.83203125" style="289" customWidth="1"/>
    <col min="8706" max="8706" width="60" style="289" customWidth="1"/>
    <col min="8707" max="8707" width="12.5" style="289" bestFit="1" customWidth="1"/>
    <col min="8708" max="8708" width="42" style="289" customWidth="1"/>
    <col min="8709" max="8709" width="23.33203125" style="289" customWidth="1"/>
    <col min="8710" max="8710" width="5.83203125" style="289" bestFit="1" customWidth="1"/>
    <col min="8711" max="8711" width="41.1640625" style="289" bestFit="1" customWidth="1"/>
    <col min="8712" max="8712" width="8.1640625" style="289" customWidth="1"/>
    <col min="8713" max="8713" width="36.5" style="289" customWidth="1"/>
    <col min="8714" max="8714" width="8.33203125" style="289" bestFit="1" customWidth="1"/>
    <col min="8715" max="8715" width="7.1640625" style="289" customWidth="1"/>
    <col min="8716" max="8716" width="28" style="289" customWidth="1"/>
    <col min="8717" max="8717" width="64.6640625" style="289" bestFit="1" customWidth="1"/>
    <col min="8718" max="8718" width="52" style="289" bestFit="1" customWidth="1"/>
    <col min="8719" max="8719" width="11.83203125" style="289" customWidth="1"/>
    <col min="8720" max="8720" width="14.5" style="289" customWidth="1"/>
    <col min="8721" max="8722" width="11.83203125" style="289" customWidth="1"/>
    <col min="8723" max="8723" width="13.1640625" style="289" customWidth="1"/>
    <col min="8724" max="8729" width="11.83203125" style="289" customWidth="1"/>
    <col min="8730" max="8730" width="12.6640625" style="289" customWidth="1"/>
    <col min="8731" max="8739" width="11.83203125" style="289" customWidth="1"/>
    <col min="8740" max="8741" width="12.83203125" style="289" customWidth="1"/>
    <col min="8742" max="8742" width="12.33203125" style="289" customWidth="1"/>
    <col min="8743" max="8744" width="11.83203125" style="289" customWidth="1"/>
    <col min="8745" max="8745" width="12.6640625" style="289" customWidth="1"/>
    <col min="8746" max="8748" width="11" style="289" customWidth="1"/>
    <col min="8749" max="8751" width="13.33203125" style="289" customWidth="1"/>
    <col min="8752" max="8757" width="8.5" style="289" customWidth="1"/>
    <col min="8758" max="8759" width="12.1640625" style="289" customWidth="1"/>
    <col min="8760" max="8762" width="10" style="289" customWidth="1"/>
    <col min="8763" max="8765" width="12" style="289" customWidth="1"/>
    <col min="8766" max="8767" width="11.83203125" style="289" customWidth="1"/>
    <col min="8768" max="8771" width="14.5" style="289" customWidth="1"/>
    <col min="8772" max="8773" width="11" style="289" customWidth="1"/>
    <col min="8774" max="8774" width="10.83203125" style="289" customWidth="1"/>
    <col min="8775" max="8775" width="10.33203125" style="289" customWidth="1"/>
    <col min="8776" max="8776" width="16" style="289" bestFit="1" customWidth="1"/>
    <col min="8777" max="8782" width="7.1640625" style="289" customWidth="1"/>
    <col min="8783" max="8784" width="12.33203125" style="289" customWidth="1"/>
    <col min="8785" max="8785" width="10.6640625" style="289" customWidth="1"/>
    <col min="8786" max="8787" width="12" style="289" customWidth="1"/>
    <col min="8788" max="8788" width="11.5" style="289" customWidth="1"/>
    <col min="8789" max="8789" width="13.5" style="289" customWidth="1"/>
    <col min="8790" max="8790" width="14.5" style="289" customWidth="1"/>
    <col min="8791" max="8791" width="9.6640625" style="289" customWidth="1"/>
    <col min="8792" max="8792" width="9.5" style="289" customWidth="1"/>
    <col min="8793" max="8794" width="8.6640625" style="289" customWidth="1"/>
    <col min="8795" max="8795" width="11" style="289" customWidth="1"/>
    <col min="8796" max="8959" width="13.5" style="289"/>
    <col min="8960" max="8960" width="5.83203125" style="289" bestFit="1" customWidth="1"/>
    <col min="8961" max="8961" width="16.83203125" style="289" customWidth="1"/>
    <col min="8962" max="8962" width="60" style="289" customWidth="1"/>
    <col min="8963" max="8963" width="12.5" style="289" bestFit="1" customWidth="1"/>
    <col min="8964" max="8964" width="42" style="289" customWidth="1"/>
    <col min="8965" max="8965" width="23.33203125" style="289" customWidth="1"/>
    <col min="8966" max="8966" width="5.83203125" style="289" bestFit="1" customWidth="1"/>
    <col min="8967" max="8967" width="41.1640625" style="289" bestFit="1" customWidth="1"/>
    <col min="8968" max="8968" width="8.1640625" style="289" customWidth="1"/>
    <col min="8969" max="8969" width="36.5" style="289" customWidth="1"/>
    <col min="8970" max="8970" width="8.33203125" style="289" bestFit="1" customWidth="1"/>
    <col min="8971" max="8971" width="7.1640625" style="289" customWidth="1"/>
    <col min="8972" max="8972" width="28" style="289" customWidth="1"/>
    <col min="8973" max="8973" width="64.6640625" style="289" bestFit="1" customWidth="1"/>
    <col min="8974" max="8974" width="52" style="289" bestFit="1" customWidth="1"/>
    <col min="8975" max="8975" width="11.83203125" style="289" customWidth="1"/>
    <col min="8976" max="8976" width="14.5" style="289" customWidth="1"/>
    <col min="8977" max="8978" width="11.83203125" style="289" customWidth="1"/>
    <col min="8979" max="8979" width="13.1640625" style="289" customWidth="1"/>
    <col min="8980" max="8985" width="11.83203125" style="289" customWidth="1"/>
    <col min="8986" max="8986" width="12.6640625" style="289" customWidth="1"/>
    <col min="8987" max="8995" width="11.83203125" style="289" customWidth="1"/>
    <col min="8996" max="8997" width="12.83203125" style="289" customWidth="1"/>
    <col min="8998" max="8998" width="12.33203125" style="289" customWidth="1"/>
    <col min="8999" max="9000" width="11.83203125" style="289" customWidth="1"/>
    <col min="9001" max="9001" width="12.6640625" style="289" customWidth="1"/>
    <col min="9002" max="9004" width="11" style="289" customWidth="1"/>
    <col min="9005" max="9007" width="13.33203125" style="289" customWidth="1"/>
    <col min="9008" max="9013" width="8.5" style="289" customWidth="1"/>
    <col min="9014" max="9015" width="12.1640625" style="289" customWidth="1"/>
    <col min="9016" max="9018" width="10" style="289" customWidth="1"/>
    <col min="9019" max="9021" width="12" style="289" customWidth="1"/>
    <col min="9022" max="9023" width="11.83203125" style="289" customWidth="1"/>
    <col min="9024" max="9027" width="14.5" style="289" customWidth="1"/>
    <col min="9028" max="9029" width="11" style="289" customWidth="1"/>
    <col min="9030" max="9030" width="10.83203125" style="289" customWidth="1"/>
    <col min="9031" max="9031" width="10.33203125" style="289" customWidth="1"/>
    <col min="9032" max="9032" width="16" style="289" bestFit="1" customWidth="1"/>
    <col min="9033" max="9038" width="7.1640625" style="289" customWidth="1"/>
    <col min="9039" max="9040" width="12.33203125" style="289" customWidth="1"/>
    <col min="9041" max="9041" width="10.6640625" style="289" customWidth="1"/>
    <col min="9042" max="9043" width="12" style="289" customWidth="1"/>
    <col min="9044" max="9044" width="11.5" style="289" customWidth="1"/>
    <col min="9045" max="9045" width="13.5" style="289" customWidth="1"/>
    <col min="9046" max="9046" width="14.5" style="289" customWidth="1"/>
    <col min="9047" max="9047" width="9.6640625" style="289" customWidth="1"/>
    <col min="9048" max="9048" width="9.5" style="289" customWidth="1"/>
    <col min="9049" max="9050" width="8.6640625" style="289" customWidth="1"/>
    <col min="9051" max="9051" width="11" style="289" customWidth="1"/>
    <col min="9052" max="9215" width="13.5" style="289"/>
    <col min="9216" max="9216" width="5.83203125" style="289" bestFit="1" customWidth="1"/>
    <col min="9217" max="9217" width="16.83203125" style="289" customWidth="1"/>
    <col min="9218" max="9218" width="60" style="289" customWidth="1"/>
    <col min="9219" max="9219" width="12.5" style="289" bestFit="1" customWidth="1"/>
    <col min="9220" max="9220" width="42" style="289" customWidth="1"/>
    <col min="9221" max="9221" width="23.33203125" style="289" customWidth="1"/>
    <col min="9222" max="9222" width="5.83203125" style="289" bestFit="1" customWidth="1"/>
    <col min="9223" max="9223" width="41.1640625" style="289" bestFit="1" customWidth="1"/>
    <col min="9224" max="9224" width="8.1640625" style="289" customWidth="1"/>
    <col min="9225" max="9225" width="36.5" style="289" customWidth="1"/>
    <col min="9226" max="9226" width="8.33203125" style="289" bestFit="1" customWidth="1"/>
    <col min="9227" max="9227" width="7.1640625" style="289" customWidth="1"/>
    <col min="9228" max="9228" width="28" style="289" customWidth="1"/>
    <col min="9229" max="9229" width="64.6640625" style="289" bestFit="1" customWidth="1"/>
    <col min="9230" max="9230" width="52" style="289" bestFit="1" customWidth="1"/>
    <col min="9231" max="9231" width="11.83203125" style="289" customWidth="1"/>
    <col min="9232" max="9232" width="14.5" style="289" customWidth="1"/>
    <col min="9233" max="9234" width="11.83203125" style="289" customWidth="1"/>
    <col min="9235" max="9235" width="13.1640625" style="289" customWidth="1"/>
    <col min="9236" max="9241" width="11.83203125" style="289" customWidth="1"/>
    <col min="9242" max="9242" width="12.6640625" style="289" customWidth="1"/>
    <col min="9243" max="9251" width="11.83203125" style="289" customWidth="1"/>
    <col min="9252" max="9253" width="12.83203125" style="289" customWidth="1"/>
    <col min="9254" max="9254" width="12.33203125" style="289" customWidth="1"/>
    <col min="9255" max="9256" width="11.83203125" style="289" customWidth="1"/>
    <col min="9257" max="9257" width="12.6640625" style="289" customWidth="1"/>
    <col min="9258" max="9260" width="11" style="289" customWidth="1"/>
    <col min="9261" max="9263" width="13.33203125" style="289" customWidth="1"/>
    <col min="9264" max="9269" width="8.5" style="289" customWidth="1"/>
    <col min="9270" max="9271" width="12.1640625" style="289" customWidth="1"/>
    <col min="9272" max="9274" width="10" style="289" customWidth="1"/>
    <col min="9275" max="9277" width="12" style="289" customWidth="1"/>
    <col min="9278" max="9279" width="11.83203125" style="289" customWidth="1"/>
    <col min="9280" max="9283" width="14.5" style="289" customWidth="1"/>
    <col min="9284" max="9285" width="11" style="289" customWidth="1"/>
    <col min="9286" max="9286" width="10.83203125" style="289" customWidth="1"/>
    <col min="9287" max="9287" width="10.33203125" style="289" customWidth="1"/>
    <col min="9288" max="9288" width="16" style="289" bestFit="1" customWidth="1"/>
    <col min="9289" max="9294" width="7.1640625" style="289" customWidth="1"/>
    <col min="9295" max="9296" width="12.33203125" style="289" customWidth="1"/>
    <col min="9297" max="9297" width="10.6640625" style="289" customWidth="1"/>
    <col min="9298" max="9299" width="12" style="289" customWidth="1"/>
    <col min="9300" max="9300" width="11.5" style="289" customWidth="1"/>
    <col min="9301" max="9301" width="13.5" style="289" customWidth="1"/>
    <col min="9302" max="9302" width="14.5" style="289" customWidth="1"/>
    <col min="9303" max="9303" width="9.6640625" style="289" customWidth="1"/>
    <col min="9304" max="9304" width="9.5" style="289" customWidth="1"/>
    <col min="9305" max="9306" width="8.6640625" style="289" customWidth="1"/>
    <col min="9307" max="9307" width="11" style="289" customWidth="1"/>
    <col min="9308" max="9471" width="13.5" style="289"/>
    <col min="9472" max="9472" width="5.83203125" style="289" bestFit="1" customWidth="1"/>
    <col min="9473" max="9473" width="16.83203125" style="289" customWidth="1"/>
    <col min="9474" max="9474" width="60" style="289" customWidth="1"/>
    <col min="9475" max="9475" width="12.5" style="289" bestFit="1" customWidth="1"/>
    <col min="9476" max="9476" width="42" style="289" customWidth="1"/>
    <col min="9477" max="9477" width="23.33203125" style="289" customWidth="1"/>
    <col min="9478" max="9478" width="5.83203125" style="289" bestFit="1" customWidth="1"/>
    <col min="9479" max="9479" width="41.1640625" style="289" bestFit="1" customWidth="1"/>
    <col min="9480" max="9480" width="8.1640625" style="289" customWidth="1"/>
    <col min="9481" max="9481" width="36.5" style="289" customWidth="1"/>
    <col min="9482" max="9482" width="8.33203125" style="289" bestFit="1" customWidth="1"/>
    <col min="9483" max="9483" width="7.1640625" style="289" customWidth="1"/>
    <col min="9484" max="9484" width="28" style="289" customWidth="1"/>
    <col min="9485" max="9485" width="64.6640625" style="289" bestFit="1" customWidth="1"/>
    <col min="9486" max="9486" width="52" style="289" bestFit="1" customWidth="1"/>
    <col min="9487" max="9487" width="11.83203125" style="289" customWidth="1"/>
    <col min="9488" max="9488" width="14.5" style="289" customWidth="1"/>
    <col min="9489" max="9490" width="11.83203125" style="289" customWidth="1"/>
    <col min="9491" max="9491" width="13.1640625" style="289" customWidth="1"/>
    <col min="9492" max="9497" width="11.83203125" style="289" customWidth="1"/>
    <col min="9498" max="9498" width="12.6640625" style="289" customWidth="1"/>
    <col min="9499" max="9507" width="11.83203125" style="289" customWidth="1"/>
    <col min="9508" max="9509" width="12.83203125" style="289" customWidth="1"/>
    <col min="9510" max="9510" width="12.33203125" style="289" customWidth="1"/>
    <col min="9511" max="9512" width="11.83203125" style="289" customWidth="1"/>
    <col min="9513" max="9513" width="12.6640625" style="289" customWidth="1"/>
    <col min="9514" max="9516" width="11" style="289" customWidth="1"/>
    <col min="9517" max="9519" width="13.33203125" style="289" customWidth="1"/>
    <col min="9520" max="9525" width="8.5" style="289" customWidth="1"/>
    <col min="9526" max="9527" width="12.1640625" style="289" customWidth="1"/>
    <col min="9528" max="9530" width="10" style="289" customWidth="1"/>
    <col min="9531" max="9533" width="12" style="289" customWidth="1"/>
    <col min="9534" max="9535" width="11.83203125" style="289" customWidth="1"/>
    <col min="9536" max="9539" width="14.5" style="289" customWidth="1"/>
    <col min="9540" max="9541" width="11" style="289" customWidth="1"/>
    <col min="9542" max="9542" width="10.83203125" style="289" customWidth="1"/>
    <col min="9543" max="9543" width="10.33203125" style="289" customWidth="1"/>
    <col min="9544" max="9544" width="16" style="289" bestFit="1" customWidth="1"/>
    <col min="9545" max="9550" width="7.1640625" style="289" customWidth="1"/>
    <col min="9551" max="9552" width="12.33203125" style="289" customWidth="1"/>
    <col min="9553" max="9553" width="10.6640625" style="289" customWidth="1"/>
    <col min="9554" max="9555" width="12" style="289" customWidth="1"/>
    <col min="9556" max="9556" width="11.5" style="289" customWidth="1"/>
    <col min="9557" max="9557" width="13.5" style="289" customWidth="1"/>
    <col min="9558" max="9558" width="14.5" style="289" customWidth="1"/>
    <col min="9559" max="9559" width="9.6640625" style="289" customWidth="1"/>
    <col min="9560" max="9560" width="9.5" style="289" customWidth="1"/>
    <col min="9561" max="9562" width="8.6640625" style="289" customWidth="1"/>
    <col min="9563" max="9563" width="11" style="289" customWidth="1"/>
    <col min="9564" max="9727" width="13.5" style="289"/>
    <col min="9728" max="9728" width="5.83203125" style="289" bestFit="1" customWidth="1"/>
    <col min="9729" max="9729" width="16.83203125" style="289" customWidth="1"/>
    <col min="9730" max="9730" width="60" style="289" customWidth="1"/>
    <col min="9731" max="9731" width="12.5" style="289" bestFit="1" customWidth="1"/>
    <col min="9732" max="9732" width="42" style="289" customWidth="1"/>
    <col min="9733" max="9733" width="23.33203125" style="289" customWidth="1"/>
    <col min="9734" max="9734" width="5.83203125" style="289" bestFit="1" customWidth="1"/>
    <col min="9735" max="9735" width="41.1640625" style="289" bestFit="1" customWidth="1"/>
    <col min="9736" max="9736" width="8.1640625" style="289" customWidth="1"/>
    <col min="9737" max="9737" width="36.5" style="289" customWidth="1"/>
    <col min="9738" max="9738" width="8.33203125" style="289" bestFit="1" customWidth="1"/>
    <col min="9739" max="9739" width="7.1640625" style="289" customWidth="1"/>
    <col min="9740" max="9740" width="28" style="289" customWidth="1"/>
    <col min="9741" max="9741" width="64.6640625" style="289" bestFit="1" customWidth="1"/>
    <col min="9742" max="9742" width="52" style="289" bestFit="1" customWidth="1"/>
    <col min="9743" max="9743" width="11.83203125" style="289" customWidth="1"/>
    <col min="9744" max="9744" width="14.5" style="289" customWidth="1"/>
    <col min="9745" max="9746" width="11.83203125" style="289" customWidth="1"/>
    <col min="9747" max="9747" width="13.1640625" style="289" customWidth="1"/>
    <col min="9748" max="9753" width="11.83203125" style="289" customWidth="1"/>
    <col min="9754" max="9754" width="12.6640625" style="289" customWidth="1"/>
    <col min="9755" max="9763" width="11.83203125" style="289" customWidth="1"/>
    <col min="9764" max="9765" width="12.83203125" style="289" customWidth="1"/>
    <col min="9766" max="9766" width="12.33203125" style="289" customWidth="1"/>
    <col min="9767" max="9768" width="11.83203125" style="289" customWidth="1"/>
    <col min="9769" max="9769" width="12.6640625" style="289" customWidth="1"/>
    <col min="9770" max="9772" width="11" style="289" customWidth="1"/>
    <col min="9773" max="9775" width="13.33203125" style="289" customWidth="1"/>
    <col min="9776" max="9781" width="8.5" style="289" customWidth="1"/>
    <col min="9782" max="9783" width="12.1640625" style="289" customWidth="1"/>
    <col min="9784" max="9786" width="10" style="289" customWidth="1"/>
    <col min="9787" max="9789" width="12" style="289" customWidth="1"/>
    <col min="9790" max="9791" width="11.83203125" style="289" customWidth="1"/>
    <col min="9792" max="9795" width="14.5" style="289" customWidth="1"/>
    <col min="9796" max="9797" width="11" style="289" customWidth="1"/>
    <col min="9798" max="9798" width="10.83203125" style="289" customWidth="1"/>
    <col min="9799" max="9799" width="10.33203125" style="289" customWidth="1"/>
    <col min="9800" max="9800" width="16" style="289" bestFit="1" customWidth="1"/>
    <col min="9801" max="9806" width="7.1640625" style="289" customWidth="1"/>
    <col min="9807" max="9808" width="12.33203125" style="289" customWidth="1"/>
    <col min="9809" max="9809" width="10.6640625" style="289" customWidth="1"/>
    <col min="9810" max="9811" width="12" style="289" customWidth="1"/>
    <col min="9812" max="9812" width="11.5" style="289" customWidth="1"/>
    <col min="9813" max="9813" width="13.5" style="289" customWidth="1"/>
    <col min="9814" max="9814" width="14.5" style="289" customWidth="1"/>
    <col min="9815" max="9815" width="9.6640625" style="289" customWidth="1"/>
    <col min="9816" max="9816" width="9.5" style="289" customWidth="1"/>
    <col min="9817" max="9818" width="8.6640625" style="289" customWidth="1"/>
    <col min="9819" max="9819" width="11" style="289" customWidth="1"/>
    <col min="9820" max="9983" width="13.5" style="289"/>
    <col min="9984" max="9984" width="5.83203125" style="289" bestFit="1" customWidth="1"/>
    <col min="9985" max="9985" width="16.83203125" style="289" customWidth="1"/>
    <col min="9986" max="9986" width="60" style="289" customWidth="1"/>
    <col min="9987" max="9987" width="12.5" style="289" bestFit="1" customWidth="1"/>
    <col min="9988" max="9988" width="42" style="289" customWidth="1"/>
    <col min="9989" max="9989" width="23.33203125" style="289" customWidth="1"/>
    <col min="9990" max="9990" width="5.83203125" style="289" bestFit="1" customWidth="1"/>
    <col min="9991" max="9991" width="41.1640625" style="289" bestFit="1" customWidth="1"/>
    <col min="9992" max="9992" width="8.1640625" style="289" customWidth="1"/>
    <col min="9993" max="9993" width="36.5" style="289" customWidth="1"/>
    <col min="9994" max="9994" width="8.33203125" style="289" bestFit="1" customWidth="1"/>
    <col min="9995" max="9995" width="7.1640625" style="289" customWidth="1"/>
    <col min="9996" max="9996" width="28" style="289" customWidth="1"/>
    <col min="9997" max="9997" width="64.6640625" style="289" bestFit="1" customWidth="1"/>
    <col min="9998" max="9998" width="52" style="289" bestFit="1" customWidth="1"/>
    <col min="9999" max="9999" width="11.83203125" style="289" customWidth="1"/>
    <col min="10000" max="10000" width="14.5" style="289" customWidth="1"/>
    <col min="10001" max="10002" width="11.83203125" style="289" customWidth="1"/>
    <col min="10003" max="10003" width="13.1640625" style="289" customWidth="1"/>
    <col min="10004" max="10009" width="11.83203125" style="289" customWidth="1"/>
    <col min="10010" max="10010" width="12.6640625" style="289" customWidth="1"/>
    <col min="10011" max="10019" width="11.83203125" style="289" customWidth="1"/>
    <col min="10020" max="10021" width="12.83203125" style="289" customWidth="1"/>
    <col min="10022" max="10022" width="12.33203125" style="289" customWidth="1"/>
    <col min="10023" max="10024" width="11.83203125" style="289" customWidth="1"/>
    <col min="10025" max="10025" width="12.6640625" style="289" customWidth="1"/>
    <col min="10026" max="10028" width="11" style="289" customWidth="1"/>
    <col min="10029" max="10031" width="13.33203125" style="289" customWidth="1"/>
    <col min="10032" max="10037" width="8.5" style="289" customWidth="1"/>
    <col min="10038" max="10039" width="12.1640625" style="289" customWidth="1"/>
    <col min="10040" max="10042" width="10" style="289" customWidth="1"/>
    <col min="10043" max="10045" width="12" style="289" customWidth="1"/>
    <col min="10046" max="10047" width="11.83203125" style="289" customWidth="1"/>
    <col min="10048" max="10051" width="14.5" style="289" customWidth="1"/>
    <col min="10052" max="10053" width="11" style="289" customWidth="1"/>
    <col min="10054" max="10054" width="10.83203125" style="289" customWidth="1"/>
    <col min="10055" max="10055" width="10.33203125" style="289" customWidth="1"/>
    <col min="10056" max="10056" width="16" style="289" bestFit="1" customWidth="1"/>
    <col min="10057" max="10062" width="7.1640625" style="289" customWidth="1"/>
    <col min="10063" max="10064" width="12.33203125" style="289" customWidth="1"/>
    <col min="10065" max="10065" width="10.6640625" style="289" customWidth="1"/>
    <col min="10066" max="10067" width="12" style="289" customWidth="1"/>
    <col min="10068" max="10068" width="11.5" style="289" customWidth="1"/>
    <col min="10069" max="10069" width="13.5" style="289" customWidth="1"/>
    <col min="10070" max="10070" width="14.5" style="289" customWidth="1"/>
    <col min="10071" max="10071" width="9.6640625" style="289" customWidth="1"/>
    <col min="10072" max="10072" width="9.5" style="289" customWidth="1"/>
    <col min="10073" max="10074" width="8.6640625" style="289" customWidth="1"/>
    <col min="10075" max="10075" width="11" style="289" customWidth="1"/>
    <col min="10076" max="10239" width="13.5" style="289"/>
    <col min="10240" max="10240" width="5.83203125" style="289" bestFit="1" customWidth="1"/>
    <col min="10241" max="10241" width="16.83203125" style="289" customWidth="1"/>
    <col min="10242" max="10242" width="60" style="289" customWidth="1"/>
    <col min="10243" max="10243" width="12.5" style="289" bestFit="1" customWidth="1"/>
    <col min="10244" max="10244" width="42" style="289" customWidth="1"/>
    <col min="10245" max="10245" width="23.33203125" style="289" customWidth="1"/>
    <col min="10246" max="10246" width="5.83203125" style="289" bestFit="1" customWidth="1"/>
    <col min="10247" max="10247" width="41.1640625" style="289" bestFit="1" customWidth="1"/>
    <col min="10248" max="10248" width="8.1640625" style="289" customWidth="1"/>
    <col min="10249" max="10249" width="36.5" style="289" customWidth="1"/>
    <col min="10250" max="10250" width="8.33203125" style="289" bestFit="1" customWidth="1"/>
    <col min="10251" max="10251" width="7.1640625" style="289" customWidth="1"/>
    <col min="10252" max="10252" width="28" style="289" customWidth="1"/>
    <col min="10253" max="10253" width="64.6640625" style="289" bestFit="1" customWidth="1"/>
    <col min="10254" max="10254" width="52" style="289" bestFit="1" customWidth="1"/>
    <col min="10255" max="10255" width="11.83203125" style="289" customWidth="1"/>
    <col min="10256" max="10256" width="14.5" style="289" customWidth="1"/>
    <col min="10257" max="10258" width="11.83203125" style="289" customWidth="1"/>
    <col min="10259" max="10259" width="13.1640625" style="289" customWidth="1"/>
    <col min="10260" max="10265" width="11.83203125" style="289" customWidth="1"/>
    <col min="10266" max="10266" width="12.6640625" style="289" customWidth="1"/>
    <col min="10267" max="10275" width="11.83203125" style="289" customWidth="1"/>
    <col min="10276" max="10277" width="12.83203125" style="289" customWidth="1"/>
    <col min="10278" max="10278" width="12.33203125" style="289" customWidth="1"/>
    <col min="10279" max="10280" width="11.83203125" style="289" customWidth="1"/>
    <col min="10281" max="10281" width="12.6640625" style="289" customWidth="1"/>
    <col min="10282" max="10284" width="11" style="289" customWidth="1"/>
    <col min="10285" max="10287" width="13.33203125" style="289" customWidth="1"/>
    <col min="10288" max="10293" width="8.5" style="289" customWidth="1"/>
    <col min="10294" max="10295" width="12.1640625" style="289" customWidth="1"/>
    <col min="10296" max="10298" width="10" style="289" customWidth="1"/>
    <col min="10299" max="10301" width="12" style="289" customWidth="1"/>
    <col min="10302" max="10303" width="11.83203125" style="289" customWidth="1"/>
    <col min="10304" max="10307" width="14.5" style="289" customWidth="1"/>
    <col min="10308" max="10309" width="11" style="289" customWidth="1"/>
    <col min="10310" max="10310" width="10.83203125" style="289" customWidth="1"/>
    <col min="10311" max="10311" width="10.33203125" style="289" customWidth="1"/>
    <col min="10312" max="10312" width="16" style="289" bestFit="1" customWidth="1"/>
    <col min="10313" max="10318" width="7.1640625" style="289" customWidth="1"/>
    <col min="10319" max="10320" width="12.33203125" style="289" customWidth="1"/>
    <col min="10321" max="10321" width="10.6640625" style="289" customWidth="1"/>
    <col min="10322" max="10323" width="12" style="289" customWidth="1"/>
    <col min="10324" max="10324" width="11.5" style="289" customWidth="1"/>
    <col min="10325" max="10325" width="13.5" style="289" customWidth="1"/>
    <col min="10326" max="10326" width="14.5" style="289" customWidth="1"/>
    <col min="10327" max="10327" width="9.6640625" style="289" customWidth="1"/>
    <col min="10328" max="10328" width="9.5" style="289" customWidth="1"/>
    <col min="10329" max="10330" width="8.6640625" style="289" customWidth="1"/>
    <col min="10331" max="10331" width="11" style="289" customWidth="1"/>
    <col min="10332" max="10495" width="13.5" style="289"/>
    <col min="10496" max="10496" width="5.83203125" style="289" bestFit="1" customWidth="1"/>
    <col min="10497" max="10497" width="16.83203125" style="289" customWidth="1"/>
    <col min="10498" max="10498" width="60" style="289" customWidth="1"/>
    <col min="10499" max="10499" width="12.5" style="289" bestFit="1" customWidth="1"/>
    <col min="10500" max="10500" width="42" style="289" customWidth="1"/>
    <col min="10501" max="10501" width="23.33203125" style="289" customWidth="1"/>
    <col min="10502" max="10502" width="5.83203125" style="289" bestFit="1" customWidth="1"/>
    <col min="10503" max="10503" width="41.1640625" style="289" bestFit="1" customWidth="1"/>
    <col min="10504" max="10504" width="8.1640625" style="289" customWidth="1"/>
    <col min="10505" max="10505" width="36.5" style="289" customWidth="1"/>
    <col min="10506" max="10506" width="8.33203125" style="289" bestFit="1" customWidth="1"/>
    <col min="10507" max="10507" width="7.1640625" style="289" customWidth="1"/>
    <col min="10508" max="10508" width="28" style="289" customWidth="1"/>
    <col min="10509" max="10509" width="64.6640625" style="289" bestFit="1" customWidth="1"/>
    <col min="10510" max="10510" width="52" style="289" bestFit="1" customWidth="1"/>
    <col min="10511" max="10511" width="11.83203125" style="289" customWidth="1"/>
    <col min="10512" max="10512" width="14.5" style="289" customWidth="1"/>
    <col min="10513" max="10514" width="11.83203125" style="289" customWidth="1"/>
    <col min="10515" max="10515" width="13.1640625" style="289" customWidth="1"/>
    <col min="10516" max="10521" width="11.83203125" style="289" customWidth="1"/>
    <col min="10522" max="10522" width="12.6640625" style="289" customWidth="1"/>
    <col min="10523" max="10531" width="11.83203125" style="289" customWidth="1"/>
    <col min="10532" max="10533" width="12.83203125" style="289" customWidth="1"/>
    <col min="10534" max="10534" width="12.33203125" style="289" customWidth="1"/>
    <col min="10535" max="10536" width="11.83203125" style="289" customWidth="1"/>
    <col min="10537" max="10537" width="12.6640625" style="289" customWidth="1"/>
    <col min="10538" max="10540" width="11" style="289" customWidth="1"/>
    <col min="10541" max="10543" width="13.33203125" style="289" customWidth="1"/>
    <col min="10544" max="10549" width="8.5" style="289" customWidth="1"/>
    <col min="10550" max="10551" width="12.1640625" style="289" customWidth="1"/>
    <col min="10552" max="10554" width="10" style="289" customWidth="1"/>
    <col min="10555" max="10557" width="12" style="289" customWidth="1"/>
    <col min="10558" max="10559" width="11.83203125" style="289" customWidth="1"/>
    <col min="10560" max="10563" width="14.5" style="289" customWidth="1"/>
    <col min="10564" max="10565" width="11" style="289" customWidth="1"/>
    <col min="10566" max="10566" width="10.83203125" style="289" customWidth="1"/>
    <col min="10567" max="10567" width="10.33203125" style="289" customWidth="1"/>
    <col min="10568" max="10568" width="16" style="289" bestFit="1" customWidth="1"/>
    <col min="10569" max="10574" width="7.1640625" style="289" customWidth="1"/>
    <col min="10575" max="10576" width="12.33203125" style="289" customWidth="1"/>
    <col min="10577" max="10577" width="10.6640625" style="289" customWidth="1"/>
    <col min="10578" max="10579" width="12" style="289" customWidth="1"/>
    <col min="10580" max="10580" width="11.5" style="289" customWidth="1"/>
    <col min="10581" max="10581" width="13.5" style="289" customWidth="1"/>
    <col min="10582" max="10582" width="14.5" style="289" customWidth="1"/>
    <col min="10583" max="10583" width="9.6640625" style="289" customWidth="1"/>
    <col min="10584" max="10584" width="9.5" style="289" customWidth="1"/>
    <col min="10585" max="10586" width="8.6640625" style="289" customWidth="1"/>
    <col min="10587" max="10587" width="11" style="289" customWidth="1"/>
    <col min="10588" max="10751" width="13.5" style="289"/>
    <col min="10752" max="10752" width="5.83203125" style="289" bestFit="1" customWidth="1"/>
    <col min="10753" max="10753" width="16.83203125" style="289" customWidth="1"/>
    <col min="10754" max="10754" width="60" style="289" customWidth="1"/>
    <col min="10755" max="10755" width="12.5" style="289" bestFit="1" customWidth="1"/>
    <col min="10756" max="10756" width="42" style="289" customWidth="1"/>
    <col min="10757" max="10757" width="23.33203125" style="289" customWidth="1"/>
    <col min="10758" max="10758" width="5.83203125" style="289" bestFit="1" customWidth="1"/>
    <col min="10759" max="10759" width="41.1640625" style="289" bestFit="1" customWidth="1"/>
    <col min="10760" max="10760" width="8.1640625" style="289" customWidth="1"/>
    <col min="10761" max="10761" width="36.5" style="289" customWidth="1"/>
    <col min="10762" max="10762" width="8.33203125" style="289" bestFit="1" customWidth="1"/>
    <col min="10763" max="10763" width="7.1640625" style="289" customWidth="1"/>
    <col min="10764" max="10764" width="28" style="289" customWidth="1"/>
    <col min="10765" max="10765" width="64.6640625" style="289" bestFit="1" customWidth="1"/>
    <col min="10766" max="10766" width="52" style="289" bestFit="1" customWidth="1"/>
    <col min="10767" max="10767" width="11.83203125" style="289" customWidth="1"/>
    <col min="10768" max="10768" width="14.5" style="289" customWidth="1"/>
    <col min="10769" max="10770" width="11.83203125" style="289" customWidth="1"/>
    <col min="10771" max="10771" width="13.1640625" style="289" customWidth="1"/>
    <col min="10772" max="10777" width="11.83203125" style="289" customWidth="1"/>
    <col min="10778" max="10778" width="12.6640625" style="289" customWidth="1"/>
    <col min="10779" max="10787" width="11.83203125" style="289" customWidth="1"/>
    <col min="10788" max="10789" width="12.83203125" style="289" customWidth="1"/>
    <col min="10790" max="10790" width="12.33203125" style="289" customWidth="1"/>
    <col min="10791" max="10792" width="11.83203125" style="289" customWidth="1"/>
    <col min="10793" max="10793" width="12.6640625" style="289" customWidth="1"/>
    <col min="10794" max="10796" width="11" style="289" customWidth="1"/>
    <col min="10797" max="10799" width="13.33203125" style="289" customWidth="1"/>
    <col min="10800" max="10805" width="8.5" style="289" customWidth="1"/>
    <col min="10806" max="10807" width="12.1640625" style="289" customWidth="1"/>
    <col min="10808" max="10810" width="10" style="289" customWidth="1"/>
    <col min="10811" max="10813" width="12" style="289" customWidth="1"/>
    <col min="10814" max="10815" width="11.83203125" style="289" customWidth="1"/>
    <col min="10816" max="10819" width="14.5" style="289" customWidth="1"/>
    <col min="10820" max="10821" width="11" style="289" customWidth="1"/>
    <col min="10822" max="10822" width="10.83203125" style="289" customWidth="1"/>
    <col min="10823" max="10823" width="10.33203125" style="289" customWidth="1"/>
    <col min="10824" max="10824" width="16" style="289" bestFit="1" customWidth="1"/>
    <col min="10825" max="10830" width="7.1640625" style="289" customWidth="1"/>
    <col min="10831" max="10832" width="12.33203125" style="289" customWidth="1"/>
    <col min="10833" max="10833" width="10.6640625" style="289" customWidth="1"/>
    <col min="10834" max="10835" width="12" style="289" customWidth="1"/>
    <col min="10836" max="10836" width="11.5" style="289" customWidth="1"/>
    <col min="10837" max="10837" width="13.5" style="289" customWidth="1"/>
    <col min="10838" max="10838" width="14.5" style="289" customWidth="1"/>
    <col min="10839" max="10839" width="9.6640625" style="289" customWidth="1"/>
    <col min="10840" max="10840" width="9.5" style="289" customWidth="1"/>
    <col min="10841" max="10842" width="8.6640625" style="289" customWidth="1"/>
    <col min="10843" max="10843" width="11" style="289" customWidth="1"/>
    <col min="10844" max="11007" width="13.5" style="289"/>
    <col min="11008" max="11008" width="5.83203125" style="289" bestFit="1" customWidth="1"/>
    <col min="11009" max="11009" width="16.83203125" style="289" customWidth="1"/>
    <col min="11010" max="11010" width="60" style="289" customWidth="1"/>
    <col min="11011" max="11011" width="12.5" style="289" bestFit="1" customWidth="1"/>
    <col min="11012" max="11012" width="42" style="289" customWidth="1"/>
    <col min="11013" max="11013" width="23.33203125" style="289" customWidth="1"/>
    <col min="11014" max="11014" width="5.83203125" style="289" bestFit="1" customWidth="1"/>
    <col min="11015" max="11015" width="41.1640625" style="289" bestFit="1" customWidth="1"/>
    <col min="11016" max="11016" width="8.1640625" style="289" customWidth="1"/>
    <col min="11017" max="11017" width="36.5" style="289" customWidth="1"/>
    <col min="11018" max="11018" width="8.33203125" style="289" bestFit="1" customWidth="1"/>
    <col min="11019" max="11019" width="7.1640625" style="289" customWidth="1"/>
    <col min="11020" max="11020" width="28" style="289" customWidth="1"/>
    <col min="11021" max="11021" width="64.6640625" style="289" bestFit="1" customWidth="1"/>
    <col min="11022" max="11022" width="52" style="289" bestFit="1" customWidth="1"/>
    <col min="11023" max="11023" width="11.83203125" style="289" customWidth="1"/>
    <col min="11024" max="11024" width="14.5" style="289" customWidth="1"/>
    <col min="11025" max="11026" width="11.83203125" style="289" customWidth="1"/>
    <col min="11027" max="11027" width="13.1640625" style="289" customWidth="1"/>
    <col min="11028" max="11033" width="11.83203125" style="289" customWidth="1"/>
    <col min="11034" max="11034" width="12.6640625" style="289" customWidth="1"/>
    <col min="11035" max="11043" width="11.83203125" style="289" customWidth="1"/>
    <col min="11044" max="11045" width="12.83203125" style="289" customWidth="1"/>
    <col min="11046" max="11046" width="12.33203125" style="289" customWidth="1"/>
    <col min="11047" max="11048" width="11.83203125" style="289" customWidth="1"/>
    <col min="11049" max="11049" width="12.6640625" style="289" customWidth="1"/>
    <col min="11050" max="11052" width="11" style="289" customWidth="1"/>
    <col min="11053" max="11055" width="13.33203125" style="289" customWidth="1"/>
    <col min="11056" max="11061" width="8.5" style="289" customWidth="1"/>
    <col min="11062" max="11063" width="12.1640625" style="289" customWidth="1"/>
    <col min="11064" max="11066" width="10" style="289" customWidth="1"/>
    <col min="11067" max="11069" width="12" style="289" customWidth="1"/>
    <col min="11070" max="11071" width="11.83203125" style="289" customWidth="1"/>
    <col min="11072" max="11075" width="14.5" style="289" customWidth="1"/>
    <col min="11076" max="11077" width="11" style="289" customWidth="1"/>
    <col min="11078" max="11078" width="10.83203125" style="289" customWidth="1"/>
    <col min="11079" max="11079" width="10.33203125" style="289" customWidth="1"/>
    <col min="11080" max="11080" width="16" style="289" bestFit="1" customWidth="1"/>
    <col min="11081" max="11086" width="7.1640625" style="289" customWidth="1"/>
    <col min="11087" max="11088" width="12.33203125" style="289" customWidth="1"/>
    <col min="11089" max="11089" width="10.6640625" style="289" customWidth="1"/>
    <col min="11090" max="11091" width="12" style="289" customWidth="1"/>
    <col min="11092" max="11092" width="11.5" style="289" customWidth="1"/>
    <col min="11093" max="11093" width="13.5" style="289" customWidth="1"/>
    <col min="11094" max="11094" width="14.5" style="289" customWidth="1"/>
    <col min="11095" max="11095" width="9.6640625" style="289" customWidth="1"/>
    <col min="11096" max="11096" width="9.5" style="289" customWidth="1"/>
    <col min="11097" max="11098" width="8.6640625" style="289" customWidth="1"/>
    <col min="11099" max="11099" width="11" style="289" customWidth="1"/>
    <col min="11100" max="11263" width="13.5" style="289"/>
    <col min="11264" max="11264" width="5.83203125" style="289" bestFit="1" customWidth="1"/>
    <col min="11265" max="11265" width="16.83203125" style="289" customWidth="1"/>
    <col min="11266" max="11266" width="60" style="289" customWidth="1"/>
    <col min="11267" max="11267" width="12.5" style="289" bestFit="1" customWidth="1"/>
    <col min="11268" max="11268" width="42" style="289" customWidth="1"/>
    <col min="11269" max="11269" width="23.33203125" style="289" customWidth="1"/>
    <col min="11270" max="11270" width="5.83203125" style="289" bestFit="1" customWidth="1"/>
    <col min="11271" max="11271" width="41.1640625" style="289" bestFit="1" customWidth="1"/>
    <col min="11272" max="11272" width="8.1640625" style="289" customWidth="1"/>
    <col min="11273" max="11273" width="36.5" style="289" customWidth="1"/>
    <col min="11274" max="11274" width="8.33203125" style="289" bestFit="1" customWidth="1"/>
    <col min="11275" max="11275" width="7.1640625" style="289" customWidth="1"/>
    <col min="11276" max="11276" width="28" style="289" customWidth="1"/>
    <col min="11277" max="11277" width="64.6640625" style="289" bestFit="1" customWidth="1"/>
    <col min="11278" max="11278" width="52" style="289" bestFit="1" customWidth="1"/>
    <col min="11279" max="11279" width="11.83203125" style="289" customWidth="1"/>
    <col min="11280" max="11280" width="14.5" style="289" customWidth="1"/>
    <col min="11281" max="11282" width="11.83203125" style="289" customWidth="1"/>
    <col min="11283" max="11283" width="13.1640625" style="289" customWidth="1"/>
    <col min="11284" max="11289" width="11.83203125" style="289" customWidth="1"/>
    <col min="11290" max="11290" width="12.6640625" style="289" customWidth="1"/>
    <col min="11291" max="11299" width="11.83203125" style="289" customWidth="1"/>
    <col min="11300" max="11301" width="12.83203125" style="289" customWidth="1"/>
    <col min="11302" max="11302" width="12.33203125" style="289" customWidth="1"/>
    <col min="11303" max="11304" width="11.83203125" style="289" customWidth="1"/>
    <col min="11305" max="11305" width="12.6640625" style="289" customWidth="1"/>
    <col min="11306" max="11308" width="11" style="289" customWidth="1"/>
    <col min="11309" max="11311" width="13.33203125" style="289" customWidth="1"/>
    <col min="11312" max="11317" width="8.5" style="289" customWidth="1"/>
    <col min="11318" max="11319" width="12.1640625" style="289" customWidth="1"/>
    <col min="11320" max="11322" width="10" style="289" customWidth="1"/>
    <col min="11323" max="11325" width="12" style="289" customWidth="1"/>
    <col min="11326" max="11327" width="11.83203125" style="289" customWidth="1"/>
    <col min="11328" max="11331" width="14.5" style="289" customWidth="1"/>
    <col min="11332" max="11333" width="11" style="289" customWidth="1"/>
    <col min="11334" max="11334" width="10.83203125" style="289" customWidth="1"/>
    <col min="11335" max="11335" width="10.33203125" style="289" customWidth="1"/>
    <col min="11336" max="11336" width="16" style="289" bestFit="1" customWidth="1"/>
    <col min="11337" max="11342" width="7.1640625" style="289" customWidth="1"/>
    <col min="11343" max="11344" width="12.33203125" style="289" customWidth="1"/>
    <col min="11345" max="11345" width="10.6640625" style="289" customWidth="1"/>
    <col min="11346" max="11347" width="12" style="289" customWidth="1"/>
    <col min="11348" max="11348" width="11.5" style="289" customWidth="1"/>
    <col min="11349" max="11349" width="13.5" style="289" customWidth="1"/>
    <col min="11350" max="11350" width="14.5" style="289" customWidth="1"/>
    <col min="11351" max="11351" width="9.6640625" style="289" customWidth="1"/>
    <col min="11352" max="11352" width="9.5" style="289" customWidth="1"/>
    <col min="11353" max="11354" width="8.6640625" style="289" customWidth="1"/>
    <col min="11355" max="11355" width="11" style="289" customWidth="1"/>
    <col min="11356" max="11519" width="13.5" style="289"/>
    <col min="11520" max="11520" width="5.83203125" style="289" bestFit="1" customWidth="1"/>
    <col min="11521" max="11521" width="16.83203125" style="289" customWidth="1"/>
    <col min="11522" max="11522" width="60" style="289" customWidth="1"/>
    <col min="11523" max="11523" width="12.5" style="289" bestFit="1" customWidth="1"/>
    <col min="11524" max="11524" width="42" style="289" customWidth="1"/>
    <col min="11525" max="11525" width="23.33203125" style="289" customWidth="1"/>
    <col min="11526" max="11526" width="5.83203125" style="289" bestFit="1" customWidth="1"/>
    <col min="11527" max="11527" width="41.1640625" style="289" bestFit="1" customWidth="1"/>
    <col min="11528" max="11528" width="8.1640625" style="289" customWidth="1"/>
    <col min="11529" max="11529" width="36.5" style="289" customWidth="1"/>
    <col min="11530" max="11530" width="8.33203125" style="289" bestFit="1" customWidth="1"/>
    <col min="11531" max="11531" width="7.1640625" style="289" customWidth="1"/>
    <col min="11532" max="11532" width="28" style="289" customWidth="1"/>
    <col min="11533" max="11533" width="64.6640625" style="289" bestFit="1" customWidth="1"/>
    <col min="11534" max="11534" width="52" style="289" bestFit="1" customWidth="1"/>
    <col min="11535" max="11535" width="11.83203125" style="289" customWidth="1"/>
    <col min="11536" max="11536" width="14.5" style="289" customWidth="1"/>
    <col min="11537" max="11538" width="11.83203125" style="289" customWidth="1"/>
    <col min="11539" max="11539" width="13.1640625" style="289" customWidth="1"/>
    <col min="11540" max="11545" width="11.83203125" style="289" customWidth="1"/>
    <col min="11546" max="11546" width="12.6640625" style="289" customWidth="1"/>
    <col min="11547" max="11555" width="11.83203125" style="289" customWidth="1"/>
    <col min="11556" max="11557" width="12.83203125" style="289" customWidth="1"/>
    <col min="11558" max="11558" width="12.33203125" style="289" customWidth="1"/>
    <col min="11559" max="11560" width="11.83203125" style="289" customWidth="1"/>
    <col min="11561" max="11561" width="12.6640625" style="289" customWidth="1"/>
    <col min="11562" max="11564" width="11" style="289" customWidth="1"/>
    <col min="11565" max="11567" width="13.33203125" style="289" customWidth="1"/>
    <col min="11568" max="11573" width="8.5" style="289" customWidth="1"/>
    <col min="11574" max="11575" width="12.1640625" style="289" customWidth="1"/>
    <col min="11576" max="11578" width="10" style="289" customWidth="1"/>
    <col min="11579" max="11581" width="12" style="289" customWidth="1"/>
    <col min="11582" max="11583" width="11.83203125" style="289" customWidth="1"/>
    <col min="11584" max="11587" width="14.5" style="289" customWidth="1"/>
    <col min="11588" max="11589" width="11" style="289" customWidth="1"/>
    <col min="11590" max="11590" width="10.83203125" style="289" customWidth="1"/>
    <col min="11591" max="11591" width="10.33203125" style="289" customWidth="1"/>
    <col min="11592" max="11592" width="16" style="289" bestFit="1" customWidth="1"/>
    <col min="11593" max="11598" width="7.1640625" style="289" customWidth="1"/>
    <col min="11599" max="11600" width="12.33203125" style="289" customWidth="1"/>
    <col min="11601" max="11601" width="10.6640625" style="289" customWidth="1"/>
    <col min="11602" max="11603" width="12" style="289" customWidth="1"/>
    <col min="11604" max="11604" width="11.5" style="289" customWidth="1"/>
    <col min="11605" max="11605" width="13.5" style="289" customWidth="1"/>
    <col min="11606" max="11606" width="14.5" style="289" customWidth="1"/>
    <col min="11607" max="11607" width="9.6640625" style="289" customWidth="1"/>
    <col min="11608" max="11608" width="9.5" style="289" customWidth="1"/>
    <col min="11609" max="11610" width="8.6640625" style="289" customWidth="1"/>
    <col min="11611" max="11611" width="11" style="289" customWidth="1"/>
    <col min="11612" max="11775" width="13.5" style="289"/>
    <col min="11776" max="11776" width="5.83203125" style="289" bestFit="1" customWidth="1"/>
    <col min="11777" max="11777" width="16.83203125" style="289" customWidth="1"/>
    <col min="11778" max="11778" width="60" style="289" customWidth="1"/>
    <col min="11779" max="11779" width="12.5" style="289" bestFit="1" customWidth="1"/>
    <col min="11780" max="11780" width="42" style="289" customWidth="1"/>
    <col min="11781" max="11781" width="23.33203125" style="289" customWidth="1"/>
    <col min="11782" max="11782" width="5.83203125" style="289" bestFit="1" customWidth="1"/>
    <col min="11783" max="11783" width="41.1640625" style="289" bestFit="1" customWidth="1"/>
    <col min="11784" max="11784" width="8.1640625" style="289" customWidth="1"/>
    <col min="11785" max="11785" width="36.5" style="289" customWidth="1"/>
    <col min="11786" max="11786" width="8.33203125" style="289" bestFit="1" customWidth="1"/>
    <col min="11787" max="11787" width="7.1640625" style="289" customWidth="1"/>
    <col min="11788" max="11788" width="28" style="289" customWidth="1"/>
    <col min="11789" max="11789" width="64.6640625" style="289" bestFit="1" customWidth="1"/>
    <col min="11790" max="11790" width="52" style="289" bestFit="1" customWidth="1"/>
    <col min="11791" max="11791" width="11.83203125" style="289" customWidth="1"/>
    <col min="11792" max="11792" width="14.5" style="289" customWidth="1"/>
    <col min="11793" max="11794" width="11.83203125" style="289" customWidth="1"/>
    <col min="11795" max="11795" width="13.1640625" style="289" customWidth="1"/>
    <col min="11796" max="11801" width="11.83203125" style="289" customWidth="1"/>
    <col min="11802" max="11802" width="12.6640625" style="289" customWidth="1"/>
    <col min="11803" max="11811" width="11.83203125" style="289" customWidth="1"/>
    <col min="11812" max="11813" width="12.83203125" style="289" customWidth="1"/>
    <col min="11814" max="11814" width="12.33203125" style="289" customWidth="1"/>
    <col min="11815" max="11816" width="11.83203125" style="289" customWidth="1"/>
    <col min="11817" max="11817" width="12.6640625" style="289" customWidth="1"/>
    <col min="11818" max="11820" width="11" style="289" customWidth="1"/>
    <col min="11821" max="11823" width="13.33203125" style="289" customWidth="1"/>
    <col min="11824" max="11829" width="8.5" style="289" customWidth="1"/>
    <col min="11830" max="11831" width="12.1640625" style="289" customWidth="1"/>
    <col min="11832" max="11834" width="10" style="289" customWidth="1"/>
    <col min="11835" max="11837" width="12" style="289" customWidth="1"/>
    <col min="11838" max="11839" width="11.83203125" style="289" customWidth="1"/>
    <col min="11840" max="11843" width="14.5" style="289" customWidth="1"/>
    <col min="11844" max="11845" width="11" style="289" customWidth="1"/>
    <col min="11846" max="11846" width="10.83203125" style="289" customWidth="1"/>
    <col min="11847" max="11847" width="10.33203125" style="289" customWidth="1"/>
    <col min="11848" max="11848" width="16" style="289" bestFit="1" customWidth="1"/>
    <col min="11849" max="11854" width="7.1640625" style="289" customWidth="1"/>
    <col min="11855" max="11856" width="12.33203125" style="289" customWidth="1"/>
    <col min="11857" max="11857" width="10.6640625" style="289" customWidth="1"/>
    <col min="11858" max="11859" width="12" style="289" customWidth="1"/>
    <col min="11860" max="11860" width="11.5" style="289" customWidth="1"/>
    <col min="11861" max="11861" width="13.5" style="289" customWidth="1"/>
    <col min="11862" max="11862" width="14.5" style="289" customWidth="1"/>
    <col min="11863" max="11863" width="9.6640625" style="289" customWidth="1"/>
    <col min="11864" max="11864" width="9.5" style="289" customWidth="1"/>
    <col min="11865" max="11866" width="8.6640625" style="289" customWidth="1"/>
    <col min="11867" max="11867" width="11" style="289" customWidth="1"/>
    <col min="11868" max="12031" width="13.5" style="289"/>
    <col min="12032" max="12032" width="5.83203125" style="289" bestFit="1" customWidth="1"/>
    <col min="12033" max="12033" width="16.83203125" style="289" customWidth="1"/>
    <col min="12034" max="12034" width="60" style="289" customWidth="1"/>
    <col min="12035" max="12035" width="12.5" style="289" bestFit="1" customWidth="1"/>
    <col min="12036" max="12036" width="42" style="289" customWidth="1"/>
    <col min="12037" max="12037" width="23.33203125" style="289" customWidth="1"/>
    <col min="12038" max="12038" width="5.83203125" style="289" bestFit="1" customWidth="1"/>
    <col min="12039" max="12039" width="41.1640625" style="289" bestFit="1" customWidth="1"/>
    <col min="12040" max="12040" width="8.1640625" style="289" customWidth="1"/>
    <col min="12041" max="12041" width="36.5" style="289" customWidth="1"/>
    <col min="12042" max="12042" width="8.33203125" style="289" bestFit="1" customWidth="1"/>
    <col min="12043" max="12043" width="7.1640625" style="289" customWidth="1"/>
    <col min="12044" max="12044" width="28" style="289" customWidth="1"/>
    <col min="12045" max="12045" width="64.6640625" style="289" bestFit="1" customWidth="1"/>
    <col min="12046" max="12046" width="52" style="289" bestFit="1" customWidth="1"/>
    <col min="12047" max="12047" width="11.83203125" style="289" customWidth="1"/>
    <col min="12048" max="12048" width="14.5" style="289" customWidth="1"/>
    <col min="12049" max="12050" width="11.83203125" style="289" customWidth="1"/>
    <col min="12051" max="12051" width="13.1640625" style="289" customWidth="1"/>
    <col min="12052" max="12057" width="11.83203125" style="289" customWidth="1"/>
    <col min="12058" max="12058" width="12.6640625" style="289" customWidth="1"/>
    <col min="12059" max="12067" width="11.83203125" style="289" customWidth="1"/>
    <col min="12068" max="12069" width="12.83203125" style="289" customWidth="1"/>
    <col min="12070" max="12070" width="12.33203125" style="289" customWidth="1"/>
    <col min="12071" max="12072" width="11.83203125" style="289" customWidth="1"/>
    <col min="12073" max="12073" width="12.6640625" style="289" customWidth="1"/>
    <col min="12074" max="12076" width="11" style="289" customWidth="1"/>
    <col min="12077" max="12079" width="13.33203125" style="289" customWidth="1"/>
    <col min="12080" max="12085" width="8.5" style="289" customWidth="1"/>
    <col min="12086" max="12087" width="12.1640625" style="289" customWidth="1"/>
    <col min="12088" max="12090" width="10" style="289" customWidth="1"/>
    <col min="12091" max="12093" width="12" style="289" customWidth="1"/>
    <col min="12094" max="12095" width="11.83203125" style="289" customWidth="1"/>
    <col min="12096" max="12099" width="14.5" style="289" customWidth="1"/>
    <col min="12100" max="12101" width="11" style="289" customWidth="1"/>
    <col min="12102" max="12102" width="10.83203125" style="289" customWidth="1"/>
    <col min="12103" max="12103" width="10.33203125" style="289" customWidth="1"/>
    <col min="12104" max="12104" width="16" style="289" bestFit="1" customWidth="1"/>
    <col min="12105" max="12110" width="7.1640625" style="289" customWidth="1"/>
    <col min="12111" max="12112" width="12.33203125" style="289" customWidth="1"/>
    <col min="12113" max="12113" width="10.6640625" style="289" customWidth="1"/>
    <col min="12114" max="12115" width="12" style="289" customWidth="1"/>
    <col min="12116" max="12116" width="11.5" style="289" customWidth="1"/>
    <col min="12117" max="12117" width="13.5" style="289" customWidth="1"/>
    <col min="12118" max="12118" width="14.5" style="289" customWidth="1"/>
    <col min="12119" max="12119" width="9.6640625" style="289" customWidth="1"/>
    <col min="12120" max="12120" width="9.5" style="289" customWidth="1"/>
    <col min="12121" max="12122" width="8.6640625" style="289" customWidth="1"/>
    <col min="12123" max="12123" width="11" style="289" customWidth="1"/>
    <col min="12124" max="12287" width="13.5" style="289"/>
    <col min="12288" max="12288" width="5.83203125" style="289" bestFit="1" customWidth="1"/>
    <col min="12289" max="12289" width="16.83203125" style="289" customWidth="1"/>
    <col min="12290" max="12290" width="60" style="289" customWidth="1"/>
    <col min="12291" max="12291" width="12.5" style="289" bestFit="1" customWidth="1"/>
    <col min="12292" max="12292" width="42" style="289" customWidth="1"/>
    <col min="12293" max="12293" width="23.33203125" style="289" customWidth="1"/>
    <col min="12294" max="12294" width="5.83203125" style="289" bestFit="1" customWidth="1"/>
    <col min="12295" max="12295" width="41.1640625" style="289" bestFit="1" customWidth="1"/>
    <col min="12296" max="12296" width="8.1640625" style="289" customWidth="1"/>
    <col min="12297" max="12297" width="36.5" style="289" customWidth="1"/>
    <col min="12298" max="12298" width="8.33203125" style="289" bestFit="1" customWidth="1"/>
    <col min="12299" max="12299" width="7.1640625" style="289" customWidth="1"/>
    <col min="12300" max="12300" width="28" style="289" customWidth="1"/>
    <col min="12301" max="12301" width="64.6640625" style="289" bestFit="1" customWidth="1"/>
    <col min="12302" max="12302" width="52" style="289" bestFit="1" customWidth="1"/>
    <col min="12303" max="12303" width="11.83203125" style="289" customWidth="1"/>
    <col min="12304" max="12304" width="14.5" style="289" customWidth="1"/>
    <col min="12305" max="12306" width="11.83203125" style="289" customWidth="1"/>
    <col min="12307" max="12307" width="13.1640625" style="289" customWidth="1"/>
    <col min="12308" max="12313" width="11.83203125" style="289" customWidth="1"/>
    <col min="12314" max="12314" width="12.6640625" style="289" customWidth="1"/>
    <col min="12315" max="12323" width="11.83203125" style="289" customWidth="1"/>
    <col min="12324" max="12325" width="12.83203125" style="289" customWidth="1"/>
    <col min="12326" max="12326" width="12.33203125" style="289" customWidth="1"/>
    <col min="12327" max="12328" width="11.83203125" style="289" customWidth="1"/>
    <col min="12329" max="12329" width="12.6640625" style="289" customWidth="1"/>
    <col min="12330" max="12332" width="11" style="289" customWidth="1"/>
    <col min="12333" max="12335" width="13.33203125" style="289" customWidth="1"/>
    <col min="12336" max="12341" width="8.5" style="289" customWidth="1"/>
    <col min="12342" max="12343" width="12.1640625" style="289" customWidth="1"/>
    <col min="12344" max="12346" width="10" style="289" customWidth="1"/>
    <col min="12347" max="12349" width="12" style="289" customWidth="1"/>
    <col min="12350" max="12351" width="11.83203125" style="289" customWidth="1"/>
    <col min="12352" max="12355" width="14.5" style="289" customWidth="1"/>
    <col min="12356" max="12357" width="11" style="289" customWidth="1"/>
    <col min="12358" max="12358" width="10.83203125" style="289" customWidth="1"/>
    <col min="12359" max="12359" width="10.33203125" style="289" customWidth="1"/>
    <col min="12360" max="12360" width="16" style="289" bestFit="1" customWidth="1"/>
    <col min="12361" max="12366" width="7.1640625" style="289" customWidth="1"/>
    <col min="12367" max="12368" width="12.33203125" style="289" customWidth="1"/>
    <col min="12369" max="12369" width="10.6640625" style="289" customWidth="1"/>
    <col min="12370" max="12371" width="12" style="289" customWidth="1"/>
    <col min="12372" max="12372" width="11.5" style="289" customWidth="1"/>
    <col min="12373" max="12373" width="13.5" style="289" customWidth="1"/>
    <col min="12374" max="12374" width="14.5" style="289" customWidth="1"/>
    <col min="12375" max="12375" width="9.6640625" style="289" customWidth="1"/>
    <col min="12376" max="12376" width="9.5" style="289" customWidth="1"/>
    <col min="12377" max="12378" width="8.6640625" style="289" customWidth="1"/>
    <col min="12379" max="12379" width="11" style="289" customWidth="1"/>
    <col min="12380" max="12543" width="13.5" style="289"/>
    <col min="12544" max="12544" width="5.83203125" style="289" bestFit="1" customWidth="1"/>
    <col min="12545" max="12545" width="16.83203125" style="289" customWidth="1"/>
    <col min="12546" max="12546" width="60" style="289" customWidth="1"/>
    <col min="12547" max="12547" width="12.5" style="289" bestFit="1" customWidth="1"/>
    <col min="12548" max="12548" width="42" style="289" customWidth="1"/>
    <col min="12549" max="12549" width="23.33203125" style="289" customWidth="1"/>
    <col min="12550" max="12550" width="5.83203125" style="289" bestFit="1" customWidth="1"/>
    <col min="12551" max="12551" width="41.1640625" style="289" bestFit="1" customWidth="1"/>
    <col min="12552" max="12552" width="8.1640625" style="289" customWidth="1"/>
    <col min="12553" max="12553" width="36.5" style="289" customWidth="1"/>
    <col min="12554" max="12554" width="8.33203125" style="289" bestFit="1" customWidth="1"/>
    <col min="12555" max="12555" width="7.1640625" style="289" customWidth="1"/>
    <col min="12556" max="12556" width="28" style="289" customWidth="1"/>
    <col min="12557" max="12557" width="64.6640625" style="289" bestFit="1" customWidth="1"/>
    <col min="12558" max="12558" width="52" style="289" bestFit="1" customWidth="1"/>
    <col min="12559" max="12559" width="11.83203125" style="289" customWidth="1"/>
    <col min="12560" max="12560" width="14.5" style="289" customWidth="1"/>
    <col min="12561" max="12562" width="11.83203125" style="289" customWidth="1"/>
    <col min="12563" max="12563" width="13.1640625" style="289" customWidth="1"/>
    <col min="12564" max="12569" width="11.83203125" style="289" customWidth="1"/>
    <col min="12570" max="12570" width="12.6640625" style="289" customWidth="1"/>
    <col min="12571" max="12579" width="11.83203125" style="289" customWidth="1"/>
    <col min="12580" max="12581" width="12.83203125" style="289" customWidth="1"/>
    <col min="12582" max="12582" width="12.33203125" style="289" customWidth="1"/>
    <col min="12583" max="12584" width="11.83203125" style="289" customWidth="1"/>
    <col min="12585" max="12585" width="12.6640625" style="289" customWidth="1"/>
    <col min="12586" max="12588" width="11" style="289" customWidth="1"/>
    <col min="12589" max="12591" width="13.33203125" style="289" customWidth="1"/>
    <col min="12592" max="12597" width="8.5" style="289" customWidth="1"/>
    <col min="12598" max="12599" width="12.1640625" style="289" customWidth="1"/>
    <col min="12600" max="12602" width="10" style="289" customWidth="1"/>
    <col min="12603" max="12605" width="12" style="289" customWidth="1"/>
    <col min="12606" max="12607" width="11.83203125" style="289" customWidth="1"/>
    <col min="12608" max="12611" width="14.5" style="289" customWidth="1"/>
    <col min="12612" max="12613" width="11" style="289" customWidth="1"/>
    <col min="12614" max="12614" width="10.83203125" style="289" customWidth="1"/>
    <col min="12615" max="12615" width="10.33203125" style="289" customWidth="1"/>
    <col min="12616" max="12616" width="16" style="289" bestFit="1" customWidth="1"/>
    <col min="12617" max="12622" width="7.1640625" style="289" customWidth="1"/>
    <col min="12623" max="12624" width="12.33203125" style="289" customWidth="1"/>
    <col min="12625" max="12625" width="10.6640625" style="289" customWidth="1"/>
    <col min="12626" max="12627" width="12" style="289" customWidth="1"/>
    <col min="12628" max="12628" width="11.5" style="289" customWidth="1"/>
    <col min="12629" max="12629" width="13.5" style="289" customWidth="1"/>
    <col min="12630" max="12630" width="14.5" style="289" customWidth="1"/>
    <col min="12631" max="12631" width="9.6640625" style="289" customWidth="1"/>
    <col min="12632" max="12632" width="9.5" style="289" customWidth="1"/>
    <col min="12633" max="12634" width="8.6640625" style="289" customWidth="1"/>
    <col min="12635" max="12635" width="11" style="289" customWidth="1"/>
    <col min="12636" max="12799" width="13.5" style="289"/>
    <col min="12800" max="12800" width="5.83203125" style="289" bestFit="1" customWidth="1"/>
    <col min="12801" max="12801" width="16.83203125" style="289" customWidth="1"/>
    <col min="12802" max="12802" width="60" style="289" customWidth="1"/>
    <col min="12803" max="12803" width="12.5" style="289" bestFit="1" customWidth="1"/>
    <col min="12804" max="12804" width="42" style="289" customWidth="1"/>
    <col min="12805" max="12805" width="23.33203125" style="289" customWidth="1"/>
    <col min="12806" max="12806" width="5.83203125" style="289" bestFit="1" customWidth="1"/>
    <col min="12807" max="12807" width="41.1640625" style="289" bestFit="1" customWidth="1"/>
    <col min="12808" max="12808" width="8.1640625" style="289" customWidth="1"/>
    <col min="12809" max="12809" width="36.5" style="289" customWidth="1"/>
    <col min="12810" max="12810" width="8.33203125" style="289" bestFit="1" customWidth="1"/>
    <col min="12811" max="12811" width="7.1640625" style="289" customWidth="1"/>
    <col min="12812" max="12812" width="28" style="289" customWidth="1"/>
    <col min="12813" max="12813" width="64.6640625" style="289" bestFit="1" customWidth="1"/>
    <col min="12814" max="12814" width="52" style="289" bestFit="1" customWidth="1"/>
    <col min="12815" max="12815" width="11.83203125" style="289" customWidth="1"/>
    <col min="12816" max="12816" width="14.5" style="289" customWidth="1"/>
    <col min="12817" max="12818" width="11.83203125" style="289" customWidth="1"/>
    <col min="12819" max="12819" width="13.1640625" style="289" customWidth="1"/>
    <col min="12820" max="12825" width="11.83203125" style="289" customWidth="1"/>
    <col min="12826" max="12826" width="12.6640625" style="289" customWidth="1"/>
    <col min="12827" max="12835" width="11.83203125" style="289" customWidth="1"/>
    <col min="12836" max="12837" width="12.83203125" style="289" customWidth="1"/>
    <col min="12838" max="12838" width="12.33203125" style="289" customWidth="1"/>
    <col min="12839" max="12840" width="11.83203125" style="289" customWidth="1"/>
    <col min="12841" max="12841" width="12.6640625" style="289" customWidth="1"/>
    <col min="12842" max="12844" width="11" style="289" customWidth="1"/>
    <col min="12845" max="12847" width="13.33203125" style="289" customWidth="1"/>
    <col min="12848" max="12853" width="8.5" style="289" customWidth="1"/>
    <col min="12854" max="12855" width="12.1640625" style="289" customWidth="1"/>
    <col min="12856" max="12858" width="10" style="289" customWidth="1"/>
    <col min="12859" max="12861" width="12" style="289" customWidth="1"/>
    <col min="12862" max="12863" width="11.83203125" style="289" customWidth="1"/>
    <col min="12864" max="12867" width="14.5" style="289" customWidth="1"/>
    <col min="12868" max="12869" width="11" style="289" customWidth="1"/>
    <col min="12870" max="12870" width="10.83203125" style="289" customWidth="1"/>
    <col min="12871" max="12871" width="10.33203125" style="289" customWidth="1"/>
    <col min="12872" max="12872" width="16" style="289" bestFit="1" customWidth="1"/>
    <col min="12873" max="12878" width="7.1640625" style="289" customWidth="1"/>
    <col min="12879" max="12880" width="12.33203125" style="289" customWidth="1"/>
    <col min="12881" max="12881" width="10.6640625" style="289" customWidth="1"/>
    <col min="12882" max="12883" width="12" style="289" customWidth="1"/>
    <col min="12884" max="12884" width="11.5" style="289" customWidth="1"/>
    <col min="12885" max="12885" width="13.5" style="289" customWidth="1"/>
    <col min="12886" max="12886" width="14.5" style="289" customWidth="1"/>
    <col min="12887" max="12887" width="9.6640625" style="289" customWidth="1"/>
    <col min="12888" max="12888" width="9.5" style="289" customWidth="1"/>
    <col min="12889" max="12890" width="8.6640625" style="289" customWidth="1"/>
    <col min="12891" max="12891" width="11" style="289" customWidth="1"/>
    <col min="12892" max="13055" width="13.5" style="289"/>
    <col min="13056" max="13056" width="5.83203125" style="289" bestFit="1" customWidth="1"/>
    <col min="13057" max="13057" width="16.83203125" style="289" customWidth="1"/>
    <col min="13058" max="13058" width="60" style="289" customWidth="1"/>
    <col min="13059" max="13059" width="12.5" style="289" bestFit="1" customWidth="1"/>
    <col min="13060" max="13060" width="42" style="289" customWidth="1"/>
    <col min="13061" max="13061" width="23.33203125" style="289" customWidth="1"/>
    <col min="13062" max="13062" width="5.83203125" style="289" bestFit="1" customWidth="1"/>
    <col min="13063" max="13063" width="41.1640625" style="289" bestFit="1" customWidth="1"/>
    <col min="13064" max="13064" width="8.1640625" style="289" customWidth="1"/>
    <col min="13065" max="13065" width="36.5" style="289" customWidth="1"/>
    <col min="13066" max="13066" width="8.33203125" style="289" bestFit="1" customWidth="1"/>
    <col min="13067" max="13067" width="7.1640625" style="289" customWidth="1"/>
    <col min="13068" max="13068" width="28" style="289" customWidth="1"/>
    <col min="13069" max="13069" width="64.6640625" style="289" bestFit="1" customWidth="1"/>
    <col min="13070" max="13070" width="52" style="289" bestFit="1" customWidth="1"/>
    <col min="13071" max="13071" width="11.83203125" style="289" customWidth="1"/>
    <col min="13072" max="13072" width="14.5" style="289" customWidth="1"/>
    <col min="13073" max="13074" width="11.83203125" style="289" customWidth="1"/>
    <col min="13075" max="13075" width="13.1640625" style="289" customWidth="1"/>
    <col min="13076" max="13081" width="11.83203125" style="289" customWidth="1"/>
    <col min="13082" max="13082" width="12.6640625" style="289" customWidth="1"/>
    <col min="13083" max="13091" width="11.83203125" style="289" customWidth="1"/>
    <col min="13092" max="13093" width="12.83203125" style="289" customWidth="1"/>
    <col min="13094" max="13094" width="12.33203125" style="289" customWidth="1"/>
    <col min="13095" max="13096" width="11.83203125" style="289" customWidth="1"/>
    <col min="13097" max="13097" width="12.6640625" style="289" customWidth="1"/>
    <col min="13098" max="13100" width="11" style="289" customWidth="1"/>
    <col min="13101" max="13103" width="13.33203125" style="289" customWidth="1"/>
    <col min="13104" max="13109" width="8.5" style="289" customWidth="1"/>
    <col min="13110" max="13111" width="12.1640625" style="289" customWidth="1"/>
    <col min="13112" max="13114" width="10" style="289" customWidth="1"/>
    <col min="13115" max="13117" width="12" style="289" customWidth="1"/>
    <col min="13118" max="13119" width="11.83203125" style="289" customWidth="1"/>
    <col min="13120" max="13123" width="14.5" style="289" customWidth="1"/>
    <col min="13124" max="13125" width="11" style="289" customWidth="1"/>
    <col min="13126" max="13126" width="10.83203125" style="289" customWidth="1"/>
    <col min="13127" max="13127" width="10.33203125" style="289" customWidth="1"/>
    <col min="13128" max="13128" width="16" style="289" bestFit="1" customWidth="1"/>
    <col min="13129" max="13134" width="7.1640625" style="289" customWidth="1"/>
    <col min="13135" max="13136" width="12.33203125" style="289" customWidth="1"/>
    <col min="13137" max="13137" width="10.6640625" style="289" customWidth="1"/>
    <col min="13138" max="13139" width="12" style="289" customWidth="1"/>
    <col min="13140" max="13140" width="11.5" style="289" customWidth="1"/>
    <col min="13141" max="13141" width="13.5" style="289" customWidth="1"/>
    <col min="13142" max="13142" width="14.5" style="289" customWidth="1"/>
    <col min="13143" max="13143" width="9.6640625" style="289" customWidth="1"/>
    <col min="13144" max="13144" width="9.5" style="289" customWidth="1"/>
    <col min="13145" max="13146" width="8.6640625" style="289" customWidth="1"/>
    <col min="13147" max="13147" width="11" style="289" customWidth="1"/>
    <col min="13148" max="13311" width="13.5" style="289"/>
    <col min="13312" max="13312" width="5.83203125" style="289" bestFit="1" customWidth="1"/>
    <col min="13313" max="13313" width="16.83203125" style="289" customWidth="1"/>
    <col min="13314" max="13314" width="60" style="289" customWidth="1"/>
    <col min="13315" max="13315" width="12.5" style="289" bestFit="1" customWidth="1"/>
    <col min="13316" max="13316" width="42" style="289" customWidth="1"/>
    <col min="13317" max="13317" width="23.33203125" style="289" customWidth="1"/>
    <col min="13318" max="13318" width="5.83203125" style="289" bestFit="1" customWidth="1"/>
    <col min="13319" max="13319" width="41.1640625" style="289" bestFit="1" customWidth="1"/>
    <col min="13320" max="13320" width="8.1640625" style="289" customWidth="1"/>
    <col min="13321" max="13321" width="36.5" style="289" customWidth="1"/>
    <col min="13322" max="13322" width="8.33203125" style="289" bestFit="1" customWidth="1"/>
    <col min="13323" max="13323" width="7.1640625" style="289" customWidth="1"/>
    <col min="13324" max="13324" width="28" style="289" customWidth="1"/>
    <col min="13325" max="13325" width="64.6640625" style="289" bestFit="1" customWidth="1"/>
    <col min="13326" max="13326" width="52" style="289" bestFit="1" customWidth="1"/>
    <col min="13327" max="13327" width="11.83203125" style="289" customWidth="1"/>
    <col min="13328" max="13328" width="14.5" style="289" customWidth="1"/>
    <col min="13329" max="13330" width="11.83203125" style="289" customWidth="1"/>
    <col min="13331" max="13331" width="13.1640625" style="289" customWidth="1"/>
    <col min="13332" max="13337" width="11.83203125" style="289" customWidth="1"/>
    <col min="13338" max="13338" width="12.6640625" style="289" customWidth="1"/>
    <col min="13339" max="13347" width="11.83203125" style="289" customWidth="1"/>
    <col min="13348" max="13349" width="12.83203125" style="289" customWidth="1"/>
    <col min="13350" max="13350" width="12.33203125" style="289" customWidth="1"/>
    <col min="13351" max="13352" width="11.83203125" style="289" customWidth="1"/>
    <col min="13353" max="13353" width="12.6640625" style="289" customWidth="1"/>
    <col min="13354" max="13356" width="11" style="289" customWidth="1"/>
    <col min="13357" max="13359" width="13.33203125" style="289" customWidth="1"/>
    <col min="13360" max="13365" width="8.5" style="289" customWidth="1"/>
    <col min="13366" max="13367" width="12.1640625" style="289" customWidth="1"/>
    <col min="13368" max="13370" width="10" style="289" customWidth="1"/>
    <col min="13371" max="13373" width="12" style="289" customWidth="1"/>
    <col min="13374" max="13375" width="11.83203125" style="289" customWidth="1"/>
    <col min="13376" max="13379" width="14.5" style="289" customWidth="1"/>
    <col min="13380" max="13381" width="11" style="289" customWidth="1"/>
    <col min="13382" max="13382" width="10.83203125" style="289" customWidth="1"/>
    <col min="13383" max="13383" width="10.33203125" style="289" customWidth="1"/>
    <col min="13384" max="13384" width="16" style="289" bestFit="1" customWidth="1"/>
    <col min="13385" max="13390" width="7.1640625" style="289" customWidth="1"/>
    <col min="13391" max="13392" width="12.33203125" style="289" customWidth="1"/>
    <col min="13393" max="13393" width="10.6640625" style="289" customWidth="1"/>
    <col min="13394" max="13395" width="12" style="289" customWidth="1"/>
    <col min="13396" max="13396" width="11.5" style="289" customWidth="1"/>
    <col min="13397" max="13397" width="13.5" style="289" customWidth="1"/>
    <col min="13398" max="13398" width="14.5" style="289" customWidth="1"/>
    <col min="13399" max="13399" width="9.6640625" style="289" customWidth="1"/>
    <col min="13400" max="13400" width="9.5" style="289" customWidth="1"/>
    <col min="13401" max="13402" width="8.6640625" style="289" customWidth="1"/>
    <col min="13403" max="13403" width="11" style="289" customWidth="1"/>
    <col min="13404" max="13567" width="13.5" style="289"/>
    <col min="13568" max="13568" width="5.83203125" style="289" bestFit="1" customWidth="1"/>
    <col min="13569" max="13569" width="16.83203125" style="289" customWidth="1"/>
    <col min="13570" max="13570" width="60" style="289" customWidth="1"/>
    <col min="13571" max="13571" width="12.5" style="289" bestFit="1" customWidth="1"/>
    <col min="13572" max="13572" width="42" style="289" customWidth="1"/>
    <col min="13573" max="13573" width="23.33203125" style="289" customWidth="1"/>
    <col min="13574" max="13574" width="5.83203125" style="289" bestFit="1" customWidth="1"/>
    <col min="13575" max="13575" width="41.1640625" style="289" bestFit="1" customWidth="1"/>
    <col min="13576" max="13576" width="8.1640625" style="289" customWidth="1"/>
    <col min="13577" max="13577" width="36.5" style="289" customWidth="1"/>
    <col min="13578" max="13578" width="8.33203125" style="289" bestFit="1" customWidth="1"/>
    <col min="13579" max="13579" width="7.1640625" style="289" customWidth="1"/>
    <col min="13580" max="13580" width="28" style="289" customWidth="1"/>
    <col min="13581" max="13581" width="64.6640625" style="289" bestFit="1" customWidth="1"/>
    <col min="13582" max="13582" width="52" style="289" bestFit="1" customWidth="1"/>
    <col min="13583" max="13583" width="11.83203125" style="289" customWidth="1"/>
    <col min="13584" max="13584" width="14.5" style="289" customWidth="1"/>
    <col min="13585" max="13586" width="11.83203125" style="289" customWidth="1"/>
    <col min="13587" max="13587" width="13.1640625" style="289" customWidth="1"/>
    <col min="13588" max="13593" width="11.83203125" style="289" customWidth="1"/>
    <col min="13594" max="13594" width="12.6640625" style="289" customWidth="1"/>
    <col min="13595" max="13603" width="11.83203125" style="289" customWidth="1"/>
    <col min="13604" max="13605" width="12.83203125" style="289" customWidth="1"/>
    <col min="13606" max="13606" width="12.33203125" style="289" customWidth="1"/>
    <col min="13607" max="13608" width="11.83203125" style="289" customWidth="1"/>
    <col min="13609" max="13609" width="12.6640625" style="289" customWidth="1"/>
    <col min="13610" max="13612" width="11" style="289" customWidth="1"/>
    <col min="13613" max="13615" width="13.33203125" style="289" customWidth="1"/>
    <col min="13616" max="13621" width="8.5" style="289" customWidth="1"/>
    <col min="13622" max="13623" width="12.1640625" style="289" customWidth="1"/>
    <col min="13624" max="13626" width="10" style="289" customWidth="1"/>
    <col min="13627" max="13629" width="12" style="289" customWidth="1"/>
    <col min="13630" max="13631" width="11.83203125" style="289" customWidth="1"/>
    <col min="13632" max="13635" width="14.5" style="289" customWidth="1"/>
    <col min="13636" max="13637" width="11" style="289" customWidth="1"/>
    <col min="13638" max="13638" width="10.83203125" style="289" customWidth="1"/>
    <col min="13639" max="13639" width="10.33203125" style="289" customWidth="1"/>
    <col min="13640" max="13640" width="16" style="289" bestFit="1" customWidth="1"/>
    <col min="13641" max="13646" width="7.1640625" style="289" customWidth="1"/>
    <col min="13647" max="13648" width="12.33203125" style="289" customWidth="1"/>
    <col min="13649" max="13649" width="10.6640625" style="289" customWidth="1"/>
    <col min="13650" max="13651" width="12" style="289" customWidth="1"/>
    <col min="13652" max="13652" width="11.5" style="289" customWidth="1"/>
    <col min="13653" max="13653" width="13.5" style="289" customWidth="1"/>
    <col min="13654" max="13654" width="14.5" style="289" customWidth="1"/>
    <col min="13655" max="13655" width="9.6640625" style="289" customWidth="1"/>
    <col min="13656" max="13656" width="9.5" style="289" customWidth="1"/>
    <col min="13657" max="13658" width="8.6640625" style="289" customWidth="1"/>
    <col min="13659" max="13659" width="11" style="289" customWidth="1"/>
    <col min="13660" max="13823" width="13.5" style="289"/>
    <col min="13824" max="13824" width="5.83203125" style="289" bestFit="1" customWidth="1"/>
    <col min="13825" max="13825" width="16.83203125" style="289" customWidth="1"/>
    <col min="13826" max="13826" width="60" style="289" customWidth="1"/>
    <col min="13827" max="13827" width="12.5" style="289" bestFit="1" customWidth="1"/>
    <col min="13828" max="13828" width="42" style="289" customWidth="1"/>
    <col min="13829" max="13829" width="23.33203125" style="289" customWidth="1"/>
    <col min="13830" max="13830" width="5.83203125" style="289" bestFit="1" customWidth="1"/>
    <col min="13831" max="13831" width="41.1640625" style="289" bestFit="1" customWidth="1"/>
    <col min="13832" max="13832" width="8.1640625" style="289" customWidth="1"/>
    <col min="13833" max="13833" width="36.5" style="289" customWidth="1"/>
    <col min="13834" max="13834" width="8.33203125" style="289" bestFit="1" customWidth="1"/>
    <col min="13835" max="13835" width="7.1640625" style="289" customWidth="1"/>
    <col min="13836" max="13836" width="28" style="289" customWidth="1"/>
    <col min="13837" max="13837" width="64.6640625" style="289" bestFit="1" customWidth="1"/>
    <col min="13838" max="13838" width="52" style="289" bestFit="1" customWidth="1"/>
    <col min="13839" max="13839" width="11.83203125" style="289" customWidth="1"/>
    <col min="13840" max="13840" width="14.5" style="289" customWidth="1"/>
    <col min="13841" max="13842" width="11.83203125" style="289" customWidth="1"/>
    <col min="13843" max="13843" width="13.1640625" style="289" customWidth="1"/>
    <col min="13844" max="13849" width="11.83203125" style="289" customWidth="1"/>
    <col min="13850" max="13850" width="12.6640625" style="289" customWidth="1"/>
    <col min="13851" max="13859" width="11.83203125" style="289" customWidth="1"/>
    <col min="13860" max="13861" width="12.83203125" style="289" customWidth="1"/>
    <col min="13862" max="13862" width="12.33203125" style="289" customWidth="1"/>
    <col min="13863" max="13864" width="11.83203125" style="289" customWidth="1"/>
    <col min="13865" max="13865" width="12.6640625" style="289" customWidth="1"/>
    <col min="13866" max="13868" width="11" style="289" customWidth="1"/>
    <col min="13869" max="13871" width="13.33203125" style="289" customWidth="1"/>
    <col min="13872" max="13877" width="8.5" style="289" customWidth="1"/>
    <col min="13878" max="13879" width="12.1640625" style="289" customWidth="1"/>
    <col min="13880" max="13882" width="10" style="289" customWidth="1"/>
    <col min="13883" max="13885" width="12" style="289" customWidth="1"/>
    <col min="13886" max="13887" width="11.83203125" style="289" customWidth="1"/>
    <col min="13888" max="13891" width="14.5" style="289" customWidth="1"/>
    <col min="13892" max="13893" width="11" style="289" customWidth="1"/>
    <col min="13894" max="13894" width="10.83203125" style="289" customWidth="1"/>
    <col min="13895" max="13895" width="10.33203125" style="289" customWidth="1"/>
    <col min="13896" max="13896" width="16" style="289" bestFit="1" customWidth="1"/>
    <col min="13897" max="13902" width="7.1640625" style="289" customWidth="1"/>
    <col min="13903" max="13904" width="12.33203125" style="289" customWidth="1"/>
    <col min="13905" max="13905" width="10.6640625" style="289" customWidth="1"/>
    <col min="13906" max="13907" width="12" style="289" customWidth="1"/>
    <col min="13908" max="13908" width="11.5" style="289" customWidth="1"/>
    <col min="13909" max="13909" width="13.5" style="289" customWidth="1"/>
    <col min="13910" max="13910" width="14.5" style="289" customWidth="1"/>
    <col min="13911" max="13911" width="9.6640625" style="289" customWidth="1"/>
    <col min="13912" max="13912" width="9.5" style="289" customWidth="1"/>
    <col min="13913" max="13914" width="8.6640625" style="289" customWidth="1"/>
    <col min="13915" max="13915" width="11" style="289" customWidth="1"/>
    <col min="13916" max="14079" width="13.5" style="289"/>
    <col min="14080" max="14080" width="5.83203125" style="289" bestFit="1" customWidth="1"/>
    <col min="14081" max="14081" width="16.83203125" style="289" customWidth="1"/>
    <col min="14082" max="14082" width="60" style="289" customWidth="1"/>
    <col min="14083" max="14083" width="12.5" style="289" bestFit="1" customWidth="1"/>
    <col min="14084" max="14084" width="42" style="289" customWidth="1"/>
    <col min="14085" max="14085" width="23.33203125" style="289" customWidth="1"/>
    <col min="14086" max="14086" width="5.83203125" style="289" bestFit="1" customWidth="1"/>
    <col min="14087" max="14087" width="41.1640625" style="289" bestFit="1" customWidth="1"/>
    <col min="14088" max="14088" width="8.1640625" style="289" customWidth="1"/>
    <col min="14089" max="14089" width="36.5" style="289" customWidth="1"/>
    <col min="14090" max="14090" width="8.33203125" style="289" bestFit="1" customWidth="1"/>
    <col min="14091" max="14091" width="7.1640625" style="289" customWidth="1"/>
    <col min="14092" max="14092" width="28" style="289" customWidth="1"/>
    <col min="14093" max="14093" width="64.6640625" style="289" bestFit="1" customWidth="1"/>
    <col min="14094" max="14094" width="52" style="289" bestFit="1" customWidth="1"/>
    <col min="14095" max="14095" width="11.83203125" style="289" customWidth="1"/>
    <col min="14096" max="14096" width="14.5" style="289" customWidth="1"/>
    <col min="14097" max="14098" width="11.83203125" style="289" customWidth="1"/>
    <col min="14099" max="14099" width="13.1640625" style="289" customWidth="1"/>
    <col min="14100" max="14105" width="11.83203125" style="289" customWidth="1"/>
    <col min="14106" max="14106" width="12.6640625" style="289" customWidth="1"/>
    <col min="14107" max="14115" width="11.83203125" style="289" customWidth="1"/>
    <col min="14116" max="14117" width="12.83203125" style="289" customWidth="1"/>
    <col min="14118" max="14118" width="12.33203125" style="289" customWidth="1"/>
    <col min="14119" max="14120" width="11.83203125" style="289" customWidth="1"/>
    <col min="14121" max="14121" width="12.6640625" style="289" customWidth="1"/>
    <col min="14122" max="14124" width="11" style="289" customWidth="1"/>
    <col min="14125" max="14127" width="13.33203125" style="289" customWidth="1"/>
    <col min="14128" max="14133" width="8.5" style="289" customWidth="1"/>
    <col min="14134" max="14135" width="12.1640625" style="289" customWidth="1"/>
    <col min="14136" max="14138" width="10" style="289" customWidth="1"/>
    <col min="14139" max="14141" width="12" style="289" customWidth="1"/>
    <col min="14142" max="14143" width="11.83203125" style="289" customWidth="1"/>
    <col min="14144" max="14147" width="14.5" style="289" customWidth="1"/>
    <col min="14148" max="14149" width="11" style="289" customWidth="1"/>
    <col min="14150" max="14150" width="10.83203125" style="289" customWidth="1"/>
    <col min="14151" max="14151" width="10.33203125" style="289" customWidth="1"/>
    <col min="14152" max="14152" width="16" style="289" bestFit="1" customWidth="1"/>
    <col min="14153" max="14158" width="7.1640625" style="289" customWidth="1"/>
    <col min="14159" max="14160" width="12.33203125" style="289" customWidth="1"/>
    <col min="14161" max="14161" width="10.6640625" style="289" customWidth="1"/>
    <col min="14162" max="14163" width="12" style="289" customWidth="1"/>
    <col min="14164" max="14164" width="11.5" style="289" customWidth="1"/>
    <col min="14165" max="14165" width="13.5" style="289" customWidth="1"/>
    <col min="14166" max="14166" width="14.5" style="289" customWidth="1"/>
    <col min="14167" max="14167" width="9.6640625" style="289" customWidth="1"/>
    <col min="14168" max="14168" width="9.5" style="289" customWidth="1"/>
    <col min="14169" max="14170" width="8.6640625" style="289" customWidth="1"/>
    <col min="14171" max="14171" width="11" style="289" customWidth="1"/>
    <col min="14172" max="14335" width="13.5" style="289"/>
    <col min="14336" max="14336" width="5.83203125" style="289" bestFit="1" customWidth="1"/>
    <col min="14337" max="14337" width="16.83203125" style="289" customWidth="1"/>
    <col min="14338" max="14338" width="60" style="289" customWidth="1"/>
    <col min="14339" max="14339" width="12.5" style="289" bestFit="1" customWidth="1"/>
    <col min="14340" max="14340" width="42" style="289" customWidth="1"/>
    <col min="14341" max="14341" width="23.33203125" style="289" customWidth="1"/>
    <col min="14342" max="14342" width="5.83203125" style="289" bestFit="1" customWidth="1"/>
    <col min="14343" max="14343" width="41.1640625" style="289" bestFit="1" customWidth="1"/>
    <col min="14344" max="14344" width="8.1640625" style="289" customWidth="1"/>
    <col min="14345" max="14345" width="36.5" style="289" customWidth="1"/>
    <col min="14346" max="14346" width="8.33203125" style="289" bestFit="1" customWidth="1"/>
    <col min="14347" max="14347" width="7.1640625" style="289" customWidth="1"/>
    <col min="14348" max="14348" width="28" style="289" customWidth="1"/>
    <col min="14349" max="14349" width="64.6640625" style="289" bestFit="1" customWidth="1"/>
    <col min="14350" max="14350" width="52" style="289" bestFit="1" customWidth="1"/>
    <col min="14351" max="14351" width="11.83203125" style="289" customWidth="1"/>
    <col min="14352" max="14352" width="14.5" style="289" customWidth="1"/>
    <col min="14353" max="14354" width="11.83203125" style="289" customWidth="1"/>
    <col min="14355" max="14355" width="13.1640625" style="289" customWidth="1"/>
    <col min="14356" max="14361" width="11.83203125" style="289" customWidth="1"/>
    <col min="14362" max="14362" width="12.6640625" style="289" customWidth="1"/>
    <col min="14363" max="14371" width="11.83203125" style="289" customWidth="1"/>
    <col min="14372" max="14373" width="12.83203125" style="289" customWidth="1"/>
    <col min="14374" max="14374" width="12.33203125" style="289" customWidth="1"/>
    <col min="14375" max="14376" width="11.83203125" style="289" customWidth="1"/>
    <col min="14377" max="14377" width="12.6640625" style="289" customWidth="1"/>
    <col min="14378" max="14380" width="11" style="289" customWidth="1"/>
    <col min="14381" max="14383" width="13.33203125" style="289" customWidth="1"/>
    <col min="14384" max="14389" width="8.5" style="289" customWidth="1"/>
    <col min="14390" max="14391" width="12.1640625" style="289" customWidth="1"/>
    <col min="14392" max="14394" width="10" style="289" customWidth="1"/>
    <col min="14395" max="14397" width="12" style="289" customWidth="1"/>
    <col min="14398" max="14399" width="11.83203125" style="289" customWidth="1"/>
    <col min="14400" max="14403" width="14.5" style="289" customWidth="1"/>
    <col min="14404" max="14405" width="11" style="289" customWidth="1"/>
    <col min="14406" max="14406" width="10.83203125" style="289" customWidth="1"/>
    <col min="14407" max="14407" width="10.33203125" style="289" customWidth="1"/>
    <col min="14408" max="14408" width="16" style="289" bestFit="1" customWidth="1"/>
    <col min="14409" max="14414" width="7.1640625" style="289" customWidth="1"/>
    <col min="14415" max="14416" width="12.33203125" style="289" customWidth="1"/>
    <col min="14417" max="14417" width="10.6640625" style="289" customWidth="1"/>
    <col min="14418" max="14419" width="12" style="289" customWidth="1"/>
    <col min="14420" max="14420" width="11.5" style="289" customWidth="1"/>
    <col min="14421" max="14421" width="13.5" style="289" customWidth="1"/>
    <col min="14422" max="14422" width="14.5" style="289" customWidth="1"/>
    <col min="14423" max="14423" width="9.6640625" style="289" customWidth="1"/>
    <col min="14424" max="14424" width="9.5" style="289" customWidth="1"/>
    <col min="14425" max="14426" width="8.6640625" style="289" customWidth="1"/>
    <col min="14427" max="14427" width="11" style="289" customWidth="1"/>
    <col min="14428" max="14591" width="13.5" style="289"/>
    <col min="14592" max="14592" width="5.83203125" style="289" bestFit="1" customWidth="1"/>
    <col min="14593" max="14593" width="16.83203125" style="289" customWidth="1"/>
    <col min="14594" max="14594" width="60" style="289" customWidth="1"/>
    <col min="14595" max="14595" width="12.5" style="289" bestFit="1" customWidth="1"/>
    <col min="14596" max="14596" width="42" style="289" customWidth="1"/>
    <col min="14597" max="14597" width="23.33203125" style="289" customWidth="1"/>
    <col min="14598" max="14598" width="5.83203125" style="289" bestFit="1" customWidth="1"/>
    <col min="14599" max="14599" width="41.1640625" style="289" bestFit="1" customWidth="1"/>
    <col min="14600" max="14600" width="8.1640625" style="289" customWidth="1"/>
    <col min="14601" max="14601" width="36.5" style="289" customWidth="1"/>
    <col min="14602" max="14602" width="8.33203125" style="289" bestFit="1" customWidth="1"/>
    <col min="14603" max="14603" width="7.1640625" style="289" customWidth="1"/>
    <col min="14604" max="14604" width="28" style="289" customWidth="1"/>
    <col min="14605" max="14605" width="64.6640625" style="289" bestFit="1" customWidth="1"/>
    <col min="14606" max="14606" width="52" style="289" bestFit="1" customWidth="1"/>
    <col min="14607" max="14607" width="11.83203125" style="289" customWidth="1"/>
    <col min="14608" max="14608" width="14.5" style="289" customWidth="1"/>
    <col min="14609" max="14610" width="11.83203125" style="289" customWidth="1"/>
    <col min="14611" max="14611" width="13.1640625" style="289" customWidth="1"/>
    <col min="14612" max="14617" width="11.83203125" style="289" customWidth="1"/>
    <col min="14618" max="14618" width="12.6640625" style="289" customWidth="1"/>
    <col min="14619" max="14627" width="11.83203125" style="289" customWidth="1"/>
    <col min="14628" max="14629" width="12.83203125" style="289" customWidth="1"/>
    <col min="14630" max="14630" width="12.33203125" style="289" customWidth="1"/>
    <col min="14631" max="14632" width="11.83203125" style="289" customWidth="1"/>
    <col min="14633" max="14633" width="12.6640625" style="289" customWidth="1"/>
    <col min="14634" max="14636" width="11" style="289" customWidth="1"/>
    <col min="14637" max="14639" width="13.33203125" style="289" customWidth="1"/>
    <col min="14640" max="14645" width="8.5" style="289" customWidth="1"/>
    <col min="14646" max="14647" width="12.1640625" style="289" customWidth="1"/>
    <col min="14648" max="14650" width="10" style="289" customWidth="1"/>
    <col min="14651" max="14653" width="12" style="289" customWidth="1"/>
    <col min="14654" max="14655" width="11.83203125" style="289" customWidth="1"/>
    <col min="14656" max="14659" width="14.5" style="289" customWidth="1"/>
    <col min="14660" max="14661" width="11" style="289" customWidth="1"/>
    <col min="14662" max="14662" width="10.83203125" style="289" customWidth="1"/>
    <col min="14663" max="14663" width="10.33203125" style="289" customWidth="1"/>
    <col min="14664" max="14664" width="16" style="289" bestFit="1" customWidth="1"/>
    <col min="14665" max="14670" width="7.1640625" style="289" customWidth="1"/>
    <col min="14671" max="14672" width="12.33203125" style="289" customWidth="1"/>
    <col min="14673" max="14673" width="10.6640625" style="289" customWidth="1"/>
    <col min="14674" max="14675" width="12" style="289" customWidth="1"/>
    <col min="14676" max="14676" width="11.5" style="289" customWidth="1"/>
    <col min="14677" max="14677" width="13.5" style="289" customWidth="1"/>
    <col min="14678" max="14678" width="14.5" style="289" customWidth="1"/>
    <col min="14679" max="14679" width="9.6640625" style="289" customWidth="1"/>
    <col min="14680" max="14680" width="9.5" style="289" customWidth="1"/>
    <col min="14681" max="14682" width="8.6640625" style="289" customWidth="1"/>
    <col min="14683" max="14683" width="11" style="289" customWidth="1"/>
    <col min="14684" max="14847" width="13.5" style="289"/>
    <col min="14848" max="14848" width="5.83203125" style="289" bestFit="1" customWidth="1"/>
    <col min="14849" max="14849" width="16.83203125" style="289" customWidth="1"/>
    <col min="14850" max="14850" width="60" style="289" customWidth="1"/>
    <col min="14851" max="14851" width="12.5" style="289" bestFit="1" customWidth="1"/>
    <col min="14852" max="14852" width="42" style="289" customWidth="1"/>
    <col min="14853" max="14853" width="23.33203125" style="289" customWidth="1"/>
    <col min="14854" max="14854" width="5.83203125" style="289" bestFit="1" customWidth="1"/>
    <col min="14855" max="14855" width="41.1640625" style="289" bestFit="1" customWidth="1"/>
    <col min="14856" max="14856" width="8.1640625" style="289" customWidth="1"/>
    <col min="14857" max="14857" width="36.5" style="289" customWidth="1"/>
    <col min="14858" max="14858" width="8.33203125" style="289" bestFit="1" customWidth="1"/>
    <col min="14859" max="14859" width="7.1640625" style="289" customWidth="1"/>
    <col min="14860" max="14860" width="28" style="289" customWidth="1"/>
    <col min="14861" max="14861" width="64.6640625" style="289" bestFit="1" customWidth="1"/>
    <col min="14862" max="14862" width="52" style="289" bestFit="1" customWidth="1"/>
    <col min="14863" max="14863" width="11.83203125" style="289" customWidth="1"/>
    <col min="14864" max="14864" width="14.5" style="289" customWidth="1"/>
    <col min="14865" max="14866" width="11.83203125" style="289" customWidth="1"/>
    <col min="14867" max="14867" width="13.1640625" style="289" customWidth="1"/>
    <col min="14868" max="14873" width="11.83203125" style="289" customWidth="1"/>
    <col min="14874" max="14874" width="12.6640625" style="289" customWidth="1"/>
    <col min="14875" max="14883" width="11.83203125" style="289" customWidth="1"/>
    <col min="14884" max="14885" width="12.83203125" style="289" customWidth="1"/>
    <col min="14886" max="14886" width="12.33203125" style="289" customWidth="1"/>
    <col min="14887" max="14888" width="11.83203125" style="289" customWidth="1"/>
    <col min="14889" max="14889" width="12.6640625" style="289" customWidth="1"/>
    <col min="14890" max="14892" width="11" style="289" customWidth="1"/>
    <col min="14893" max="14895" width="13.33203125" style="289" customWidth="1"/>
    <col min="14896" max="14901" width="8.5" style="289" customWidth="1"/>
    <col min="14902" max="14903" width="12.1640625" style="289" customWidth="1"/>
    <col min="14904" max="14906" width="10" style="289" customWidth="1"/>
    <col min="14907" max="14909" width="12" style="289" customWidth="1"/>
    <col min="14910" max="14911" width="11.83203125" style="289" customWidth="1"/>
    <col min="14912" max="14915" width="14.5" style="289" customWidth="1"/>
    <col min="14916" max="14917" width="11" style="289" customWidth="1"/>
    <col min="14918" max="14918" width="10.83203125" style="289" customWidth="1"/>
    <col min="14919" max="14919" width="10.33203125" style="289" customWidth="1"/>
    <col min="14920" max="14920" width="16" style="289" bestFit="1" customWidth="1"/>
    <col min="14921" max="14926" width="7.1640625" style="289" customWidth="1"/>
    <col min="14927" max="14928" width="12.33203125" style="289" customWidth="1"/>
    <col min="14929" max="14929" width="10.6640625" style="289" customWidth="1"/>
    <col min="14930" max="14931" width="12" style="289" customWidth="1"/>
    <col min="14932" max="14932" width="11.5" style="289" customWidth="1"/>
    <col min="14933" max="14933" width="13.5" style="289" customWidth="1"/>
    <col min="14934" max="14934" width="14.5" style="289" customWidth="1"/>
    <col min="14935" max="14935" width="9.6640625" style="289" customWidth="1"/>
    <col min="14936" max="14936" width="9.5" style="289" customWidth="1"/>
    <col min="14937" max="14938" width="8.6640625" style="289" customWidth="1"/>
    <col min="14939" max="14939" width="11" style="289" customWidth="1"/>
    <col min="14940" max="15103" width="13.5" style="289"/>
    <col min="15104" max="15104" width="5.83203125" style="289" bestFit="1" customWidth="1"/>
    <col min="15105" max="15105" width="16.83203125" style="289" customWidth="1"/>
    <col min="15106" max="15106" width="60" style="289" customWidth="1"/>
    <col min="15107" max="15107" width="12.5" style="289" bestFit="1" customWidth="1"/>
    <col min="15108" max="15108" width="42" style="289" customWidth="1"/>
    <col min="15109" max="15109" width="23.33203125" style="289" customWidth="1"/>
    <col min="15110" max="15110" width="5.83203125" style="289" bestFit="1" customWidth="1"/>
    <col min="15111" max="15111" width="41.1640625" style="289" bestFit="1" customWidth="1"/>
    <col min="15112" max="15112" width="8.1640625" style="289" customWidth="1"/>
    <col min="15113" max="15113" width="36.5" style="289" customWidth="1"/>
    <col min="15114" max="15114" width="8.33203125" style="289" bestFit="1" customWidth="1"/>
    <col min="15115" max="15115" width="7.1640625" style="289" customWidth="1"/>
    <col min="15116" max="15116" width="28" style="289" customWidth="1"/>
    <col min="15117" max="15117" width="64.6640625" style="289" bestFit="1" customWidth="1"/>
    <col min="15118" max="15118" width="52" style="289" bestFit="1" customWidth="1"/>
    <col min="15119" max="15119" width="11.83203125" style="289" customWidth="1"/>
    <col min="15120" max="15120" width="14.5" style="289" customWidth="1"/>
    <col min="15121" max="15122" width="11.83203125" style="289" customWidth="1"/>
    <col min="15123" max="15123" width="13.1640625" style="289" customWidth="1"/>
    <col min="15124" max="15129" width="11.83203125" style="289" customWidth="1"/>
    <col min="15130" max="15130" width="12.6640625" style="289" customWidth="1"/>
    <col min="15131" max="15139" width="11.83203125" style="289" customWidth="1"/>
    <col min="15140" max="15141" width="12.83203125" style="289" customWidth="1"/>
    <col min="15142" max="15142" width="12.33203125" style="289" customWidth="1"/>
    <col min="15143" max="15144" width="11.83203125" style="289" customWidth="1"/>
    <col min="15145" max="15145" width="12.6640625" style="289" customWidth="1"/>
    <col min="15146" max="15148" width="11" style="289" customWidth="1"/>
    <col min="15149" max="15151" width="13.33203125" style="289" customWidth="1"/>
    <col min="15152" max="15157" width="8.5" style="289" customWidth="1"/>
    <col min="15158" max="15159" width="12.1640625" style="289" customWidth="1"/>
    <col min="15160" max="15162" width="10" style="289" customWidth="1"/>
    <col min="15163" max="15165" width="12" style="289" customWidth="1"/>
    <col min="15166" max="15167" width="11.83203125" style="289" customWidth="1"/>
    <col min="15168" max="15171" width="14.5" style="289" customWidth="1"/>
    <col min="15172" max="15173" width="11" style="289" customWidth="1"/>
    <col min="15174" max="15174" width="10.83203125" style="289" customWidth="1"/>
    <col min="15175" max="15175" width="10.33203125" style="289" customWidth="1"/>
    <col min="15176" max="15176" width="16" style="289" bestFit="1" customWidth="1"/>
    <col min="15177" max="15182" width="7.1640625" style="289" customWidth="1"/>
    <col min="15183" max="15184" width="12.33203125" style="289" customWidth="1"/>
    <col min="15185" max="15185" width="10.6640625" style="289" customWidth="1"/>
    <col min="15186" max="15187" width="12" style="289" customWidth="1"/>
    <col min="15188" max="15188" width="11.5" style="289" customWidth="1"/>
    <col min="15189" max="15189" width="13.5" style="289" customWidth="1"/>
    <col min="15190" max="15190" width="14.5" style="289" customWidth="1"/>
    <col min="15191" max="15191" width="9.6640625" style="289" customWidth="1"/>
    <col min="15192" max="15192" width="9.5" style="289" customWidth="1"/>
    <col min="15193" max="15194" width="8.6640625" style="289" customWidth="1"/>
    <col min="15195" max="15195" width="11" style="289" customWidth="1"/>
    <col min="15196" max="15359" width="13.5" style="289"/>
    <col min="15360" max="15360" width="5.83203125" style="289" bestFit="1" customWidth="1"/>
    <col min="15361" max="15361" width="16.83203125" style="289" customWidth="1"/>
    <col min="15362" max="15362" width="60" style="289" customWidth="1"/>
    <col min="15363" max="15363" width="12.5" style="289" bestFit="1" customWidth="1"/>
    <col min="15364" max="15364" width="42" style="289" customWidth="1"/>
    <col min="15365" max="15365" width="23.33203125" style="289" customWidth="1"/>
    <col min="15366" max="15366" width="5.83203125" style="289" bestFit="1" customWidth="1"/>
    <col min="15367" max="15367" width="41.1640625" style="289" bestFit="1" customWidth="1"/>
    <col min="15368" max="15368" width="8.1640625" style="289" customWidth="1"/>
    <col min="15369" max="15369" width="36.5" style="289" customWidth="1"/>
    <col min="15370" max="15370" width="8.33203125" style="289" bestFit="1" customWidth="1"/>
    <col min="15371" max="15371" width="7.1640625" style="289" customWidth="1"/>
    <col min="15372" max="15372" width="28" style="289" customWidth="1"/>
    <col min="15373" max="15373" width="64.6640625" style="289" bestFit="1" customWidth="1"/>
    <col min="15374" max="15374" width="52" style="289" bestFit="1" customWidth="1"/>
    <col min="15375" max="15375" width="11.83203125" style="289" customWidth="1"/>
    <col min="15376" max="15376" width="14.5" style="289" customWidth="1"/>
    <col min="15377" max="15378" width="11.83203125" style="289" customWidth="1"/>
    <col min="15379" max="15379" width="13.1640625" style="289" customWidth="1"/>
    <col min="15380" max="15385" width="11.83203125" style="289" customWidth="1"/>
    <col min="15386" max="15386" width="12.6640625" style="289" customWidth="1"/>
    <col min="15387" max="15395" width="11.83203125" style="289" customWidth="1"/>
    <col min="15396" max="15397" width="12.83203125" style="289" customWidth="1"/>
    <col min="15398" max="15398" width="12.33203125" style="289" customWidth="1"/>
    <col min="15399" max="15400" width="11.83203125" style="289" customWidth="1"/>
    <col min="15401" max="15401" width="12.6640625" style="289" customWidth="1"/>
    <col min="15402" max="15404" width="11" style="289" customWidth="1"/>
    <col min="15405" max="15407" width="13.33203125" style="289" customWidth="1"/>
    <col min="15408" max="15413" width="8.5" style="289" customWidth="1"/>
    <col min="15414" max="15415" width="12.1640625" style="289" customWidth="1"/>
    <col min="15416" max="15418" width="10" style="289" customWidth="1"/>
    <col min="15419" max="15421" width="12" style="289" customWidth="1"/>
    <col min="15422" max="15423" width="11.83203125" style="289" customWidth="1"/>
    <col min="15424" max="15427" width="14.5" style="289" customWidth="1"/>
    <col min="15428" max="15429" width="11" style="289" customWidth="1"/>
    <col min="15430" max="15430" width="10.83203125" style="289" customWidth="1"/>
    <col min="15431" max="15431" width="10.33203125" style="289" customWidth="1"/>
    <col min="15432" max="15432" width="16" style="289" bestFit="1" customWidth="1"/>
    <col min="15433" max="15438" width="7.1640625" style="289" customWidth="1"/>
    <col min="15439" max="15440" width="12.33203125" style="289" customWidth="1"/>
    <col min="15441" max="15441" width="10.6640625" style="289" customWidth="1"/>
    <col min="15442" max="15443" width="12" style="289" customWidth="1"/>
    <col min="15444" max="15444" width="11.5" style="289" customWidth="1"/>
    <col min="15445" max="15445" width="13.5" style="289" customWidth="1"/>
    <col min="15446" max="15446" width="14.5" style="289" customWidth="1"/>
    <col min="15447" max="15447" width="9.6640625" style="289" customWidth="1"/>
    <col min="15448" max="15448" width="9.5" style="289" customWidth="1"/>
    <col min="15449" max="15450" width="8.6640625" style="289" customWidth="1"/>
    <col min="15451" max="15451" width="11" style="289" customWidth="1"/>
    <col min="15452" max="15615" width="13.5" style="289"/>
    <col min="15616" max="15616" width="5.83203125" style="289" bestFit="1" customWidth="1"/>
    <col min="15617" max="15617" width="16.83203125" style="289" customWidth="1"/>
    <col min="15618" max="15618" width="60" style="289" customWidth="1"/>
    <col min="15619" max="15619" width="12.5" style="289" bestFit="1" customWidth="1"/>
    <col min="15620" max="15620" width="42" style="289" customWidth="1"/>
    <col min="15621" max="15621" width="23.33203125" style="289" customWidth="1"/>
    <col min="15622" max="15622" width="5.83203125" style="289" bestFit="1" customWidth="1"/>
    <col min="15623" max="15623" width="41.1640625" style="289" bestFit="1" customWidth="1"/>
    <col min="15624" max="15624" width="8.1640625" style="289" customWidth="1"/>
    <col min="15625" max="15625" width="36.5" style="289" customWidth="1"/>
    <col min="15626" max="15626" width="8.33203125" style="289" bestFit="1" customWidth="1"/>
    <col min="15627" max="15627" width="7.1640625" style="289" customWidth="1"/>
    <col min="15628" max="15628" width="28" style="289" customWidth="1"/>
    <col min="15629" max="15629" width="64.6640625" style="289" bestFit="1" customWidth="1"/>
    <col min="15630" max="15630" width="52" style="289" bestFit="1" customWidth="1"/>
    <col min="15631" max="15631" width="11.83203125" style="289" customWidth="1"/>
    <col min="15632" max="15632" width="14.5" style="289" customWidth="1"/>
    <col min="15633" max="15634" width="11.83203125" style="289" customWidth="1"/>
    <col min="15635" max="15635" width="13.1640625" style="289" customWidth="1"/>
    <col min="15636" max="15641" width="11.83203125" style="289" customWidth="1"/>
    <col min="15642" max="15642" width="12.6640625" style="289" customWidth="1"/>
    <col min="15643" max="15651" width="11.83203125" style="289" customWidth="1"/>
    <col min="15652" max="15653" width="12.83203125" style="289" customWidth="1"/>
    <col min="15654" max="15654" width="12.33203125" style="289" customWidth="1"/>
    <col min="15655" max="15656" width="11.83203125" style="289" customWidth="1"/>
    <col min="15657" max="15657" width="12.6640625" style="289" customWidth="1"/>
    <col min="15658" max="15660" width="11" style="289" customWidth="1"/>
    <col min="15661" max="15663" width="13.33203125" style="289" customWidth="1"/>
    <col min="15664" max="15669" width="8.5" style="289" customWidth="1"/>
    <col min="15670" max="15671" width="12.1640625" style="289" customWidth="1"/>
    <col min="15672" max="15674" width="10" style="289" customWidth="1"/>
    <col min="15675" max="15677" width="12" style="289" customWidth="1"/>
    <col min="15678" max="15679" width="11.83203125" style="289" customWidth="1"/>
    <col min="15680" max="15683" width="14.5" style="289" customWidth="1"/>
    <col min="15684" max="15685" width="11" style="289" customWidth="1"/>
    <col min="15686" max="15686" width="10.83203125" style="289" customWidth="1"/>
    <col min="15687" max="15687" width="10.33203125" style="289" customWidth="1"/>
    <col min="15688" max="15688" width="16" style="289" bestFit="1" customWidth="1"/>
    <col min="15689" max="15694" width="7.1640625" style="289" customWidth="1"/>
    <col min="15695" max="15696" width="12.33203125" style="289" customWidth="1"/>
    <col min="15697" max="15697" width="10.6640625" style="289" customWidth="1"/>
    <col min="15698" max="15699" width="12" style="289" customWidth="1"/>
    <col min="15700" max="15700" width="11.5" style="289" customWidth="1"/>
    <col min="15701" max="15701" width="13.5" style="289" customWidth="1"/>
    <col min="15702" max="15702" width="14.5" style="289" customWidth="1"/>
    <col min="15703" max="15703" width="9.6640625" style="289" customWidth="1"/>
    <col min="15704" max="15704" width="9.5" style="289" customWidth="1"/>
    <col min="15705" max="15706" width="8.6640625" style="289" customWidth="1"/>
    <col min="15707" max="15707" width="11" style="289" customWidth="1"/>
    <col min="15708" max="15871" width="13.5" style="289"/>
    <col min="15872" max="15872" width="5.83203125" style="289" bestFit="1" customWidth="1"/>
    <col min="15873" max="15873" width="16.83203125" style="289" customWidth="1"/>
    <col min="15874" max="15874" width="60" style="289" customWidth="1"/>
    <col min="15875" max="15875" width="12.5" style="289" bestFit="1" customWidth="1"/>
    <col min="15876" max="15876" width="42" style="289" customWidth="1"/>
    <col min="15877" max="15877" width="23.33203125" style="289" customWidth="1"/>
    <col min="15878" max="15878" width="5.83203125" style="289" bestFit="1" customWidth="1"/>
    <col min="15879" max="15879" width="41.1640625" style="289" bestFit="1" customWidth="1"/>
    <col min="15880" max="15880" width="8.1640625" style="289" customWidth="1"/>
    <col min="15881" max="15881" width="36.5" style="289" customWidth="1"/>
    <col min="15882" max="15882" width="8.33203125" style="289" bestFit="1" customWidth="1"/>
    <col min="15883" max="15883" width="7.1640625" style="289" customWidth="1"/>
    <col min="15884" max="15884" width="28" style="289" customWidth="1"/>
    <col min="15885" max="15885" width="64.6640625" style="289" bestFit="1" customWidth="1"/>
    <col min="15886" max="15886" width="52" style="289" bestFit="1" customWidth="1"/>
    <col min="15887" max="15887" width="11.83203125" style="289" customWidth="1"/>
    <col min="15888" max="15888" width="14.5" style="289" customWidth="1"/>
    <col min="15889" max="15890" width="11.83203125" style="289" customWidth="1"/>
    <col min="15891" max="15891" width="13.1640625" style="289" customWidth="1"/>
    <col min="15892" max="15897" width="11.83203125" style="289" customWidth="1"/>
    <col min="15898" max="15898" width="12.6640625" style="289" customWidth="1"/>
    <col min="15899" max="15907" width="11.83203125" style="289" customWidth="1"/>
    <col min="15908" max="15909" width="12.83203125" style="289" customWidth="1"/>
    <col min="15910" max="15910" width="12.33203125" style="289" customWidth="1"/>
    <col min="15911" max="15912" width="11.83203125" style="289" customWidth="1"/>
    <col min="15913" max="15913" width="12.6640625" style="289" customWidth="1"/>
    <col min="15914" max="15916" width="11" style="289" customWidth="1"/>
    <col min="15917" max="15919" width="13.33203125" style="289" customWidth="1"/>
    <col min="15920" max="15925" width="8.5" style="289" customWidth="1"/>
    <col min="15926" max="15927" width="12.1640625" style="289" customWidth="1"/>
    <col min="15928" max="15930" width="10" style="289" customWidth="1"/>
    <col min="15931" max="15933" width="12" style="289" customWidth="1"/>
    <col min="15934" max="15935" width="11.83203125" style="289" customWidth="1"/>
    <col min="15936" max="15939" width="14.5" style="289" customWidth="1"/>
    <col min="15940" max="15941" width="11" style="289" customWidth="1"/>
    <col min="15942" max="15942" width="10.83203125" style="289" customWidth="1"/>
    <col min="15943" max="15943" width="10.33203125" style="289" customWidth="1"/>
    <col min="15944" max="15944" width="16" style="289" bestFit="1" customWidth="1"/>
    <col min="15945" max="15950" width="7.1640625" style="289" customWidth="1"/>
    <col min="15951" max="15952" width="12.33203125" style="289" customWidth="1"/>
    <col min="15953" max="15953" width="10.6640625" style="289" customWidth="1"/>
    <col min="15954" max="15955" width="12" style="289" customWidth="1"/>
    <col min="15956" max="15956" width="11.5" style="289" customWidth="1"/>
    <col min="15957" max="15957" width="13.5" style="289" customWidth="1"/>
    <col min="15958" max="15958" width="14.5" style="289" customWidth="1"/>
    <col min="15959" max="15959" width="9.6640625" style="289" customWidth="1"/>
    <col min="15960" max="15960" width="9.5" style="289" customWidth="1"/>
    <col min="15961" max="15962" width="8.6640625" style="289" customWidth="1"/>
    <col min="15963" max="15963" width="11" style="289" customWidth="1"/>
    <col min="15964" max="16127" width="13.5" style="289"/>
    <col min="16128" max="16128" width="5.83203125" style="289" bestFit="1" customWidth="1"/>
    <col min="16129" max="16129" width="16.83203125" style="289" customWidth="1"/>
    <col min="16130" max="16130" width="60" style="289" customWidth="1"/>
    <col min="16131" max="16131" width="12.5" style="289" bestFit="1" customWidth="1"/>
    <col min="16132" max="16132" width="42" style="289" customWidth="1"/>
    <col min="16133" max="16133" width="23.33203125" style="289" customWidth="1"/>
    <col min="16134" max="16134" width="5.83203125" style="289" bestFit="1" customWidth="1"/>
    <col min="16135" max="16135" width="41.1640625" style="289" bestFit="1" customWidth="1"/>
    <col min="16136" max="16136" width="8.1640625" style="289" customWidth="1"/>
    <col min="16137" max="16137" width="36.5" style="289" customWidth="1"/>
    <col min="16138" max="16138" width="8.33203125" style="289" bestFit="1" customWidth="1"/>
    <col min="16139" max="16139" width="7.1640625" style="289" customWidth="1"/>
    <col min="16140" max="16140" width="28" style="289" customWidth="1"/>
    <col min="16141" max="16141" width="64.6640625" style="289" bestFit="1" customWidth="1"/>
    <col min="16142" max="16142" width="52" style="289" bestFit="1" customWidth="1"/>
    <col min="16143" max="16143" width="11.83203125" style="289" customWidth="1"/>
    <col min="16144" max="16144" width="14.5" style="289" customWidth="1"/>
    <col min="16145" max="16146" width="11.83203125" style="289" customWidth="1"/>
    <col min="16147" max="16147" width="13.1640625" style="289" customWidth="1"/>
    <col min="16148" max="16153" width="11.83203125" style="289" customWidth="1"/>
    <col min="16154" max="16154" width="12.6640625" style="289" customWidth="1"/>
    <col min="16155" max="16163" width="11.83203125" style="289" customWidth="1"/>
    <col min="16164" max="16165" width="12.83203125" style="289" customWidth="1"/>
    <col min="16166" max="16166" width="12.33203125" style="289" customWidth="1"/>
    <col min="16167" max="16168" width="11.83203125" style="289" customWidth="1"/>
    <col min="16169" max="16169" width="12.6640625" style="289" customWidth="1"/>
    <col min="16170" max="16172" width="11" style="289" customWidth="1"/>
    <col min="16173" max="16175" width="13.33203125" style="289" customWidth="1"/>
    <col min="16176" max="16181" width="8.5" style="289" customWidth="1"/>
    <col min="16182" max="16183" width="12.1640625" style="289" customWidth="1"/>
    <col min="16184" max="16186" width="10" style="289" customWidth="1"/>
    <col min="16187" max="16189" width="12" style="289" customWidth="1"/>
    <col min="16190" max="16191" width="11.83203125" style="289" customWidth="1"/>
    <col min="16192" max="16195" width="14.5" style="289" customWidth="1"/>
    <col min="16196" max="16197" width="11" style="289" customWidth="1"/>
    <col min="16198" max="16198" width="10.83203125" style="289" customWidth="1"/>
    <col min="16199" max="16199" width="10.33203125" style="289" customWidth="1"/>
    <col min="16200" max="16200" width="16" style="289" bestFit="1" customWidth="1"/>
    <col min="16201" max="16206" width="7.1640625" style="289" customWidth="1"/>
    <col min="16207" max="16208" width="12.33203125" style="289" customWidth="1"/>
    <col min="16209" max="16209" width="10.6640625" style="289" customWidth="1"/>
    <col min="16210" max="16211" width="12" style="289" customWidth="1"/>
    <col min="16212" max="16212" width="11.5" style="289" customWidth="1"/>
    <col min="16213" max="16213" width="13.5" style="289" customWidth="1"/>
    <col min="16214" max="16214" width="14.5" style="289" customWidth="1"/>
    <col min="16215" max="16215" width="9.6640625" style="289" customWidth="1"/>
    <col min="16216" max="16216" width="9.5" style="289" customWidth="1"/>
    <col min="16217" max="16218" width="8.6640625" style="289" customWidth="1"/>
    <col min="16219" max="16219" width="11" style="289" customWidth="1"/>
    <col min="16220" max="16384" width="13.5" style="289"/>
  </cols>
  <sheetData>
    <row r="1" spans="1:91" s="314" customFormat="1" ht="15" x14ac:dyDescent="0.25">
      <c r="A1" s="368" t="s">
        <v>1777</v>
      </c>
      <c r="B1" s="305"/>
      <c r="C1" s="315"/>
      <c r="D1" s="305"/>
      <c r="E1" s="316"/>
      <c r="F1" s="317"/>
      <c r="G1" s="305"/>
      <c r="H1" s="305"/>
      <c r="I1" s="305"/>
      <c r="J1" s="318"/>
      <c r="K1" s="319"/>
      <c r="L1" s="320"/>
      <c r="M1" s="321"/>
      <c r="N1" s="321"/>
      <c r="O1" s="322"/>
      <c r="P1" s="322"/>
      <c r="Q1" s="323"/>
      <c r="R1" s="323"/>
      <c r="S1" s="323"/>
      <c r="T1" s="323"/>
      <c r="U1" s="323"/>
      <c r="V1" s="323"/>
      <c r="W1" s="323"/>
      <c r="X1" s="323"/>
      <c r="Y1" s="323"/>
      <c r="Z1" s="323"/>
      <c r="AA1" s="323"/>
      <c r="AB1" s="323"/>
      <c r="AC1" s="323"/>
      <c r="AD1" s="323"/>
      <c r="AE1" s="323"/>
      <c r="AF1" s="323"/>
      <c r="AG1" s="323"/>
      <c r="AH1" s="323"/>
      <c r="AI1" s="323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</row>
    <row r="2" spans="1:91" s="306" customFormat="1" ht="11.25" customHeight="1" x14ac:dyDescent="0.2">
      <c r="A2" s="305"/>
      <c r="B2" s="257"/>
      <c r="C2" s="307"/>
      <c r="D2" s="257"/>
      <c r="E2" s="257"/>
      <c r="F2" s="308"/>
      <c r="G2" s="257"/>
      <c r="H2" s="257"/>
      <c r="I2" s="257"/>
      <c r="J2" s="309"/>
      <c r="K2" s="310"/>
      <c r="L2" s="311"/>
      <c r="M2" s="312"/>
      <c r="N2" s="312"/>
      <c r="O2" s="322"/>
      <c r="P2" s="322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4"/>
      <c r="AK2" s="324"/>
      <c r="AL2" s="324"/>
      <c r="AM2" s="324"/>
      <c r="AN2" s="324"/>
      <c r="AO2" s="324"/>
      <c r="CC2" s="313"/>
      <c r="CD2" s="313"/>
      <c r="CE2" s="313"/>
      <c r="CF2" s="313"/>
      <c r="CG2" s="313"/>
      <c r="CH2" s="313"/>
      <c r="CI2" s="313"/>
      <c r="CJ2" s="313"/>
    </row>
    <row r="3" spans="1:91" s="258" customFormat="1" ht="21" customHeight="1" x14ac:dyDescent="0.2">
      <c r="A3" s="259"/>
      <c r="B3" s="259"/>
      <c r="C3" s="260"/>
      <c r="D3" s="259"/>
      <c r="E3" s="259"/>
      <c r="F3" s="325"/>
      <c r="G3" s="259"/>
      <c r="H3" s="259"/>
      <c r="I3" s="259"/>
      <c r="J3" s="326"/>
      <c r="K3" s="327"/>
      <c r="L3" s="263"/>
      <c r="M3" s="328"/>
      <c r="N3" s="328"/>
      <c r="O3" s="748" t="s">
        <v>1693</v>
      </c>
      <c r="P3" s="755"/>
      <c r="Q3" s="749"/>
      <c r="R3" s="748" t="s">
        <v>1694</v>
      </c>
      <c r="S3" s="755"/>
      <c r="T3" s="749"/>
      <c r="U3" s="756" t="s">
        <v>1695</v>
      </c>
      <c r="V3" s="757"/>
      <c r="W3" s="758"/>
      <c r="X3" s="748" t="s">
        <v>1696</v>
      </c>
      <c r="Y3" s="755"/>
      <c r="Z3" s="749"/>
      <c r="AA3" s="748" t="s">
        <v>1697</v>
      </c>
      <c r="AB3" s="755"/>
      <c r="AC3" s="749"/>
      <c r="AD3" s="748" t="s">
        <v>1698</v>
      </c>
      <c r="AE3" s="755"/>
      <c r="AF3" s="749"/>
      <c r="AG3" s="756" t="s">
        <v>1699</v>
      </c>
      <c r="AH3" s="757"/>
      <c r="AI3" s="758"/>
      <c r="AJ3" s="756" t="s">
        <v>1700</v>
      </c>
      <c r="AK3" s="757"/>
      <c r="AL3" s="758"/>
      <c r="AM3" s="756" t="s">
        <v>1701</v>
      </c>
      <c r="AN3" s="757"/>
      <c r="AO3" s="758"/>
      <c r="AP3" s="748" t="s">
        <v>1778</v>
      </c>
      <c r="AQ3" s="755"/>
      <c r="AR3" s="749"/>
      <c r="AS3" s="759" t="s">
        <v>1779</v>
      </c>
      <c r="AT3" s="759"/>
      <c r="AU3" s="759"/>
      <c r="AV3" s="752" t="s">
        <v>1702</v>
      </c>
      <c r="AW3" s="753"/>
      <c r="AX3" s="753"/>
      <c r="AY3" s="753"/>
      <c r="AZ3" s="753"/>
      <c r="BA3" s="753"/>
      <c r="BB3" s="753"/>
      <c r="BC3" s="754"/>
      <c r="BD3" s="760" t="s">
        <v>1703</v>
      </c>
      <c r="BE3" s="761"/>
      <c r="BF3" s="762"/>
      <c r="BG3" s="748" t="s">
        <v>1704</v>
      </c>
      <c r="BH3" s="755"/>
      <c r="BI3" s="749"/>
      <c r="BJ3" s="748" t="s">
        <v>1705</v>
      </c>
      <c r="BK3" s="749"/>
      <c r="BL3" s="752" t="s">
        <v>1706</v>
      </c>
      <c r="BM3" s="754"/>
      <c r="BN3" s="752" t="s">
        <v>1707</v>
      </c>
      <c r="BO3" s="754"/>
      <c r="BP3" s="748" t="s">
        <v>1708</v>
      </c>
      <c r="BQ3" s="749"/>
      <c r="BR3" s="752" t="s">
        <v>1780</v>
      </c>
      <c r="BS3" s="753"/>
      <c r="BT3" s="754"/>
      <c r="BU3" s="748" t="s">
        <v>1781</v>
      </c>
      <c r="BV3" s="755"/>
      <c r="BW3" s="755"/>
      <c r="BX3" s="755"/>
      <c r="BY3" s="755"/>
      <c r="BZ3" s="755"/>
      <c r="CA3" s="755"/>
      <c r="CB3" s="749"/>
      <c r="CC3" s="748" t="s">
        <v>1782</v>
      </c>
      <c r="CD3" s="749"/>
      <c r="CE3" s="748" t="s">
        <v>1783</v>
      </c>
      <c r="CF3" s="749"/>
      <c r="CG3" s="748" t="s">
        <v>1784</v>
      </c>
      <c r="CH3" s="749"/>
      <c r="CI3" s="748" t="s">
        <v>1785</v>
      </c>
      <c r="CJ3" s="749"/>
      <c r="CK3" s="748" t="s">
        <v>1711</v>
      </c>
      <c r="CL3" s="749"/>
      <c r="CM3" s="750" t="s">
        <v>1712</v>
      </c>
    </row>
    <row r="4" spans="1:91" s="267" customFormat="1" ht="22.5" x14ac:dyDescent="0.2">
      <c r="A4" s="329" t="s">
        <v>1713</v>
      </c>
      <c r="B4" s="329" t="s">
        <v>121</v>
      </c>
      <c r="C4" s="329" t="s">
        <v>122</v>
      </c>
      <c r="D4" s="329" t="s">
        <v>126</v>
      </c>
      <c r="E4" s="329" t="s">
        <v>1714</v>
      </c>
      <c r="F4" s="329" t="s">
        <v>1715</v>
      </c>
      <c r="G4" s="329" t="s">
        <v>119</v>
      </c>
      <c r="H4" s="329" t="s">
        <v>1716</v>
      </c>
      <c r="I4" s="329" t="s">
        <v>1717</v>
      </c>
      <c r="J4" s="330" t="s">
        <v>1718</v>
      </c>
      <c r="K4" s="331" t="s">
        <v>1719</v>
      </c>
      <c r="L4" s="332" t="s">
        <v>1720</v>
      </c>
      <c r="M4" s="329" t="s">
        <v>1721</v>
      </c>
      <c r="N4" s="329" t="s">
        <v>1722</v>
      </c>
      <c r="O4" s="332" t="s">
        <v>1723</v>
      </c>
      <c r="P4" s="329" t="s">
        <v>1786</v>
      </c>
      <c r="Q4" s="329" t="s">
        <v>1787</v>
      </c>
      <c r="R4" s="329" t="s">
        <v>1723</v>
      </c>
      <c r="S4" s="329" t="s">
        <v>1786</v>
      </c>
      <c r="T4" s="329" t="s">
        <v>1788</v>
      </c>
      <c r="U4" s="277" t="s">
        <v>4</v>
      </c>
      <c r="V4" s="277" t="s">
        <v>5</v>
      </c>
      <c r="W4" s="277" t="s">
        <v>18</v>
      </c>
      <c r="X4" s="277" t="s">
        <v>4</v>
      </c>
      <c r="Y4" s="277" t="s">
        <v>5</v>
      </c>
      <c r="Z4" s="277" t="s">
        <v>18</v>
      </c>
      <c r="AA4" s="277" t="s">
        <v>4</v>
      </c>
      <c r="AB4" s="277" t="s">
        <v>5</v>
      </c>
      <c r="AC4" s="277" t="s">
        <v>18</v>
      </c>
      <c r="AD4" s="277" t="s">
        <v>4</v>
      </c>
      <c r="AE4" s="277" t="s">
        <v>5</v>
      </c>
      <c r="AF4" s="277" t="s">
        <v>18</v>
      </c>
      <c r="AG4" s="277" t="s">
        <v>4</v>
      </c>
      <c r="AH4" s="277" t="s">
        <v>5</v>
      </c>
      <c r="AI4" s="277" t="s">
        <v>18</v>
      </c>
      <c r="AJ4" s="277" t="s">
        <v>4</v>
      </c>
      <c r="AK4" s="277" t="s">
        <v>5</v>
      </c>
      <c r="AL4" s="277" t="s">
        <v>18</v>
      </c>
      <c r="AM4" s="277" t="s">
        <v>4</v>
      </c>
      <c r="AN4" s="277" t="s">
        <v>5</v>
      </c>
      <c r="AO4" s="277" t="s">
        <v>18</v>
      </c>
      <c r="AP4" s="277" t="s">
        <v>4</v>
      </c>
      <c r="AQ4" s="277" t="s">
        <v>5</v>
      </c>
      <c r="AR4" s="277" t="s">
        <v>18</v>
      </c>
      <c r="AS4" s="329" t="s">
        <v>4</v>
      </c>
      <c r="AT4" s="329" t="s">
        <v>5</v>
      </c>
      <c r="AU4" s="329" t="s">
        <v>18</v>
      </c>
      <c r="AV4" s="329" t="s">
        <v>1725</v>
      </c>
      <c r="AW4" s="329" t="s">
        <v>1726</v>
      </c>
      <c r="AX4" s="329" t="s">
        <v>1727</v>
      </c>
      <c r="AY4" s="329" t="s">
        <v>1728</v>
      </c>
      <c r="AZ4" s="329" t="s">
        <v>1729</v>
      </c>
      <c r="BA4" s="329" t="s">
        <v>1730</v>
      </c>
      <c r="BB4" s="333" t="s">
        <v>1731</v>
      </c>
      <c r="BC4" s="329" t="s">
        <v>18</v>
      </c>
      <c r="BD4" s="329" t="s">
        <v>1732</v>
      </c>
      <c r="BE4" s="329" t="s">
        <v>1733</v>
      </c>
      <c r="BF4" s="329" t="s">
        <v>1734</v>
      </c>
      <c r="BG4" s="329" t="s">
        <v>4</v>
      </c>
      <c r="BH4" s="329" t="s">
        <v>5</v>
      </c>
      <c r="BI4" s="329" t="s">
        <v>6</v>
      </c>
      <c r="BJ4" s="329" t="s">
        <v>4</v>
      </c>
      <c r="BK4" s="329" t="s">
        <v>5</v>
      </c>
      <c r="BL4" s="329" t="s">
        <v>4</v>
      </c>
      <c r="BM4" s="329" t="s">
        <v>5</v>
      </c>
      <c r="BN4" s="329" t="s">
        <v>4</v>
      </c>
      <c r="BO4" s="329" t="s">
        <v>5</v>
      </c>
      <c r="BP4" s="334" t="s">
        <v>4</v>
      </c>
      <c r="BQ4" s="334" t="s">
        <v>5</v>
      </c>
      <c r="BR4" s="334" t="s">
        <v>4</v>
      </c>
      <c r="BS4" s="334" t="s">
        <v>5</v>
      </c>
      <c r="BT4" s="334" t="s">
        <v>1736</v>
      </c>
      <c r="BU4" s="329" t="s">
        <v>1725</v>
      </c>
      <c r="BV4" s="329" t="s">
        <v>1726</v>
      </c>
      <c r="BW4" s="329" t="s">
        <v>1727</v>
      </c>
      <c r="BX4" s="329" t="s">
        <v>1728</v>
      </c>
      <c r="BY4" s="329" t="s">
        <v>1729</v>
      </c>
      <c r="BZ4" s="329" t="s">
        <v>1730</v>
      </c>
      <c r="CA4" s="333" t="s">
        <v>1735</v>
      </c>
      <c r="CB4" s="333" t="s">
        <v>1736</v>
      </c>
      <c r="CC4" s="329" t="s">
        <v>4</v>
      </c>
      <c r="CD4" s="329" t="s">
        <v>5</v>
      </c>
      <c r="CE4" s="329" t="s">
        <v>4</v>
      </c>
      <c r="CF4" s="329" t="s">
        <v>5</v>
      </c>
      <c r="CG4" s="329" t="s">
        <v>4</v>
      </c>
      <c r="CH4" s="329" t="s">
        <v>5</v>
      </c>
      <c r="CI4" s="329" t="s">
        <v>4</v>
      </c>
      <c r="CJ4" s="329" t="s">
        <v>5</v>
      </c>
      <c r="CK4" s="334" t="s">
        <v>4</v>
      </c>
      <c r="CL4" s="334" t="s">
        <v>5</v>
      </c>
      <c r="CM4" s="751"/>
    </row>
    <row r="5" spans="1:91" s="339" customFormat="1" ht="11.25" x14ac:dyDescent="0.2">
      <c r="A5" s="291" t="s">
        <v>1789</v>
      </c>
      <c r="B5" s="291" t="s">
        <v>1790</v>
      </c>
      <c r="C5" s="292" t="s">
        <v>170</v>
      </c>
      <c r="D5" s="291" t="s">
        <v>1791</v>
      </c>
      <c r="E5" s="291" t="s">
        <v>1740</v>
      </c>
      <c r="F5" s="335" t="s">
        <v>1792</v>
      </c>
      <c r="G5" s="291" t="s">
        <v>313</v>
      </c>
      <c r="H5" s="291" t="s">
        <v>1793</v>
      </c>
      <c r="I5" s="291" t="s">
        <v>1794</v>
      </c>
      <c r="J5" s="336" t="s">
        <v>1795</v>
      </c>
      <c r="K5" s="293" t="s">
        <v>1796</v>
      </c>
      <c r="L5" s="296" t="s">
        <v>1797</v>
      </c>
      <c r="M5" s="337" t="s">
        <v>1798</v>
      </c>
      <c r="N5" s="337" t="s">
        <v>1799</v>
      </c>
      <c r="O5" s="338">
        <v>30</v>
      </c>
      <c r="P5" s="338">
        <v>2</v>
      </c>
      <c r="Q5" s="297">
        <v>32</v>
      </c>
      <c r="R5" s="297">
        <v>11</v>
      </c>
      <c r="S5" s="297">
        <v>1</v>
      </c>
      <c r="T5" s="297">
        <v>12</v>
      </c>
      <c r="U5" s="297">
        <v>32</v>
      </c>
      <c r="V5" s="297">
        <v>12</v>
      </c>
      <c r="W5" s="297">
        <v>44</v>
      </c>
      <c r="X5" s="297">
        <v>17</v>
      </c>
      <c r="Y5" s="297">
        <v>25</v>
      </c>
      <c r="Z5" s="297">
        <v>42</v>
      </c>
      <c r="AA5" s="297">
        <v>31</v>
      </c>
      <c r="AB5" s="297">
        <v>26</v>
      </c>
      <c r="AC5" s="297">
        <v>57</v>
      </c>
      <c r="AD5" s="297">
        <v>17</v>
      </c>
      <c r="AE5" s="297">
        <v>19</v>
      </c>
      <c r="AF5" s="297">
        <v>36</v>
      </c>
      <c r="AG5" s="297">
        <v>24</v>
      </c>
      <c r="AH5" s="297">
        <v>23</v>
      </c>
      <c r="AI5" s="297">
        <v>47</v>
      </c>
      <c r="AJ5" s="297">
        <v>17</v>
      </c>
      <c r="AK5" s="297">
        <v>24</v>
      </c>
      <c r="AL5" s="297">
        <v>41</v>
      </c>
      <c r="AM5" s="297">
        <v>138</v>
      </c>
      <c r="AN5" s="297">
        <v>129</v>
      </c>
      <c r="AO5" s="297">
        <v>267</v>
      </c>
      <c r="AP5" s="297">
        <v>1</v>
      </c>
      <c r="AQ5" s="297">
        <v>0</v>
      </c>
      <c r="AR5" s="297">
        <v>1</v>
      </c>
      <c r="AS5" s="297">
        <v>0</v>
      </c>
      <c r="AT5" s="297">
        <v>0</v>
      </c>
      <c r="AU5" s="297">
        <v>0</v>
      </c>
      <c r="AV5" s="297">
        <v>2</v>
      </c>
      <c r="AW5" s="297">
        <v>2</v>
      </c>
      <c r="AX5" s="297">
        <v>2</v>
      </c>
      <c r="AY5" s="297">
        <v>2</v>
      </c>
      <c r="AZ5" s="297">
        <v>2</v>
      </c>
      <c r="BA5" s="297">
        <v>2</v>
      </c>
      <c r="BB5" s="297">
        <v>0</v>
      </c>
      <c r="BC5" s="297">
        <v>12</v>
      </c>
      <c r="BD5" s="297">
        <v>12</v>
      </c>
      <c r="BE5" s="297">
        <v>12</v>
      </c>
      <c r="BF5" s="297">
        <v>0</v>
      </c>
      <c r="BG5" s="297">
        <v>0</v>
      </c>
      <c r="BH5" s="297">
        <v>0</v>
      </c>
      <c r="BI5" s="297">
        <v>0</v>
      </c>
      <c r="BJ5" s="297">
        <v>0</v>
      </c>
      <c r="BK5" s="297">
        <v>1</v>
      </c>
      <c r="BL5" s="297">
        <v>0</v>
      </c>
      <c r="BM5" s="297">
        <v>0</v>
      </c>
      <c r="BN5" s="297">
        <v>0</v>
      </c>
      <c r="BO5" s="297">
        <v>0</v>
      </c>
      <c r="BP5" s="297">
        <v>5</v>
      </c>
      <c r="BQ5" s="297">
        <v>7</v>
      </c>
      <c r="BR5" s="297">
        <v>5</v>
      </c>
      <c r="BS5" s="297">
        <v>7</v>
      </c>
      <c r="BT5" s="297">
        <v>12</v>
      </c>
      <c r="BU5" s="297">
        <v>2</v>
      </c>
      <c r="BV5" s="297">
        <v>2</v>
      </c>
      <c r="BW5" s="297">
        <v>2</v>
      </c>
      <c r="BX5" s="297">
        <v>2</v>
      </c>
      <c r="BY5" s="297">
        <v>2</v>
      </c>
      <c r="BZ5" s="297">
        <v>2</v>
      </c>
      <c r="CA5" s="297">
        <v>0</v>
      </c>
      <c r="CB5" s="297">
        <v>12</v>
      </c>
      <c r="CC5" s="297">
        <v>2</v>
      </c>
      <c r="CD5" s="297">
        <v>0</v>
      </c>
      <c r="CE5" s="297">
        <v>0</v>
      </c>
      <c r="CF5" s="297">
        <v>1</v>
      </c>
      <c r="CG5" s="297">
        <v>0</v>
      </c>
      <c r="CH5" s="297">
        <v>1</v>
      </c>
      <c r="CI5" s="297">
        <v>0</v>
      </c>
      <c r="CJ5" s="297">
        <v>1</v>
      </c>
      <c r="CK5" s="297">
        <v>1</v>
      </c>
      <c r="CL5" s="297">
        <v>1</v>
      </c>
      <c r="CM5" s="298">
        <v>20</v>
      </c>
    </row>
    <row r="6" spans="1:91" s="339" customFormat="1" ht="11.25" x14ac:dyDescent="0.2">
      <c r="A6" s="281" t="s">
        <v>1800</v>
      </c>
      <c r="B6" s="281" t="s">
        <v>1801</v>
      </c>
      <c r="C6" s="282" t="s">
        <v>170</v>
      </c>
      <c r="D6" s="281" t="s">
        <v>1791</v>
      </c>
      <c r="E6" s="281" t="s">
        <v>1740</v>
      </c>
      <c r="F6" s="340" t="s">
        <v>1792</v>
      </c>
      <c r="G6" s="281" t="s">
        <v>313</v>
      </c>
      <c r="H6" s="281" t="s">
        <v>1802</v>
      </c>
      <c r="I6" s="281" t="s">
        <v>1803</v>
      </c>
      <c r="J6" s="341" t="s">
        <v>1795</v>
      </c>
      <c r="K6" s="283" t="s">
        <v>1796</v>
      </c>
      <c r="L6" s="286" t="s">
        <v>1797</v>
      </c>
      <c r="M6" s="342" t="s">
        <v>1804</v>
      </c>
      <c r="N6" s="342" t="s">
        <v>26</v>
      </c>
      <c r="O6" s="343">
        <v>12</v>
      </c>
      <c r="P6" s="343">
        <v>0</v>
      </c>
      <c r="Q6" s="287">
        <v>12</v>
      </c>
      <c r="R6" s="287">
        <v>10</v>
      </c>
      <c r="S6" s="287">
        <v>0</v>
      </c>
      <c r="T6" s="287">
        <v>10</v>
      </c>
      <c r="U6" s="287">
        <v>12</v>
      </c>
      <c r="V6" s="287">
        <v>10</v>
      </c>
      <c r="W6" s="287">
        <v>22</v>
      </c>
      <c r="X6" s="287">
        <v>7</v>
      </c>
      <c r="Y6" s="287">
        <v>10</v>
      </c>
      <c r="Z6" s="287">
        <v>17</v>
      </c>
      <c r="AA6" s="287">
        <v>21</v>
      </c>
      <c r="AB6" s="287">
        <v>16</v>
      </c>
      <c r="AC6" s="287">
        <v>37</v>
      </c>
      <c r="AD6" s="287">
        <v>12</v>
      </c>
      <c r="AE6" s="287">
        <v>9</v>
      </c>
      <c r="AF6" s="287">
        <v>21</v>
      </c>
      <c r="AG6" s="287">
        <v>13</v>
      </c>
      <c r="AH6" s="287">
        <v>11</v>
      </c>
      <c r="AI6" s="287">
        <v>24</v>
      </c>
      <c r="AJ6" s="287">
        <v>12</v>
      </c>
      <c r="AK6" s="287">
        <v>19</v>
      </c>
      <c r="AL6" s="287">
        <v>31</v>
      </c>
      <c r="AM6" s="287">
        <v>77</v>
      </c>
      <c r="AN6" s="287">
        <v>75</v>
      </c>
      <c r="AO6" s="287">
        <v>152</v>
      </c>
      <c r="AP6" s="287">
        <v>5</v>
      </c>
      <c r="AQ6" s="287">
        <v>7</v>
      </c>
      <c r="AR6" s="287">
        <v>12</v>
      </c>
      <c r="AS6" s="287">
        <v>5</v>
      </c>
      <c r="AT6" s="287">
        <v>6</v>
      </c>
      <c r="AU6" s="287">
        <v>11</v>
      </c>
      <c r="AV6" s="287">
        <v>1</v>
      </c>
      <c r="AW6" s="287">
        <v>1</v>
      </c>
      <c r="AX6" s="287">
        <v>2</v>
      </c>
      <c r="AY6" s="287">
        <v>1</v>
      </c>
      <c r="AZ6" s="287">
        <v>1</v>
      </c>
      <c r="BA6" s="287">
        <v>1</v>
      </c>
      <c r="BB6" s="287">
        <v>0</v>
      </c>
      <c r="BC6" s="287">
        <v>7</v>
      </c>
      <c r="BD6" s="287">
        <v>7</v>
      </c>
      <c r="BE6" s="287">
        <v>7</v>
      </c>
      <c r="BF6" s="287">
        <v>0</v>
      </c>
      <c r="BG6" s="287">
        <v>0</v>
      </c>
      <c r="BH6" s="287">
        <v>0</v>
      </c>
      <c r="BI6" s="287">
        <v>0</v>
      </c>
      <c r="BJ6" s="287">
        <v>0</v>
      </c>
      <c r="BK6" s="287">
        <v>1</v>
      </c>
      <c r="BL6" s="287">
        <v>0</v>
      </c>
      <c r="BM6" s="287">
        <v>0</v>
      </c>
      <c r="BN6" s="287">
        <v>0</v>
      </c>
      <c r="BO6" s="287">
        <v>0</v>
      </c>
      <c r="BP6" s="287">
        <v>2</v>
      </c>
      <c r="BQ6" s="287">
        <v>5</v>
      </c>
      <c r="BR6" s="287">
        <v>2</v>
      </c>
      <c r="BS6" s="287">
        <v>5</v>
      </c>
      <c r="BT6" s="287">
        <v>7</v>
      </c>
      <c r="BU6" s="287">
        <v>1</v>
      </c>
      <c r="BV6" s="287">
        <v>1</v>
      </c>
      <c r="BW6" s="287">
        <v>2</v>
      </c>
      <c r="BX6" s="287">
        <v>1</v>
      </c>
      <c r="BY6" s="287">
        <v>1</v>
      </c>
      <c r="BZ6" s="287">
        <v>1</v>
      </c>
      <c r="CA6" s="287">
        <v>0</v>
      </c>
      <c r="CB6" s="287">
        <v>7</v>
      </c>
      <c r="CC6" s="287">
        <v>3</v>
      </c>
      <c r="CD6" s="287">
        <v>0</v>
      </c>
      <c r="CE6" s="287">
        <v>0</v>
      </c>
      <c r="CF6" s="287">
        <v>1</v>
      </c>
      <c r="CG6" s="287">
        <v>0</v>
      </c>
      <c r="CH6" s="287">
        <v>1</v>
      </c>
      <c r="CI6" s="287">
        <v>0</v>
      </c>
      <c r="CJ6" s="287">
        <v>1</v>
      </c>
      <c r="CK6" s="287">
        <v>1</v>
      </c>
      <c r="CL6" s="287">
        <v>0</v>
      </c>
      <c r="CM6" s="288">
        <v>15</v>
      </c>
    </row>
    <row r="7" spans="1:91" s="339" customFormat="1" ht="11.25" x14ac:dyDescent="0.2">
      <c r="A7" s="291" t="s">
        <v>1805</v>
      </c>
      <c r="B7" s="291" t="s">
        <v>1806</v>
      </c>
      <c r="C7" s="292" t="s">
        <v>170</v>
      </c>
      <c r="D7" s="291" t="s">
        <v>1807</v>
      </c>
      <c r="E7" s="291" t="s">
        <v>1740</v>
      </c>
      <c r="F7" s="335" t="s">
        <v>1808</v>
      </c>
      <c r="G7" s="291" t="s">
        <v>317</v>
      </c>
      <c r="H7" s="291" t="s">
        <v>1757</v>
      </c>
      <c r="I7" s="291" t="s">
        <v>1809</v>
      </c>
      <c r="J7" s="336" t="s">
        <v>1810</v>
      </c>
      <c r="K7" s="293" t="s">
        <v>1811</v>
      </c>
      <c r="L7" s="296" t="s">
        <v>1812</v>
      </c>
      <c r="M7" s="337" t="s">
        <v>1809</v>
      </c>
      <c r="N7" s="337" t="s">
        <v>26</v>
      </c>
      <c r="O7" s="338">
        <v>8</v>
      </c>
      <c r="P7" s="338">
        <v>0</v>
      </c>
      <c r="Q7" s="297">
        <v>8</v>
      </c>
      <c r="R7" s="297">
        <v>9</v>
      </c>
      <c r="S7" s="297">
        <v>0</v>
      </c>
      <c r="T7" s="297">
        <v>9</v>
      </c>
      <c r="U7" s="297">
        <v>8</v>
      </c>
      <c r="V7" s="297">
        <v>9</v>
      </c>
      <c r="W7" s="297">
        <v>17</v>
      </c>
      <c r="X7" s="297">
        <v>7</v>
      </c>
      <c r="Y7" s="297">
        <v>9</v>
      </c>
      <c r="Z7" s="297">
        <v>16</v>
      </c>
      <c r="AA7" s="297">
        <v>13</v>
      </c>
      <c r="AB7" s="297">
        <v>12</v>
      </c>
      <c r="AC7" s="297">
        <v>25</v>
      </c>
      <c r="AD7" s="297">
        <v>10</v>
      </c>
      <c r="AE7" s="297">
        <v>14</v>
      </c>
      <c r="AF7" s="297">
        <v>24</v>
      </c>
      <c r="AG7" s="297">
        <v>13</v>
      </c>
      <c r="AH7" s="297">
        <v>11</v>
      </c>
      <c r="AI7" s="297">
        <v>24</v>
      </c>
      <c r="AJ7" s="297">
        <v>17</v>
      </c>
      <c r="AK7" s="297">
        <v>7</v>
      </c>
      <c r="AL7" s="297">
        <v>24</v>
      </c>
      <c r="AM7" s="297">
        <v>68</v>
      </c>
      <c r="AN7" s="297">
        <v>62</v>
      </c>
      <c r="AO7" s="297">
        <v>130</v>
      </c>
      <c r="AP7" s="297">
        <v>0</v>
      </c>
      <c r="AQ7" s="297">
        <v>2</v>
      </c>
      <c r="AR7" s="297">
        <v>2</v>
      </c>
      <c r="AS7" s="297">
        <v>2</v>
      </c>
      <c r="AT7" s="297">
        <v>2</v>
      </c>
      <c r="AU7" s="297">
        <v>4</v>
      </c>
      <c r="AV7" s="297">
        <v>1</v>
      </c>
      <c r="AW7" s="297">
        <v>1</v>
      </c>
      <c r="AX7" s="297">
        <v>1</v>
      </c>
      <c r="AY7" s="297">
        <v>1</v>
      </c>
      <c r="AZ7" s="297">
        <v>1</v>
      </c>
      <c r="BA7" s="297">
        <v>1</v>
      </c>
      <c r="BB7" s="297">
        <v>0</v>
      </c>
      <c r="BC7" s="297">
        <v>6</v>
      </c>
      <c r="BD7" s="297">
        <v>7</v>
      </c>
      <c r="BE7" s="297">
        <v>7</v>
      </c>
      <c r="BF7" s="297">
        <v>0</v>
      </c>
      <c r="BG7" s="297">
        <v>0</v>
      </c>
      <c r="BH7" s="297">
        <v>0</v>
      </c>
      <c r="BI7" s="297">
        <v>0</v>
      </c>
      <c r="BJ7" s="297">
        <v>1</v>
      </c>
      <c r="BK7" s="297">
        <v>0</v>
      </c>
      <c r="BL7" s="297">
        <v>0</v>
      </c>
      <c r="BM7" s="297">
        <v>0</v>
      </c>
      <c r="BN7" s="297">
        <v>0</v>
      </c>
      <c r="BO7" s="297">
        <v>0</v>
      </c>
      <c r="BP7" s="297">
        <v>1</v>
      </c>
      <c r="BQ7" s="297">
        <v>5</v>
      </c>
      <c r="BR7" s="297">
        <v>1</v>
      </c>
      <c r="BS7" s="297">
        <v>5</v>
      </c>
      <c r="BT7" s="297">
        <v>6</v>
      </c>
      <c r="BU7" s="297">
        <v>1</v>
      </c>
      <c r="BV7" s="297">
        <v>1</v>
      </c>
      <c r="BW7" s="297">
        <v>1</v>
      </c>
      <c r="BX7" s="297">
        <v>1</v>
      </c>
      <c r="BY7" s="297">
        <v>1</v>
      </c>
      <c r="BZ7" s="297">
        <v>1</v>
      </c>
      <c r="CA7" s="297">
        <v>0</v>
      </c>
      <c r="CB7" s="297">
        <v>6</v>
      </c>
      <c r="CC7" s="297">
        <v>1</v>
      </c>
      <c r="CD7" s="297">
        <v>0</v>
      </c>
      <c r="CE7" s="297">
        <v>0</v>
      </c>
      <c r="CF7" s="297">
        <v>0</v>
      </c>
      <c r="CG7" s="297">
        <v>0</v>
      </c>
      <c r="CH7" s="297">
        <v>1</v>
      </c>
      <c r="CI7" s="297">
        <v>0</v>
      </c>
      <c r="CJ7" s="297">
        <v>1</v>
      </c>
      <c r="CK7" s="297">
        <v>1</v>
      </c>
      <c r="CL7" s="297">
        <v>0</v>
      </c>
      <c r="CM7" s="298">
        <v>11</v>
      </c>
    </row>
    <row r="8" spans="1:91" s="339" customFormat="1" ht="11.25" x14ac:dyDescent="0.2">
      <c r="A8" s="291" t="s">
        <v>1813</v>
      </c>
      <c r="B8" s="291" t="s">
        <v>1814</v>
      </c>
      <c r="C8" s="292" t="s">
        <v>170</v>
      </c>
      <c r="D8" s="291" t="s">
        <v>1791</v>
      </c>
      <c r="E8" s="291" t="s">
        <v>1740</v>
      </c>
      <c r="F8" s="335" t="s">
        <v>1792</v>
      </c>
      <c r="G8" s="291" t="s">
        <v>313</v>
      </c>
      <c r="H8" s="291" t="s">
        <v>1742</v>
      </c>
      <c r="I8" s="291" t="s">
        <v>1815</v>
      </c>
      <c r="J8" s="336" t="s">
        <v>1795</v>
      </c>
      <c r="K8" s="293" t="s">
        <v>1796</v>
      </c>
      <c r="L8" s="296" t="s">
        <v>1797</v>
      </c>
      <c r="M8" s="337" t="s">
        <v>1773</v>
      </c>
      <c r="N8" s="337" t="s">
        <v>1773</v>
      </c>
      <c r="O8" s="338">
        <v>20</v>
      </c>
      <c r="P8" s="338">
        <v>0</v>
      </c>
      <c r="Q8" s="297">
        <v>20</v>
      </c>
      <c r="R8" s="297">
        <v>15</v>
      </c>
      <c r="S8" s="297">
        <v>0</v>
      </c>
      <c r="T8" s="297">
        <v>15</v>
      </c>
      <c r="U8" s="297">
        <v>20</v>
      </c>
      <c r="V8" s="297">
        <v>15</v>
      </c>
      <c r="W8" s="297">
        <v>35</v>
      </c>
      <c r="X8" s="297">
        <v>17</v>
      </c>
      <c r="Y8" s="297">
        <v>24</v>
      </c>
      <c r="Z8" s="297">
        <v>41</v>
      </c>
      <c r="AA8" s="297">
        <v>23</v>
      </c>
      <c r="AB8" s="297">
        <v>22</v>
      </c>
      <c r="AC8" s="297">
        <v>45</v>
      </c>
      <c r="AD8" s="297">
        <v>17</v>
      </c>
      <c r="AE8" s="297">
        <v>24</v>
      </c>
      <c r="AF8" s="297">
        <v>41</v>
      </c>
      <c r="AG8" s="297">
        <v>23</v>
      </c>
      <c r="AH8" s="297">
        <v>17</v>
      </c>
      <c r="AI8" s="297">
        <v>40</v>
      </c>
      <c r="AJ8" s="297">
        <v>21</v>
      </c>
      <c r="AK8" s="297">
        <v>20</v>
      </c>
      <c r="AL8" s="297">
        <v>41</v>
      </c>
      <c r="AM8" s="297">
        <v>121</v>
      </c>
      <c r="AN8" s="297">
        <v>122</v>
      </c>
      <c r="AO8" s="297">
        <v>243</v>
      </c>
      <c r="AP8" s="297">
        <v>1</v>
      </c>
      <c r="AQ8" s="297">
        <v>5</v>
      </c>
      <c r="AR8" s="297">
        <v>6</v>
      </c>
      <c r="AS8" s="297">
        <v>0</v>
      </c>
      <c r="AT8" s="297">
        <v>0</v>
      </c>
      <c r="AU8" s="297">
        <v>0</v>
      </c>
      <c r="AV8" s="297">
        <v>2</v>
      </c>
      <c r="AW8" s="297">
        <v>2</v>
      </c>
      <c r="AX8" s="297">
        <v>2</v>
      </c>
      <c r="AY8" s="297">
        <v>2</v>
      </c>
      <c r="AZ8" s="297">
        <v>2</v>
      </c>
      <c r="BA8" s="297">
        <v>2</v>
      </c>
      <c r="BB8" s="297">
        <v>0</v>
      </c>
      <c r="BC8" s="297">
        <v>12</v>
      </c>
      <c r="BD8" s="297">
        <v>12</v>
      </c>
      <c r="BE8" s="297">
        <v>12</v>
      </c>
      <c r="BF8" s="297">
        <v>1</v>
      </c>
      <c r="BG8" s="297">
        <v>0</v>
      </c>
      <c r="BH8" s="297">
        <v>0</v>
      </c>
      <c r="BI8" s="297">
        <v>0</v>
      </c>
      <c r="BJ8" s="297">
        <v>1</v>
      </c>
      <c r="BK8" s="297">
        <v>0</v>
      </c>
      <c r="BL8" s="297">
        <v>0</v>
      </c>
      <c r="BM8" s="297">
        <v>0</v>
      </c>
      <c r="BN8" s="297">
        <v>0</v>
      </c>
      <c r="BO8" s="297">
        <v>0</v>
      </c>
      <c r="BP8" s="297">
        <v>4</v>
      </c>
      <c r="BQ8" s="297">
        <v>8</v>
      </c>
      <c r="BR8" s="297">
        <v>4</v>
      </c>
      <c r="BS8" s="297">
        <v>8</v>
      </c>
      <c r="BT8" s="297">
        <v>12</v>
      </c>
      <c r="BU8" s="297">
        <v>2</v>
      </c>
      <c r="BV8" s="297">
        <v>2</v>
      </c>
      <c r="BW8" s="297">
        <v>2</v>
      </c>
      <c r="BX8" s="297">
        <v>2</v>
      </c>
      <c r="BY8" s="297">
        <v>2</v>
      </c>
      <c r="BZ8" s="297">
        <v>2</v>
      </c>
      <c r="CA8" s="297">
        <v>0</v>
      </c>
      <c r="CB8" s="297">
        <v>12</v>
      </c>
      <c r="CC8" s="297">
        <v>1</v>
      </c>
      <c r="CD8" s="297">
        <v>0</v>
      </c>
      <c r="CE8" s="297">
        <v>0</v>
      </c>
      <c r="CF8" s="297">
        <v>1</v>
      </c>
      <c r="CG8" s="297">
        <v>0</v>
      </c>
      <c r="CH8" s="297">
        <v>1</v>
      </c>
      <c r="CI8" s="297">
        <v>0</v>
      </c>
      <c r="CJ8" s="297">
        <v>1</v>
      </c>
      <c r="CK8" s="297">
        <v>2</v>
      </c>
      <c r="CL8" s="297">
        <v>0</v>
      </c>
      <c r="CM8" s="298">
        <v>19</v>
      </c>
    </row>
    <row r="9" spans="1:91" s="339" customFormat="1" ht="11.25" x14ac:dyDescent="0.2">
      <c r="A9" s="281" t="s">
        <v>1816</v>
      </c>
      <c r="B9" s="281" t="s">
        <v>1817</v>
      </c>
      <c r="C9" s="282" t="s">
        <v>170</v>
      </c>
      <c r="D9" s="281" t="s">
        <v>1807</v>
      </c>
      <c r="E9" s="281" t="s">
        <v>1740</v>
      </c>
      <c r="F9" s="340" t="s">
        <v>1818</v>
      </c>
      <c r="G9" s="281" t="s">
        <v>270</v>
      </c>
      <c r="H9" s="281" t="s">
        <v>1819</v>
      </c>
      <c r="I9" s="281" t="s">
        <v>1820</v>
      </c>
      <c r="J9" s="341" t="s">
        <v>1821</v>
      </c>
      <c r="K9" s="283" t="s">
        <v>1822</v>
      </c>
      <c r="L9" s="286" t="s">
        <v>1768</v>
      </c>
      <c r="M9" s="342" t="s">
        <v>1823</v>
      </c>
      <c r="N9" s="342" t="s">
        <v>1824</v>
      </c>
      <c r="O9" s="343">
        <v>10</v>
      </c>
      <c r="P9" s="343">
        <v>0</v>
      </c>
      <c r="Q9" s="287">
        <v>10</v>
      </c>
      <c r="R9" s="287">
        <v>7</v>
      </c>
      <c r="S9" s="287">
        <v>0</v>
      </c>
      <c r="T9" s="287">
        <v>7</v>
      </c>
      <c r="U9" s="287">
        <v>10</v>
      </c>
      <c r="V9" s="287">
        <v>7</v>
      </c>
      <c r="W9" s="287">
        <v>17</v>
      </c>
      <c r="X9" s="287">
        <v>13</v>
      </c>
      <c r="Y9" s="287">
        <v>5</v>
      </c>
      <c r="Z9" s="287">
        <v>18</v>
      </c>
      <c r="AA9" s="287">
        <v>10</v>
      </c>
      <c r="AB9" s="287">
        <v>7</v>
      </c>
      <c r="AC9" s="287">
        <v>17</v>
      </c>
      <c r="AD9" s="287">
        <v>14</v>
      </c>
      <c r="AE9" s="287">
        <v>10</v>
      </c>
      <c r="AF9" s="287">
        <v>24</v>
      </c>
      <c r="AG9" s="287">
        <v>9</v>
      </c>
      <c r="AH9" s="287">
        <v>10</v>
      </c>
      <c r="AI9" s="287">
        <v>19</v>
      </c>
      <c r="AJ9" s="287">
        <v>14</v>
      </c>
      <c r="AK9" s="287">
        <v>9</v>
      </c>
      <c r="AL9" s="287">
        <v>23</v>
      </c>
      <c r="AM9" s="287">
        <v>70</v>
      </c>
      <c r="AN9" s="287">
        <v>48</v>
      </c>
      <c r="AO9" s="287">
        <v>118</v>
      </c>
      <c r="AP9" s="287">
        <v>5</v>
      </c>
      <c r="AQ9" s="287">
        <v>5</v>
      </c>
      <c r="AR9" s="287">
        <v>10</v>
      </c>
      <c r="AS9" s="287">
        <v>0</v>
      </c>
      <c r="AT9" s="287">
        <v>0</v>
      </c>
      <c r="AU9" s="287">
        <v>0</v>
      </c>
      <c r="AV9" s="287">
        <v>1</v>
      </c>
      <c r="AW9" s="287">
        <v>1</v>
      </c>
      <c r="AX9" s="287">
        <v>1</v>
      </c>
      <c r="AY9" s="287">
        <v>1</v>
      </c>
      <c r="AZ9" s="287">
        <v>1</v>
      </c>
      <c r="BA9" s="287">
        <v>1</v>
      </c>
      <c r="BB9" s="287">
        <v>0</v>
      </c>
      <c r="BC9" s="287">
        <v>6</v>
      </c>
      <c r="BD9" s="287">
        <v>6</v>
      </c>
      <c r="BE9" s="287">
        <v>6</v>
      </c>
      <c r="BF9" s="287">
        <v>0</v>
      </c>
      <c r="BG9" s="287">
        <v>0</v>
      </c>
      <c r="BH9" s="287">
        <v>0</v>
      </c>
      <c r="BI9" s="287">
        <v>0</v>
      </c>
      <c r="BJ9" s="287">
        <v>1</v>
      </c>
      <c r="BK9" s="287">
        <v>0</v>
      </c>
      <c r="BL9" s="287">
        <v>0</v>
      </c>
      <c r="BM9" s="287">
        <v>0</v>
      </c>
      <c r="BN9" s="287">
        <v>0</v>
      </c>
      <c r="BO9" s="287">
        <v>0</v>
      </c>
      <c r="BP9" s="287">
        <v>1</v>
      </c>
      <c r="BQ9" s="287">
        <v>5</v>
      </c>
      <c r="BR9" s="287">
        <v>1</v>
      </c>
      <c r="BS9" s="287">
        <v>5</v>
      </c>
      <c r="BT9" s="287">
        <v>6</v>
      </c>
      <c r="BU9" s="287">
        <v>1</v>
      </c>
      <c r="BV9" s="287">
        <v>1</v>
      </c>
      <c r="BW9" s="287">
        <v>1</v>
      </c>
      <c r="BX9" s="287">
        <v>1</v>
      </c>
      <c r="BY9" s="287">
        <v>1</v>
      </c>
      <c r="BZ9" s="287">
        <v>1</v>
      </c>
      <c r="CA9" s="287">
        <v>0</v>
      </c>
      <c r="CB9" s="287">
        <v>6</v>
      </c>
      <c r="CC9" s="287">
        <v>0</v>
      </c>
      <c r="CD9" s="287">
        <v>1</v>
      </c>
      <c r="CE9" s="287">
        <v>0</v>
      </c>
      <c r="CF9" s="287">
        <v>0</v>
      </c>
      <c r="CG9" s="287">
        <v>0</v>
      </c>
      <c r="CH9" s="287">
        <v>0</v>
      </c>
      <c r="CI9" s="287">
        <v>0</v>
      </c>
      <c r="CJ9" s="287">
        <v>0</v>
      </c>
      <c r="CK9" s="287">
        <v>1</v>
      </c>
      <c r="CL9" s="287">
        <v>0</v>
      </c>
      <c r="CM9" s="288">
        <v>9</v>
      </c>
    </row>
    <row r="10" spans="1:91" s="339" customFormat="1" ht="11.25" x14ac:dyDescent="0.2">
      <c r="A10" s="291" t="s">
        <v>1825</v>
      </c>
      <c r="B10" s="291" t="s">
        <v>1826</v>
      </c>
      <c r="C10" s="292" t="s">
        <v>170</v>
      </c>
      <c r="D10" s="291" t="s">
        <v>1807</v>
      </c>
      <c r="E10" s="291" t="s">
        <v>1740</v>
      </c>
      <c r="F10" s="335" t="s">
        <v>1792</v>
      </c>
      <c r="G10" s="291" t="s">
        <v>313</v>
      </c>
      <c r="H10" s="291" t="s">
        <v>1742</v>
      </c>
      <c r="I10" s="291" t="s">
        <v>1815</v>
      </c>
      <c r="J10" s="336" t="s">
        <v>1827</v>
      </c>
      <c r="K10" s="293" t="s">
        <v>1828</v>
      </c>
      <c r="L10" s="296" t="s">
        <v>1776</v>
      </c>
      <c r="M10" s="337" t="s">
        <v>1829</v>
      </c>
      <c r="N10" s="337" t="s">
        <v>1747</v>
      </c>
      <c r="O10" s="338">
        <v>32</v>
      </c>
      <c r="P10" s="338">
        <v>1</v>
      </c>
      <c r="Q10" s="297">
        <v>33</v>
      </c>
      <c r="R10" s="297">
        <v>27</v>
      </c>
      <c r="S10" s="297">
        <v>0</v>
      </c>
      <c r="T10" s="297">
        <v>27</v>
      </c>
      <c r="U10" s="297">
        <v>33</v>
      </c>
      <c r="V10" s="297">
        <v>27</v>
      </c>
      <c r="W10" s="297">
        <v>60</v>
      </c>
      <c r="X10" s="297">
        <v>24</v>
      </c>
      <c r="Y10" s="297">
        <v>22</v>
      </c>
      <c r="Z10" s="297">
        <v>46</v>
      </c>
      <c r="AA10" s="297">
        <v>26</v>
      </c>
      <c r="AB10" s="297">
        <v>26</v>
      </c>
      <c r="AC10" s="297">
        <v>52</v>
      </c>
      <c r="AD10" s="297">
        <v>30</v>
      </c>
      <c r="AE10" s="297">
        <v>30</v>
      </c>
      <c r="AF10" s="297">
        <v>60</v>
      </c>
      <c r="AG10" s="297">
        <v>27</v>
      </c>
      <c r="AH10" s="297">
        <v>24</v>
      </c>
      <c r="AI10" s="297">
        <v>51</v>
      </c>
      <c r="AJ10" s="297">
        <v>17</v>
      </c>
      <c r="AK10" s="297">
        <v>26</v>
      </c>
      <c r="AL10" s="297">
        <v>43</v>
      </c>
      <c r="AM10" s="297">
        <v>157</v>
      </c>
      <c r="AN10" s="297">
        <v>155</v>
      </c>
      <c r="AO10" s="297">
        <v>312</v>
      </c>
      <c r="AP10" s="297">
        <v>9</v>
      </c>
      <c r="AQ10" s="297">
        <v>12</v>
      </c>
      <c r="AR10" s="297">
        <v>21</v>
      </c>
      <c r="AS10" s="297">
        <v>0</v>
      </c>
      <c r="AT10" s="297">
        <v>0</v>
      </c>
      <c r="AU10" s="297">
        <v>0</v>
      </c>
      <c r="AV10" s="297">
        <v>2</v>
      </c>
      <c r="AW10" s="297">
        <v>2</v>
      </c>
      <c r="AX10" s="297">
        <v>2</v>
      </c>
      <c r="AY10" s="297">
        <v>2</v>
      </c>
      <c r="AZ10" s="297">
        <v>2</v>
      </c>
      <c r="BA10" s="297">
        <v>2</v>
      </c>
      <c r="BB10" s="297">
        <v>0</v>
      </c>
      <c r="BC10" s="297">
        <v>12</v>
      </c>
      <c r="BD10" s="297">
        <v>15</v>
      </c>
      <c r="BE10" s="297">
        <v>15</v>
      </c>
      <c r="BF10" s="297">
        <v>0</v>
      </c>
      <c r="BG10" s="297">
        <v>0</v>
      </c>
      <c r="BH10" s="297">
        <v>0</v>
      </c>
      <c r="BI10" s="297">
        <v>0</v>
      </c>
      <c r="BJ10" s="297">
        <v>0</v>
      </c>
      <c r="BK10" s="297">
        <v>1</v>
      </c>
      <c r="BL10" s="297">
        <v>0</v>
      </c>
      <c r="BM10" s="297">
        <v>1</v>
      </c>
      <c r="BN10" s="297">
        <v>0</v>
      </c>
      <c r="BO10" s="297">
        <v>0</v>
      </c>
      <c r="BP10" s="297">
        <v>4</v>
      </c>
      <c r="BQ10" s="297">
        <v>8</v>
      </c>
      <c r="BR10" s="297">
        <v>4</v>
      </c>
      <c r="BS10" s="297">
        <v>8</v>
      </c>
      <c r="BT10" s="297">
        <v>12</v>
      </c>
      <c r="BU10" s="297">
        <v>2</v>
      </c>
      <c r="BV10" s="297">
        <v>2</v>
      </c>
      <c r="BW10" s="297">
        <v>2</v>
      </c>
      <c r="BX10" s="297">
        <v>2</v>
      </c>
      <c r="BY10" s="297">
        <v>2</v>
      </c>
      <c r="BZ10" s="297">
        <v>2</v>
      </c>
      <c r="CA10" s="297">
        <v>0</v>
      </c>
      <c r="CB10" s="297">
        <v>12</v>
      </c>
      <c r="CC10" s="297">
        <v>1</v>
      </c>
      <c r="CD10" s="297">
        <v>1</v>
      </c>
      <c r="CE10" s="297">
        <v>0</v>
      </c>
      <c r="CF10" s="297">
        <v>0</v>
      </c>
      <c r="CG10" s="297">
        <v>0</v>
      </c>
      <c r="CH10" s="297">
        <v>0</v>
      </c>
      <c r="CI10" s="297">
        <v>0</v>
      </c>
      <c r="CJ10" s="297">
        <v>0</v>
      </c>
      <c r="CK10" s="297">
        <v>0</v>
      </c>
      <c r="CL10" s="297">
        <v>1</v>
      </c>
      <c r="CM10" s="298">
        <v>17</v>
      </c>
    </row>
    <row r="11" spans="1:91" s="339" customFormat="1" ht="11.25" x14ac:dyDescent="0.2">
      <c r="A11" s="291" t="s">
        <v>1830</v>
      </c>
      <c r="B11" s="291" t="s">
        <v>1831</v>
      </c>
      <c r="C11" s="292" t="s">
        <v>170</v>
      </c>
      <c r="D11" s="291" t="s">
        <v>1807</v>
      </c>
      <c r="E11" s="291" t="s">
        <v>1740</v>
      </c>
      <c r="F11" s="335" t="s">
        <v>1832</v>
      </c>
      <c r="G11" s="291" t="s">
        <v>1833</v>
      </c>
      <c r="H11" s="291" t="s">
        <v>1834</v>
      </c>
      <c r="I11" s="291" t="s">
        <v>1835</v>
      </c>
      <c r="J11" s="336" t="s">
        <v>1836</v>
      </c>
      <c r="K11" s="293" t="s">
        <v>1837</v>
      </c>
      <c r="L11" s="296" t="s">
        <v>1768</v>
      </c>
      <c r="M11" s="337" t="s">
        <v>1838</v>
      </c>
      <c r="N11" s="337" t="s">
        <v>1839</v>
      </c>
      <c r="O11" s="338">
        <v>39</v>
      </c>
      <c r="P11" s="338">
        <v>0</v>
      </c>
      <c r="Q11" s="297">
        <v>39</v>
      </c>
      <c r="R11" s="297">
        <v>39</v>
      </c>
      <c r="S11" s="297">
        <v>0</v>
      </c>
      <c r="T11" s="297">
        <v>39</v>
      </c>
      <c r="U11" s="297">
        <v>39</v>
      </c>
      <c r="V11" s="297">
        <v>39</v>
      </c>
      <c r="W11" s="297">
        <v>78</v>
      </c>
      <c r="X11" s="297">
        <v>28</v>
      </c>
      <c r="Y11" s="297">
        <v>32</v>
      </c>
      <c r="Z11" s="297">
        <v>60</v>
      </c>
      <c r="AA11" s="297">
        <v>31</v>
      </c>
      <c r="AB11" s="297">
        <v>25</v>
      </c>
      <c r="AC11" s="297">
        <v>56</v>
      </c>
      <c r="AD11" s="297">
        <v>28</v>
      </c>
      <c r="AE11" s="297">
        <v>35</v>
      </c>
      <c r="AF11" s="297">
        <v>63</v>
      </c>
      <c r="AG11" s="297">
        <v>29</v>
      </c>
      <c r="AH11" s="297">
        <v>28</v>
      </c>
      <c r="AI11" s="297">
        <v>57</v>
      </c>
      <c r="AJ11" s="297">
        <v>30</v>
      </c>
      <c r="AK11" s="297">
        <v>35</v>
      </c>
      <c r="AL11" s="297">
        <v>65</v>
      </c>
      <c r="AM11" s="297">
        <v>185</v>
      </c>
      <c r="AN11" s="297">
        <v>194</v>
      </c>
      <c r="AO11" s="297">
        <v>379</v>
      </c>
      <c r="AP11" s="297">
        <v>10</v>
      </c>
      <c r="AQ11" s="297">
        <v>16</v>
      </c>
      <c r="AR11" s="297">
        <v>26</v>
      </c>
      <c r="AS11" s="297">
        <v>0</v>
      </c>
      <c r="AT11" s="297">
        <v>0</v>
      </c>
      <c r="AU11" s="297">
        <v>0</v>
      </c>
      <c r="AV11" s="297">
        <v>3</v>
      </c>
      <c r="AW11" s="297">
        <v>2</v>
      </c>
      <c r="AX11" s="297">
        <v>2</v>
      </c>
      <c r="AY11" s="297">
        <v>2</v>
      </c>
      <c r="AZ11" s="297">
        <v>2</v>
      </c>
      <c r="BA11" s="297">
        <v>2</v>
      </c>
      <c r="BB11" s="297">
        <v>0</v>
      </c>
      <c r="BC11" s="297">
        <v>13</v>
      </c>
      <c r="BD11" s="297">
        <v>15</v>
      </c>
      <c r="BE11" s="297">
        <v>13</v>
      </c>
      <c r="BF11" s="297">
        <v>0</v>
      </c>
      <c r="BG11" s="297">
        <v>0</v>
      </c>
      <c r="BH11" s="297">
        <v>0</v>
      </c>
      <c r="BI11" s="297">
        <v>0</v>
      </c>
      <c r="BJ11" s="297">
        <v>0</v>
      </c>
      <c r="BK11" s="297">
        <v>1</v>
      </c>
      <c r="BL11" s="297">
        <v>0</v>
      </c>
      <c r="BM11" s="297">
        <v>1</v>
      </c>
      <c r="BN11" s="297">
        <v>0</v>
      </c>
      <c r="BO11" s="297">
        <v>0</v>
      </c>
      <c r="BP11" s="297">
        <v>2</v>
      </c>
      <c r="BQ11" s="297">
        <v>11</v>
      </c>
      <c r="BR11" s="297">
        <v>2</v>
      </c>
      <c r="BS11" s="297">
        <v>11</v>
      </c>
      <c r="BT11" s="297">
        <v>13</v>
      </c>
      <c r="BU11" s="297">
        <v>3</v>
      </c>
      <c r="BV11" s="297">
        <v>2</v>
      </c>
      <c r="BW11" s="297">
        <v>2</v>
      </c>
      <c r="BX11" s="297">
        <v>2</v>
      </c>
      <c r="BY11" s="297">
        <v>2</v>
      </c>
      <c r="BZ11" s="297">
        <v>2</v>
      </c>
      <c r="CA11" s="297">
        <v>0</v>
      </c>
      <c r="CB11" s="297">
        <v>13</v>
      </c>
      <c r="CC11" s="297">
        <v>2</v>
      </c>
      <c r="CD11" s="297">
        <v>1</v>
      </c>
      <c r="CE11" s="297">
        <v>0</v>
      </c>
      <c r="CF11" s="297">
        <v>0</v>
      </c>
      <c r="CG11" s="297">
        <v>0</v>
      </c>
      <c r="CH11" s="297">
        <v>0</v>
      </c>
      <c r="CI11" s="297">
        <v>0</v>
      </c>
      <c r="CJ11" s="297">
        <v>0</v>
      </c>
      <c r="CK11" s="297">
        <v>0</v>
      </c>
      <c r="CL11" s="297">
        <v>1</v>
      </c>
      <c r="CM11" s="298">
        <v>19</v>
      </c>
    </row>
    <row r="12" spans="1:91" s="339" customFormat="1" ht="11.25" x14ac:dyDescent="0.2">
      <c r="A12" s="291" t="s">
        <v>1840</v>
      </c>
      <c r="B12" s="291" t="s">
        <v>1841</v>
      </c>
      <c r="C12" s="292" t="s">
        <v>170</v>
      </c>
      <c r="D12" s="291" t="s">
        <v>1807</v>
      </c>
      <c r="E12" s="291" t="s">
        <v>1740</v>
      </c>
      <c r="F12" s="335" t="s">
        <v>1842</v>
      </c>
      <c r="G12" s="291" t="s">
        <v>573</v>
      </c>
      <c r="H12" s="291" t="s">
        <v>1742</v>
      </c>
      <c r="I12" s="291" t="s">
        <v>573</v>
      </c>
      <c r="J12" s="336" t="s">
        <v>1843</v>
      </c>
      <c r="K12" s="293" t="s">
        <v>1844</v>
      </c>
      <c r="L12" s="296" t="s">
        <v>1845</v>
      </c>
      <c r="M12" s="337" t="s">
        <v>1846</v>
      </c>
      <c r="N12" s="337" t="s">
        <v>1847</v>
      </c>
      <c r="O12" s="338">
        <v>16</v>
      </c>
      <c r="P12" s="338">
        <v>0</v>
      </c>
      <c r="Q12" s="297">
        <v>16</v>
      </c>
      <c r="R12" s="297">
        <v>16</v>
      </c>
      <c r="S12" s="297">
        <v>0</v>
      </c>
      <c r="T12" s="297">
        <v>16</v>
      </c>
      <c r="U12" s="297">
        <v>16</v>
      </c>
      <c r="V12" s="297">
        <v>16</v>
      </c>
      <c r="W12" s="297">
        <v>32</v>
      </c>
      <c r="X12" s="297">
        <v>19</v>
      </c>
      <c r="Y12" s="297">
        <v>20</v>
      </c>
      <c r="Z12" s="297">
        <v>39</v>
      </c>
      <c r="AA12" s="297">
        <v>34</v>
      </c>
      <c r="AB12" s="297">
        <v>22</v>
      </c>
      <c r="AC12" s="297">
        <v>56</v>
      </c>
      <c r="AD12" s="297">
        <v>18</v>
      </c>
      <c r="AE12" s="297">
        <v>27</v>
      </c>
      <c r="AF12" s="297">
        <v>45</v>
      </c>
      <c r="AG12" s="297">
        <v>21</v>
      </c>
      <c r="AH12" s="297">
        <v>18</v>
      </c>
      <c r="AI12" s="297">
        <v>39</v>
      </c>
      <c r="AJ12" s="297">
        <v>21</v>
      </c>
      <c r="AK12" s="297">
        <v>19</v>
      </c>
      <c r="AL12" s="297">
        <v>40</v>
      </c>
      <c r="AM12" s="297">
        <v>129</v>
      </c>
      <c r="AN12" s="297">
        <v>122</v>
      </c>
      <c r="AO12" s="297">
        <v>251</v>
      </c>
      <c r="AP12" s="297">
        <v>27</v>
      </c>
      <c r="AQ12" s="297">
        <v>22</v>
      </c>
      <c r="AR12" s="297">
        <v>49</v>
      </c>
      <c r="AS12" s="297">
        <v>13</v>
      </c>
      <c r="AT12" s="297">
        <v>6</v>
      </c>
      <c r="AU12" s="297">
        <v>19</v>
      </c>
      <c r="AV12" s="297">
        <v>2</v>
      </c>
      <c r="AW12" s="297">
        <v>2</v>
      </c>
      <c r="AX12" s="297">
        <v>2</v>
      </c>
      <c r="AY12" s="297">
        <v>2</v>
      </c>
      <c r="AZ12" s="297">
        <v>2</v>
      </c>
      <c r="BA12" s="297">
        <v>2</v>
      </c>
      <c r="BB12" s="297">
        <v>0</v>
      </c>
      <c r="BC12" s="297">
        <v>12</v>
      </c>
      <c r="BD12" s="297">
        <v>12</v>
      </c>
      <c r="BE12" s="297">
        <v>12</v>
      </c>
      <c r="BF12" s="297">
        <v>0</v>
      </c>
      <c r="BG12" s="297">
        <v>0</v>
      </c>
      <c r="BH12" s="297">
        <v>0</v>
      </c>
      <c r="BI12" s="297">
        <v>0</v>
      </c>
      <c r="BJ12" s="297">
        <v>0</v>
      </c>
      <c r="BK12" s="297">
        <v>1</v>
      </c>
      <c r="BL12" s="297">
        <v>0</v>
      </c>
      <c r="BM12" s="297">
        <v>0</v>
      </c>
      <c r="BN12" s="297">
        <v>0</v>
      </c>
      <c r="BO12" s="297">
        <v>0</v>
      </c>
      <c r="BP12" s="297">
        <v>2</v>
      </c>
      <c r="BQ12" s="297">
        <v>10</v>
      </c>
      <c r="BR12" s="297">
        <v>2</v>
      </c>
      <c r="BS12" s="297">
        <v>10</v>
      </c>
      <c r="BT12" s="297">
        <v>12</v>
      </c>
      <c r="BU12" s="297">
        <v>2</v>
      </c>
      <c r="BV12" s="297">
        <v>2</v>
      </c>
      <c r="BW12" s="297">
        <v>2</v>
      </c>
      <c r="BX12" s="297">
        <v>2</v>
      </c>
      <c r="BY12" s="297">
        <v>2</v>
      </c>
      <c r="BZ12" s="297">
        <v>2</v>
      </c>
      <c r="CA12" s="297">
        <v>0</v>
      </c>
      <c r="CB12" s="297">
        <v>12</v>
      </c>
      <c r="CC12" s="297">
        <v>0</v>
      </c>
      <c r="CD12" s="297">
        <v>1</v>
      </c>
      <c r="CE12" s="297">
        <v>0</v>
      </c>
      <c r="CF12" s="297">
        <v>0</v>
      </c>
      <c r="CG12" s="297">
        <v>0</v>
      </c>
      <c r="CH12" s="297">
        <v>0</v>
      </c>
      <c r="CI12" s="297">
        <v>0</v>
      </c>
      <c r="CJ12" s="297">
        <v>0</v>
      </c>
      <c r="CK12" s="297">
        <v>3</v>
      </c>
      <c r="CL12" s="297">
        <v>0</v>
      </c>
      <c r="CM12" s="298">
        <v>17</v>
      </c>
    </row>
    <row r="13" spans="1:91" s="339" customFormat="1" ht="11.25" x14ac:dyDescent="0.2">
      <c r="A13" s="291" t="s">
        <v>1848</v>
      </c>
      <c r="B13" s="291" t="s">
        <v>1849</v>
      </c>
      <c r="C13" s="292" t="s">
        <v>170</v>
      </c>
      <c r="D13" s="291" t="s">
        <v>1807</v>
      </c>
      <c r="E13" s="291" t="s">
        <v>1740</v>
      </c>
      <c r="F13" s="335" t="s">
        <v>1850</v>
      </c>
      <c r="G13" s="291" t="s">
        <v>671</v>
      </c>
      <c r="H13" s="291" t="s">
        <v>1742</v>
      </c>
      <c r="I13" s="291" t="s">
        <v>1851</v>
      </c>
      <c r="J13" s="336" t="s">
        <v>1852</v>
      </c>
      <c r="K13" s="293" t="s">
        <v>1853</v>
      </c>
      <c r="L13" s="296" t="s">
        <v>1812</v>
      </c>
      <c r="M13" s="337" t="s">
        <v>1854</v>
      </c>
      <c r="N13" s="337" t="s">
        <v>1855</v>
      </c>
      <c r="O13" s="338">
        <v>24</v>
      </c>
      <c r="P13" s="338">
        <v>1</v>
      </c>
      <c r="Q13" s="297">
        <v>25</v>
      </c>
      <c r="R13" s="297">
        <v>12</v>
      </c>
      <c r="S13" s="297">
        <v>0</v>
      </c>
      <c r="T13" s="297">
        <v>12</v>
      </c>
      <c r="U13" s="297">
        <v>25</v>
      </c>
      <c r="V13" s="297">
        <v>12</v>
      </c>
      <c r="W13" s="297">
        <v>37</v>
      </c>
      <c r="X13" s="297">
        <v>27</v>
      </c>
      <c r="Y13" s="297">
        <v>23</v>
      </c>
      <c r="Z13" s="297">
        <v>50</v>
      </c>
      <c r="AA13" s="297">
        <v>27</v>
      </c>
      <c r="AB13" s="297">
        <v>15</v>
      </c>
      <c r="AC13" s="297">
        <v>42</v>
      </c>
      <c r="AD13" s="297">
        <v>15</v>
      </c>
      <c r="AE13" s="297">
        <v>23</v>
      </c>
      <c r="AF13" s="297">
        <v>38</v>
      </c>
      <c r="AG13" s="297">
        <v>25</v>
      </c>
      <c r="AH13" s="297">
        <v>18</v>
      </c>
      <c r="AI13" s="297">
        <v>43</v>
      </c>
      <c r="AJ13" s="297">
        <v>17</v>
      </c>
      <c r="AK13" s="297">
        <v>15</v>
      </c>
      <c r="AL13" s="297">
        <v>32</v>
      </c>
      <c r="AM13" s="297">
        <v>136</v>
      </c>
      <c r="AN13" s="297">
        <v>106</v>
      </c>
      <c r="AO13" s="297">
        <v>242</v>
      </c>
      <c r="AP13" s="297">
        <v>9</v>
      </c>
      <c r="AQ13" s="297">
        <v>2</v>
      </c>
      <c r="AR13" s="297">
        <v>11</v>
      </c>
      <c r="AS13" s="297">
        <v>0</v>
      </c>
      <c r="AT13" s="297">
        <v>1</v>
      </c>
      <c r="AU13" s="297">
        <v>1</v>
      </c>
      <c r="AV13" s="297">
        <v>2</v>
      </c>
      <c r="AW13" s="297">
        <v>2</v>
      </c>
      <c r="AX13" s="297">
        <v>2</v>
      </c>
      <c r="AY13" s="297">
        <v>2</v>
      </c>
      <c r="AZ13" s="297">
        <v>2</v>
      </c>
      <c r="BA13" s="297">
        <v>2</v>
      </c>
      <c r="BB13" s="297">
        <v>0</v>
      </c>
      <c r="BC13" s="297">
        <v>12</v>
      </c>
      <c r="BD13" s="297">
        <v>14</v>
      </c>
      <c r="BE13" s="297">
        <v>14</v>
      </c>
      <c r="BF13" s="297">
        <v>0</v>
      </c>
      <c r="BG13" s="297">
        <v>0</v>
      </c>
      <c r="BH13" s="297">
        <v>0</v>
      </c>
      <c r="BI13" s="297">
        <v>0</v>
      </c>
      <c r="BJ13" s="297">
        <v>0</v>
      </c>
      <c r="BK13" s="297">
        <v>1</v>
      </c>
      <c r="BL13" s="297">
        <v>1</v>
      </c>
      <c r="BM13" s="297">
        <v>0</v>
      </c>
      <c r="BN13" s="297">
        <v>0</v>
      </c>
      <c r="BO13" s="297">
        <v>0</v>
      </c>
      <c r="BP13" s="297">
        <v>1</v>
      </c>
      <c r="BQ13" s="297">
        <v>11</v>
      </c>
      <c r="BR13" s="297">
        <v>1</v>
      </c>
      <c r="BS13" s="297">
        <v>11</v>
      </c>
      <c r="BT13" s="297">
        <v>12</v>
      </c>
      <c r="BU13" s="297">
        <v>2</v>
      </c>
      <c r="BV13" s="297">
        <v>2</v>
      </c>
      <c r="BW13" s="297">
        <v>2</v>
      </c>
      <c r="BX13" s="297">
        <v>2</v>
      </c>
      <c r="BY13" s="297">
        <v>2</v>
      </c>
      <c r="BZ13" s="297">
        <v>2</v>
      </c>
      <c r="CA13" s="297">
        <v>0</v>
      </c>
      <c r="CB13" s="297">
        <v>12</v>
      </c>
      <c r="CC13" s="297">
        <v>1</v>
      </c>
      <c r="CD13" s="297">
        <v>0</v>
      </c>
      <c r="CE13" s="297">
        <v>0</v>
      </c>
      <c r="CF13" s="297">
        <v>0</v>
      </c>
      <c r="CG13" s="297">
        <v>0</v>
      </c>
      <c r="CH13" s="297">
        <v>1</v>
      </c>
      <c r="CI13" s="297">
        <v>0</v>
      </c>
      <c r="CJ13" s="297">
        <v>1</v>
      </c>
      <c r="CK13" s="297">
        <v>1</v>
      </c>
      <c r="CL13" s="297">
        <v>0</v>
      </c>
      <c r="CM13" s="298">
        <v>18</v>
      </c>
    </row>
    <row r="14" spans="1:91" s="339" customFormat="1" ht="11.25" x14ac:dyDescent="0.2">
      <c r="A14" s="281" t="s">
        <v>1856</v>
      </c>
      <c r="B14" s="281" t="s">
        <v>1857</v>
      </c>
      <c r="C14" s="282" t="s">
        <v>170</v>
      </c>
      <c r="D14" s="281" t="s">
        <v>1807</v>
      </c>
      <c r="E14" s="281" t="s">
        <v>1740</v>
      </c>
      <c r="F14" s="340" t="s">
        <v>1858</v>
      </c>
      <c r="G14" s="281" t="s">
        <v>286</v>
      </c>
      <c r="H14" s="281" t="s">
        <v>1859</v>
      </c>
      <c r="I14" s="281" t="s">
        <v>1860</v>
      </c>
      <c r="J14" s="341" t="s">
        <v>1861</v>
      </c>
      <c r="K14" s="283" t="s">
        <v>1862</v>
      </c>
      <c r="L14" s="286" t="s">
        <v>1863</v>
      </c>
      <c r="M14" s="342" t="s">
        <v>1864</v>
      </c>
      <c r="N14" s="342" t="s">
        <v>26</v>
      </c>
      <c r="O14" s="343">
        <v>6</v>
      </c>
      <c r="P14" s="343">
        <v>0</v>
      </c>
      <c r="Q14" s="287">
        <v>6</v>
      </c>
      <c r="R14" s="287">
        <v>15</v>
      </c>
      <c r="S14" s="287">
        <v>0</v>
      </c>
      <c r="T14" s="287">
        <v>15</v>
      </c>
      <c r="U14" s="287">
        <v>6</v>
      </c>
      <c r="V14" s="287">
        <v>15</v>
      </c>
      <c r="W14" s="287">
        <v>21</v>
      </c>
      <c r="X14" s="287">
        <v>18</v>
      </c>
      <c r="Y14" s="287">
        <v>30</v>
      </c>
      <c r="Z14" s="287">
        <v>48</v>
      </c>
      <c r="AA14" s="287">
        <v>16</v>
      </c>
      <c r="AB14" s="287">
        <v>12</v>
      </c>
      <c r="AC14" s="287">
        <v>28</v>
      </c>
      <c r="AD14" s="287">
        <v>16</v>
      </c>
      <c r="AE14" s="287">
        <v>12</v>
      </c>
      <c r="AF14" s="287">
        <v>28</v>
      </c>
      <c r="AG14" s="287">
        <v>11</v>
      </c>
      <c r="AH14" s="287">
        <v>10</v>
      </c>
      <c r="AI14" s="287">
        <v>21</v>
      </c>
      <c r="AJ14" s="287">
        <v>19</v>
      </c>
      <c r="AK14" s="287">
        <v>11</v>
      </c>
      <c r="AL14" s="287">
        <v>30</v>
      </c>
      <c r="AM14" s="287">
        <v>86</v>
      </c>
      <c r="AN14" s="287">
        <v>90</v>
      </c>
      <c r="AO14" s="287">
        <v>176</v>
      </c>
      <c r="AP14" s="287">
        <v>2</v>
      </c>
      <c r="AQ14" s="287">
        <v>3</v>
      </c>
      <c r="AR14" s="287">
        <v>5</v>
      </c>
      <c r="AS14" s="287">
        <v>0</v>
      </c>
      <c r="AT14" s="287">
        <v>0</v>
      </c>
      <c r="AU14" s="287">
        <v>0</v>
      </c>
      <c r="AV14" s="287">
        <v>1</v>
      </c>
      <c r="AW14" s="287">
        <v>2</v>
      </c>
      <c r="AX14" s="287">
        <v>1</v>
      </c>
      <c r="AY14" s="287">
        <v>1</v>
      </c>
      <c r="AZ14" s="287">
        <v>1</v>
      </c>
      <c r="BA14" s="287">
        <v>1</v>
      </c>
      <c r="BB14" s="287">
        <v>0</v>
      </c>
      <c r="BC14" s="287">
        <v>7</v>
      </c>
      <c r="BD14" s="287">
        <v>7</v>
      </c>
      <c r="BE14" s="287">
        <v>7</v>
      </c>
      <c r="BF14" s="287">
        <v>0</v>
      </c>
      <c r="BG14" s="287">
        <v>0</v>
      </c>
      <c r="BH14" s="287">
        <v>0</v>
      </c>
      <c r="BI14" s="287">
        <v>0</v>
      </c>
      <c r="BJ14" s="287">
        <v>1</v>
      </c>
      <c r="BK14" s="287">
        <v>0</v>
      </c>
      <c r="BL14" s="287">
        <v>0</v>
      </c>
      <c r="BM14" s="287">
        <v>0</v>
      </c>
      <c r="BN14" s="287">
        <v>0</v>
      </c>
      <c r="BO14" s="287">
        <v>0</v>
      </c>
      <c r="BP14" s="287">
        <v>2</v>
      </c>
      <c r="BQ14" s="287">
        <v>5</v>
      </c>
      <c r="BR14" s="287">
        <v>2</v>
      </c>
      <c r="BS14" s="287">
        <v>5</v>
      </c>
      <c r="BT14" s="287">
        <v>7</v>
      </c>
      <c r="BU14" s="287">
        <v>1</v>
      </c>
      <c r="BV14" s="287">
        <v>2</v>
      </c>
      <c r="BW14" s="287">
        <v>1</v>
      </c>
      <c r="BX14" s="287">
        <v>1</v>
      </c>
      <c r="BY14" s="287">
        <v>1</v>
      </c>
      <c r="BZ14" s="287">
        <v>1</v>
      </c>
      <c r="CA14" s="287">
        <v>0</v>
      </c>
      <c r="CB14" s="287">
        <v>7</v>
      </c>
      <c r="CC14" s="287">
        <v>1</v>
      </c>
      <c r="CD14" s="287">
        <v>0</v>
      </c>
      <c r="CE14" s="287">
        <v>0</v>
      </c>
      <c r="CF14" s="287">
        <v>0</v>
      </c>
      <c r="CG14" s="287">
        <v>0</v>
      </c>
      <c r="CH14" s="287">
        <v>0</v>
      </c>
      <c r="CI14" s="287">
        <v>0</v>
      </c>
      <c r="CJ14" s="287">
        <v>0</v>
      </c>
      <c r="CK14" s="287">
        <v>1</v>
      </c>
      <c r="CL14" s="287">
        <v>0</v>
      </c>
      <c r="CM14" s="288">
        <v>10</v>
      </c>
    </row>
    <row r="15" spans="1:91" s="339" customFormat="1" ht="11.25" x14ac:dyDescent="0.2">
      <c r="A15" s="281" t="s">
        <v>1865</v>
      </c>
      <c r="B15" s="281" t="s">
        <v>1857</v>
      </c>
      <c r="C15" s="282" t="s">
        <v>170</v>
      </c>
      <c r="D15" s="281" t="s">
        <v>1807</v>
      </c>
      <c r="E15" s="281" t="s">
        <v>1740</v>
      </c>
      <c r="F15" s="340" t="s">
        <v>1866</v>
      </c>
      <c r="G15" s="281" t="s">
        <v>1867</v>
      </c>
      <c r="H15" s="281" t="s">
        <v>1868</v>
      </c>
      <c r="I15" s="281" t="s">
        <v>1869</v>
      </c>
      <c r="J15" s="341" t="s">
        <v>1810</v>
      </c>
      <c r="K15" s="283" t="s">
        <v>1811</v>
      </c>
      <c r="L15" s="286" t="s">
        <v>1812</v>
      </c>
      <c r="M15" s="342" t="s">
        <v>1869</v>
      </c>
      <c r="N15" s="342" t="s">
        <v>26</v>
      </c>
      <c r="O15" s="343">
        <v>6</v>
      </c>
      <c r="P15" s="343">
        <v>0</v>
      </c>
      <c r="Q15" s="287">
        <v>6</v>
      </c>
      <c r="R15" s="287">
        <v>13</v>
      </c>
      <c r="S15" s="287">
        <v>0</v>
      </c>
      <c r="T15" s="287">
        <v>13</v>
      </c>
      <c r="U15" s="287">
        <v>6</v>
      </c>
      <c r="V15" s="287">
        <v>13</v>
      </c>
      <c r="W15" s="287">
        <v>19</v>
      </c>
      <c r="X15" s="287">
        <v>6</v>
      </c>
      <c r="Y15" s="287">
        <v>12</v>
      </c>
      <c r="Z15" s="287">
        <v>18</v>
      </c>
      <c r="AA15" s="287">
        <v>6</v>
      </c>
      <c r="AB15" s="287">
        <v>5</v>
      </c>
      <c r="AC15" s="287">
        <v>11</v>
      </c>
      <c r="AD15" s="287">
        <v>10</v>
      </c>
      <c r="AE15" s="287">
        <v>7</v>
      </c>
      <c r="AF15" s="287">
        <v>17</v>
      </c>
      <c r="AG15" s="287">
        <v>5</v>
      </c>
      <c r="AH15" s="287">
        <v>11</v>
      </c>
      <c r="AI15" s="287">
        <v>16</v>
      </c>
      <c r="AJ15" s="287">
        <v>7</v>
      </c>
      <c r="AK15" s="287">
        <v>7</v>
      </c>
      <c r="AL15" s="287">
        <v>14</v>
      </c>
      <c r="AM15" s="287">
        <v>40</v>
      </c>
      <c r="AN15" s="287">
        <v>55</v>
      </c>
      <c r="AO15" s="287">
        <v>95</v>
      </c>
      <c r="AP15" s="287">
        <v>1</v>
      </c>
      <c r="AQ15" s="287">
        <v>0</v>
      </c>
      <c r="AR15" s="287">
        <v>1</v>
      </c>
      <c r="AS15" s="287">
        <v>0</v>
      </c>
      <c r="AT15" s="287">
        <v>0</v>
      </c>
      <c r="AU15" s="287">
        <v>0</v>
      </c>
      <c r="AV15" s="287">
        <v>1</v>
      </c>
      <c r="AW15" s="287">
        <v>1</v>
      </c>
      <c r="AX15" s="287">
        <v>1</v>
      </c>
      <c r="AY15" s="287">
        <v>1</v>
      </c>
      <c r="AZ15" s="287">
        <v>1</v>
      </c>
      <c r="BA15" s="287">
        <v>1</v>
      </c>
      <c r="BB15" s="287">
        <v>0</v>
      </c>
      <c r="BC15" s="287">
        <v>6</v>
      </c>
      <c r="BD15" s="287">
        <v>6</v>
      </c>
      <c r="BE15" s="287">
        <v>6</v>
      </c>
      <c r="BF15" s="287">
        <v>0</v>
      </c>
      <c r="BG15" s="287">
        <v>0</v>
      </c>
      <c r="BH15" s="287">
        <v>0</v>
      </c>
      <c r="BI15" s="287">
        <v>0</v>
      </c>
      <c r="BJ15" s="287">
        <v>1</v>
      </c>
      <c r="BK15" s="287">
        <v>0</v>
      </c>
      <c r="BL15" s="287">
        <v>0</v>
      </c>
      <c r="BM15" s="287">
        <v>0</v>
      </c>
      <c r="BN15" s="287">
        <v>0</v>
      </c>
      <c r="BO15" s="287">
        <v>0</v>
      </c>
      <c r="BP15" s="287">
        <v>0</v>
      </c>
      <c r="BQ15" s="287">
        <v>6</v>
      </c>
      <c r="BR15" s="287">
        <v>0</v>
      </c>
      <c r="BS15" s="287">
        <v>6</v>
      </c>
      <c r="BT15" s="287">
        <v>6</v>
      </c>
      <c r="BU15" s="287">
        <v>1</v>
      </c>
      <c r="BV15" s="287">
        <v>1</v>
      </c>
      <c r="BW15" s="287">
        <v>1</v>
      </c>
      <c r="BX15" s="287">
        <v>1</v>
      </c>
      <c r="BY15" s="287">
        <v>1</v>
      </c>
      <c r="BZ15" s="287">
        <v>1</v>
      </c>
      <c r="CA15" s="287">
        <v>0</v>
      </c>
      <c r="CB15" s="287">
        <v>6</v>
      </c>
      <c r="CC15" s="287">
        <v>1</v>
      </c>
      <c r="CD15" s="287">
        <v>0</v>
      </c>
      <c r="CE15" s="287">
        <v>0</v>
      </c>
      <c r="CF15" s="287">
        <v>0</v>
      </c>
      <c r="CG15" s="287">
        <v>0</v>
      </c>
      <c r="CH15" s="287">
        <v>1</v>
      </c>
      <c r="CI15" s="287">
        <v>0</v>
      </c>
      <c r="CJ15" s="287">
        <v>1</v>
      </c>
      <c r="CK15" s="287">
        <v>0</v>
      </c>
      <c r="CL15" s="287">
        <v>1</v>
      </c>
      <c r="CM15" s="288">
        <v>11</v>
      </c>
    </row>
    <row r="16" spans="1:91" s="339" customFormat="1" ht="11.25" x14ac:dyDescent="0.2">
      <c r="A16" s="291" t="s">
        <v>1870</v>
      </c>
      <c r="B16" s="291" t="s">
        <v>1857</v>
      </c>
      <c r="C16" s="292" t="s">
        <v>170</v>
      </c>
      <c r="D16" s="291" t="s">
        <v>1807</v>
      </c>
      <c r="E16" s="291" t="s">
        <v>1740</v>
      </c>
      <c r="F16" s="335" t="s">
        <v>1871</v>
      </c>
      <c r="G16" s="291" t="s">
        <v>1872</v>
      </c>
      <c r="H16" s="291" t="s">
        <v>1742</v>
      </c>
      <c r="I16" s="291" t="s">
        <v>1873</v>
      </c>
      <c r="J16" s="336" t="s">
        <v>1874</v>
      </c>
      <c r="K16" s="293" t="s">
        <v>1875</v>
      </c>
      <c r="L16" s="296" t="s">
        <v>1845</v>
      </c>
      <c r="M16" s="337" t="s">
        <v>1876</v>
      </c>
      <c r="N16" s="337" t="s">
        <v>1877</v>
      </c>
      <c r="O16" s="338">
        <v>15</v>
      </c>
      <c r="P16" s="338">
        <v>0</v>
      </c>
      <c r="Q16" s="297">
        <v>15</v>
      </c>
      <c r="R16" s="297">
        <v>23</v>
      </c>
      <c r="S16" s="297">
        <v>0</v>
      </c>
      <c r="T16" s="297">
        <v>23</v>
      </c>
      <c r="U16" s="297">
        <v>15</v>
      </c>
      <c r="V16" s="297">
        <v>23</v>
      </c>
      <c r="W16" s="297">
        <v>38</v>
      </c>
      <c r="X16" s="297">
        <v>22</v>
      </c>
      <c r="Y16" s="297">
        <v>14</v>
      </c>
      <c r="Z16" s="297">
        <v>36</v>
      </c>
      <c r="AA16" s="297">
        <v>15</v>
      </c>
      <c r="AB16" s="297">
        <v>21</v>
      </c>
      <c r="AC16" s="297">
        <v>36</v>
      </c>
      <c r="AD16" s="297">
        <v>18</v>
      </c>
      <c r="AE16" s="297">
        <v>20</v>
      </c>
      <c r="AF16" s="297">
        <v>38</v>
      </c>
      <c r="AG16" s="297">
        <v>23</v>
      </c>
      <c r="AH16" s="297">
        <v>17</v>
      </c>
      <c r="AI16" s="297">
        <v>40</v>
      </c>
      <c r="AJ16" s="297">
        <v>18</v>
      </c>
      <c r="AK16" s="297">
        <v>19</v>
      </c>
      <c r="AL16" s="297">
        <v>37</v>
      </c>
      <c r="AM16" s="297">
        <v>111</v>
      </c>
      <c r="AN16" s="297">
        <v>114</v>
      </c>
      <c r="AO16" s="297">
        <v>225</v>
      </c>
      <c r="AP16" s="297">
        <v>10</v>
      </c>
      <c r="AQ16" s="297">
        <v>10</v>
      </c>
      <c r="AR16" s="297">
        <v>20</v>
      </c>
      <c r="AS16" s="297">
        <v>0</v>
      </c>
      <c r="AT16" s="297">
        <v>0</v>
      </c>
      <c r="AU16" s="297">
        <v>0</v>
      </c>
      <c r="AV16" s="297">
        <v>2</v>
      </c>
      <c r="AW16" s="297">
        <v>2</v>
      </c>
      <c r="AX16" s="297">
        <v>2</v>
      </c>
      <c r="AY16" s="297">
        <v>2</v>
      </c>
      <c r="AZ16" s="297">
        <v>2</v>
      </c>
      <c r="BA16" s="297">
        <v>2</v>
      </c>
      <c r="BB16" s="297">
        <v>0</v>
      </c>
      <c r="BC16" s="297">
        <v>12</v>
      </c>
      <c r="BD16" s="297">
        <v>16</v>
      </c>
      <c r="BE16" s="297">
        <v>12</v>
      </c>
      <c r="BF16" s="297">
        <v>2</v>
      </c>
      <c r="BG16" s="297">
        <v>0</v>
      </c>
      <c r="BH16" s="297">
        <v>0</v>
      </c>
      <c r="BI16" s="297">
        <v>0</v>
      </c>
      <c r="BJ16" s="297">
        <v>0</v>
      </c>
      <c r="BK16" s="297">
        <v>1</v>
      </c>
      <c r="BL16" s="297">
        <v>1</v>
      </c>
      <c r="BM16" s="297">
        <v>0</v>
      </c>
      <c r="BN16" s="297">
        <v>0</v>
      </c>
      <c r="BO16" s="297">
        <v>0</v>
      </c>
      <c r="BP16" s="297">
        <v>3</v>
      </c>
      <c r="BQ16" s="297">
        <v>9</v>
      </c>
      <c r="BR16" s="297">
        <v>3</v>
      </c>
      <c r="BS16" s="297">
        <v>9</v>
      </c>
      <c r="BT16" s="297">
        <v>12</v>
      </c>
      <c r="BU16" s="297">
        <v>2</v>
      </c>
      <c r="BV16" s="297">
        <v>2</v>
      </c>
      <c r="BW16" s="297">
        <v>2</v>
      </c>
      <c r="BX16" s="297">
        <v>2</v>
      </c>
      <c r="BY16" s="297">
        <v>2</v>
      </c>
      <c r="BZ16" s="297">
        <v>2</v>
      </c>
      <c r="CA16" s="297">
        <v>0</v>
      </c>
      <c r="CB16" s="297">
        <v>12</v>
      </c>
      <c r="CC16" s="297">
        <v>1</v>
      </c>
      <c r="CD16" s="297">
        <v>0</v>
      </c>
      <c r="CE16" s="297">
        <v>0</v>
      </c>
      <c r="CF16" s="297">
        <v>0</v>
      </c>
      <c r="CG16" s="297">
        <v>0</v>
      </c>
      <c r="CH16" s="297">
        <v>0</v>
      </c>
      <c r="CI16" s="297">
        <v>0</v>
      </c>
      <c r="CJ16" s="297">
        <v>0</v>
      </c>
      <c r="CK16" s="297">
        <v>1</v>
      </c>
      <c r="CL16" s="297">
        <v>0</v>
      </c>
      <c r="CM16" s="298">
        <v>16</v>
      </c>
    </row>
    <row r="17" spans="1:91" s="339" customFormat="1" ht="11.25" x14ac:dyDescent="0.2">
      <c r="A17" s="291" t="s">
        <v>1878</v>
      </c>
      <c r="B17" s="291" t="s">
        <v>1857</v>
      </c>
      <c r="C17" s="292" t="s">
        <v>170</v>
      </c>
      <c r="D17" s="291" t="s">
        <v>1807</v>
      </c>
      <c r="E17" s="291" t="s">
        <v>1740</v>
      </c>
      <c r="F17" s="335" t="s">
        <v>1879</v>
      </c>
      <c r="G17" s="291" t="s">
        <v>302</v>
      </c>
      <c r="H17" s="291" t="s">
        <v>1880</v>
      </c>
      <c r="I17" s="291" t="s">
        <v>1881</v>
      </c>
      <c r="J17" s="336" t="s">
        <v>1882</v>
      </c>
      <c r="K17" s="293" t="s">
        <v>1792</v>
      </c>
      <c r="L17" s="296" t="s">
        <v>1845</v>
      </c>
      <c r="M17" s="337" t="s">
        <v>1883</v>
      </c>
      <c r="N17" s="337" t="s">
        <v>26</v>
      </c>
      <c r="O17" s="338">
        <v>22</v>
      </c>
      <c r="P17" s="338">
        <v>0</v>
      </c>
      <c r="Q17" s="297">
        <v>22</v>
      </c>
      <c r="R17" s="297">
        <v>22</v>
      </c>
      <c r="S17" s="297">
        <v>0</v>
      </c>
      <c r="T17" s="297">
        <v>22</v>
      </c>
      <c r="U17" s="297">
        <v>22</v>
      </c>
      <c r="V17" s="297">
        <v>22</v>
      </c>
      <c r="W17" s="297">
        <v>44</v>
      </c>
      <c r="X17" s="297">
        <v>28</v>
      </c>
      <c r="Y17" s="297">
        <v>17</v>
      </c>
      <c r="Z17" s="297">
        <v>45</v>
      </c>
      <c r="AA17" s="297">
        <v>33</v>
      </c>
      <c r="AB17" s="297">
        <v>23</v>
      </c>
      <c r="AC17" s="297">
        <v>56</v>
      </c>
      <c r="AD17" s="297">
        <v>21</v>
      </c>
      <c r="AE17" s="297">
        <v>20</v>
      </c>
      <c r="AF17" s="297">
        <v>41</v>
      </c>
      <c r="AG17" s="297">
        <v>27</v>
      </c>
      <c r="AH17" s="297">
        <v>28</v>
      </c>
      <c r="AI17" s="297">
        <v>55</v>
      </c>
      <c r="AJ17" s="297">
        <v>28</v>
      </c>
      <c r="AK17" s="297">
        <v>25</v>
      </c>
      <c r="AL17" s="297">
        <v>53</v>
      </c>
      <c r="AM17" s="297">
        <v>159</v>
      </c>
      <c r="AN17" s="297">
        <v>135</v>
      </c>
      <c r="AO17" s="297">
        <v>294</v>
      </c>
      <c r="AP17" s="297">
        <v>5</v>
      </c>
      <c r="AQ17" s="297">
        <v>3</v>
      </c>
      <c r="AR17" s="297">
        <v>8</v>
      </c>
      <c r="AS17" s="297">
        <v>0</v>
      </c>
      <c r="AT17" s="297">
        <v>0</v>
      </c>
      <c r="AU17" s="297">
        <v>0</v>
      </c>
      <c r="AV17" s="297">
        <v>2</v>
      </c>
      <c r="AW17" s="297">
        <v>2</v>
      </c>
      <c r="AX17" s="297">
        <v>2</v>
      </c>
      <c r="AY17" s="297">
        <v>2</v>
      </c>
      <c r="AZ17" s="297">
        <v>2</v>
      </c>
      <c r="BA17" s="297">
        <v>2</v>
      </c>
      <c r="BB17" s="297">
        <v>0</v>
      </c>
      <c r="BC17" s="297">
        <v>12</v>
      </c>
      <c r="BD17" s="297">
        <v>12</v>
      </c>
      <c r="BE17" s="297">
        <v>12</v>
      </c>
      <c r="BF17" s="297">
        <v>12</v>
      </c>
      <c r="BG17" s="297">
        <v>0</v>
      </c>
      <c r="BH17" s="297">
        <v>0</v>
      </c>
      <c r="BI17" s="297">
        <v>0</v>
      </c>
      <c r="BJ17" s="297">
        <v>0</v>
      </c>
      <c r="BK17" s="297">
        <v>1</v>
      </c>
      <c r="BL17" s="297">
        <v>1</v>
      </c>
      <c r="BM17" s="297">
        <v>0</v>
      </c>
      <c r="BN17" s="297">
        <v>0</v>
      </c>
      <c r="BO17" s="297">
        <v>1</v>
      </c>
      <c r="BP17" s="297">
        <v>2</v>
      </c>
      <c r="BQ17" s="297">
        <v>10</v>
      </c>
      <c r="BR17" s="297">
        <v>2</v>
      </c>
      <c r="BS17" s="297">
        <v>10</v>
      </c>
      <c r="BT17" s="297">
        <v>12</v>
      </c>
      <c r="BU17" s="297">
        <v>2</v>
      </c>
      <c r="BV17" s="297">
        <v>2</v>
      </c>
      <c r="BW17" s="297">
        <v>2</v>
      </c>
      <c r="BX17" s="297">
        <v>2</v>
      </c>
      <c r="BY17" s="297">
        <v>2</v>
      </c>
      <c r="BZ17" s="297">
        <v>2</v>
      </c>
      <c r="CA17" s="297">
        <v>0</v>
      </c>
      <c r="CB17" s="297">
        <v>12</v>
      </c>
      <c r="CC17" s="297">
        <v>0</v>
      </c>
      <c r="CD17" s="297">
        <v>1</v>
      </c>
      <c r="CE17" s="297">
        <v>0</v>
      </c>
      <c r="CF17" s="297">
        <v>0</v>
      </c>
      <c r="CG17" s="297">
        <v>0</v>
      </c>
      <c r="CH17" s="297">
        <v>0</v>
      </c>
      <c r="CI17" s="297">
        <v>0</v>
      </c>
      <c r="CJ17" s="297">
        <v>0</v>
      </c>
      <c r="CK17" s="297">
        <v>3</v>
      </c>
      <c r="CL17" s="297">
        <v>0</v>
      </c>
      <c r="CM17" s="298">
        <v>19</v>
      </c>
    </row>
    <row r="18" spans="1:91" s="339" customFormat="1" ht="11.25" x14ac:dyDescent="0.2">
      <c r="A18" s="281" t="s">
        <v>1884</v>
      </c>
      <c r="B18" s="281" t="s">
        <v>1885</v>
      </c>
      <c r="C18" s="282" t="s">
        <v>170</v>
      </c>
      <c r="D18" s="281" t="s">
        <v>1791</v>
      </c>
      <c r="E18" s="281" t="s">
        <v>1740</v>
      </c>
      <c r="F18" s="340" t="s">
        <v>1767</v>
      </c>
      <c r="G18" s="281" t="s">
        <v>618</v>
      </c>
      <c r="H18" s="281" t="s">
        <v>1742</v>
      </c>
      <c r="I18" s="281" t="s">
        <v>1886</v>
      </c>
      <c r="J18" s="341" t="s">
        <v>1743</v>
      </c>
      <c r="K18" s="283" t="s">
        <v>1887</v>
      </c>
      <c r="L18" s="286" t="s">
        <v>1797</v>
      </c>
      <c r="M18" s="342" t="s">
        <v>618</v>
      </c>
      <c r="N18" s="342" t="s">
        <v>1747</v>
      </c>
      <c r="O18" s="343">
        <v>8</v>
      </c>
      <c r="P18" s="343">
        <v>0</v>
      </c>
      <c r="Q18" s="287">
        <v>8</v>
      </c>
      <c r="R18" s="287">
        <v>8</v>
      </c>
      <c r="S18" s="287">
        <v>0</v>
      </c>
      <c r="T18" s="287">
        <v>8</v>
      </c>
      <c r="U18" s="287">
        <v>8</v>
      </c>
      <c r="V18" s="287">
        <v>8</v>
      </c>
      <c r="W18" s="287">
        <v>16</v>
      </c>
      <c r="X18" s="287">
        <v>7</v>
      </c>
      <c r="Y18" s="287">
        <v>14</v>
      </c>
      <c r="Z18" s="287">
        <v>21</v>
      </c>
      <c r="AA18" s="287">
        <v>8</v>
      </c>
      <c r="AB18" s="287">
        <v>10</v>
      </c>
      <c r="AC18" s="287">
        <v>18</v>
      </c>
      <c r="AD18" s="287">
        <v>9</v>
      </c>
      <c r="AE18" s="287">
        <v>7</v>
      </c>
      <c r="AF18" s="287">
        <v>16</v>
      </c>
      <c r="AG18" s="287">
        <v>10</v>
      </c>
      <c r="AH18" s="287">
        <v>7</v>
      </c>
      <c r="AI18" s="287">
        <v>17</v>
      </c>
      <c r="AJ18" s="287">
        <v>9</v>
      </c>
      <c r="AK18" s="287">
        <v>10</v>
      </c>
      <c r="AL18" s="287">
        <v>19</v>
      </c>
      <c r="AM18" s="287">
        <v>51</v>
      </c>
      <c r="AN18" s="287">
        <v>56</v>
      </c>
      <c r="AO18" s="287">
        <v>107</v>
      </c>
      <c r="AP18" s="287">
        <v>10</v>
      </c>
      <c r="AQ18" s="287">
        <v>10</v>
      </c>
      <c r="AR18" s="287">
        <v>20</v>
      </c>
      <c r="AS18" s="287">
        <v>0</v>
      </c>
      <c r="AT18" s="287">
        <v>0</v>
      </c>
      <c r="AU18" s="287">
        <v>0</v>
      </c>
      <c r="AV18" s="287">
        <v>1</v>
      </c>
      <c r="AW18" s="287">
        <v>1</v>
      </c>
      <c r="AX18" s="287">
        <v>1</v>
      </c>
      <c r="AY18" s="287">
        <v>1</v>
      </c>
      <c r="AZ18" s="287">
        <v>1</v>
      </c>
      <c r="BA18" s="287">
        <v>1</v>
      </c>
      <c r="BB18" s="287">
        <v>0</v>
      </c>
      <c r="BC18" s="287">
        <v>6</v>
      </c>
      <c r="BD18" s="287">
        <v>6</v>
      </c>
      <c r="BE18" s="287">
        <v>6</v>
      </c>
      <c r="BF18" s="287">
        <v>0</v>
      </c>
      <c r="BG18" s="287">
        <v>0</v>
      </c>
      <c r="BH18" s="287">
        <v>0</v>
      </c>
      <c r="BI18" s="287">
        <v>0</v>
      </c>
      <c r="BJ18" s="287">
        <v>1</v>
      </c>
      <c r="BK18" s="287">
        <v>0</v>
      </c>
      <c r="BL18" s="287">
        <v>0</v>
      </c>
      <c r="BM18" s="287">
        <v>0</v>
      </c>
      <c r="BN18" s="287">
        <v>0</v>
      </c>
      <c r="BO18" s="287">
        <v>0</v>
      </c>
      <c r="BP18" s="287">
        <v>1</v>
      </c>
      <c r="BQ18" s="287">
        <v>5</v>
      </c>
      <c r="BR18" s="287">
        <v>1</v>
      </c>
      <c r="BS18" s="287">
        <v>5</v>
      </c>
      <c r="BT18" s="287">
        <v>6</v>
      </c>
      <c r="BU18" s="287">
        <v>1</v>
      </c>
      <c r="BV18" s="287">
        <v>1</v>
      </c>
      <c r="BW18" s="287">
        <v>1</v>
      </c>
      <c r="BX18" s="287">
        <v>1</v>
      </c>
      <c r="BY18" s="287">
        <v>1</v>
      </c>
      <c r="BZ18" s="287">
        <v>1</v>
      </c>
      <c r="CA18" s="287">
        <v>0</v>
      </c>
      <c r="CB18" s="287">
        <v>6</v>
      </c>
      <c r="CC18" s="287">
        <v>0</v>
      </c>
      <c r="CD18" s="287">
        <v>0</v>
      </c>
      <c r="CE18" s="287">
        <v>0</v>
      </c>
      <c r="CF18" s="287">
        <v>1</v>
      </c>
      <c r="CG18" s="287">
        <v>0</v>
      </c>
      <c r="CH18" s="287">
        <v>0</v>
      </c>
      <c r="CI18" s="287">
        <v>0</v>
      </c>
      <c r="CJ18" s="287">
        <v>1</v>
      </c>
      <c r="CK18" s="287">
        <v>1</v>
      </c>
      <c r="CL18" s="287">
        <v>0</v>
      </c>
      <c r="CM18" s="288">
        <v>10</v>
      </c>
    </row>
    <row r="19" spans="1:91" s="339" customFormat="1" ht="11.25" x14ac:dyDescent="0.2">
      <c r="A19" s="291" t="s">
        <v>1888</v>
      </c>
      <c r="B19" s="291" t="s">
        <v>1889</v>
      </c>
      <c r="C19" s="292" t="s">
        <v>170</v>
      </c>
      <c r="D19" s="291" t="s">
        <v>1807</v>
      </c>
      <c r="E19" s="291" t="s">
        <v>1740</v>
      </c>
      <c r="F19" s="335" t="s">
        <v>1832</v>
      </c>
      <c r="G19" s="291" t="s">
        <v>1833</v>
      </c>
      <c r="H19" s="291" t="s">
        <v>1890</v>
      </c>
      <c r="I19" s="291" t="s">
        <v>1891</v>
      </c>
      <c r="J19" s="336" t="s">
        <v>1821</v>
      </c>
      <c r="K19" s="293" t="s">
        <v>1892</v>
      </c>
      <c r="L19" s="296" t="s">
        <v>1768</v>
      </c>
      <c r="M19" s="337" t="s">
        <v>1893</v>
      </c>
      <c r="N19" s="337" t="s">
        <v>26</v>
      </c>
      <c r="O19" s="338">
        <v>18</v>
      </c>
      <c r="P19" s="338">
        <v>0</v>
      </c>
      <c r="Q19" s="297">
        <v>18</v>
      </c>
      <c r="R19" s="297">
        <v>19</v>
      </c>
      <c r="S19" s="297">
        <v>0</v>
      </c>
      <c r="T19" s="297">
        <v>19</v>
      </c>
      <c r="U19" s="297">
        <v>18</v>
      </c>
      <c r="V19" s="297">
        <v>19</v>
      </c>
      <c r="W19" s="297">
        <v>37</v>
      </c>
      <c r="X19" s="297">
        <v>20</v>
      </c>
      <c r="Y19" s="297">
        <v>24</v>
      </c>
      <c r="Z19" s="297">
        <v>44</v>
      </c>
      <c r="AA19" s="297">
        <v>20</v>
      </c>
      <c r="AB19" s="297">
        <v>19</v>
      </c>
      <c r="AC19" s="297">
        <v>39</v>
      </c>
      <c r="AD19" s="297">
        <v>22</v>
      </c>
      <c r="AE19" s="297">
        <v>13</v>
      </c>
      <c r="AF19" s="297">
        <v>35</v>
      </c>
      <c r="AG19" s="297">
        <v>16</v>
      </c>
      <c r="AH19" s="297">
        <v>25</v>
      </c>
      <c r="AI19" s="297">
        <v>41</v>
      </c>
      <c r="AJ19" s="297">
        <v>24</v>
      </c>
      <c r="AK19" s="297">
        <v>24</v>
      </c>
      <c r="AL19" s="297">
        <v>48</v>
      </c>
      <c r="AM19" s="297">
        <v>120</v>
      </c>
      <c r="AN19" s="297">
        <v>124</v>
      </c>
      <c r="AO19" s="297">
        <v>244</v>
      </c>
      <c r="AP19" s="297">
        <v>5</v>
      </c>
      <c r="AQ19" s="297">
        <v>12</v>
      </c>
      <c r="AR19" s="297">
        <v>17</v>
      </c>
      <c r="AS19" s="297">
        <v>9</v>
      </c>
      <c r="AT19" s="297">
        <v>11</v>
      </c>
      <c r="AU19" s="297">
        <v>20</v>
      </c>
      <c r="AV19" s="297">
        <v>2</v>
      </c>
      <c r="AW19" s="297">
        <v>2</v>
      </c>
      <c r="AX19" s="297">
        <v>1</v>
      </c>
      <c r="AY19" s="297">
        <v>2</v>
      </c>
      <c r="AZ19" s="297">
        <v>2</v>
      </c>
      <c r="BA19" s="297">
        <v>2</v>
      </c>
      <c r="BB19" s="297">
        <v>0</v>
      </c>
      <c r="BC19" s="297">
        <v>11</v>
      </c>
      <c r="BD19" s="297">
        <v>16</v>
      </c>
      <c r="BE19" s="297">
        <v>12</v>
      </c>
      <c r="BF19" s="297">
        <v>0</v>
      </c>
      <c r="BG19" s="297">
        <v>0</v>
      </c>
      <c r="BH19" s="297">
        <v>0</v>
      </c>
      <c r="BI19" s="297">
        <v>0</v>
      </c>
      <c r="BJ19" s="297">
        <v>0</v>
      </c>
      <c r="BK19" s="297">
        <v>1</v>
      </c>
      <c r="BL19" s="297">
        <v>0</v>
      </c>
      <c r="BM19" s="297">
        <v>0</v>
      </c>
      <c r="BN19" s="297">
        <v>0</v>
      </c>
      <c r="BO19" s="297">
        <v>0</v>
      </c>
      <c r="BP19" s="297">
        <v>1</v>
      </c>
      <c r="BQ19" s="297">
        <v>10</v>
      </c>
      <c r="BR19" s="297">
        <v>1</v>
      </c>
      <c r="BS19" s="297">
        <v>10</v>
      </c>
      <c r="BT19" s="297">
        <v>11</v>
      </c>
      <c r="BU19" s="297">
        <v>2</v>
      </c>
      <c r="BV19" s="297">
        <v>2</v>
      </c>
      <c r="BW19" s="297">
        <v>1</v>
      </c>
      <c r="BX19" s="297">
        <v>2</v>
      </c>
      <c r="BY19" s="297">
        <v>2</v>
      </c>
      <c r="BZ19" s="297">
        <v>2</v>
      </c>
      <c r="CA19" s="297">
        <v>0</v>
      </c>
      <c r="CB19" s="297">
        <v>11</v>
      </c>
      <c r="CC19" s="297">
        <v>1</v>
      </c>
      <c r="CD19" s="297">
        <v>1</v>
      </c>
      <c r="CE19" s="297">
        <v>0</v>
      </c>
      <c r="CF19" s="297">
        <v>0</v>
      </c>
      <c r="CG19" s="297">
        <v>0</v>
      </c>
      <c r="CH19" s="297">
        <v>0</v>
      </c>
      <c r="CI19" s="297">
        <v>0</v>
      </c>
      <c r="CJ19" s="297">
        <v>0</v>
      </c>
      <c r="CK19" s="297">
        <v>3</v>
      </c>
      <c r="CL19" s="297">
        <v>5</v>
      </c>
      <c r="CM19" s="298">
        <v>22</v>
      </c>
    </row>
    <row r="20" spans="1:91" s="339" customFormat="1" ht="11.25" x14ac:dyDescent="0.2">
      <c r="A20" s="281" t="s">
        <v>1894</v>
      </c>
      <c r="B20" s="281" t="s">
        <v>1895</v>
      </c>
      <c r="C20" s="282" t="s">
        <v>170</v>
      </c>
      <c r="D20" s="281" t="s">
        <v>1807</v>
      </c>
      <c r="E20" s="281" t="s">
        <v>1740</v>
      </c>
      <c r="F20" s="340" t="s">
        <v>1896</v>
      </c>
      <c r="G20" s="281" t="s">
        <v>596</v>
      </c>
      <c r="H20" s="281" t="s">
        <v>1742</v>
      </c>
      <c r="I20" s="281" t="s">
        <v>1897</v>
      </c>
      <c r="J20" s="341" t="s">
        <v>1843</v>
      </c>
      <c r="K20" s="283" t="s">
        <v>1844</v>
      </c>
      <c r="L20" s="286" t="s">
        <v>1845</v>
      </c>
      <c r="M20" s="342" t="s">
        <v>596</v>
      </c>
      <c r="N20" s="342" t="s">
        <v>26</v>
      </c>
      <c r="O20" s="343">
        <v>11</v>
      </c>
      <c r="P20" s="343">
        <v>0</v>
      </c>
      <c r="Q20" s="287">
        <v>11</v>
      </c>
      <c r="R20" s="287">
        <v>14</v>
      </c>
      <c r="S20" s="287">
        <v>0</v>
      </c>
      <c r="T20" s="287">
        <v>14</v>
      </c>
      <c r="U20" s="287">
        <v>11</v>
      </c>
      <c r="V20" s="287">
        <v>14</v>
      </c>
      <c r="W20" s="287">
        <v>25</v>
      </c>
      <c r="X20" s="287">
        <v>8</v>
      </c>
      <c r="Y20" s="287">
        <v>9</v>
      </c>
      <c r="Z20" s="287">
        <v>17</v>
      </c>
      <c r="AA20" s="287">
        <v>14</v>
      </c>
      <c r="AB20" s="287">
        <v>18</v>
      </c>
      <c r="AC20" s="287">
        <v>32</v>
      </c>
      <c r="AD20" s="287">
        <v>12</v>
      </c>
      <c r="AE20" s="287">
        <v>15</v>
      </c>
      <c r="AF20" s="287">
        <v>27</v>
      </c>
      <c r="AG20" s="287">
        <v>17</v>
      </c>
      <c r="AH20" s="287">
        <v>8</v>
      </c>
      <c r="AI20" s="287">
        <v>25</v>
      </c>
      <c r="AJ20" s="287">
        <v>16</v>
      </c>
      <c r="AK20" s="287">
        <v>15</v>
      </c>
      <c r="AL20" s="287">
        <v>31</v>
      </c>
      <c r="AM20" s="287">
        <v>78</v>
      </c>
      <c r="AN20" s="287">
        <v>79</v>
      </c>
      <c r="AO20" s="287">
        <v>157</v>
      </c>
      <c r="AP20" s="287">
        <v>2</v>
      </c>
      <c r="AQ20" s="287">
        <v>4</v>
      </c>
      <c r="AR20" s="287">
        <v>6</v>
      </c>
      <c r="AS20" s="287">
        <v>3</v>
      </c>
      <c r="AT20" s="287">
        <v>5</v>
      </c>
      <c r="AU20" s="287">
        <v>8</v>
      </c>
      <c r="AV20" s="287">
        <v>1</v>
      </c>
      <c r="AW20" s="287">
        <v>1</v>
      </c>
      <c r="AX20" s="287">
        <v>1</v>
      </c>
      <c r="AY20" s="287">
        <v>1</v>
      </c>
      <c r="AZ20" s="287">
        <v>1</v>
      </c>
      <c r="BA20" s="287">
        <v>1</v>
      </c>
      <c r="BB20" s="287">
        <v>0</v>
      </c>
      <c r="BC20" s="287">
        <v>6</v>
      </c>
      <c r="BD20" s="287">
        <v>7</v>
      </c>
      <c r="BE20" s="287">
        <v>7</v>
      </c>
      <c r="BF20" s="287">
        <v>0</v>
      </c>
      <c r="BG20" s="287">
        <v>0</v>
      </c>
      <c r="BH20" s="287">
        <v>0</v>
      </c>
      <c r="BI20" s="287">
        <v>0</v>
      </c>
      <c r="BJ20" s="287">
        <v>0</v>
      </c>
      <c r="BK20" s="287">
        <v>1</v>
      </c>
      <c r="BL20" s="287">
        <v>0</v>
      </c>
      <c r="BM20" s="287">
        <v>1</v>
      </c>
      <c r="BN20" s="287">
        <v>0</v>
      </c>
      <c r="BO20" s="287">
        <v>0</v>
      </c>
      <c r="BP20" s="287">
        <v>3</v>
      </c>
      <c r="BQ20" s="287">
        <v>3</v>
      </c>
      <c r="BR20" s="287">
        <v>3</v>
      </c>
      <c r="BS20" s="287">
        <v>3</v>
      </c>
      <c r="BT20" s="287">
        <v>6</v>
      </c>
      <c r="BU20" s="287">
        <v>1</v>
      </c>
      <c r="BV20" s="287">
        <v>1</v>
      </c>
      <c r="BW20" s="287">
        <v>1</v>
      </c>
      <c r="BX20" s="287">
        <v>1</v>
      </c>
      <c r="BY20" s="287">
        <v>1</v>
      </c>
      <c r="BZ20" s="287">
        <v>1</v>
      </c>
      <c r="CA20" s="287">
        <v>0</v>
      </c>
      <c r="CB20" s="287">
        <v>6</v>
      </c>
      <c r="CC20" s="287">
        <v>0</v>
      </c>
      <c r="CD20" s="287">
        <v>1</v>
      </c>
      <c r="CE20" s="287">
        <v>0</v>
      </c>
      <c r="CF20" s="287">
        <v>0</v>
      </c>
      <c r="CG20" s="287">
        <v>0</v>
      </c>
      <c r="CH20" s="287">
        <v>0</v>
      </c>
      <c r="CI20" s="287">
        <v>0</v>
      </c>
      <c r="CJ20" s="287">
        <v>0</v>
      </c>
      <c r="CK20" s="287">
        <v>2</v>
      </c>
      <c r="CL20" s="287">
        <v>0</v>
      </c>
      <c r="CM20" s="288">
        <v>11</v>
      </c>
    </row>
    <row r="21" spans="1:91" s="339" customFormat="1" ht="11.25" x14ac:dyDescent="0.2">
      <c r="A21" s="281" t="s">
        <v>1898</v>
      </c>
      <c r="B21" s="281" t="s">
        <v>1899</v>
      </c>
      <c r="C21" s="282" t="s">
        <v>170</v>
      </c>
      <c r="D21" s="281" t="s">
        <v>1807</v>
      </c>
      <c r="E21" s="281" t="s">
        <v>1740</v>
      </c>
      <c r="F21" s="340" t="s">
        <v>1887</v>
      </c>
      <c r="G21" s="281" t="s">
        <v>593</v>
      </c>
      <c r="H21" s="281" t="s">
        <v>1859</v>
      </c>
      <c r="I21" s="281" t="s">
        <v>1900</v>
      </c>
      <c r="J21" s="341" t="s">
        <v>1836</v>
      </c>
      <c r="K21" s="283" t="s">
        <v>1901</v>
      </c>
      <c r="L21" s="286" t="s">
        <v>1768</v>
      </c>
      <c r="M21" s="342" t="s">
        <v>1847</v>
      </c>
      <c r="N21" s="342" t="s">
        <v>26</v>
      </c>
      <c r="O21" s="343">
        <v>8</v>
      </c>
      <c r="P21" s="343">
        <v>0</v>
      </c>
      <c r="Q21" s="287">
        <v>8</v>
      </c>
      <c r="R21" s="287">
        <v>16</v>
      </c>
      <c r="S21" s="287">
        <v>0</v>
      </c>
      <c r="T21" s="287">
        <v>16</v>
      </c>
      <c r="U21" s="287">
        <v>8</v>
      </c>
      <c r="V21" s="287">
        <v>16</v>
      </c>
      <c r="W21" s="287">
        <v>24</v>
      </c>
      <c r="X21" s="287">
        <v>12</v>
      </c>
      <c r="Y21" s="287">
        <v>5</v>
      </c>
      <c r="Z21" s="287">
        <v>17</v>
      </c>
      <c r="AA21" s="287">
        <v>8</v>
      </c>
      <c r="AB21" s="287">
        <v>8</v>
      </c>
      <c r="AC21" s="287">
        <v>16</v>
      </c>
      <c r="AD21" s="287">
        <v>14</v>
      </c>
      <c r="AE21" s="287">
        <v>9</v>
      </c>
      <c r="AF21" s="287">
        <v>23</v>
      </c>
      <c r="AG21" s="287">
        <v>13</v>
      </c>
      <c r="AH21" s="287">
        <v>13</v>
      </c>
      <c r="AI21" s="287">
        <v>26</v>
      </c>
      <c r="AJ21" s="287">
        <v>10</v>
      </c>
      <c r="AK21" s="287">
        <v>8</v>
      </c>
      <c r="AL21" s="287">
        <v>18</v>
      </c>
      <c r="AM21" s="287">
        <v>65</v>
      </c>
      <c r="AN21" s="287">
        <v>59</v>
      </c>
      <c r="AO21" s="287">
        <v>124</v>
      </c>
      <c r="AP21" s="287">
        <v>3</v>
      </c>
      <c r="AQ21" s="287">
        <v>5</v>
      </c>
      <c r="AR21" s="287">
        <v>8</v>
      </c>
      <c r="AS21" s="287">
        <v>0</v>
      </c>
      <c r="AT21" s="287">
        <v>0</v>
      </c>
      <c r="AU21" s="287">
        <v>0</v>
      </c>
      <c r="AV21" s="287">
        <v>1</v>
      </c>
      <c r="AW21" s="287">
        <v>1</v>
      </c>
      <c r="AX21" s="287">
        <v>1</v>
      </c>
      <c r="AY21" s="287">
        <v>1</v>
      </c>
      <c r="AZ21" s="287">
        <v>1</v>
      </c>
      <c r="BA21" s="287">
        <v>1</v>
      </c>
      <c r="BB21" s="287">
        <v>0</v>
      </c>
      <c r="BC21" s="287">
        <v>6</v>
      </c>
      <c r="BD21" s="287">
        <v>8</v>
      </c>
      <c r="BE21" s="287">
        <v>8</v>
      </c>
      <c r="BF21" s="287">
        <v>0</v>
      </c>
      <c r="BG21" s="287">
        <v>0</v>
      </c>
      <c r="BH21" s="287">
        <v>0</v>
      </c>
      <c r="BI21" s="287">
        <v>0</v>
      </c>
      <c r="BJ21" s="287">
        <v>0</v>
      </c>
      <c r="BK21" s="287">
        <v>1</v>
      </c>
      <c r="BL21" s="287">
        <v>0</v>
      </c>
      <c r="BM21" s="287">
        <v>0</v>
      </c>
      <c r="BN21" s="287">
        <v>0</v>
      </c>
      <c r="BO21" s="287">
        <v>0</v>
      </c>
      <c r="BP21" s="287">
        <v>3</v>
      </c>
      <c r="BQ21" s="287">
        <v>3</v>
      </c>
      <c r="BR21" s="287">
        <v>3</v>
      </c>
      <c r="BS21" s="287">
        <v>3</v>
      </c>
      <c r="BT21" s="287">
        <v>6</v>
      </c>
      <c r="BU21" s="287">
        <v>1</v>
      </c>
      <c r="BV21" s="287">
        <v>1</v>
      </c>
      <c r="BW21" s="287">
        <v>1</v>
      </c>
      <c r="BX21" s="287">
        <v>1</v>
      </c>
      <c r="BY21" s="287">
        <v>1</v>
      </c>
      <c r="BZ21" s="287">
        <v>1</v>
      </c>
      <c r="CA21" s="287">
        <v>0</v>
      </c>
      <c r="CB21" s="287">
        <v>6</v>
      </c>
      <c r="CC21" s="287">
        <v>0</v>
      </c>
      <c r="CD21" s="287">
        <v>1</v>
      </c>
      <c r="CE21" s="287">
        <v>0</v>
      </c>
      <c r="CF21" s="287">
        <v>0</v>
      </c>
      <c r="CG21" s="287">
        <v>0</v>
      </c>
      <c r="CH21" s="287">
        <v>0</v>
      </c>
      <c r="CI21" s="287">
        <v>0</v>
      </c>
      <c r="CJ21" s="287">
        <v>0</v>
      </c>
      <c r="CK21" s="287">
        <v>0</v>
      </c>
      <c r="CL21" s="287">
        <v>0</v>
      </c>
      <c r="CM21" s="288">
        <v>8</v>
      </c>
    </row>
    <row r="22" spans="1:91" s="339" customFormat="1" ht="11.25" x14ac:dyDescent="0.2">
      <c r="A22" s="281" t="s">
        <v>1902</v>
      </c>
      <c r="B22" s="281" t="s">
        <v>1903</v>
      </c>
      <c r="C22" s="282" t="s">
        <v>170</v>
      </c>
      <c r="D22" s="281" t="s">
        <v>1807</v>
      </c>
      <c r="E22" s="281" t="s">
        <v>1740</v>
      </c>
      <c r="F22" s="340" t="s">
        <v>1762</v>
      </c>
      <c r="G22" s="281" t="s">
        <v>1763</v>
      </c>
      <c r="H22" s="281" t="s">
        <v>1742</v>
      </c>
      <c r="I22" s="281" t="s">
        <v>1763</v>
      </c>
      <c r="J22" s="341" t="s">
        <v>1836</v>
      </c>
      <c r="K22" s="283" t="s">
        <v>1901</v>
      </c>
      <c r="L22" s="286" t="s">
        <v>1768</v>
      </c>
      <c r="M22" s="342" t="s">
        <v>1904</v>
      </c>
      <c r="N22" s="342" t="s">
        <v>1747</v>
      </c>
      <c r="O22" s="343">
        <v>8</v>
      </c>
      <c r="P22" s="343">
        <v>0</v>
      </c>
      <c r="Q22" s="287">
        <v>8</v>
      </c>
      <c r="R22" s="287">
        <v>10</v>
      </c>
      <c r="S22" s="287">
        <v>0</v>
      </c>
      <c r="T22" s="287">
        <v>10</v>
      </c>
      <c r="U22" s="287">
        <v>8</v>
      </c>
      <c r="V22" s="287">
        <v>10</v>
      </c>
      <c r="W22" s="287">
        <v>18</v>
      </c>
      <c r="X22" s="287">
        <v>15</v>
      </c>
      <c r="Y22" s="287">
        <v>9</v>
      </c>
      <c r="Z22" s="287">
        <v>24</v>
      </c>
      <c r="AA22" s="287">
        <v>9</v>
      </c>
      <c r="AB22" s="287">
        <v>16</v>
      </c>
      <c r="AC22" s="287">
        <v>25</v>
      </c>
      <c r="AD22" s="287">
        <v>8</v>
      </c>
      <c r="AE22" s="287">
        <v>8</v>
      </c>
      <c r="AF22" s="287">
        <v>16</v>
      </c>
      <c r="AG22" s="287">
        <v>5</v>
      </c>
      <c r="AH22" s="287">
        <v>12</v>
      </c>
      <c r="AI22" s="287">
        <v>17</v>
      </c>
      <c r="AJ22" s="287">
        <v>10</v>
      </c>
      <c r="AK22" s="287">
        <v>12</v>
      </c>
      <c r="AL22" s="287">
        <v>22</v>
      </c>
      <c r="AM22" s="287">
        <v>55</v>
      </c>
      <c r="AN22" s="287">
        <v>67</v>
      </c>
      <c r="AO22" s="287">
        <v>122</v>
      </c>
      <c r="AP22" s="287">
        <v>2</v>
      </c>
      <c r="AQ22" s="287">
        <v>6</v>
      </c>
      <c r="AR22" s="287">
        <v>8</v>
      </c>
      <c r="AS22" s="287">
        <v>0</v>
      </c>
      <c r="AT22" s="287">
        <v>0</v>
      </c>
      <c r="AU22" s="287">
        <v>0</v>
      </c>
      <c r="AV22" s="287">
        <v>1</v>
      </c>
      <c r="AW22" s="287">
        <v>1</v>
      </c>
      <c r="AX22" s="287">
        <v>1</v>
      </c>
      <c r="AY22" s="287">
        <v>1</v>
      </c>
      <c r="AZ22" s="287">
        <v>1</v>
      </c>
      <c r="BA22" s="287">
        <v>1</v>
      </c>
      <c r="BB22" s="287">
        <v>0</v>
      </c>
      <c r="BC22" s="287">
        <v>6</v>
      </c>
      <c r="BD22" s="287">
        <v>11</v>
      </c>
      <c r="BE22" s="287">
        <v>6</v>
      </c>
      <c r="BF22" s="287">
        <v>0</v>
      </c>
      <c r="BG22" s="287">
        <v>0</v>
      </c>
      <c r="BH22" s="287">
        <v>0</v>
      </c>
      <c r="BI22" s="287">
        <v>0</v>
      </c>
      <c r="BJ22" s="287">
        <v>1</v>
      </c>
      <c r="BK22" s="287">
        <v>0</v>
      </c>
      <c r="BL22" s="287">
        <v>0</v>
      </c>
      <c r="BM22" s="287">
        <v>0</v>
      </c>
      <c r="BN22" s="287">
        <v>0</v>
      </c>
      <c r="BO22" s="287">
        <v>0</v>
      </c>
      <c r="BP22" s="287">
        <v>1</v>
      </c>
      <c r="BQ22" s="287">
        <v>4</v>
      </c>
      <c r="BR22" s="287">
        <v>1</v>
      </c>
      <c r="BS22" s="287">
        <v>4</v>
      </c>
      <c r="BT22" s="287">
        <v>5</v>
      </c>
      <c r="BU22" s="287">
        <v>0</v>
      </c>
      <c r="BV22" s="287">
        <v>1</v>
      </c>
      <c r="BW22" s="287">
        <v>1</v>
      </c>
      <c r="BX22" s="287">
        <v>1</v>
      </c>
      <c r="BY22" s="287">
        <v>1</v>
      </c>
      <c r="BZ22" s="287">
        <v>1</v>
      </c>
      <c r="CA22" s="287">
        <v>0</v>
      </c>
      <c r="CB22" s="287">
        <v>5</v>
      </c>
      <c r="CC22" s="287">
        <v>0</v>
      </c>
      <c r="CD22" s="287">
        <v>0</v>
      </c>
      <c r="CE22" s="287">
        <v>0</v>
      </c>
      <c r="CF22" s="287">
        <v>0</v>
      </c>
      <c r="CG22" s="287">
        <v>0</v>
      </c>
      <c r="CH22" s="287">
        <v>0</v>
      </c>
      <c r="CI22" s="287">
        <v>0</v>
      </c>
      <c r="CJ22" s="287">
        <v>0</v>
      </c>
      <c r="CK22" s="287">
        <v>1</v>
      </c>
      <c r="CL22" s="287">
        <v>0</v>
      </c>
      <c r="CM22" s="288">
        <v>7</v>
      </c>
    </row>
    <row r="23" spans="1:91" s="339" customFormat="1" ht="11.25" x14ac:dyDescent="0.2">
      <c r="A23" s="291" t="s">
        <v>1905</v>
      </c>
      <c r="B23" s="291" t="s">
        <v>1906</v>
      </c>
      <c r="C23" s="292" t="s">
        <v>170</v>
      </c>
      <c r="D23" s="291" t="s">
        <v>1807</v>
      </c>
      <c r="E23" s="291" t="s">
        <v>1740</v>
      </c>
      <c r="F23" s="335" t="s">
        <v>1907</v>
      </c>
      <c r="G23" s="291" t="s">
        <v>247</v>
      </c>
      <c r="H23" s="291" t="s">
        <v>1908</v>
      </c>
      <c r="I23" s="291" t="s">
        <v>1909</v>
      </c>
      <c r="J23" s="336" t="s">
        <v>1910</v>
      </c>
      <c r="K23" s="293" t="s">
        <v>1911</v>
      </c>
      <c r="L23" s="296" t="s">
        <v>1863</v>
      </c>
      <c r="M23" s="337" t="s">
        <v>1909</v>
      </c>
      <c r="N23" s="337" t="s">
        <v>26</v>
      </c>
      <c r="O23" s="338">
        <v>16</v>
      </c>
      <c r="P23" s="338">
        <v>0</v>
      </c>
      <c r="Q23" s="297">
        <v>16</v>
      </c>
      <c r="R23" s="297">
        <v>18</v>
      </c>
      <c r="S23" s="297">
        <v>0</v>
      </c>
      <c r="T23" s="297">
        <v>18</v>
      </c>
      <c r="U23" s="297">
        <v>16</v>
      </c>
      <c r="V23" s="297">
        <v>18</v>
      </c>
      <c r="W23" s="297">
        <v>34</v>
      </c>
      <c r="X23" s="297">
        <v>14</v>
      </c>
      <c r="Y23" s="297">
        <v>21</v>
      </c>
      <c r="Z23" s="297">
        <v>35</v>
      </c>
      <c r="AA23" s="297">
        <v>13</v>
      </c>
      <c r="AB23" s="297">
        <v>18</v>
      </c>
      <c r="AC23" s="297">
        <v>31</v>
      </c>
      <c r="AD23" s="297">
        <v>19</v>
      </c>
      <c r="AE23" s="297">
        <v>20</v>
      </c>
      <c r="AF23" s="297">
        <v>39</v>
      </c>
      <c r="AG23" s="297">
        <v>22</v>
      </c>
      <c r="AH23" s="297">
        <v>22</v>
      </c>
      <c r="AI23" s="297">
        <v>44</v>
      </c>
      <c r="AJ23" s="297">
        <v>18</v>
      </c>
      <c r="AK23" s="297">
        <v>19</v>
      </c>
      <c r="AL23" s="297">
        <v>37</v>
      </c>
      <c r="AM23" s="297">
        <v>102</v>
      </c>
      <c r="AN23" s="297">
        <v>118</v>
      </c>
      <c r="AO23" s="297">
        <v>220</v>
      </c>
      <c r="AP23" s="297">
        <v>2</v>
      </c>
      <c r="AQ23" s="297">
        <v>1</v>
      </c>
      <c r="AR23" s="297">
        <v>3</v>
      </c>
      <c r="AS23" s="297">
        <v>0</v>
      </c>
      <c r="AT23" s="297">
        <v>0</v>
      </c>
      <c r="AU23" s="297">
        <v>0</v>
      </c>
      <c r="AV23" s="297">
        <v>2</v>
      </c>
      <c r="AW23" s="297">
        <v>2</v>
      </c>
      <c r="AX23" s="297">
        <v>2</v>
      </c>
      <c r="AY23" s="297">
        <v>2</v>
      </c>
      <c r="AZ23" s="297">
        <v>2</v>
      </c>
      <c r="BA23" s="297">
        <v>2</v>
      </c>
      <c r="BB23" s="297">
        <v>0</v>
      </c>
      <c r="BC23" s="297">
        <v>12</v>
      </c>
      <c r="BD23" s="297">
        <v>12</v>
      </c>
      <c r="BE23" s="297">
        <v>12</v>
      </c>
      <c r="BF23" s="297">
        <v>0</v>
      </c>
      <c r="BG23" s="297">
        <v>0</v>
      </c>
      <c r="BH23" s="297">
        <v>0</v>
      </c>
      <c r="BI23" s="297">
        <v>0</v>
      </c>
      <c r="BJ23" s="297">
        <v>0</v>
      </c>
      <c r="BK23" s="297">
        <v>1</v>
      </c>
      <c r="BL23" s="297">
        <v>0</v>
      </c>
      <c r="BM23" s="297">
        <v>1</v>
      </c>
      <c r="BN23" s="297">
        <v>0</v>
      </c>
      <c r="BO23" s="297">
        <v>0</v>
      </c>
      <c r="BP23" s="297">
        <v>2</v>
      </c>
      <c r="BQ23" s="297">
        <v>10</v>
      </c>
      <c r="BR23" s="297">
        <v>2</v>
      </c>
      <c r="BS23" s="297">
        <v>10</v>
      </c>
      <c r="BT23" s="297">
        <v>12</v>
      </c>
      <c r="BU23" s="297">
        <v>2</v>
      </c>
      <c r="BV23" s="297">
        <v>2</v>
      </c>
      <c r="BW23" s="297">
        <v>2</v>
      </c>
      <c r="BX23" s="297">
        <v>2</v>
      </c>
      <c r="BY23" s="297">
        <v>2</v>
      </c>
      <c r="BZ23" s="297">
        <v>2</v>
      </c>
      <c r="CA23" s="297">
        <v>0</v>
      </c>
      <c r="CB23" s="297">
        <v>12</v>
      </c>
      <c r="CC23" s="297">
        <v>2</v>
      </c>
      <c r="CD23" s="297">
        <v>0</v>
      </c>
      <c r="CE23" s="297">
        <v>0</v>
      </c>
      <c r="CF23" s="297">
        <v>0</v>
      </c>
      <c r="CG23" s="297">
        <v>0</v>
      </c>
      <c r="CH23" s="297">
        <v>0</v>
      </c>
      <c r="CI23" s="297">
        <v>0</v>
      </c>
      <c r="CJ23" s="297">
        <v>0</v>
      </c>
      <c r="CK23" s="297">
        <v>0</v>
      </c>
      <c r="CL23" s="297">
        <v>1</v>
      </c>
      <c r="CM23" s="298">
        <v>17</v>
      </c>
    </row>
    <row r="24" spans="1:91" s="339" customFormat="1" ht="11.25" x14ac:dyDescent="0.2">
      <c r="A24" s="291" t="s">
        <v>1912</v>
      </c>
      <c r="B24" s="291" t="s">
        <v>1906</v>
      </c>
      <c r="C24" s="292" t="s">
        <v>170</v>
      </c>
      <c r="D24" s="291" t="s">
        <v>1807</v>
      </c>
      <c r="E24" s="291" t="s">
        <v>1740</v>
      </c>
      <c r="F24" s="335" t="s">
        <v>1913</v>
      </c>
      <c r="G24" s="291" t="s">
        <v>263</v>
      </c>
      <c r="H24" s="291" t="s">
        <v>1914</v>
      </c>
      <c r="I24" s="291" t="s">
        <v>1915</v>
      </c>
      <c r="J24" s="336" t="s">
        <v>1916</v>
      </c>
      <c r="K24" s="293" t="s">
        <v>1917</v>
      </c>
      <c r="L24" s="296" t="s">
        <v>1745</v>
      </c>
      <c r="M24" s="337" t="s">
        <v>1915</v>
      </c>
      <c r="N24" s="337" t="s">
        <v>26</v>
      </c>
      <c r="O24" s="338">
        <v>11</v>
      </c>
      <c r="P24" s="338">
        <v>0</v>
      </c>
      <c r="Q24" s="297">
        <v>11</v>
      </c>
      <c r="R24" s="297">
        <v>3</v>
      </c>
      <c r="S24" s="297">
        <v>1</v>
      </c>
      <c r="T24" s="297">
        <v>4</v>
      </c>
      <c r="U24" s="297">
        <v>11</v>
      </c>
      <c r="V24" s="297">
        <v>4</v>
      </c>
      <c r="W24" s="297">
        <v>15</v>
      </c>
      <c r="X24" s="297">
        <v>10</v>
      </c>
      <c r="Y24" s="297">
        <v>6</v>
      </c>
      <c r="Z24" s="297">
        <v>16</v>
      </c>
      <c r="AA24" s="297">
        <v>12</v>
      </c>
      <c r="AB24" s="297">
        <v>8</v>
      </c>
      <c r="AC24" s="297">
        <v>20</v>
      </c>
      <c r="AD24" s="297">
        <v>9</v>
      </c>
      <c r="AE24" s="297">
        <v>9</v>
      </c>
      <c r="AF24" s="297">
        <v>18</v>
      </c>
      <c r="AG24" s="297">
        <v>8</v>
      </c>
      <c r="AH24" s="297">
        <v>9</v>
      </c>
      <c r="AI24" s="297">
        <v>17</v>
      </c>
      <c r="AJ24" s="297">
        <v>14</v>
      </c>
      <c r="AK24" s="297">
        <v>9</v>
      </c>
      <c r="AL24" s="297">
        <v>23</v>
      </c>
      <c r="AM24" s="297">
        <v>64</v>
      </c>
      <c r="AN24" s="297">
        <v>45</v>
      </c>
      <c r="AO24" s="297">
        <v>109</v>
      </c>
      <c r="AP24" s="297">
        <v>4</v>
      </c>
      <c r="AQ24" s="297">
        <v>0</v>
      </c>
      <c r="AR24" s="297">
        <v>4</v>
      </c>
      <c r="AS24" s="297">
        <v>30</v>
      </c>
      <c r="AT24" s="297">
        <v>26</v>
      </c>
      <c r="AU24" s="297">
        <v>56</v>
      </c>
      <c r="AV24" s="297">
        <v>1</v>
      </c>
      <c r="AW24" s="297">
        <v>1</v>
      </c>
      <c r="AX24" s="297">
        <v>1</v>
      </c>
      <c r="AY24" s="297">
        <v>1</v>
      </c>
      <c r="AZ24" s="297">
        <v>1</v>
      </c>
      <c r="BA24" s="297">
        <v>1</v>
      </c>
      <c r="BB24" s="297">
        <v>0</v>
      </c>
      <c r="BC24" s="297">
        <v>6</v>
      </c>
      <c r="BD24" s="297">
        <v>6</v>
      </c>
      <c r="BE24" s="297">
        <v>6</v>
      </c>
      <c r="BF24" s="297">
        <v>0</v>
      </c>
      <c r="BG24" s="297">
        <v>0</v>
      </c>
      <c r="BH24" s="297">
        <v>0</v>
      </c>
      <c r="BI24" s="297">
        <v>0</v>
      </c>
      <c r="BJ24" s="297">
        <v>0</v>
      </c>
      <c r="BK24" s="297">
        <v>1</v>
      </c>
      <c r="BL24" s="297">
        <v>0</v>
      </c>
      <c r="BM24" s="297">
        <v>0</v>
      </c>
      <c r="BN24" s="297">
        <v>0</v>
      </c>
      <c r="BO24" s="297">
        <v>0</v>
      </c>
      <c r="BP24" s="297">
        <v>1</v>
      </c>
      <c r="BQ24" s="297">
        <v>5</v>
      </c>
      <c r="BR24" s="297">
        <v>1</v>
      </c>
      <c r="BS24" s="297">
        <v>5</v>
      </c>
      <c r="BT24" s="297">
        <v>6</v>
      </c>
      <c r="BU24" s="297">
        <v>1</v>
      </c>
      <c r="BV24" s="297">
        <v>1</v>
      </c>
      <c r="BW24" s="297">
        <v>1</v>
      </c>
      <c r="BX24" s="297">
        <v>1</v>
      </c>
      <c r="BY24" s="297">
        <v>1</v>
      </c>
      <c r="BZ24" s="297">
        <v>1</v>
      </c>
      <c r="CA24" s="297">
        <v>0</v>
      </c>
      <c r="CB24" s="297">
        <v>6</v>
      </c>
      <c r="CC24" s="297">
        <v>1</v>
      </c>
      <c r="CD24" s="297">
        <v>0</v>
      </c>
      <c r="CE24" s="297">
        <v>0</v>
      </c>
      <c r="CF24" s="297">
        <v>0</v>
      </c>
      <c r="CG24" s="297">
        <v>0</v>
      </c>
      <c r="CH24" s="297">
        <v>0</v>
      </c>
      <c r="CI24" s="297">
        <v>0</v>
      </c>
      <c r="CJ24" s="297">
        <v>0</v>
      </c>
      <c r="CK24" s="297">
        <v>1</v>
      </c>
      <c r="CL24" s="297">
        <v>0</v>
      </c>
      <c r="CM24" s="298">
        <v>9</v>
      </c>
    </row>
    <row r="25" spans="1:91" s="339" customFormat="1" ht="11.25" x14ac:dyDescent="0.2">
      <c r="A25" s="291" t="s">
        <v>1918</v>
      </c>
      <c r="B25" s="291" t="s">
        <v>1919</v>
      </c>
      <c r="C25" s="292" t="s">
        <v>170</v>
      </c>
      <c r="D25" s="291" t="s">
        <v>1791</v>
      </c>
      <c r="E25" s="291" t="s">
        <v>1740</v>
      </c>
      <c r="F25" s="335" t="s">
        <v>1887</v>
      </c>
      <c r="G25" s="291" t="s">
        <v>593</v>
      </c>
      <c r="H25" s="291" t="s">
        <v>1920</v>
      </c>
      <c r="I25" s="291" t="s">
        <v>1921</v>
      </c>
      <c r="J25" s="336" t="s">
        <v>1795</v>
      </c>
      <c r="K25" s="293" t="s">
        <v>1922</v>
      </c>
      <c r="L25" s="296" t="s">
        <v>1797</v>
      </c>
      <c r="M25" s="337" t="s">
        <v>1921</v>
      </c>
      <c r="N25" s="337" t="s">
        <v>26</v>
      </c>
      <c r="O25" s="338">
        <v>7</v>
      </c>
      <c r="P25" s="338">
        <v>0</v>
      </c>
      <c r="Q25" s="297">
        <v>7</v>
      </c>
      <c r="R25" s="297">
        <v>7</v>
      </c>
      <c r="S25" s="297">
        <v>0</v>
      </c>
      <c r="T25" s="297">
        <v>7</v>
      </c>
      <c r="U25" s="297">
        <v>7</v>
      </c>
      <c r="V25" s="297">
        <v>7</v>
      </c>
      <c r="W25" s="297">
        <v>14</v>
      </c>
      <c r="X25" s="297">
        <v>11</v>
      </c>
      <c r="Y25" s="297">
        <v>13</v>
      </c>
      <c r="Z25" s="297">
        <v>24</v>
      </c>
      <c r="AA25" s="297">
        <v>12</v>
      </c>
      <c r="AB25" s="297">
        <v>10</v>
      </c>
      <c r="AC25" s="297">
        <v>22</v>
      </c>
      <c r="AD25" s="297">
        <v>10</v>
      </c>
      <c r="AE25" s="297">
        <v>10</v>
      </c>
      <c r="AF25" s="297">
        <v>20</v>
      </c>
      <c r="AG25" s="297">
        <v>8</v>
      </c>
      <c r="AH25" s="297">
        <v>14</v>
      </c>
      <c r="AI25" s="297">
        <v>22</v>
      </c>
      <c r="AJ25" s="297">
        <v>7</v>
      </c>
      <c r="AK25" s="297">
        <v>14</v>
      </c>
      <c r="AL25" s="297">
        <v>21</v>
      </c>
      <c r="AM25" s="297">
        <v>55</v>
      </c>
      <c r="AN25" s="297">
        <v>68</v>
      </c>
      <c r="AO25" s="297">
        <v>123</v>
      </c>
      <c r="AP25" s="297">
        <v>0</v>
      </c>
      <c r="AQ25" s="297">
        <v>1</v>
      </c>
      <c r="AR25" s="297">
        <v>1</v>
      </c>
      <c r="AS25" s="297">
        <v>7</v>
      </c>
      <c r="AT25" s="297">
        <v>9</v>
      </c>
      <c r="AU25" s="297">
        <v>16</v>
      </c>
      <c r="AV25" s="297">
        <v>1</v>
      </c>
      <c r="AW25" s="297">
        <v>1</v>
      </c>
      <c r="AX25" s="297">
        <v>1</v>
      </c>
      <c r="AY25" s="297">
        <v>1</v>
      </c>
      <c r="AZ25" s="297">
        <v>1</v>
      </c>
      <c r="BA25" s="297">
        <v>1</v>
      </c>
      <c r="BB25" s="297">
        <v>0</v>
      </c>
      <c r="BC25" s="297">
        <v>6</v>
      </c>
      <c r="BD25" s="297">
        <v>9</v>
      </c>
      <c r="BE25" s="297">
        <v>6</v>
      </c>
      <c r="BF25" s="297">
        <v>0</v>
      </c>
      <c r="BG25" s="297">
        <v>0</v>
      </c>
      <c r="BH25" s="297">
        <v>0</v>
      </c>
      <c r="BI25" s="297">
        <v>0</v>
      </c>
      <c r="BJ25" s="297">
        <v>0</v>
      </c>
      <c r="BK25" s="297">
        <v>1</v>
      </c>
      <c r="BL25" s="297">
        <v>0</v>
      </c>
      <c r="BM25" s="297">
        <v>0</v>
      </c>
      <c r="BN25" s="297">
        <v>0</v>
      </c>
      <c r="BO25" s="297">
        <v>0</v>
      </c>
      <c r="BP25" s="297">
        <v>2</v>
      </c>
      <c r="BQ25" s="297">
        <v>4</v>
      </c>
      <c r="BR25" s="297">
        <v>2</v>
      </c>
      <c r="BS25" s="297">
        <v>4</v>
      </c>
      <c r="BT25" s="297">
        <v>6</v>
      </c>
      <c r="BU25" s="297">
        <v>1</v>
      </c>
      <c r="BV25" s="297">
        <v>1</v>
      </c>
      <c r="BW25" s="297">
        <v>1</v>
      </c>
      <c r="BX25" s="297">
        <v>1</v>
      </c>
      <c r="BY25" s="297">
        <v>1</v>
      </c>
      <c r="BZ25" s="297">
        <v>1</v>
      </c>
      <c r="CA25" s="297">
        <v>0</v>
      </c>
      <c r="CB25" s="297">
        <v>6</v>
      </c>
      <c r="CC25" s="297">
        <v>1</v>
      </c>
      <c r="CD25" s="297">
        <v>0</v>
      </c>
      <c r="CE25" s="297">
        <v>0</v>
      </c>
      <c r="CF25" s="297">
        <v>0</v>
      </c>
      <c r="CG25" s="297">
        <v>0</v>
      </c>
      <c r="CH25" s="297">
        <v>1</v>
      </c>
      <c r="CI25" s="297">
        <v>0</v>
      </c>
      <c r="CJ25" s="297">
        <v>0</v>
      </c>
      <c r="CK25" s="297">
        <v>1</v>
      </c>
      <c r="CL25" s="297">
        <v>0</v>
      </c>
      <c r="CM25" s="298">
        <v>10</v>
      </c>
    </row>
    <row r="26" spans="1:91" s="339" customFormat="1" ht="11.25" x14ac:dyDescent="0.2">
      <c r="A26" s="291" t="s">
        <v>1923</v>
      </c>
      <c r="B26" s="291" t="s">
        <v>1924</v>
      </c>
      <c r="C26" s="292" t="s">
        <v>170</v>
      </c>
      <c r="D26" s="291" t="s">
        <v>1791</v>
      </c>
      <c r="E26" s="291" t="s">
        <v>1740</v>
      </c>
      <c r="F26" s="335" t="s">
        <v>1818</v>
      </c>
      <c r="G26" s="291" t="s">
        <v>270</v>
      </c>
      <c r="H26" s="291" t="s">
        <v>1925</v>
      </c>
      <c r="I26" s="291" t="s">
        <v>1926</v>
      </c>
      <c r="J26" s="336" t="s">
        <v>1795</v>
      </c>
      <c r="K26" s="293" t="s">
        <v>1927</v>
      </c>
      <c r="L26" s="296" t="s">
        <v>1797</v>
      </c>
      <c r="M26" s="337" t="s">
        <v>1926</v>
      </c>
      <c r="N26" s="337" t="s">
        <v>26</v>
      </c>
      <c r="O26" s="338">
        <v>17</v>
      </c>
      <c r="P26" s="338">
        <v>0</v>
      </c>
      <c r="Q26" s="297">
        <v>17</v>
      </c>
      <c r="R26" s="297">
        <v>20</v>
      </c>
      <c r="S26" s="297">
        <v>1</v>
      </c>
      <c r="T26" s="297">
        <v>21</v>
      </c>
      <c r="U26" s="297">
        <v>17</v>
      </c>
      <c r="V26" s="297">
        <v>21</v>
      </c>
      <c r="W26" s="297">
        <v>38</v>
      </c>
      <c r="X26" s="297">
        <v>13</v>
      </c>
      <c r="Y26" s="297">
        <v>12</v>
      </c>
      <c r="Z26" s="297">
        <v>25</v>
      </c>
      <c r="AA26" s="297">
        <v>14</v>
      </c>
      <c r="AB26" s="297">
        <v>16</v>
      </c>
      <c r="AC26" s="297">
        <v>30</v>
      </c>
      <c r="AD26" s="297">
        <v>12</v>
      </c>
      <c r="AE26" s="297">
        <v>12</v>
      </c>
      <c r="AF26" s="297">
        <v>24</v>
      </c>
      <c r="AG26" s="297">
        <v>11</v>
      </c>
      <c r="AH26" s="297">
        <v>9</v>
      </c>
      <c r="AI26" s="297">
        <v>20</v>
      </c>
      <c r="AJ26" s="297">
        <v>21</v>
      </c>
      <c r="AK26" s="297">
        <v>20</v>
      </c>
      <c r="AL26" s="297">
        <v>41</v>
      </c>
      <c r="AM26" s="297">
        <v>88</v>
      </c>
      <c r="AN26" s="297">
        <v>90</v>
      </c>
      <c r="AO26" s="297">
        <v>178</v>
      </c>
      <c r="AP26" s="297">
        <v>15</v>
      </c>
      <c r="AQ26" s="297">
        <v>13</v>
      </c>
      <c r="AR26" s="297">
        <v>28</v>
      </c>
      <c r="AS26" s="297">
        <v>0</v>
      </c>
      <c r="AT26" s="297">
        <v>2</v>
      </c>
      <c r="AU26" s="297">
        <v>2</v>
      </c>
      <c r="AV26" s="297">
        <v>2</v>
      </c>
      <c r="AW26" s="297">
        <v>1</v>
      </c>
      <c r="AX26" s="297">
        <v>1</v>
      </c>
      <c r="AY26" s="297">
        <v>1</v>
      </c>
      <c r="AZ26" s="297">
        <v>1</v>
      </c>
      <c r="BA26" s="297">
        <v>2</v>
      </c>
      <c r="BB26" s="297">
        <v>0</v>
      </c>
      <c r="BC26" s="297">
        <v>8</v>
      </c>
      <c r="BD26" s="297">
        <v>14</v>
      </c>
      <c r="BE26" s="297">
        <v>14</v>
      </c>
      <c r="BF26" s="297">
        <v>0</v>
      </c>
      <c r="BG26" s="297">
        <v>0</v>
      </c>
      <c r="BH26" s="297">
        <v>0</v>
      </c>
      <c r="BI26" s="297">
        <v>0</v>
      </c>
      <c r="BJ26" s="297">
        <v>0</v>
      </c>
      <c r="BK26" s="297">
        <v>1</v>
      </c>
      <c r="BL26" s="297">
        <v>0</v>
      </c>
      <c r="BM26" s="297">
        <v>0</v>
      </c>
      <c r="BN26" s="297">
        <v>0</v>
      </c>
      <c r="BO26" s="297">
        <v>0</v>
      </c>
      <c r="BP26" s="297">
        <v>2</v>
      </c>
      <c r="BQ26" s="297">
        <v>6</v>
      </c>
      <c r="BR26" s="297">
        <v>2</v>
      </c>
      <c r="BS26" s="297">
        <v>6</v>
      </c>
      <c r="BT26" s="297">
        <v>8</v>
      </c>
      <c r="BU26" s="297">
        <v>2</v>
      </c>
      <c r="BV26" s="297">
        <v>1</v>
      </c>
      <c r="BW26" s="297">
        <v>1</v>
      </c>
      <c r="BX26" s="297">
        <v>1</v>
      </c>
      <c r="BY26" s="297">
        <v>1</v>
      </c>
      <c r="BZ26" s="297">
        <v>2</v>
      </c>
      <c r="CA26" s="297">
        <v>0</v>
      </c>
      <c r="CB26" s="297">
        <v>8</v>
      </c>
      <c r="CC26" s="297">
        <v>1</v>
      </c>
      <c r="CD26" s="297">
        <v>0</v>
      </c>
      <c r="CE26" s="297">
        <v>0</v>
      </c>
      <c r="CF26" s="297">
        <v>1</v>
      </c>
      <c r="CG26" s="297">
        <v>2</v>
      </c>
      <c r="CH26" s="297">
        <v>0</v>
      </c>
      <c r="CI26" s="297">
        <v>0</v>
      </c>
      <c r="CJ26" s="297">
        <v>0</v>
      </c>
      <c r="CK26" s="297">
        <v>0</v>
      </c>
      <c r="CL26" s="297">
        <v>0</v>
      </c>
      <c r="CM26" s="298">
        <v>13</v>
      </c>
    </row>
    <row r="27" spans="1:91" s="339" customFormat="1" ht="11.25" x14ac:dyDescent="0.2">
      <c r="A27" s="281" t="s">
        <v>1928</v>
      </c>
      <c r="B27" s="281" t="s">
        <v>1929</v>
      </c>
      <c r="C27" s="282" t="s">
        <v>170</v>
      </c>
      <c r="D27" s="281" t="s">
        <v>1791</v>
      </c>
      <c r="E27" s="281" t="s">
        <v>1756</v>
      </c>
      <c r="F27" s="340" t="s">
        <v>1930</v>
      </c>
      <c r="G27" s="281" t="s">
        <v>565</v>
      </c>
      <c r="H27" s="281" t="s">
        <v>1742</v>
      </c>
      <c r="I27" s="281" t="s">
        <v>1931</v>
      </c>
      <c r="J27" s="341" t="s">
        <v>26</v>
      </c>
      <c r="K27" s="283" t="s">
        <v>1913</v>
      </c>
      <c r="L27" s="286" t="s">
        <v>1797</v>
      </c>
      <c r="M27" s="342" t="s">
        <v>1931</v>
      </c>
      <c r="N27" s="342" t="s">
        <v>26</v>
      </c>
      <c r="O27" s="343">
        <v>9</v>
      </c>
      <c r="P27" s="343">
        <v>0</v>
      </c>
      <c r="Q27" s="287">
        <v>9</v>
      </c>
      <c r="R27" s="287">
        <v>8</v>
      </c>
      <c r="S27" s="287">
        <v>0</v>
      </c>
      <c r="T27" s="287">
        <v>8</v>
      </c>
      <c r="U27" s="287">
        <v>9</v>
      </c>
      <c r="V27" s="287">
        <v>8</v>
      </c>
      <c r="W27" s="287">
        <v>17</v>
      </c>
      <c r="X27" s="287">
        <v>10</v>
      </c>
      <c r="Y27" s="287">
        <v>8</v>
      </c>
      <c r="Z27" s="287">
        <v>18</v>
      </c>
      <c r="AA27" s="287">
        <v>9</v>
      </c>
      <c r="AB27" s="287">
        <v>8</v>
      </c>
      <c r="AC27" s="287">
        <v>17</v>
      </c>
      <c r="AD27" s="287">
        <v>9</v>
      </c>
      <c r="AE27" s="287">
        <v>9</v>
      </c>
      <c r="AF27" s="287">
        <v>18</v>
      </c>
      <c r="AG27" s="287">
        <v>16</v>
      </c>
      <c r="AH27" s="287">
        <v>8</v>
      </c>
      <c r="AI27" s="287">
        <v>24</v>
      </c>
      <c r="AJ27" s="287">
        <v>15</v>
      </c>
      <c r="AK27" s="287">
        <v>12</v>
      </c>
      <c r="AL27" s="287">
        <v>27</v>
      </c>
      <c r="AM27" s="287">
        <v>68</v>
      </c>
      <c r="AN27" s="287">
        <v>53</v>
      </c>
      <c r="AO27" s="287">
        <v>121</v>
      </c>
      <c r="AP27" s="287">
        <v>15</v>
      </c>
      <c r="AQ27" s="287">
        <v>15</v>
      </c>
      <c r="AR27" s="287">
        <v>30</v>
      </c>
      <c r="AS27" s="287">
        <v>0</v>
      </c>
      <c r="AT27" s="287">
        <v>0</v>
      </c>
      <c r="AU27" s="287">
        <v>0</v>
      </c>
      <c r="AV27" s="287">
        <v>0</v>
      </c>
      <c r="AW27" s="287">
        <v>0</v>
      </c>
      <c r="AX27" s="287">
        <v>1</v>
      </c>
      <c r="AY27" s="287">
        <v>1</v>
      </c>
      <c r="AZ27" s="287">
        <v>1</v>
      </c>
      <c r="BA27" s="287">
        <v>1</v>
      </c>
      <c r="BB27" s="287">
        <v>1</v>
      </c>
      <c r="BC27" s="287">
        <v>5</v>
      </c>
      <c r="BD27" s="287">
        <v>6</v>
      </c>
      <c r="BE27" s="287">
        <v>5</v>
      </c>
      <c r="BF27" s="287">
        <v>0</v>
      </c>
      <c r="BG27" s="287">
        <v>0</v>
      </c>
      <c r="BH27" s="287">
        <v>1</v>
      </c>
      <c r="BI27" s="287">
        <v>1</v>
      </c>
      <c r="BJ27" s="287">
        <v>0</v>
      </c>
      <c r="BK27" s="287">
        <v>0</v>
      </c>
      <c r="BL27" s="287">
        <v>0</v>
      </c>
      <c r="BM27" s="287">
        <v>0</v>
      </c>
      <c r="BN27" s="287">
        <v>0</v>
      </c>
      <c r="BO27" s="287">
        <v>0</v>
      </c>
      <c r="BP27" s="287">
        <v>4</v>
      </c>
      <c r="BQ27" s="287">
        <v>0</v>
      </c>
      <c r="BR27" s="287">
        <v>4</v>
      </c>
      <c r="BS27" s="287">
        <v>1</v>
      </c>
      <c r="BT27" s="287">
        <v>5</v>
      </c>
      <c r="BU27" s="287">
        <v>0</v>
      </c>
      <c r="BV27" s="287">
        <v>0</v>
      </c>
      <c r="BW27" s="287">
        <v>1</v>
      </c>
      <c r="BX27" s="287">
        <v>1</v>
      </c>
      <c r="BY27" s="287">
        <v>1</v>
      </c>
      <c r="BZ27" s="287">
        <v>1</v>
      </c>
      <c r="CA27" s="287">
        <v>1</v>
      </c>
      <c r="CB27" s="287">
        <v>5</v>
      </c>
      <c r="CC27" s="287">
        <v>0</v>
      </c>
      <c r="CD27" s="287">
        <v>0</v>
      </c>
      <c r="CE27" s="287">
        <v>1</v>
      </c>
      <c r="CF27" s="287">
        <v>0</v>
      </c>
      <c r="CG27" s="287">
        <v>0</v>
      </c>
      <c r="CH27" s="287">
        <v>0</v>
      </c>
      <c r="CI27" s="287">
        <v>0</v>
      </c>
      <c r="CJ27" s="287">
        <v>0</v>
      </c>
      <c r="CK27" s="287">
        <v>1</v>
      </c>
      <c r="CL27" s="287">
        <v>0</v>
      </c>
      <c r="CM27" s="288">
        <v>7</v>
      </c>
    </row>
    <row r="28" spans="1:91" s="339" customFormat="1" ht="11.25" x14ac:dyDescent="0.2">
      <c r="A28" s="291" t="s">
        <v>1932</v>
      </c>
      <c r="B28" s="291" t="s">
        <v>1933</v>
      </c>
      <c r="C28" s="292" t="s">
        <v>170</v>
      </c>
      <c r="D28" s="291" t="s">
        <v>1807</v>
      </c>
      <c r="E28" s="291" t="s">
        <v>1740</v>
      </c>
      <c r="F28" s="335" t="s">
        <v>1934</v>
      </c>
      <c r="G28" s="291" t="s">
        <v>434</v>
      </c>
      <c r="H28" s="291" t="s">
        <v>1935</v>
      </c>
      <c r="I28" s="291" t="s">
        <v>1936</v>
      </c>
      <c r="J28" s="336" t="s">
        <v>1937</v>
      </c>
      <c r="K28" s="293" t="s">
        <v>1938</v>
      </c>
      <c r="L28" s="296" t="s">
        <v>1939</v>
      </c>
      <c r="M28" s="337" t="s">
        <v>1940</v>
      </c>
      <c r="N28" s="337" t="s">
        <v>1936</v>
      </c>
      <c r="O28" s="338">
        <v>12</v>
      </c>
      <c r="P28" s="338">
        <v>0</v>
      </c>
      <c r="Q28" s="297">
        <v>12</v>
      </c>
      <c r="R28" s="297">
        <v>6</v>
      </c>
      <c r="S28" s="297">
        <v>0</v>
      </c>
      <c r="T28" s="297">
        <v>6</v>
      </c>
      <c r="U28" s="297">
        <v>12</v>
      </c>
      <c r="V28" s="297">
        <v>6</v>
      </c>
      <c r="W28" s="297">
        <v>18</v>
      </c>
      <c r="X28" s="297">
        <v>10</v>
      </c>
      <c r="Y28" s="297">
        <v>10</v>
      </c>
      <c r="Z28" s="297">
        <v>20</v>
      </c>
      <c r="AA28" s="297">
        <v>15</v>
      </c>
      <c r="AB28" s="297">
        <v>20</v>
      </c>
      <c r="AC28" s="297">
        <v>35</v>
      </c>
      <c r="AD28" s="297">
        <v>13</v>
      </c>
      <c r="AE28" s="297">
        <v>7</v>
      </c>
      <c r="AF28" s="297">
        <v>20</v>
      </c>
      <c r="AG28" s="297">
        <v>16</v>
      </c>
      <c r="AH28" s="297">
        <v>11</v>
      </c>
      <c r="AI28" s="297">
        <v>27</v>
      </c>
      <c r="AJ28" s="297">
        <v>12</v>
      </c>
      <c r="AK28" s="297">
        <v>15</v>
      </c>
      <c r="AL28" s="297">
        <v>27</v>
      </c>
      <c r="AM28" s="297">
        <v>78</v>
      </c>
      <c r="AN28" s="297">
        <v>69</v>
      </c>
      <c r="AO28" s="297">
        <v>147</v>
      </c>
      <c r="AP28" s="297">
        <v>8</v>
      </c>
      <c r="AQ28" s="297">
        <v>11</v>
      </c>
      <c r="AR28" s="297">
        <v>19</v>
      </c>
      <c r="AS28" s="297">
        <v>0</v>
      </c>
      <c r="AT28" s="297">
        <v>0</v>
      </c>
      <c r="AU28" s="297">
        <v>0</v>
      </c>
      <c r="AV28" s="297">
        <v>1</v>
      </c>
      <c r="AW28" s="297">
        <v>1</v>
      </c>
      <c r="AX28" s="297">
        <v>2</v>
      </c>
      <c r="AY28" s="297">
        <v>1</v>
      </c>
      <c r="AZ28" s="297">
        <v>1</v>
      </c>
      <c r="BA28" s="297">
        <v>1</v>
      </c>
      <c r="BB28" s="297">
        <v>0</v>
      </c>
      <c r="BC28" s="297">
        <v>7</v>
      </c>
      <c r="BD28" s="297">
        <v>12</v>
      </c>
      <c r="BE28" s="297">
        <v>7</v>
      </c>
      <c r="BF28" s="297">
        <v>0</v>
      </c>
      <c r="BG28" s="297">
        <v>0</v>
      </c>
      <c r="BH28" s="297">
        <v>0</v>
      </c>
      <c r="BI28" s="297">
        <v>0</v>
      </c>
      <c r="BJ28" s="297">
        <v>1</v>
      </c>
      <c r="BK28" s="297">
        <v>0</v>
      </c>
      <c r="BL28" s="297">
        <v>0</v>
      </c>
      <c r="BM28" s="297">
        <v>0</v>
      </c>
      <c r="BN28" s="297">
        <v>0</v>
      </c>
      <c r="BO28" s="297">
        <v>0</v>
      </c>
      <c r="BP28" s="297">
        <v>3</v>
      </c>
      <c r="BQ28" s="297">
        <v>4</v>
      </c>
      <c r="BR28" s="297">
        <v>3</v>
      </c>
      <c r="BS28" s="297">
        <v>4</v>
      </c>
      <c r="BT28" s="297">
        <v>7</v>
      </c>
      <c r="BU28" s="297">
        <v>1</v>
      </c>
      <c r="BV28" s="297">
        <v>1</v>
      </c>
      <c r="BW28" s="297">
        <v>2</v>
      </c>
      <c r="BX28" s="297">
        <v>1</v>
      </c>
      <c r="BY28" s="297">
        <v>1</v>
      </c>
      <c r="BZ28" s="297">
        <v>1</v>
      </c>
      <c r="CA28" s="297">
        <v>0</v>
      </c>
      <c r="CB28" s="297">
        <v>7</v>
      </c>
      <c r="CC28" s="297">
        <v>0</v>
      </c>
      <c r="CD28" s="297">
        <v>0</v>
      </c>
      <c r="CE28" s="297">
        <v>0</v>
      </c>
      <c r="CF28" s="297">
        <v>0</v>
      </c>
      <c r="CG28" s="297">
        <v>0</v>
      </c>
      <c r="CH28" s="297">
        <v>0</v>
      </c>
      <c r="CI28" s="297">
        <v>0</v>
      </c>
      <c r="CJ28" s="297">
        <v>0</v>
      </c>
      <c r="CK28" s="297">
        <v>1</v>
      </c>
      <c r="CL28" s="297">
        <v>0</v>
      </c>
      <c r="CM28" s="298">
        <v>9</v>
      </c>
    </row>
    <row r="29" spans="1:91" s="339" customFormat="1" ht="11.25" x14ac:dyDescent="0.2">
      <c r="A29" s="281" t="s">
        <v>1941</v>
      </c>
      <c r="B29" s="281" t="s">
        <v>1942</v>
      </c>
      <c r="C29" s="282" t="s">
        <v>170</v>
      </c>
      <c r="D29" s="281" t="s">
        <v>1807</v>
      </c>
      <c r="E29" s="281" t="s">
        <v>1740</v>
      </c>
      <c r="F29" s="340" t="s">
        <v>1943</v>
      </c>
      <c r="G29" s="281" t="s">
        <v>624</v>
      </c>
      <c r="H29" s="281" t="s">
        <v>1944</v>
      </c>
      <c r="I29" s="281" t="s">
        <v>1945</v>
      </c>
      <c r="J29" s="341" t="s">
        <v>1827</v>
      </c>
      <c r="K29" s="283" t="s">
        <v>1946</v>
      </c>
      <c r="L29" s="286" t="s">
        <v>1776</v>
      </c>
      <c r="M29" s="342" t="s">
        <v>1945</v>
      </c>
      <c r="N29" s="342" t="s">
        <v>26</v>
      </c>
      <c r="O29" s="343">
        <v>60</v>
      </c>
      <c r="P29" s="343">
        <v>0</v>
      </c>
      <c r="Q29" s="287">
        <v>60</v>
      </c>
      <c r="R29" s="287">
        <v>42</v>
      </c>
      <c r="S29" s="287">
        <v>0</v>
      </c>
      <c r="T29" s="287">
        <v>42</v>
      </c>
      <c r="U29" s="287">
        <v>60</v>
      </c>
      <c r="V29" s="287">
        <v>42</v>
      </c>
      <c r="W29" s="287">
        <v>102</v>
      </c>
      <c r="X29" s="287">
        <v>36</v>
      </c>
      <c r="Y29" s="287">
        <v>53</v>
      </c>
      <c r="Z29" s="287">
        <v>89</v>
      </c>
      <c r="AA29" s="287">
        <v>48</v>
      </c>
      <c r="AB29" s="287">
        <v>38</v>
      </c>
      <c r="AC29" s="287">
        <v>86</v>
      </c>
      <c r="AD29" s="287">
        <v>44</v>
      </c>
      <c r="AE29" s="287">
        <v>42</v>
      </c>
      <c r="AF29" s="287">
        <v>86</v>
      </c>
      <c r="AG29" s="287">
        <v>41</v>
      </c>
      <c r="AH29" s="287">
        <v>40</v>
      </c>
      <c r="AI29" s="287">
        <v>81</v>
      </c>
      <c r="AJ29" s="287">
        <v>29</v>
      </c>
      <c r="AK29" s="287">
        <v>27</v>
      </c>
      <c r="AL29" s="287">
        <v>56</v>
      </c>
      <c r="AM29" s="287">
        <v>258</v>
      </c>
      <c r="AN29" s="287">
        <v>242</v>
      </c>
      <c r="AO29" s="287">
        <v>500</v>
      </c>
      <c r="AP29" s="287">
        <v>2</v>
      </c>
      <c r="AQ29" s="287">
        <v>2</v>
      </c>
      <c r="AR29" s="287">
        <v>4</v>
      </c>
      <c r="AS29" s="287">
        <v>0</v>
      </c>
      <c r="AT29" s="287">
        <v>0</v>
      </c>
      <c r="AU29" s="287">
        <v>0</v>
      </c>
      <c r="AV29" s="287">
        <v>3</v>
      </c>
      <c r="AW29" s="287">
        <v>3</v>
      </c>
      <c r="AX29" s="287">
        <v>3</v>
      </c>
      <c r="AY29" s="287">
        <v>3</v>
      </c>
      <c r="AZ29" s="287">
        <v>3</v>
      </c>
      <c r="BA29" s="287">
        <v>2</v>
      </c>
      <c r="BB29" s="287">
        <v>0</v>
      </c>
      <c r="BC29" s="287">
        <v>17</v>
      </c>
      <c r="BD29" s="287">
        <v>17</v>
      </c>
      <c r="BE29" s="287">
        <v>17</v>
      </c>
      <c r="BF29" s="287">
        <v>2</v>
      </c>
      <c r="BG29" s="287">
        <v>0</v>
      </c>
      <c r="BH29" s="287">
        <v>0</v>
      </c>
      <c r="BI29" s="287">
        <v>0</v>
      </c>
      <c r="BJ29" s="287">
        <v>0</v>
      </c>
      <c r="BK29" s="287">
        <v>1</v>
      </c>
      <c r="BL29" s="287">
        <v>1</v>
      </c>
      <c r="BM29" s="287">
        <v>0</v>
      </c>
      <c r="BN29" s="287">
        <v>0</v>
      </c>
      <c r="BO29" s="287">
        <v>0</v>
      </c>
      <c r="BP29" s="287">
        <v>1</v>
      </c>
      <c r="BQ29" s="287">
        <v>16</v>
      </c>
      <c r="BR29" s="287">
        <v>1</v>
      </c>
      <c r="BS29" s="287">
        <v>16</v>
      </c>
      <c r="BT29" s="287">
        <v>17</v>
      </c>
      <c r="BU29" s="287">
        <v>3</v>
      </c>
      <c r="BV29" s="287">
        <v>3</v>
      </c>
      <c r="BW29" s="287">
        <v>3</v>
      </c>
      <c r="BX29" s="287">
        <v>3</v>
      </c>
      <c r="BY29" s="287">
        <v>3</v>
      </c>
      <c r="BZ29" s="287">
        <v>2</v>
      </c>
      <c r="CA29" s="287">
        <v>0</v>
      </c>
      <c r="CB29" s="287">
        <v>17</v>
      </c>
      <c r="CC29" s="287">
        <v>1</v>
      </c>
      <c r="CD29" s="287">
        <v>1</v>
      </c>
      <c r="CE29" s="287">
        <v>0</v>
      </c>
      <c r="CF29" s="287">
        <v>0</v>
      </c>
      <c r="CG29" s="287">
        <v>0</v>
      </c>
      <c r="CH29" s="287">
        <v>1</v>
      </c>
      <c r="CI29" s="287">
        <v>1</v>
      </c>
      <c r="CJ29" s="287">
        <v>0</v>
      </c>
      <c r="CK29" s="287">
        <v>1</v>
      </c>
      <c r="CL29" s="287">
        <v>0</v>
      </c>
      <c r="CM29" s="288">
        <v>24</v>
      </c>
    </row>
    <row r="30" spans="1:91" s="339" customFormat="1" ht="11.25" x14ac:dyDescent="0.2">
      <c r="A30" s="281" t="s">
        <v>1947</v>
      </c>
      <c r="B30" s="281" t="s">
        <v>1948</v>
      </c>
      <c r="C30" s="282" t="s">
        <v>170</v>
      </c>
      <c r="D30" s="281" t="s">
        <v>1807</v>
      </c>
      <c r="E30" s="281" t="s">
        <v>1740</v>
      </c>
      <c r="F30" s="340" t="s">
        <v>1949</v>
      </c>
      <c r="G30" s="281" t="s">
        <v>621</v>
      </c>
      <c r="H30" s="281" t="s">
        <v>1950</v>
      </c>
      <c r="I30" s="281" t="s">
        <v>1951</v>
      </c>
      <c r="J30" s="341" t="s">
        <v>1852</v>
      </c>
      <c r="K30" s="283" t="s">
        <v>1952</v>
      </c>
      <c r="L30" s="286" t="s">
        <v>1812</v>
      </c>
      <c r="M30" s="342" t="s">
        <v>1951</v>
      </c>
      <c r="N30" s="342" t="s">
        <v>26</v>
      </c>
      <c r="O30" s="343">
        <v>12</v>
      </c>
      <c r="P30" s="343">
        <v>0</v>
      </c>
      <c r="Q30" s="287">
        <v>12</v>
      </c>
      <c r="R30" s="287">
        <v>13</v>
      </c>
      <c r="S30" s="287">
        <v>0</v>
      </c>
      <c r="T30" s="287">
        <v>13</v>
      </c>
      <c r="U30" s="287">
        <v>12</v>
      </c>
      <c r="V30" s="287">
        <v>13</v>
      </c>
      <c r="W30" s="287">
        <v>25</v>
      </c>
      <c r="X30" s="287">
        <v>12</v>
      </c>
      <c r="Y30" s="287">
        <v>18</v>
      </c>
      <c r="Z30" s="287">
        <v>30</v>
      </c>
      <c r="AA30" s="287">
        <v>30</v>
      </c>
      <c r="AB30" s="287">
        <v>17</v>
      </c>
      <c r="AC30" s="287">
        <v>47</v>
      </c>
      <c r="AD30" s="287">
        <v>20</v>
      </c>
      <c r="AE30" s="287">
        <v>16</v>
      </c>
      <c r="AF30" s="287">
        <v>36</v>
      </c>
      <c r="AG30" s="287">
        <v>16</v>
      </c>
      <c r="AH30" s="287">
        <v>11</v>
      </c>
      <c r="AI30" s="287">
        <v>27</v>
      </c>
      <c r="AJ30" s="287">
        <v>15</v>
      </c>
      <c r="AK30" s="287">
        <v>20</v>
      </c>
      <c r="AL30" s="287">
        <v>35</v>
      </c>
      <c r="AM30" s="287">
        <v>105</v>
      </c>
      <c r="AN30" s="287">
        <v>95</v>
      </c>
      <c r="AO30" s="287">
        <v>200</v>
      </c>
      <c r="AP30" s="287">
        <v>9</v>
      </c>
      <c r="AQ30" s="287">
        <v>8</v>
      </c>
      <c r="AR30" s="287">
        <v>17</v>
      </c>
      <c r="AS30" s="287">
        <v>0</v>
      </c>
      <c r="AT30" s="287">
        <v>0</v>
      </c>
      <c r="AU30" s="287">
        <v>0</v>
      </c>
      <c r="AV30" s="287">
        <v>1</v>
      </c>
      <c r="AW30" s="287">
        <v>1</v>
      </c>
      <c r="AX30" s="287">
        <v>2</v>
      </c>
      <c r="AY30" s="287">
        <v>2</v>
      </c>
      <c r="AZ30" s="287">
        <v>1</v>
      </c>
      <c r="BA30" s="287">
        <v>2</v>
      </c>
      <c r="BB30" s="287">
        <v>0</v>
      </c>
      <c r="BC30" s="287">
        <v>9</v>
      </c>
      <c r="BD30" s="287">
        <v>9</v>
      </c>
      <c r="BE30" s="287">
        <v>9</v>
      </c>
      <c r="BF30" s="287">
        <v>1</v>
      </c>
      <c r="BG30" s="287">
        <v>0</v>
      </c>
      <c r="BH30" s="287">
        <v>0</v>
      </c>
      <c r="BI30" s="287">
        <v>0</v>
      </c>
      <c r="BJ30" s="287">
        <v>1</v>
      </c>
      <c r="BK30" s="287">
        <v>0</v>
      </c>
      <c r="BL30" s="287">
        <v>0</v>
      </c>
      <c r="BM30" s="287">
        <v>0</v>
      </c>
      <c r="BN30" s="287">
        <v>0</v>
      </c>
      <c r="BO30" s="287">
        <v>0</v>
      </c>
      <c r="BP30" s="287">
        <v>3</v>
      </c>
      <c r="BQ30" s="287">
        <v>6</v>
      </c>
      <c r="BR30" s="287">
        <v>3</v>
      </c>
      <c r="BS30" s="287">
        <v>6</v>
      </c>
      <c r="BT30" s="287">
        <v>9</v>
      </c>
      <c r="BU30" s="287">
        <v>1</v>
      </c>
      <c r="BV30" s="287">
        <v>1</v>
      </c>
      <c r="BW30" s="287">
        <v>2</v>
      </c>
      <c r="BX30" s="287">
        <v>2</v>
      </c>
      <c r="BY30" s="287">
        <v>1</v>
      </c>
      <c r="BZ30" s="287">
        <v>2</v>
      </c>
      <c r="CA30" s="287">
        <v>0</v>
      </c>
      <c r="CB30" s="287">
        <v>9</v>
      </c>
      <c r="CC30" s="287">
        <v>1</v>
      </c>
      <c r="CD30" s="287">
        <v>0</v>
      </c>
      <c r="CE30" s="287">
        <v>0</v>
      </c>
      <c r="CF30" s="287">
        <v>0</v>
      </c>
      <c r="CG30" s="287">
        <v>0</v>
      </c>
      <c r="CH30" s="287">
        <v>0</v>
      </c>
      <c r="CI30" s="287">
        <v>0</v>
      </c>
      <c r="CJ30" s="287">
        <v>0</v>
      </c>
      <c r="CK30" s="287">
        <v>1</v>
      </c>
      <c r="CL30" s="287">
        <v>0</v>
      </c>
      <c r="CM30" s="288">
        <v>12</v>
      </c>
    </row>
    <row r="31" spans="1:91" s="339" customFormat="1" ht="11.25" x14ac:dyDescent="0.2">
      <c r="A31" s="281" t="s">
        <v>1953</v>
      </c>
      <c r="B31" s="281" t="s">
        <v>1948</v>
      </c>
      <c r="C31" s="282" t="s">
        <v>170</v>
      </c>
      <c r="D31" s="281" t="s">
        <v>1807</v>
      </c>
      <c r="E31" s="281" t="s">
        <v>1740</v>
      </c>
      <c r="F31" s="340" t="s">
        <v>1792</v>
      </c>
      <c r="G31" s="281" t="s">
        <v>313</v>
      </c>
      <c r="H31" s="281" t="s">
        <v>1793</v>
      </c>
      <c r="I31" s="281" t="s">
        <v>1794</v>
      </c>
      <c r="J31" s="341" t="s">
        <v>1827</v>
      </c>
      <c r="K31" s="283" t="s">
        <v>1954</v>
      </c>
      <c r="L31" s="286" t="s">
        <v>1776</v>
      </c>
      <c r="M31" s="342" t="s">
        <v>1955</v>
      </c>
      <c r="N31" s="342" t="s">
        <v>1956</v>
      </c>
      <c r="O31" s="343">
        <v>21</v>
      </c>
      <c r="P31" s="343">
        <v>0</v>
      </c>
      <c r="Q31" s="287">
        <v>21</v>
      </c>
      <c r="R31" s="287">
        <v>14</v>
      </c>
      <c r="S31" s="287">
        <v>0</v>
      </c>
      <c r="T31" s="287">
        <v>14</v>
      </c>
      <c r="U31" s="287">
        <v>21</v>
      </c>
      <c r="V31" s="287">
        <v>14</v>
      </c>
      <c r="W31" s="287">
        <v>35</v>
      </c>
      <c r="X31" s="287">
        <v>25</v>
      </c>
      <c r="Y31" s="287">
        <v>22</v>
      </c>
      <c r="Z31" s="287">
        <v>47</v>
      </c>
      <c r="AA31" s="287">
        <v>34</v>
      </c>
      <c r="AB31" s="287">
        <v>15</v>
      </c>
      <c r="AC31" s="287">
        <v>49</v>
      </c>
      <c r="AD31" s="287">
        <v>25</v>
      </c>
      <c r="AE31" s="287">
        <v>26</v>
      </c>
      <c r="AF31" s="287">
        <v>51</v>
      </c>
      <c r="AG31" s="287">
        <v>29</v>
      </c>
      <c r="AH31" s="287">
        <v>24</v>
      </c>
      <c r="AI31" s="287">
        <v>53</v>
      </c>
      <c r="AJ31" s="287">
        <v>32</v>
      </c>
      <c r="AK31" s="287">
        <v>17</v>
      </c>
      <c r="AL31" s="287">
        <v>49</v>
      </c>
      <c r="AM31" s="287">
        <v>166</v>
      </c>
      <c r="AN31" s="287">
        <v>118</v>
      </c>
      <c r="AO31" s="287">
        <v>284</v>
      </c>
      <c r="AP31" s="287">
        <v>7</v>
      </c>
      <c r="AQ31" s="287">
        <v>4</v>
      </c>
      <c r="AR31" s="287">
        <v>11</v>
      </c>
      <c r="AS31" s="287">
        <v>0</v>
      </c>
      <c r="AT31" s="287">
        <v>0</v>
      </c>
      <c r="AU31" s="287">
        <v>0</v>
      </c>
      <c r="AV31" s="287">
        <v>2</v>
      </c>
      <c r="AW31" s="287">
        <v>2</v>
      </c>
      <c r="AX31" s="287">
        <v>2</v>
      </c>
      <c r="AY31" s="287">
        <v>2</v>
      </c>
      <c r="AZ31" s="287">
        <v>2</v>
      </c>
      <c r="BA31" s="287">
        <v>2</v>
      </c>
      <c r="BB31" s="287">
        <v>0</v>
      </c>
      <c r="BC31" s="287">
        <v>12</v>
      </c>
      <c r="BD31" s="287">
        <v>13</v>
      </c>
      <c r="BE31" s="287">
        <v>12</v>
      </c>
      <c r="BF31" s="287">
        <v>0</v>
      </c>
      <c r="BG31" s="287">
        <v>0</v>
      </c>
      <c r="BH31" s="287">
        <v>0</v>
      </c>
      <c r="BI31" s="287">
        <v>0</v>
      </c>
      <c r="BJ31" s="287">
        <v>0</v>
      </c>
      <c r="BK31" s="287">
        <v>1</v>
      </c>
      <c r="BL31" s="287">
        <v>0</v>
      </c>
      <c r="BM31" s="287">
        <v>1</v>
      </c>
      <c r="BN31" s="287">
        <v>0</v>
      </c>
      <c r="BO31" s="287">
        <v>0</v>
      </c>
      <c r="BP31" s="287">
        <v>5</v>
      </c>
      <c r="BQ31" s="287">
        <v>7</v>
      </c>
      <c r="BR31" s="287">
        <v>5</v>
      </c>
      <c r="BS31" s="287">
        <v>7</v>
      </c>
      <c r="BT31" s="287">
        <v>12</v>
      </c>
      <c r="BU31" s="287">
        <v>2</v>
      </c>
      <c r="BV31" s="287">
        <v>2</v>
      </c>
      <c r="BW31" s="287">
        <v>2</v>
      </c>
      <c r="BX31" s="287">
        <v>2</v>
      </c>
      <c r="BY31" s="287">
        <v>2</v>
      </c>
      <c r="BZ31" s="287">
        <v>2</v>
      </c>
      <c r="CA31" s="287">
        <v>0</v>
      </c>
      <c r="CB31" s="287">
        <v>12</v>
      </c>
      <c r="CC31" s="287">
        <v>2</v>
      </c>
      <c r="CD31" s="287">
        <v>0</v>
      </c>
      <c r="CE31" s="287">
        <v>0</v>
      </c>
      <c r="CF31" s="287">
        <v>0</v>
      </c>
      <c r="CG31" s="287">
        <v>1</v>
      </c>
      <c r="CH31" s="287">
        <v>0</v>
      </c>
      <c r="CI31" s="287">
        <v>1</v>
      </c>
      <c r="CJ31" s="287">
        <v>0</v>
      </c>
      <c r="CK31" s="287">
        <v>0</v>
      </c>
      <c r="CL31" s="287">
        <v>2</v>
      </c>
      <c r="CM31" s="288">
        <v>20</v>
      </c>
    </row>
    <row r="32" spans="1:91" s="339" customFormat="1" ht="11.25" x14ac:dyDescent="0.2">
      <c r="A32" s="291" t="s">
        <v>1957</v>
      </c>
      <c r="B32" s="291" t="s">
        <v>1958</v>
      </c>
      <c r="C32" s="292" t="s">
        <v>170</v>
      </c>
      <c r="D32" s="291" t="s">
        <v>1807</v>
      </c>
      <c r="E32" s="291" t="s">
        <v>1740</v>
      </c>
      <c r="F32" s="335" t="s">
        <v>1844</v>
      </c>
      <c r="G32" s="291" t="s">
        <v>590</v>
      </c>
      <c r="H32" s="291" t="s">
        <v>1959</v>
      </c>
      <c r="I32" s="291" t="s">
        <v>1960</v>
      </c>
      <c r="J32" s="336" t="s">
        <v>1961</v>
      </c>
      <c r="K32" s="293" t="s">
        <v>1962</v>
      </c>
      <c r="L32" s="296" t="s">
        <v>1963</v>
      </c>
      <c r="M32" s="337" t="s">
        <v>1960</v>
      </c>
      <c r="N32" s="337" t="s">
        <v>26</v>
      </c>
      <c r="O32" s="338">
        <v>6</v>
      </c>
      <c r="P32" s="338">
        <v>0</v>
      </c>
      <c r="Q32" s="297">
        <v>6</v>
      </c>
      <c r="R32" s="297">
        <v>6</v>
      </c>
      <c r="S32" s="297">
        <v>0</v>
      </c>
      <c r="T32" s="297">
        <v>6</v>
      </c>
      <c r="U32" s="297">
        <v>6</v>
      </c>
      <c r="V32" s="297">
        <v>6</v>
      </c>
      <c r="W32" s="297">
        <v>12</v>
      </c>
      <c r="X32" s="297">
        <v>7</v>
      </c>
      <c r="Y32" s="297">
        <v>7</v>
      </c>
      <c r="Z32" s="297">
        <v>14</v>
      </c>
      <c r="AA32" s="297">
        <v>7</v>
      </c>
      <c r="AB32" s="297">
        <v>10</v>
      </c>
      <c r="AC32" s="297">
        <v>17</v>
      </c>
      <c r="AD32" s="297">
        <v>8</v>
      </c>
      <c r="AE32" s="297">
        <v>11</v>
      </c>
      <c r="AF32" s="297">
        <v>19</v>
      </c>
      <c r="AG32" s="297">
        <v>12</v>
      </c>
      <c r="AH32" s="297">
        <v>11</v>
      </c>
      <c r="AI32" s="297">
        <v>23</v>
      </c>
      <c r="AJ32" s="297">
        <v>11</v>
      </c>
      <c r="AK32" s="297">
        <v>5</v>
      </c>
      <c r="AL32" s="297">
        <v>16</v>
      </c>
      <c r="AM32" s="297">
        <v>51</v>
      </c>
      <c r="AN32" s="297">
        <v>50</v>
      </c>
      <c r="AO32" s="297">
        <v>101</v>
      </c>
      <c r="AP32" s="297">
        <v>8</v>
      </c>
      <c r="AQ32" s="297">
        <v>8</v>
      </c>
      <c r="AR32" s="297">
        <v>16</v>
      </c>
      <c r="AS32" s="297">
        <v>0</v>
      </c>
      <c r="AT32" s="297">
        <v>0</v>
      </c>
      <c r="AU32" s="297">
        <v>0</v>
      </c>
      <c r="AV32" s="297">
        <v>1</v>
      </c>
      <c r="AW32" s="297">
        <v>1</v>
      </c>
      <c r="AX32" s="297">
        <v>1</v>
      </c>
      <c r="AY32" s="297">
        <v>1</v>
      </c>
      <c r="AZ32" s="297">
        <v>1</v>
      </c>
      <c r="BA32" s="297">
        <v>1</v>
      </c>
      <c r="BB32" s="297">
        <v>0</v>
      </c>
      <c r="BC32" s="297">
        <v>6</v>
      </c>
      <c r="BD32" s="297">
        <v>8</v>
      </c>
      <c r="BE32" s="297">
        <v>6</v>
      </c>
      <c r="BF32" s="297">
        <v>0</v>
      </c>
      <c r="BG32" s="297">
        <v>0</v>
      </c>
      <c r="BH32" s="297">
        <v>0</v>
      </c>
      <c r="BI32" s="297">
        <v>0</v>
      </c>
      <c r="BJ32" s="297">
        <v>1</v>
      </c>
      <c r="BK32" s="297">
        <v>0</v>
      </c>
      <c r="BL32" s="297">
        <v>0</v>
      </c>
      <c r="BM32" s="297">
        <v>0</v>
      </c>
      <c r="BN32" s="297">
        <v>0</v>
      </c>
      <c r="BO32" s="297">
        <v>0</v>
      </c>
      <c r="BP32" s="297">
        <v>1</v>
      </c>
      <c r="BQ32" s="297">
        <v>5</v>
      </c>
      <c r="BR32" s="297">
        <v>1</v>
      </c>
      <c r="BS32" s="297">
        <v>5</v>
      </c>
      <c r="BT32" s="297">
        <v>6</v>
      </c>
      <c r="BU32" s="297">
        <v>1</v>
      </c>
      <c r="BV32" s="297">
        <v>1</v>
      </c>
      <c r="BW32" s="297">
        <v>1</v>
      </c>
      <c r="BX32" s="297">
        <v>1</v>
      </c>
      <c r="BY32" s="297">
        <v>1</v>
      </c>
      <c r="BZ32" s="297">
        <v>1</v>
      </c>
      <c r="CA32" s="297">
        <v>0</v>
      </c>
      <c r="CB32" s="297">
        <v>6</v>
      </c>
      <c r="CC32" s="297">
        <v>1</v>
      </c>
      <c r="CD32" s="297">
        <v>0</v>
      </c>
      <c r="CE32" s="297">
        <v>0</v>
      </c>
      <c r="CF32" s="297">
        <v>0</v>
      </c>
      <c r="CG32" s="297">
        <v>0</v>
      </c>
      <c r="CH32" s="297">
        <v>0</v>
      </c>
      <c r="CI32" s="297">
        <v>0</v>
      </c>
      <c r="CJ32" s="297">
        <v>0</v>
      </c>
      <c r="CK32" s="297">
        <v>1</v>
      </c>
      <c r="CL32" s="297">
        <v>0</v>
      </c>
      <c r="CM32" s="298">
        <v>9</v>
      </c>
    </row>
    <row r="33" spans="1:91" s="339" customFormat="1" ht="11.25" x14ac:dyDescent="0.2">
      <c r="A33" s="291" t="s">
        <v>1964</v>
      </c>
      <c r="B33" s="291" t="s">
        <v>1965</v>
      </c>
      <c r="C33" s="292" t="s">
        <v>170</v>
      </c>
      <c r="D33" s="291" t="s">
        <v>1807</v>
      </c>
      <c r="E33" s="291" t="s">
        <v>1740</v>
      </c>
      <c r="F33" s="335" t="s">
        <v>1966</v>
      </c>
      <c r="G33" s="291" t="s">
        <v>181</v>
      </c>
      <c r="H33" s="291" t="s">
        <v>1967</v>
      </c>
      <c r="I33" s="291" t="s">
        <v>1968</v>
      </c>
      <c r="J33" s="336" t="s">
        <v>1752</v>
      </c>
      <c r="K33" s="293" t="s">
        <v>1969</v>
      </c>
      <c r="L33" s="296" t="s">
        <v>1845</v>
      </c>
      <c r="M33" s="337" t="s">
        <v>1970</v>
      </c>
      <c r="N33" s="337" t="s">
        <v>26</v>
      </c>
      <c r="O33" s="338">
        <v>22</v>
      </c>
      <c r="P33" s="338">
        <v>1</v>
      </c>
      <c r="Q33" s="297">
        <v>23</v>
      </c>
      <c r="R33" s="297">
        <v>12</v>
      </c>
      <c r="S33" s="297">
        <v>0</v>
      </c>
      <c r="T33" s="297">
        <v>12</v>
      </c>
      <c r="U33" s="297">
        <v>23</v>
      </c>
      <c r="V33" s="297">
        <v>12</v>
      </c>
      <c r="W33" s="297">
        <v>35</v>
      </c>
      <c r="X33" s="297">
        <v>19</v>
      </c>
      <c r="Y33" s="297">
        <v>14</v>
      </c>
      <c r="Z33" s="297">
        <v>33</v>
      </c>
      <c r="AA33" s="297">
        <v>15</v>
      </c>
      <c r="AB33" s="297">
        <v>15</v>
      </c>
      <c r="AC33" s="297">
        <v>30</v>
      </c>
      <c r="AD33" s="297">
        <v>16</v>
      </c>
      <c r="AE33" s="297">
        <v>12</v>
      </c>
      <c r="AF33" s="297">
        <v>28</v>
      </c>
      <c r="AG33" s="297">
        <v>13</v>
      </c>
      <c r="AH33" s="297">
        <v>18</v>
      </c>
      <c r="AI33" s="297">
        <v>31</v>
      </c>
      <c r="AJ33" s="297">
        <v>15</v>
      </c>
      <c r="AK33" s="297">
        <v>13</v>
      </c>
      <c r="AL33" s="297">
        <v>28</v>
      </c>
      <c r="AM33" s="297">
        <v>101</v>
      </c>
      <c r="AN33" s="297">
        <v>84</v>
      </c>
      <c r="AO33" s="297">
        <v>185</v>
      </c>
      <c r="AP33" s="297">
        <v>0</v>
      </c>
      <c r="AQ33" s="297">
        <v>1</v>
      </c>
      <c r="AR33" s="297">
        <v>1</v>
      </c>
      <c r="AS33" s="297">
        <v>0</v>
      </c>
      <c r="AT33" s="297">
        <v>0</v>
      </c>
      <c r="AU33" s="297">
        <v>0</v>
      </c>
      <c r="AV33" s="297">
        <v>1</v>
      </c>
      <c r="AW33" s="297">
        <v>1</v>
      </c>
      <c r="AX33" s="297">
        <v>1</v>
      </c>
      <c r="AY33" s="297">
        <v>1</v>
      </c>
      <c r="AZ33" s="297">
        <v>1</v>
      </c>
      <c r="BA33" s="297">
        <v>1</v>
      </c>
      <c r="BB33" s="297">
        <v>0</v>
      </c>
      <c r="BC33" s="297">
        <v>6</v>
      </c>
      <c r="BD33" s="297">
        <v>8</v>
      </c>
      <c r="BE33" s="297">
        <v>6</v>
      </c>
      <c r="BF33" s="297">
        <v>0</v>
      </c>
      <c r="BG33" s="297">
        <v>0</v>
      </c>
      <c r="BH33" s="297">
        <v>0</v>
      </c>
      <c r="BI33" s="297">
        <v>0</v>
      </c>
      <c r="BJ33" s="297">
        <v>1</v>
      </c>
      <c r="BK33" s="297">
        <v>0</v>
      </c>
      <c r="BL33" s="297">
        <v>0</v>
      </c>
      <c r="BM33" s="297">
        <v>0</v>
      </c>
      <c r="BN33" s="297">
        <v>0</v>
      </c>
      <c r="BO33" s="297">
        <v>0</v>
      </c>
      <c r="BP33" s="297">
        <v>1</v>
      </c>
      <c r="BQ33" s="297">
        <v>5</v>
      </c>
      <c r="BR33" s="297">
        <v>1</v>
      </c>
      <c r="BS33" s="297">
        <v>5</v>
      </c>
      <c r="BT33" s="297">
        <v>6</v>
      </c>
      <c r="BU33" s="297">
        <v>1</v>
      </c>
      <c r="BV33" s="297">
        <v>1</v>
      </c>
      <c r="BW33" s="297">
        <v>1</v>
      </c>
      <c r="BX33" s="297">
        <v>1</v>
      </c>
      <c r="BY33" s="297">
        <v>1</v>
      </c>
      <c r="BZ33" s="297">
        <v>1</v>
      </c>
      <c r="CA33" s="297">
        <v>0</v>
      </c>
      <c r="CB33" s="297">
        <v>6</v>
      </c>
      <c r="CC33" s="297">
        <v>1</v>
      </c>
      <c r="CD33" s="297">
        <v>0</v>
      </c>
      <c r="CE33" s="297">
        <v>0</v>
      </c>
      <c r="CF33" s="297">
        <v>0</v>
      </c>
      <c r="CG33" s="297">
        <v>0</v>
      </c>
      <c r="CH33" s="297">
        <v>0</v>
      </c>
      <c r="CI33" s="297">
        <v>0</v>
      </c>
      <c r="CJ33" s="297">
        <v>0</v>
      </c>
      <c r="CK33" s="297">
        <v>0</v>
      </c>
      <c r="CL33" s="297">
        <v>1</v>
      </c>
      <c r="CM33" s="298">
        <v>9</v>
      </c>
    </row>
    <row r="34" spans="1:91" s="339" customFormat="1" ht="11.25" x14ac:dyDescent="0.2">
      <c r="A34" s="291" t="s">
        <v>1971</v>
      </c>
      <c r="B34" s="291" t="s">
        <v>1972</v>
      </c>
      <c r="C34" s="292" t="s">
        <v>170</v>
      </c>
      <c r="D34" s="291" t="s">
        <v>1791</v>
      </c>
      <c r="E34" s="291" t="s">
        <v>1740</v>
      </c>
      <c r="F34" s="335" t="s">
        <v>1973</v>
      </c>
      <c r="G34" s="291" t="s">
        <v>1974</v>
      </c>
      <c r="H34" s="291" t="s">
        <v>1975</v>
      </c>
      <c r="I34" s="291" t="s">
        <v>1976</v>
      </c>
      <c r="J34" s="336" t="s">
        <v>1743</v>
      </c>
      <c r="K34" s="293" t="s">
        <v>1887</v>
      </c>
      <c r="L34" s="296" t="s">
        <v>1797</v>
      </c>
      <c r="M34" s="337" t="s">
        <v>1977</v>
      </c>
      <c r="N34" s="337" t="s">
        <v>26</v>
      </c>
      <c r="O34" s="338">
        <v>10</v>
      </c>
      <c r="P34" s="338">
        <v>0</v>
      </c>
      <c r="Q34" s="297">
        <v>10</v>
      </c>
      <c r="R34" s="297">
        <v>7</v>
      </c>
      <c r="S34" s="297">
        <v>0</v>
      </c>
      <c r="T34" s="297">
        <v>7</v>
      </c>
      <c r="U34" s="297">
        <v>10</v>
      </c>
      <c r="V34" s="297">
        <v>7</v>
      </c>
      <c r="W34" s="297">
        <v>17</v>
      </c>
      <c r="X34" s="297">
        <v>3</v>
      </c>
      <c r="Y34" s="297">
        <v>15</v>
      </c>
      <c r="Z34" s="297">
        <v>18</v>
      </c>
      <c r="AA34" s="297">
        <v>12</v>
      </c>
      <c r="AB34" s="297">
        <v>12</v>
      </c>
      <c r="AC34" s="297">
        <v>24</v>
      </c>
      <c r="AD34" s="297">
        <v>11</v>
      </c>
      <c r="AE34" s="297">
        <v>6</v>
      </c>
      <c r="AF34" s="297">
        <v>17</v>
      </c>
      <c r="AG34" s="297">
        <v>8</v>
      </c>
      <c r="AH34" s="297">
        <v>10</v>
      </c>
      <c r="AI34" s="297">
        <v>18</v>
      </c>
      <c r="AJ34" s="297">
        <v>9</v>
      </c>
      <c r="AK34" s="297">
        <v>9</v>
      </c>
      <c r="AL34" s="297">
        <v>18</v>
      </c>
      <c r="AM34" s="297">
        <v>53</v>
      </c>
      <c r="AN34" s="297">
        <v>59</v>
      </c>
      <c r="AO34" s="297">
        <v>112</v>
      </c>
      <c r="AP34" s="297">
        <v>22</v>
      </c>
      <c r="AQ34" s="297">
        <v>12</v>
      </c>
      <c r="AR34" s="297">
        <v>34</v>
      </c>
      <c r="AS34" s="297">
        <v>0</v>
      </c>
      <c r="AT34" s="297">
        <v>0</v>
      </c>
      <c r="AU34" s="297">
        <v>0</v>
      </c>
      <c r="AV34" s="297">
        <v>1</v>
      </c>
      <c r="AW34" s="297">
        <v>1</v>
      </c>
      <c r="AX34" s="297">
        <v>1</v>
      </c>
      <c r="AY34" s="297">
        <v>1</v>
      </c>
      <c r="AZ34" s="297">
        <v>1</v>
      </c>
      <c r="BA34" s="297">
        <v>1</v>
      </c>
      <c r="BB34" s="297">
        <v>0</v>
      </c>
      <c r="BC34" s="297">
        <v>6</v>
      </c>
      <c r="BD34" s="297">
        <v>6</v>
      </c>
      <c r="BE34" s="297">
        <v>6</v>
      </c>
      <c r="BF34" s="297">
        <v>0</v>
      </c>
      <c r="BG34" s="297">
        <v>0</v>
      </c>
      <c r="BH34" s="297">
        <v>0</v>
      </c>
      <c r="BI34" s="297">
        <v>0</v>
      </c>
      <c r="BJ34" s="297">
        <v>0</v>
      </c>
      <c r="BK34" s="297">
        <v>1</v>
      </c>
      <c r="BL34" s="297">
        <v>0</v>
      </c>
      <c r="BM34" s="297">
        <v>0</v>
      </c>
      <c r="BN34" s="297">
        <v>0</v>
      </c>
      <c r="BO34" s="297">
        <v>0</v>
      </c>
      <c r="BP34" s="297">
        <v>0</v>
      </c>
      <c r="BQ34" s="297">
        <v>6</v>
      </c>
      <c r="BR34" s="297">
        <v>0</v>
      </c>
      <c r="BS34" s="297">
        <v>6</v>
      </c>
      <c r="BT34" s="297">
        <v>6</v>
      </c>
      <c r="BU34" s="297">
        <v>1</v>
      </c>
      <c r="BV34" s="297">
        <v>1</v>
      </c>
      <c r="BW34" s="297">
        <v>1</v>
      </c>
      <c r="BX34" s="297">
        <v>1</v>
      </c>
      <c r="BY34" s="297">
        <v>1</v>
      </c>
      <c r="BZ34" s="297">
        <v>1</v>
      </c>
      <c r="CA34" s="297">
        <v>0</v>
      </c>
      <c r="CB34" s="297">
        <v>6</v>
      </c>
      <c r="CC34" s="297">
        <v>1</v>
      </c>
      <c r="CD34" s="297">
        <v>1</v>
      </c>
      <c r="CE34" s="297">
        <v>1</v>
      </c>
      <c r="CF34" s="297">
        <v>0</v>
      </c>
      <c r="CG34" s="297">
        <v>1</v>
      </c>
      <c r="CH34" s="297">
        <v>1</v>
      </c>
      <c r="CI34" s="297">
        <v>0</v>
      </c>
      <c r="CJ34" s="297">
        <v>1</v>
      </c>
      <c r="CK34" s="297">
        <v>1</v>
      </c>
      <c r="CL34" s="297">
        <v>0</v>
      </c>
      <c r="CM34" s="298">
        <v>14</v>
      </c>
    </row>
    <row r="35" spans="1:91" s="339" customFormat="1" ht="11.25" x14ac:dyDescent="0.2">
      <c r="A35" s="281" t="s">
        <v>1978</v>
      </c>
      <c r="B35" s="281" t="s">
        <v>1979</v>
      </c>
      <c r="C35" s="282" t="s">
        <v>170</v>
      </c>
      <c r="D35" s="281" t="s">
        <v>1807</v>
      </c>
      <c r="E35" s="281" t="s">
        <v>1740</v>
      </c>
      <c r="F35" s="340" t="s">
        <v>1966</v>
      </c>
      <c r="G35" s="281" t="s">
        <v>181</v>
      </c>
      <c r="H35" s="281" t="s">
        <v>1980</v>
      </c>
      <c r="I35" s="281" t="s">
        <v>1981</v>
      </c>
      <c r="J35" s="341" t="s">
        <v>1874</v>
      </c>
      <c r="K35" s="283" t="s">
        <v>1875</v>
      </c>
      <c r="L35" s="286" t="s">
        <v>1845</v>
      </c>
      <c r="M35" s="342" t="s">
        <v>1982</v>
      </c>
      <c r="N35" s="342" t="s">
        <v>26</v>
      </c>
      <c r="O35" s="343">
        <v>10</v>
      </c>
      <c r="P35" s="343">
        <v>0</v>
      </c>
      <c r="Q35" s="287">
        <v>10</v>
      </c>
      <c r="R35" s="287">
        <v>8</v>
      </c>
      <c r="S35" s="287">
        <v>0</v>
      </c>
      <c r="T35" s="287">
        <v>8</v>
      </c>
      <c r="U35" s="287">
        <v>10</v>
      </c>
      <c r="V35" s="287">
        <v>8</v>
      </c>
      <c r="W35" s="287">
        <v>18</v>
      </c>
      <c r="X35" s="287">
        <v>6</v>
      </c>
      <c r="Y35" s="287">
        <v>4</v>
      </c>
      <c r="Z35" s="287">
        <v>10</v>
      </c>
      <c r="AA35" s="287">
        <v>9</v>
      </c>
      <c r="AB35" s="287">
        <v>8</v>
      </c>
      <c r="AC35" s="287">
        <v>17</v>
      </c>
      <c r="AD35" s="287">
        <v>9</v>
      </c>
      <c r="AE35" s="287">
        <v>14</v>
      </c>
      <c r="AF35" s="287">
        <v>23</v>
      </c>
      <c r="AG35" s="287">
        <v>6</v>
      </c>
      <c r="AH35" s="287">
        <v>12</v>
      </c>
      <c r="AI35" s="287">
        <v>18</v>
      </c>
      <c r="AJ35" s="287">
        <v>3</v>
      </c>
      <c r="AK35" s="287">
        <v>13</v>
      </c>
      <c r="AL35" s="287">
        <v>16</v>
      </c>
      <c r="AM35" s="287">
        <v>43</v>
      </c>
      <c r="AN35" s="287">
        <v>59</v>
      </c>
      <c r="AO35" s="287">
        <v>102</v>
      </c>
      <c r="AP35" s="287">
        <v>5</v>
      </c>
      <c r="AQ35" s="287">
        <v>5</v>
      </c>
      <c r="AR35" s="287">
        <v>10</v>
      </c>
      <c r="AS35" s="287">
        <v>0</v>
      </c>
      <c r="AT35" s="287">
        <v>0</v>
      </c>
      <c r="AU35" s="287">
        <v>0</v>
      </c>
      <c r="AV35" s="287">
        <v>1</v>
      </c>
      <c r="AW35" s="287">
        <v>1</v>
      </c>
      <c r="AX35" s="287">
        <v>1</v>
      </c>
      <c r="AY35" s="287">
        <v>1</v>
      </c>
      <c r="AZ35" s="287">
        <v>1</v>
      </c>
      <c r="BA35" s="287">
        <v>1</v>
      </c>
      <c r="BB35" s="287">
        <v>0</v>
      </c>
      <c r="BC35" s="287">
        <v>6</v>
      </c>
      <c r="BD35" s="287">
        <v>8</v>
      </c>
      <c r="BE35" s="287">
        <v>6</v>
      </c>
      <c r="BF35" s="287">
        <v>0</v>
      </c>
      <c r="BG35" s="287">
        <v>0</v>
      </c>
      <c r="BH35" s="287">
        <v>0</v>
      </c>
      <c r="BI35" s="287">
        <v>0</v>
      </c>
      <c r="BJ35" s="287">
        <v>1</v>
      </c>
      <c r="BK35" s="287">
        <v>0</v>
      </c>
      <c r="BL35" s="287">
        <v>1</v>
      </c>
      <c r="BM35" s="287">
        <v>0</v>
      </c>
      <c r="BN35" s="287">
        <v>0</v>
      </c>
      <c r="BO35" s="287">
        <v>0</v>
      </c>
      <c r="BP35" s="287">
        <v>3</v>
      </c>
      <c r="BQ35" s="287">
        <v>3</v>
      </c>
      <c r="BR35" s="287">
        <v>3</v>
      </c>
      <c r="BS35" s="287">
        <v>3</v>
      </c>
      <c r="BT35" s="287">
        <v>6</v>
      </c>
      <c r="BU35" s="287">
        <v>1</v>
      </c>
      <c r="BV35" s="287">
        <v>1</v>
      </c>
      <c r="BW35" s="287">
        <v>1</v>
      </c>
      <c r="BX35" s="287">
        <v>1</v>
      </c>
      <c r="BY35" s="287">
        <v>1</v>
      </c>
      <c r="BZ35" s="287">
        <v>1</v>
      </c>
      <c r="CA35" s="287">
        <v>0</v>
      </c>
      <c r="CB35" s="287">
        <v>6</v>
      </c>
      <c r="CC35" s="287">
        <v>0</v>
      </c>
      <c r="CD35" s="287">
        <v>1</v>
      </c>
      <c r="CE35" s="287">
        <v>0</v>
      </c>
      <c r="CF35" s="287">
        <v>0</v>
      </c>
      <c r="CG35" s="287">
        <v>0</v>
      </c>
      <c r="CH35" s="287">
        <v>0</v>
      </c>
      <c r="CI35" s="287">
        <v>0</v>
      </c>
      <c r="CJ35" s="287">
        <v>0</v>
      </c>
      <c r="CK35" s="287">
        <v>0</v>
      </c>
      <c r="CL35" s="287">
        <v>1</v>
      </c>
      <c r="CM35" s="288">
        <v>10</v>
      </c>
    </row>
    <row r="36" spans="1:91" s="339" customFormat="1" ht="11.25" x14ac:dyDescent="0.2">
      <c r="A36" s="291" t="s">
        <v>1983</v>
      </c>
      <c r="B36" s="291" t="s">
        <v>1984</v>
      </c>
      <c r="C36" s="292" t="s">
        <v>170</v>
      </c>
      <c r="D36" s="291" t="s">
        <v>1791</v>
      </c>
      <c r="E36" s="291" t="s">
        <v>1740</v>
      </c>
      <c r="F36" s="335" t="s">
        <v>1818</v>
      </c>
      <c r="G36" s="291" t="s">
        <v>270</v>
      </c>
      <c r="H36" s="291" t="s">
        <v>1925</v>
      </c>
      <c r="I36" s="291" t="s">
        <v>1926</v>
      </c>
      <c r="J36" s="336" t="s">
        <v>1795</v>
      </c>
      <c r="K36" s="293" t="s">
        <v>1927</v>
      </c>
      <c r="L36" s="296" t="s">
        <v>1797</v>
      </c>
      <c r="M36" s="337" t="s">
        <v>1985</v>
      </c>
      <c r="N36" s="337" t="s">
        <v>1747</v>
      </c>
      <c r="O36" s="338">
        <v>18</v>
      </c>
      <c r="P36" s="338">
        <v>0</v>
      </c>
      <c r="Q36" s="297">
        <v>18</v>
      </c>
      <c r="R36" s="297">
        <v>13</v>
      </c>
      <c r="S36" s="297">
        <v>0</v>
      </c>
      <c r="T36" s="297">
        <v>13</v>
      </c>
      <c r="U36" s="297">
        <v>18</v>
      </c>
      <c r="V36" s="297">
        <v>13</v>
      </c>
      <c r="W36" s="297">
        <v>31</v>
      </c>
      <c r="X36" s="297">
        <v>21</v>
      </c>
      <c r="Y36" s="297">
        <v>15</v>
      </c>
      <c r="Z36" s="297">
        <v>36</v>
      </c>
      <c r="AA36" s="297">
        <v>17</v>
      </c>
      <c r="AB36" s="297">
        <v>20</v>
      </c>
      <c r="AC36" s="297">
        <v>37</v>
      </c>
      <c r="AD36" s="297">
        <v>22</v>
      </c>
      <c r="AE36" s="297">
        <v>18</v>
      </c>
      <c r="AF36" s="297">
        <v>40</v>
      </c>
      <c r="AG36" s="297">
        <v>14</v>
      </c>
      <c r="AH36" s="297">
        <v>22</v>
      </c>
      <c r="AI36" s="297">
        <v>36</v>
      </c>
      <c r="AJ36" s="297">
        <v>28</v>
      </c>
      <c r="AK36" s="297">
        <v>22</v>
      </c>
      <c r="AL36" s="297">
        <v>50</v>
      </c>
      <c r="AM36" s="297">
        <v>120</v>
      </c>
      <c r="AN36" s="297">
        <v>110</v>
      </c>
      <c r="AO36" s="297">
        <v>230</v>
      </c>
      <c r="AP36" s="297">
        <v>22</v>
      </c>
      <c r="AQ36" s="297">
        <v>14</v>
      </c>
      <c r="AR36" s="297">
        <v>36</v>
      </c>
      <c r="AS36" s="297">
        <v>5</v>
      </c>
      <c r="AT36" s="297">
        <v>6</v>
      </c>
      <c r="AU36" s="297">
        <v>11</v>
      </c>
      <c r="AV36" s="297">
        <v>2</v>
      </c>
      <c r="AW36" s="297">
        <v>2</v>
      </c>
      <c r="AX36" s="297">
        <v>1</v>
      </c>
      <c r="AY36" s="297">
        <v>1</v>
      </c>
      <c r="AZ36" s="297">
        <v>2</v>
      </c>
      <c r="BA36" s="297">
        <v>2</v>
      </c>
      <c r="BB36" s="297">
        <v>0</v>
      </c>
      <c r="BC36" s="297">
        <v>10</v>
      </c>
      <c r="BD36" s="297">
        <v>16</v>
      </c>
      <c r="BE36" s="297">
        <v>11</v>
      </c>
      <c r="BF36" s="297">
        <v>0</v>
      </c>
      <c r="BG36" s="297">
        <v>0</v>
      </c>
      <c r="BH36" s="297">
        <v>0</v>
      </c>
      <c r="BI36" s="297">
        <v>0</v>
      </c>
      <c r="BJ36" s="297">
        <v>0</v>
      </c>
      <c r="BK36" s="297">
        <v>1</v>
      </c>
      <c r="BL36" s="297">
        <v>0</v>
      </c>
      <c r="BM36" s="297">
        <v>0</v>
      </c>
      <c r="BN36" s="297">
        <v>0</v>
      </c>
      <c r="BO36" s="297">
        <v>0</v>
      </c>
      <c r="BP36" s="297">
        <v>2</v>
      </c>
      <c r="BQ36" s="297">
        <v>8</v>
      </c>
      <c r="BR36" s="297">
        <v>2</v>
      </c>
      <c r="BS36" s="297">
        <v>8</v>
      </c>
      <c r="BT36" s="297">
        <v>10</v>
      </c>
      <c r="BU36" s="297">
        <v>2</v>
      </c>
      <c r="BV36" s="297">
        <v>2</v>
      </c>
      <c r="BW36" s="297">
        <v>1</v>
      </c>
      <c r="BX36" s="297">
        <v>1</v>
      </c>
      <c r="BY36" s="297">
        <v>2</v>
      </c>
      <c r="BZ36" s="297">
        <v>2</v>
      </c>
      <c r="CA36" s="297">
        <v>0</v>
      </c>
      <c r="CB36" s="297">
        <v>10</v>
      </c>
      <c r="CC36" s="297">
        <v>1</v>
      </c>
      <c r="CD36" s="297">
        <v>0</v>
      </c>
      <c r="CE36" s="297">
        <v>1</v>
      </c>
      <c r="CF36" s="297">
        <v>1</v>
      </c>
      <c r="CG36" s="297">
        <v>1</v>
      </c>
      <c r="CH36" s="297">
        <v>0</v>
      </c>
      <c r="CI36" s="297">
        <v>0</v>
      </c>
      <c r="CJ36" s="297">
        <v>1</v>
      </c>
      <c r="CK36" s="297">
        <v>2</v>
      </c>
      <c r="CL36" s="297">
        <v>0</v>
      </c>
      <c r="CM36" s="298">
        <v>18</v>
      </c>
    </row>
    <row r="37" spans="1:91" s="339" customFormat="1" ht="11.25" x14ac:dyDescent="0.2">
      <c r="A37" s="281" t="s">
        <v>1986</v>
      </c>
      <c r="B37" s="281" t="s">
        <v>1987</v>
      </c>
      <c r="C37" s="282" t="s">
        <v>170</v>
      </c>
      <c r="D37" s="281" t="s">
        <v>1791</v>
      </c>
      <c r="E37" s="281" t="s">
        <v>1740</v>
      </c>
      <c r="F37" s="340" t="s">
        <v>1973</v>
      </c>
      <c r="G37" s="281" t="s">
        <v>1974</v>
      </c>
      <c r="H37" s="281" t="s">
        <v>1742</v>
      </c>
      <c r="I37" s="281" t="s">
        <v>1988</v>
      </c>
      <c r="J37" s="341" t="s">
        <v>1743</v>
      </c>
      <c r="K37" s="283" t="s">
        <v>1887</v>
      </c>
      <c r="L37" s="286" t="s">
        <v>1797</v>
      </c>
      <c r="M37" s="342" t="s">
        <v>1989</v>
      </c>
      <c r="N37" s="342" t="s">
        <v>1747</v>
      </c>
      <c r="O37" s="343">
        <v>11</v>
      </c>
      <c r="P37" s="343">
        <v>0</v>
      </c>
      <c r="Q37" s="287">
        <v>11</v>
      </c>
      <c r="R37" s="287">
        <v>9</v>
      </c>
      <c r="S37" s="287">
        <v>0</v>
      </c>
      <c r="T37" s="287">
        <v>9</v>
      </c>
      <c r="U37" s="287">
        <v>11</v>
      </c>
      <c r="V37" s="287">
        <v>9</v>
      </c>
      <c r="W37" s="287">
        <v>20</v>
      </c>
      <c r="X37" s="287">
        <v>10</v>
      </c>
      <c r="Y37" s="287">
        <v>11</v>
      </c>
      <c r="Z37" s="287">
        <v>21</v>
      </c>
      <c r="AA37" s="287">
        <v>10</v>
      </c>
      <c r="AB37" s="287">
        <v>7</v>
      </c>
      <c r="AC37" s="287">
        <v>17</v>
      </c>
      <c r="AD37" s="287">
        <v>11</v>
      </c>
      <c r="AE37" s="287">
        <v>6</v>
      </c>
      <c r="AF37" s="287">
        <v>17</v>
      </c>
      <c r="AG37" s="287">
        <v>8</v>
      </c>
      <c r="AH37" s="287">
        <v>8</v>
      </c>
      <c r="AI37" s="287">
        <v>16</v>
      </c>
      <c r="AJ37" s="287">
        <v>9</v>
      </c>
      <c r="AK37" s="287">
        <v>9</v>
      </c>
      <c r="AL37" s="287">
        <v>18</v>
      </c>
      <c r="AM37" s="287">
        <v>59</v>
      </c>
      <c r="AN37" s="287">
        <v>50</v>
      </c>
      <c r="AO37" s="287">
        <v>109</v>
      </c>
      <c r="AP37" s="287">
        <v>11</v>
      </c>
      <c r="AQ37" s="287">
        <v>6</v>
      </c>
      <c r="AR37" s="287">
        <v>17</v>
      </c>
      <c r="AS37" s="287">
        <v>0</v>
      </c>
      <c r="AT37" s="287">
        <v>0</v>
      </c>
      <c r="AU37" s="287">
        <v>0</v>
      </c>
      <c r="AV37" s="287">
        <v>1</v>
      </c>
      <c r="AW37" s="287">
        <v>1</v>
      </c>
      <c r="AX37" s="287">
        <v>1</v>
      </c>
      <c r="AY37" s="287">
        <v>1</v>
      </c>
      <c r="AZ37" s="287">
        <v>1</v>
      </c>
      <c r="BA37" s="287">
        <v>1</v>
      </c>
      <c r="BB37" s="287">
        <v>0</v>
      </c>
      <c r="BC37" s="287">
        <v>6</v>
      </c>
      <c r="BD37" s="287">
        <v>6</v>
      </c>
      <c r="BE37" s="287">
        <v>6</v>
      </c>
      <c r="BF37" s="287">
        <v>0</v>
      </c>
      <c r="BG37" s="287">
        <v>0</v>
      </c>
      <c r="BH37" s="287">
        <v>0</v>
      </c>
      <c r="BI37" s="287">
        <v>0</v>
      </c>
      <c r="BJ37" s="287">
        <v>0</v>
      </c>
      <c r="BK37" s="287">
        <v>1</v>
      </c>
      <c r="BL37" s="287">
        <v>0</v>
      </c>
      <c r="BM37" s="287">
        <v>0</v>
      </c>
      <c r="BN37" s="287">
        <v>0</v>
      </c>
      <c r="BO37" s="287">
        <v>0</v>
      </c>
      <c r="BP37" s="287">
        <v>1</v>
      </c>
      <c r="BQ37" s="287">
        <v>5</v>
      </c>
      <c r="BR37" s="287">
        <v>1</v>
      </c>
      <c r="BS37" s="287">
        <v>5</v>
      </c>
      <c r="BT37" s="287">
        <v>6</v>
      </c>
      <c r="BU37" s="287">
        <v>1</v>
      </c>
      <c r="BV37" s="287">
        <v>1</v>
      </c>
      <c r="BW37" s="287">
        <v>1</v>
      </c>
      <c r="BX37" s="287">
        <v>1</v>
      </c>
      <c r="BY37" s="287">
        <v>1</v>
      </c>
      <c r="BZ37" s="287">
        <v>1</v>
      </c>
      <c r="CA37" s="287">
        <v>0</v>
      </c>
      <c r="CB37" s="287">
        <v>6</v>
      </c>
      <c r="CC37" s="287">
        <v>0</v>
      </c>
      <c r="CD37" s="287">
        <v>1</v>
      </c>
      <c r="CE37" s="287">
        <v>0</v>
      </c>
      <c r="CF37" s="287">
        <v>1</v>
      </c>
      <c r="CG37" s="287">
        <v>0</v>
      </c>
      <c r="CH37" s="287">
        <v>1</v>
      </c>
      <c r="CI37" s="287">
        <v>0</v>
      </c>
      <c r="CJ37" s="287">
        <v>1</v>
      </c>
      <c r="CK37" s="287">
        <v>0</v>
      </c>
      <c r="CL37" s="287">
        <v>1</v>
      </c>
      <c r="CM37" s="288">
        <v>12</v>
      </c>
    </row>
    <row r="38" spans="1:91" s="339" customFormat="1" ht="11.25" x14ac:dyDescent="0.2">
      <c r="A38" s="291" t="s">
        <v>1990</v>
      </c>
      <c r="B38" s="291" t="s">
        <v>1991</v>
      </c>
      <c r="C38" s="292" t="s">
        <v>170</v>
      </c>
      <c r="D38" s="291" t="s">
        <v>1807</v>
      </c>
      <c r="E38" s="291" t="s">
        <v>1740</v>
      </c>
      <c r="F38" s="335" t="s">
        <v>1992</v>
      </c>
      <c r="G38" s="291" t="s">
        <v>579</v>
      </c>
      <c r="H38" s="291" t="s">
        <v>1742</v>
      </c>
      <c r="I38" s="291" t="s">
        <v>579</v>
      </c>
      <c r="J38" s="336" t="s">
        <v>1774</v>
      </c>
      <c r="K38" s="293" t="s">
        <v>1993</v>
      </c>
      <c r="L38" s="296" t="s">
        <v>1845</v>
      </c>
      <c r="M38" s="337" t="s">
        <v>1994</v>
      </c>
      <c r="N38" s="337" t="s">
        <v>1994</v>
      </c>
      <c r="O38" s="338">
        <v>4</v>
      </c>
      <c r="P38" s="338">
        <v>0</v>
      </c>
      <c r="Q38" s="297">
        <v>4</v>
      </c>
      <c r="R38" s="297">
        <v>9</v>
      </c>
      <c r="S38" s="297">
        <v>0</v>
      </c>
      <c r="T38" s="297">
        <v>9</v>
      </c>
      <c r="U38" s="297">
        <v>4</v>
      </c>
      <c r="V38" s="297">
        <v>9</v>
      </c>
      <c r="W38" s="297">
        <v>13</v>
      </c>
      <c r="X38" s="297">
        <v>16</v>
      </c>
      <c r="Y38" s="297">
        <v>8</v>
      </c>
      <c r="Z38" s="297">
        <v>24</v>
      </c>
      <c r="AA38" s="297">
        <v>13</v>
      </c>
      <c r="AB38" s="297">
        <v>7</v>
      </c>
      <c r="AC38" s="297">
        <v>20</v>
      </c>
      <c r="AD38" s="297">
        <v>8</v>
      </c>
      <c r="AE38" s="297">
        <v>12</v>
      </c>
      <c r="AF38" s="297">
        <v>20</v>
      </c>
      <c r="AG38" s="297">
        <v>5</v>
      </c>
      <c r="AH38" s="297">
        <v>15</v>
      </c>
      <c r="AI38" s="297">
        <v>20</v>
      </c>
      <c r="AJ38" s="297">
        <v>9</v>
      </c>
      <c r="AK38" s="297">
        <v>8</v>
      </c>
      <c r="AL38" s="297">
        <v>17</v>
      </c>
      <c r="AM38" s="297">
        <v>55</v>
      </c>
      <c r="AN38" s="297">
        <v>59</v>
      </c>
      <c r="AO38" s="297">
        <v>114</v>
      </c>
      <c r="AP38" s="297">
        <v>5</v>
      </c>
      <c r="AQ38" s="297">
        <v>6</v>
      </c>
      <c r="AR38" s="297">
        <v>11</v>
      </c>
      <c r="AS38" s="297">
        <v>0</v>
      </c>
      <c r="AT38" s="297">
        <v>0</v>
      </c>
      <c r="AU38" s="297">
        <v>0</v>
      </c>
      <c r="AV38" s="297">
        <v>1</v>
      </c>
      <c r="AW38" s="297">
        <v>1</v>
      </c>
      <c r="AX38" s="297">
        <v>1</v>
      </c>
      <c r="AY38" s="297">
        <v>1</v>
      </c>
      <c r="AZ38" s="297">
        <v>1</v>
      </c>
      <c r="BA38" s="297">
        <v>1</v>
      </c>
      <c r="BB38" s="297">
        <v>0</v>
      </c>
      <c r="BC38" s="297">
        <v>6</v>
      </c>
      <c r="BD38" s="297">
        <v>6</v>
      </c>
      <c r="BE38" s="297">
        <v>6</v>
      </c>
      <c r="BF38" s="297">
        <v>0</v>
      </c>
      <c r="BG38" s="297">
        <v>0</v>
      </c>
      <c r="BH38" s="297">
        <v>0</v>
      </c>
      <c r="BI38" s="297">
        <v>0</v>
      </c>
      <c r="BJ38" s="297">
        <v>1</v>
      </c>
      <c r="BK38" s="297">
        <v>0</v>
      </c>
      <c r="BL38" s="297">
        <v>0</v>
      </c>
      <c r="BM38" s="297">
        <v>0</v>
      </c>
      <c r="BN38" s="297">
        <v>0</v>
      </c>
      <c r="BO38" s="297">
        <v>0</v>
      </c>
      <c r="BP38" s="297">
        <v>1</v>
      </c>
      <c r="BQ38" s="297">
        <v>5</v>
      </c>
      <c r="BR38" s="297">
        <v>1</v>
      </c>
      <c r="BS38" s="297">
        <v>5</v>
      </c>
      <c r="BT38" s="297">
        <v>6</v>
      </c>
      <c r="BU38" s="297">
        <v>1</v>
      </c>
      <c r="BV38" s="297">
        <v>1</v>
      </c>
      <c r="BW38" s="297">
        <v>1</v>
      </c>
      <c r="BX38" s="297">
        <v>1</v>
      </c>
      <c r="BY38" s="297">
        <v>1</v>
      </c>
      <c r="BZ38" s="297">
        <v>1</v>
      </c>
      <c r="CA38" s="297">
        <v>0</v>
      </c>
      <c r="CB38" s="297">
        <v>6</v>
      </c>
      <c r="CC38" s="297">
        <v>1</v>
      </c>
      <c r="CD38" s="297">
        <v>0</v>
      </c>
      <c r="CE38" s="297">
        <v>0</v>
      </c>
      <c r="CF38" s="297">
        <v>0</v>
      </c>
      <c r="CG38" s="297">
        <v>0</v>
      </c>
      <c r="CH38" s="297">
        <v>1</v>
      </c>
      <c r="CI38" s="297">
        <v>0</v>
      </c>
      <c r="CJ38" s="297">
        <v>1</v>
      </c>
      <c r="CK38" s="297">
        <v>3</v>
      </c>
      <c r="CL38" s="297">
        <v>1</v>
      </c>
      <c r="CM38" s="298">
        <v>14</v>
      </c>
    </row>
    <row r="39" spans="1:91" s="339" customFormat="1" ht="11.25" x14ac:dyDescent="0.2">
      <c r="A39" s="291" t="s">
        <v>1995</v>
      </c>
      <c r="B39" s="291" t="s">
        <v>1996</v>
      </c>
      <c r="C39" s="292" t="s">
        <v>170</v>
      </c>
      <c r="D39" s="291" t="s">
        <v>1791</v>
      </c>
      <c r="E39" s="291" t="s">
        <v>1740</v>
      </c>
      <c r="F39" s="335" t="s">
        <v>1992</v>
      </c>
      <c r="G39" s="291" t="s">
        <v>579</v>
      </c>
      <c r="H39" s="291" t="s">
        <v>1742</v>
      </c>
      <c r="I39" s="291" t="s">
        <v>579</v>
      </c>
      <c r="J39" s="336" t="s">
        <v>1743</v>
      </c>
      <c r="K39" s="293" t="s">
        <v>1887</v>
      </c>
      <c r="L39" s="296" t="s">
        <v>1797</v>
      </c>
      <c r="M39" s="337" t="s">
        <v>1997</v>
      </c>
      <c r="N39" s="337" t="s">
        <v>1747</v>
      </c>
      <c r="O39" s="338">
        <v>9</v>
      </c>
      <c r="P39" s="338">
        <v>0</v>
      </c>
      <c r="Q39" s="297">
        <v>9</v>
      </c>
      <c r="R39" s="297">
        <v>8</v>
      </c>
      <c r="S39" s="297">
        <v>0</v>
      </c>
      <c r="T39" s="297">
        <v>8</v>
      </c>
      <c r="U39" s="297">
        <v>9</v>
      </c>
      <c r="V39" s="297">
        <v>8</v>
      </c>
      <c r="W39" s="297">
        <v>17</v>
      </c>
      <c r="X39" s="297">
        <v>10</v>
      </c>
      <c r="Y39" s="297">
        <v>8</v>
      </c>
      <c r="Z39" s="297">
        <v>18</v>
      </c>
      <c r="AA39" s="297">
        <v>7</v>
      </c>
      <c r="AB39" s="297">
        <v>11</v>
      </c>
      <c r="AC39" s="297">
        <v>18</v>
      </c>
      <c r="AD39" s="297">
        <v>9</v>
      </c>
      <c r="AE39" s="297">
        <v>8</v>
      </c>
      <c r="AF39" s="297">
        <v>17</v>
      </c>
      <c r="AG39" s="297">
        <v>10</v>
      </c>
      <c r="AH39" s="297">
        <v>8</v>
      </c>
      <c r="AI39" s="297">
        <v>18</v>
      </c>
      <c r="AJ39" s="297">
        <v>6</v>
      </c>
      <c r="AK39" s="297">
        <v>11</v>
      </c>
      <c r="AL39" s="297">
        <v>17</v>
      </c>
      <c r="AM39" s="297">
        <v>51</v>
      </c>
      <c r="AN39" s="297">
        <v>54</v>
      </c>
      <c r="AO39" s="297">
        <v>105</v>
      </c>
      <c r="AP39" s="297">
        <v>6</v>
      </c>
      <c r="AQ39" s="297">
        <v>6</v>
      </c>
      <c r="AR39" s="297">
        <v>12</v>
      </c>
      <c r="AS39" s="297">
        <v>0</v>
      </c>
      <c r="AT39" s="297">
        <v>0</v>
      </c>
      <c r="AU39" s="297">
        <v>0</v>
      </c>
      <c r="AV39" s="297">
        <v>1</v>
      </c>
      <c r="AW39" s="297">
        <v>1</v>
      </c>
      <c r="AX39" s="297">
        <v>1</v>
      </c>
      <c r="AY39" s="297">
        <v>1</v>
      </c>
      <c r="AZ39" s="297">
        <v>1</v>
      </c>
      <c r="BA39" s="297">
        <v>1</v>
      </c>
      <c r="BB39" s="297">
        <v>0</v>
      </c>
      <c r="BC39" s="297">
        <v>6</v>
      </c>
      <c r="BD39" s="297">
        <v>12</v>
      </c>
      <c r="BE39" s="297">
        <v>6</v>
      </c>
      <c r="BF39" s="297">
        <v>0</v>
      </c>
      <c r="BG39" s="297">
        <v>0</v>
      </c>
      <c r="BH39" s="297">
        <v>0</v>
      </c>
      <c r="BI39" s="297">
        <v>0</v>
      </c>
      <c r="BJ39" s="297">
        <v>1</v>
      </c>
      <c r="BK39" s="297">
        <v>0</v>
      </c>
      <c r="BL39" s="297">
        <v>0</v>
      </c>
      <c r="BM39" s="297">
        <v>0</v>
      </c>
      <c r="BN39" s="297">
        <v>0</v>
      </c>
      <c r="BO39" s="297">
        <v>0</v>
      </c>
      <c r="BP39" s="297">
        <v>1</v>
      </c>
      <c r="BQ39" s="297">
        <v>5</v>
      </c>
      <c r="BR39" s="297">
        <v>1</v>
      </c>
      <c r="BS39" s="297">
        <v>5</v>
      </c>
      <c r="BT39" s="297">
        <v>6</v>
      </c>
      <c r="BU39" s="297">
        <v>1</v>
      </c>
      <c r="BV39" s="297">
        <v>1</v>
      </c>
      <c r="BW39" s="297">
        <v>1</v>
      </c>
      <c r="BX39" s="297">
        <v>1</v>
      </c>
      <c r="BY39" s="297">
        <v>1</v>
      </c>
      <c r="BZ39" s="297">
        <v>1</v>
      </c>
      <c r="CA39" s="297">
        <v>0</v>
      </c>
      <c r="CB39" s="297">
        <v>6</v>
      </c>
      <c r="CC39" s="297">
        <v>0</v>
      </c>
      <c r="CD39" s="297">
        <v>1</v>
      </c>
      <c r="CE39" s="297">
        <v>1</v>
      </c>
      <c r="CF39" s="297">
        <v>0</v>
      </c>
      <c r="CG39" s="297">
        <v>1</v>
      </c>
      <c r="CH39" s="297">
        <v>0</v>
      </c>
      <c r="CI39" s="297">
        <v>0</v>
      </c>
      <c r="CJ39" s="297">
        <v>0</v>
      </c>
      <c r="CK39" s="297">
        <v>1</v>
      </c>
      <c r="CL39" s="297">
        <v>0</v>
      </c>
      <c r="CM39" s="298">
        <v>11</v>
      </c>
    </row>
    <row r="40" spans="1:91" s="339" customFormat="1" ht="11.25" x14ac:dyDescent="0.2">
      <c r="A40" s="291" t="s">
        <v>1998</v>
      </c>
      <c r="B40" s="291" t="s">
        <v>1999</v>
      </c>
      <c r="C40" s="292" t="s">
        <v>170</v>
      </c>
      <c r="D40" s="291" t="s">
        <v>1807</v>
      </c>
      <c r="E40" s="291" t="s">
        <v>1740</v>
      </c>
      <c r="F40" s="335" t="s">
        <v>2000</v>
      </c>
      <c r="G40" s="291" t="s">
        <v>293</v>
      </c>
      <c r="H40" s="291" t="s">
        <v>2001</v>
      </c>
      <c r="I40" s="291" t="s">
        <v>2002</v>
      </c>
      <c r="J40" s="336" t="s">
        <v>1961</v>
      </c>
      <c r="K40" s="293" t="s">
        <v>2003</v>
      </c>
      <c r="L40" s="296" t="s">
        <v>2004</v>
      </c>
      <c r="M40" s="337" t="s">
        <v>2005</v>
      </c>
      <c r="N40" s="337" t="s">
        <v>26</v>
      </c>
      <c r="O40" s="338">
        <v>6</v>
      </c>
      <c r="P40" s="338">
        <v>0</v>
      </c>
      <c r="Q40" s="297">
        <v>6</v>
      </c>
      <c r="R40" s="297">
        <v>15</v>
      </c>
      <c r="S40" s="297">
        <v>0</v>
      </c>
      <c r="T40" s="297">
        <v>15</v>
      </c>
      <c r="U40" s="297">
        <v>6</v>
      </c>
      <c r="V40" s="297">
        <v>15</v>
      </c>
      <c r="W40" s="297">
        <v>21</v>
      </c>
      <c r="X40" s="297">
        <v>12</v>
      </c>
      <c r="Y40" s="297">
        <v>6</v>
      </c>
      <c r="Z40" s="297">
        <v>18</v>
      </c>
      <c r="AA40" s="297">
        <v>8</v>
      </c>
      <c r="AB40" s="297">
        <v>12</v>
      </c>
      <c r="AC40" s="297">
        <v>20</v>
      </c>
      <c r="AD40" s="297">
        <v>14</v>
      </c>
      <c r="AE40" s="297">
        <v>6</v>
      </c>
      <c r="AF40" s="297">
        <v>20</v>
      </c>
      <c r="AG40" s="297">
        <v>10</v>
      </c>
      <c r="AH40" s="297">
        <v>10</v>
      </c>
      <c r="AI40" s="297">
        <v>20</v>
      </c>
      <c r="AJ40" s="297">
        <v>9</v>
      </c>
      <c r="AK40" s="297">
        <v>6</v>
      </c>
      <c r="AL40" s="297">
        <v>15</v>
      </c>
      <c r="AM40" s="297">
        <v>59</v>
      </c>
      <c r="AN40" s="297">
        <v>55</v>
      </c>
      <c r="AO40" s="297">
        <v>114</v>
      </c>
      <c r="AP40" s="297">
        <v>1</v>
      </c>
      <c r="AQ40" s="297">
        <v>3</v>
      </c>
      <c r="AR40" s="297">
        <v>4</v>
      </c>
      <c r="AS40" s="297">
        <v>0</v>
      </c>
      <c r="AT40" s="297">
        <v>0</v>
      </c>
      <c r="AU40" s="297">
        <v>0</v>
      </c>
      <c r="AV40" s="297">
        <v>1</v>
      </c>
      <c r="AW40" s="297">
        <v>1</v>
      </c>
      <c r="AX40" s="297">
        <v>1</v>
      </c>
      <c r="AY40" s="297">
        <v>1</v>
      </c>
      <c r="AZ40" s="297">
        <v>1</v>
      </c>
      <c r="BA40" s="297">
        <v>1</v>
      </c>
      <c r="BB40" s="297">
        <v>0</v>
      </c>
      <c r="BC40" s="297">
        <v>6</v>
      </c>
      <c r="BD40" s="297">
        <v>6</v>
      </c>
      <c r="BE40" s="297">
        <v>6</v>
      </c>
      <c r="BF40" s="297">
        <v>0</v>
      </c>
      <c r="BG40" s="297">
        <v>0</v>
      </c>
      <c r="BH40" s="297">
        <v>0</v>
      </c>
      <c r="BI40" s="297">
        <v>0</v>
      </c>
      <c r="BJ40" s="297">
        <v>0</v>
      </c>
      <c r="BK40" s="297">
        <v>1</v>
      </c>
      <c r="BL40" s="297">
        <v>0</v>
      </c>
      <c r="BM40" s="297">
        <v>0</v>
      </c>
      <c r="BN40" s="297">
        <v>0</v>
      </c>
      <c r="BO40" s="297">
        <v>0</v>
      </c>
      <c r="BP40" s="297">
        <v>2</v>
      </c>
      <c r="BQ40" s="297">
        <v>4</v>
      </c>
      <c r="BR40" s="297">
        <v>2</v>
      </c>
      <c r="BS40" s="297">
        <v>4</v>
      </c>
      <c r="BT40" s="297">
        <v>6</v>
      </c>
      <c r="BU40" s="297">
        <v>1</v>
      </c>
      <c r="BV40" s="297">
        <v>1</v>
      </c>
      <c r="BW40" s="297">
        <v>1</v>
      </c>
      <c r="BX40" s="297">
        <v>1</v>
      </c>
      <c r="BY40" s="297">
        <v>1</v>
      </c>
      <c r="BZ40" s="297">
        <v>1</v>
      </c>
      <c r="CA40" s="297">
        <v>0</v>
      </c>
      <c r="CB40" s="297">
        <v>6</v>
      </c>
      <c r="CC40" s="297">
        <v>2</v>
      </c>
      <c r="CD40" s="297">
        <v>0</v>
      </c>
      <c r="CE40" s="297">
        <v>0</v>
      </c>
      <c r="CF40" s="297">
        <v>0</v>
      </c>
      <c r="CG40" s="297">
        <v>0</v>
      </c>
      <c r="CH40" s="297">
        <v>0</v>
      </c>
      <c r="CI40" s="297">
        <v>0</v>
      </c>
      <c r="CJ40" s="297">
        <v>0</v>
      </c>
      <c r="CK40" s="297">
        <v>1</v>
      </c>
      <c r="CL40" s="297">
        <v>0</v>
      </c>
      <c r="CM40" s="298">
        <v>10</v>
      </c>
    </row>
    <row r="41" spans="1:91" s="339" customFormat="1" ht="11.25" x14ac:dyDescent="0.2">
      <c r="A41" s="281" t="s">
        <v>2006</v>
      </c>
      <c r="B41" s="281" t="s">
        <v>2007</v>
      </c>
      <c r="C41" s="282" t="s">
        <v>170</v>
      </c>
      <c r="D41" s="281" t="s">
        <v>1791</v>
      </c>
      <c r="E41" s="281" t="s">
        <v>1740</v>
      </c>
      <c r="F41" s="340" t="s">
        <v>1759</v>
      </c>
      <c r="G41" s="281" t="s">
        <v>2008</v>
      </c>
      <c r="H41" s="281" t="s">
        <v>1742</v>
      </c>
      <c r="I41" s="281" t="s">
        <v>2008</v>
      </c>
      <c r="J41" s="341" t="s">
        <v>1795</v>
      </c>
      <c r="K41" s="283" t="s">
        <v>2009</v>
      </c>
      <c r="L41" s="286" t="s">
        <v>1797</v>
      </c>
      <c r="M41" s="342" t="s">
        <v>2010</v>
      </c>
      <c r="N41" s="342" t="s">
        <v>1747</v>
      </c>
      <c r="O41" s="343">
        <v>6</v>
      </c>
      <c r="P41" s="343">
        <v>0</v>
      </c>
      <c r="Q41" s="287">
        <v>6</v>
      </c>
      <c r="R41" s="287">
        <v>16</v>
      </c>
      <c r="S41" s="287">
        <v>0</v>
      </c>
      <c r="T41" s="287">
        <v>16</v>
      </c>
      <c r="U41" s="287">
        <v>6</v>
      </c>
      <c r="V41" s="287">
        <v>16</v>
      </c>
      <c r="W41" s="287">
        <v>22</v>
      </c>
      <c r="X41" s="287">
        <v>18</v>
      </c>
      <c r="Y41" s="287">
        <v>16</v>
      </c>
      <c r="Z41" s="287">
        <v>34</v>
      </c>
      <c r="AA41" s="287">
        <v>16</v>
      </c>
      <c r="AB41" s="287">
        <v>18</v>
      </c>
      <c r="AC41" s="287">
        <v>34</v>
      </c>
      <c r="AD41" s="287">
        <v>14</v>
      </c>
      <c r="AE41" s="287">
        <v>14</v>
      </c>
      <c r="AF41" s="287">
        <v>28</v>
      </c>
      <c r="AG41" s="287">
        <v>10</v>
      </c>
      <c r="AH41" s="287">
        <v>12</v>
      </c>
      <c r="AI41" s="287">
        <v>22</v>
      </c>
      <c r="AJ41" s="287">
        <v>16</v>
      </c>
      <c r="AK41" s="287">
        <v>16</v>
      </c>
      <c r="AL41" s="287">
        <v>32</v>
      </c>
      <c r="AM41" s="287">
        <v>80</v>
      </c>
      <c r="AN41" s="287">
        <v>92</v>
      </c>
      <c r="AO41" s="287">
        <v>172</v>
      </c>
      <c r="AP41" s="287">
        <v>11</v>
      </c>
      <c r="AQ41" s="287">
        <v>12</v>
      </c>
      <c r="AR41" s="287">
        <v>23</v>
      </c>
      <c r="AS41" s="287">
        <v>0</v>
      </c>
      <c r="AT41" s="287">
        <v>0</v>
      </c>
      <c r="AU41" s="287">
        <v>0</v>
      </c>
      <c r="AV41" s="287">
        <v>1</v>
      </c>
      <c r="AW41" s="287">
        <v>2</v>
      </c>
      <c r="AX41" s="287">
        <v>1</v>
      </c>
      <c r="AY41" s="287">
        <v>1</v>
      </c>
      <c r="AZ41" s="287">
        <v>1</v>
      </c>
      <c r="BA41" s="287">
        <v>2</v>
      </c>
      <c r="BB41" s="287">
        <v>0</v>
      </c>
      <c r="BC41" s="287">
        <v>8</v>
      </c>
      <c r="BD41" s="287">
        <v>11</v>
      </c>
      <c r="BE41" s="287">
        <v>8</v>
      </c>
      <c r="BF41" s="287">
        <v>0</v>
      </c>
      <c r="BG41" s="287">
        <v>0</v>
      </c>
      <c r="BH41" s="287">
        <v>0</v>
      </c>
      <c r="BI41" s="287">
        <v>0</v>
      </c>
      <c r="BJ41" s="287">
        <v>0</v>
      </c>
      <c r="BK41" s="287">
        <v>1</v>
      </c>
      <c r="BL41" s="287">
        <v>0</v>
      </c>
      <c r="BM41" s="287">
        <v>0</v>
      </c>
      <c r="BN41" s="287">
        <v>0</v>
      </c>
      <c r="BO41" s="287">
        <v>0</v>
      </c>
      <c r="BP41" s="287">
        <v>1</v>
      </c>
      <c r="BQ41" s="287">
        <v>7</v>
      </c>
      <c r="BR41" s="287">
        <v>1</v>
      </c>
      <c r="BS41" s="287">
        <v>7</v>
      </c>
      <c r="BT41" s="287">
        <v>8</v>
      </c>
      <c r="BU41" s="287">
        <v>1</v>
      </c>
      <c r="BV41" s="287">
        <v>2</v>
      </c>
      <c r="BW41" s="287">
        <v>1</v>
      </c>
      <c r="BX41" s="287">
        <v>1</v>
      </c>
      <c r="BY41" s="287">
        <v>1</v>
      </c>
      <c r="BZ41" s="287">
        <v>2</v>
      </c>
      <c r="CA41" s="287">
        <v>0</v>
      </c>
      <c r="CB41" s="287">
        <v>8</v>
      </c>
      <c r="CC41" s="287">
        <v>0</v>
      </c>
      <c r="CD41" s="287">
        <v>1</v>
      </c>
      <c r="CE41" s="287">
        <v>1</v>
      </c>
      <c r="CF41" s="287">
        <v>0</v>
      </c>
      <c r="CG41" s="287">
        <v>0</v>
      </c>
      <c r="CH41" s="287">
        <v>1</v>
      </c>
      <c r="CI41" s="287">
        <v>0</v>
      </c>
      <c r="CJ41" s="287">
        <v>0</v>
      </c>
      <c r="CK41" s="287">
        <v>2</v>
      </c>
      <c r="CL41" s="287">
        <v>1</v>
      </c>
      <c r="CM41" s="288">
        <v>15</v>
      </c>
    </row>
    <row r="42" spans="1:91" s="339" customFormat="1" ht="11.25" x14ac:dyDescent="0.2">
      <c r="A42" s="291" t="s">
        <v>2011</v>
      </c>
      <c r="B42" s="291" t="s">
        <v>2012</v>
      </c>
      <c r="C42" s="292" t="s">
        <v>170</v>
      </c>
      <c r="D42" s="291" t="s">
        <v>1807</v>
      </c>
      <c r="E42" s="291" t="s">
        <v>1740</v>
      </c>
      <c r="F42" s="335" t="s">
        <v>1930</v>
      </c>
      <c r="G42" s="291" t="s">
        <v>565</v>
      </c>
      <c r="H42" s="291" t="s">
        <v>2013</v>
      </c>
      <c r="I42" s="291" t="s">
        <v>2014</v>
      </c>
      <c r="J42" s="336" t="s">
        <v>1916</v>
      </c>
      <c r="K42" s="293" t="s">
        <v>1917</v>
      </c>
      <c r="L42" s="296" t="s">
        <v>1745</v>
      </c>
      <c r="M42" s="337" t="s">
        <v>2015</v>
      </c>
      <c r="N42" s="337" t="s">
        <v>26</v>
      </c>
      <c r="O42" s="338">
        <v>11</v>
      </c>
      <c r="P42" s="338">
        <v>0</v>
      </c>
      <c r="Q42" s="297">
        <v>11</v>
      </c>
      <c r="R42" s="297">
        <v>6</v>
      </c>
      <c r="S42" s="297">
        <v>0</v>
      </c>
      <c r="T42" s="297">
        <v>6</v>
      </c>
      <c r="U42" s="297">
        <v>11</v>
      </c>
      <c r="V42" s="297">
        <v>6</v>
      </c>
      <c r="W42" s="297">
        <v>17</v>
      </c>
      <c r="X42" s="297">
        <v>7</v>
      </c>
      <c r="Y42" s="297">
        <v>7</v>
      </c>
      <c r="Z42" s="297">
        <v>14</v>
      </c>
      <c r="AA42" s="297">
        <v>4</v>
      </c>
      <c r="AB42" s="297">
        <v>6</v>
      </c>
      <c r="AC42" s="297">
        <v>10</v>
      </c>
      <c r="AD42" s="297">
        <v>8</v>
      </c>
      <c r="AE42" s="297">
        <v>10</v>
      </c>
      <c r="AF42" s="297">
        <v>18</v>
      </c>
      <c r="AG42" s="297">
        <v>11</v>
      </c>
      <c r="AH42" s="297">
        <v>10</v>
      </c>
      <c r="AI42" s="297">
        <v>21</v>
      </c>
      <c r="AJ42" s="297">
        <v>9</v>
      </c>
      <c r="AK42" s="297">
        <v>15</v>
      </c>
      <c r="AL42" s="297">
        <v>24</v>
      </c>
      <c r="AM42" s="297">
        <v>50</v>
      </c>
      <c r="AN42" s="297">
        <v>54</v>
      </c>
      <c r="AO42" s="297">
        <v>104</v>
      </c>
      <c r="AP42" s="297">
        <v>7</v>
      </c>
      <c r="AQ42" s="297">
        <v>3</v>
      </c>
      <c r="AR42" s="297">
        <v>10</v>
      </c>
      <c r="AS42" s="297">
        <v>0</v>
      </c>
      <c r="AT42" s="297">
        <v>0</v>
      </c>
      <c r="AU42" s="297">
        <v>0</v>
      </c>
      <c r="AV42" s="297">
        <v>1</v>
      </c>
      <c r="AW42" s="297">
        <v>1</v>
      </c>
      <c r="AX42" s="297">
        <v>1</v>
      </c>
      <c r="AY42" s="297">
        <v>1</v>
      </c>
      <c r="AZ42" s="297">
        <v>1</v>
      </c>
      <c r="BA42" s="297">
        <v>1</v>
      </c>
      <c r="BB42" s="297">
        <v>0</v>
      </c>
      <c r="BC42" s="297">
        <v>6</v>
      </c>
      <c r="BD42" s="297">
        <v>6</v>
      </c>
      <c r="BE42" s="297">
        <v>6</v>
      </c>
      <c r="BF42" s="297">
        <v>0</v>
      </c>
      <c r="BG42" s="297">
        <v>1</v>
      </c>
      <c r="BH42" s="297">
        <v>0</v>
      </c>
      <c r="BI42" s="297">
        <v>1</v>
      </c>
      <c r="BJ42" s="297">
        <v>0</v>
      </c>
      <c r="BK42" s="297">
        <v>0</v>
      </c>
      <c r="BL42" s="297">
        <v>0</v>
      </c>
      <c r="BM42" s="297">
        <v>0</v>
      </c>
      <c r="BN42" s="297">
        <v>0</v>
      </c>
      <c r="BO42" s="297">
        <v>0</v>
      </c>
      <c r="BP42" s="297">
        <v>4</v>
      </c>
      <c r="BQ42" s="297">
        <v>1</v>
      </c>
      <c r="BR42" s="297">
        <v>5</v>
      </c>
      <c r="BS42" s="297">
        <v>1</v>
      </c>
      <c r="BT42" s="297">
        <v>6</v>
      </c>
      <c r="BU42" s="297">
        <v>1</v>
      </c>
      <c r="BV42" s="297">
        <v>1</v>
      </c>
      <c r="BW42" s="297">
        <v>1</v>
      </c>
      <c r="BX42" s="297">
        <v>1</v>
      </c>
      <c r="BY42" s="297">
        <v>1</v>
      </c>
      <c r="BZ42" s="297">
        <v>1</v>
      </c>
      <c r="CA42" s="297">
        <v>0</v>
      </c>
      <c r="CB42" s="297">
        <v>6</v>
      </c>
      <c r="CC42" s="297">
        <v>0</v>
      </c>
      <c r="CD42" s="297">
        <v>0</v>
      </c>
      <c r="CE42" s="297">
        <v>0</v>
      </c>
      <c r="CF42" s="297">
        <v>0</v>
      </c>
      <c r="CG42" s="297">
        <v>0</v>
      </c>
      <c r="CH42" s="297">
        <v>0</v>
      </c>
      <c r="CI42" s="297">
        <v>0</v>
      </c>
      <c r="CJ42" s="297">
        <v>0</v>
      </c>
      <c r="CK42" s="297">
        <v>1</v>
      </c>
      <c r="CL42" s="297">
        <v>0</v>
      </c>
      <c r="CM42" s="298">
        <v>7</v>
      </c>
    </row>
    <row r="43" spans="1:91" s="339" customFormat="1" ht="11.25" x14ac:dyDescent="0.2">
      <c r="A43" s="281" t="s">
        <v>2016</v>
      </c>
      <c r="B43" s="281" t="s">
        <v>2017</v>
      </c>
      <c r="C43" s="282" t="s">
        <v>170</v>
      </c>
      <c r="D43" s="281" t="s">
        <v>1807</v>
      </c>
      <c r="E43" s="281" t="s">
        <v>1740</v>
      </c>
      <c r="F43" s="340" t="s">
        <v>1767</v>
      </c>
      <c r="G43" s="281" t="s">
        <v>618</v>
      </c>
      <c r="H43" s="281" t="s">
        <v>1959</v>
      </c>
      <c r="I43" s="281" t="s">
        <v>2018</v>
      </c>
      <c r="J43" s="341" t="s">
        <v>1843</v>
      </c>
      <c r="K43" s="283" t="s">
        <v>1844</v>
      </c>
      <c r="L43" s="286" t="s">
        <v>1845</v>
      </c>
      <c r="M43" s="342" t="s">
        <v>2018</v>
      </c>
      <c r="N43" s="342" t="s">
        <v>26</v>
      </c>
      <c r="O43" s="343">
        <v>11</v>
      </c>
      <c r="P43" s="343">
        <v>0</v>
      </c>
      <c r="Q43" s="287">
        <v>11</v>
      </c>
      <c r="R43" s="287">
        <v>26</v>
      </c>
      <c r="S43" s="287">
        <v>1</v>
      </c>
      <c r="T43" s="287">
        <v>27</v>
      </c>
      <c r="U43" s="287">
        <v>11</v>
      </c>
      <c r="V43" s="287">
        <v>27</v>
      </c>
      <c r="W43" s="287">
        <v>38</v>
      </c>
      <c r="X43" s="287">
        <v>20</v>
      </c>
      <c r="Y43" s="287">
        <v>12</v>
      </c>
      <c r="Z43" s="287">
        <v>32</v>
      </c>
      <c r="AA43" s="287">
        <v>29</v>
      </c>
      <c r="AB43" s="287">
        <v>7</v>
      </c>
      <c r="AC43" s="287">
        <v>36</v>
      </c>
      <c r="AD43" s="287">
        <v>17</v>
      </c>
      <c r="AE43" s="287">
        <v>21</v>
      </c>
      <c r="AF43" s="287">
        <v>38</v>
      </c>
      <c r="AG43" s="287">
        <v>28</v>
      </c>
      <c r="AH43" s="287">
        <v>10</v>
      </c>
      <c r="AI43" s="287">
        <v>38</v>
      </c>
      <c r="AJ43" s="287">
        <v>22</v>
      </c>
      <c r="AK43" s="287">
        <v>16</v>
      </c>
      <c r="AL43" s="287">
        <v>38</v>
      </c>
      <c r="AM43" s="287">
        <v>127</v>
      </c>
      <c r="AN43" s="287">
        <v>93</v>
      </c>
      <c r="AO43" s="287">
        <v>220</v>
      </c>
      <c r="AP43" s="287">
        <v>24</v>
      </c>
      <c r="AQ43" s="287">
        <v>26</v>
      </c>
      <c r="AR43" s="287">
        <v>50</v>
      </c>
      <c r="AS43" s="287">
        <v>11</v>
      </c>
      <c r="AT43" s="287">
        <v>3</v>
      </c>
      <c r="AU43" s="287">
        <v>14</v>
      </c>
      <c r="AV43" s="287">
        <v>2</v>
      </c>
      <c r="AW43" s="287">
        <v>1</v>
      </c>
      <c r="AX43" s="287">
        <v>2</v>
      </c>
      <c r="AY43" s="287">
        <v>2</v>
      </c>
      <c r="AZ43" s="287">
        <v>2</v>
      </c>
      <c r="BA43" s="287">
        <v>2</v>
      </c>
      <c r="BB43" s="287">
        <v>0</v>
      </c>
      <c r="BC43" s="287">
        <v>11</v>
      </c>
      <c r="BD43" s="287">
        <v>12</v>
      </c>
      <c r="BE43" s="287">
        <v>11</v>
      </c>
      <c r="BF43" s="287">
        <v>0</v>
      </c>
      <c r="BG43" s="287">
        <v>0</v>
      </c>
      <c r="BH43" s="287">
        <v>0</v>
      </c>
      <c r="BI43" s="287">
        <v>0</v>
      </c>
      <c r="BJ43" s="287">
        <v>0</v>
      </c>
      <c r="BK43" s="287">
        <v>1</v>
      </c>
      <c r="BL43" s="287">
        <v>0</v>
      </c>
      <c r="BM43" s="287">
        <v>0</v>
      </c>
      <c r="BN43" s="287">
        <v>0</v>
      </c>
      <c r="BO43" s="287">
        <v>0</v>
      </c>
      <c r="BP43" s="287">
        <v>5</v>
      </c>
      <c r="BQ43" s="287">
        <v>6</v>
      </c>
      <c r="BR43" s="287">
        <v>5</v>
      </c>
      <c r="BS43" s="287">
        <v>6</v>
      </c>
      <c r="BT43" s="287">
        <v>11</v>
      </c>
      <c r="BU43" s="287">
        <v>2</v>
      </c>
      <c r="BV43" s="287">
        <v>1</v>
      </c>
      <c r="BW43" s="287">
        <v>2</v>
      </c>
      <c r="BX43" s="287">
        <v>2</v>
      </c>
      <c r="BY43" s="287">
        <v>2</v>
      </c>
      <c r="BZ43" s="287">
        <v>2</v>
      </c>
      <c r="CA43" s="287">
        <v>0</v>
      </c>
      <c r="CB43" s="287">
        <v>11</v>
      </c>
      <c r="CC43" s="287">
        <v>1</v>
      </c>
      <c r="CD43" s="287">
        <v>1</v>
      </c>
      <c r="CE43" s="287">
        <v>0</v>
      </c>
      <c r="CF43" s="287">
        <v>0</v>
      </c>
      <c r="CG43" s="287">
        <v>0</v>
      </c>
      <c r="CH43" s="287">
        <v>0</v>
      </c>
      <c r="CI43" s="287">
        <v>0</v>
      </c>
      <c r="CJ43" s="287">
        <v>0</v>
      </c>
      <c r="CK43" s="287">
        <v>1</v>
      </c>
      <c r="CL43" s="287">
        <v>0</v>
      </c>
      <c r="CM43" s="288">
        <v>15</v>
      </c>
    </row>
    <row r="44" spans="1:91" s="339" customFormat="1" ht="11.25" x14ac:dyDescent="0.2">
      <c r="A44" s="291" t="s">
        <v>2019</v>
      </c>
      <c r="B44" s="291" t="s">
        <v>2020</v>
      </c>
      <c r="C44" s="292" t="s">
        <v>170</v>
      </c>
      <c r="D44" s="291" t="s">
        <v>1807</v>
      </c>
      <c r="E44" s="291" t="s">
        <v>1740</v>
      </c>
      <c r="F44" s="335" t="s">
        <v>1871</v>
      </c>
      <c r="G44" s="291" t="s">
        <v>1872</v>
      </c>
      <c r="H44" s="291" t="s">
        <v>2021</v>
      </c>
      <c r="I44" s="291" t="s">
        <v>2022</v>
      </c>
      <c r="J44" s="336" t="s">
        <v>1874</v>
      </c>
      <c r="K44" s="293" t="s">
        <v>1875</v>
      </c>
      <c r="L44" s="296" t="s">
        <v>1845</v>
      </c>
      <c r="M44" s="337" t="s">
        <v>2022</v>
      </c>
      <c r="N44" s="337" t="s">
        <v>26</v>
      </c>
      <c r="O44" s="338">
        <v>13</v>
      </c>
      <c r="P44" s="338">
        <v>0</v>
      </c>
      <c r="Q44" s="297">
        <v>13</v>
      </c>
      <c r="R44" s="297">
        <v>11</v>
      </c>
      <c r="S44" s="297">
        <v>0</v>
      </c>
      <c r="T44" s="297">
        <v>11</v>
      </c>
      <c r="U44" s="297">
        <v>13</v>
      </c>
      <c r="V44" s="297">
        <v>11</v>
      </c>
      <c r="W44" s="297">
        <v>24</v>
      </c>
      <c r="X44" s="297">
        <v>10</v>
      </c>
      <c r="Y44" s="297">
        <v>12</v>
      </c>
      <c r="Z44" s="297">
        <v>22</v>
      </c>
      <c r="AA44" s="297">
        <v>13</v>
      </c>
      <c r="AB44" s="297">
        <v>9</v>
      </c>
      <c r="AC44" s="297">
        <v>22</v>
      </c>
      <c r="AD44" s="297">
        <v>9</v>
      </c>
      <c r="AE44" s="297">
        <v>13</v>
      </c>
      <c r="AF44" s="297">
        <v>22</v>
      </c>
      <c r="AG44" s="297">
        <v>8</v>
      </c>
      <c r="AH44" s="297">
        <v>12</v>
      </c>
      <c r="AI44" s="297">
        <v>20</v>
      </c>
      <c r="AJ44" s="297">
        <v>10</v>
      </c>
      <c r="AK44" s="297">
        <v>10</v>
      </c>
      <c r="AL44" s="297">
        <v>20</v>
      </c>
      <c r="AM44" s="297">
        <v>63</v>
      </c>
      <c r="AN44" s="297">
        <v>67</v>
      </c>
      <c r="AO44" s="297">
        <v>130</v>
      </c>
      <c r="AP44" s="297">
        <v>3</v>
      </c>
      <c r="AQ44" s="297">
        <v>3</v>
      </c>
      <c r="AR44" s="297">
        <v>6</v>
      </c>
      <c r="AS44" s="297">
        <v>0</v>
      </c>
      <c r="AT44" s="297">
        <v>0</v>
      </c>
      <c r="AU44" s="297">
        <v>0</v>
      </c>
      <c r="AV44" s="297">
        <v>1</v>
      </c>
      <c r="AW44" s="297">
        <v>1</v>
      </c>
      <c r="AX44" s="297">
        <v>1</v>
      </c>
      <c r="AY44" s="297">
        <v>1</v>
      </c>
      <c r="AZ44" s="297">
        <v>1</v>
      </c>
      <c r="BA44" s="297">
        <v>1</v>
      </c>
      <c r="BB44" s="297">
        <v>0</v>
      </c>
      <c r="BC44" s="297">
        <v>6</v>
      </c>
      <c r="BD44" s="297">
        <v>12</v>
      </c>
      <c r="BE44" s="297">
        <v>6</v>
      </c>
      <c r="BF44" s="297">
        <v>0</v>
      </c>
      <c r="BG44" s="297">
        <v>0</v>
      </c>
      <c r="BH44" s="297">
        <v>0</v>
      </c>
      <c r="BI44" s="297">
        <v>0</v>
      </c>
      <c r="BJ44" s="297">
        <v>1</v>
      </c>
      <c r="BK44" s="297">
        <v>0</v>
      </c>
      <c r="BL44" s="297">
        <v>0</v>
      </c>
      <c r="BM44" s="297">
        <v>0</v>
      </c>
      <c r="BN44" s="297">
        <v>0</v>
      </c>
      <c r="BO44" s="297">
        <v>0</v>
      </c>
      <c r="BP44" s="297">
        <v>1</v>
      </c>
      <c r="BQ44" s="297">
        <v>5</v>
      </c>
      <c r="BR44" s="297">
        <v>1</v>
      </c>
      <c r="BS44" s="297">
        <v>5</v>
      </c>
      <c r="BT44" s="297">
        <v>6</v>
      </c>
      <c r="BU44" s="297">
        <v>1</v>
      </c>
      <c r="BV44" s="297">
        <v>1</v>
      </c>
      <c r="BW44" s="297">
        <v>1</v>
      </c>
      <c r="BX44" s="297">
        <v>1</v>
      </c>
      <c r="BY44" s="297">
        <v>1</v>
      </c>
      <c r="BZ44" s="297">
        <v>1</v>
      </c>
      <c r="CA44" s="297">
        <v>0</v>
      </c>
      <c r="CB44" s="297">
        <v>6</v>
      </c>
      <c r="CC44" s="297">
        <v>0</v>
      </c>
      <c r="CD44" s="297">
        <v>0</v>
      </c>
      <c r="CE44" s="297">
        <v>0</v>
      </c>
      <c r="CF44" s="297">
        <v>0</v>
      </c>
      <c r="CG44" s="297">
        <v>0</v>
      </c>
      <c r="CH44" s="297">
        <v>0</v>
      </c>
      <c r="CI44" s="297">
        <v>0</v>
      </c>
      <c r="CJ44" s="297">
        <v>0</v>
      </c>
      <c r="CK44" s="297">
        <v>0</v>
      </c>
      <c r="CL44" s="297">
        <v>0</v>
      </c>
      <c r="CM44" s="298">
        <v>7</v>
      </c>
    </row>
    <row r="45" spans="1:91" s="339" customFormat="1" ht="11.25" x14ac:dyDescent="0.2">
      <c r="A45" s="291" t="s">
        <v>2023</v>
      </c>
      <c r="B45" s="291" t="s">
        <v>2024</v>
      </c>
      <c r="C45" s="292" t="s">
        <v>170</v>
      </c>
      <c r="D45" s="291" t="s">
        <v>1807</v>
      </c>
      <c r="E45" s="291" t="s">
        <v>1740</v>
      </c>
      <c r="F45" s="335" t="s">
        <v>1966</v>
      </c>
      <c r="G45" s="291" t="s">
        <v>181</v>
      </c>
      <c r="H45" s="291" t="s">
        <v>2025</v>
      </c>
      <c r="I45" s="291" t="s">
        <v>2026</v>
      </c>
      <c r="J45" s="336" t="s">
        <v>1752</v>
      </c>
      <c r="K45" s="293" t="s">
        <v>1969</v>
      </c>
      <c r="L45" s="296" t="s">
        <v>1845</v>
      </c>
      <c r="M45" s="337" t="s">
        <v>2027</v>
      </c>
      <c r="N45" s="337" t="s">
        <v>26</v>
      </c>
      <c r="O45" s="338">
        <v>30</v>
      </c>
      <c r="P45" s="338">
        <v>0</v>
      </c>
      <c r="Q45" s="297">
        <v>30</v>
      </c>
      <c r="R45" s="297">
        <v>22</v>
      </c>
      <c r="S45" s="297">
        <v>1</v>
      </c>
      <c r="T45" s="297">
        <v>23</v>
      </c>
      <c r="U45" s="297">
        <v>30</v>
      </c>
      <c r="V45" s="297">
        <v>23</v>
      </c>
      <c r="W45" s="297">
        <v>53</v>
      </c>
      <c r="X45" s="297">
        <v>30</v>
      </c>
      <c r="Y45" s="297">
        <v>28</v>
      </c>
      <c r="Z45" s="297">
        <v>58</v>
      </c>
      <c r="AA45" s="297">
        <v>40</v>
      </c>
      <c r="AB45" s="297">
        <v>41</v>
      </c>
      <c r="AC45" s="297">
        <v>81</v>
      </c>
      <c r="AD45" s="297">
        <v>28</v>
      </c>
      <c r="AE45" s="297">
        <v>41</v>
      </c>
      <c r="AF45" s="297">
        <v>69</v>
      </c>
      <c r="AG45" s="297">
        <v>30</v>
      </c>
      <c r="AH45" s="297">
        <v>33</v>
      </c>
      <c r="AI45" s="297">
        <v>63</v>
      </c>
      <c r="AJ45" s="297">
        <v>44</v>
      </c>
      <c r="AK45" s="297">
        <v>34</v>
      </c>
      <c r="AL45" s="297">
        <v>78</v>
      </c>
      <c r="AM45" s="297">
        <v>202</v>
      </c>
      <c r="AN45" s="297">
        <v>200</v>
      </c>
      <c r="AO45" s="297">
        <v>402</v>
      </c>
      <c r="AP45" s="297">
        <v>7</v>
      </c>
      <c r="AQ45" s="297">
        <v>7</v>
      </c>
      <c r="AR45" s="297">
        <v>14</v>
      </c>
      <c r="AS45" s="297">
        <v>0</v>
      </c>
      <c r="AT45" s="297">
        <v>0</v>
      </c>
      <c r="AU45" s="297">
        <v>0</v>
      </c>
      <c r="AV45" s="297">
        <v>3</v>
      </c>
      <c r="AW45" s="297">
        <v>2</v>
      </c>
      <c r="AX45" s="297">
        <v>3</v>
      </c>
      <c r="AY45" s="297">
        <v>2</v>
      </c>
      <c r="AZ45" s="297">
        <v>2</v>
      </c>
      <c r="BA45" s="297">
        <v>3</v>
      </c>
      <c r="BB45" s="297">
        <v>0</v>
      </c>
      <c r="BC45" s="297">
        <v>15</v>
      </c>
      <c r="BD45" s="297">
        <v>16</v>
      </c>
      <c r="BE45" s="297">
        <v>15</v>
      </c>
      <c r="BF45" s="297">
        <v>1</v>
      </c>
      <c r="BG45" s="297">
        <v>0</v>
      </c>
      <c r="BH45" s="297">
        <v>0</v>
      </c>
      <c r="BI45" s="297">
        <v>0</v>
      </c>
      <c r="BJ45" s="297">
        <v>1</v>
      </c>
      <c r="BK45" s="297">
        <v>0</v>
      </c>
      <c r="BL45" s="297">
        <v>0</v>
      </c>
      <c r="BM45" s="297">
        <v>1</v>
      </c>
      <c r="BN45" s="297">
        <v>0</v>
      </c>
      <c r="BO45" s="297">
        <v>0</v>
      </c>
      <c r="BP45" s="297">
        <v>5</v>
      </c>
      <c r="BQ45" s="297">
        <v>10</v>
      </c>
      <c r="BR45" s="297">
        <v>5</v>
      </c>
      <c r="BS45" s="297">
        <v>10</v>
      </c>
      <c r="BT45" s="297">
        <v>15</v>
      </c>
      <c r="BU45" s="297">
        <v>3</v>
      </c>
      <c r="BV45" s="297">
        <v>2</v>
      </c>
      <c r="BW45" s="297">
        <v>3</v>
      </c>
      <c r="BX45" s="297">
        <v>2</v>
      </c>
      <c r="BY45" s="297">
        <v>2</v>
      </c>
      <c r="BZ45" s="297">
        <v>3</v>
      </c>
      <c r="CA45" s="297">
        <v>0</v>
      </c>
      <c r="CB45" s="297">
        <v>15</v>
      </c>
      <c r="CC45" s="297">
        <v>0</v>
      </c>
      <c r="CD45" s="297">
        <v>1</v>
      </c>
      <c r="CE45" s="297">
        <v>0</v>
      </c>
      <c r="CF45" s="297">
        <v>0</v>
      </c>
      <c r="CG45" s="297">
        <v>0</v>
      </c>
      <c r="CH45" s="297">
        <v>0</v>
      </c>
      <c r="CI45" s="297">
        <v>0</v>
      </c>
      <c r="CJ45" s="297">
        <v>0</v>
      </c>
      <c r="CK45" s="297">
        <v>0</v>
      </c>
      <c r="CL45" s="297">
        <v>1</v>
      </c>
      <c r="CM45" s="298">
        <v>19</v>
      </c>
    </row>
    <row r="46" spans="1:91" s="339" customFormat="1" ht="11.25" x14ac:dyDescent="0.2">
      <c r="A46" s="291" t="s">
        <v>2028</v>
      </c>
      <c r="B46" s="291" t="s">
        <v>2029</v>
      </c>
      <c r="C46" s="292" t="s">
        <v>170</v>
      </c>
      <c r="D46" s="291" t="s">
        <v>1791</v>
      </c>
      <c r="E46" s="291" t="s">
        <v>1740</v>
      </c>
      <c r="F46" s="335" t="s">
        <v>1818</v>
      </c>
      <c r="G46" s="291" t="s">
        <v>270</v>
      </c>
      <c r="H46" s="291" t="s">
        <v>1742</v>
      </c>
      <c r="I46" s="291" t="s">
        <v>270</v>
      </c>
      <c r="J46" s="336" t="s">
        <v>1795</v>
      </c>
      <c r="K46" s="293" t="s">
        <v>1927</v>
      </c>
      <c r="L46" s="296" t="s">
        <v>1797</v>
      </c>
      <c r="M46" s="337" t="s">
        <v>2030</v>
      </c>
      <c r="N46" s="337" t="s">
        <v>1747</v>
      </c>
      <c r="O46" s="338">
        <v>22</v>
      </c>
      <c r="P46" s="338">
        <v>0</v>
      </c>
      <c r="Q46" s="297">
        <v>22</v>
      </c>
      <c r="R46" s="297">
        <v>16</v>
      </c>
      <c r="S46" s="297">
        <v>0</v>
      </c>
      <c r="T46" s="297">
        <v>16</v>
      </c>
      <c r="U46" s="297">
        <v>22</v>
      </c>
      <c r="V46" s="297">
        <v>16</v>
      </c>
      <c r="W46" s="297">
        <v>38</v>
      </c>
      <c r="X46" s="297">
        <v>18</v>
      </c>
      <c r="Y46" s="297">
        <v>17</v>
      </c>
      <c r="Z46" s="297">
        <v>35</v>
      </c>
      <c r="AA46" s="297">
        <v>19</v>
      </c>
      <c r="AB46" s="297">
        <v>21</v>
      </c>
      <c r="AC46" s="297">
        <v>40</v>
      </c>
      <c r="AD46" s="297">
        <v>21</v>
      </c>
      <c r="AE46" s="297">
        <v>23</v>
      </c>
      <c r="AF46" s="297">
        <v>44</v>
      </c>
      <c r="AG46" s="297">
        <v>19</v>
      </c>
      <c r="AH46" s="297">
        <v>21</v>
      </c>
      <c r="AI46" s="297">
        <v>40</v>
      </c>
      <c r="AJ46" s="297">
        <v>22</v>
      </c>
      <c r="AK46" s="297">
        <v>16</v>
      </c>
      <c r="AL46" s="297">
        <v>38</v>
      </c>
      <c r="AM46" s="297">
        <v>121</v>
      </c>
      <c r="AN46" s="297">
        <v>114</v>
      </c>
      <c r="AO46" s="297">
        <v>235</v>
      </c>
      <c r="AP46" s="297">
        <v>21</v>
      </c>
      <c r="AQ46" s="297">
        <v>11</v>
      </c>
      <c r="AR46" s="297">
        <v>32</v>
      </c>
      <c r="AS46" s="297">
        <v>0</v>
      </c>
      <c r="AT46" s="297">
        <v>0</v>
      </c>
      <c r="AU46" s="297">
        <v>0</v>
      </c>
      <c r="AV46" s="297">
        <v>1</v>
      </c>
      <c r="AW46" s="297">
        <v>2</v>
      </c>
      <c r="AX46" s="297">
        <v>2</v>
      </c>
      <c r="AY46" s="297">
        <v>2</v>
      </c>
      <c r="AZ46" s="297">
        <v>2</v>
      </c>
      <c r="BA46" s="297">
        <v>2</v>
      </c>
      <c r="BB46" s="297">
        <v>0</v>
      </c>
      <c r="BC46" s="297">
        <v>11</v>
      </c>
      <c r="BD46" s="297">
        <v>14</v>
      </c>
      <c r="BE46" s="297">
        <v>11</v>
      </c>
      <c r="BF46" s="297">
        <v>11</v>
      </c>
      <c r="BG46" s="297">
        <v>1</v>
      </c>
      <c r="BH46" s="297">
        <v>0</v>
      </c>
      <c r="BI46" s="297">
        <v>1</v>
      </c>
      <c r="BJ46" s="297">
        <v>0</v>
      </c>
      <c r="BK46" s="297">
        <v>0</v>
      </c>
      <c r="BL46" s="297">
        <v>0</v>
      </c>
      <c r="BM46" s="297">
        <v>0</v>
      </c>
      <c r="BN46" s="297">
        <v>0</v>
      </c>
      <c r="BO46" s="297">
        <v>0</v>
      </c>
      <c r="BP46" s="297">
        <v>1</v>
      </c>
      <c r="BQ46" s="297">
        <v>9</v>
      </c>
      <c r="BR46" s="297">
        <v>2</v>
      </c>
      <c r="BS46" s="297">
        <v>9</v>
      </c>
      <c r="BT46" s="297">
        <v>11</v>
      </c>
      <c r="BU46" s="297">
        <v>1</v>
      </c>
      <c r="BV46" s="297">
        <v>2</v>
      </c>
      <c r="BW46" s="297">
        <v>2</v>
      </c>
      <c r="BX46" s="297">
        <v>2</v>
      </c>
      <c r="BY46" s="297">
        <v>2</v>
      </c>
      <c r="BZ46" s="297">
        <v>2</v>
      </c>
      <c r="CA46" s="297">
        <v>0</v>
      </c>
      <c r="CB46" s="297">
        <v>11</v>
      </c>
      <c r="CC46" s="297">
        <v>0</v>
      </c>
      <c r="CD46" s="297">
        <v>1</v>
      </c>
      <c r="CE46" s="297">
        <v>1</v>
      </c>
      <c r="CF46" s="297">
        <v>0</v>
      </c>
      <c r="CG46" s="297">
        <v>1</v>
      </c>
      <c r="CH46" s="297">
        <v>0</v>
      </c>
      <c r="CI46" s="297">
        <v>0</v>
      </c>
      <c r="CJ46" s="297">
        <v>0</v>
      </c>
      <c r="CK46" s="297">
        <v>2</v>
      </c>
      <c r="CL46" s="297">
        <v>0</v>
      </c>
      <c r="CM46" s="298">
        <v>16</v>
      </c>
    </row>
    <row r="47" spans="1:91" s="339" customFormat="1" ht="11.25" x14ac:dyDescent="0.2">
      <c r="A47" s="281" t="s">
        <v>2031</v>
      </c>
      <c r="B47" s="281" t="s">
        <v>2032</v>
      </c>
      <c r="C47" s="282" t="s">
        <v>170</v>
      </c>
      <c r="D47" s="281" t="s">
        <v>1791</v>
      </c>
      <c r="E47" s="281" t="s">
        <v>1740</v>
      </c>
      <c r="F47" s="340" t="s">
        <v>1842</v>
      </c>
      <c r="G47" s="281" t="s">
        <v>573</v>
      </c>
      <c r="H47" s="281" t="s">
        <v>1742</v>
      </c>
      <c r="I47" s="281" t="s">
        <v>573</v>
      </c>
      <c r="J47" s="341" t="s">
        <v>1743</v>
      </c>
      <c r="K47" s="283" t="s">
        <v>1887</v>
      </c>
      <c r="L47" s="286" t="s">
        <v>1797</v>
      </c>
      <c r="M47" s="342" t="s">
        <v>2033</v>
      </c>
      <c r="N47" s="342" t="s">
        <v>1747</v>
      </c>
      <c r="O47" s="343">
        <v>14</v>
      </c>
      <c r="P47" s="343">
        <v>0</v>
      </c>
      <c r="Q47" s="287">
        <v>14</v>
      </c>
      <c r="R47" s="287">
        <v>17</v>
      </c>
      <c r="S47" s="287">
        <v>0</v>
      </c>
      <c r="T47" s="287">
        <v>17</v>
      </c>
      <c r="U47" s="287">
        <v>14</v>
      </c>
      <c r="V47" s="287">
        <v>17</v>
      </c>
      <c r="W47" s="287">
        <v>31</v>
      </c>
      <c r="X47" s="287">
        <v>12</v>
      </c>
      <c r="Y47" s="287">
        <v>13</v>
      </c>
      <c r="Z47" s="287">
        <v>25</v>
      </c>
      <c r="AA47" s="287">
        <v>9</v>
      </c>
      <c r="AB47" s="287">
        <v>13</v>
      </c>
      <c r="AC47" s="287">
        <v>22</v>
      </c>
      <c r="AD47" s="287">
        <v>8</v>
      </c>
      <c r="AE47" s="287">
        <v>10</v>
      </c>
      <c r="AF47" s="287">
        <v>18</v>
      </c>
      <c r="AG47" s="287">
        <v>17</v>
      </c>
      <c r="AH47" s="287">
        <v>15</v>
      </c>
      <c r="AI47" s="287">
        <v>32</v>
      </c>
      <c r="AJ47" s="287">
        <v>21</v>
      </c>
      <c r="AK47" s="287">
        <v>21</v>
      </c>
      <c r="AL47" s="287">
        <v>42</v>
      </c>
      <c r="AM47" s="287">
        <v>81</v>
      </c>
      <c r="AN47" s="287">
        <v>89</v>
      </c>
      <c r="AO47" s="287">
        <v>170</v>
      </c>
      <c r="AP47" s="287">
        <v>13</v>
      </c>
      <c r="AQ47" s="287">
        <v>13</v>
      </c>
      <c r="AR47" s="287">
        <v>26</v>
      </c>
      <c r="AS47" s="287">
        <v>0</v>
      </c>
      <c r="AT47" s="287">
        <v>0</v>
      </c>
      <c r="AU47" s="287">
        <v>0</v>
      </c>
      <c r="AV47" s="287">
        <v>1</v>
      </c>
      <c r="AW47" s="287">
        <v>1</v>
      </c>
      <c r="AX47" s="287">
        <v>1</v>
      </c>
      <c r="AY47" s="287">
        <v>1</v>
      </c>
      <c r="AZ47" s="287">
        <v>2</v>
      </c>
      <c r="BA47" s="287">
        <v>2</v>
      </c>
      <c r="BB47" s="287">
        <v>0</v>
      </c>
      <c r="BC47" s="287">
        <v>8</v>
      </c>
      <c r="BD47" s="287">
        <v>8</v>
      </c>
      <c r="BE47" s="287">
        <v>8</v>
      </c>
      <c r="BF47" s="287">
        <v>1</v>
      </c>
      <c r="BG47" s="287">
        <v>0</v>
      </c>
      <c r="BH47" s="287">
        <v>0</v>
      </c>
      <c r="BI47" s="287">
        <v>0</v>
      </c>
      <c r="BJ47" s="287">
        <v>1</v>
      </c>
      <c r="BK47" s="287">
        <v>0</v>
      </c>
      <c r="BL47" s="287">
        <v>0</v>
      </c>
      <c r="BM47" s="287">
        <v>0</v>
      </c>
      <c r="BN47" s="287">
        <v>0</v>
      </c>
      <c r="BO47" s="287">
        <v>0</v>
      </c>
      <c r="BP47" s="287">
        <v>1</v>
      </c>
      <c r="BQ47" s="287">
        <v>7</v>
      </c>
      <c r="BR47" s="287">
        <v>1</v>
      </c>
      <c r="BS47" s="287">
        <v>7</v>
      </c>
      <c r="BT47" s="287">
        <v>8</v>
      </c>
      <c r="BU47" s="287">
        <v>1</v>
      </c>
      <c r="BV47" s="287">
        <v>1</v>
      </c>
      <c r="BW47" s="287">
        <v>1</v>
      </c>
      <c r="BX47" s="287">
        <v>1</v>
      </c>
      <c r="BY47" s="287">
        <v>2</v>
      </c>
      <c r="BZ47" s="287">
        <v>2</v>
      </c>
      <c r="CA47" s="287">
        <v>0</v>
      </c>
      <c r="CB47" s="287">
        <v>8</v>
      </c>
      <c r="CC47" s="287">
        <v>1</v>
      </c>
      <c r="CD47" s="287">
        <v>0</v>
      </c>
      <c r="CE47" s="287">
        <v>1</v>
      </c>
      <c r="CF47" s="287">
        <v>0</v>
      </c>
      <c r="CG47" s="287">
        <v>1</v>
      </c>
      <c r="CH47" s="287">
        <v>0</v>
      </c>
      <c r="CI47" s="287">
        <v>1</v>
      </c>
      <c r="CJ47" s="287">
        <v>0</v>
      </c>
      <c r="CK47" s="287">
        <v>0</v>
      </c>
      <c r="CL47" s="287">
        <v>1</v>
      </c>
      <c r="CM47" s="288">
        <v>14</v>
      </c>
    </row>
    <row r="48" spans="1:91" s="339" customFormat="1" ht="11.25" x14ac:dyDescent="0.2">
      <c r="A48" s="291" t="s">
        <v>2034</v>
      </c>
      <c r="B48" s="291" t="s">
        <v>2035</v>
      </c>
      <c r="C48" s="292" t="s">
        <v>170</v>
      </c>
      <c r="D48" s="291" t="s">
        <v>1791</v>
      </c>
      <c r="E48" s="291" t="s">
        <v>1740</v>
      </c>
      <c r="F48" s="335" t="s">
        <v>2036</v>
      </c>
      <c r="G48" s="291" t="s">
        <v>2037</v>
      </c>
      <c r="H48" s="291" t="s">
        <v>1742</v>
      </c>
      <c r="I48" s="291" t="s">
        <v>2037</v>
      </c>
      <c r="J48" s="336" t="s">
        <v>1795</v>
      </c>
      <c r="K48" s="293" t="s">
        <v>1842</v>
      </c>
      <c r="L48" s="296" t="s">
        <v>1797</v>
      </c>
      <c r="M48" s="337" t="s">
        <v>2038</v>
      </c>
      <c r="N48" s="337" t="s">
        <v>1747</v>
      </c>
      <c r="O48" s="338">
        <v>9</v>
      </c>
      <c r="P48" s="338">
        <v>0</v>
      </c>
      <c r="Q48" s="297">
        <v>9</v>
      </c>
      <c r="R48" s="297">
        <v>8</v>
      </c>
      <c r="S48" s="297">
        <v>0</v>
      </c>
      <c r="T48" s="297">
        <v>8</v>
      </c>
      <c r="U48" s="297">
        <v>9</v>
      </c>
      <c r="V48" s="297">
        <v>8</v>
      </c>
      <c r="W48" s="297">
        <v>17</v>
      </c>
      <c r="X48" s="297">
        <v>16</v>
      </c>
      <c r="Y48" s="297">
        <v>13</v>
      </c>
      <c r="Z48" s="297">
        <v>29</v>
      </c>
      <c r="AA48" s="297">
        <v>14</v>
      </c>
      <c r="AB48" s="297">
        <v>10</v>
      </c>
      <c r="AC48" s="297">
        <v>24</v>
      </c>
      <c r="AD48" s="297">
        <v>13</v>
      </c>
      <c r="AE48" s="297">
        <v>10</v>
      </c>
      <c r="AF48" s="297">
        <v>23</v>
      </c>
      <c r="AG48" s="297">
        <v>12</v>
      </c>
      <c r="AH48" s="297">
        <v>9</v>
      </c>
      <c r="AI48" s="297">
        <v>21</v>
      </c>
      <c r="AJ48" s="297">
        <v>6</v>
      </c>
      <c r="AK48" s="297">
        <v>11</v>
      </c>
      <c r="AL48" s="297">
        <v>17</v>
      </c>
      <c r="AM48" s="297">
        <v>70</v>
      </c>
      <c r="AN48" s="297">
        <v>61</v>
      </c>
      <c r="AO48" s="297">
        <v>131</v>
      </c>
      <c r="AP48" s="297">
        <v>11</v>
      </c>
      <c r="AQ48" s="297">
        <v>9</v>
      </c>
      <c r="AR48" s="297">
        <v>20</v>
      </c>
      <c r="AS48" s="297">
        <v>0</v>
      </c>
      <c r="AT48" s="297">
        <v>0</v>
      </c>
      <c r="AU48" s="297">
        <v>0</v>
      </c>
      <c r="AV48" s="297">
        <v>1</v>
      </c>
      <c r="AW48" s="297">
        <v>1</v>
      </c>
      <c r="AX48" s="297">
        <v>1</v>
      </c>
      <c r="AY48" s="297">
        <v>1</v>
      </c>
      <c r="AZ48" s="297">
        <v>1</v>
      </c>
      <c r="BA48" s="297">
        <v>1</v>
      </c>
      <c r="BB48" s="297">
        <v>0</v>
      </c>
      <c r="BC48" s="297">
        <v>6</v>
      </c>
      <c r="BD48" s="297">
        <v>6</v>
      </c>
      <c r="BE48" s="297">
        <v>6</v>
      </c>
      <c r="BF48" s="297">
        <v>0</v>
      </c>
      <c r="BG48" s="297">
        <v>0</v>
      </c>
      <c r="BH48" s="297">
        <v>0</v>
      </c>
      <c r="BI48" s="297">
        <v>0</v>
      </c>
      <c r="BJ48" s="297">
        <v>0</v>
      </c>
      <c r="BK48" s="297">
        <v>0</v>
      </c>
      <c r="BL48" s="297">
        <v>0</v>
      </c>
      <c r="BM48" s="297">
        <v>0</v>
      </c>
      <c r="BN48" s="297">
        <v>0</v>
      </c>
      <c r="BO48" s="297">
        <v>0</v>
      </c>
      <c r="BP48" s="297">
        <v>3</v>
      </c>
      <c r="BQ48" s="297">
        <v>3</v>
      </c>
      <c r="BR48" s="297">
        <v>3</v>
      </c>
      <c r="BS48" s="297">
        <v>3</v>
      </c>
      <c r="BT48" s="297">
        <v>6</v>
      </c>
      <c r="BU48" s="297">
        <v>1</v>
      </c>
      <c r="BV48" s="297">
        <v>1</v>
      </c>
      <c r="BW48" s="297">
        <v>1</v>
      </c>
      <c r="BX48" s="297">
        <v>1</v>
      </c>
      <c r="BY48" s="297">
        <v>1</v>
      </c>
      <c r="BZ48" s="297">
        <v>1</v>
      </c>
      <c r="CA48" s="297">
        <v>0</v>
      </c>
      <c r="CB48" s="297">
        <v>6</v>
      </c>
      <c r="CC48" s="297">
        <v>1</v>
      </c>
      <c r="CD48" s="297">
        <v>0</v>
      </c>
      <c r="CE48" s="297">
        <v>1</v>
      </c>
      <c r="CF48" s="297">
        <v>0</v>
      </c>
      <c r="CG48" s="297">
        <v>1</v>
      </c>
      <c r="CH48" s="297">
        <v>0</v>
      </c>
      <c r="CI48" s="297">
        <v>0</v>
      </c>
      <c r="CJ48" s="297">
        <v>1</v>
      </c>
      <c r="CK48" s="297">
        <v>1</v>
      </c>
      <c r="CL48" s="297">
        <v>0</v>
      </c>
      <c r="CM48" s="298">
        <v>11</v>
      </c>
    </row>
    <row r="49" spans="1:91" s="339" customFormat="1" ht="11.25" x14ac:dyDescent="0.2">
      <c r="A49" s="281" t="s">
        <v>2039</v>
      </c>
      <c r="B49" s="281" t="s">
        <v>2040</v>
      </c>
      <c r="C49" s="282" t="s">
        <v>170</v>
      </c>
      <c r="D49" s="281" t="s">
        <v>1791</v>
      </c>
      <c r="E49" s="281" t="s">
        <v>1740</v>
      </c>
      <c r="F49" s="340" t="s">
        <v>1850</v>
      </c>
      <c r="G49" s="281" t="s">
        <v>671</v>
      </c>
      <c r="H49" s="281" t="s">
        <v>1742</v>
      </c>
      <c r="I49" s="281" t="s">
        <v>1851</v>
      </c>
      <c r="J49" s="341" t="s">
        <v>26</v>
      </c>
      <c r="K49" s="283" t="s">
        <v>1744</v>
      </c>
      <c r="L49" s="286" t="s">
        <v>1797</v>
      </c>
      <c r="M49" s="342" t="s">
        <v>2041</v>
      </c>
      <c r="N49" s="342" t="s">
        <v>1747</v>
      </c>
      <c r="O49" s="343">
        <v>13</v>
      </c>
      <c r="P49" s="343">
        <v>0</v>
      </c>
      <c r="Q49" s="287">
        <v>13</v>
      </c>
      <c r="R49" s="287">
        <v>19</v>
      </c>
      <c r="S49" s="287">
        <v>0</v>
      </c>
      <c r="T49" s="287">
        <v>19</v>
      </c>
      <c r="U49" s="287">
        <v>13</v>
      </c>
      <c r="V49" s="287">
        <v>19</v>
      </c>
      <c r="W49" s="287">
        <v>32</v>
      </c>
      <c r="X49" s="287">
        <v>11</v>
      </c>
      <c r="Y49" s="287">
        <v>13</v>
      </c>
      <c r="Z49" s="287">
        <v>24</v>
      </c>
      <c r="AA49" s="287">
        <v>24</v>
      </c>
      <c r="AB49" s="287">
        <v>25</v>
      </c>
      <c r="AC49" s="287">
        <v>49</v>
      </c>
      <c r="AD49" s="287">
        <v>22</v>
      </c>
      <c r="AE49" s="287">
        <v>21</v>
      </c>
      <c r="AF49" s="287">
        <v>43</v>
      </c>
      <c r="AG49" s="287">
        <v>26</v>
      </c>
      <c r="AH49" s="287">
        <v>22</v>
      </c>
      <c r="AI49" s="287">
        <v>48</v>
      </c>
      <c r="AJ49" s="287">
        <v>18</v>
      </c>
      <c r="AK49" s="287">
        <v>14</v>
      </c>
      <c r="AL49" s="287">
        <v>32</v>
      </c>
      <c r="AM49" s="287">
        <v>114</v>
      </c>
      <c r="AN49" s="287">
        <v>114</v>
      </c>
      <c r="AO49" s="287">
        <v>228</v>
      </c>
      <c r="AP49" s="287">
        <v>6</v>
      </c>
      <c r="AQ49" s="287">
        <v>6</v>
      </c>
      <c r="AR49" s="287">
        <v>12</v>
      </c>
      <c r="AS49" s="287">
        <v>0</v>
      </c>
      <c r="AT49" s="287">
        <v>0</v>
      </c>
      <c r="AU49" s="287">
        <v>0</v>
      </c>
      <c r="AV49" s="287">
        <v>1</v>
      </c>
      <c r="AW49" s="287">
        <v>1</v>
      </c>
      <c r="AX49" s="287">
        <v>2</v>
      </c>
      <c r="AY49" s="287">
        <v>2</v>
      </c>
      <c r="AZ49" s="287">
        <v>2</v>
      </c>
      <c r="BA49" s="287">
        <v>1</v>
      </c>
      <c r="BB49" s="287">
        <v>0</v>
      </c>
      <c r="BC49" s="287">
        <v>9</v>
      </c>
      <c r="BD49" s="287">
        <v>8</v>
      </c>
      <c r="BE49" s="287">
        <v>8</v>
      </c>
      <c r="BF49" s="287">
        <v>1</v>
      </c>
      <c r="BG49" s="287">
        <v>0</v>
      </c>
      <c r="BH49" s="287">
        <v>0</v>
      </c>
      <c r="BI49" s="287">
        <v>0</v>
      </c>
      <c r="BJ49" s="287">
        <v>1</v>
      </c>
      <c r="BK49" s="287">
        <v>0</v>
      </c>
      <c r="BL49" s="287">
        <v>0</v>
      </c>
      <c r="BM49" s="287">
        <v>0</v>
      </c>
      <c r="BN49" s="287">
        <v>0</v>
      </c>
      <c r="BO49" s="287">
        <v>0</v>
      </c>
      <c r="BP49" s="287">
        <v>2</v>
      </c>
      <c r="BQ49" s="287">
        <v>7</v>
      </c>
      <c r="BR49" s="287">
        <v>2</v>
      </c>
      <c r="BS49" s="287">
        <v>7</v>
      </c>
      <c r="BT49" s="287">
        <v>9</v>
      </c>
      <c r="BU49" s="287">
        <v>1</v>
      </c>
      <c r="BV49" s="287">
        <v>1</v>
      </c>
      <c r="BW49" s="287">
        <v>2</v>
      </c>
      <c r="BX49" s="287">
        <v>2</v>
      </c>
      <c r="BY49" s="287">
        <v>2</v>
      </c>
      <c r="BZ49" s="287">
        <v>1</v>
      </c>
      <c r="CA49" s="287">
        <v>0</v>
      </c>
      <c r="CB49" s="287">
        <v>9</v>
      </c>
      <c r="CC49" s="287">
        <v>0</v>
      </c>
      <c r="CD49" s="287">
        <v>1</v>
      </c>
      <c r="CE49" s="287">
        <v>0</v>
      </c>
      <c r="CF49" s="287">
        <v>1</v>
      </c>
      <c r="CG49" s="287">
        <v>0</v>
      </c>
      <c r="CH49" s="287">
        <v>0</v>
      </c>
      <c r="CI49" s="287">
        <v>0</v>
      </c>
      <c r="CJ49" s="287">
        <v>1</v>
      </c>
      <c r="CK49" s="287">
        <v>0</v>
      </c>
      <c r="CL49" s="287">
        <v>1</v>
      </c>
      <c r="CM49" s="288">
        <v>14</v>
      </c>
    </row>
    <row r="50" spans="1:91" s="339" customFormat="1" ht="11.25" x14ac:dyDescent="0.2">
      <c r="A50" s="291" t="s">
        <v>2042</v>
      </c>
      <c r="B50" s="291" t="s">
        <v>2043</v>
      </c>
      <c r="C50" s="292" t="s">
        <v>170</v>
      </c>
      <c r="D50" s="291" t="s">
        <v>1807</v>
      </c>
      <c r="E50" s="291" t="s">
        <v>1740</v>
      </c>
      <c r="F50" s="335" t="s">
        <v>1966</v>
      </c>
      <c r="G50" s="291" t="s">
        <v>181</v>
      </c>
      <c r="H50" s="291" t="s">
        <v>2044</v>
      </c>
      <c r="I50" s="291" t="s">
        <v>2045</v>
      </c>
      <c r="J50" s="336" t="s">
        <v>1843</v>
      </c>
      <c r="K50" s="293" t="s">
        <v>1844</v>
      </c>
      <c r="L50" s="296" t="s">
        <v>1845</v>
      </c>
      <c r="M50" s="337" t="s">
        <v>2045</v>
      </c>
      <c r="N50" s="337" t="s">
        <v>26</v>
      </c>
      <c r="O50" s="338">
        <v>20</v>
      </c>
      <c r="P50" s="338">
        <v>0</v>
      </c>
      <c r="Q50" s="297">
        <v>20</v>
      </c>
      <c r="R50" s="297">
        <v>19</v>
      </c>
      <c r="S50" s="297">
        <v>0</v>
      </c>
      <c r="T50" s="297">
        <v>19</v>
      </c>
      <c r="U50" s="297">
        <v>20</v>
      </c>
      <c r="V50" s="297">
        <v>19</v>
      </c>
      <c r="W50" s="297">
        <v>39</v>
      </c>
      <c r="X50" s="297">
        <v>25</v>
      </c>
      <c r="Y50" s="297">
        <v>19</v>
      </c>
      <c r="Z50" s="297">
        <v>44</v>
      </c>
      <c r="AA50" s="297">
        <v>17</v>
      </c>
      <c r="AB50" s="297">
        <v>21</v>
      </c>
      <c r="AC50" s="297">
        <v>38</v>
      </c>
      <c r="AD50" s="297">
        <v>25</v>
      </c>
      <c r="AE50" s="297">
        <v>17</v>
      </c>
      <c r="AF50" s="297">
        <v>42</v>
      </c>
      <c r="AG50" s="297">
        <v>22</v>
      </c>
      <c r="AH50" s="297">
        <v>16</v>
      </c>
      <c r="AI50" s="297">
        <v>38</v>
      </c>
      <c r="AJ50" s="297">
        <v>18</v>
      </c>
      <c r="AK50" s="297">
        <v>19</v>
      </c>
      <c r="AL50" s="297">
        <v>37</v>
      </c>
      <c r="AM50" s="297">
        <v>127</v>
      </c>
      <c r="AN50" s="297">
        <v>111</v>
      </c>
      <c r="AO50" s="297">
        <v>238</v>
      </c>
      <c r="AP50" s="297">
        <v>6</v>
      </c>
      <c r="AQ50" s="297">
        <v>4</v>
      </c>
      <c r="AR50" s="297">
        <v>10</v>
      </c>
      <c r="AS50" s="297">
        <v>16</v>
      </c>
      <c r="AT50" s="297">
        <v>19</v>
      </c>
      <c r="AU50" s="297">
        <v>35</v>
      </c>
      <c r="AV50" s="297">
        <v>2</v>
      </c>
      <c r="AW50" s="297">
        <v>2</v>
      </c>
      <c r="AX50" s="297">
        <v>2</v>
      </c>
      <c r="AY50" s="297">
        <v>2</v>
      </c>
      <c r="AZ50" s="297">
        <v>2</v>
      </c>
      <c r="BA50" s="297">
        <v>2</v>
      </c>
      <c r="BB50" s="297">
        <v>0</v>
      </c>
      <c r="BC50" s="297">
        <v>12</v>
      </c>
      <c r="BD50" s="297">
        <v>12</v>
      </c>
      <c r="BE50" s="297">
        <v>12</v>
      </c>
      <c r="BF50" s="297">
        <v>0</v>
      </c>
      <c r="BG50" s="297">
        <v>0</v>
      </c>
      <c r="BH50" s="297">
        <v>0</v>
      </c>
      <c r="BI50" s="297">
        <v>0</v>
      </c>
      <c r="BJ50" s="297">
        <v>0</v>
      </c>
      <c r="BK50" s="297">
        <v>1</v>
      </c>
      <c r="BL50" s="297">
        <v>0</v>
      </c>
      <c r="BM50" s="297">
        <v>1</v>
      </c>
      <c r="BN50" s="297">
        <v>0</v>
      </c>
      <c r="BO50" s="297">
        <v>0</v>
      </c>
      <c r="BP50" s="297">
        <v>4</v>
      </c>
      <c r="BQ50" s="297">
        <v>8</v>
      </c>
      <c r="BR50" s="297">
        <v>4</v>
      </c>
      <c r="BS50" s="297">
        <v>8</v>
      </c>
      <c r="BT50" s="297">
        <v>12</v>
      </c>
      <c r="BU50" s="297">
        <v>2</v>
      </c>
      <c r="BV50" s="297">
        <v>2</v>
      </c>
      <c r="BW50" s="297">
        <v>2</v>
      </c>
      <c r="BX50" s="297">
        <v>2</v>
      </c>
      <c r="BY50" s="297">
        <v>2</v>
      </c>
      <c r="BZ50" s="297">
        <v>2</v>
      </c>
      <c r="CA50" s="297">
        <v>0</v>
      </c>
      <c r="CB50" s="297">
        <v>12</v>
      </c>
      <c r="CC50" s="297">
        <v>0</v>
      </c>
      <c r="CD50" s="297">
        <v>1</v>
      </c>
      <c r="CE50" s="297">
        <v>0</v>
      </c>
      <c r="CF50" s="297">
        <v>0</v>
      </c>
      <c r="CG50" s="297">
        <v>0</v>
      </c>
      <c r="CH50" s="297">
        <v>0</v>
      </c>
      <c r="CI50" s="297">
        <v>0</v>
      </c>
      <c r="CJ50" s="297">
        <v>0</v>
      </c>
      <c r="CK50" s="297">
        <v>0</v>
      </c>
      <c r="CL50" s="297">
        <v>2</v>
      </c>
      <c r="CM50" s="298">
        <v>17</v>
      </c>
    </row>
    <row r="51" spans="1:91" s="339" customFormat="1" ht="11.25" x14ac:dyDescent="0.2">
      <c r="A51" s="291" t="s">
        <v>2046</v>
      </c>
      <c r="B51" s="291" t="s">
        <v>2047</v>
      </c>
      <c r="C51" s="292" t="s">
        <v>170</v>
      </c>
      <c r="D51" s="291" t="s">
        <v>1791</v>
      </c>
      <c r="E51" s="291" t="s">
        <v>1740</v>
      </c>
      <c r="F51" s="335" t="s">
        <v>1832</v>
      </c>
      <c r="G51" s="291" t="s">
        <v>1833</v>
      </c>
      <c r="H51" s="291" t="s">
        <v>1834</v>
      </c>
      <c r="I51" s="291" t="s">
        <v>1835</v>
      </c>
      <c r="J51" s="336" t="s">
        <v>1795</v>
      </c>
      <c r="K51" s="293" t="s">
        <v>2009</v>
      </c>
      <c r="L51" s="296" t="s">
        <v>1797</v>
      </c>
      <c r="M51" s="337" t="s">
        <v>2048</v>
      </c>
      <c r="N51" s="337" t="s">
        <v>26</v>
      </c>
      <c r="O51" s="338">
        <v>36</v>
      </c>
      <c r="P51" s="338">
        <v>0</v>
      </c>
      <c r="Q51" s="297">
        <v>36</v>
      </c>
      <c r="R51" s="297">
        <v>29</v>
      </c>
      <c r="S51" s="297">
        <v>1</v>
      </c>
      <c r="T51" s="297">
        <v>30</v>
      </c>
      <c r="U51" s="297">
        <v>36</v>
      </c>
      <c r="V51" s="297">
        <v>30</v>
      </c>
      <c r="W51" s="297">
        <v>66</v>
      </c>
      <c r="X51" s="297">
        <v>39</v>
      </c>
      <c r="Y51" s="297">
        <v>41</v>
      </c>
      <c r="Z51" s="297">
        <v>80</v>
      </c>
      <c r="AA51" s="297">
        <v>30</v>
      </c>
      <c r="AB51" s="297">
        <v>45</v>
      </c>
      <c r="AC51" s="297">
        <v>75</v>
      </c>
      <c r="AD51" s="297">
        <v>44</v>
      </c>
      <c r="AE51" s="297">
        <v>33</v>
      </c>
      <c r="AF51" s="297">
        <v>77</v>
      </c>
      <c r="AG51" s="297">
        <v>30</v>
      </c>
      <c r="AH51" s="297">
        <v>50</v>
      </c>
      <c r="AI51" s="297">
        <v>80</v>
      </c>
      <c r="AJ51" s="297">
        <v>45</v>
      </c>
      <c r="AK51" s="297">
        <v>26</v>
      </c>
      <c r="AL51" s="297">
        <v>71</v>
      </c>
      <c r="AM51" s="297">
        <v>224</v>
      </c>
      <c r="AN51" s="297">
        <v>225</v>
      </c>
      <c r="AO51" s="297">
        <v>449</v>
      </c>
      <c r="AP51" s="297">
        <v>23</v>
      </c>
      <c r="AQ51" s="297">
        <v>11</v>
      </c>
      <c r="AR51" s="297">
        <v>34</v>
      </c>
      <c r="AS51" s="297">
        <v>0</v>
      </c>
      <c r="AT51" s="297">
        <v>0</v>
      </c>
      <c r="AU51" s="297">
        <v>0</v>
      </c>
      <c r="AV51" s="297">
        <v>3</v>
      </c>
      <c r="AW51" s="297">
        <v>2</v>
      </c>
      <c r="AX51" s="297">
        <v>3</v>
      </c>
      <c r="AY51" s="297">
        <v>3</v>
      </c>
      <c r="AZ51" s="297">
        <v>2</v>
      </c>
      <c r="BA51" s="297">
        <v>3</v>
      </c>
      <c r="BB51" s="297">
        <v>0</v>
      </c>
      <c r="BC51" s="297">
        <v>16</v>
      </c>
      <c r="BD51" s="297">
        <v>19</v>
      </c>
      <c r="BE51" s="297">
        <v>18</v>
      </c>
      <c r="BF51" s="297">
        <v>0</v>
      </c>
      <c r="BG51" s="297">
        <v>0</v>
      </c>
      <c r="BH51" s="297">
        <v>0</v>
      </c>
      <c r="BI51" s="297">
        <v>0</v>
      </c>
      <c r="BJ51" s="297">
        <v>0</v>
      </c>
      <c r="BK51" s="297">
        <v>1</v>
      </c>
      <c r="BL51" s="297">
        <v>0</v>
      </c>
      <c r="BM51" s="297">
        <v>0</v>
      </c>
      <c r="BN51" s="297">
        <v>0</v>
      </c>
      <c r="BO51" s="297">
        <v>0</v>
      </c>
      <c r="BP51" s="297">
        <v>7</v>
      </c>
      <c r="BQ51" s="297">
        <v>9</v>
      </c>
      <c r="BR51" s="297">
        <v>7</v>
      </c>
      <c r="BS51" s="297">
        <v>9</v>
      </c>
      <c r="BT51" s="297">
        <v>16</v>
      </c>
      <c r="BU51" s="297">
        <v>3</v>
      </c>
      <c r="BV51" s="297">
        <v>2</v>
      </c>
      <c r="BW51" s="297">
        <v>3</v>
      </c>
      <c r="BX51" s="297">
        <v>3</v>
      </c>
      <c r="BY51" s="297">
        <v>2</v>
      </c>
      <c r="BZ51" s="297">
        <v>3</v>
      </c>
      <c r="CA51" s="297">
        <v>0</v>
      </c>
      <c r="CB51" s="297">
        <v>16</v>
      </c>
      <c r="CC51" s="297">
        <v>1</v>
      </c>
      <c r="CD51" s="297">
        <v>2</v>
      </c>
      <c r="CE51" s="297">
        <v>1</v>
      </c>
      <c r="CF51" s="297">
        <v>0</v>
      </c>
      <c r="CG51" s="297">
        <v>1</v>
      </c>
      <c r="CH51" s="297">
        <v>0</v>
      </c>
      <c r="CI51" s="297">
        <v>1</v>
      </c>
      <c r="CJ51" s="297">
        <v>1</v>
      </c>
      <c r="CK51" s="297">
        <v>1</v>
      </c>
      <c r="CL51" s="297">
        <v>2</v>
      </c>
      <c r="CM51" s="298">
        <v>27</v>
      </c>
    </row>
    <row r="52" spans="1:91" s="339" customFormat="1" ht="11.25" x14ac:dyDescent="0.2">
      <c r="A52" s="281" t="s">
        <v>2049</v>
      </c>
      <c r="B52" s="281" t="s">
        <v>2050</v>
      </c>
      <c r="C52" s="282" t="s">
        <v>170</v>
      </c>
      <c r="D52" s="281" t="s">
        <v>1807</v>
      </c>
      <c r="E52" s="281" t="s">
        <v>1756</v>
      </c>
      <c r="F52" s="340" t="s">
        <v>1973</v>
      </c>
      <c r="G52" s="281" t="s">
        <v>1974</v>
      </c>
      <c r="H52" s="281" t="s">
        <v>2001</v>
      </c>
      <c r="I52" s="281" t="s">
        <v>2051</v>
      </c>
      <c r="J52" s="341" t="s">
        <v>1774</v>
      </c>
      <c r="K52" s="283" t="s">
        <v>1993</v>
      </c>
      <c r="L52" s="286" t="s">
        <v>1845</v>
      </c>
      <c r="M52" s="342" t="s">
        <v>2051</v>
      </c>
      <c r="N52" s="342" t="s">
        <v>26</v>
      </c>
      <c r="O52" s="343">
        <v>0</v>
      </c>
      <c r="P52" s="343">
        <v>0</v>
      </c>
      <c r="Q52" s="287">
        <v>0</v>
      </c>
      <c r="R52" s="287">
        <v>2</v>
      </c>
      <c r="S52" s="287">
        <v>0</v>
      </c>
      <c r="T52" s="287">
        <v>2</v>
      </c>
      <c r="U52" s="287">
        <v>0</v>
      </c>
      <c r="V52" s="287">
        <v>2</v>
      </c>
      <c r="W52" s="287">
        <v>2</v>
      </c>
      <c r="X52" s="287">
        <v>3</v>
      </c>
      <c r="Y52" s="287">
        <v>2</v>
      </c>
      <c r="Z52" s="287">
        <v>5</v>
      </c>
      <c r="AA52" s="287">
        <v>8</v>
      </c>
      <c r="AB52" s="287">
        <v>4</v>
      </c>
      <c r="AC52" s="287">
        <v>12</v>
      </c>
      <c r="AD52" s="287">
        <v>4</v>
      </c>
      <c r="AE52" s="287">
        <v>2</v>
      </c>
      <c r="AF52" s="287">
        <v>6</v>
      </c>
      <c r="AG52" s="287">
        <v>8</v>
      </c>
      <c r="AH52" s="287">
        <v>3</v>
      </c>
      <c r="AI52" s="287">
        <v>11</v>
      </c>
      <c r="AJ52" s="287">
        <v>5</v>
      </c>
      <c r="AK52" s="287">
        <v>6</v>
      </c>
      <c r="AL52" s="287">
        <v>11</v>
      </c>
      <c r="AM52" s="287">
        <v>28</v>
      </c>
      <c r="AN52" s="287">
        <v>19</v>
      </c>
      <c r="AO52" s="287">
        <v>47</v>
      </c>
      <c r="AP52" s="287">
        <v>1</v>
      </c>
      <c r="AQ52" s="287">
        <v>1</v>
      </c>
      <c r="AR52" s="287">
        <v>2</v>
      </c>
      <c r="AS52" s="287">
        <v>0</v>
      </c>
      <c r="AT52" s="287">
        <v>0</v>
      </c>
      <c r="AU52" s="287">
        <v>0</v>
      </c>
      <c r="AV52" s="287">
        <v>0</v>
      </c>
      <c r="AW52" s="287">
        <v>0</v>
      </c>
      <c r="AX52" s="287">
        <v>0</v>
      </c>
      <c r="AY52" s="287">
        <v>0</v>
      </c>
      <c r="AZ52" s="287">
        <v>0</v>
      </c>
      <c r="BA52" s="287">
        <v>0</v>
      </c>
      <c r="BB52" s="287">
        <v>3</v>
      </c>
      <c r="BC52" s="287">
        <v>3</v>
      </c>
      <c r="BD52" s="287">
        <v>7</v>
      </c>
      <c r="BE52" s="287">
        <v>6</v>
      </c>
      <c r="BF52" s="287">
        <v>0</v>
      </c>
      <c r="BG52" s="287">
        <v>0</v>
      </c>
      <c r="BH52" s="287">
        <v>1</v>
      </c>
      <c r="BI52" s="287">
        <v>1</v>
      </c>
      <c r="BJ52" s="287">
        <v>0</v>
      </c>
      <c r="BK52" s="287">
        <v>0</v>
      </c>
      <c r="BL52" s="287">
        <v>0</v>
      </c>
      <c r="BM52" s="287">
        <v>0</v>
      </c>
      <c r="BN52" s="287">
        <v>0</v>
      </c>
      <c r="BO52" s="287">
        <v>0</v>
      </c>
      <c r="BP52" s="287">
        <v>1</v>
      </c>
      <c r="BQ52" s="287">
        <v>1</v>
      </c>
      <c r="BR52" s="287">
        <v>1</v>
      </c>
      <c r="BS52" s="287">
        <v>2</v>
      </c>
      <c r="BT52" s="287">
        <v>3</v>
      </c>
      <c r="BU52" s="287">
        <v>0</v>
      </c>
      <c r="BV52" s="287">
        <v>0</v>
      </c>
      <c r="BW52" s="287">
        <v>0</v>
      </c>
      <c r="BX52" s="287">
        <v>0</v>
      </c>
      <c r="BY52" s="287">
        <v>0</v>
      </c>
      <c r="BZ52" s="287">
        <v>0</v>
      </c>
      <c r="CA52" s="287">
        <v>3</v>
      </c>
      <c r="CB52" s="287">
        <v>3</v>
      </c>
      <c r="CC52" s="287">
        <v>1</v>
      </c>
      <c r="CD52" s="287">
        <v>0</v>
      </c>
      <c r="CE52" s="287">
        <v>0</v>
      </c>
      <c r="CF52" s="287">
        <v>0</v>
      </c>
      <c r="CG52" s="287">
        <v>0</v>
      </c>
      <c r="CH52" s="287">
        <v>0</v>
      </c>
      <c r="CI52" s="287">
        <v>1</v>
      </c>
      <c r="CJ52" s="287">
        <v>0</v>
      </c>
      <c r="CK52" s="287">
        <v>1</v>
      </c>
      <c r="CL52" s="287">
        <v>2</v>
      </c>
      <c r="CM52" s="288">
        <v>8</v>
      </c>
    </row>
    <row r="53" spans="1:91" s="339" customFormat="1" ht="11.25" x14ac:dyDescent="0.2">
      <c r="A53" s="291" t="s">
        <v>2052</v>
      </c>
      <c r="B53" s="291" t="s">
        <v>2053</v>
      </c>
      <c r="C53" s="292" t="s">
        <v>170</v>
      </c>
      <c r="D53" s="291" t="s">
        <v>1807</v>
      </c>
      <c r="E53" s="291" t="s">
        <v>1740</v>
      </c>
      <c r="F53" s="335" t="s">
        <v>2054</v>
      </c>
      <c r="G53" s="291" t="s">
        <v>658</v>
      </c>
      <c r="H53" s="291" t="s">
        <v>1868</v>
      </c>
      <c r="I53" s="291" t="s">
        <v>2055</v>
      </c>
      <c r="J53" s="336" t="s">
        <v>1861</v>
      </c>
      <c r="K53" s="293" t="s">
        <v>2056</v>
      </c>
      <c r="L53" s="296" t="s">
        <v>1863</v>
      </c>
      <c r="M53" s="337" t="s">
        <v>2057</v>
      </c>
      <c r="N53" s="337" t="s">
        <v>26</v>
      </c>
      <c r="O53" s="338">
        <v>16</v>
      </c>
      <c r="P53" s="338">
        <v>0</v>
      </c>
      <c r="Q53" s="297">
        <v>16</v>
      </c>
      <c r="R53" s="297">
        <v>9</v>
      </c>
      <c r="S53" s="297">
        <v>0</v>
      </c>
      <c r="T53" s="297">
        <v>9</v>
      </c>
      <c r="U53" s="297">
        <v>16</v>
      </c>
      <c r="V53" s="297">
        <v>9</v>
      </c>
      <c r="W53" s="297">
        <v>25</v>
      </c>
      <c r="X53" s="297">
        <v>11</v>
      </c>
      <c r="Y53" s="297">
        <v>12</v>
      </c>
      <c r="Z53" s="297">
        <v>23</v>
      </c>
      <c r="AA53" s="297">
        <v>12</v>
      </c>
      <c r="AB53" s="297">
        <v>12</v>
      </c>
      <c r="AC53" s="297">
        <v>24</v>
      </c>
      <c r="AD53" s="297">
        <v>13</v>
      </c>
      <c r="AE53" s="297">
        <v>8</v>
      </c>
      <c r="AF53" s="297">
        <v>21</v>
      </c>
      <c r="AG53" s="297">
        <v>10</v>
      </c>
      <c r="AH53" s="297">
        <v>15</v>
      </c>
      <c r="AI53" s="297">
        <v>25</v>
      </c>
      <c r="AJ53" s="297">
        <v>10</v>
      </c>
      <c r="AK53" s="297">
        <v>9</v>
      </c>
      <c r="AL53" s="297">
        <v>19</v>
      </c>
      <c r="AM53" s="297">
        <v>72</v>
      </c>
      <c r="AN53" s="297">
        <v>65</v>
      </c>
      <c r="AO53" s="297">
        <v>137</v>
      </c>
      <c r="AP53" s="297">
        <v>7</v>
      </c>
      <c r="AQ53" s="297">
        <v>2</v>
      </c>
      <c r="AR53" s="297">
        <v>9</v>
      </c>
      <c r="AS53" s="297">
        <v>0</v>
      </c>
      <c r="AT53" s="297">
        <v>0</v>
      </c>
      <c r="AU53" s="297">
        <v>0</v>
      </c>
      <c r="AV53" s="297">
        <v>1</v>
      </c>
      <c r="AW53" s="297">
        <v>1</v>
      </c>
      <c r="AX53" s="297">
        <v>1</v>
      </c>
      <c r="AY53" s="297">
        <v>1</v>
      </c>
      <c r="AZ53" s="297">
        <v>1</v>
      </c>
      <c r="BA53" s="297">
        <v>1</v>
      </c>
      <c r="BB53" s="297">
        <v>0</v>
      </c>
      <c r="BC53" s="297">
        <v>6</v>
      </c>
      <c r="BD53" s="297">
        <v>8</v>
      </c>
      <c r="BE53" s="297">
        <v>8</v>
      </c>
      <c r="BF53" s="297">
        <v>1</v>
      </c>
      <c r="BG53" s="297">
        <v>0</v>
      </c>
      <c r="BH53" s="297">
        <v>0</v>
      </c>
      <c r="BI53" s="297">
        <v>0</v>
      </c>
      <c r="BJ53" s="297">
        <v>1</v>
      </c>
      <c r="BK53" s="297">
        <v>0</v>
      </c>
      <c r="BL53" s="297">
        <v>0</v>
      </c>
      <c r="BM53" s="297">
        <v>0</v>
      </c>
      <c r="BN53" s="297">
        <v>0</v>
      </c>
      <c r="BO53" s="297">
        <v>0</v>
      </c>
      <c r="BP53" s="297">
        <v>1</v>
      </c>
      <c r="BQ53" s="297">
        <v>5</v>
      </c>
      <c r="BR53" s="297">
        <v>1</v>
      </c>
      <c r="BS53" s="297">
        <v>5</v>
      </c>
      <c r="BT53" s="297">
        <v>6</v>
      </c>
      <c r="BU53" s="297">
        <v>1</v>
      </c>
      <c r="BV53" s="297">
        <v>1</v>
      </c>
      <c r="BW53" s="297">
        <v>1</v>
      </c>
      <c r="BX53" s="297">
        <v>1</v>
      </c>
      <c r="BY53" s="297">
        <v>1</v>
      </c>
      <c r="BZ53" s="297">
        <v>1</v>
      </c>
      <c r="CA53" s="297">
        <v>0</v>
      </c>
      <c r="CB53" s="297">
        <v>6</v>
      </c>
      <c r="CC53" s="297">
        <v>1</v>
      </c>
      <c r="CD53" s="297">
        <v>0</v>
      </c>
      <c r="CE53" s="297">
        <v>0</v>
      </c>
      <c r="CF53" s="297">
        <v>0</v>
      </c>
      <c r="CG53" s="297">
        <v>0</v>
      </c>
      <c r="CH53" s="297">
        <v>1</v>
      </c>
      <c r="CI53" s="297">
        <v>1</v>
      </c>
      <c r="CJ53" s="297">
        <v>0</v>
      </c>
      <c r="CK53" s="297">
        <v>4</v>
      </c>
      <c r="CL53" s="297">
        <v>1</v>
      </c>
      <c r="CM53" s="298">
        <v>15</v>
      </c>
    </row>
    <row r="54" spans="1:91" s="339" customFormat="1" ht="11.25" x14ac:dyDescent="0.2">
      <c r="A54" s="291" t="s">
        <v>2058</v>
      </c>
      <c r="B54" s="291" t="s">
        <v>2059</v>
      </c>
      <c r="C54" s="292" t="s">
        <v>170</v>
      </c>
      <c r="D54" s="291" t="s">
        <v>1791</v>
      </c>
      <c r="E54" s="291" t="s">
        <v>1740</v>
      </c>
      <c r="F54" s="335" t="s">
        <v>2060</v>
      </c>
      <c r="G54" s="291" t="s">
        <v>348</v>
      </c>
      <c r="H54" s="291" t="s">
        <v>2061</v>
      </c>
      <c r="I54" s="291" t="s">
        <v>2062</v>
      </c>
      <c r="J54" s="336" t="s">
        <v>2063</v>
      </c>
      <c r="K54" s="293" t="s">
        <v>2064</v>
      </c>
      <c r="L54" s="296" t="s">
        <v>1797</v>
      </c>
      <c r="M54" s="337" t="s">
        <v>2065</v>
      </c>
      <c r="N54" s="337" t="s">
        <v>2066</v>
      </c>
      <c r="O54" s="338">
        <v>22</v>
      </c>
      <c r="P54" s="338">
        <v>2</v>
      </c>
      <c r="Q54" s="297">
        <v>24</v>
      </c>
      <c r="R54" s="297">
        <v>33</v>
      </c>
      <c r="S54" s="297">
        <v>3</v>
      </c>
      <c r="T54" s="297">
        <v>36</v>
      </c>
      <c r="U54" s="297">
        <v>24</v>
      </c>
      <c r="V54" s="297">
        <v>36</v>
      </c>
      <c r="W54" s="297">
        <v>60</v>
      </c>
      <c r="X54" s="297">
        <v>35</v>
      </c>
      <c r="Y54" s="297">
        <v>28</v>
      </c>
      <c r="Z54" s="297">
        <v>63</v>
      </c>
      <c r="AA54" s="297">
        <v>32</v>
      </c>
      <c r="AB54" s="297">
        <v>32</v>
      </c>
      <c r="AC54" s="297">
        <v>64</v>
      </c>
      <c r="AD54" s="297">
        <v>21</v>
      </c>
      <c r="AE54" s="297">
        <v>33</v>
      </c>
      <c r="AF54" s="297">
        <v>54</v>
      </c>
      <c r="AG54" s="297">
        <v>38</v>
      </c>
      <c r="AH54" s="297">
        <v>35</v>
      </c>
      <c r="AI54" s="297">
        <v>73</v>
      </c>
      <c r="AJ54" s="297">
        <v>34</v>
      </c>
      <c r="AK54" s="297">
        <v>33</v>
      </c>
      <c r="AL54" s="297">
        <v>67</v>
      </c>
      <c r="AM54" s="297">
        <v>184</v>
      </c>
      <c r="AN54" s="297">
        <v>197</v>
      </c>
      <c r="AO54" s="297">
        <v>381</v>
      </c>
      <c r="AP54" s="297">
        <v>14</v>
      </c>
      <c r="AQ54" s="297">
        <v>23</v>
      </c>
      <c r="AR54" s="297">
        <v>37</v>
      </c>
      <c r="AS54" s="297">
        <v>0</v>
      </c>
      <c r="AT54" s="297">
        <v>0</v>
      </c>
      <c r="AU54" s="297">
        <v>0</v>
      </c>
      <c r="AV54" s="297">
        <v>2</v>
      </c>
      <c r="AW54" s="297">
        <v>2</v>
      </c>
      <c r="AX54" s="297">
        <v>2</v>
      </c>
      <c r="AY54" s="297">
        <v>2</v>
      </c>
      <c r="AZ54" s="297">
        <v>2</v>
      </c>
      <c r="BA54" s="297">
        <v>2</v>
      </c>
      <c r="BB54" s="297">
        <v>0</v>
      </c>
      <c r="BC54" s="297">
        <v>12</v>
      </c>
      <c r="BD54" s="297">
        <v>12</v>
      </c>
      <c r="BE54" s="297">
        <v>12</v>
      </c>
      <c r="BF54" s="297">
        <v>0</v>
      </c>
      <c r="BG54" s="297">
        <v>0</v>
      </c>
      <c r="BH54" s="297">
        <v>0</v>
      </c>
      <c r="BI54" s="297">
        <v>0</v>
      </c>
      <c r="BJ54" s="297">
        <v>1</v>
      </c>
      <c r="BK54" s="297">
        <v>0</v>
      </c>
      <c r="BL54" s="297">
        <v>0</v>
      </c>
      <c r="BM54" s="297">
        <v>0</v>
      </c>
      <c r="BN54" s="297">
        <v>0</v>
      </c>
      <c r="BO54" s="297">
        <v>0</v>
      </c>
      <c r="BP54" s="297">
        <v>4</v>
      </c>
      <c r="BQ54" s="297">
        <v>8</v>
      </c>
      <c r="BR54" s="297">
        <v>4</v>
      </c>
      <c r="BS54" s="297">
        <v>8</v>
      </c>
      <c r="BT54" s="297">
        <v>12</v>
      </c>
      <c r="BU54" s="297">
        <v>2</v>
      </c>
      <c r="BV54" s="297">
        <v>2</v>
      </c>
      <c r="BW54" s="297">
        <v>2</v>
      </c>
      <c r="BX54" s="297">
        <v>2</v>
      </c>
      <c r="BY54" s="297">
        <v>2</v>
      </c>
      <c r="BZ54" s="297">
        <v>2</v>
      </c>
      <c r="CA54" s="297">
        <v>0</v>
      </c>
      <c r="CB54" s="297">
        <v>12</v>
      </c>
      <c r="CC54" s="297">
        <v>1</v>
      </c>
      <c r="CD54" s="297">
        <v>0</v>
      </c>
      <c r="CE54" s="297">
        <v>0</v>
      </c>
      <c r="CF54" s="297">
        <v>1</v>
      </c>
      <c r="CG54" s="297">
        <v>1</v>
      </c>
      <c r="CH54" s="297">
        <v>0</v>
      </c>
      <c r="CI54" s="297">
        <v>1</v>
      </c>
      <c r="CJ54" s="297">
        <v>0</v>
      </c>
      <c r="CK54" s="297">
        <v>2</v>
      </c>
      <c r="CL54" s="297">
        <v>0</v>
      </c>
      <c r="CM54" s="298">
        <v>19</v>
      </c>
    </row>
    <row r="55" spans="1:91" s="339" customFormat="1" ht="11.25" x14ac:dyDescent="0.2">
      <c r="A55" s="291" t="s">
        <v>2067</v>
      </c>
      <c r="B55" s="291" t="s">
        <v>2068</v>
      </c>
      <c r="C55" s="292" t="s">
        <v>170</v>
      </c>
      <c r="D55" s="291" t="s">
        <v>1807</v>
      </c>
      <c r="E55" s="291" t="s">
        <v>1740</v>
      </c>
      <c r="F55" s="335" t="s">
        <v>1792</v>
      </c>
      <c r="G55" s="291" t="s">
        <v>313</v>
      </c>
      <c r="H55" s="291" t="s">
        <v>2069</v>
      </c>
      <c r="I55" s="291" t="s">
        <v>2070</v>
      </c>
      <c r="J55" s="336" t="s">
        <v>1827</v>
      </c>
      <c r="K55" s="293" t="s">
        <v>1828</v>
      </c>
      <c r="L55" s="296" t="s">
        <v>1776</v>
      </c>
      <c r="M55" s="337" t="s">
        <v>2070</v>
      </c>
      <c r="N55" s="337" t="s">
        <v>26</v>
      </c>
      <c r="O55" s="338">
        <v>7</v>
      </c>
      <c r="P55" s="338">
        <v>1</v>
      </c>
      <c r="Q55" s="297">
        <v>8</v>
      </c>
      <c r="R55" s="297">
        <v>8</v>
      </c>
      <c r="S55" s="297">
        <v>0</v>
      </c>
      <c r="T55" s="297">
        <v>8</v>
      </c>
      <c r="U55" s="297">
        <v>8</v>
      </c>
      <c r="V55" s="297">
        <v>8</v>
      </c>
      <c r="W55" s="297">
        <v>16</v>
      </c>
      <c r="X55" s="297">
        <v>11</v>
      </c>
      <c r="Y55" s="297">
        <v>12</v>
      </c>
      <c r="Z55" s="297">
        <v>23</v>
      </c>
      <c r="AA55" s="297">
        <v>13</v>
      </c>
      <c r="AB55" s="297">
        <v>8</v>
      </c>
      <c r="AC55" s="297">
        <v>21</v>
      </c>
      <c r="AD55" s="297">
        <v>17</v>
      </c>
      <c r="AE55" s="297">
        <v>10</v>
      </c>
      <c r="AF55" s="297">
        <v>27</v>
      </c>
      <c r="AG55" s="297">
        <v>13</v>
      </c>
      <c r="AH55" s="297">
        <v>9</v>
      </c>
      <c r="AI55" s="297">
        <v>22</v>
      </c>
      <c r="AJ55" s="297">
        <v>10</v>
      </c>
      <c r="AK55" s="297">
        <v>11</v>
      </c>
      <c r="AL55" s="297">
        <v>21</v>
      </c>
      <c r="AM55" s="297">
        <v>72</v>
      </c>
      <c r="AN55" s="297">
        <v>58</v>
      </c>
      <c r="AO55" s="297">
        <v>130</v>
      </c>
      <c r="AP55" s="297">
        <v>2</v>
      </c>
      <c r="AQ55" s="297">
        <v>3</v>
      </c>
      <c r="AR55" s="297">
        <v>5</v>
      </c>
      <c r="AS55" s="297">
        <v>0</v>
      </c>
      <c r="AT55" s="297">
        <v>0</v>
      </c>
      <c r="AU55" s="297">
        <v>0</v>
      </c>
      <c r="AV55" s="297">
        <v>1</v>
      </c>
      <c r="AW55" s="297">
        <v>1</v>
      </c>
      <c r="AX55" s="297">
        <v>1</v>
      </c>
      <c r="AY55" s="297">
        <v>1</v>
      </c>
      <c r="AZ55" s="297">
        <v>1</v>
      </c>
      <c r="BA55" s="297">
        <v>1</v>
      </c>
      <c r="BB55" s="297">
        <v>0</v>
      </c>
      <c r="BC55" s="297">
        <v>6</v>
      </c>
      <c r="BD55" s="297">
        <v>7</v>
      </c>
      <c r="BE55" s="297">
        <v>7</v>
      </c>
      <c r="BF55" s="297">
        <v>0</v>
      </c>
      <c r="BG55" s="297">
        <v>0</v>
      </c>
      <c r="BH55" s="297">
        <v>0</v>
      </c>
      <c r="BI55" s="297">
        <v>0</v>
      </c>
      <c r="BJ55" s="297">
        <v>0</v>
      </c>
      <c r="BK55" s="297">
        <v>1</v>
      </c>
      <c r="BL55" s="297">
        <v>0</v>
      </c>
      <c r="BM55" s="297">
        <v>0</v>
      </c>
      <c r="BN55" s="297">
        <v>0</v>
      </c>
      <c r="BO55" s="297">
        <v>0</v>
      </c>
      <c r="BP55" s="297">
        <v>4</v>
      </c>
      <c r="BQ55" s="297">
        <v>2</v>
      </c>
      <c r="BR55" s="297">
        <v>4</v>
      </c>
      <c r="BS55" s="297">
        <v>2</v>
      </c>
      <c r="BT55" s="297">
        <v>6</v>
      </c>
      <c r="BU55" s="297">
        <v>1</v>
      </c>
      <c r="BV55" s="297">
        <v>1</v>
      </c>
      <c r="BW55" s="297">
        <v>1</v>
      </c>
      <c r="BX55" s="297">
        <v>1</v>
      </c>
      <c r="BY55" s="297">
        <v>1</v>
      </c>
      <c r="BZ55" s="297">
        <v>1</v>
      </c>
      <c r="CA55" s="297">
        <v>0</v>
      </c>
      <c r="CB55" s="297">
        <v>6</v>
      </c>
      <c r="CC55" s="297">
        <v>1</v>
      </c>
      <c r="CD55" s="297">
        <v>0</v>
      </c>
      <c r="CE55" s="297">
        <v>0</v>
      </c>
      <c r="CF55" s="297">
        <v>0</v>
      </c>
      <c r="CG55" s="297">
        <v>0</v>
      </c>
      <c r="CH55" s="297">
        <v>0</v>
      </c>
      <c r="CI55" s="297">
        <v>0</v>
      </c>
      <c r="CJ55" s="297">
        <v>0</v>
      </c>
      <c r="CK55" s="297">
        <v>0</v>
      </c>
      <c r="CL55" s="297">
        <v>0</v>
      </c>
      <c r="CM55" s="298">
        <v>8</v>
      </c>
    </row>
    <row r="56" spans="1:91" s="339" customFormat="1" ht="11.25" x14ac:dyDescent="0.2">
      <c r="A56" s="281" t="s">
        <v>2071</v>
      </c>
      <c r="B56" s="281" t="s">
        <v>2072</v>
      </c>
      <c r="C56" s="282" t="s">
        <v>170</v>
      </c>
      <c r="D56" s="281" t="s">
        <v>1791</v>
      </c>
      <c r="E56" s="281" t="s">
        <v>1756</v>
      </c>
      <c r="F56" s="340" t="s">
        <v>2036</v>
      </c>
      <c r="G56" s="281" t="s">
        <v>2037</v>
      </c>
      <c r="H56" s="281" t="s">
        <v>2073</v>
      </c>
      <c r="I56" s="281" t="s">
        <v>2074</v>
      </c>
      <c r="J56" s="341" t="s">
        <v>1795</v>
      </c>
      <c r="K56" s="283" t="s">
        <v>1842</v>
      </c>
      <c r="L56" s="286" t="s">
        <v>1797</v>
      </c>
      <c r="M56" s="342" t="s">
        <v>2075</v>
      </c>
      <c r="N56" s="342" t="s">
        <v>26</v>
      </c>
      <c r="O56" s="343">
        <v>5</v>
      </c>
      <c r="P56" s="343">
        <v>0</v>
      </c>
      <c r="Q56" s="287">
        <v>5</v>
      </c>
      <c r="R56" s="287">
        <v>0</v>
      </c>
      <c r="S56" s="287">
        <v>0</v>
      </c>
      <c r="T56" s="287">
        <v>0</v>
      </c>
      <c r="U56" s="287">
        <v>5</v>
      </c>
      <c r="V56" s="287">
        <v>0</v>
      </c>
      <c r="W56" s="287">
        <v>5</v>
      </c>
      <c r="X56" s="287">
        <v>4</v>
      </c>
      <c r="Y56" s="287">
        <v>6</v>
      </c>
      <c r="Z56" s="287">
        <v>10</v>
      </c>
      <c r="AA56" s="287">
        <v>7</v>
      </c>
      <c r="AB56" s="287">
        <v>4</v>
      </c>
      <c r="AC56" s="287">
        <v>11</v>
      </c>
      <c r="AD56" s="287">
        <v>5</v>
      </c>
      <c r="AE56" s="287">
        <v>8</v>
      </c>
      <c r="AF56" s="287">
        <v>13</v>
      </c>
      <c r="AG56" s="287">
        <v>1</v>
      </c>
      <c r="AH56" s="287">
        <v>7</v>
      </c>
      <c r="AI56" s="287">
        <v>8</v>
      </c>
      <c r="AJ56" s="287">
        <v>5</v>
      </c>
      <c r="AK56" s="287">
        <v>2</v>
      </c>
      <c r="AL56" s="287">
        <v>7</v>
      </c>
      <c r="AM56" s="287">
        <v>27</v>
      </c>
      <c r="AN56" s="287">
        <v>27</v>
      </c>
      <c r="AO56" s="287">
        <v>54</v>
      </c>
      <c r="AP56" s="287">
        <v>1</v>
      </c>
      <c r="AQ56" s="287">
        <v>1</v>
      </c>
      <c r="AR56" s="287">
        <v>2</v>
      </c>
      <c r="AS56" s="287">
        <v>0</v>
      </c>
      <c r="AT56" s="287">
        <v>0</v>
      </c>
      <c r="AU56" s="287">
        <v>0</v>
      </c>
      <c r="AV56" s="287">
        <v>0</v>
      </c>
      <c r="AW56" s="287">
        <v>0</v>
      </c>
      <c r="AX56" s="287">
        <v>1</v>
      </c>
      <c r="AY56" s="287">
        <v>1</v>
      </c>
      <c r="AZ56" s="287">
        <v>0</v>
      </c>
      <c r="BA56" s="287">
        <v>0</v>
      </c>
      <c r="BB56" s="287">
        <v>2</v>
      </c>
      <c r="BC56" s="287">
        <v>4</v>
      </c>
      <c r="BD56" s="287">
        <v>4</v>
      </c>
      <c r="BE56" s="287">
        <v>4</v>
      </c>
      <c r="BF56" s="287">
        <v>0</v>
      </c>
      <c r="BG56" s="287">
        <v>1</v>
      </c>
      <c r="BH56" s="287">
        <v>0</v>
      </c>
      <c r="BI56" s="287">
        <v>1</v>
      </c>
      <c r="BJ56" s="287">
        <v>0</v>
      </c>
      <c r="BK56" s="287">
        <v>0</v>
      </c>
      <c r="BL56" s="287">
        <v>0</v>
      </c>
      <c r="BM56" s="287">
        <v>0</v>
      </c>
      <c r="BN56" s="287">
        <v>0</v>
      </c>
      <c r="BO56" s="287">
        <v>0</v>
      </c>
      <c r="BP56" s="287">
        <v>0</v>
      </c>
      <c r="BQ56" s="287">
        <v>3</v>
      </c>
      <c r="BR56" s="287">
        <v>1</v>
      </c>
      <c r="BS56" s="287">
        <v>3</v>
      </c>
      <c r="BT56" s="287">
        <v>4</v>
      </c>
      <c r="BU56" s="287">
        <v>0</v>
      </c>
      <c r="BV56" s="287">
        <v>0</v>
      </c>
      <c r="BW56" s="287">
        <v>1</v>
      </c>
      <c r="BX56" s="287">
        <v>1</v>
      </c>
      <c r="BY56" s="287">
        <v>0</v>
      </c>
      <c r="BZ56" s="287">
        <v>0</v>
      </c>
      <c r="CA56" s="287">
        <v>2</v>
      </c>
      <c r="CB56" s="287">
        <v>4</v>
      </c>
      <c r="CC56" s="287">
        <v>1</v>
      </c>
      <c r="CD56" s="287">
        <v>0</v>
      </c>
      <c r="CE56" s="287">
        <v>0</v>
      </c>
      <c r="CF56" s="287">
        <v>0</v>
      </c>
      <c r="CG56" s="287">
        <v>0</v>
      </c>
      <c r="CH56" s="287">
        <v>0</v>
      </c>
      <c r="CI56" s="287">
        <v>0</v>
      </c>
      <c r="CJ56" s="287">
        <v>0</v>
      </c>
      <c r="CK56" s="287">
        <v>0</v>
      </c>
      <c r="CL56" s="287">
        <v>0</v>
      </c>
      <c r="CM56" s="288">
        <v>5</v>
      </c>
    </row>
    <row r="57" spans="1:91" s="339" customFormat="1" ht="11.25" x14ac:dyDescent="0.2">
      <c r="A57" s="291" t="s">
        <v>2076</v>
      </c>
      <c r="B57" s="291" t="s">
        <v>2077</v>
      </c>
      <c r="C57" s="292" t="s">
        <v>170</v>
      </c>
      <c r="D57" s="291" t="s">
        <v>1807</v>
      </c>
      <c r="E57" s="291" t="s">
        <v>1740</v>
      </c>
      <c r="F57" s="335" t="s">
        <v>2036</v>
      </c>
      <c r="G57" s="291" t="s">
        <v>2037</v>
      </c>
      <c r="H57" s="291" t="s">
        <v>1742</v>
      </c>
      <c r="I57" s="291" t="s">
        <v>2037</v>
      </c>
      <c r="J57" s="336" t="s">
        <v>2078</v>
      </c>
      <c r="K57" s="293" t="s">
        <v>2079</v>
      </c>
      <c r="L57" s="296" t="s">
        <v>1963</v>
      </c>
      <c r="M57" s="337" t="s">
        <v>2080</v>
      </c>
      <c r="N57" s="337" t="s">
        <v>2081</v>
      </c>
      <c r="O57" s="338">
        <v>5</v>
      </c>
      <c r="P57" s="338">
        <v>0</v>
      </c>
      <c r="Q57" s="297">
        <v>5</v>
      </c>
      <c r="R57" s="297">
        <v>7</v>
      </c>
      <c r="S57" s="297">
        <v>0</v>
      </c>
      <c r="T57" s="297">
        <v>7</v>
      </c>
      <c r="U57" s="297">
        <v>5</v>
      </c>
      <c r="V57" s="297">
        <v>7</v>
      </c>
      <c r="W57" s="297">
        <v>12</v>
      </c>
      <c r="X57" s="297">
        <v>8</v>
      </c>
      <c r="Y57" s="297">
        <v>7</v>
      </c>
      <c r="Z57" s="297">
        <v>15</v>
      </c>
      <c r="AA57" s="297">
        <v>9</v>
      </c>
      <c r="AB57" s="297">
        <v>4</v>
      </c>
      <c r="AC57" s="297">
        <v>13</v>
      </c>
      <c r="AD57" s="297">
        <v>7</v>
      </c>
      <c r="AE57" s="297">
        <v>5</v>
      </c>
      <c r="AF57" s="297">
        <v>12</v>
      </c>
      <c r="AG57" s="297">
        <v>10</v>
      </c>
      <c r="AH57" s="297">
        <v>6</v>
      </c>
      <c r="AI57" s="297">
        <v>16</v>
      </c>
      <c r="AJ57" s="297">
        <v>14</v>
      </c>
      <c r="AK57" s="297">
        <v>9</v>
      </c>
      <c r="AL57" s="297">
        <v>23</v>
      </c>
      <c r="AM57" s="297">
        <v>53</v>
      </c>
      <c r="AN57" s="297">
        <v>38</v>
      </c>
      <c r="AO57" s="297">
        <v>91</v>
      </c>
      <c r="AP57" s="297">
        <v>2</v>
      </c>
      <c r="AQ57" s="297">
        <v>3</v>
      </c>
      <c r="AR57" s="297">
        <v>5</v>
      </c>
      <c r="AS57" s="297">
        <v>0</v>
      </c>
      <c r="AT57" s="297">
        <v>0</v>
      </c>
      <c r="AU57" s="297">
        <v>0</v>
      </c>
      <c r="AV57" s="297">
        <v>1</v>
      </c>
      <c r="AW57" s="297">
        <v>1</v>
      </c>
      <c r="AX57" s="297">
        <v>1</v>
      </c>
      <c r="AY57" s="297">
        <v>1</v>
      </c>
      <c r="AZ57" s="297">
        <v>1</v>
      </c>
      <c r="BA57" s="297">
        <v>1</v>
      </c>
      <c r="BB57" s="297">
        <v>0</v>
      </c>
      <c r="BC57" s="297">
        <v>6</v>
      </c>
      <c r="BD57" s="297">
        <v>6</v>
      </c>
      <c r="BE57" s="297">
        <v>6</v>
      </c>
      <c r="BF57" s="297">
        <v>0</v>
      </c>
      <c r="BG57" s="297">
        <v>0</v>
      </c>
      <c r="BH57" s="297">
        <v>0</v>
      </c>
      <c r="BI57" s="297">
        <v>0</v>
      </c>
      <c r="BJ57" s="297">
        <v>0</v>
      </c>
      <c r="BK57" s="297">
        <v>1</v>
      </c>
      <c r="BL57" s="297">
        <v>0</v>
      </c>
      <c r="BM57" s="297">
        <v>0</v>
      </c>
      <c r="BN57" s="297">
        <v>0</v>
      </c>
      <c r="BO57" s="297">
        <v>0</v>
      </c>
      <c r="BP57" s="297">
        <v>2</v>
      </c>
      <c r="BQ57" s="297">
        <v>4</v>
      </c>
      <c r="BR57" s="297">
        <v>2</v>
      </c>
      <c r="BS57" s="297">
        <v>4</v>
      </c>
      <c r="BT57" s="297">
        <v>6</v>
      </c>
      <c r="BU57" s="297">
        <v>1</v>
      </c>
      <c r="BV57" s="297">
        <v>1</v>
      </c>
      <c r="BW57" s="297">
        <v>1</v>
      </c>
      <c r="BX57" s="297">
        <v>1</v>
      </c>
      <c r="BY57" s="297">
        <v>1</v>
      </c>
      <c r="BZ57" s="297">
        <v>1</v>
      </c>
      <c r="CA57" s="297">
        <v>0</v>
      </c>
      <c r="CB57" s="297">
        <v>6</v>
      </c>
      <c r="CC57" s="297">
        <v>1</v>
      </c>
      <c r="CD57" s="297">
        <v>0</v>
      </c>
      <c r="CE57" s="297">
        <v>0</v>
      </c>
      <c r="CF57" s="297">
        <v>0</v>
      </c>
      <c r="CG57" s="297">
        <v>0</v>
      </c>
      <c r="CH57" s="297">
        <v>0</v>
      </c>
      <c r="CI57" s="297">
        <v>0</v>
      </c>
      <c r="CJ57" s="297">
        <v>0</v>
      </c>
      <c r="CK57" s="297">
        <v>1</v>
      </c>
      <c r="CL57" s="297">
        <v>0</v>
      </c>
      <c r="CM57" s="298">
        <v>9</v>
      </c>
    </row>
    <row r="58" spans="1:91" s="339" customFormat="1" ht="11.25" x14ac:dyDescent="0.2">
      <c r="A58" s="291" t="s">
        <v>2082</v>
      </c>
      <c r="B58" s="291" t="s">
        <v>2083</v>
      </c>
      <c r="C58" s="292" t="s">
        <v>170</v>
      </c>
      <c r="D58" s="291" t="s">
        <v>1807</v>
      </c>
      <c r="E58" s="291" t="s">
        <v>1740</v>
      </c>
      <c r="F58" s="335" t="s">
        <v>1759</v>
      </c>
      <c r="G58" s="291" t="s">
        <v>2008</v>
      </c>
      <c r="H58" s="291" t="s">
        <v>1742</v>
      </c>
      <c r="I58" s="291" t="s">
        <v>2008</v>
      </c>
      <c r="J58" s="336" t="s">
        <v>1836</v>
      </c>
      <c r="K58" s="293" t="s">
        <v>1837</v>
      </c>
      <c r="L58" s="296" t="s">
        <v>1768</v>
      </c>
      <c r="M58" s="337">
        <v>33</v>
      </c>
      <c r="N58" s="337" t="s">
        <v>2084</v>
      </c>
      <c r="O58" s="338">
        <v>24</v>
      </c>
      <c r="P58" s="338">
        <v>0</v>
      </c>
      <c r="Q58" s="297">
        <v>24</v>
      </c>
      <c r="R58" s="297">
        <v>17</v>
      </c>
      <c r="S58" s="297">
        <v>0</v>
      </c>
      <c r="T58" s="297">
        <v>17</v>
      </c>
      <c r="U58" s="297">
        <v>24</v>
      </c>
      <c r="V58" s="297">
        <v>17</v>
      </c>
      <c r="W58" s="297">
        <v>41</v>
      </c>
      <c r="X58" s="297">
        <v>19</v>
      </c>
      <c r="Y58" s="297">
        <v>17</v>
      </c>
      <c r="Z58" s="297">
        <v>36</v>
      </c>
      <c r="AA58" s="297">
        <v>12</v>
      </c>
      <c r="AB58" s="297">
        <v>18</v>
      </c>
      <c r="AC58" s="297">
        <v>30</v>
      </c>
      <c r="AD58" s="297">
        <v>15</v>
      </c>
      <c r="AE58" s="297">
        <v>12</v>
      </c>
      <c r="AF58" s="297">
        <v>27</v>
      </c>
      <c r="AG58" s="297">
        <v>16</v>
      </c>
      <c r="AH58" s="297">
        <v>21</v>
      </c>
      <c r="AI58" s="297">
        <v>37</v>
      </c>
      <c r="AJ58" s="297">
        <v>12</v>
      </c>
      <c r="AK58" s="297">
        <v>11</v>
      </c>
      <c r="AL58" s="297">
        <v>23</v>
      </c>
      <c r="AM58" s="297">
        <v>98</v>
      </c>
      <c r="AN58" s="297">
        <v>96</v>
      </c>
      <c r="AO58" s="297">
        <v>194</v>
      </c>
      <c r="AP58" s="297">
        <v>9</v>
      </c>
      <c r="AQ58" s="297">
        <v>12</v>
      </c>
      <c r="AR58" s="297">
        <v>21</v>
      </c>
      <c r="AS58" s="297">
        <v>0</v>
      </c>
      <c r="AT58" s="297">
        <v>0</v>
      </c>
      <c r="AU58" s="297">
        <v>0</v>
      </c>
      <c r="AV58" s="297">
        <v>2</v>
      </c>
      <c r="AW58" s="297">
        <v>2</v>
      </c>
      <c r="AX58" s="297">
        <v>1</v>
      </c>
      <c r="AY58" s="297">
        <v>1</v>
      </c>
      <c r="AZ58" s="297">
        <v>2</v>
      </c>
      <c r="BA58" s="297">
        <v>1</v>
      </c>
      <c r="BB58" s="297">
        <v>0</v>
      </c>
      <c r="BC58" s="297">
        <v>9</v>
      </c>
      <c r="BD58" s="297">
        <v>9</v>
      </c>
      <c r="BE58" s="297">
        <v>9</v>
      </c>
      <c r="BF58" s="297">
        <v>0</v>
      </c>
      <c r="BG58" s="297">
        <v>0</v>
      </c>
      <c r="BH58" s="297">
        <v>0</v>
      </c>
      <c r="BI58" s="297">
        <v>0</v>
      </c>
      <c r="BJ58" s="297">
        <v>1</v>
      </c>
      <c r="BK58" s="297">
        <v>0</v>
      </c>
      <c r="BL58" s="297">
        <v>0</v>
      </c>
      <c r="BM58" s="297">
        <v>0</v>
      </c>
      <c r="BN58" s="297">
        <v>0</v>
      </c>
      <c r="BO58" s="297">
        <v>0</v>
      </c>
      <c r="BP58" s="297">
        <v>2</v>
      </c>
      <c r="BQ58" s="297">
        <v>7</v>
      </c>
      <c r="BR58" s="297">
        <v>2</v>
      </c>
      <c r="BS58" s="297">
        <v>7</v>
      </c>
      <c r="BT58" s="297">
        <v>9</v>
      </c>
      <c r="BU58" s="297">
        <v>2</v>
      </c>
      <c r="BV58" s="297">
        <v>2</v>
      </c>
      <c r="BW58" s="297">
        <v>1</v>
      </c>
      <c r="BX58" s="297">
        <v>1</v>
      </c>
      <c r="BY58" s="297">
        <v>2</v>
      </c>
      <c r="BZ58" s="297">
        <v>1</v>
      </c>
      <c r="CA58" s="297">
        <v>0</v>
      </c>
      <c r="CB58" s="297">
        <v>9</v>
      </c>
      <c r="CC58" s="297">
        <v>0</v>
      </c>
      <c r="CD58" s="297">
        <v>1</v>
      </c>
      <c r="CE58" s="297">
        <v>0</v>
      </c>
      <c r="CF58" s="297">
        <v>0</v>
      </c>
      <c r="CG58" s="297">
        <v>0</v>
      </c>
      <c r="CH58" s="297">
        <v>1</v>
      </c>
      <c r="CI58" s="297">
        <v>0</v>
      </c>
      <c r="CJ58" s="297">
        <v>1</v>
      </c>
      <c r="CK58" s="297">
        <v>0</v>
      </c>
      <c r="CL58" s="297">
        <v>1</v>
      </c>
      <c r="CM58" s="298">
        <v>14</v>
      </c>
    </row>
    <row r="59" spans="1:91" s="339" customFormat="1" ht="11.25" x14ac:dyDescent="0.2">
      <c r="A59" s="281" t="s">
        <v>2085</v>
      </c>
      <c r="B59" s="281" t="s">
        <v>2086</v>
      </c>
      <c r="C59" s="282" t="s">
        <v>170</v>
      </c>
      <c r="D59" s="281" t="s">
        <v>1807</v>
      </c>
      <c r="E59" s="281" t="s">
        <v>1740</v>
      </c>
      <c r="F59" s="340" t="s">
        <v>1993</v>
      </c>
      <c r="G59" s="281" t="s">
        <v>602</v>
      </c>
      <c r="H59" s="281" t="s">
        <v>2087</v>
      </c>
      <c r="I59" s="281" t="s">
        <v>800</v>
      </c>
      <c r="J59" s="341" t="s">
        <v>1961</v>
      </c>
      <c r="K59" s="283" t="s">
        <v>2003</v>
      </c>
      <c r="L59" s="286" t="s">
        <v>2004</v>
      </c>
      <c r="M59" s="342" t="s">
        <v>1815</v>
      </c>
      <c r="N59" s="342" t="s">
        <v>26</v>
      </c>
      <c r="O59" s="343">
        <v>5</v>
      </c>
      <c r="P59" s="343">
        <v>0</v>
      </c>
      <c r="Q59" s="287">
        <v>5</v>
      </c>
      <c r="R59" s="287">
        <v>11</v>
      </c>
      <c r="S59" s="287">
        <v>0</v>
      </c>
      <c r="T59" s="287">
        <v>11</v>
      </c>
      <c r="U59" s="287">
        <v>5</v>
      </c>
      <c r="V59" s="287">
        <v>11</v>
      </c>
      <c r="W59" s="287">
        <v>16</v>
      </c>
      <c r="X59" s="287">
        <v>17</v>
      </c>
      <c r="Y59" s="287">
        <v>7</v>
      </c>
      <c r="Z59" s="287">
        <v>24</v>
      </c>
      <c r="AA59" s="287">
        <v>11</v>
      </c>
      <c r="AB59" s="287">
        <v>11</v>
      </c>
      <c r="AC59" s="287">
        <v>22</v>
      </c>
      <c r="AD59" s="287">
        <v>9</v>
      </c>
      <c r="AE59" s="287">
        <v>13</v>
      </c>
      <c r="AF59" s="287">
        <v>22</v>
      </c>
      <c r="AG59" s="287">
        <v>7</v>
      </c>
      <c r="AH59" s="287">
        <v>14</v>
      </c>
      <c r="AI59" s="287">
        <v>21</v>
      </c>
      <c r="AJ59" s="287">
        <v>11</v>
      </c>
      <c r="AK59" s="287">
        <v>9</v>
      </c>
      <c r="AL59" s="287">
        <v>20</v>
      </c>
      <c r="AM59" s="287">
        <v>60</v>
      </c>
      <c r="AN59" s="287">
        <v>65</v>
      </c>
      <c r="AO59" s="287">
        <v>125</v>
      </c>
      <c r="AP59" s="287">
        <v>7</v>
      </c>
      <c r="AQ59" s="287">
        <v>6</v>
      </c>
      <c r="AR59" s="287">
        <v>13</v>
      </c>
      <c r="AS59" s="287">
        <v>0</v>
      </c>
      <c r="AT59" s="287">
        <v>0</v>
      </c>
      <c r="AU59" s="287">
        <v>0</v>
      </c>
      <c r="AV59" s="287">
        <v>1</v>
      </c>
      <c r="AW59" s="287">
        <v>1</v>
      </c>
      <c r="AX59" s="287">
        <v>1</v>
      </c>
      <c r="AY59" s="287">
        <v>1</v>
      </c>
      <c r="AZ59" s="287">
        <v>1</v>
      </c>
      <c r="BA59" s="287">
        <v>1</v>
      </c>
      <c r="BB59" s="287">
        <v>0</v>
      </c>
      <c r="BC59" s="287">
        <v>6</v>
      </c>
      <c r="BD59" s="287">
        <v>7</v>
      </c>
      <c r="BE59" s="287">
        <v>6</v>
      </c>
      <c r="BF59" s="287">
        <v>0</v>
      </c>
      <c r="BG59" s="287">
        <v>0</v>
      </c>
      <c r="BH59" s="287">
        <v>0</v>
      </c>
      <c r="BI59" s="287">
        <v>0</v>
      </c>
      <c r="BJ59" s="287">
        <v>0</v>
      </c>
      <c r="BK59" s="287">
        <v>1</v>
      </c>
      <c r="BL59" s="287">
        <v>0</v>
      </c>
      <c r="BM59" s="287">
        <v>0</v>
      </c>
      <c r="BN59" s="287">
        <v>0</v>
      </c>
      <c r="BO59" s="287">
        <v>0</v>
      </c>
      <c r="BP59" s="287">
        <v>2</v>
      </c>
      <c r="BQ59" s="287">
        <v>4</v>
      </c>
      <c r="BR59" s="287">
        <v>2</v>
      </c>
      <c r="BS59" s="287">
        <v>4</v>
      </c>
      <c r="BT59" s="287">
        <v>6</v>
      </c>
      <c r="BU59" s="287">
        <v>1</v>
      </c>
      <c r="BV59" s="287">
        <v>1</v>
      </c>
      <c r="BW59" s="287">
        <v>1</v>
      </c>
      <c r="BX59" s="287">
        <v>1</v>
      </c>
      <c r="BY59" s="287">
        <v>1</v>
      </c>
      <c r="BZ59" s="287">
        <v>1</v>
      </c>
      <c r="CA59" s="287">
        <v>0</v>
      </c>
      <c r="CB59" s="287">
        <v>6</v>
      </c>
      <c r="CC59" s="287">
        <v>1</v>
      </c>
      <c r="CD59" s="287">
        <v>0</v>
      </c>
      <c r="CE59" s="287">
        <v>0</v>
      </c>
      <c r="CF59" s="287">
        <v>0</v>
      </c>
      <c r="CG59" s="287">
        <v>0</v>
      </c>
      <c r="CH59" s="287">
        <v>0</v>
      </c>
      <c r="CI59" s="287">
        <v>0</v>
      </c>
      <c r="CJ59" s="287">
        <v>0</v>
      </c>
      <c r="CK59" s="287">
        <v>0</v>
      </c>
      <c r="CL59" s="287">
        <v>0</v>
      </c>
      <c r="CM59" s="288">
        <v>8</v>
      </c>
    </row>
    <row r="60" spans="1:91" s="339" customFormat="1" ht="11.25" x14ac:dyDescent="0.2">
      <c r="A60" s="281" t="s">
        <v>2088</v>
      </c>
      <c r="B60" s="281" t="s">
        <v>2089</v>
      </c>
      <c r="C60" s="282" t="s">
        <v>170</v>
      </c>
      <c r="D60" s="281" t="s">
        <v>1807</v>
      </c>
      <c r="E60" s="281" t="s">
        <v>1740</v>
      </c>
      <c r="F60" s="340" t="s">
        <v>2009</v>
      </c>
      <c r="G60" s="281" t="s">
        <v>323</v>
      </c>
      <c r="H60" s="281" t="s">
        <v>2090</v>
      </c>
      <c r="I60" s="281" t="s">
        <v>2091</v>
      </c>
      <c r="J60" s="341" t="s">
        <v>2092</v>
      </c>
      <c r="K60" s="283" t="s">
        <v>2093</v>
      </c>
      <c r="L60" s="286" t="s">
        <v>1776</v>
      </c>
      <c r="M60" s="342" t="s">
        <v>2091</v>
      </c>
      <c r="N60" s="342" t="s">
        <v>26</v>
      </c>
      <c r="O60" s="343">
        <v>6</v>
      </c>
      <c r="P60" s="343">
        <v>0</v>
      </c>
      <c r="Q60" s="287">
        <v>6</v>
      </c>
      <c r="R60" s="287">
        <v>9</v>
      </c>
      <c r="S60" s="287">
        <v>0</v>
      </c>
      <c r="T60" s="287">
        <v>9</v>
      </c>
      <c r="U60" s="287">
        <v>6</v>
      </c>
      <c r="V60" s="287">
        <v>9</v>
      </c>
      <c r="W60" s="287">
        <v>15</v>
      </c>
      <c r="X60" s="287">
        <v>12</v>
      </c>
      <c r="Y60" s="287">
        <v>7</v>
      </c>
      <c r="Z60" s="287">
        <v>19</v>
      </c>
      <c r="AA60" s="287">
        <v>16</v>
      </c>
      <c r="AB60" s="287">
        <v>4</v>
      </c>
      <c r="AC60" s="287">
        <v>20</v>
      </c>
      <c r="AD60" s="287">
        <v>10</v>
      </c>
      <c r="AE60" s="287">
        <v>11</v>
      </c>
      <c r="AF60" s="287">
        <v>21</v>
      </c>
      <c r="AG60" s="287">
        <v>9</v>
      </c>
      <c r="AH60" s="287">
        <v>10</v>
      </c>
      <c r="AI60" s="287">
        <v>19</v>
      </c>
      <c r="AJ60" s="287">
        <v>7</v>
      </c>
      <c r="AK60" s="287">
        <v>16</v>
      </c>
      <c r="AL60" s="287">
        <v>23</v>
      </c>
      <c r="AM60" s="287">
        <v>60</v>
      </c>
      <c r="AN60" s="287">
        <v>57</v>
      </c>
      <c r="AO60" s="287">
        <v>117</v>
      </c>
      <c r="AP60" s="287">
        <v>0</v>
      </c>
      <c r="AQ60" s="287">
        <v>0</v>
      </c>
      <c r="AR60" s="287">
        <v>0</v>
      </c>
      <c r="AS60" s="287">
        <v>0</v>
      </c>
      <c r="AT60" s="287">
        <v>0</v>
      </c>
      <c r="AU60" s="287">
        <v>0</v>
      </c>
      <c r="AV60" s="287">
        <v>1</v>
      </c>
      <c r="AW60" s="287">
        <v>1</v>
      </c>
      <c r="AX60" s="287">
        <v>1</v>
      </c>
      <c r="AY60" s="287">
        <v>1</v>
      </c>
      <c r="AZ60" s="287">
        <v>1</v>
      </c>
      <c r="BA60" s="287">
        <v>1</v>
      </c>
      <c r="BB60" s="287">
        <v>0</v>
      </c>
      <c r="BC60" s="287">
        <v>6</v>
      </c>
      <c r="BD60" s="287">
        <v>6</v>
      </c>
      <c r="BE60" s="287">
        <v>6</v>
      </c>
      <c r="BF60" s="287">
        <v>0</v>
      </c>
      <c r="BG60" s="287">
        <v>0</v>
      </c>
      <c r="BH60" s="287">
        <v>0</v>
      </c>
      <c r="BI60" s="287">
        <v>0</v>
      </c>
      <c r="BJ60" s="287">
        <v>1</v>
      </c>
      <c r="BK60" s="287">
        <v>0</v>
      </c>
      <c r="BL60" s="287">
        <v>0</v>
      </c>
      <c r="BM60" s="287">
        <v>0</v>
      </c>
      <c r="BN60" s="287">
        <v>0</v>
      </c>
      <c r="BO60" s="287">
        <v>0</v>
      </c>
      <c r="BP60" s="287">
        <v>4</v>
      </c>
      <c r="BQ60" s="287">
        <v>2</v>
      </c>
      <c r="BR60" s="287">
        <v>4</v>
      </c>
      <c r="BS60" s="287">
        <v>2</v>
      </c>
      <c r="BT60" s="287">
        <v>6</v>
      </c>
      <c r="BU60" s="287">
        <v>1</v>
      </c>
      <c r="BV60" s="287">
        <v>1</v>
      </c>
      <c r="BW60" s="287">
        <v>1</v>
      </c>
      <c r="BX60" s="287">
        <v>1</v>
      </c>
      <c r="BY60" s="287">
        <v>1</v>
      </c>
      <c r="BZ60" s="287">
        <v>1</v>
      </c>
      <c r="CA60" s="287">
        <v>0</v>
      </c>
      <c r="CB60" s="287">
        <v>6</v>
      </c>
      <c r="CC60" s="287">
        <v>1</v>
      </c>
      <c r="CD60" s="287">
        <v>0</v>
      </c>
      <c r="CE60" s="287">
        <v>0</v>
      </c>
      <c r="CF60" s="287">
        <v>0</v>
      </c>
      <c r="CG60" s="287">
        <v>0</v>
      </c>
      <c r="CH60" s="287">
        <v>0</v>
      </c>
      <c r="CI60" s="287">
        <v>0</v>
      </c>
      <c r="CJ60" s="287">
        <v>1</v>
      </c>
      <c r="CK60" s="287">
        <v>1</v>
      </c>
      <c r="CL60" s="287">
        <v>0</v>
      </c>
      <c r="CM60" s="288">
        <v>10</v>
      </c>
    </row>
    <row r="61" spans="1:91" s="339" customFormat="1" ht="11.25" x14ac:dyDescent="0.2">
      <c r="A61" s="281" t="s">
        <v>2094</v>
      </c>
      <c r="B61" s="281" t="s">
        <v>2095</v>
      </c>
      <c r="C61" s="282" t="s">
        <v>170</v>
      </c>
      <c r="D61" s="281" t="s">
        <v>1807</v>
      </c>
      <c r="E61" s="281" t="s">
        <v>1740</v>
      </c>
      <c r="F61" s="340" t="s">
        <v>1762</v>
      </c>
      <c r="G61" s="281" t="s">
        <v>1763</v>
      </c>
      <c r="H61" s="281" t="s">
        <v>1975</v>
      </c>
      <c r="I61" s="281" t="s">
        <v>2096</v>
      </c>
      <c r="J61" s="341" t="s">
        <v>1836</v>
      </c>
      <c r="K61" s="283" t="s">
        <v>1901</v>
      </c>
      <c r="L61" s="286" t="s">
        <v>1768</v>
      </c>
      <c r="M61" s="342" t="s">
        <v>2097</v>
      </c>
      <c r="N61" s="342" t="s">
        <v>26</v>
      </c>
      <c r="O61" s="343">
        <v>12</v>
      </c>
      <c r="P61" s="343">
        <v>0</v>
      </c>
      <c r="Q61" s="287">
        <v>12</v>
      </c>
      <c r="R61" s="287">
        <v>13</v>
      </c>
      <c r="S61" s="287">
        <v>0</v>
      </c>
      <c r="T61" s="287">
        <v>13</v>
      </c>
      <c r="U61" s="287">
        <v>12</v>
      </c>
      <c r="V61" s="287">
        <v>13</v>
      </c>
      <c r="W61" s="287">
        <v>25</v>
      </c>
      <c r="X61" s="287">
        <v>10</v>
      </c>
      <c r="Y61" s="287">
        <v>15</v>
      </c>
      <c r="Z61" s="287">
        <v>25</v>
      </c>
      <c r="AA61" s="287">
        <v>13</v>
      </c>
      <c r="AB61" s="287">
        <v>5</v>
      </c>
      <c r="AC61" s="287">
        <v>18</v>
      </c>
      <c r="AD61" s="287">
        <v>8</v>
      </c>
      <c r="AE61" s="287">
        <v>12</v>
      </c>
      <c r="AF61" s="287">
        <v>20</v>
      </c>
      <c r="AG61" s="287">
        <v>13</v>
      </c>
      <c r="AH61" s="287">
        <v>16</v>
      </c>
      <c r="AI61" s="287">
        <v>29</v>
      </c>
      <c r="AJ61" s="287">
        <v>15</v>
      </c>
      <c r="AK61" s="287">
        <v>13</v>
      </c>
      <c r="AL61" s="287">
        <v>28</v>
      </c>
      <c r="AM61" s="287">
        <v>71</v>
      </c>
      <c r="AN61" s="287">
        <v>74</v>
      </c>
      <c r="AO61" s="287">
        <v>145</v>
      </c>
      <c r="AP61" s="287">
        <v>6</v>
      </c>
      <c r="AQ61" s="287">
        <v>5</v>
      </c>
      <c r="AR61" s="287">
        <v>11</v>
      </c>
      <c r="AS61" s="287">
        <v>0</v>
      </c>
      <c r="AT61" s="287">
        <v>0</v>
      </c>
      <c r="AU61" s="287">
        <v>0</v>
      </c>
      <c r="AV61" s="287">
        <v>1</v>
      </c>
      <c r="AW61" s="287">
        <v>1</v>
      </c>
      <c r="AX61" s="287">
        <v>1</v>
      </c>
      <c r="AY61" s="287">
        <v>1</v>
      </c>
      <c r="AZ61" s="287">
        <v>1</v>
      </c>
      <c r="BA61" s="287">
        <v>1</v>
      </c>
      <c r="BB61" s="287">
        <v>0</v>
      </c>
      <c r="BC61" s="287">
        <v>6</v>
      </c>
      <c r="BD61" s="287">
        <v>9</v>
      </c>
      <c r="BE61" s="287">
        <v>8</v>
      </c>
      <c r="BF61" s="287">
        <v>2</v>
      </c>
      <c r="BG61" s="287">
        <v>0</v>
      </c>
      <c r="BH61" s="287">
        <v>1</v>
      </c>
      <c r="BI61" s="287">
        <v>1</v>
      </c>
      <c r="BJ61" s="287">
        <v>0</v>
      </c>
      <c r="BK61" s="287">
        <v>0</v>
      </c>
      <c r="BL61" s="287">
        <v>0</v>
      </c>
      <c r="BM61" s="287">
        <v>0</v>
      </c>
      <c r="BN61" s="287">
        <v>0</v>
      </c>
      <c r="BO61" s="287">
        <v>0</v>
      </c>
      <c r="BP61" s="287">
        <v>1</v>
      </c>
      <c r="BQ61" s="287">
        <v>4</v>
      </c>
      <c r="BR61" s="287">
        <v>1</v>
      </c>
      <c r="BS61" s="287">
        <v>5</v>
      </c>
      <c r="BT61" s="287">
        <v>6</v>
      </c>
      <c r="BU61" s="287">
        <v>1</v>
      </c>
      <c r="BV61" s="287">
        <v>1</v>
      </c>
      <c r="BW61" s="287">
        <v>1</v>
      </c>
      <c r="BX61" s="287">
        <v>1</v>
      </c>
      <c r="BY61" s="287">
        <v>1</v>
      </c>
      <c r="BZ61" s="287">
        <v>1</v>
      </c>
      <c r="CA61" s="287">
        <v>0</v>
      </c>
      <c r="CB61" s="287">
        <v>6</v>
      </c>
      <c r="CC61" s="287">
        <v>1</v>
      </c>
      <c r="CD61" s="287">
        <v>0</v>
      </c>
      <c r="CE61" s="287">
        <v>0</v>
      </c>
      <c r="CF61" s="287">
        <v>0</v>
      </c>
      <c r="CG61" s="287">
        <v>0</v>
      </c>
      <c r="CH61" s="287">
        <v>0</v>
      </c>
      <c r="CI61" s="287">
        <v>0</v>
      </c>
      <c r="CJ61" s="287">
        <v>0</v>
      </c>
      <c r="CK61" s="287">
        <v>0</v>
      </c>
      <c r="CL61" s="287">
        <v>0</v>
      </c>
      <c r="CM61" s="288">
        <v>7</v>
      </c>
    </row>
    <row r="62" spans="1:91" s="339" customFormat="1" ht="11.25" x14ac:dyDescent="0.2">
      <c r="A62" s="281" t="s">
        <v>2098</v>
      </c>
      <c r="B62" s="281" t="s">
        <v>2099</v>
      </c>
      <c r="C62" s="282" t="s">
        <v>170</v>
      </c>
      <c r="D62" s="281" t="s">
        <v>1791</v>
      </c>
      <c r="E62" s="281" t="s">
        <v>1740</v>
      </c>
      <c r="F62" s="340" t="s">
        <v>2100</v>
      </c>
      <c r="G62" s="281" t="s">
        <v>2101</v>
      </c>
      <c r="H62" s="281" t="s">
        <v>1742</v>
      </c>
      <c r="I62" s="281" t="s">
        <v>2101</v>
      </c>
      <c r="J62" s="341" t="s">
        <v>1795</v>
      </c>
      <c r="K62" s="283" t="s">
        <v>1796</v>
      </c>
      <c r="L62" s="286" t="s">
        <v>1797</v>
      </c>
      <c r="M62" s="342" t="s">
        <v>2102</v>
      </c>
      <c r="N62" s="342" t="s">
        <v>1747</v>
      </c>
      <c r="O62" s="343">
        <v>13</v>
      </c>
      <c r="P62" s="343">
        <v>0</v>
      </c>
      <c r="Q62" s="287">
        <v>13</v>
      </c>
      <c r="R62" s="287">
        <v>10</v>
      </c>
      <c r="S62" s="287">
        <v>0</v>
      </c>
      <c r="T62" s="287">
        <v>10</v>
      </c>
      <c r="U62" s="287">
        <v>13</v>
      </c>
      <c r="V62" s="287">
        <v>10</v>
      </c>
      <c r="W62" s="287">
        <v>23</v>
      </c>
      <c r="X62" s="287">
        <v>13</v>
      </c>
      <c r="Y62" s="287">
        <v>23</v>
      </c>
      <c r="Z62" s="287">
        <v>36</v>
      </c>
      <c r="AA62" s="287">
        <v>12</v>
      </c>
      <c r="AB62" s="287">
        <v>16</v>
      </c>
      <c r="AC62" s="287">
        <v>28</v>
      </c>
      <c r="AD62" s="287">
        <v>16</v>
      </c>
      <c r="AE62" s="287">
        <v>17</v>
      </c>
      <c r="AF62" s="287">
        <v>33</v>
      </c>
      <c r="AG62" s="287">
        <v>25</v>
      </c>
      <c r="AH62" s="287">
        <v>13</v>
      </c>
      <c r="AI62" s="287">
        <v>38</v>
      </c>
      <c r="AJ62" s="287">
        <v>15</v>
      </c>
      <c r="AK62" s="287">
        <v>9</v>
      </c>
      <c r="AL62" s="287">
        <v>24</v>
      </c>
      <c r="AM62" s="287">
        <v>94</v>
      </c>
      <c r="AN62" s="287">
        <v>88</v>
      </c>
      <c r="AO62" s="287">
        <v>182</v>
      </c>
      <c r="AP62" s="287">
        <v>7</v>
      </c>
      <c r="AQ62" s="287">
        <v>15</v>
      </c>
      <c r="AR62" s="287">
        <v>22</v>
      </c>
      <c r="AS62" s="287">
        <v>0</v>
      </c>
      <c r="AT62" s="287">
        <v>0</v>
      </c>
      <c r="AU62" s="287">
        <v>0</v>
      </c>
      <c r="AV62" s="287">
        <v>1</v>
      </c>
      <c r="AW62" s="287">
        <v>1</v>
      </c>
      <c r="AX62" s="287">
        <v>1</v>
      </c>
      <c r="AY62" s="287">
        <v>1</v>
      </c>
      <c r="AZ62" s="287">
        <v>1</v>
      </c>
      <c r="BA62" s="287">
        <v>1</v>
      </c>
      <c r="BB62" s="287">
        <v>0</v>
      </c>
      <c r="BC62" s="287">
        <v>6</v>
      </c>
      <c r="BD62" s="287">
        <v>8</v>
      </c>
      <c r="BE62" s="287">
        <v>8</v>
      </c>
      <c r="BF62" s="287">
        <v>0</v>
      </c>
      <c r="BG62" s="287">
        <v>0</v>
      </c>
      <c r="BH62" s="287">
        <v>0</v>
      </c>
      <c r="BI62" s="287">
        <v>0</v>
      </c>
      <c r="BJ62" s="287">
        <v>0</v>
      </c>
      <c r="BK62" s="287">
        <v>1</v>
      </c>
      <c r="BL62" s="287">
        <v>0</v>
      </c>
      <c r="BM62" s="287">
        <v>0</v>
      </c>
      <c r="BN62" s="287">
        <v>0</v>
      </c>
      <c r="BO62" s="287">
        <v>0</v>
      </c>
      <c r="BP62" s="287">
        <v>1</v>
      </c>
      <c r="BQ62" s="287">
        <v>5</v>
      </c>
      <c r="BR62" s="287">
        <v>1</v>
      </c>
      <c r="BS62" s="287">
        <v>5</v>
      </c>
      <c r="BT62" s="287">
        <v>6</v>
      </c>
      <c r="BU62" s="287">
        <v>1</v>
      </c>
      <c r="BV62" s="287">
        <v>1</v>
      </c>
      <c r="BW62" s="287">
        <v>1</v>
      </c>
      <c r="BX62" s="287">
        <v>1</v>
      </c>
      <c r="BY62" s="287">
        <v>1</v>
      </c>
      <c r="BZ62" s="287">
        <v>1</v>
      </c>
      <c r="CA62" s="287">
        <v>0</v>
      </c>
      <c r="CB62" s="287">
        <v>6</v>
      </c>
      <c r="CC62" s="287">
        <v>1</v>
      </c>
      <c r="CD62" s="287">
        <v>0</v>
      </c>
      <c r="CE62" s="287">
        <v>1</v>
      </c>
      <c r="CF62" s="287">
        <v>0</v>
      </c>
      <c r="CG62" s="287">
        <v>1</v>
      </c>
      <c r="CH62" s="287">
        <v>0</v>
      </c>
      <c r="CI62" s="287">
        <v>0</v>
      </c>
      <c r="CJ62" s="287">
        <v>1</v>
      </c>
      <c r="CK62" s="287">
        <v>1</v>
      </c>
      <c r="CL62" s="287">
        <v>0</v>
      </c>
      <c r="CM62" s="288">
        <v>12</v>
      </c>
    </row>
    <row r="63" spans="1:91" s="339" customFormat="1" ht="11.25" x14ac:dyDescent="0.2">
      <c r="A63" s="281" t="s">
        <v>2103</v>
      </c>
      <c r="B63" s="281" t="s">
        <v>2104</v>
      </c>
      <c r="C63" s="282" t="s">
        <v>170</v>
      </c>
      <c r="D63" s="281" t="s">
        <v>1791</v>
      </c>
      <c r="E63" s="281" t="s">
        <v>1756</v>
      </c>
      <c r="F63" s="340" t="s">
        <v>1792</v>
      </c>
      <c r="G63" s="281" t="s">
        <v>313</v>
      </c>
      <c r="H63" s="281" t="s">
        <v>2105</v>
      </c>
      <c r="I63" s="281" t="s">
        <v>2106</v>
      </c>
      <c r="J63" s="341" t="s">
        <v>1795</v>
      </c>
      <c r="K63" s="283" t="s">
        <v>1796</v>
      </c>
      <c r="L63" s="286" t="s">
        <v>1797</v>
      </c>
      <c r="M63" s="342" t="s">
        <v>2106</v>
      </c>
      <c r="N63" s="342" t="s">
        <v>26</v>
      </c>
      <c r="O63" s="343">
        <v>7</v>
      </c>
      <c r="P63" s="343">
        <v>0</v>
      </c>
      <c r="Q63" s="287">
        <v>7</v>
      </c>
      <c r="R63" s="287">
        <v>12</v>
      </c>
      <c r="S63" s="287">
        <v>0</v>
      </c>
      <c r="T63" s="287">
        <v>12</v>
      </c>
      <c r="U63" s="287">
        <v>7</v>
      </c>
      <c r="V63" s="287">
        <v>12</v>
      </c>
      <c r="W63" s="287">
        <v>19</v>
      </c>
      <c r="X63" s="287">
        <v>9</v>
      </c>
      <c r="Y63" s="287">
        <v>7</v>
      </c>
      <c r="Z63" s="287">
        <v>16</v>
      </c>
      <c r="AA63" s="287">
        <v>7</v>
      </c>
      <c r="AB63" s="287">
        <v>10</v>
      </c>
      <c r="AC63" s="287">
        <v>17</v>
      </c>
      <c r="AD63" s="287">
        <v>7</v>
      </c>
      <c r="AE63" s="287">
        <v>2</v>
      </c>
      <c r="AF63" s="287">
        <v>9</v>
      </c>
      <c r="AG63" s="287">
        <v>6</v>
      </c>
      <c r="AH63" s="287">
        <v>4</v>
      </c>
      <c r="AI63" s="287">
        <v>10</v>
      </c>
      <c r="AJ63" s="287">
        <v>15</v>
      </c>
      <c r="AK63" s="287">
        <v>7</v>
      </c>
      <c r="AL63" s="287">
        <v>22</v>
      </c>
      <c r="AM63" s="287">
        <v>51</v>
      </c>
      <c r="AN63" s="287">
        <v>42</v>
      </c>
      <c r="AO63" s="287">
        <v>93</v>
      </c>
      <c r="AP63" s="287">
        <v>4</v>
      </c>
      <c r="AQ63" s="287">
        <v>1</v>
      </c>
      <c r="AR63" s="287">
        <v>5</v>
      </c>
      <c r="AS63" s="287">
        <v>0</v>
      </c>
      <c r="AT63" s="287">
        <v>0</v>
      </c>
      <c r="AU63" s="287">
        <v>0</v>
      </c>
      <c r="AV63" s="287">
        <v>1</v>
      </c>
      <c r="AW63" s="287">
        <v>1</v>
      </c>
      <c r="AX63" s="287">
        <v>0</v>
      </c>
      <c r="AY63" s="287">
        <v>0</v>
      </c>
      <c r="AZ63" s="287">
        <v>1</v>
      </c>
      <c r="BA63" s="287">
        <v>1</v>
      </c>
      <c r="BB63" s="287">
        <v>1</v>
      </c>
      <c r="BC63" s="287">
        <v>5</v>
      </c>
      <c r="BD63" s="287">
        <v>7</v>
      </c>
      <c r="BE63" s="287">
        <v>7</v>
      </c>
      <c r="BF63" s="287">
        <v>0</v>
      </c>
      <c r="BG63" s="287">
        <v>0</v>
      </c>
      <c r="BH63" s="287">
        <v>1</v>
      </c>
      <c r="BI63" s="287">
        <v>1</v>
      </c>
      <c r="BJ63" s="287">
        <v>0</v>
      </c>
      <c r="BK63" s="287">
        <v>0</v>
      </c>
      <c r="BL63" s="287">
        <v>0</v>
      </c>
      <c r="BM63" s="287">
        <v>0</v>
      </c>
      <c r="BN63" s="287">
        <v>0</v>
      </c>
      <c r="BO63" s="287">
        <v>0</v>
      </c>
      <c r="BP63" s="287">
        <v>0</v>
      </c>
      <c r="BQ63" s="287">
        <v>4</v>
      </c>
      <c r="BR63" s="287">
        <v>0</v>
      </c>
      <c r="BS63" s="287">
        <v>5</v>
      </c>
      <c r="BT63" s="287">
        <v>5</v>
      </c>
      <c r="BU63" s="287">
        <v>1</v>
      </c>
      <c r="BV63" s="287">
        <v>1</v>
      </c>
      <c r="BW63" s="287">
        <v>0</v>
      </c>
      <c r="BX63" s="287">
        <v>0</v>
      </c>
      <c r="BY63" s="287">
        <v>1</v>
      </c>
      <c r="BZ63" s="287">
        <v>1</v>
      </c>
      <c r="CA63" s="287">
        <v>1</v>
      </c>
      <c r="CB63" s="287">
        <v>5</v>
      </c>
      <c r="CC63" s="287">
        <v>1</v>
      </c>
      <c r="CD63" s="287">
        <v>1</v>
      </c>
      <c r="CE63" s="287">
        <v>0</v>
      </c>
      <c r="CF63" s="287">
        <v>0</v>
      </c>
      <c r="CG63" s="287">
        <v>0</v>
      </c>
      <c r="CH63" s="287">
        <v>1</v>
      </c>
      <c r="CI63" s="287">
        <v>0</v>
      </c>
      <c r="CJ63" s="287">
        <v>1</v>
      </c>
      <c r="CK63" s="287">
        <v>1</v>
      </c>
      <c r="CL63" s="287">
        <v>0</v>
      </c>
      <c r="CM63" s="288">
        <v>10</v>
      </c>
    </row>
    <row r="64" spans="1:91" s="351" customFormat="1" ht="12.75" customHeight="1" x14ac:dyDescent="0.15">
      <c r="A64" s="344"/>
      <c r="B64" s="344"/>
      <c r="C64" s="345"/>
      <c r="D64" s="344"/>
      <c r="E64" s="344"/>
      <c r="F64" s="346"/>
      <c r="G64" s="344"/>
      <c r="H64" s="344"/>
      <c r="I64" s="344"/>
      <c r="J64" s="347"/>
      <c r="K64" s="348"/>
      <c r="L64" s="349"/>
      <c r="M64" s="344"/>
      <c r="N64" s="344"/>
      <c r="O64" s="350">
        <f t="shared" ref="O64:AT64" si="0">SUM(O5:O63)</f>
        <v>861</v>
      </c>
      <c r="P64" s="350">
        <f t="shared" si="0"/>
        <v>8</v>
      </c>
      <c r="Q64" s="350">
        <f t="shared" si="0"/>
        <v>869</v>
      </c>
      <c r="R64" s="350">
        <f t="shared" si="0"/>
        <v>824</v>
      </c>
      <c r="S64" s="350">
        <f t="shared" si="0"/>
        <v>9</v>
      </c>
      <c r="T64" s="350">
        <f t="shared" si="0"/>
        <v>833</v>
      </c>
      <c r="U64" s="350">
        <f t="shared" si="0"/>
        <v>869</v>
      </c>
      <c r="V64" s="350">
        <f t="shared" si="0"/>
        <v>833</v>
      </c>
      <c r="W64" s="350">
        <f t="shared" si="0"/>
        <v>1702</v>
      </c>
      <c r="X64" s="350">
        <f t="shared" si="0"/>
        <v>898</v>
      </c>
      <c r="Y64" s="350">
        <f t="shared" si="0"/>
        <v>889</v>
      </c>
      <c r="Z64" s="350">
        <f t="shared" si="0"/>
        <v>1787</v>
      </c>
      <c r="AA64" s="350">
        <f t="shared" si="0"/>
        <v>997</v>
      </c>
      <c r="AB64" s="350">
        <f t="shared" si="0"/>
        <v>899</v>
      </c>
      <c r="AC64" s="350">
        <f t="shared" si="0"/>
        <v>1896</v>
      </c>
      <c r="AD64" s="350">
        <f t="shared" si="0"/>
        <v>901</v>
      </c>
      <c r="AE64" s="350">
        <f t="shared" si="0"/>
        <v>892</v>
      </c>
      <c r="AF64" s="350">
        <f t="shared" si="0"/>
        <v>1793</v>
      </c>
      <c r="AG64" s="350">
        <f t="shared" si="0"/>
        <v>933</v>
      </c>
      <c r="AH64" s="350">
        <f t="shared" si="0"/>
        <v>916</v>
      </c>
      <c r="AI64" s="350">
        <f t="shared" si="0"/>
        <v>1849</v>
      </c>
      <c r="AJ64" s="350">
        <f t="shared" si="0"/>
        <v>953</v>
      </c>
      <c r="AK64" s="350">
        <f t="shared" si="0"/>
        <v>887</v>
      </c>
      <c r="AL64" s="350">
        <f t="shared" si="0"/>
        <v>1840</v>
      </c>
      <c r="AM64" s="350">
        <f t="shared" si="0"/>
        <v>5551</v>
      </c>
      <c r="AN64" s="350">
        <f t="shared" si="0"/>
        <v>5316</v>
      </c>
      <c r="AO64" s="350">
        <f t="shared" si="0"/>
        <v>10867</v>
      </c>
      <c r="AP64" s="350">
        <f t="shared" si="0"/>
        <v>441</v>
      </c>
      <c r="AQ64" s="350">
        <f t="shared" si="0"/>
        <v>417</v>
      </c>
      <c r="AR64" s="350">
        <f t="shared" si="0"/>
        <v>858</v>
      </c>
      <c r="AS64" s="350">
        <f t="shared" si="0"/>
        <v>101</v>
      </c>
      <c r="AT64" s="350">
        <f t="shared" si="0"/>
        <v>96</v>
      </c>
      <c r="AU64" s="350">
        <f t="shared" ref="AU64:BZ64" si="1">SUM(AU5:AU63)</f>
        <v>197</v>
      </c>
      <c r="AV64" s="350">
        <f t="shared" si="1"/>
        <v>80</v>
      </c>
      <c r="AW64" s="350">
        <f t="shared" si="1"/>
        <v>78</v>
      </c>
      <c r="AX64" s="350">
        <f t="shared" si="1"/>
        <v>81</v>
      </c>
      <c r="AY64" s="350">
        <f t="shared" si="1"/>
        <v>79</v>
      </c>
      <c r="AZ64" s="350">
        <f t="shared" si="1"/>
        <v>80</v>
      </c>
      <c r="BA64" s="350">
        <f t="shared" si="1"/>
        <v>82</v>
      </c>
      <c r="BB64" s="350">
        <f t="shared" si="1"/>
        <v>7</v>
      </c>
      <c r="BC64" s="350">
        <f t="shared" si="1"/>
        <v>487</v>
      </c>
      <c r="BD64" s="350">
        <f t="shared" si="1"/>
        <v>577</v>
      </c>
      <c r="BE64" s="350">
        <f t="shared" si="1"/>
        <v>517</v>
      </c>
      <c r="BF64" s="350">
        <f t="shared" si="1"/>
        <v>35</v>
      </c>
      <c r="BG64" s="350">
        <f t="shared" si="1"/>
        <v>3</v>
      </c>
      <c r="BH64" s="350">
        <f t="shared" si="1"/>
        <v>4</v>
      </c>
      <c r="BI64" s="350">
        <f t="shared" si="1"/>
        <v>7</v>
      </c>
      <c r="BJ64" s="350">
        <f t="shared" si="1"/>
        <v>22</v>
      </c>
      <c r="BK64" s="350">
        <f t="shared" si="1"/>
        <v>29</v>
      </c>
      <c r="BL64" s="350">
        <f t="shared" si="1"/>
        <v>5</v>
      </c>
      <c r="BM64" s="350">
        <f t="shared" si="1"/>
        <v>7</v>
      </c>
      <c r="BN64" s="350">
        <f t="shared" si="1"/>
        <v>0</v>
      </c>
      <c r="BO64" s="350">
        <f t="shared" si="1"/>
        <v>1</v>
      </c>
      <c r="BP64" s="350">
        <f t="shared" si="1"/>
        <v>129</v>
      </c>
      <c r="BQ64" s="350">
        <f t="shared" si="1"/>
        <v>350</v>
      </c>
      <c r="BR64" s="350">
        <f t="shared" si="1"/>
        <v>132</v>
      </c>
      <c r="BS64" s="350">
        <f t="shared" si="1"/>
        <v>354</v>
      </c>
      <c r="BT64" s="350">
        <f t="shared" si="1"/>
        <v>486</v>
      </c>
      <c r="BU64" s="350">
        <f t="shared" si="1"/>
        <v>79</v>
      </c>
      <c r="BV64" s="350">
        <f t="shared" si="1"/>
        <v>78</v>
      </c>
      <c r="BW64" s="350">
        <f t="shared" si="1"/>
        <v>81</v>
      </c>
      <c r="BX64" s="350">
        <f t="shared" si="1"/>
        <v>79</v>
      </c>
      <c r="BY64" s="350">
        <f t="shared" si="1"/>
        <v>80</v>
      </c>
      <c r="BZ64" s="350">
        <f t="shared" si="1"/>
        <v>82</v>
      </c>
      <c r="CA64" s="350">
        <f t="shared" ref="CA64:CM64" si="2">SUM(CA5:CA63)</f>
        <v>7</v>
      </c>
      <c r="CB64" s="350">
        <f t="shared" si="2"/>
        <v>486</v>
      </c>
      <c r="CC64" s="350">
        <f t="shared" si="2"/>
        <v>46</v>
      </c>
      <c r="CD64" s="350">
        <f t="shared" si="2"/>
        <v>23</v>
      </c>
      <c r="CE64" s="350">
        <f t="shared" si="2"/>
        <v>10</v>
      </c>
      <c r="CF64" s="350">
        <f t="shared" si="2"/>
        <v>9</v>
      </c>
      <c r="CG64" s="350">
        <f t="shared" si="2"/>
        <v>12</v>
      </c>
      <c r="CH64" s="350">
        <f t="shared" si="2"/>
        <v>15</v>
      </c>
      <c r="CI64" s="350">
        <f t="shared" si="2"/>
        <v>7</v>
      </c>
      <c r="CJ64" s="350">
        <f t="shared" si="2"/>
        <v>18</v>
      </c>
      <c r="CK64" s="350">
        <f t="shared" si="2"/>
        <v>56</v>
      </c>
      <c r="CL64" s="350">
        <f t="shared" si="2"/>
        <v>28</v>
      </c>
      <c r="CM64" s="350">
        <f t="shared" si="2"/>
        <v>774</v>
      </c>
    </row>
    <row r="65" spans="3:91" s="353" customFormat="1" x14ac:dyDescent="0.2">
      <c r="C65" s="354"/>
      <c r="F65" s="355"/>
      <c r="J65" s="356"/>
      <c r="K65" s="357"/>
      <c r="L65" s="358"/>
      <c r="M65" s="359"/>
      <c r="N65" s="359"/>
      <c r="O65" s="360"/>
      <c r="P65" s="360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2"/>
      <c r="AD65" s="352"/>
      <c r="AE65" s="352"/>
      <c r="AF65" s="352"/>
      <c r="AG65" s="352"/>
      <c r="AH65" s="352"/>
      <c r="AI65" s="352"/>
      <c r="AJ65" s="352"/>
      <c r="AK65" s="352"/>
      <c r="AL65" s="352"/>
      <c r="AM65" s="352"/>
      <c r="AN65" s="352"/>
      <c r="AO65" s="352"/>
      <c r="AP65" s="352"/>
      <c r="AQ65" s="352"/>
      <c r="AR65" s="352"/>
      <c r="AS65" s="352"/>
      <c r="AT65" s="352"/>
      <c r="AU65" s="352"/>
      <c r="AV65" s="352"/>
      <c r="AW65" s="352"/>
      <c r="AX65" s="352"/>
      <c r="AY65" s="352"/>
      <c r="AZ65" s="352"/>
      <c r="BA65" s="352"/>
      <c r="BB65" s="352"/>
      <c r="BC65" s="352"/>
      <c r="BD65" s="352"/>
      <c r="BE65" s="352"/>
      <c r="BF65" s="352"/>
      <c r="BG65" s="352"/>
      <c r="BH65" s="352"/>
      <c r="BI65" s="352"/>
      <c r="BJ65" s="352"/>
      <c r="BK65" s="352"/>
      <c r="BL65" s="352"/>
      <c r="BM65" s="352"/>
      <c r="BN65" s="352"/>
      <c r="BO65" s="352"/>
      <c r="BP65" s="361"/>
      <c r="BQ65" s="361"/>
      <c r="BR65" s="361"/>
      <c r="BS65" s="361"/>
      <c r="BT65" s="361"/>
      <c r="BU65" s="352"/>
      <c r="BV65" s="352"/>
      <c r="BW65" s="352"/>
      <c r="BX65" s="352"/>
      <c r="BY65" s="352"/>
      <c r="BZ65" s="352"/>
      <c r="CA65" s="352"/>
      <c r="CB65" s="352"/>
      <c r="CC65" s="352"/>
      <c r="CD65" s="352"/>
      <c r="CE65" s="352"/>
      <c r="CF65" s="352"/>
      <c r="CG65" s="352"/>
      <c r="CH65" s="352"/>
      <c r="CI65" s="352"/>
      <c r="CJ65" s="352"/>
      <c r="CK65" s="352"/>
      <c r="CL65" s="352"/>
      <c r="CM65" s="352"/>
    </row>
    <row r="66" spans="3:91" s="353" customFormat="1" x14ac:dyDescent="0.2">
      <c r="C66" s="354"/>
      <c r="F66" s="355"/>
      <c r="J66" s="356"/>
      <c r="K66" s="357"/>
      <c r="L66" s="358"/>
      <c r="M66" s="359"/>
      <c r="N66" s="359"/>
      <c r="O66" s="360"/>
      <c r="P66" s="360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352"/>
      <c r="AC66" s="352"/>
      <c r="AD66" s="352"/>
      <c r="AE66" s="352"/>
      <c r="AF66" s="352"/>
      <c r="AG66" s="352"/>
      <c r="AH66" s="352"/>
      <c r="AI66" s="352"/>
      <c r="AJ66" s="352"/>
      <c r="AK66" s="352"/>
      <c r="AL66" s="352"/>
      <c r="AM66" s="352"/>
      <c r="AN66" s="352"/>
      <c r="AO66" s="352"/>
      <c r="AP66" s="352"/>
      <c r="AQ66" s="352"/>
      <c r="AR66" s="352"/>
      <c r="AS66" s="352"/>
      <c r="AT66" s="352"/>
      <c r="AU66" s="352"/>
      <c r="AV66" s="352"/>
      <c r="AW66" s="352"/>
      <c r="AX66" s="352"/>
      <c r="AY66" s="352"/>
      <c r="AZ66" s="352"/>
      <c r="BA66" s="352"/>
      <c r="BB66" s="352"/>
      <c r="BC66" s="352"/>
      <c r="BD66" s="352"/>
      <c r="BE66" s="352"/>
      <c r="BF66" s="352"/>
      <c r="BG66" s="352"/>
      <c r="BH66" s="352"/>
      <c r="BI66" s="352"/>
      <c r="BJ66" s="352"/>
      <c r="BK66" s="352"/>
      <c r="BL66" s="352"/>
      <c r="BM66" s="352"/>
      <c r="BN66" s="352"/>
      <c r="BO66" s="352"/>
      <c r="BP66" s="352"/>
      <c r="BQ66" s="361"/>
      <c r="BR66" s="361"/>
      <c r="BS66" s="361"/>
      <c r="BT66" s="361"/>
      <c r="BU66" s="352"/>
      <c r="BV66" s="352"/>
      <c r="BW66" s="352"/>
      <c r="BX66" s="352"/>
      <c r="BY66" s="352"/>
      <c r="BZ66" s="352"/>
      <c r="CA66" s="352"/>
      <c r="CB66" s="352"/>
      <c r="CC66" s="352"/>
      <c r="CD66" s="352"/>
      <c r="CE66" s="352"/>
      <c r="CF66" s="352"/>
      <c r="CG66" s="352"/>
      <c r="CH66" s="352"/>
      <c r="CI66" s="352"/>
      <c r="CJ66" s="352"/>
      <c r="CK66" s="352"/>
      <c r="CL66" s="361"/>
      <c r="CM66" s="352"/>
    </row>
  </sheetData>
  <mergeCells count="26">
    <mergeCell ref="AD3:AF3"/>
    <mergeCell ref="O3:Q3"/>
    <mergeCell ref="R3:T3"/>
    <mergeCell ref="U3:W3"/>
    <mergeCell ref="X3:Z3"/>
    <mergeCell ref="AA3:AC3"/>
    <mergeCell ref="BP3:BQ3"/>
    <mergeCell ref="AG3:AI3"/>
    <mergeCell ref="AJ3:AL3"/>
    <mergeCell ref="AM3:AO3"/>
    <mergeCell ref="AP3:AR3"/>
    <mergeCell ref="AS3:AU3"/>
    <mergeCell ref="AV3:BC3"/>
    <mergeCell ref="BD3:BF3"/>
    <mergeCell ref="BG3:BI3"/>
    <mergeCell ref="BJ3:BK3"/>
    <mergeCell ref="BL3:BM3"/>
    <mergeCell ref="BN3:BO3"/>
    <mergeCell ref="CK3:CL3"/>
    <mergeCell ref="CM3:CM4"/>
    <mergeCell ref="BR3:BT3"/>
    <mergeCell ref="BU3:CB3"/>
    <mergeCell ref="CC3:CD3"/>
    <mergeCell ref="CE3:CF3"/>
    <mergeCell ref="CG3:CH3"/>
    <mergeCell ref="CI3:CJ3"/>
  </mergeCells>
  <pageMargins left="0.39370078740157483" right="0.39370078740157483" top="0.39370078740157483" bottom="0.39370078740157483" header="0" footer="0"/>
  <pageSetup paperSize="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9"/>
  <sheetViews>
    <sheetView zoomScaleNormal="100" workbookViewId="0">
      <pane ySplit="3" topLeftCell="A4" activePane="bottomLeft" state="frozen"/>
      <selection pane="bottomLeft" activeCell="A4" sqref="A4"/>
    </sheetView>
  </sheetViews>
  <sheetFormatPr baseColWidth="10" defaultRowHeight="12.75" x14ac:dyDescent="0.2"/>
  <cols>
    <col min="1" max="1" width="7.6640625" style="303" customWidth="1"/>
    <col min="2" max="2" width="12" style="289"/>
    <col min="3" max="3" width="33.1640625" style="289" bestFit="1" customWidth="1"/>
    <col min="4" max="4" width="21.6640625" style="304" customWidth="1"/>
    <col min="5" max="5" width="42.1640625" style="289" customWidth="1"/>
    <col min="6" max="6" width="24.1640625" style="289" customWidth="1"/>
    <col min="7" max="7" width="7.1640625" style="289" customWidth="1"/>
    <col min="8" max="8" width="11.33203125" style="289" bestFit="1" customWidth="1"/>
    <col min="9" max="9" width="8" style="289" customWidth="1"/>
    <col min="10" max="10" width="14.6640625" style="289" bestFit="1" customWidth="1"/>
    <col min="11" max="11" width="8.33203125" style="304" bestFit="1" customWidth="1"/>
    <col min="12" max="12" width="7.6640625" style="304" customWidth="1"/>
    <col min="13" max="13" width="26.1640625" style="304" customWidth="1"/>
    <col min="14" max="14" width="67" style="304" bestFit="1" customWidth="1"/>
    <col min="15" max="15" width="24.33203125" style="304" bestFit="1" customWidth="1"/>
    <col min="16" max="16" width="11.33203125" style="289" customWidth="1"/>
    <col min="17" max="17" width="10.5" style="289" customWidth="1"/>
    <col min="18" max="18" width="12.5" style="289" customWidth="1"/>
    <col min="19" max="39" width="10.5" style="289" customWidth="1"/>
    <col min="40" max="40" width="12.6640625" style="303" customWidth="1"/>
    <col min="41" max="46" width="6.1640625" style="289" customWidth="1"/>
    <col min="47" max="47" width="15.5" style="289" bestFit="1" customWidth="1"/>
    <col min="48" max="48" width="7.33203125" style="289" bestFit="1" customWidth="1"/>
    <col min="49" max="51" width="8.5" style="289" customWidth="1"/>
    <col min="52" max="55" width="10.5" style="289" customWidth="1"/>
    <col min="56" max="59" width="11.33203125" style="289" customWidth="1"/>
    <col min="60" max="60" width="9.1640625" style="289" customWidth="1"/>
    <col min="61" max="61" width="8.83203125" style="289" customWidth="1"/>
    <col min="62" max="62" width="9.1640625" style="289" customWidth="1"/>
    <col min="63" max="63" width="8.83203125" style="289" customWidth="1"/>
    <col min="64" max="69" width="6.6640625" style="289" customWidth="1"/>
    <col min="70" max="70" width="19.83203125" style="289" customWidth="1"/>
    <col min="71" max="71" width="17.5" style="289" customWidth="1"/>
    <col min="72" max="72" width="9.1640625" style="289" customWidth="1"/>
    <col min="73" max="73" width="8.83203125" style="289" customWidth="1"/>
    <col min="74" max="74" width="12.6640625" style="303" customWidth="1"/>
    <col min="75" max="256" width="12" style="289"/>
    <col min="257" max="257" width="7.6640625" style="289" customWidth="1"/>
    <col min="258" max="258" width="12" style="289"/>
    <col min="259" max="259" width="33.1640625" style="289" bestFit="1" customWidth="1"/>
    <col min="260" max="260" width="21.6640625" style="289" customWidth="1"/>
    <col min="261" max="261" width="42.1640625" style="289" customWidth="1"/>
    <col min="262" max="262" width="24.1640625" style="289" customWidth="1"/>
    <col min="263" max="263" width="7.1640625" style="289" customWidth="1"/>
    <col min="264" max="264" width="11.33203125" style="289" bestFit="1" customWidth="1"/>
    <col min="265" max="265" width="8" style="289" customWidth="1"/>
    <col min="266" max="266" width="14.6640625" style="289" bestFit="1" customWidth="1"/>
    <col min="267" max="267" width="8.33203125" style="289" bestFit="1" customWidth="1"/>
    <col min="268" max="268" width="7.6640625" style="289" customWidth="1"/>
    <col min="269" max="269" width="26.1640625" style="289" customWidth="1"/>
    <col min="270" max="270" width="67" style="289" bestFit="1" customWidth="1"/>
    <col min="271" max="271" width="24.33203125" style="289" bestFit="1" customWidth="1"/>
    <col min="272" max="272" width="11.33203125" style="289" customWidth="1"/>
    <col min="273" max="273" width="10.5" style="289" customWidth="1"/>
    <col min="274" max="274" width="12.5" style="289" customWidth="1"/>
    <col min="275" max="295" width="10.5" style="289" customWidth="1"/>
    <col min="296" max="296" width="12.6640625" style="289" customWidth="1"/>
    <col min="297" max="302" width="6.1640625" style="289" customWidth="1"/>
    <col min="303" max="303" width="15.5" style="289" bestFit="1" customWidth="1"/>
    <col min="304" max="304" width="7.33203125" style="289" bestFit="1" customWidth="1"/>
    <col min="305" max="307" width="8.5" style="289" customWidth="1"/>
    <col min="308" max="311" width="10.5" style="289" customWidth="1"/>
    <col min="312" max="315" width="11.33203125" style="289" customWidth="1"/>
    <col min="316" max="316" width="9.1640625" style="289" customWidth="1"/>
    <col min="317" max="317" width="8.83203125" style="289" customWidth="1"/>
    <col min="318" max="318" width="9.1640625" style="289" customWidth="1"/>
    <col min="319" max="319" width="8.83203125" style="289" customWidth="1"/>
    <col min="320" max="325" width="6.6640625" style="289" customWidth="1"/>
    <col min="326" max="326" width="19.83203125" style="289" customWidth="1"/>
    <col min="327" max="327" width="17.5" style="289" customWidth="1"/>
    <col min="328" max="328" width="9.1640625" style="289" customWidth="1"/>
    <col min="329" max="329" width="8.83203125" style="289" customWidth="1"/>
    <col min="330" max="330" width="12.6640625" style="289" customWidth="1"/>
    <col min="331" max="512" width="12" style="289"/>
    <col min="513" max="513" width="7.6640625" style="289" customWidth="1"/>
    <col min="514" max="514" width="12" style="289"/>
    <col min="515" max="515" width="33.1640625" style="289" bestFit="1" customWidth="1"/>
    <col min="516" max="516" width="21.6640625" style="289" customWidth="1"/>
    <col min="517" max="517" width="42.1640625" style="289" customWidth="1"/>
    <col min="518" max="518" width="24.1640625" style="289" customWidth="1"/>
    <col min="519" max="519" width="7.1640625" style="289" customWidth="1"/>
    <col min="520" max="520" width="11.33203125" style="289" bestFit="1" customWidth="1"/>
    <col min="521" max="521" width="8" style="289" customWidth="1"/>
    <col min="522" max="522" width="14.6640625" style="289" bestFit="1" customWidth="1"/>
    <col min="523" max="523" width="8.33203125" style="289" bestFit="1" customWidth="1"/>
    <col min="524" max="524" width="7.6640625" style="289" customWidth="1"/>
    <col min="525" max="525" width="26.1640625" style="289" customWidth="1"/>
    <col min="526" max="526" width="67" style="289" bestFit="1" customWidth="1"/>
    <col min="527" max="527" width="24.33203125" style="289" bestFit="1" customWidth="1"/>
    <col min="528" max="528" width="11.33203125" style="289" customWidth="1"/>
    <col min="529" max="529" width="10.5" style="289" customWidth="1"/>
    <col min="530" max="530" width="12.5" style="289" customWidth="1"/>
    <col min="531" max="551" width="10.5" style="289" customWidth="1"/>
    <col min="552" max="552" width="12.6640625" style="289" customWidth="1"/>
    <col min="553" max="558" width="6.1640625" style="289" customWidth="1"/>
    <col min="559" max="559" width="15.5" style="289" bestFit="1" customWidth="1"/>
    <col min="560" max="560" width="7.33203125" style="289" bestFit="1" customWidth="1"/>
    <col min="561" max="563" width="8.5" style="289" customWidth="1"/>
    <col min="564" max="567" width="10.5" style="289" customWidth="1"/>
    <col min="568" max="571" width="11.33203125" style="289" customWidth="1"/>
    <col min="572" max="572" width="9.1640625" style="289" customWidth="1"/>
    <col min="573" max="573" width="8.83203125" style="289" customWidth="1"/>
    <col min="574" max="574" width="9.1640625" style="289" customWidth="1"/>
    <col min="575" max="575" width="8.83203125" style="289" customWidth="1"/>
    <col min="576" max="581" width="6.6640625" style="289" customWidth="1"/>
    <col min="582" max="582" width="19.83203125" style="289" customWidth="1"/>
    <col min="583" max="583" width="17.5" style="289" customWidth="1"/>
    <col min="584" max="584" width="9.1640625" style="289" customWidth="1"/>
    <col min="585" max="585" width="8.83203125" style="289" customWidth="1"/>
    <col min="586" max="586" width="12.6640625" style="289" customWidth="1"/>
    <col min="587" max="768" width="12" style="289"/>
    <col min="769" max="769" width="7.6640625" style="289" customWidth="1"/>
    <col min="770" max="770" width="12" style="289"/>
    <col min="771" max="771" width="33.1640625" style="289" bestFit="1" customWidth="1"/>
    <col min="772" max="772" width="21.6640625" style="289" customWidth="1"/>
    <col min="773" max="773" width="42.1640625" style="289" customWidth="1"/>
    <col min="774" max="774" width="24.1640625" style="289" customWidth="1"/>
    <col min="775" max="775" width="7.1640625" style="289" customWidth="1"/>
    <col min="776" max="776" width="11.33203125" style="289" bestFit="1" customWidth="1"/>
    <col min="777" max="777" width="8" style="289" customWidth="1"/>
    <col min="778" max="778" width="14.6640625" style="289" bestFit="1" customWidth="1"/>
    <col min="779" max="779" width="8.33203125" style="289" bestFit="1" customWidth="1"/>
    <col min="780" max="780" width="7.6640625" style="289" customWidth="1"/>
    <col min="781" max="781" width="26.1640625" style="289" customWidth="1"/>
    <col min="782" max="782" width="67" style="289" bestFit="1" customWidth="1"/>
    <col min="783" max="783" width="24.33203125" style="289" bestFit="1" customWidth="1"/>
    <col min="784" max="784" width="11.33203125" style="289" customWidth="1"/>
    <col min="785" max="785" width="10.5" style="289" customWidth="1"/>
    <col min="786" max="786" width="12.5" style="289" customWidth="1"/>
    <col min="787" max="807" width="10.5" style="289" customWidth="1"/>
    <col min="808" max="808" width="12.6640625" style="289" customWidth="1"/>
    <col min="809" max="814" width="6.1640625" style="289" customWidth="1"/>
    <col min="815" max="815" width="15.5" style="289" bestFit="1" customWidth="1"/>
    <col min="816" max="816" width="7.33203125" style="289" bestFit="1" customWidth="1"/>
    <col min="817" max="819" width="8.5" style="289" customWidth="1"/>
    <col min="820" max="823" width="10.5" style="289" customWidth="1"/>
    <col min="824" max="827" width="11.33203125" style="289" customWidth="1"/>
    <col min="828" max="828" width="9.1640625" style="289" customWidth="1"/>
    <col min="829" max="829" width="8.83203125" style="289" customWidth="1"/>
    <col min="830" max="830" width="9.1640625" style="289" customWidth="1"/>
    <col min="831" max="831" width="8.83203125" style="289" customWidth="1"/>
    <col min="832" max="837" width="6.6640625" style="289" customWidth="1"/>
    <col min="838" max="838" width="19.83203125" style="289" customWidth="1"/>
    <col min="839" max="839" width="17.5" style="289" customWidth="1"/>
    <col min="840" max="840" width="9.1640625" style="289" customWidth="1"/>
    <col min="841" max="841" width="8.83203125" style="289" customWidth="1"/>
    <col min="842" max="842" width="12.6640625" style="289" customWidth="1"/>
    <col min="843" max="1024" width="12" style="289"/>
    <col min="1025" max="1025" width="7.6640625" style="289" customWidth="1"/>
    <col min="1026" max="1026" width="12" style="289"/>
    <col min="1027" max="1027" width="33.1640625" style="289" bestFit="1" customWidth="1"/>
    <col min="1028" max="1028" width="21.6640625" style="289" customWidth="1"/>
    <col min="1029" max="1029" width="42.1640625" style="289" customWidth="1"/>
    <col min="1030" max="1030" width="24.1640625" style="289" customWidth="1"/>
    <col min="1031" max="1031" width="7.1640625" style="289" customWidth="1"/>
    <col min="1032" max="1032" width="11.33203125" style="289" bestFit="1" customWidth="1"/>
    <col min="1033" max="1033" width="8" style="289" customWidth="1"/>
    <col min="1034" max="1034" width="14.6640625" style="289" bestFit="1" customWidth="1"/>
    <col min="1035" max="1035" width="8.33203125" style="289" bestFit="1" customWidth="1"/>
    <col min="1036" max="1036" width="7.6640625" style="289" customWidth="1"/>
    <col min="1037" max="1037" width="26.1640625" style="289" customWidth="1"/>
    <col min="1038" max="1038" width="67" style="289" bestFit="1" customWidth="1"/>
    <col min="1039" max="1039" width="24.33203125" style="289" bestFit="1" customWidth="1"/>
    <col min="1040" max="1040" width="11.33203125" style="289" customWidth="1"/>
    <col min="1041" max="1041" width="10.5" style="289" customWidth="1"/>
    <col min="1042" max="1042" width="12.5" style="289" customWidth="1"/>
    <col min="1043" max="1063" width="10.5" style="289" customWidth="1"/>
    <col min="1064" max="1064" width="12.6640625" style="289" customWidth="1"/>
    <col min="1065" max="1070" width="6.1640625" style="289" customWidth="1"/>
    <col min="1071" max="1071" width="15.5" style="289" bestFit="1" customWidth="1"/>
    <col min="1072" max="1072" width="7.33203125" style="289" bestFit="1" customWidth="1"/>
    <col min="1073" max="1075" width="8.5" style="289" customWidth="1"/>
    <col min="1076" max="1079" width="10.5" style="289" customWidth="1"/>
    <col min="1080" max="1083" width="11.33203125" style="289" customWidth="1"/>
    <col min="1084" max="1084" width="9.1640625" style="289" customWidth="1"/>
    <col min="1085" max="1085" width="8.83203125" style="289" customWidth="1"/>
    <col min="1086" max="1086" width="9.1640625" style="289" customWidth="1"/>
    <col min="1087" max="1087" width="8.83203125" style="289" customWidth="1"/>
    <col min="1088" max="1093" width="6.6640625" style="289" customWidth="1"/>
    <col min="1094" max="1094" width="19.83203125" style="289" customWidth="1"/>
    <col min="1095" max="1095" width="17.5" style="289" customWidth="1"/>
    <col min="1096" max="1096" width="9.1640625" style="289" customWidth="1"/>
    <col min="1097" max="1097" width="8.83203125" style="289" customWidth="1"/>
    <col min="1098" max="1098" width="12.6640625" style="289" customWidth="1"/>
    <col min="1099" max="1280" width="12" style="289"/>
    <col min="1281" max="1281" width="7.6640625" style="289" customWidth="1"/>
    <col min="1282" max="1282" width="12" style="289"/>
    <col min="1283" max="1283" width="33.1640625" style="289" bestFit="1" customWidth="1"/>
    <col min="1284" max="1284" width="21.6640625" style="289" customWidth="1"/>
    <col min="1285" max="1285" width="42.1640625" style="289" customWidth="1"/>
    <col min="1286" max="1286" width="24.1640625" style="289" customWidth="1"/>
    <col min="1287" max="1287" width="7.1640625" style="289" customWidth="1"/>
    <col min="1288" max="1288" width="11.33203125" style="289" bestFit="1" customWidth="1"/>
    <col min="1289" max="1289" width="8" style="289" customWidth="1"/>
    <col min="1290" max="1290" width="14.6640625" style="289" bestFit="1" customWidth="1"/>
    <col min="1291" max="1291" width="8.33203125" style="289" bestFit="1" customWidth="1"/>
    <col min="1292" max="1292" width="7.6640625" style="289" customWidth="1"/>
    <col min="1293" max="1293" width="26.1640625" style="289" customWidth="1"/>
    <col min="1294" max="1294" width="67" style="289" bestFit="1" customWidth="1"/>
    <col min="1295" max="1295" width="24.33203125" style="289" bestFit="1" customWidth="1"/>
    <col min="1296" max="1296" width="11.33203125" style="289" customWidth="1"/>
    <col min="1297" max="1297" width="10.5" style="289" customWidth="1"/>
    <col min="1298" max="1298" width="12.5" style="289" customWidth="1"/>
    <col min="1299" max="1319" width="10.5" style="289" customWidth="1"/>
    <col min="1320" max="1320" width="12.6640625" style="289" customWidth="1"/>
    <col min="1321" max="1326" width="6.1640625" style="289" customWidth="1"/>
    <col min="1327" max="1327" width="15.5" style="289" bestFit="1" customWidth="1"/>
    <col min="1328" max="1328" width="7.33203125" style="289" bestFit="1" customWidth="1"/>
    <col min="1329" max="1331" width="8.5" style="289" customWidth="1"/>
    <col min="1332" max="1335" width="10.5" style="289" customWidth="1"/>
    <col min="1336" max="1339" width="11.33203125" style="289" customWidth="1"/>
    <col min="1340" max="1340" width="9.1640625" style="289" customWidth="1"/>
    <col min="1341" max="1341" width="8.83203125" style="289" customWidth="1"/>
    <col min="1342" max="1342" width="9.1640625" style="289" customWidth="1"/>
    <col min="1343" max="1343" width="8.83203125" style="289" customWidth="1"/>
    <col min="1344" max="1349" width="6.6640625" style="289" customWidth="1"/>
    <col min="1350" max="1350" width="19.83203125" style="289" customWidth="1"/>
    <col min="1351" max="1351" width="17.5" style="289" customWidth="1"/>
    <col min="1352" max="1352" width="9.1640625" style="289" customWidth="1"/>
    <col min="1353" max="1353" width="8.83203125" style="289" customWidth="1"/>
    <col min="1354" max="1354" width="12.6640625" style="289" customWidth="1"/>
    <col min="1355" max="1536" width="12" style="289"/>
    <col min="1537" max="1537" width="7.6640625" style="289" customWidth="1"/>
    <col min="1538" max="1538" width="12" style="289"/>
    <col min="1539" max="1539" width="33.1640625" style="289" bestFit="1" customWidth="1"/>
    <col min="1540" max="1540" width="21.6640625" style="289" customWidth="1"/>
    <col min="1541" max="1541" width="42.1640625" style="289" customWidth="1"/>
    <col min="1542" max="1542" width="24.1640625" style="289" customWidth="1"/>
    <col min="1543" max="1543" width="7.1640625" style="289" customWidth="1"/>
    <col min="1544" max="1544" width="11.33203125" style="289" bestFit="1" customWidth="1"/>
    <col min="1545" max="1545" width="8" style="289" customWidth="1"/>
    <col min="1546" max="1546" width="14.6640625" style="289" bestFit="1" customWidth="1"/>
    <col min="1547" max="1547" width="8.33203125" style="289" bestFit="1" customWidth="1"/>
    <col min="1548" max="1548" width="7.6640625" style="289" customWidth="1"/>
    <col min="1549" max="1549" width="26.1640625" style="289" customWidth="1"/>
    <col min="1550" max="1550" width="67" style="289" bestFit="1" customWidth="1"/>
    <col min="1551" max="1551" width="24.33203125" style="289" bestFit="1" customWidth="1"/>
    <col min="1552" max="1552" width="11.33203125" style="289" customWidth="1"/>
    <col min="1553" max="1553" width="10.5" style="289" customWidth="1"/>
    <col min="1554" max="1554" width="12.5" style="289" customWidth="1"/>
    <col min="1555" max="1575" width="10.5" style="289" customWidth="1"/>
    <col min="1576" max="1576" width="12.6640625" style="289" customWidth="1"/>
    <col min="1577" max="1582" width="6.1640625" style="289" customWidth="1"/>
    <col min="1583" max="1583" width="15.5" style="289" bestFit="1" customWidth="1"/>
    <col min="1584" max="1584" width="7.33203125" style="289" bestFit="1" customWidth="1"/>
    <col min="1585" max="1587" width="8.5" style="289" customWidth="1"/>
    <col min="1588" max="1591" width="10.5" style="289" customWidth="1"/>
    <col min="1592" max="1595" width="11.33203125" style="289" customWidth="1"/>
    <col min="1596" max="1596" width="9.1640625" style="289" customWidth="1"/>
    <col min="1597" max="1597" width="8.83203125" style="289" customWidth="1"/>
    <col min="1598" max="1598" width="9.1640625" style="289" customWidth="1"/>
    <col min="1599" max="1599" width="8.83203125" style="289" customWidth="1"/>
    <col min="1600" max="1605" width="6.6640625" style="289" customWidth="1"/>
    <col min="1606" max="1606" width="19.83203125" style="289" customWidth="1"/>
    <col min="1607" max="1607" width="17.5" style="289" customWidth="1"/>
    <col min="1608" max="1608" width="9.1640625" style="289" customWidth="1"/>
    <col min="1609" max="1609" width="8.83203125" style="289" customWidth="1"/>
    <col min="1610" max="1610" width="12.6640625" style="289" customWidth="1"/>
    <col min="1611" max="1792" width="12" style="289"/>
    <col min="1793" max="1793" width="7.6640625" style="289" customWidth="1"/>
    <col min="1794" max="1794" width="12" style="289"/>
    <col min="1795" max="1795" width="33.1640625" style="289" bestFit="1" customWidth="1"/>
    <col min="1796" max="1796" width="21.6640625" style="289" customWidth="1"/>
    <col min="1797" max="1797" width="42.1640625" style="289" customWidth="1"/>
    <col min="1798" max="1798" width="24.1640625" style="289" customWidth="1"/>
    <col min="1799" max="1799" width="7.1640625" style="289" customWidth="1"/>
    <col min="1800" max="1800" width="11.33203125" style="289" bestFit="1" customWidth="1"/>
    <col min="1801" max="1801" width="8" style="289" customWidth="1"/>
    <col min="1802" max="1802" width="14.6640625" style="289" bestFit="1" customWidth="1"/>
    <col min="1803" max="1803" width="8.33203125" style="289" bestFit="1" customWidth="1"/>
    <col min="1804" max="1804" width="7.6640625" style="289" customWidth="1"/>
    <col min="1805" max="1805" width="26.1640625" style="289" customWidth="1"/>
    <col min="1806" max="1806" width="67" style="289" bestFit="1" customWidth="1"/>
    <col min="1807" max="1807" width="24.33203125" style="289" bestFit="1" customWidth="1"/>
    <col min="1808" max="1808" width="11.33203125" style="289" customWidth="1"/>
    <col min="1809" max="1809" width="10.5" style="289" customWidth="1"/>
    <col min="1810" max="1810" width="12.5" style="289" customWidth="1"/>
    <col min="1811" max="1831" width="10.5" style="289" customWidth="1"/>
    <col min="1832" max="1832" width="12.6640625" style="289" customWidth="1"/>
    <col min="1833" max="1838" width="6.1640625" style="289" customWidth="1"/>
    <col min="1839" max="1839" width="15.5" style="289" bestFit="1" customWidth="1"/>
    <col min="1840" max="1840" width="7.33203125" style="289" bestFit="1" customWidth="1"/>
    <col min="1841" max="1843" width="8.5" style="289" customWidth="1"/>
    <col min="1844" max="1847" width="10.5" style="289" customWidth="1"/>
    <col min="1848" max="1851" width="11.33203125" style="289" customWidth="1"/>
    <col min="1852" max="1852" width="9.1640625" style="289" customWidth="1"/>
    <col min="1853" max="1853" width="8.83203125" style="289" customWidth="1"/>
    <col min="1854" max="1854" width="9.1640625" style="289" customWidth="1"/>
    <col min="1855" max="1855" width="8.83203125" style="289" customWidth="1"/>
    <col min="1856" max="1861" width="6.6640625" style="289" customWidth="1"/>
    <col min="1862" max="1862" width="19.83203125" style="289" customWidth="1"/>
    <col min="1863" max="1863" width="17.5" style="289" customWidth="1"/>
    <col min="1864" max="1864" width="9.1640625" style="289" customWidth="1"/>
    <col min="1865" max="1865" width="8.83203125" style="289" customWidth="1"/>
    <col min="1866" max="1866" width="12.6640625" style="289" customWidth="1"/>
    <col min="1867" max="2048" width="12" style="289"/>
    <col min="2049" max="2049" width="7.6640625" style="289" customWidth="1"/>
    <col min="2050" max="2050" width="12" style="289"/>
    <col min="2051" max="2051" width="33.1640625" style="289" bestFit="1" customWidth="1"/>
    <col min="2052" max="2052" width="21.6640625" style="289" customWidth="1"/>
    <col min="2053" max="2053" width="42.1640625" style="289" customWidth="1"/>
    <col min="2054" max="2054" width="24.1640625" style="289" customWidth="1"/>
    <col min="2055" max="2055" width="7.1640625" style="289" customWidth="1"/>
    <col min="2056" max="2056" width="11.33203125" style="289" bestFit="1" customWidth="1"/>
    <col min="2057" max="2057" width="8" style="289" customWidth="1"/>
    <col min="2058" max="2058" width="14.6640625" style="289" bestFit="1" customWidth="1"/>
    <col min="2059" max="2059" width="8.33203125" style="289" bestFit="1" customWidth="1"/>
    <col min="2060" max="2060" width="7.6640625" style="289" customWidth="1"/>
    <col min="2061" max="2061" width="26.1640625" style="289" customWidth="1"/>
    <col min="2062" max="2062" width="67" style="289" bestFit="1" customWidth="1"/>
    <col min="2063" max="2063" width="24.33203125" style="289" bestFit="1" customWidth="1"/>
    <col min="2064" max="2064" width="11.33203125" style="289" customWidth="1"/>
    <col min="2065" max="2065" width="10.5" style="289" customWidth="1"/>
    <col min="2066" max="2066" width="12.5" style="289" customWidth="1"/>
    <col min="2067" max="2087" width="10.5" style="289" customWidth="1"/>
    <col min="2088" max="2088" width="12.6640625" style="289" customWidth="1"/>
    <col min="2089" max="2094" width="6.1640625" style="289" customWidth="1"/>
    <col min="2095" max="2095" width="15.5" style="289" bestFit="1" customWidth="1"/>
    <col min="2096" max="2096" width="7.33203125" style="289" bestFit="1" customWidth="1"/>
    <col min="2097" max="2099" width="8.5" style="289" customWidth="1"/>
    <col min="2100" max="2103" width="10.5" style="289" customWidth="1"/>
    <col min="2104" max="2107" width="11.33203125" style="289" customWidth="1"/>
    <col min="2108" max="2108" width="9.1640625" style="289" customWidth="1"/>
    <col min="2109" max="2109" width="8.83203125" style="289" customWidth="1"/>
    <col min="2110" max="2110" width="9.1640625" style="289" customWidth="1"/>
    <col min="2111" max="2111" width="8.83203125" style="289" customWidth="1"/>
    <col min="2112" max="2117" width="6.6640625" style="289" customWidth="1"/>
    <col min="2118" max="2118" width="19.83203125" style="289" customWidth="1"/>
    <col min="2119" max="2119" width="17.5" style="289" customWidth="1"/>
    <col min="2120" max="2120" width="9.1640625" style="289" customWidth="1"/>
    <col min="2121" max="2121" width="8.83203125" style="289" customWidth="1"/>
    <col min="2122" max="2122" width="12.6640625" style="289" customWidth="1"/>
    <col min="2123" max="2304" width="12" style="289"/>
    <col min="2305" max="2305" width="7.6640625" style="289" customWidth="1"/>
    <col min="2306" max="2306" width="12" style="289"/>
    <col min="2307" max="2307" width="33.1640625" style="289" bestFit="1" customWidth="1"/>
    <col min="2308" max="2308" width="21.6640625" style="289" customWidth="1"/>
    <col min="2309" max="2309" width="42.1640625" style="289" customWidth="1"/>
    <col min="2310" max="2310" width="24.1640625" style="289" customWidth="1"/>
    <col min="2311" max="2311" width="7.1640625" style="289" customWidth="1"/>
    <col min="2312" max="2312" width="11.33203125" style="289" bestFit="1" customWidth="1"/>
    <col min="2313" max="2313" width="8" style="289" customWidth="1"/>
    <col min="2314" max="2314" width="14.6640625" style="289" bestFit="1" customWidth="1"/>
    <col min="2315" max="2315" width="8.33203125" style="289" bestFit="1" customWidth="1"/>
    <col min="2316" max="2316" width="7.6640625" style="289" customWidth="1"/>
    <col min="2317" max="2317" width="26.1640625" style="289" customWidth="1"/>
    <col min="2318" max="2318" width="67" style="289" bestFit="1" customWidth="1"/>
    <col min="2319" max="2319" width="24.33203125" style="289" bestFit="1" customWidth="1"/>
    <col min="2320" max="2320" width="11.33203125" style="289" customWidth="1"/>
    <col min="2321" max="2321" width="10.5" style="289" customWidth="1"/>
    <col min="2322" max="2322" width="12.5" style="289" customWidth="1"/>
    <col min="2323" max="2343" width="10.5" style="289" customWidth="1"/>
    <col min="2344" max="2344" width="12.6640625" style="289" customWidth="1"/>
    <col min="2345" max="2350" width="6.1640625" style="289" customWidth="1"/>
    <col min="2351" max="2351" width="15.5" style="289" bestFit="1" customWidth="1"/>
    <col min="2352" max="2352" width="7.33203125" style="289" bestFit="1" customWidth="1"/>
    <col min="2353" max="2355" width="8.5" style="289" customWidth="1"/>
    <col min="2356" max="2359" width="10.5" style="289" customWidth="1"/>
    <col min="2360" max="2363" width="11.33203125" style="289" customWidth="1"/>
    <col min="2364" max="2364" width="9.1640625" style="289" customWidth="1"/>
    <col min="2365" max="2365" width="8.83203125" style="289" customWidth="1"/>
    <col min="2366" max="2366" width="9.1640625" style="289" customWidth="1"/>
    <col min="2367" max="2367" width="8.83203125" style="289" customWidth="1"/>
    <col min="2368" max="2373" width="6.6640625" style="289" customWidth="1"/>
    <col min="2374" max="2374" width="19.83203125" style="289" customWidth="1"/>
    <col min="2375" max="2375" width="17.5" style="289" customWidth="1"/>
    <col min="2376" max="2376" width="9.1640625" style="289" customWidth="1"/>
    <col min="2377" max="2377" width="8.83203125" style="289" customWidth="1"/>
    <col min="2378" max="2378" width="12.6640625" style="289" customWidth="1"/>
    <col min="2379" max="2560" width="12" style="289"/>
    <col min="2561" max="2561" width="7.6640625" style="289" customWidth="1"/>
    <col min="2562" max="2562" width="12" style="289"/>
    <col min="2563" max="2563" width="33.1640625" style="289" bestFit="1" customWidth="1"/>
    <col min="2564" max="2564" width="21.6640625" style="289" customWidth="1"/>
    <col min="2565" max="2565" width="42.1640625" style="289" customWidth="1"/>
    <col min="2566" max="2566" width="24.1640625" style="289" customWidth="1"/>
    <col min="2567" max="2567" width="7.1640625" style="289" customWidth="1"/>
    <col min="2568" max="2568" width="11.33203125" style="289" bestFit="1" customWidth="1"/>
    <col min="2569" max="2569" width="8" style="289" customWidth="1"/>
    <col min="2570" max="2570" width="14.6640625" style="289" bestFit="1" customWidth="1"/>
    <col min="2571" max="2571" width="8.33203125" style="289" bestFit="1" customWidth="1"/>
    <col min="2572" max="2572" width="7.6640625" style="289" customWidth="1"/>
    <col min="2573" max="2573" width="26.1640625" style="289" customWidth="1"/>
    <col min="2574" max="2574" width="67" style="289" bestFit="1" customWidth="1"/>
    <col min="2575" max="2575" width="24.33203125" style="289" bestFit="1" customWidth="1"/>
    <col min="2576" max="2576" width="11.33203125" style="289" customWidth="1"/>
    <col min="2577" max="2577" width="10.5" style="289" customWidth="1"/>
    <col min="2578" max="2578" width="12.5" style="289" customWidth="1"/>
    <col min="2579" max="2599" width="10.5" style="289" customWidth="1"/>
    <col min="2600" max="2600" width="12.6640625" style="289" customWidth="1"/>
    <col min="2601" max="2606" width="6.1640625" style="289" customWidth="1"/>
    <col min="2607" max="2607" width="15.5" style="289" bestFit="1" customWidth="1"/>
    <col min="2608" max="2608" width="7.33203125" style="289" bestFit="1" customWidth="1"/>
    <col min="2609" max="2611" width="8.5" style="289" customWidth="1"/>
    <col min="2612" max="2615" width="10.5" style="289" customWidth="1"/>
    <col min="2616" max="2619" width="11.33203125" style="289" customWidth="1"/>
    <col min="2620" max="2620" width="9.1640625" style="289" customWidth="1"/>
    <col min="2621" max="2621" width="8.83203125" style="289" customWidth="1"/>
    <col min="2622" max="2622" width="9.1640625" style="289" customWidth="1"/>
    <col min="2623" max="2623" width="8.83203125" style="289" customWidth="1"/>
    <col min="2624" max="2629" width="6.6640625" style="289" customWidth="1"/>
    <col min="2630" max="2630" width="19.83203125" style="289" customWidth="1"/>
    <col min="2631" max="2631" width="17.5" style="289" customWidth="1"/>
    <col min="2632" max="2632" width="9.1640625" style="289" customWidth="1"/>
    <col min="2633" max="2633" width="8.83203125" style="289" customWidth="1"/>
    <col min="2634" max="2634" width="12.6640625" style="289" customWidth="1"/>
    <col min="2635" max="2816" width="12" style="289"/>
    <col min="2817" max="2817" width="7.6640625" style="289" customWidth="1"/>
    <col min="2818" max="2818" width="12" style="289"/>
    <col min="2819" max="2819" width="33.1640625" style="289" bestFit="1" customWidth="1"/>
    <col min="2820" max="2820" width="21.6640625" style="289" customWidth="1"/>
    <col min="2821" max="2821" width="42.1640625" style="289" customWidth="1"/>
    <col min="2822" max="2822" width="24.1640625" style="289" customWidth="1"/>
    <col min="2823" max="2823" width="7.1640625" style="289" customWidth="1"/>
    <col min="2824" max="2824" width="11.33203125" style="289" bestFit="1" customWidth="1"/>
    <col min="2825" max="2825" width="8" style="289" customWidth="1"/>
    <col min="2826" max="2826" width="14.6640625" style="289" bestFit="1" customWidth="1"/>
    <col min="2827" max="2827" width="8.33203125" style="289" bestFit="1" customWidth="1"/>
    <col min="2828" max="2828" width="7.6640625" style="289" customWidth="1"/>
    <col min="2829" max="2829" width="26.1640625" style="289" customWidth="1"/>
    <col min="2830" max="2830" width="67" style="289" bestFit="1" customWidth="1"/>
    <col min="2831" max="2831" width="24.33203125" style="289" bestFit="1" customWidth="1"/>
    <col min="2832" max="2832" width="11.33203125" style="289" customWidth="1"/>
    <col min="2833" max="2833" width="10.5" style="289" customWidth="1"/>
    <col min="2834" max="2834" width="12.5" style="289" customWidth="1"/>
    <col min="2835" max="2855" width="10.5" style="289" customWidth="1"/>
    <col min="2856" max="2856" width="12.6640625" style="289" customWidth="1"/>
    <col min="2857" max="2862" width="6.1640625" style="289" customWidth="1"/>
    <col min="2863" max="2863" width="15.5" style="289" bestFit="1" customWidth="1"/>
    <col min="2864" max="2864" width="7.33203125" style="289" bestFit="1" customWidth="1"/>
    <col min="2865" max="2867" width="8.5" style="289" customWidth="1"/>
    <col min="2868" max="2871" width="10.5" style="289" customWidth="1"/>
    <col min="2872" max="2875" width="11.33203125" style="289" customWidth="1"/>
    <col min="2876" max="2876" width="9.1640625" style="289" customWidth="1"/>
    <col min="2877" max="2877" width="8.83203125" style="289" customWidth="1"/>
    <col min="2878" max="2878" width="9.1640625" style="289" customWidth="1"/>
    <col min="2879" max="2879" width="8.83203125" style="289" customWidth="1"/>
    <col min="2880" max="2885" width="6.6640625" style="289" customWidth="1"/>
    <col min="2886" max="2886" width="19.83203125" style="289" customWidth="1"/>
    <col min="2887" max="2887" width="17.5" style="289" customWidth="1"/>
    <col min="2888" max="2888" width="9.1640625" style="289" customWidth="1"/>
    <col min="2889" max="2889" width="8.83203125" style="289" customWidth="1"/>
    <col min="2890" max="2890" width="12.6640625" style="289" customWidth="1"/>
    <col min="2891" max="3072" width="12" style="289"/>
    <col min="3073" max="3073" width="7.6640625" style="289" customWidth="1"/>
    <col min="3074" max="3074" width="12" style="289"/>
    <col min="3075" max="3075" width="33.1640625" style="289" bestFit="1" customWidth="1"/>
    <col min="3076" max="3076" width="21.6640625" style="289" customWidth="1"/>
    <col min="3077" max="3077" width="42.1640625" style="289" customWidth="1"/>
    <col min="3078" max="3078" width="24.1640625" style="289" customWidth="1"/>
    <col min="3079" max="3079" width="7.1640625" style="289" customWidth="1"/>
    <col min="3080" max="3080" width="11.33203125" style="289" bestFit="1" customWidth="1"/>
    <col min="3081" max="3081" width="8" style="289" customWidth="1"/>
    <col min="3082" max="3082" width="14.6640625" style="289" bestFit="1" customWidth="1"/>
    <col min="3083" max="3083" width="8.33203125" style="289" bestFit="1" customWidth="1"/>
    <col min="3084" max="3084" width="7.6640625" style="289" customWidth="1"/>
    <col min="3085" max="3085" width="26.1640625" style="289" customWidth="1"/>
    <col min="3086" max="3086" width="67" style="289" bestFit="1" customWidth="1"/>
    <col min="3087" max="3087" width="24.33203125" style="289" bestFit="1" customWidth="1"/>
    <col min="3088" max="3088" width="11.33203125" style="289" customWidth="1"/>
    <col min="3089" max="3089" width="10.5" style="289" customWidth="1"/>
    <col min="3090" max="3090" width="12.5" style="289" customWidth="1"/>
    <col min="3091" max="3111" width="10.5" style="289" customWidth="1"/>
    <col min="3112" max="3112" width="12.6640625" style="289" customWidth="1"/>
    <col min="3113" max="3118" width="6.1640625" style="289" customWidth="1"/>
    <col min="3119" max="3119" width="15.5" style="289" bestFit="1" customWidth="1"/>
    <col min="3120" max="3120" width="7.33203125" style="289" bestFit="1" customWidth="1"/>
    <col min="3121" max="3123" width="8.5" style="289" customWidth="1"/>
    <col min="3124" max="3127" width="10.5" style="289" customWidth="1"/>
    <col min="3128" max="3131" width="11.33203125" style="289" customWidth="1"/>
    <col min="3132" max="3132" width="9.1640625" style="289" customWidth="1"/>
    <col min="3133" max="3133" width="8.83203125" style="289" customWidth="1"/>
    <col min="3134" max="3134" width="9.1640625" style="289" customWidth="1"/>
    <col min="3135" max="3135" width="8.83203125" style="289" customWidth="1"/>
    <col min="3136" max="3141" width="6.6640625" style="289" customWidth="1"/>
    <col min="3142" max="3142" width="19.83203125" style="289" customWidth="1"/>
    <col min="3143" max="3143" width="17.5" style="289" customWidth="1"/>
    <col min="3144" max="3144" width="9.1640625" style="289" customWidth="1"/>
    <col min="3145" max="3145" width="8.83203125" style="289" customWidth="1"/>
    <col min="3146" max="3146" width="12.6640625" style="289" customWidth="1"/>
    <col min="3147" max="3328" width="12" style="289"/>
    <col min="3329" max="3329" width="7.6640625" style="289" customWidth="1"/>
    <col min="3330" max="3330" width="12" style="289"/>
    <col min="3331" max="3331" width="33.1640625" style="289" bestFit="1" customWidth="1"/>
    <col min="3332" max="3332" width="21.6640625" style="289" customWidth="1"/>
    <col min="3333" max="3333" width="42.1640625" style="289" customWidth="1"/>
    <col min="3334" max="3334" width="24.1640625" style="289" customWidth="1"/>
    <col min="3335" max="3335" width="7.1640625" style="289" customWidth="1"/>
    <col min="3336" max="3336" width="11.33203125" style="289" bestFit="1" customWidth="1"/>
    <col min="3337" max="3337" width="8" style="289" customWidth="1"/>
    <col min="3338" max="3338" width="14.6640625" style="289" bestFit="1" customWidth="1"/>
    <col min="3339" max="3339" width="8.33203125" style="289" bestFit="1" customWidth="1"/>
    <col min="3340" max="3340" width="7.6640625" style="289" customWidth="1"/>
    <col min="3341" max="3341" width="26.1640625" style="289" customWidth="1"/>
    <col min="3342" max="3342" width="67" style="289" bestFit="1" customWidth="1"/>
    <col min="3343" max="3343" width="24.33203125" style="289" bestFit="1" customWidth="1"/>
    <col min="3344" max="3344" width="11.33203125" style="289" customWidth="1"/>
    <col min="3345" max="3345" width="10.5" style="289" customWidth="1"/>
    <col min="3346" max="3346" width="12.5" style="289" customWidth="1"/>
    <col min="3347" max="3367" width="10.5" style="289" customWidth="1"/>
    <col min="3368" max="3368" width="12.6640625" style="289" customWidth="1"/>
    <col min="3369" max="3374" width="6.1640625" style="289" customWidth="1"/>
    <col min="3375" max="3375" width="15.5" style="289" bestFit="1" customWidth="1"/>
    <col min="3376" max="3376" width="7.33203125" style="289" bestFit="1" customWidth="1"/>
    <col min="3377" max="3379" width="8.5" style="289" customWidth="1"/>
    <col min="3380" max="3383" width="10.5" style="289" customWidth="1"/>
    <col min="3384" max="3387" width="11.33203125" style="289" customWidth="1"/>
    <col min="3388" max="3388" width="9.1640625" style="289" customWidth="1"/>
    <col min="3389" max="3389" width="8.83203125" style="289" customWidth="1"/>
    <col min="3390" max="3390" width="9.1640625" style="289" customWidth="1"/>
    <col min="3391" max="3391" width="8.83203125" style="289" customWidth="1"/>
    <col min="3392" max="3397" width="6.6640625" style="289" customWidth="1"/>
    <col min="3398" max="3398" width="19.83203125" style="289" customWidth="1"/>
    <col min="3399" max="3399" width="17.5" style="289" customWidth="1"/>
    <col min="3400" max="3400" width="9.1640625" style="289" customWidth="1"/>
    <col min="3401" max="3401" width="8.83203125" style="289" customWidth="1"/>
    <col min="3402" max="3402" width="12.6640625" style="289" customWidth="1"/>
    <col min="3403" max="3584" width="12" style="289"/>
    <col min="3585" max="3585" width="7.6640625" style="289" customWidth="1"/>
    <col min="3586" max="3586" width="12" style="289"/>
    <col min="3587" max="3587" width="33.1640625" style="289" bestFit="1" customWidth="1"/>
    <col min="3588" max="3588" width="21.6640625" style="289" customWidth="1"/>
    <col min="3589" max="3589" width="42.1640625" style="289" customWidth="1"/>
    <col min="3590" max="3590" width="24.1640625" style="289" customWidth="1"/>
    <col min="3591" max="3591" width="7.1640625" style="289" customWidth="1"/>
    <col min="3592" max="3592" width="11.33203125" style="289" bestFit="1" customWidth="1"/>
    <col min="3593" max="3593" width="8" style="289" customWidth="1"/>
    <col min="3594" max="3594" width="14.6640625" style="289" bestFit="1" customWidth="1"/>
    <col min="3595" max="3595" width="8.33203125" style="289" bestFit="1" customWidth="1"/>
    <col min="3596" max="3596" width="7.6640625" style="289" customWidth="1"/>
    <col min="3597" max="3597" width="26.1640625" style="289" customWidth="1"/>
    <col min="3598" max="3598" width="67" style="289" bestFit="1" customWidth="1"/>
    <col min="3599" max="3599" width="24.33203125" style="289" bestFit="1" customWidth="1"/>
    <col min="3600" max="3600" width="11.33203125" style="289" customWidth="1"/>
    <col min="3601" max="3601" width="10.5" style="289" customWidth="1"/>
    <col min="3602" max="3602" width="12.5" style="289" customWidth="1"/>
    <col min="3603" max="3623" width="10.5" style="289" customWidth="1"/>
    <col min="3624" max="3624" width="12.6640625" style="289" customWidth="1"/>
    <col min="3625" max="3630" width="6.1640625" style="289" customWidth="1"/>
    <col min="3631" max="3631" width="15.5" style="289" bestFit="1" customWidth="1"/>
    <col min="3632" max="3632" width="7.33203125" style="289" bestFit="1" customWidth="1"/>
    <col min="3633" max="3635" width="8.5" style="289" customWidth="1"/>
    <col min="3636" max="3639" width="10.5" style="289" customWidth="1"/>
    <col min="3640" max="3643" width="11.33203125" style="289" customWidth="1"/>
    <col min="3644" max="3644" width="9.1640625" style="289" customWidth="1"/>
    <col min="3645" max="3645" width="8.83203125" style="289" customWidth="1"/>
    <col min="3646" max="3646" width="9.1640625" style="289" customWidth="1"/>
    <col min="3647" max="3647" width="8.83203125" style="289" customWidth="1"/>
    <col min="3648" max="3653" width="6.6640625" style="289" customWidth="1"/>
    <col min="3654" max="3654" width="19.83203125" style="289" customWidth="1"/>
    <col min="3655" max="3655" width="17.5" style="289" customWidth="1"/>
    <col min="3656" max="3656" width="9.1640625" style="289" customWidth="1"/>
    <col min="3657" max="3657" width="8.83203125" style="289" customWidth="1"/>
    <col min="3658" max="3658" width="12.6640625" style="289" customWidth="1"/>
    <col min="3659" max="3840" width="12" style="289"/>
    <col min="3841" max="3841" width="7.6640625" style="289" customWidth="1"/>
    <col min="3842" max="3842" width="12" style="289"/>
    <col min="3843" max="3843" width="33.1640625" style="289" bestFit="1" customWidth="1"/>
    <col min="3844" max="3844" width="21.6640625" style="289" customWidth="1"/>
    <col min="3845" max="3845" width="42.1640625" style="289" customWidth="1"/>
    <col min="3846" max="3846" width="24.1640625" style="289" customWidth="1"/>
    <col min="3847" max="3847" width="7.1640625" style="289" customWidth="1"/>
    <col min="3848" max="3848" width="11.33203125" style="289" bestFit="1" customWidth="1"/>
    <col min="3849" max="3849" width="8" style="289" customWidth="1"/>
    <col min="3850" max="3850" width="14.6640625" style="289" bestFit="1" customWidth="1"/>
    <col min="3851" max="3851" width="8.33203125" style="289" bestFit="1" customWidth="1"/>
    <col min="3852" max="3852" width="7.6640625" style="289" customWidth="1"/>
    <col min="3853" max="3853" width="26.1640625" style="289" customWidth="1"/>
    <col min="3854" max="3854" width="67" style="289" bestFit="1" customWidth="1"/>
    <col min="3855" max="3855" width="24.33203125" style="289" bestFit="1" customWidth="1"/>
    <col min="3856" max="3856" width="11.33203125" style="289" customWidth="1"/>
    <col min="3857" max="3857" width="10.5" style="289" customWidth="1"/>
    <col min="3858" max="3858" width="12.5" style="289" customWidth="1"/>
    <col min="3859" max="3879" width="10.5" style="289" customWidth="1"/>
    <col min="3880" max="3880" width="12.6640625" style="289" customWidth="1"/>
    <col min="3881" max="3886" width="6.1640625" style="289" customWidth="1"/>
    <col min="3887" max="3887" width="15.5" style="289" bestFit="1" customWidth="1"/>
    <col min="3888" max="3888" width="7.33203125" style="289" bestFit="1" customWidth="1"/>
    <col min="3889" max="3891" width="8.5" style="289" customWidth="1"/>
    <col min="3892" max="3895" width="10.5" style="289" customWidth="1"/>
    <col min="3896" max="3899" width="11.33203125" style="289" customWidth="1"/>
    <col min="3900" max="3900" width="9.1640625" style="289" customWidth="1"/>
    <col min="3901" max="3901" width="8.83203125" style="289" customWidth="1"/>
    <col min="3902" max="3902" width="9.1640625" style="289" customWidth="1"/>
    <col min="3903" max="3903" width="8.83203125" style="289" customWidth="1"/>
    <col min="3904" max="3909" width="6.6640625" style="289" customWidth="1"/>
    <col min="3910" max="3910" width="19.83203125" style="289" customWidth="1"/>
    <col min="3911" max="3911" width="17.5" style="289" customWidth="1"/>
    <col min="3912" max="3912" width="9.1640625" style="289" customWidth="1"/>
    <col min="3913" max="3913" width="8.83203125" style="289" customWidth="1"/>
    <col min="3914" max="3914" width="12.6640625" style="289" customWidth="1"/>
    <col min="3915" max="4096" width="12" style="289"/>
    <col min="4097" max="4097" width="7.6640625" style="289" customWidth="1"/>
    <col min="4098" max="4098" width="12" style="289"/>
    <col min="4099" max="4099" width="33.1640625" style="289" bestFit="1" customWidth="1"/>
    <col min="4100" max="4100" width="21.6640625" style="289" customWidth="1"/>
    <col min="4101" max="4101" width="42.1640625" style="289" customWidth="1"/>
    <col min="4102" max="4102" width="24.1640625" style="289" customWidth="1"/>
    <col min="4103" max="4103" width="7.1640625" style="289" customWidth="1"/>
    <col min="4104" max="4104" width="11.33203125" style="289" bestFit="1" customWidth="1"/>
    <col min="4105" max="4105" width="8" style="289" customWidth="1"/>
    <col min="4106" max="4106" width="14.6640625" style="289" bestFit="1" customWidth="1"/>
    <col min="4107" max="4107" width="8.33203125" style="289" bestFit="1" customWidth="1"/>
    <col min="4108" max="4108" width="7.6640625" style="289" customWidth="1"/>
    <col min="4109" max="4109" width="26.1640625" style="289" customWidth="1"/>
    <col min="4110" max="4110" width="67" style="289" bestFit="1" customWidth="1"/>
    <col min="4111" max="4111" width="24.33203125" style="289" bestFit="1" customWidth="1"/>
    <col min="4112" max="4112" width="11.33203125" style="289" customWidth="1"/>
    <col min="4113" max="4113" width="10.5" style="289" customWidth="1"/>
    <col min="4114" max="4114" width="12.5" style="289" customWidth="1"/>
    <col min="4115" max="4135" width="10.5" style="289" customWidth="1"/>
    <col min="4136" max="4136" width="12.6640625" style="289" customWidth="1"/>
    <col min="4137" max="4142" width="6.1640625" style="289" customWidth="1"/>
    <col min="4143" max="4143" width="15.5" style="289" bestFit="1" customWidth="1"/>
    <col min="4144" max="4144" width="7.33203125" style="289" bestFit="1" customWidth="1"/>
    <col min="4145" max="4147" width="8.5" style="289" customWidth="1"/>
    <col min="4148" max="4151" width="10.5" style="289" customWidth="1"/>
    <col min="4152" max="4155" width="11.33203125" style="289" customWidth="1"/>
    <col min="4156" max="4156" width="9.1640625" style="289" customWidth="1"/>
    <col min="4157" max="4157" width="8.83203125" style="289" customWidth="1"/>
    <col min="4158" max="4158" width="9.1640625" style="289" customWidth="1"/>
    <col min="4159" max="4159" width="8.83203125" style="289" customWidth="1"/>
    <col min="4160" max="4165" width="6.6640625" style="289" customWidth="1"/>
    <col min="4166" max="4166" width="19.83203125" style="289" customWidth="1"/>
    <col min="4167" max="4167" width="17.5" style="289" customWidth="1"/>
    <col min="4168" max="4168" width="9.1640625" style="289" customWidth="1"/>
    <col min="4169" max="4169" width="8.83203125" style="289" customWidth="1"/>
    <col min="4170" max="4170" width="12.6640625" style="289" customWidth="1"/>
    <col min="4171" max="4352" width="12" style="289"/>
    <col min="4353" max="4353" width="7.6640625" style="289" customWidth="1"/>
    <col min="4354" max="4354" width="12" style="289"/>
    <col min="4355" max="4355" width="33.1640625" style="289" bestFit="1" customWidth="1"/>
    <col min="4356" max="4356" width="21.6640625" style="289" customWidth="1"/>
    <col min="4357" max="4357" width="42.1640625" style="289" customWidth="1"/>
    <col min="4358" max="4358" width="24.1640625" style="289" customWidth="1"/>
    <col min="4359" max="4359" width="7.1640625" style="289" customWidth="1"/>
    <col min="4360" max="4360" width="11.33203125" style="289" bestFit="1" customWidth="1"/>
    <col min="4361" max="4361" width="8" style="289" customWidth="1"/>
    <col min="4362" max="4362" width="14.6640625" style="289" bestFit="1" customWidth="1"/>
    <col min="4363" max="4363" width="8.33203125" style="289" bestFit="1" customWidth="1"/>
    <col min="4364" max="4364" width="7.6640625" style="289" customWidth="1"/>
    <col min="4365" max="4365" width="26.1640625" style="289" customWidth="1"/>
    <col min="4366" max="4366" width="67" style="289" bestFit="1" customWidth="1"/>
    <col min="4367" max="4367" width="24.33203125" style="289" bestFit="1" customWidth="1"/>
    <col min="4368" max="4368" width="11.33203125" style="289" customWidth="1"/>
    <col min="4369" max="4369" width="10.5" style="289" customWidth="1"/>
    <col min="4370" max="4370" width="12.5" style="289" customWidth="1"/>
    <col min="4371" max="4391" width="10.5" style="289" customWidth="1"/>
    <col min="4392" max="4392" width="12.6640625" style="289" customWidth="1"/>
    <col min="4393" max="4398" width="6.1640625" style="289" customWidth="1"/>
    <col min="4399" max="4399" width="15.5" style="289" bestFit="1" customWidth="1"/>
    <col min="4400" max="4400" width="7.33203125" style="289" bestFit="1" customWidth="1"/>
    <col min="4401" max="4403" width="8.5" style="289" customWidth="1"/>
    <col min="4404" max="4407" width="10.5" style="289" customWidth="1"/>
    <col min="4408" max="4411" width="11.33203125" style="289" customWidth="1"/>
    <col min="4412" max="4412" width="9.1640625" style="289" customWidth="1"/>
    <col min="4413" max="4413" width="8.83203125" style="289" customWidth="1"/>
    <col min="4414" max="4414" width="9.1640625" style="289" customWidth="1"/>
    <col min="4415" max="4415" width="8.83203125" style="289" customWidth="1"/>
    <col min="4416" max="4421" width="6.6640625" style="289" customWidth="1"/>
    <col min="4422" max="4422" width="19.83203125" style="289" customWidth="1"/>
    <col min="4423" max="4423" width="17.5" style="289" customWidth="1"/>
    <col min="4424" max="4424" width="9.1640625" style="289" customWidth="1"/>
    <col min="4425" max="4425" width="8.83203125" style="289" customWidth="1"/>
    <col min="4426" max="4426" width="12.6640625" style="289" customWidth="1"/>
    <col min="4427" max="4608" width="12" style="289"/>
    <col min="4609" max="4609" width="7.6640625" style="289" customWidth="1"/>
    <col min="4610" max="4610" width="12" style="289"/>
    <col min="4611" max="4611" width="33.1640625" style="289" bestFit="1" customWidth="1"/>
    <col min="4612" max="4612" width="21.6640625" style="289" customWidth="1"/>
    <col min="4613" max="4613" width="42.1640625" style="289" customWidth="1"/>
    <col min="4614" max="4614" width="24.1640625" style="289" customWidth="1"/>
    <col min="4615" max="4615" width="7.1640625" style="289" customWidth="1"/>
    <col min="4616" max="4616" width="11.33203125" style="289" bestFit="1" customWidth="1"/>
    <col min="4617" max="4617" width="8" style="289" customWidth="1"/>
    <col min="4618" max="4618" width="14.6640625" style="289" bestFit="1" customWidth="1"/>
    <col min="4619" max="4619" width="8.33203125" style="289" bestFit="1" customWidth="1"/>
    <col min="4620" max="4620" width="7.6640625" style="289" customWidth="1"/>
    <col min="4621" max="4621" width="26.1640625" style="289" customWidth="1"/>
    <col min="4622" max="4622" width="67" style="289" bestFit="1" customWidth="1"/>
    <col min="4623" max="4623" width="24.33203125" style="289" bestFit="1" customWidth="1"/>
    <col min="4624" max="4624" width="11.33203125" style="289" customWidth="1"/>
    <col min="4625" max="4625" width="10.5" style="289" customWidth="1"/>
    <col min="4626" max="4626" width="12.5" style="289" customWidth="1"/>
    <col min="4627" max="4647" width="10.5" style="289" customWidth="1"/>
    <col min="4648" max="4648" width="12.6640625" style="289" customWidth="1"/>
    <col min="4649" max="4654" width="6.1640625" style="289" customWidth="1"/>
    <col min="4655" max="4655" width="15.5" style="289" bestFit="1" customWidth="1"/>
    <col min="4656" max="4656" width="7.33203125" style="289" bestFit="1" customWidth="1"/>
    <col min="4657" max="4659" width="8.5" style="289" customWidth="1"/>
    <col min="4660" max="4663" width="10.5" style="289" customWidth="1"/>
    <col min="4664" max="4667" width="11.33203125" style="289" customWidth="1"/>
    <col min="4668" max="4668" width="9.1640625" style="289" customWidth="1"/>
    <col min="4669" max="4669" width="8.83203125" style="289" customWidth="1"/>
    <col min="4670" max="4670" width="9.1640625" style="289" customWidth="1"/>
    <col min="4671" max="4671" width="8.83203125" style="289" customWidth="1"/>
    <col min="4672" max="4677" width="6.6640625" style="289" customWidth="1"/>
    <col min="4678" max="4678" width="19.83203125" style="289" customWidth="1"/>
    <col min="4679" max="4679" width="17.5" style="289" customWidth="1"/>
    <col min="4680" max="4680" width="9.1640625" style="289" customWidth="1"/>
    <col min="4681" max="4681" width="8.83203125" style="289" customWidth="1"/>
    <col min="4682" max="4682" width="12.6640625" style="289" customWidth="1"/>
    <col min="4683" max="4864" width="12" style="289"/>
    <col min="4865" max="4865" width="7.6640625" style="289" customWidth="1"/>
    <col min="4866" max="4866" width="12" style="289"/>
    <col min="4867" max="4867" width="33.1640625" style="289" bestFit="1" customWidth="1"/>
    <col min="4868" max="4868" width="21.6640625" style="289" customWidth="1"/>
    <col min="4869" max="4869" width="42.1640625" style="289" customWidth="1"/>
    <col min="4870" max="4870" width="24.1640625" style="289" customWidth="1"/>
    <col min="4871" max="4871" width="7.1640625" style="289" customWidth="1"/>
    <col min="4872" max="4872" width="11.33203125" style="289" bestFit="1" customWidth="1"/>
    <col min="4873" max="4873" width="8" style="289" customWidth="1"/>
    <col min="4874" max="4874" width="14.6640625" style="289" bestFit="1" customWidth="1"/>
    <col min="4875" max="4875" width="8.33203125" style="289" bestFit="1" customWidth="1"/>
    <col min="4876" max="4876" width="7.6640625" style="289" customWidth="1"/>
    <col min="4877" max="4877" width="26.1640625" style="289" customWidth="1"/>
    <col min="4878" max="4878" width="67" style="289" bestFit="1" customWidth="1"/>
    <col min="4879" max="4879" width="24.33203125" style="289" bestFit="1" customWidth="1"/>
    <col min="4880" max="4880" width="11.33203125" style="289" customWidth="1"/>
    <col min="4881" max="4881" width="10.5" style="289" customWidth="1"/>
    <col min="4882" max="4882" width="12.5" style="289" customWidth="1"/>
    <col min="4883" max="4903" width="10.5" style="289" customWidth="1"/>
    <col min="4904" max="4904" width="12.6640625" style="289" customWidth="1"/>
    <col min="4905" max="4910" width="6.1640625" style="289" customWidth="1"/>
    <col min="4911" max="4911" width="15.5" style="289" bestFit="1" customWidth="1"/>
    <col min="4912" max="4912" width="7.33203125" style="289" bestFit="1" customWidth="1"/>
    <col min="4913" max="4915" width="8.5" style="289" customWidth="1"/>
    <col min="4916" max="4919" width="10.5" style="289" customWidth="1"/>
    <col min="4920" max="4923" width="11.33203125" style="289" customWidth="1"/>
    <col min="4924" max="4924" width="9.1640625" style="289" customWidth="1"/>
    <col min="4925" max="4925" width="8.83203125" style="289" customWidth="1"/>
    <col min="4926" max="4926" width="9.1640625" style="289" customWidth="1"/>
    <col min="4927" max="4927" width="8.83203125" style="289" customWidth="1"/>
    <col min="4928" max="4933" width="6.6640625" style="289" customWidth="1"/>
    <col min="4934" max="4934" width="19.83203125" style="289" customWidth="1"/>
    <col min="4935" max="4935" width="17.5" style="289" customWidth="1"/>
    <col min="4936" max="4936" width="9.1640625" style="289" customWidth="1"/>
    <col min="4937" max="4937" width="8.83203125" style="289" customWidth="1"/>
    <col min="4938" max="4938" width="12.6640625" style="289" customWidth="1"/>
    <col min="4939" max="5120" width="12" style="289"/>
    <col min="5121" max="5121" width="7.6640625" style="289" customWidth="1"/>
    <col min="5122" max="5122" width="12" style="289"/>
    <col min="5123" max="5123" width="33.1640625" style="289" bestFit="1" customWidth="1"/>
    <col min="5124" max="5124" width="21.6640625" style="289" customWidth="1"/>
    <col min="5125" max="5125" width="42.1640625" style="289" customWidth="1"/>
    <col min="5126" max="5126" width="24.1640625" style="289" customWidth="1"/>
    <col min="5127" max="5127" width="7.1640625" style="289" customWidth="1"/>
    <col min="5128" max="5128" width="11.33203125" style="289" bestFit="1" customWidth="1"/>
    <col min="5129" max="5129" width="8" style="289" customWidth="1"/>
    <col min="5130" max="5130" width="14.6640625" style="289" bestFit="1" customWidth="1"/>
    <col min="5131" max="5131" width="8.33203125" style="289" bestFit="1" customWidth="1"/>
    <col min="5132" max="5132" width="7.6640625" style="289" customWidth="1"/>
    <col min="5133" max="5133" width="26.1640625" style="289" customWidth="1"/>
    <col min="5134" max="5134" width="67" style="289" bestFit="1" customWidth="1"/>
    <col min="5135" max="5135" width="24.33203125" style="289" bestFit="1" customWidth="1"/>
    <col min="5136" max="5136" width="11.33203125" style="289" customWidth="1"/>
    <col min="5137" max="5137" width="10.5" style="289" customWidth="1"/>
    <col min="5138" max="5138" width="12.5" style="289" customWidth="1"/>
    <col min="5139" max="5159" width="10.5" style="289" customWidth="1"/>
    <col min="5160" max="5160" width="12.6640625" style="289" customWidth="1"/>
    <col min="5161" max="5166" width="6.1640625" style="289" customWidth="1"/>
    <col min="5167" max="5167" width="15.5" style="289" bestFit="1" customWidth="1"/>
    <col min="5168" max="5168" width="7.33203125" style="289" bestFit="1" customWidth="1"/>
    <col min="5169" max="5171" width="8.5" style="289" customWidth="1"/>
    <col min="5172" max="5175" width="10.5" style="289" customWidth="1"/>
    <col min="5176" max="5179" width="11.33203125" style="289" customWidth="1"/>
    <col min="5180" max="5180" width="9.1640625" style="289" customWidth="1"/>
    <col min="5181" max="5181" width="8.83203125" style="289" customWidth="1"/>
    <col min="5182" max="5182" width="9.1640625" style="289" customWidth="1"/>
    <col min="5183" max="5183" width="8.83203125" style="289" customWidth="1"/>
    <col min="5184" max="5189" width="6.6640625" style="289" customWidth="1"/>
    <col min="5190" max="5190" width="19.83203125" style="289" customWidth="1"/>
    <col min="5191" max="5191" width="17.5" style="289" customWidth="1"/>
    <col min="5192" max="5192" width="9.1640625" style="289" customWidth="1"/>
    <col min="5193" max="5193" width="8.83203125" style="289" customWidth="1"/>
    <col min="5194" max="5194" width="12.6640625" style="289" customWidth="1"/>
    <col min="5195" max="5376" width="12" style="289"/>
    <col min="5377" max="5377" width="7.6640625" style="289" customWidth="1"/>
    <col min="5378" max="5378" width="12" style="289"/>
    <col min="5379" max="5379" width="33.1640625" style="289" bestFit="1" customWidth="1"/>
    <col min="5380" max="5380" width="21.6640625" style="289" customWidth="1"/>
    <col min="5381" max="5381" width="42.1640625" style="289" customWidth="1"/>
    <col min="5382" max="5382" width="24.1640625" style="289" customWidth="1"/>
    <col min="5383" max="5383" width="7.1640625" style="289" customWidth="1"/>
    <col min="5384" max="5384" width="11.33203125" style="289" bestFit="1" customWidth="1"/>
    <col min="5385" max="5385" width="8" style="289" customWidth="1"/>
    <col min="5386" max="5386" width="14.6640625" style="289" bestFit="1" customWidth="1"/>
    <col min="5387" max="5387" width="8.33203125" style="289" bestFit="1" customWidth="1"/>
    <col min="5388" max="5388" width="7.6640625" style="289" customWidth="1"/>
    <col min="5389" max="5389" width="26.1640625" style="289" customWidth="1"/>
    <col min="5390" max="5390" width="67" style="289" bestFit="1" customWidth="1"/>
    <col min="5391" max="5391" width="24.33203125" style="289" bestFit="1" customWidth="1"/>
    <col min="5392" max="5392" width="11.33203125" style="289" customWidth="1"/>
    <col min="5393" max="5393" width="10.5" style="289" customWidth="1"/>
    <col min="5394" max="5394" width="12.5" style="289" customWidth="1"/>
    <col min="5395" max="5415" width="10.5" style="289" customWidth="1"/>
    <col min="5416" max="5416" width="12.6640625" style="289" customWidth="1"/>
    <col min="5417" max="5422" width="6.1640625" style="289" customWidth="1"/>
    <col min="5423" max="5423" width="15.5" style="289" bestFit="1" customWidth="1"/>
    <col min="5424" max="5424" width="7.33203125" style="289" bestFit="1" customWidth="1"/>
    <col min="5425" max="5427" width="8.5" style="289" customWidth="1"/>
    <col min="5428" max="5431" width="10.5" style="289" customWidth="1"/>
    <col min="5432" max="5435" width="11.33203125" style="289" customWidth="1"/>
    <col min="5436" max="5436" width="9.1640625" style="289" customWidth="1"/>
    <col min="5437" max="5437" width="8.83203125" style="289" customWidth="1"/>
    <col min="5438" max="5438" width="9.1640625" style="289" customWidth="1"/>
    <col min="5439" max="5439" width="8.83203125" style="289" customWidth="1"/>
    <col min="5440" max="5445" width="6.6640625" style="289" customWidth="1"/>
    <col min="5446" max="5446" width="19.83203125" style="289" customWidth="1"/>
    <col min="5447" max="5447" width="17.5" style="289" customWidth="1"/>
    <col min="5448" max="5448" width="9.1640625" style="289" customWidth="1"/>
    <col min="5449" max="5449" width="8.83203125" style="289" customWidth="1"/>
    <col min="5450" max="5450" width="12.6640625" style="289" customWidth="1"/>
    <col min="5451" max="5632" width="12" style="289"/>
    <col min="5633" max="5633" width="7.6640625" style="289" customWidth="1"/>
    <col min="5634" max="5634" width="12" style="289"/>
    <col min="5635" max="5635" width="33.1640625" style="289" bestFit="1" customWidth="1"/>
    <col min="5636" max="5636" width="21.6640625" style="289" customWidth="1"/>
    <col min="5637" max="5637" width="42.1640625" style="289" customWidth="1"/>
    <col min="5638" max="5638" width="24.1640625" style="289" customWidth="1"/>
    <col min="5639" max="5639" width="7.1640625" style="289" customWidth="1"/>
    <col min="5640" max="5640" width="11.33203125" style="289" bestFit="1" customWidth="1"/>
    <col min="5641" max="5641" width="8" style="289" customWidth="1"/>
    <col min="5642" max="5642" width="14.6640625" style="289" bestFit="1" customWidth="1"/>
    <col min="5643" max="5643" width="8.33203125" style="289" bestFit="1" customWidth="1"/>
    <col min="5644" max="5644" width="7.6640625" style="289" customWidth="1"/>
    <col min="5645" max="5645" width="26.1640625" style="289" customWidth="1"/>
    <col min="5646" max="5646" width="67" style="289" bestFit="1" customWidth="1"/>
    <col min="5647" max="5647" width="24.33203125" style="289" bestFit="1" customWidth="1"/>
    <col min="5648" max="5648" width="11.33203125" style="289" customWidth="1"/>
    <col min="5649" max="5649" width="10.5" style="289" customWidth="1"/>
    <col min="5650" max="5650" width="12.5" style="289" customWidth="1"/>
    <col min="5651" max="5671" width="10.5" style="289" customWidth="1"/>
    <col min="5672" max="5672" width="12.6640625" style="289" customWidth="1"/>
    <col min="5673" max="5678" width="6.1640625" style="289" customWidth="1"/>
    <col min="5679" max="5679" width="15.5" style="289" bestFit="1" customWidth="1"/>
    <col min="5680" max="5680" width="7.33203125" style="289" bestFit="1" customWidth="1"/>
    <col min="5681" max="5683" width="8.5" style="289" customWidth="1"/>
    <col min="5684" max="5687" width="10.5" style="289" customWidth="1"/>
    <col min="5688" max="5691" width="11.33203125" style="289" customWidth="1"/>
    <col min="5692" max="5692" width="9.1640625" style="289" customWidth="1"/>
    <col min="5693" max="5693" width="8.83203125" style="289" customWidth="1"/>
    <col min="5694" max="5694" width="9.1640625" style="289" customWidth="1"/>
    <col min="5695" max="5695" width="8.83203125" style="289" customWidth="1"/>
    <col min="5696" max="5701" width="6.6640625" style="289" customWidth="1"/>
    <col min="5702" max="5702" width="19.83203125" style="289" customWidth="1"/>
    <col min="5703" max="5703" width="17.5" style="289" customWidth="1"/>
    <col min="5704" max="5704" width="9.1640625" style="289" customWidth="1"/>
    <col min="5705" max="5705" width="8.83203125" style="289" customWidth="1"/>
    <col min="5706" max="5706" width="12.6640625" style="289" customWidth="1"/>
    <col min="5707" max="5888" width="12" style="289"/>
    <col min="5889" max="5889" width="7.6640625" style="289" customWidth="1"/>
    <col min="5890" max="5890" width="12" style="289"/>
    <col min="5891" max="5891" width="33.1640625" style="289" bestFit="1" customWidth="1"/>
    <col min="5892" max="5892" width="21.6640625" style="289" customWidth="1"/>
    <col min="5893" max="5893" width="42.1640625" style="289" customWidth="1"/>
    <col min="5894" max="5894" width="24.1640625" style="289" customWidth="1"/>
    <col min="5895" max="5895" width="7.1640625" style="289" customWidth="1"/>
    <col min="5896" max="5896" width="11.33203125" style="289" bestFit="1" customWidth="1"/>
    <col min="5897" max="5897" width="8" style="289" customWidth="1"/>
    <col min="5898" max="5898" width="14.6640625" style="289" bestFit="1" customWidth="1"/>
    <col min="5899" max="5899" width="8.33203125" style="289" bestFit="1" customWidth="1"/>
    <col min="5900" max="5900" width="7.6640625" style="289" customWidth="1"/>
    <col min="5901" max="5901" width="26.1640625" style="289" customWidth="1"/>
    <col min="5902" max="5902" width="67" style="289" bestFit="1" customWidth="1"/>
    <col min="5903" max="5903" width="24.33203125" style="289" bestFit="1" customWidth="1"/>
    <col min="5904" max="5904" width="11.33203125" style="289" customWidth="1"/>
    <col min="5905" max="5905" width="10.5" style="289" customWidth="1"/>
    <col min="5906" max="5906" width="12.5" style="289" customWidth="1"/>
    <col min="5907" max="5927" width="10.5" style="289" customWidth="1"/>
    <col min="5928" max="5928" width="12.6640625" style="289" customWidth="1"/>
    <col min="5929" max="5934" width="6.1640625" style="289" customWidth="1"/>
    <col min="5935" max="5935" width="15.5" style="289" bestFit="1" customWidth="1"/>
    <col min="5936" max="5936" width="7.33203125" style="289" bestFit="1" customWidth="1"/>
    <col min="5937" max="5939" width="8.5" style="289" customWidth="1"/>
    <col min="5940" max="5943" width="10.5" style="289" customWidth="1"/>
    <col min="5944" max="5947" width="11.33203125" style="289" customWidth="1"/>
    <col min="5948" max="5948" width="9.1640625" style="289" customWidth="1"/>
    <col min="5949" max="5949" width="8.83203125" style="289" customWidth="1"/>
    <col min="5950" max="5950" width="9.1640625" style="289" customWidth="1"/>
    <col min="5951" max="5951" width="8.83203125" style="289" customWidth="1"/>
    <col min="5952" max="5957" width="6.6640625" style="289" customWidth="1"/>
    <col min="5958" max="5958" width="19.83203125" style="289" customWidth="1"/>
    <col min="5959" max="5959" width="17.5" style="289" customWidth="1"/>
    <col min="5960" max="5960" width="9.1640625" style="289" customWidth="1"/>
    <col min="5961" max="5961" width="8.83203125" style="289" customWidth="1"/>
    <col min="5962" max="5962" width="12.6640625" style="289" customWidth="1"/>
    <col min="5963" max="6144" width="12" style="289"/>
    <col min="6145" max="6145" width="7.6640625" style="289" customWidth="1"/>
    <col min="6146" max="6146" width="12" style="289"/>
    <col min="6147" max="6147" width="33.1640625" style="289" bestFit="1" customWidth="1"/>
    <col min="6148" max="6148" width="21.6640625" style="289" customWidth="1"/>
    <col min="6149" max="6149" width="42.1640625" style="289" customWidth="1"/>
    <col min="6150" max="6150" width="24.1640625" style="289" customWidth="1"/>
    <col min="6151" max="6151" width="7.1640625" style="289" customWidth="1"/>
    <col min="6152" max="6152" width="11.33203125" style="289" bestFit="1" customWidth="1"/>
    <col min="6153" max="6153" width="8" style="289" customWidth="1"/>
    <col min="6154" max="6154" width="14.6640625" style="289" bestFit="1" customWidth="1"/>
    <col min="6155" max="6155" width="8.33203125" style="289" bestFit="1" customWidth="1"/>
    <col min="6156" max="6156" width="7.6640625" style="289" customWidth="1"/>
    <col min="6157" max="6157" width="26.1640625" style="289" customWidth="1"/>
    <col min="6158" max="6158" width="67" style="289" bestFit="1" customWidth="1"/>
    <col min="6159" max="6159" width="24.33203125" style="289" bestFit="1" customWidth="1"/>
    <col min="6160" max="6160" width="11.33203125" style="289" customWidth="1"/>
    <col min="6161" max="6161" width="10.5" style="289" customWidth="1"/>
    <col min="6162" max="6162" width="12.5" style="289" customWidth="1"/>
    <col min="6163" max="6183" width="10.5" style="289" customWidth="1"/>
    <col min="6184" max="6184" width="12.6640625" style="289" customWidth="1"/>
    <col min="6185" max="6190" width="6.1640625" style="289" customWidth="1"/>
    <col min="6191" max="6191" width="15.5" style="289" bestFit="1" customWidth="1"/>
    <col min="6192" max="6192" width="7.33203125" style="289" bestFit="1" customWidth="1"/>
    <col min="6193" max="6195" width="8.5" style="289" customWidth="1"/>
    <col min="6196" max="6199" width="10.5" style="289" customWidth="1"/>
    <col min="6200" max="6203" width="11.33203125" style="289" customWidth="1"/>
    <col min="6204" max="6204" width="9.1640625" style="289" customWidth="1"/>
    <col min="6205" max="6205" width="8.83203125" style="289" customWidth="1"/>
    <col min="6206" max="6206" width="9.1640625" style="289" customWidth="1"/>
    <col min="6207" max="6207" width="8.83203125" style="289" customWidth="1"/>
    <col min="6208" max="6213" width="6.6640625" style="289" customWidth="1"/>
    <col min="6214" max="6214" width="19.83203125" style="289" customWidth="1"/>
    <col min="6215" max="6215" width="17.5" style="289" customWidth="1"/>
    <col min="6216" max="6216" width="9.1640625" style="289" customWidth="1"/>
    <col min="6217" max="6217" width="8.83203125" style="289" customWidth="1"/>
    <col min="6218" max="6218" width="12.6640625" style="289" customWidth="1"/>
    <col min="6219" max="6400" width="12" style="289"/>
    <col min="6401" max="6401" width="7.6640625" style="289" customWidth="1"/>
    <col min="6402" max="6402" width="12" style="289"/>
    <col min="6403" max="6403" width="33.1640625" style="289" bestFit="1" customWidth="1"/>
    <col min="6404" max="6404" width="21.6640625" style="289" customWidth="1"/>
    <col min="6405" max="6405" width="42.1640625" style="289" customWidth="1"/>
    <col min="6406" max="6406" width="24.1640625" style="289" customWidth="1"/>
    <col min="6407" max="6407" width="7.1640625" style="289" customWidth="1"/>
    <col min="6408" max="6408" width="11.33203125" style="289" bestFit="1" customWidth="1"/>
    <col min="6409" max="6409" width="8" style="289" customWidth="1"/>
    <col min="6410" max="6410" width="14.6640625" style="289" bestFit="1" customWidth="1"/>
    <col min="6411" max="6411" width="8.33203125" style="289" bestFit="1" customWidth="1"/>
    <col min="6412" max="6412" width="7.6640625" style="289" customWidth="1"/>
    <col min="6413" max="6413" width="26.1640625" style="289" customWidth="1"/>
    <col min="6414" max="6414" width="67" style="289" bestFit="1" customWidth="1"/>
    <col min="6415" max="6415" width="24.33203125" style="289" bestFit="1" customWidth="1"/>
    <col min="6416" max="6416" width="11.33203125" style="289" customWidth="1"/>
    <col min="6417" max="6417" width="10.5" style="289" customWidth="1"/>
    <col min="6418" max="6418" width="12.5" style="289" customWidth="1"/>
    <col min="6419" max="6439" width="10.5" style="289" customWidth="1"/>
    <col min="6440" max="6440" width="12.6640625" style="289" customWidth="1"/>
    <col min="6441" max="6446" width="6.1640625" style="289" customWidth="1"/>
    <col min="6447" max="6447" width="15.5" style="289" bestFit="1" customWidth="1"/>
    <col min="6448" max="6448" width="7.33203125" style="289" bestFit="1" customWidth="1"/>
    <col min="6449" max="6451" width="8.5" style="289" customWidth="1"/>
    <col min="6452" max="6455" width="10.5" style="289" customWidth="1"/>
    <col min="6456" max="6459" width="11.33203125" style="289" customWidth="1"/>
    <col min="6460" max="6460" width="9.1640625" style="289" customWidth="1"/>
    <col min="6461" max="6461" width="8.83203125" style="289" customWidth="1"/>
    <col min="6462" max="6462" width="9.1640625" style="289" customWidth="1"/>
    <col min="6463" max="6463" width="8.83203125" style="289" customWidth="1"/>
    <col min="6464" max="6469" width="6.6640625" style="289" customWidth="1"/>
    <col min="6470" max="6470" width="19.83203125" style="289" customWidth="1"/>
    <col min="6471" max="6471" width="17.5" style="289" customWidth="1"/>
    <col min="6472" max="6472" width="9.1640625" style="289" customWidth="1"/>
    <col min="6473" max="6473" width="8.83203125" style="289" customWidth="1"/>
    <col min="6474" max="6474" width="12.6640625" style="289" customWidth="1"/>
    <col min="6475" max="6656" width="12" style="289"/>
    <col min="6657" max="6657" width="7.6640625" style="289" customWidth="1"/>
    <col min="6658" max="6658" width="12" style="289"/>
    <col min="6659" max="6659" width="33.1640625" style="289" bestFit="1" customWidth="1"/>
    <col min="6660" max="6660" width="21.6640625" style="289" customWidth="1"/>
    <col min="6661" max="6661" width="42.1640625" style="289" customWidth="1"/>
    <col min="6662" max="6662" width="24.1640625" style="289" customWidth="1"/>
    <col min="6663" max="6663" width="7.1640625" style="289" customWidth="1"/>
    <col min="6664" max="6664" width="11.33203125" style="289" bestFit="1" customWidth="1"/>
    <col min="6665" max="6665" width="8" style="289" customWidth="1"/>
    <col min="6666" max="6666" width="14.6640625" style="289" bestFit="1" customWidth="1"/>
    <col min="6667" max="6667" width="8.33203125" style="289" bestFit="1" customWidth="1"/>
    <col min="6668" max="6668" width="7.6640625" style="289" customWidth="1"/>
    <col min="6669" max="6669" width="26.1640625" style="289" customWidth="1"/>
    <col min="6670" max="6670" width="67" style="289" bestFit="1" customWidth="1"/>
    <col min="6671" max="6671" width="24.33203125" style="289" bestFit="1" customWidth="1"/>
    <col min="6672" max="6672" width="11.33203125" style="289" customWidth="1"/>
    <col min="6673" max="6673" width="10.5" style="289" customWidth="1"/>
    <col min="6674" max="6674" width="12.5" style="289" customWidth="1"/>
    <col min="6675" max="6695" width="10.5" style="289" customWidth="1"/>
    <col min="6696" max="6696" width="12.6640625" style="289" customWidth="1"/>
    <col min="6697" max="6702" width="6.1640625" style="289" customWidth="1"/>
    <col min="6703" max="6703" width="15.5" style="289" bestFit="1" customWidth="1"/>
    <col min="6704" max="6704" width="7.33203125" style="289" bestFit="1" customWidth="1"/>
    <col min="6705" max="6707" width="8.5" style="289" customWidth="1"/>
    <col min="6708" max="6711" width="10.5" style="289" customWidth="1"/>
    <col min="6712" max="6715" width="11.33203125" style="289" customWidth="1"/>
    <col min="6716" max="6716" width="9.1640625" style="289" customWidth="1"/>
    <col min="6717" max="6717" width="8.83203125" style="289" customWidth="1"/>
    <col min="6718" max="6718" width="9.1640625" style="289" customWidth="1"/>
    <col min="6719" max="6719" width="8.83203125" style="289" customWidth="1"/>
    <col min="6720" max="6725" width="6.6640625" style="289" customWidth="1"/>
    <col min="6726" max="6726" width="19.83203125" style="289" customWidth="1"/>
    <col min="6727" max="6727" width="17.5" style="289" customWidth="1"/>
    <col min="6728" max="6728" width="9.1640625" style="289" customWidth="1"/>
    <col min="6729" max="6729" width="8.83203125" style="289" customWidth="1"/>
    <col min="6730" max="6730" width="12.6640625" style="289" customWidth="1"/>
    <col min="6731" max="6912" width="12" style="289"/>
    <col min="6913" max="6913" width="7.6640625" style="289" customWidth="1"/>
    <col min="6914" max="6914" width="12" style="289"/>
    <col min="6915" max="6915" width="33.1640625" style="289" bestFit="1" customWidth="1"/>
    <col min="6916" max="6916" width="21.6640625" style="289" customWidth="1"/>
    <col min="6917" max="6917" width="42.1640625" style="289" customWidth="1"/>
    <col min="6918" max="6918" width="24.1640625" style="289" customWidth="1"/>
    <col min="6919" max="6919" width="7.1640625" style="289" customWidth="1"/>
    <col min="6920" max="6920" width="11.33203125" style="289" bestFit="1" customWidth="1"/>
    <col min="6921" max="6921" width="8" style="289" customWidth="1"/>
    <col min="6922" max="6922" width="14.6640625" style="289" bestFit="1" customWidth="1"/>
    <col min="6923" max="6923" width="8.33203125" style="289" bestFit="1" customWidth="1"/>
    <col min="6924" max="6924" width="7.6640625" style="289" customWidth="1"/>
    <col min="6925" max="6925" width="26.1640625" style="289" customWidth="1"/>
    <col min="6926" max="6926" width="67" style="289" bestFit="1" customWidth="1"/>
    <col min="6927" max="6927" width="24.33203125" style="289" bestFit="1" customWidth="1"/>
    <col min="6928" max="6928" width="11.33203125" style="289" customWidth="1"/>
    <col min="6929" max="6929" width="10.5" style="289" customWidth="1"/>
    <col min="6930" max="6930" width="12.5" style="289" customWidth="1"/>
    <col min="6931" max="6951" width="10.5" style="289" customWidth="1"/>
    <col min="6952" max="6952" width="12.6640625" style="289" customWidth="1"/>
    <col min="6953" max="6958" width="6.1640625" style="289" customWidth="1"/>
    <col min="6959" max="6959" width="15.5" style="289" bestFit="1" customWidth="1"/>
    <col min="6960" max="6960" width="7.33203125" style="289" bestFit="1" customWidth="1"/>
    <col min="6961" max="6963" width="8.5" style="289" customWidth="1"/>
    <col min="6964" max="6967" width="10.5" style="289" customWidth="1"/>
    <col min="6968" max="6971" width="11.33203125" style="289" customWidth="1"/>
    <col min="6972" max="6972" width="9.1640625" style="289" customWidth="1"/>
    <col min="6973" max="6973" width="8.83203125" style="289" customWidth="1"/>
    <col min="6974" max="6974" width="9.1640625" style="289" customWidth="1"/>
    <col min="6975" max="6975" width="8.83203125" style="289" customWidth="1"/>
    <col min="6976" max="6981" width="6.6640625" style="289" customWidth="1"/>
    <col min="6982" max="6982" width="19.83203125" style="289" customWidth="1"/>
    <col min="6983" max="6983" width="17.5" style="289" customWidth="1"/>
    <col min="6984" max="6984" width="9.1640625" style="289" customWidth="1"/>
    <col min="6985" max="6985" width="8.83203125" style="289" customWidth="1"/>
    <col min="6986" max="6986" width="12.6640625" style="289" customWidth="1"/>
    <col min="6987" max="7168" width="12" style="289"/>
    <col min="7169" max="7169" width="7.6640625" style="289" customWidth="1"/>
    <col min="7170" max="7170" width="12" style="289"/>
    <col min="7171" max="7171" width="33.1640625" style="289" bestFit="1" customWidth="1"/>
    <col min="7172" max="7172" width="21.6640625" style="289" customWidth="1"/>
    <col min="7173" max="7173" width="42.1640625" style="289" customWidth="1"/>
    <col min="7174" max="7174" width="24.1640625" style="289" customWidth="1"/>
    <col min="7175" max="7175" width="7.1640625" style="289" customWidth="1"/>
    <col min="7176" max="7176" width="11.33203125" style="289" bestFit="1" customWidth="1"/>
    <col min="7177" max="7177" width="8" style="289" customWidth="1"/>
    <col min="7178" max="7178" width="14.6640625" style="289" bestFit="1" customWidth="1"/>
    <col min="7179" max="7179" width="8.33203125" style="289" bestFit="1" customWidth="1"/>
    <col min="7180" max="7180" width="7.6640625" style="289" customWidth="1"/>
    <col min="7181" max="7181" width="26.1640625" style="289" customWidth="1"/>
    <col min="7182" max="7182" width="67" style="289" bestFit="1" customWidth="1"/>
    <col min="7183" max="7183" width="24.33203125" style="289" bestFit="1" customWidth="1"/>
    <col min="7184" max="7184" width="11.33203125" style="289" customWidth="1"/>
    <col min="7185" max="7185" width="10.5" style="289" customWidth="1"/>
    <col min="7186" max="7186" width="12.5" style="289" customWidth="1"/>
    <col min="7187" max="7207" width="10.5" style="289" customWidth="1"/>
    <col min="7208" max="7208" width="12.6640625" style="289" customWidth="1"/>
    <col min="7209" max="7214" width="6.1640625" style="289" customWidth="1"/>
    <col min="7215" max="7215" width="15.5" style="289" bestFit="1" customWidth="1"/>
    <col min="7216" max="7216" width="7.33203125" style="289" bestFit="1" customWidth="1"/>
    <col min="7217" max="7219" width="8.5" style="289" customWidth="1"/>
    <col min="7220" max="7223" width="10.5" style="289" customWidth="1"/>
    <col min="7224" max="7227" width="11.33203125" style="289" customWidth="1"/>
    <col min="7228" max="7228" width="9.1640625" style="289" customWidth="1"/>
    <col min="7229" max="7229" width="8.83203125" style="289" customWidth="1"/>
    <col min="7230" max="7230" width="9.1640625" style="289" customWidth="1"/>
    <col min="7231" max="7231" width="8.83203125" style="289" customWidth="1"/>
    <col min="7232" max="7237" width="6.6640625" style="289" customWidth="1"/>
    <col min="7238" max="7238" width="19.83203125" style="289" customWidth="1"/>
    <col min="7239" max="7239" width="17.5" style="289" customWidth="1"/>
    <col min="7240" max="7240" width="9.1640625" style="289" customWidth="1"/>
    <col min="7241" max="7241" width="8.83203125" style="289" customWidth="1"/>
    <col min="7242" max="7242" width="12.6640625" style="289" customWidth="1"/>
    <col min="7243" max="7424" width="12" style="289"/>
    <col min="7425" max="7425" width="7.6640625" style="289" customWidth="1"/>
    <col min="7426" max="7426" width="12" style="289"/>
    <col min="7427" max="7427" width="33.1640625" style="289" bestFit="1" customWidth="1"/>
    <col min="7428" max="7428" width="21.6640625" style="289" customWidth="1"/>
    <col min="7429" max="7429" width="42.1640625" style="289" customWidth="1"/>
    <col min="7430" max="7430" width="24.1640625" style="289" customWidth="1"/>
    <col min="7431" max="7431" width="7.1640625" style="289" customWidth="1"/>
    <col min="7432" max="7432" width="11.33203125" style="289" bestFit="1" customWidth="1"/>
    <col min="7433" max="7433" width="8" style="289" customWidth="1"/>
    <col min="7434" max="7434" width="14.6640625" style="289" bestFit="1" customWidth="1"/>
    <col min="7435" max="7435" width="8.33203125" style="289" bestFit="1" customWidth="1"/>
    <col min="7436" max="7436" width="7.6640625" style="289" customWidth="1"/>
    <col min="7437" max="7437" width="26.1640625" style="289" customWidth="1"/>
    <col min="7438" max="7438" width="67" style="289" bestFit="1" customWidth="1"/>
    <col min="7439" max="7439" width="24.33203125" style="289" bestFit="1" customWidth="1"/>
    <col min="7440" max="7440" width="11.33203125" style="289" customWidth="1"/>
    <col min="7441" max="7441" width="10.5" style="289" customWidth="1"/>
    <col min="7442" max="7442" width="12.5" style="289" customWidth="1"/>
    <col min="7443" max="7463" width="10.5" style="289" customWidth="1"/>
    <col min="7464" max="7464" width="12.6640625" style="289" customWidth="1"/>
    <col min="7465" max="7470" width="6.1640625" style="289" customWidth="1"/>
    <col min="7471" max="7471" width="15.5" style="289" bestFit="1" customWidth="1"/>
    <col min="7472" max="7472" width="7.33203125" style="289" bestFit="1" customWidth="1"/>
    <col min="7473" max="7475" width="8.5" style="289" customWidth="1"/>
    <col min="7476" max="7479" width="10.5" style="289" customWidth="1"/>
    <col min="7480" max="7483" width="11.33203125" style="289" customWidth="1"/>
    <col min="7484" max="7484" width="9.1640625" style="289" customWidth="1"/>
    <col min="7485" max="7485" width="8.83203125" style="289" customWidth="1"/>
    <col min="7486" max="7486" width="9.1640625" style="289" customWidth="1"/>
    <col min="7487" max="7487" width="8.83203125" style="289" customWidth="1"/>
    <col min="7488" max="7493" width="6.6640625" style="289" customWidth="1"/>
    <col min="7494" max="7494" width="19.83203125" style="289" customWidth="1"/>
    <col min="7495" max="7495" width="17.5" style="289" customWidth="1"/>
    <col min="7496" max="7496" width="9.1640625" style="289" customWidth="1"/>
    <col min="7497" max="7497" width="8.83203125" style="289" customWidth="1"/>
    <col min="7498" max="7498" width="12.6640625" style="289" customWidth="1"/>
    <col min="7499" max="7680" width="12" style="289"/>
    <col min="7681" max="7681" width="7.6640625" style="289" customWidth="1"/>
    <col min="7682" max="7682" width="12" style="289"/>
    <col min="7683" max="7683" width="33.1640625" style="289" bestFit="1" customWidth="1"/>
    <col min="7684" max="7684" width="21.6640625" style="289" customWidth="1"/>
    <col min="7685" max="7685" width="42.1640625" style="289" customWidth="1"/>
    <col min="7686" max="7686" width="24.1640625" style="289" customWidth="1"/>
    <col min="7687" max="7687" width="7.1640625" style="289" customWidth="1"/>
    <col min="7688" max="7688" width="11.33203125" style="289" bestFit="1" customWidth="1"/>
    <col min="7689" max="7689" width="8" style="289" customWidth="1"/>
    <col min="7690" max="7690" width="14.6640625" style="289" bestFit="1" customWidth="1"/>
    <col min="7691" max="7691" width="8.33203125" style="289" bestFit="1" customWidth="1"/>
    <col min="7692" max="7692" width="7.6640625" style="289" customWidth="1"/>
    <col min="7693" max="7693" width="26.1640625" style="289" customWidth="1"/>
    <col min="7694" max="7694" width="67" style="289" bestFit="1" customWidth="1"/>
    <col min="7695" max="7695" width="24.33203125" style="289" bestFit="1" customWidth="1"/>
    <col min="7696" max="7696" width="11.33203125" style="289" customWidth="1"/>
    <col min="7697" max="7697" width="10.5" style="289" customWidth="1"/>
    <col min="7698" max="7698" width="12.5" style="289" customWidth="1"/>
    <col min="7699" max="7719" width="10.5" style="289" customWidth="1"/>
    <col min="7720" max="7720" width="12.6640625" style="289" customWidth="1"/>
    <col min="7721" max="7726" width="6.1640625" style="289" customWidth="1"/>
    <col min="7727" max="7727" width="15.5" style="289" bestFit="1" customWidth="1"/>
    <col min="7728" max="7728" width="7.33203125" style="289" bestFit="1" customWidth="1"/>
    <col min="7729" max="7731" width="8.5" style="289" customWidth="1"/>
    <col min="7732" max="7735" width="10.5" style="289" customWidth="1"/>
    <col min="7736" max="7739" width="11.33203125" style="289" customWidth="1"/>
    <col min="7740" max="7740" width="9.1640625" style="289" customWidth="1"/>
    <col min="7741" max="7741" width="8.83203125" style="289" customWidth="1"/>
    <col min="7742" max="7742" width="9.1640625" style="289" customWidth="1"/>
    <col min="7743" max="7743" width="8.83203125" style="289" customWidth="1"/>
    <col min="7744" max="7749" width="6.6640625" style="289" customWidth="1"/>
    <col min="7750" max="7750" width="19.83203125" style="289" customWidth="1"/>
    <col min="7751" max="7751" width="17.5" style="289" customWidth="1"/>
    <col min="7752" max="7752" width="9.1640625" style="289" customWidth="1"/>
    <col min="7753" max="7753" width="8.83203125" style="289" customWidth="1"/>
    <col min="7754" max="7754" width="12.6640625" style="289" customWidth="1"/>
    <col min="7755" max="7936" width="12" style="289"/>
    <col min="7937" max="7937" width="7.6640625" style="289" customWidth="1"/>
    <col min="7938" max="7938" width="12" style="289"/>
    <col min="7939" max="7939" width="33.1640625" style="289" bestFit="1" customWidth="1"/>
    <col min="7940" max="7940" width="21.6640625" style="289" customWidth="1"/>
    <col min="7941" max="7941" width="42.1640625" style="289" customWidth="1"/>
    <col min="7942" max="7942" width="24.1640625" style="289" customWidth="1"/>
    <col min="7943" max="7943" width="7.1640625" style="289" customWidth="1"/>
    <col min="7944" max="7944" width="11.33203125" style="289" bestFit="1" customWidth="1"/>
    <col min="7945" max="7945" width="8" style="289" customWidth="1"/>
    <col min="7946" max="7946" width="14.6640625" style="289" bestFit="1" customWidth="1"/>
    <col min="7947" max="7947" width="8.33203125" style="289" bestFit="1" customWidth="1"/>
    <col min="7948" max="7948" width="7.6640625" style="289" customWidth="1"/>
    <col min="7949" max="7949" width="26.1640625" style="289" customWidth="1"/>
    <col min="7950" max="7950" width="67" style="289" bestFit="1" customWidth="1"/>
    <col min="7951" max="7951" width="24.33203125" style="289" bestFit="1" customWidth="1"/>
    <col min="7952" max="7952" width="11.33203125" style="289" customWidth="1"/>
    <col min="7953" max="7953" width="10.5" style="289" customWidth="1"/>
    <col min="7954" max="7954" width="12.5" style="289" customWidth="1"/>
    <col min="7955" max="7975" width="10.5" style="289" customWidth="1"/>
    <col min="7976" max="7976" width="12.6640625" style="289" customWidth="1"/>
    <col min="7977" max="7982" width="6.1640625" style="289" customWidth="1"/>
    <col min="7983" max="7983" width="15.5" style="289" bestFit="1" customWidth="1"/>
    <col min="7984" max="7984" width="7.33203125" style="289" bestFit="1" customWidth="1"/>
    <col min="7985" max="7987" width="8.5" style="289" customWidth="1"/>
    <col min="7988" max="7991" width="10.5" style="289" customWidth="1"/>
    <col min="7992" max="7995" width="11.33203125" style="289" customWidth="1"/>
    <col min="7996" max="7996" width="9.1640625" style="289" customWidth="1"/>
    <col min="7997" max="7997" width="8.83203125" style="289" customWidth="1"/>
    <col min="7998" max="7998" width="9.1640625" style="289" customWidth="1"/>
    <col min="7999" max="7999" width="8.83203125" style="289" customWidth="1"/>
    <col min="8000" max="8005" width="6.6640625" style="289" customWidth="1"/>
    <col min="8006" max="8006" width="19.83203125" style="289" customWidth="1"/>
    <col min="8007" max="8007" width="17.5" style="289" customWidth="1"/>
    <col min="8008" max="8008" width="9.1640625" style="289" customWidth="1"/>
    <col min="8009" max="8009" width="8.83203125" style="289" customWidth="1"/>
    <col min="8010" max="8010" width="12.6640625" style="289" customWidth="1"/>
    <col min="8011" max="8192" width="12" style="289"/>
    <col min="8193" max="8193" width="7.6640625" style="289" customWidth="1"/>
    <col min="8194" max="8194" width="12" style="289"/>
    <col min="8195" max="8195" width="33.1640625" style="289" bestFit="1" customWidth="1"/>
    <col min="8196" max="8196" width="21.6640625" style="289" customWidth="1"/>
    <col min="8197" max="8197" width="42.1640625" style="289" customWidth="1"/>
    <col min="8198" max="8198" width="24.1640625" style="289" customWidth="1"/>
    <col min="8199" max="8199" width="7.1640625" style="289" customWidth="1"/>
    <col min="8200" max="8200" width="11.33203125" style="289" bestFit="1" customWidth="1"/>
    <col min="8201" max="8201" width="8" style="289" customWidth="1"/>
    <col min="8202" max="8202" width="14.6640625" style="289" bestFit="1" customWidth="1"/>
    <col min="8203" max="8203" width="8.33203125" style="289" bestFit="1" customWidth="1"/>
    <col min="8204" max="8204" width="7.6640625" style="289" customWidth="1"/>
    <col min="8205" max="8205" width="26.1640625" style="289" customWidth="1"/>
    <col min="8206" max="8206" width="67" style="289" bestFit="1" customWidth="1"/>
    <col min="8207" max="8207" width="24.33203125" style="289" bestFit="1" customWidth="1"/>
    <col min="8208" max="8208" width="11.33203125" style="289" customWidth="1"/>
    <col min="8209" max="8209" width="10.5" style="289" customWidth="1"/>
    <col min="8210" max="8210" width="12.5" style="289" customWidth="1"/>
    <col min="8211" max="8231" width="10.5" style="289" customWidth="1"/>
    <col min="8232" max="8232" width="12.6640625" style="289" customWidth="1"/>
    <col min="8233" max="8238" width="6.1640625" style="289" customWidth="1"/>
    <col min="8239" max="8239" width="15.5" style="289" bestFit="1" customWidth="1"/>
    <col min="8240" max="8240" width="7.33203125" style="289" bestFit="1" customWidth="1"/>
    <col min="8241" max="8243" width="8.5" style="289" customWidth="1"/>
    <col min="8244" max="8247" width="10.5" style="289" customWidth="1"/>
    <col min="8248" max="8251" width="11.33203125" style="289" customWidth="1"/>
    <col min="8252" max="8252" width="9.1640625" style="289" customWidth="1"/>
    <col min="8253" max="8253" width="8.83203125" style="289" customWidth="1"/>
    <col min="8254" max="8254" width="9.1640625" style="289" customWidth="1"/>
    <col min="8255" max="8255" width="8.83203125" style="289" customWidth="1"/>
    <col min="8256" max="8261" width="6.6640625" style="289" customWidth="1"/>
    <col min="8262" max="8262" width="19.83203125" style="289" customWidth="1"/>
    <col min="8263" max="8263" width="17.5" style="289" customWidth="1"/>
    <col min="8264" max="8264" width="9.1640625" style="289" customWidth="1"/>
    <col min="8265" max="8265" width="8.83203125" style="289" customWidth="1"/>
    <col min="8266" max="8266" width="12.6640625" style="289" customWidth="1"/>
    <col min="8267" max="8448" width="12" style="289"/>
    <col min="8449" max="8449" width="7.6640625" style="289" customWidth="1"/>
    <col min="8450" max="8450" width="12" style="289"/>
    <col min="8451" max="8451" width="33.1640625" style="289" bestFit="1" customWidth="1"/>
    <col min="8452" max="8452" width="21.6640625" style="289" customWidth="1"/>
    <col min="8453" max="8453" width="42.1640625" style="289" customWidth="1"/>
    <col min="8454" max="8454" width="24.1640625" style="289" customWidth="1"/>
    <col min="8455" max="8455" width="7.1640625" style="289" customWidth="1"/>
    <col min="8456" max="8456" width="11.33203125" style="289" bestFit="1" customWidth="1"/>
    <col min="8457" max="8457" width="8" style="289" customWidth="1"/>
    <col min="8458" max="8458" width="14.6640625" style="289" bestFit="1" customWidth="1"/>
    <col min="8459" max="8459" width="8.33203125" style="289" bestFit="1" customWidth="1"/>
    <col min="8460" max="8460" width="7.6640625" style="289" customWidth="1"/>
    <col min="8461" max="8461" width="26.1640625" style="289" customWidth="1"/>
    <col min="8462" max="8462" width="67" style="289" bestFit="1" customWidth="1"/>
    <col min="8463" max="8463" width="24.33203125" style="289" bestFit="1" customWidth="1"/>
    <col min="8464" max="8464" width="11.33203125" style="289" customWidth="1"/>
    <col min="8465" max="8465" width="10.5" style="289" customWidth="1"/>
    <col min="8466" max="8466" width="12.5" style="289" customWidth="1"/>
    <col min="8467" max="8487" width="10.5" style="289" customWidth="1"/>
    <col min="8488" max="8488" width="12.6640625" style="289" customWidth="1"/>
    <col min="8489" max="8494" width="6.1640625" style="289" customWidth="1"/>
    <col min="8495" max="8495" width="15.5" style="289" bestFit="1" customWidth="1"/>
    <col min="8496" max="8496" width="7.33203125" style="289" bestFit="1" customWidth="1"/>
    <col min="8497" max="8499" width="8.5" style="289" customWidth="1"/>
    <col min="8500" max="8503" width="10.5" style="289" customWidth="1"/>
    <col min="8504" max="8507" width="11.33203125" style="289" customWidth="1"/>
    <col min="8508" max="8508" width="9.1640625" style="289" customWidth="1"/>
    <col min="8509" max="8509" width="8.83203125" style="289" customWidth="1"/>
    <col min="8510" max="8510" width="9.1640625" style="289" customWidth="1"/>
    <col min="8511" max="8511" width="8.83203125" style="289" customWidth="1"/>
    <col min="8512" max="8517" width="6.6640625" style="289" customWidth="1"/>
    <col min="8518" max="8518" width="19.83203125" style="289" customWidth="1"/>
    <col min="8519" max="8519" width="17.5" style="289" customWidth="1"/>
    <col min="8520" max="8520" width="9.1640625" style="289" customWidth="1"/>
    <col min="8521" max="8521" width="8.83203125" style="289" customWidth="1"/>
    <col min="8522" max="8522" width="12.6640625" style="289" customWidth="1"/>
    <col min="8523" max="8704" width="12" style="289"/>
    <col min="8705" max="8705" width="7.6640625" style="289" customWidth="1"/>
    <col min="8706" max="8706" width="12" style="289"/>
    <col min="8707" max="8707" width="33.1640625" style="289" bestFit="1" customWidth="1"/>
    <col min="8708" max="8708" width="21.6640625" style="289" customWidth="1"/>
    <col min="8709" max="8709" width="42.1640625" style="289" customWidth="1"/>
    <col min="8710" max="8710" width="24.1640625" style="289" customWidth="1"/>
    <col min="8711" max="8711" width="7.1640625" style="289" customWidth="1"/>
    <col min="8712" max="8712" width="11.33203125" style="289" bestFit="1" customWidth="1"/>
    <col min="8713" max="8713" width="8" style="289" customWidth="1"/>
    <col min="8714" max="8714" width="14.6640625" style="289" bestFit="1" customWidth="1"/>
    <col min="8715" max="8715" width="8.33203125" style="289" bestFit="1" customWidth="1"/>
    <col min="8716" max="8716" width="7.6640625" style="289" customWidth="1"/>
    <col min="8717" max="8717" width="26.1640625" style="289" customWidth="1"/>
    <col min="8718" max="8718" width="67" style="289" bestFit="1" customWidth="1"/>
    <col min="8719" max="8719" width="24.33203125" style="289" bestFit="1" customWidth="1"/>
    <col min="8720" max="8720" width="11.33203125" style="289" customWidth="1"/>
    <col min="8721" max="8721" width="10.5" style="289" customWidth="1"/>
    <col min="8722" max="8722" width="12.5" style="289" customWidth="1"/>
    <col min="8723" max="8743" width="10.5" style="289" customWidth="1"/>
    <col min="8744" max="8744" width="12.6640625" style="289" customWidth="1"/>
    <col min="8745" max="8750" width="6.1640625" style="289" customWidth="1"/>
    <col min="8751" max="8751" width="15.5" style="289" bestFit="1" customWidth="1"/>
    <col min="8752" max="8752" width="7.33203125" style="289" bestFit="1" customWidth="1"/>
    <col min="8753" max="8755" width="8.5" style="289" customWidth="1"/>
    <col min="8756" max="8759" width="10.5" style="289" customWidth="1"/>
    <col min="8760" max="8763" width="11.33203125" style="289" customWidth="1"/>
    <col min="8764" max="8764" width="9.1640625" style="289" customWidth="1"/>
    <col min="8765" max="8765" width="8.83203125" style="289" customWidth="1"/>
    <col min="8766" max="8766" width="9.1640625" style="289" customWidth="1"/>
    <col min="8767" max="8767" width="8.83203125" style="289" customWidth="1"/>
    <col min="8768" max="8773" width="6.6640625" style="289" customWidth="1"/>
    <col min="8774" max="8774" width="19.83203125" style="289" customWidth="1"/>
    <col min="8775" max="8775" width="17.5" style="289" customWidth="1"/>
    <col min="8776" max="8776" width="9.1640625" style="289" customWidth="1"/>
    <col min="8777" max="8777" width="8.83203125" style="289" customWidth="1"/>
    <col min="8778" max="8778" width="12.6640625" style="289" customWidth="1"/>
    <col min="8779" max="8960" width="12" style="289"/>
    <col min="8961" max="8961" width="7.6640625" style="289" customWidth="1"/>
    <col min="8962" max="8962" width="12" style="289"/>
    <col min="8963" max="8963" width="33.1640625" style="289" bestFit="1" customWidth="1"/>
    <col min="8964" max="8964" width="21.6640625" style="289" customWidth="1"/>
    <col min="8965" max="8965" width="42.1640625" style="289" customWidth="1"/>
    <col min="8966" max="8966" width="24.1640625" style="289" customWidth="1"/>
    <col min="8967" max="8967" width="7.1640625" style="289" customWidth="1"/>
    <col min="8968" max="8968" width="11.33203125" style="289" bestFit="1" customWidth="1"/>
    <col min="8969" max="8969" width="8" style="289" customWidth="1"/>
    <col min="8970" max="8970" width="14.6640625" style="289" bestFit="1" customWidth="1"/>
    <col min="8971" max="8971" width="8.33203125" style="289" bestFit="1" customWidth="1"/>
    <col min="8972" max="8972" width="7.6640625" style="289" customWidth="1"/>
    <col min="8973" max="8973" width="26.1640625" style="289" customWidth="1"/>
    <col min="8974" max="8974" width="67" style="289" bestFit="1" customWidth="1"/>
    <col min="8975" max="8975" width="24.33203125" style="289" bestFit="1" customWidth="1"/>
    <col min="8976" max="8976" width="11.33203125" style="289" customWidth="1"/>
    <col min="8977" max="8977" width="10.5" style="289" customWidth="1"/>
    <col min="8978" max="8978" width="12.5" style="289" customWidth="1"/>
    <col min="8979" max="8999" width="10.5" style="289" customWidth="1"/>
    <col min="9000" max="9000" width="12.6640625" style="289" customWidth="1"/>
    <col min="9001" max="9006" width="6.1640625" style="289" customWidth="1"/>
    <col min="9007" max="9007" width="15.5" style="289" bestFit="1" customWidth="1"/>
    <col min="9008" max="9008" width="7.33203125" style="289" bestFit="1" customWidth="1"/>
    <col min="9009" max="9011" width="8.5" style="289" customWidth="1"/>
    <col min="9012" max="9015" width="10.5" style="289" customWidth="1"/>
    <col min="9016" max="9019" width="11.33203125" style="289" customWidth="1"/>
    <col min="9020" max="9020" width="9.1640625" style="289" customWidth="1"/>
    <col min="9021" max="9021" width="8.83203125" style="289" customWidth="1"/>
    <col min="9022" max="9022" width="9.1640625" style="289" customWidth="1"/>
    <col min="9023" max="9023" width="8.83203125" style="289" customWidth="1"/>
    <col min="9024" max="9029" width="6.6640625" style="289" customWidth="1"/>
    <col min="9030" max="9030" width="19.83203125" style="289" customWidth="1"/>
    <col min="9031" max="9031" width="17.5" style="289" customWidth="1"/>
    <col min="9032" max="9032" width="9.1640625" style="289" customWidth="1"/>
    <col min="9033" max="9033" width="8.83203125" style="289" customWidth="1"/>
    <col min="9034" max="9034" width="12.6640625" style="289" customWidth="1"/>
    <col min="9035" max="9216" width="12" style="289"/>
    <col min="9217" max="9217" width="7.6640625" style="289" customWidth="1"/>
    <col min="9218" max="9218" width="12" style="289"/>
    <col min="9219" max="9219" width="33.1640625" style="289" bestFit="1" customWidth="1"/>
    <col min="9220" max="9220" width="21.6640625" style="289" customWidth="1"/>
    <col min="9221" max="9221" width="42.1640625" style="289" customWidth="1"/>
    <col min="9222" max="9222" width="24.1640625" style="289" customWidth="1"/>
    <col min="9223" max="9223" width="7.1640625" style="289" customWidth="1"/>
    <col min="9224" max="9224" width="11.33203125" style="289" bestFit="1" customWidth="1"/>
    <col min="9225" max="9225" width="8" style="289" customWidth="1"/>
    <col min="9226" max="9226" width="14.6640625" style="289" bestFit="1" customWidth="1"/>
    <col min="9227" max="9227" width="8.33203125" style="289" bestFit="1" customWidth="1"/>
    <col min="9228" max="9228" width="7.6640625" style="289" customWidth="1"/>
    <col min="9229" max="9229" width="26.1640625" style="289" customWidth="1"/>
    <col min="9230" max="9230" width="67" style="289" bestFit="1" customWidth="1"/>
    <col min="9231" max="9231" width="24.33203125" style="289" bestFit="1" customWidth="1"/>
    <col min="9232" max="9232" width="11.33203125" style="289" customWidth="1"/>
    <col min="9233" max="9233" width="10.5" style="289" customWidth="1"/>
    <col min="9234" max="9234" width="12.5" style="289" customWidth="1"/>
    <col min="9235" max="9255" width="10.5" style="289" customWidth="1"/>
    <col min="9256" max="9256" width="12.6640625" style="289" customWidth="1"/>
    <col min="9257" max="9262" width="6.1640625" style="289" customWidth="1"/>
    <col min="9263" max="9263" width="15.5" style="289" bestFit="1" customWidth="1"/>
    <col min="9264" max="9264" width="7.33203125" style="289" bestFit="1" customWidth="1"/>
    <col min="9265" max="9267" width="8.5" style="289" customWidth="1"/>
    <col min="9268" max="9271" width="10.5" style="289" customWidth="1"/>
    <col min="9272" max="9275" width="11.33203125" style="289" customWidth="1"/>
    <col min="9276" max="9276" width="9.1640625" style="289" customWidth="1"/>
    <col min="9277" max="9277" width="8.83203125" style="289" customWidth="1"/>
    <col min="9278" max="9278" width="9.1640625" style="289" customWidth="1"/>
    <col min="9279" max="9279" width="8.83203125" style="289" customWidth="1"/>
    <col min="9280" max="9285" width="6.6640625" style="289" customWidth="1"/>
    <col min="9286" max="9286" width="19.83203125" style="289" customWidth="1"/>
    <col min="9287" max="9287" width="17.5" style="289" customWidth="1"/>
    <col min="9288" max="9288" width="9.1640625" style="289" customWidth="1"/>
    <col min="9289" max="9289" width="8.83203125" style="289" customWidth="1"/>
    <col min="9290" max="9290" width="12.6640625" style="289" customWidth="1"/>
    <col min="9291" max="9472" width="12" style="289"/>
    <col min="9473" max="9473" width="7.6640625" style="289" customWidth="1"/>
    <col min="9474" max="9474" width="12" style="289"/>
    <col min="9475" max="9475" width="33.1640625" style="289" bestFit="1" customWidth="1"/>
    <col min="9476" max="9476" width="21.6640625" style="289" customWidth="1"/>
    <col min="9477" max="9477" width="42.1640625" style="289" customWidth="1"/>
    <col min="9478" max="9478" width="24.1640625" style="289" customWidth="1"/>
    <col min="9479" max="9479" width="7.1640625" style="289" customWidth="1"/>
    <col min="9480" max="9480" width="11.33203125" style="289" bestFit="1" customWidth="1"/>
    <col min="9481" max="9481" width="8" style="289" customWidth="1"/>
    <col min="9482" max="9482" width="14.6640625" style="289" bestFit="1" customWidth="1"/>
    <col min="9483" max="9483" width="8.33203125" style="289" bestFit="1" customWidth="1"/>
    <col min="9484" max="9484" width="7.6640625" style="289" customWidth="1"/>
    <col min="9485" max="9485" width="26.1640625" style="289" customWidth="1"/>
    <col min="9486" max="9486" width="67" style="289" bestFit="1" customWidth="1"/>
    <col min="9487" max="9487" width="24.33203125" style="289" bestFit="1" customWidth="1"/>
    <col min="9488" max="9488" width="11.33203125" style="289" customWidth="1"/>
    <col min="9489" max="9489" width="10.5" style="289" customWidth="1"/>
    <col min="9490" max="9490" width="12.5" style="289" customWidth="1"/>
    <col min="9491" max="9511" width="10.5" style="289" customWidth="1"/>
    <col min="9512" max="9512" width="12.6640625" style="289" customWidth="1"/>
    <col min="9513" max="9518" width="6.1640625" style="289" customWidth="1"/>
    <col min="9519" max="9519" width="15.5" style="289" bestFit="1" customWidth="1"/>
    <col min="9520" max="9520" width="7.33203125" style="289" bestFit="1" customWidth="1"/>
    <col min="9521" max="9523" width="8.5" style="289" customWidth="1"/>
    <col min="9524" max="9527" width="10.5" style="289" customWidth="1"/>
    <col min="9528" max="9531" width="11.33203125" style="289" customWidth="1"/>
    <col min="9532" max="9532" width="9.1640625" style="289" customWidth="1"/>
    <col min="9533" max="9533" width="8.83203125" style="289" customWidth="1"/>
    <col min="9534" max="9534" width="9.1640625" style="289" customWidth="1"/>
    <col min="9535" max="9535" width="8.83203125" style="289" customWidth="1"/>
    <col min="9536" max="9541" width="6.6640625" style="289" customWidth="1"/>
    <col min="9542" max="9542" width="19.83203125" style="289" customWidth="1"/>
    <col min="9543" max="9543" width="17.5" style="289" customWidth="1"/>
    <col min="9544" max="9544" width="9.1640625" style="289" customWidth="1"/>
    <col min="9545" max="9545" width="8.83203125" style="289" customWidth="1"/>
    <col min="9546" max="9546" width="12.6640625" style="289" customWidth="1"/>
    <col min="9547" max="9728" width="12" style="289"/>
    <col min="9729" max="9729" width="7.6640625" style="289" customWidth="1"/>
    <col min="9730" max="9730" width="12" style="289"/>
    <col min="9731" max="9731" width="33.1640625" style="289" bestFit="1" customWidth="1"/>
    <col min="9732" max="9732" width="21.6640625" style="289" customWidth="1"/>
    <col min="9733" max="9733" width="42.1640625" style="289" customWidth="1"/>
    <col min="9734" max="9734" width="24.1640625" style="289" customWidth="1"/>
    <col min="9735" max="9735" width="7.1640625" style="289" customWidth="1"/>
    <col min="9736" max="9736" width="11.33203125" style="289" bestFit="1" customWidth="1"/>
    <col min="9737" max="9737" width="8" style="289" customWidth="1"/>
    <col min="9738" max="9738" width="14.6640625" style="289" bestFit="1" customWidth="1"/>
    <col min="9739" max="9739" width="8.33203125" style="289" bestFit="1" customWidth="1"/>
    <col min="9740" max="9740" width="7.6640625" style="289" customWidth="1"/>
    <col min="9741" max="9741" width="26.1640625" style="289" customWidth="1"/>
    <col min="9742" max="9742" width="67" style="289" bestFit="1" customWidth="1"/>
    <col min="9743" max="9743" width="24.33203125" style="289" bestFit="1" customWidth="1"/>
    <col min="9744" max="9744" width="11.33203125" style="289" customWidth="1"/>
    <col min="9745" max="9745" width="10.5" style="289" customWidth="1"/>
    <col min="9746" max="9746" width="12.5" style="289" customWidth="1"/>
    <col min="9747" max="9767" width="10.5" style="289" customWidth="1"/>
    <col min="9768" max="9768" width="12.6640625" style="289" customWidth="1"/>
    <col min="9769" max="9774" width="6.1640625" style="289" customWidth="1"/>
    <col min="9775" max="9775" width="15.5" style="289" bestFit="1" customWidth="1"/>
    <col min="9776" max="9776" width="7.33203125" style="289" bestFit="1" customWidth="1"/>
    <col min="9777" max="9779" width="8.5" style="289" customWidth="1"/>
    <col min="9780" max="9783" width="10.5" style="289" customWidth="1"/>
    <col min="9784" max="9787" width="11.33203125" style="289" customWidth="1"/>
    <col min="9788" max="9788" width="9.1640625" style="289" customWidth="1"/>
    <col min="9789" max="9789" width="8.83203125" style="289" customWidth="1"/>
    <col min="9790" max="9790" width="9.1640625" style="289" customWidth="1"/>
    <col min="9791" max="9791" width="8.83203125" style="289" customWidth="1"/>
    <col min="9792" max="9797" width="6.6640625" style="289" customWidth="1"/>
    <col min="9798" max="9798" width="19.83203125" style="289" customWidth="1"/>
    <col min="9799" max="9799" width="17.5" style="289" customWidth="1"/>
    <col min="9800" max="9800" width="9.1640625" style="289" customWidth="1"/>
    <col min="9801" max="9801" width="8.83203125" style="289" customWidth="1"/>
    <col min="9802" max="9802" width="12.6640625" style="289" customWidth="1"/>
    <col min="9803" max="9984" width="12" style="289"/>
    <col min="9985" max="9985" width="7.6640625" style="289" customWidth="1"/>
    <col min="9986" max="9986" width="12" style="289"/>
    <col min="9987" max="9987" width="33.1640625" style="289" bestFit="1" customWidth="1"/>
    <col min="9988" max="9988" width="21.6640625" style="289" customWidth="1"/>
    <col min="9989" max="9989" width="42.1640625" style="289" customWidth="1"/>
    <col min="9990" max="9990" width="24.1640625" style="289" customWidth="1"/>
    <col min="9991" max="9991" width="7.1640625" style="289" customWidth="1"/>
    <col min="9992" max="9992" width="11.33203125" style="289" bestFit="1" customWidth="1"/>
    <col min="9993" max="9993" width="8" style="289" customWidth="1"/>
    <col min="9994" max="9994" width="14.6640625" style="289" bestFit="1" customWidth="1"/>
    <col min="9995" max="9995" width="8.33203125" style="289" bestFit="1" customWidth="1"/>
    <col min="9996" max="9996" width="7.6640625" style="289" customWidth="1"/>
    <col min="9997" max="9997" width="26.1640625" style="289" customWidth="1"/>
    <col min="9998" max="9998" width="67" style="289" bestFit="1" customWidth="1"/>
    <col min="9999" max="9999" width="24.33203125" style="289" bestFit="1" customWidth="1"/>
    <col min="10000" max="10000" width="11.33203125" style="289" customWidth="1"/>
    <col min="10001" max="10001" width="10.5" style="289" customWidth="1"/>
    <col min="10002" max="10002" width="12.5" style="289" customWidth="1"/>
    <col min="10003" max="10023" width="10.5" style="289" customWidth="1"/>
    <col min="10024" max="10024" width="12.6640625" style="289" customWidth="1"/>
    <col min="10025" max="10030" width="6.1640625" style="289" customWidth="1"/>
    <col min="10031" max="10031" width="15.5" style="289" bestFit="1" customWidth="1"/>
    <col min="10032" max="10032" width="7.33203125" style="289" bestFit="1" customWidth="1"/>
    <col min="10033" max="10035" width="8.5" style="289" customWidth="1"/>
    <col min="10036" max="10039" width="10.5" style="289" customWidth="1"/>
    <col min="10040" max="10043" width="11.33203125" style="289" customWidth="1"/>
    <col min="10044" max="10044" width="9.1640625" style="289" customWidth="1"/>
    <col min="10045" max="10045" width="8.83203125" style="289" customWidth="1"/>
    <col min="10046" max="10046" width="9.1640625" style="289" customWidth="1"/>
    <col min="10047" max="10047" width="8.83203125" style="289" customWidth="1"/>
    <col min="10048" max="10053" width="6.6640625" style="289" customWidth="1"/>
    <col min="10054" max="10054" width="19.83203125" style="289" customWidth="1"/>
    <col min="10055" max="10055" width="17.5" style="289" customWidth="1"/>
    <col min="10056" max="10056" width="9.1640625" style="289" customWidth="1"/>
    <col min="10057" max="10057" width="8.83203125" style="289" customWidth="1"/>
    <col min="10058" max="10058" width="12.6640625" style="289" customWidth="1"/>
    <col min="10059" max="10240" width="12" style="289"/>
    <col min="10241" max="10241" width="7.6640625" style="289" customWidth="1"/>
    <col min="10242" max="10242" width="12" style="289"/>
    <col min="10243" max="10243" width="33.1640625" style="289" bestFit="1" customWidth="1"/>
    <col min="10244" max="10244" width="21.6640625" style="289" customWidth="1"/>
    <col min="10245" max="10245" width="42.1640625" style="289" customWidth="1"/>
    <col min="10246" max="10246" width="24.1640625" style="289" customWidth="1"/>
    <col min="10247" max="10247" width="7.1640625" style="289" customWidth="1"/>
    <col min="10248" max="10248" width="11.33203125" style="289" bestFit="1" customWidth="1"/>
    <col min="10249" max="10249" width="8" style="289" customWidth="1"/>
    <col min="10250" max="10250" width="14.6640625" style="289" bestFit="1" customWidth="1"/>
    <col min="10251" max="10251" width="8.33203125" style="289" bestFit="1" customWidth="1"/>
    <col min="10252" max="10252" width="7.6640625" style="289" customWidth="1"/>
    <col min="10253" max="10253" width="26.1640625" style="289" customWidth="1"/>
    <col min="10254" max="10254" width="67" style="289" bestFit="1" customWidth="1"/>
    <col min="10255" max="10255" width="24.33203125" style="289" bestFit="1" customWidth="1"/>
    <col min="10256" max="10256" width="11.33203125" style="289" customWidth="1"/>
    <col min="10257" max="10257" width="10.5" style="289" customWidth="1"/>
    <col min="10258" max="10258" width="12.5" style="289" customWidth="1"/>
    <col min="10259" max="10279" width="10.5" style="289" customWidth="1"/>
    <col min="10280" max="10280" width="12.6640625" style="289" customWidth="1"/>
    <col min="10281" max="10286" width="6.1640625" style="289" customWidth="1"/>
    <col min="10287" max="10287" width="15.5" style="289" bestFit="1" customWidth="1"/>
    <col min="10288" max="10288" width="7.33203125" style="289" bestFit="1" customWidth="1"/>
    <col min="10289" max="10291" width="8.5" style="289" customWidth="1"/>
    <col min="10292" max="10295" width="10.5" style="289" customWidth="1"/>
    <col min="10296" max="10299" width="11.33203125" style="289" customWidth="1"/>
    <col min="10300" max="10300" width="9.1640625" style="289" customWidth="1"/>
    <col min="10301" max="10301" width="8.83203125" style="289" customWidth="1"/>
    <col min="10302" max="10302" width="9.1640625" style="289" customWidth="1"/>
    <col min="10303" max="10303" width="8.83203125" style="289" customWidth="1"/>
    <col min="10304" max="10309" width="6.6640625" style="289" customWidth="1"/>
    <col min="10310" max="10310" width="19.83203125" style="289" customWidth="1"/>
    <col min="10311" max="10311" width="17.5" style="289" customWidth="1"/>
    <col min="10312" max="10312" width="9.1640625" style="289" customWidth="1"/>
    <col min="10313" max="10313" width="8.83203125" style="289" customWidth="1"/>
    <col min="10314" max="10314" width="12.6640625" style="289" customWidth="1"/>
    <col min="10315" max="10496" width="12" style="289"/>
    <col min="10497" max="10497" width="7.6640625" style="289" customWidth="1"/>
    <col min="10498" max="10498" width="12" style="289"/>
    <col min="10499" max="10499" width="33.1640625" style="289" bestFit="1" customWidth="1"/>
    <col min="10500" max="10500" width="21.6640625" style="289" customWidth="1"/>
    <col min="10501" max="10501" width="42.1640625" style="289" customWidth="1"/>
    <col min="10502" max="10502" width="24.1640625" style="289" customWidth="1"/>
    <col min="10503" max="10503" width="7.1640625" style="289" customWidth="1"/>
    <col min="10504" max="10504" width="11.33203125" style="289" bestFit="1" customWidth="1"/>
    <col min="10505" max="10505" width="8" style="289" customWidth="1"/>
    <col min="10506" max="10506" width="14.6640625" style="289" bestFit="1" customWidth="1"/>
    <col min="10507" max="10507" width="8.33203125" style="289" bestFit="1" customWidth="1"/>
    <col min="10508" max="10508" width="7.6640625" style="289" customWidth="1"/>
    <col min="10509" max="10509" width="26.1640625" style="289" customWidth="1"/>
    <col min="10510" max="10510" width="67" style="289" bestFit="1" customWidth="1"/>
    <col min="10511" max="10511" width="24.33203125" style="289" bestFit="1" customWidth="1"/>
    <col min="10512" max="10512" width="11.33203125" style="289" customWidth="1"/>
    <col min="10513" max="10513" width="10.5" style="289" customWidth="1"/>
    <col min="10514" max="10514" width="12.5" style="289" customWidth="1"/>
    <col min="10515" max="10535" width="10.5" style="289" customWidth="1"/>
    <col min="10536" max="10536" width="12.6640625" style="289" customWidth="1"/>
    <col min="10537" max="10542" width="6.1640625" style="289" customWidth="1"/>
    <col min="10543" max="10543" width="15.5" style="289" bestFit="1" customWidth="1"/>
    <col min="10544" max="10544" width="7.33203125" style="289" bestFit="1" customWidth="1"/>
    <col min="10545" max="10547" width="8.5" style="289" customWidth="1"/>
    <col min="10548" max="10551" width="10.5" style="289" customWidth="1"/>
    <col min="10552" max="10555" width="11.33203125" style="289" customWidth="1"/>
    <col min="10556" max="10556" width="9.1640625" style="289" customWidth="1"/>
    <col min="10557" max="10557" width="8.83203125" style="289" customWidth="1"/>
    <col min="10558" max="10558" width="9.1640625" style="289" customWidth="1"/>
    <col min="10559" max="10559" width="8.83203125" style="289" customWidth="1"/>
    <col min="10560" max="10565" width="6.6640625" style="289" customWidth="1"/>
    <col min="10566" max="10566" width="19.83203125" style="289" customWidth="1"/>
    <col min="10567" max="10567" width="17.5" style="289" customWidth="1"/>
    <col min="10568" max="10568" width="9.1640625" style="289" customWidth="1"/>
    <col min="10569" max="10569" width="8.83203125" style="289" customWidth="1"/>
    <col min="10570" max="10570" width="12.6640625" style="289" customWidth="1"/>
    <col min="10571" max="10752" width="12" style="289"/>
    <col min="10753" max="10753" width="7.6640625" style="289" customWidth="1"/>
    <col min="10754" max="10754" width="12" style="289"/>
    <col min="10755" max="10755" width="33.1640625" style="289" bestFit="1" customWidth="1"/>
    <col min="10756" max="10756" width="21.6640625" style="289" customWidth="1"/>
    <col min="10757" max="10757" width="42.1640625" style="289" customWidth="1"/>
    <col min="10758" max="10758" width="24.1640625" style="289" customWidth="1"/>
    <col min="10759" max="10759" width="7.1640625" style="289" customWidth="1"/>
    <col min="10760" max="10760" width="11.33203125" style="289" bestFit="1" customWidth="1"/>
    <col min="10761" max="10761" width="8" style="289" customWidth="1"/>
    <col min="10762" max="10762" width="14.6640625" style="289" bestFit="1" customWidth="1"/>
    <col min="10763" max="10763" width="8.33203125" style="289" bestFit="1" customWidth="1"/>
    <col min="10764" max="10764" width="7.6640625" style="289" customWidth="1"/>
    <col min="10765" max="10765" width="26.1640625" style="289" customWidth="1"/>
    <col min="10766" max="10766" width="67" style="289" bestFit="1" customWidth="1"/>
    <col min="10767" max="10767" width="24.33203125" style="289" bestFit="1" customWidth="1"/>
    <col min="10768" max="10768" width="11.33203125" style="289" customWidth="1"/>
    <col min="10769" max="10769" width="10.5" style="289" customWidth="1"/>
    <col min="10770" max="10770" width="12.5" style="289" customWidth="1"/>
    <col min="10771" max="10791" width="10.5" style="289" customWidth="1"/>
    <col min="10792" max="10792" width="12.6640625" style="289" customWidth="1"/>
    <col min="10793" max="10798" width="6.1640625" style="289" customWidth="1"/>
    <col min="10799" max="10799" width="15.5" style="289" bestFit="1" customWidth="1"/>
    <col min="10800" max="10800" width="7.33203125" style="289" bestFit="1" customWidth="1"/>
    <col min="10801" max="10803" width="8.5" style="289" customWidth="1"/>
    <col min="10804" max="10807" width="10.5" style="289" customWidth="1"/>
    <col min="10808" max="10811" width="11.33203125" style="289" customWidth="1"/>
    <col min="10812" max="10812" width="9.1640625" style="289" customWidth="1"/>
    <col min="10813" max="10813" width="8.83203125" style="289" customWidth="1"/>
    <col min="10814" max="10814" width="9.1640625" style="289" customWidth="1"/>
    <col min="10815" max="10815" width="8.83203125" style="289" customWidth="1"/>
    <col min="10816" max="10821" width="6.6640625" style="289" customWidth="1"/>
    <col min="10822" max="10822" width="19.83203125" style="289" customWidth="1"/>
    <col min="10823" max="10823" width="17.5" style="289" customWidth="1"/>
    <col min="10824" max="10824" width="9.1640625" style="289" customWidth="1"/>
    <col min="10825" max="10825" width="8.83203125" style="289" customWidth="1"/>
    <col min="10826" max="10826" width="12.6640625" style="289" customWidth="1"/>
    <col min="10827" max="11008" width="12" style="289"/>
    <col min="11009" max="11009" width="7.6640625" style="289" customWidth="1"/>
    <col min="11010" max="11010" width="12" style="289"/>
    <col min="11011" max="11011" width="33.1640625" style="289" bestFit="1" customWidth="1"/>
    <col min="11012" max="11012" width="21.6640625" style="289" customWidth="1"/>
    <col min="11013" max="11013" width="42.1640625" style="289" customWidth="1"/>
    <col min="11014" max="11014" width="24.1640625" style="289" customWidth="1"/>
    <col min="11015" max="11015" width="7.1640625" style="289" customWidth="1"/>
    <col min="11016" max="11016" width="11.33203125" style="289" bestFit="1" customWidth="1"/>
    <col min="11017" max="11017" width="8" style="289" customWidth="1"/>
    <col min="11018" max="11018" width="14.6640625" style="289" bestFit="1" customWidth="1"/>
    <col min="11019" max="11019" width="8.33203125" style="289" bestFit="1" customWidth="1"/>
    <col min="11020" max="11020" width="7.6640625" style="289" customWidth="1"/>
    <col min="11021" max="11021" width="26.1640625" style="289" customWidth="1"/>
    <col min="11022" max="11022" width="67" style="289" bestFit="1" customWidth="1"/>
    <col min="11023" max="11023" width="24.33203125" style="289" bestFit="1" customWidth="1"/>
    <col min="11024" max="11024" width="11.33203125" style="289" customWidth="1"/>
    <col min="11025" max="11025" width="10.5" style="289" customWidth="1"/>
    <col min="11026" max="11026" width="12.5" style="289" customWidth="1"/>
    <col min="11027" max="11047" width="10.5" style="289" customWidth="1"/>
    <col min="11048" max="11048" width="12.6640625" style="289" customWidth="1"/>
    <col min="11049" max="11054" width="6.1640625" style="289" customWidth="1"/>
    <col min="11055" max="11055" width="15.5" style="289" bestFit="1" customWidth="1"/>
    <col min="11056" max="11056" width="7.33203125" style="289" bestFit="1" customWidth="1"/>
    <col min="11057" max="11059" width="8.5" style="289" customWidth="1"/>
    <col min="11060" max="11063" width="10.5" style="289" customWidth="1"/>
    <col min="11064" max="11067" width="11.33203125" style="289" customWidth="1"/>
    <col min="11068" max="11068" width="9.1640625" style="289" customWidth="1"/>
    <col min="11069" max="11069" width="8.83203125" style="289" customWidth="1"/>
    <col min="11070" max="11070" width="9.1640625" style="289" customWidth="1"/>
    <col min="11071" max="11071" width="8.83203125" style="289" customWidth="1"/>
    <col min="11072" max="11077" width="6.6640625" style="289" customWidth="1"/>
    <col min="11078" max="11078" width="19.83203125" style="289" customWidth="1"/>
    <col min="11079" max="11079" width="17.5" style="289" customWidth="1"/>
    <col min="11080" max="11080" width="9.1640625" style="289" customWidth="1"/>
    <col min="11081" max="11081" width="8.83203125" style="289" customWidth="1"/>
    <col min="11082" max="11082" width="12.6640625" style="289" customWidth="1"/>
    <col min="11083" max="11264" width="12" style="289"/>
    <col min="11265" max="11265" width="7.6640625" style="289" customWidth="1"/>
    <col min="11266" max="11266" width="12" style="289"/>
    <col min="11267" max="11267" width="33.1640625" style="289" bestFit="1" customWidth="1"/>
    <col min="11268" max="11268" width="21.6640625" style="289" customWidth="1"/>
    <col min="11269" max="11269" width="42.1640625" style="289" customWidth="1"/>
    <col min="11270" max="11270" width="24.1640625" style="289" customWidth="1"/>
    <col min="11271" max="11271" width="7.1640625" style="289" customWidth="1"/>
    <col min="11272" max="11272" width="11.33203125" style="289" bestFit="1" customWidth="1"/>
    <col min="11273" max="11273" width="8" style="289" customWidth="1"/>
    <col min="11274" max="11274" width="14.6640625" style="289" bestFit="1" customWidth="1"/>
    <col min="11275" max="11275" width="8.33203125" style="289" bestFit="1" customWidth="1"/>
    <col min="11276" max="11276" width="7.6640625" style="289" customWidth="1"/>
    <col min="11277" max="11277" width="26.1640625" style="289" customWidth="1"/>
    <col min="11278" max="11278" width="67" style="289" bestFit="1" customWidth="1"/>
    <col min="11279" max="11279" width="24.33203125" style="289" bestFit="1" customWidth="1"/>
    <col min="11280" max="11280" width="11.33203125" style="289" customWidth="1"/>
    <col min="11281" max="11281" width="10.5" style="289" customWidth="1"/>
    <col min="11282" max="11282" width="12.5" style="289" customWidth="1"/>
    <col min="11283" max="11303" width="10.5" style="289" customWidth="1"/>
    <col min="11304" max="11304" width="12.6640625" style="289" customWidth="1"/>
    <col min="11305" max="11310" width="6.1640625" style="289" customWidth="1"/>
    <col min="11311" max="11311" width="15.5" style="289" bestFit="1" customWidth="1"/>
    <col min="11312" max="11312" width="7.33203125" style="289" bestFit="1" customWidth="1"/>
    <col min="11313" max="11315" width="8.5" style="289" customWidth="1"/>
    <col min="11316" max="11319" width="10.5" style="289" customWidth="1"/>
    <col min="11320" max="11323" width="11.33203125" style="289" customWidth="1"/>
    <col min="11324" max="11324" width="9.1640625" style="289" customWidth="1"/>
    <col min="11325" max="11325" width="8.83203125" style="289" customWidth="1"/>
    <col min="11326" max="11326" width="9.1640625" style="289" customWidth="1"/>
    <col min="11327" max="11327" width="8.83203125" style="289" customWidth="1"/>
    <col min="11328" max="11333" width="6.6640625" style="289" customWidth="1"/>
    <col min="11334" max="11334" width="19.83203125" style="289" customWidth="1"/>
    <col min="11335" max="11335" width="17.5" style="289" customWidth="1"/>
    <col min="11336" max="11336" width="9.1640625" style="289" customWidth="1"/>
    <col min="11337" max="11337" width="8.83203125" style="289" customWidth="1"/>
    <col min="11338" max="11338" width="12.6640625" style="289" customWidth="1"/>
    <col min="11339" max="11520" width="12" style="289"/>
    <col min="11521" max="11521" width="7.6640625" style="289" customWidth="1"/>
    <col min="11522" max="11522" width="12" style="289"/>
    <col min="11523" max="11523" width="33.1640625" style="289" bestFit="1" customWidth="1"/>
    <col min="11524" max="11524" width="21.6640625" style="289" customWidth="1"/>
    <col min="11525" max="11525" width="42.1640625" style="289" customWidth="1"/>
    <col min="11526" max="11526" width="24.1640625" style="289" customWidth="1"/>
    <col min="11527" max="11527" width="7.1640625" style="289" customWidth="1"/>
    <col min="11528" max="11528" width="11.33203125" style="289" bestFit="1" customWidth="1"/>
    <col min="11529" max="11529" width="8" style="289" customWidth="1"/>
    <col min="11530" max="11530" width="14.6640625" style="289" bestFit="1" customWidth="1"/>
    <col min="11531" max="11531" width="8.33203125" style="289" bestFit="1" customWidth="1"/>
    <col min="11532" max="11532" width="7.6640625" style="289" customWidth="1"/>
    <col min="11533" max="11533" width="26.1640625" style="289" customWidth="1"/>
    <col min="11534" max="11534" width="67" style="289" bestFit="1" customWidth="1"/>
    <col min="11535" max="11535" width="24.33203125" style="289" bestFit="1" customWidth="1"/>
    <col min="11536" max="11536" width="11.33203125" style="289" customWidth="1"/>
    <col min="11537" max="11537" width="10.5" style="289" customWidth="1"/>
    <col min="11538" max="11538" width="12.5" style="289" customWidth="1"/>
    <col min="11539" max="11559" width="10.5" style="289" customWidth="1"/>
    <col min="11560" max="11560" width="12.6640625" style="289" customWidth="1"/>
    <col min="11561" max="11566" width="6.1640625" style="289" customWidth="1"/>
    <col min="11567" max="11567" width="15.5" style="289" bestFit="1" customWidth="1"/>
    <col min="11568" max="11568" width="7.33203125" style="289" bestFit="1" customWidth="1"/>
    <col min="11569" max="11571" width="8.5" style="289" customWidth="1"/>
    <col min="11572" max="11575" width="10.5" style="289" customWidth="1"/>
    <col min="11576" max="11579" width="11.33203125" style="289" customWidth="1"/>
    <col min="11580" max="11580" width="9.1640625" style="289" customWidth="1"/>
    <col min="11581" max="11581" width="8.83203125" style="289" customWidth="1"/>
    <col min="11582" max="11582" width="9.1640625" style="289" customWidth="1"/>
    <col min="11583" max="11583" width="8.83203125" style="289" customWidth="1"/>
    <col min="11584" max="11589" width="6.6640625" style="289" customWidth="1"/>
    <col min="11590" max="11590" width="19.83203125" style="289" customWidth="1"/>
    <col min="11591" max="11591" width="17.5" style="289" customWidth="1"/>
    <col min="11592" max="11592" width="9.1640625" style="289" customWidth="1"/>
    <col min="11593" max="11593" width="8.83203125" style="289" customWidth="1"/>
    <col min="11594" max="11594" width="12.6640625" style="289" customWidth="1"/>
    <col min="11595" max="11776" width="12" style="289"/>
    <col min="11777" max="11777" width="7.6640625" style="289" customWidth="1"/>
    <col min="11778" max="11778" width="12" style="289"/>
    <col min="11779" max="11779" width="33.1640625" style="289" bestFit="1" customWidth="1"/>
    <col min="11780" max="11780" width="21.6640625" style="289" customWidth="1"/>
    <col min="11781" max="11781" width="42.1640625" style="289" customWidth="1"/>
    <col min="11782" max="11782" width="24.1640625" style="289" customWidth="1"/>
    <col min="11783" max="11783" width="7.1640625" style="289" customWidth="1"/>
    <col min="11784" max="11784" width="11.33203125" style="289" bestFit="1" customWidth="1"/>
    <col min="11785" max="11785" width="8" style="289" customWidth="1"/>
    <col min="11786" max="11786" width="14.6640625" style="289" bestFit="1" customWidth="1"/>
    <col min="11787" max="11787" width="8.33203125" style="289" bestFit="1" customWidth="1"/>
    <col min="11788" max="11788" width="7.6640625" style="289" customWidth="1"/>
    <col min="11789" max="11789" width="26.1640625" style="289" customWidth="1"/>
    <col min="11790" max="11790" width="67" style="289" bestFit="1" customWidth="1"/>
    <col min="11791" max="11791" width="24.33203125" style="289" bestFit="1" customWidth="1"/>
    <col min="11792" max="11792" width="11.33203125" style="289" customWidth="1"/>
    <col min="11793" max="11793" width="10.5" style="289" customWidth="1"/>
    <col min="11794" max="11794" width="12.5" style="289" customWidth="1"/>
    <col min="11795" max="11815" width="10.5" style="289" customWidth="1"/>
    <col min="11816" max="11816" width="12.6640625" style="289" customWidth="1"/>
    <col min="11817" max="11822" width="6.1640625" style="289" customWidth="1"/>
    <col min="11823" max="11823" width="15.5" style="289" bestFit="1" customWidth="1"/>
    <col min="11824" max="11824" width="7.33203125" style="289" bestFit="1" customWidth="1"/>
    <col min="11825" max="11827" width="8.5" style="289" customWidth="1"/>
    <col min="11828" max="11831" width="10.5" style="289" customWidth="1"/>
    <col min="11832" max="11835" width="11.33203125" style="289" customWidth="1"/>
    <col min="11836" max="11836" width="9.1640625" style="289" customWidth="1"/>
    <col min="11837" max="11837" width="8.83203125" style="289" customWidth="1"/>
    <col min="11838" max="11838" width="9.1640625" style="289" customWidth="1"/>
    <col min="11839" max="11839" width="8.83203125" style="289" customWidth="1"/>
    <col min="11840" max="11845" width="6.6640625" style="289" customWidth="1"/>
    <col min="11846" max="11846" width="19.83203125" style="289" customWidth="1"/>
    <col min="11847" max="11847" width="17.5" style="289" customWidth="1"/>
    <col min="11848" max="11848" width="9.1640625" style="289" customWidth="1"/>
    <col min="11849" max="11849" width="8.83203125" style="289" customWidth="1"/>
    <col min="11850" max="11850" width="12.6640625" style="289" customWidth="1"/>
    <col min="11851" max="12032" width="12" style="289"/>
    <col min="12033" max="12033" width="7.6640625" style="289" customWidth="1"/>
    <col min="12034" max="12034" width="12" style="289"/>
    <col min="12035" max="12035" width="33.1640625" style="289" bestFit="1" customWidth="1"/>
    <col min="12036" max="12036" width="21.6640625" style="289" customWidth="1"/>
    <col min="12037" max="12037" width="42.1640625" style="289" customWidth="1"/>
    <col min="12038" max="12038" width="24.1640625" style="289" customWidth="1"/>
    <col min="12039" max="12039" width="7.1640625" style="289" customWidth="1"/>
    <col min="12040" max="12040" width="11.33203125" style="289" bestFit="1" customWidth="1"/>
    <col min="12041" max="12041" width="8" style="289" customWidth="1"/>
    <col min="12042" max="12042" width="14.6640625" style="289" bestFit="1" customWidth="1"/>
    <col min="12043" max="12043" width="8.33203125" style="289" bestFit="1" customWidth="1"/>
    <col min="12044" max="12044" width="7.6640625" style="289" customWidth="1"/>
    <col min="12045" max="12045" width="26.1640625" style="289" customWidth="1"/>
    <col min="12046" max="12046" width="67" style="289" bestFit="1" customWidth="1"/>
    <col min="12047" max="12047" width="24.33203125" style="289" bestFit="1" customWidth="1"/>
    <col min="12048" max="12048" width="11.33203125" style="289" customWidth="1"/>
    <col min="12049" max="12049" width="10.5" style="289" customWidth="1"/>
    <col min="12050" max="12050" width="12.5" style="289" customWidth="1"/>
    <col min="12051" max="12071" width="10.5" style="289" customWidth="1"/>
    <col min="12072" max="12072" width="12.6640625" style="289" customWidth="1"/>
    <col min="12073" max="12078" width="6.1640625" style="289" customWidth="1"/>
    <col min="12079" max="12079" width="15.5" style="289" bestFit="1" customWidth="1"/>
    <col min="12080" max="12080" width="7.33203125" style="289" bestFit="1" customWidth="1"/>
    <col min="12081" max="12083" width="8.5" style="289" customWidth="1"/>
    <col min="12084" max="12087" width="10.5" style="289" customWidth="1"/>
    <col min="12088" max="12091" width="11.33203125" style="289" customWidth="1"/>
    <col min="12092" max="12092" width="9.1640625" style="289" customWidth="1"/>
    <col min="12093" max="12093" width="8.83203125" style="289" customWidth="1"/>
    <col min="12094" max="12094" width="9.1640625" style="289" customWidth="1"/>
    <col min="12095" max="12095" width="8.83203125" style="289" customWidth="1"/>
    <col min="12096" max="12101" width="6.6640625" style="289" customWidth="1"/>
    <col min="12102" max="12102" width="19.83203125" style="289" customWidth="1"/>
    <col min="12103" max="12103" width="17.5" style="289" customWidth="1"/>
    <col min="12104" max="12104" width="9.1640625" style="289" customWidth="1"/>
    <col min="12105" max="12105" width="8.83203125" style="289" customWidth="1"/>
    <col min="12106" max="12106" width="12.6640625" style="289" customWidth="1"/>
    <col min="12107" max="12288" width="12" style="289"/>
    <col min="12289" max="12289" width="7.6640625" style="289" customWidth="1"/>
    <col min="12290" max="12290" width="12" style="289"/>
    <col min="12291" max="12291" width="33.1640625" style="289" bestFit="1" customWidth="1"/>
    <col min="12292" max="12292" width="21.6640625" style="289" customWidth="1"/>
    <col min="12293" max="12293" width="42.1640625" style="289" customWidth="1"/>
    <col min="12294" max="12294" width="24.1640625" style="289" customWidth="1"/>
    <col min="12295" max="12295" width="7.1640625" style="289" customWidth="1"/>
    <col min="12296" max="12296" width="11.33203125" style="289" bestFit="1" customWidth="1"/>
    <col min="12297" max="12297" width="8" style="289" customWidth="1"/>
    <col min="12298" max="12298" width="14.6640625" style="289" bestFit="1" customWidth="1"/>
    <col min="12299" max="12299" width="8.33203125" style="289" bestFit="1" customWidth="1"/>
    <col min="12300" max="12300" width="7.6640625" style="289" customWidth="1"/>
    <col min="12301" max="12301" width="26.1640625" style="289" customWidth="1"/>
    <col min="12302" max="12302" width="67" style="289" bestFit="1" customWidth="1"/>
    <col min="12303" max="12303" width="24.33203125" style="289" bestFit="1" customWidth="1"/>
    <col min="12304" max="12304" width="11.33203125" style="289" customWidth="1"/>
    <col min="12305" max="12305" width="10.5" style="289" customWidth="1"/>
    <col min="12306" max="12306" width="12.5" style="289" customWidth="1"/>
    <col min="12307" max="12327" width="10.5" style="289" customWidth="1"/>
    <col min="12328" max="12328" width="12.6640625" style="289" customWidth="1"/>
    <col min="12329" max="12334" width="6.1640625" style="289" customWidth="1"/>
    <col min="12335" max="12335" width="15.5" style="289" bestFit="1" customWidth="1"/>
    <col min="12336" max="12336" width="7.33203125" style="289" bestFit="1" customWidth="1"/>
    <col min="12337" max="12339" width="8.5" style="289" customWidth="1"/>
    <col min="12340" max="12343" width="10.5" style="289" customWidth="1"/>
    <col min="12344" max="12347" width="11.33203125" style="289" customWidth="1"/>
    <col min="12348" max="12348" width="9.1640625" style="289" customWidth="1"/>
    <col min="12349" max="12349" width="8.83203125" style="289" customWidth="1"/>
    <col min="12350" max="12350" width="9.1640625" style="289" customWidth="1"/>
    <col min="12351" max="12351" width="8.83203125" style="289" customWidth="1"/>
    <col min="12352" max="12357" width="6.6640625" style="289" customWidth="1"/>
    <col min="12358" max="12358" width="19.83203125" style="289" customWidth="1"/>
    <col min="12359" max="12359" width="17.5" style="289" customWidth="1"/>
    <col min="12360" max="12360" width="9.1640625" style="289" customWidth="1"/>
    <col min="12361" max="12361" width="8.83203125" style="289" customWidth="1"/>
    <col min="12362" max="12362" width="12.6640625" style="289" customWidth="1"/>
    <col min="12363" max="12544" width="12" style="289"/>
    <col min="12545" max="12545" width="7.6640625" style="289" customWidth="1"/>
    <col min="12546" max="12546" width="12" style="289"/>
    <col min="12547" max="12547" width="33.1640625" style="289" bestFit="1" customWidth="1"/>
    <col min="12548" max="12548" width="21.6640625" style="289" customWidth="1"/>
    <col min="12549" max="12549" width="42.1640625" style="289" customWidth="1"/>
    <col min="12550" max="12550" width="24.1640625" style="289" customWidth="1"/>
    <col min="12551" max="12551" width="7.1640625" style="289" customWidth="1"/>
    <col min="12552" max="12552" width="11.33203125" style="289" bestFit="1" customWidth="1"/>
    <col min="12553" max="12553" width="8" style="289" customWidth="1"/>
    <col min="12554" max="12554" width="14.6640625" style="289" bestFit="1" customWidth="1"/>
    <col min="12555" max="12555" width="8.33203125" style="289" bestFit="1" customWidth="1"/>
    <col min="12556" max="12556" width="7.6640625" style="289" customWidth="1"/>
    <col min="12557" max="12557" width="26.1640625" style="289" customWidth="1"/>
    <col min="12558" max="12558" width="67" style="289" bestFit="1" customWidth="1"/>
    <col min="12559" max="12559" width="24.33203125" style="289" bestFit="1" customWidth="1"/>
    <col min="12560" max="12560" width="11.33203125" style="289" customWidth="1"/>
    <col min="12561" max="12561" width="10.5" style="289" customWidth="1"/>
    <col min="12562" max="12562" width="12.5" style="289" customWidth="1"/>
    <col min="12563" max="12583" width="10.5" style="289" customWidth="1"/>
    <col min="12584" max="12584" width="12.6640625" style="289" customWidth="1"/>
    <col min="12585" max="12590" width="6.1640625" style="289" customWidth="1"/>
    <col min="12591" max="12591" width="15.5" style="289" bestFit="1" customWidth="1"/>
    <col min="12592" max="12592" width="7.33203125" style="289" bestFit="1" customWidth="1"/>
    <col min="12593" max="12595" width="8.5" style="289" customWidth="1"/>
    <col min="12596" max="12599" width="10.5" style="289" customWidth="1"/>
    <col min="12600" max="12603" width="11.33203125" style="289" customWidth="1"/>
    <col min="12604" max="12604" width="9.1640625" style="289" customWidth="1"/>
    <col min="12605" max="12605" width="8.83203125" style="289" customWidth="1"/>
    <col min="12606" max="12606" width="9.1640625" style="289" customWidth="1"/>
    <col min="12607" max="12607" width="8.83203125" style="289" customWidth="1"/>
    <col min="12608" max="12613" width="6.6640625" style="289" customWidth="1"/>
    <col min="12614" max="12614" width="19.83203125" style="289" customWidth="1"/>
    <col min="12615" max="12615" width="17.5" style="289" customWidth="1"/>
    <col min="12616" max="12616" width="9.1640625" style="289" customWidth="1"/>
    <col min="12617" max="12617" width="8.83203125" style="289" customWidth="1"/>
    <col min="12618" max="12618" width="12.6640625" style="289" customWidth="1"/>
    <col min="12619" max="12800" width="12" style="289"/>
    <col min="12801" max="12801" width="7.6640625" style="289" customWidth="1"/>
    <col min="12802" max="12802" width="12" style="289"/>
    <col min="12803" max="12803" width="33.1640625" style="289" bestFit="1" customWidth="1"/>
    <col min="12804" max="12804" width="21.6640625" style="289" customWidth="1"/>
    <col min="12805" max="12805" width="42.1640625" style="289" customWidth="1"/>
    <col min="12806" max="12806" width="24.1640625" style="289" customWidth="1"/>
    <col min="12807" max="12807" width="7.1640625" style="289" customWidth="1"/>
    <col min="12808" max="12808" width="11.33203125" style="289" bestFit="1" customWidth="1"/>
    <col min="12809" max="12809" width="8" style="289" customWidth="1"/>
    <col min="12810" max="12810" width="14.6640625" style="289" bestFit="1" customWidth="1"/>
    <col min="12811" max="12811" width="8.33203125" style="289" bestFit="1" customWidth="1"/>
    <col min="12812" max="12812" width="7.6640625" style="289" customWidth="1"/>
    <col min="12813" max="12813" width="26.1640625" style="289" customWidth="1"/>
    <col min="12814" max="12814" width="67" style="289" bestFit="1" customWidth="1"/>
    <col min="12815" max="12815" width="24.33203125" style="289" bestFit="1" customWidth="1"/>
    <col min="12816" max="12816" width="11.33203125" style="289" customWidth="1"/>
    <col min="12817" max="12817" width="10.5" style="289" customWidth="1"/>
    <col min="12818" max="12818" width="12.5" style="289" customWidth="1"/>
    <col min="12819" max="12839" width="10.5" style="289" customWidth="1"/>
    <col min="12840" max="12840" width="12.6640625" style="289" customWidth="1"/>
    <col min="12841" max="12846" width="6.1640625" style="289" customWidth="1"/>
    <col min="12847" max="12847" width="15.5" style="289" bestFit="1" customWidth="1"/>
    <col min="12848" max="12848" width="7.33203125" style="289" bestFit="1" customWidth="1"/>
    <col min="12849" max="12851" width="8.5" style="289" customWidth="1"/>
    <col min="12852" max="12855" width="10.5" style="289" customWidth="1"/>
    <col min="12856" max="12859" width="11.33203125" style="289" customWidth="1"/>
    <col min="12860" max="12860" width="9.1640625" style="289" customWidth="1"/>
    <col min="12861" max="12861" width="8.83203125" style="289" customWidth="1"/>
    <col min="12862" max="12862" width="9.1640625" style="289" customWidth="1"/>
    <col min="12863" max="12863" width="8.83203125" style="289" customWidth="1"/>
    <col min="12864" max="12869" width="6.6640625" style="289" customWidth="1"/>
    <col min="12870" max="12870" width="19.83203125" style="289" customWidth="1"/>
    <col min="12871" max="12871" width="17.5" style="289" customWidth="1"/>
    <col min="12872" max="12872" width="9.1640625" style="289" customWidth="1"/>
    <col min="12873" max="12873" width="8.83203125" style="289" customWidth="1"/>
    <col min="12874" max="12874" width="12.6640625" style="289" customWidth="1"/>
    <col min="12875" max="13056" width="12" style="289"/>
    <col min="13057" max="13057" width="7.6640625" style="289" customWidth="1"/>
    <col min="13058" max="13058" width="12" style="289"/>
    <col min="13059" max="13059" width="33.1640625" style="289" bestFit="1" customWidth="1"/>
    <col min="13060" max="13060" width="21.6640625" style="289" customWidth="1"/>
    <col min="13061" max="13061" width="42.1640625" style="289" customWidth="1"/>
    <col min="13062" max="13062" width="24.1640625" style="289" customWidth="1"/>
    <col min="13063" max="13063" width="7.1640625" style="289" customWidth="1"/>
    <col min="13064" max="13064" width="11.33203125" style="289" bestFit="1" customWidth="1"/>
    <col min="13065" max="13065" width="8" style="289" customWidth="1"/>
    <col min="13066" max="13066" width="14.6640625" style="289" bestFit="1" customWidth="1"/>
    <col min="13067" max="13067" width="8.33203125" style="289" bestFit="1" customWidth="1"/>
    <col min="13068" max="13068" width="7.6640625" style="289" customWidth="1"/>
    <col min="13069" max="13069" width="26.1640625" style="289" customWidth="1"/>
    <col min="13070" max="13070" width="67" style="289" bestFit="1" customWidth="1"/>
    <col min="13071" max="13071" width="24.33203125" style="289" bestFit="1" customWidth="1"/>
    <col min="13072" max="13072" width="11.33203125" style="289" customWidth="1"/>
    <col min="13073" max="13073" width="10.5" style="289" customWidth="1"/>
    <col min="13074" max="13074" width="12.5" style="289" customWidth="1"/>
    <col min="13075" max="13095" width="10.5" style="289" customWidth="1"/>
    <col min="13096" max="13096" width="12.6640625" style="289" customWidth="1"/>
    <col min="13097" max="13102" width="6.1640625" style="289" customWidth="1"/>
    <col min="13103" max="13103" width="15.5" style="289" bestFit="1" customWidth="1"/>
    <col min="13104" max="13104" width="7.33203125" style="289" bestFit="1" customWidth="1"/>
    <col min="13105" max="13107" width="8.5" style="289" customWidth="1"/>
    <col min="13108" max="13111" width="10.5" style="289" customWidth="1"/>
    <col min="13112" max="13115" width="11.33203125" style="289" customWidth="1"/>
    <col min="13116" max="13116" width="9.1640625" style="289" customWidth="1"/>
    <col min="13117" max="13117" width="8.83203125" style="289" customWidth="1"/>
    <col min="13118" max="13118" width="9.1640625" style="289" customWidth="1"/>
    <col min="13119" max="13119" width="8.83203125" style="289" customWidth="1"/>
    <col min="13120" max="13125" width="6.6640625" style="289" customWidth="1"/>
    <col min="13126" max="13126" width="19.83203125" style="289" customWidth="1"/>
    <col min="13127" max="13127" width="17.5" style="289" customWidth="1"/>
    <col min="13128" max="13128" width="9.1640625" style="289" customWidth="1"/>
    <col min="13129" max="13129" width="8.83203125" style="289" customWidth="1"/>
    <col min="13130" max="13130" width="12.6640625" style="289" customWidth="1"/>
    <col min="13131" max="13312" width="12" style="289"/>
    <col min="13313" max="13313" width="7.6640625" style="289" customWidth="1"/>
    <col min="13314" max="13314" width="12" style="289"/>
    <col min="13315" max="13315" width="33.1640625" style="289" bestFit="1" customWidth="1"/>
    <col min="13316" max="13316" width="21.6640625" style="289" customWidth="1"/>
    <col min="13317" max="13317" width="42.1640625" style="289" customWidth="1"/>
    <col min="13318" max="13318" width="24.1640625" style="289" customWidth="1"/>
    <col min="13319" max="13319" width="7.1640625" style="289" customWidth="1"/>
    <col min="13320" max="13320" width="11.33203125" style="289" bestFit="1" customWidth="1"/>
    <col min="13321" max="13321" width="8" style="289" customWidth="1"/>
    <col min="13322" max="13322" width="14.6640625" style="289" bestFit="1" customWidth="1"/>
    <col min="13323" max="13323" width="8.33203125" style="289" bestFit="1" customWidth="1"/>
    <col min="13324" max="13324" width="7.6640625" style="289" customWidth="1"/>
    <col min="13325" max="13325" width="26.1640625" style="289" customWidth="1"/>
    <col min="13326" max="13326" width="67" style="289" bestFit="1" customWidth="1"/>
    <col min="13327" max="13327" width="24.33203125" style="289" bestFit="1" customWidth="1"/>
    <col min="13328" max="13328" width="11.33203125" style="289" customWidth="1"/>
    <col min="13329" max="13329" width="10.5" style="289" customWidth="1"/>
    <col min="13330" max="13330" width="12.5" style="289" customWidth="1"/>
    <col min="13331" max="13351" width="10.5" style="289" customWidth="1"/>
    <col min="13352" max="13352" width="12.6640625" style="289" customWidth="1"/>
    <col min="13353" max="13358" width="6.1640625" style="289" customWidth="1"/>
    <col min="13359" max="13359" width="15.5" style="289" bestFit="1" customWidth="1"/>
    <col min="13360" max="13360" width="7.33203125" style="289" bestFit="1" customWidth="1"/>
    <col min="13361" max="13363" width="8.5" style="289" customWidth="1"/>
    <col min="13364" max="13367" width="10.5" style="289" customWidth="1"/>
    <col min="13368" max="13371" width="11.33203125" style="289" customWidth="1"/>
    <col min="13372" max="13372" width="9.1640625" style="289" customWidth="1"/>
    <col min="13373" max="13373" width="8.83203125" style="289" customWidth="1"/>
    <col min="13374" max="13374" width="9.1640625" style="289" customWidth="1"/>
    <col min="13375" max="13375" width="8.83203125" style="289" customWidth="1"/>
    <col min="13376" max="13381" width="6.6640625" style="289" customWidth="1"/>
    <col min="13382" max="13382" width="19.83203125" style="289" customWidth="1"/>
    <col min="13383" max="13383" width="17.5" style="289" customWidth="1"/>
    <col min="13384" max="13384" width="9.1640625" style="289" customWidth="1"/>
    <col min="13385" max="13385" width="8.83203125" style="289" customWidth="1"/>
    <col min="13386" max="13386" width="12.6640625" style="289" customWidth="1"/>
    <col min="13387" max="13568" width="12" style="289"/>
    <col min="13569" max="13569" width="7.6640625" style="289" customWidth="1"/>
    <col min="13570" max="13570" width="12" style="289"/>
    <col min="13571" max="13571" width="33.1640625" style="289" bestFit="1" customWidth="1"/>
    <col min="13572" max="13572" width="21.6640625" style="289" customWidth="1"/>
    <col min="13573" max="13573" width="42.1640625" style="289" customWidth="1"/>
    <col min="13574" max="13574" width="24.1640625" style="289" customWidth="1"/>
    <col min="13575" max="13575" width="7.1640625" style="289" customWidth="1"/>
    <col min="13576" max="13576" width="11.33203125" style="289" bestFit="1" customWidth="1"/>
    <col min="13577" max="13577" width="8" style="289" customWidth="1"/>
    <col min="13578" max="13578" width="14.6640625" style="289" bestFit="1" customWidth="1"/>
    <col min="13579" max="13579" width="8.33203125" style="289" bestFit="1" customWidth="1"/>
    <col min="13580" max="13580" width="7.6640625" style="289" customWidth="1"/>
    <col min="13581" max="13581" width="26.1640625" style="289" customWidth="1"/>
    <col min="13582" max="13582" width="67" style="289" bestFit="1" customWidth="1"/>
    <col min="13583" max="13583" width="24.33203125" style="289" bestFit="1" customWidth="1"/>
    <col min="13584" max="13584" width="11.33203125" style="289" customWidth="1"/>
    <col min="13585" max="13585" width="10.5" style="289" customWidth="1"/>
    <col min="13586" max="13586" width="12.5" style="289" customWidth="1"/>
    <col min="13587" max="13607" width="10.5" style="289" customWidth="1"/>
    <col min="13608" max="13608" width="12.6640625" style="289" customWidth="1"/>
    <col min="13609" max="13614" width="6.1640625" style="289" customWidth="1"/>
    <col min="13615" max="13615" width="15.5" style="289" bestFit="1" customWidth="1"/>
    <col min="13616" max="13616" width="7.33203125" style="289" bestFit="1" customWidth="1"/>
    <col min="13617" max="13619" width="8.5" style="289" customWidth="1"/>
    <col min="13620" max="13623" width="10.5" style="289" customWidth="1"/>
    <col min="13624" max="13627" width="11.33203125" style="289" customWidth="1"/>
    <col min="13628" max="13628" width="9.1640625" style="289" customWidth="1"/>
    <col min="13629" max="13629" width="8.83203125" style="289" customWidth="1"/>
    <col min="13630" max="13630" width="9.1640625" style="289" customWidth="1"/>
    <col min="13631" max="13631" width="8.83203125" style="289" customWidth="1"/>
    <col min="13632" max="13637" width="6.6640625" style="289" customWidth="1"/>
    <col min="13638" max="13638" width="19.83203125" style="289" customWidth="1"/>
    <col min="13639" max="13639" width="17.5" style="289" customWidth="1"/>
    <col min="13640" max="13640" width="9.1640625" style="289" customWidth="1"/>
    <col min="13641" max="13641" width="8.83203125" style="289" customWidth="1"/>
    <col min="13642" max="13642" width="12.6640625" style="289" customWidth="1"/>
    <col min="13643" max="13824" width="12" style="289"/>
    <col min="13825" max="13825" width="7.6640625" style="289" customWidth="1"/>
    <col min="13826" max="13826" width="12" style="289"/>
    <col min="13827" max="13827" width="33.1640625" style="289" bestFit="1" customWidth="1"/>
    <col min="13828" max="13828" width="21.6640625" style="289" customWidth="1"/>
    <col min="13829" max="13829" width="42.1640625" style="289" customWidth="1"/>
    <col min="13830" max="13830" width="24.1640625" style="289" customWidth="1"/>
    <col min="13831" max="13831" width="7.1640625" style="289" customWidth="1"/>
    <col min="13832" max="13832" width="11.33203125" style="289" bestFit="1" customWidth="1"/>
    <col min="13833" max="13833" width="8" style="289" customWidth="1"/>
    <col min="13834" max="13834" width="14.6640625" style="289" bestFit="1" customWidth="1"/>
    <col min="13835" max="13835" width="8.33203125" style="289" bestFit="1" customWidth="1"/>
    <col min="13836" max="13836" width="7.6640625" style="289" customWidth="1"/>
    <col min="13837" max="13837" width="26.1640625" style="289" customWidth="1"/>
    <col min="13838" max="13838" width="67" style="289" bestFit="1" customWidth="1"/>
    <col min="13839" max="13839" width="24.33203125" style="289" bestFit="1" customWidth="1"/>
    <col min="13840" max="13840" width="11.33203125" style="289" customWidth="1"/>
    <col min="13841" max="13841" width="10.5" style="289" customWidth="1"/>
    <col min="13842" max="13842" width="12.5" style="289" customWidth="1"/>
    <col min="13843" max="13863" width="10.5" style="289" customWidth="1"/>
    <col min="13864" max="13864" width="12.6640625" style="289" customWidth="1"/>
    <col min="13865" max="13870" width="6.1640625" style="289" customWidth="1"/>
    <col min="13871" max="13871" width="15.5" style="289" bestFit="1" customWidth="1"/>
    <col min="13872" max="13872" width="7.33203125" style="289" bestFit="1" customWidth="1"/>
    <col min="13873" max="13875" width="8.5" style="289" customWidth="1"/>
    <col min="13876" max="13879" width="10.5" style="289" customWidth="1"/>
    <col min="13880" max="13883" width="11.33203125" style="289" customWidth="1"/>
    <col min="13884" max="13884" width="9.1640625" style="289" customWidth="1"/>
    <col min="13885" max="13885" width="8.83203125" style="289" customWidth="1"/>
    <col min="13886" max="13886" width="9.1640625" style="289" customWidth="1"/>
    <col min="13887" max="13887" width="8.83203125" style="289" customWidth="1"/>
    <col min="13888" max="13893" width="6.6640625" style="289" customWidth="1"/>
    <col min="13894" max="13894" width="19.83203125" style="289" customWidth="1"/>
    <col min="13895" max="13895" width="17.5" style="289" customWidth="1"/>
    <col min="13896" max="13896" width="9.1640625" style="289" customWidth="1"/>
    <col min="13897" max="13897" width="8.83203125" style="289" customWidth="1"/>
    <col min="13898" max="13898" width="12.6640625" style="289" customWidth="1"/>
    <col min="13899" max="14080" width="12" style="289"/>
    <col min="14081" max="14081" width="7.6640625" style="289" customWidth="1"/>
    <col min="14082" max="14082" width="12" style="289"/>
    <col min="14083" max="14083" width="33.1640625" style="289" bestFit="1" customWidth="1"/>
    <col min="14084" max="14084" width="21.6640625" style="289" customWidth="1"/>
    <col min="14085" max="14085" width="42.1640625" style="289" customWidth="1"/>
    <col min="14086" max="14086" width="24.1640625" style="289" customWidth="1"/>
    <col min="14087" max="14087" width="7.1640625" style="289" customWidth="1"/>
    <col min="14088" max="14088" width="11.33203125" style="289" bestFit="1" customWidth="1"/>
    <col min="14089" max="14089" width="8" style="289" customWidth="1"/>
    <col min="14090" max="14090" width="14.6640625" style="289" bestFit="1" customWidth="1"/>
    <col min="14091" max="14091" width="8.33203125" style="289" bestFit="1" customWidth="1"/>
    <col min="14092" max="14092" width="7.6640625" style="289" customWidth="1"/>
    <col min="14093" max="14093" width="26.1640625" style="289" customWidth="1"/>
    <col min="14094" max="14094" width="67" style="289" bestFit="1" customWidth="1"/>
    <col min="14095" max="14095" width="24.33203125" style="289" bestFit="1" customWidth="1"/>
    <col min="14096" max="14096" width="11.33203125" style="289" customWidth="1"/>
    <col min="14097" max="14097" width="10.5" style="289" customWidth="1"/>
    <col min="14098" max="14098" width="12.5" style="289" customWidth="1"/>
    <col min="14099" max="14119" width="10.5" style="289" customWidth="1"/>
    <col min="14120" max="14120" width="12.6640625" style="289" customWidth="1"/>
    <col min="14121" max="14126" width="6.1640625" style="289" customWidth="1"/>
    <col min="14127" max="14127" width="15.5" style="289" bestFit="1" customWidth="1"/>
    <col min="14128" max="14128" width="7.33203125" style="289" bestFit="1" customWidth="1"/>
    <col min="14129" max="14131" width="8.5" style="289" customWidth="1"/>
    <col min="14132" max="14135" width="10.5" style="289" customWidth="1"/>
    <col min="14136" max="14139" width="11.33203125" style="289" customWidth="1"/>
    <col min="14140" max="14140" width="9.1640625" style="289" customWidth="1"/>
    <col min="14141" max="14141" width="8.83203125" style="289" customWidth="1"/>
    <col min="14142" max="14142" width="9.1640625" style="289" customWidth="1"/>
    <col min="14143" max="14143" width="8.83203125" style="289" customWidth="1"/>
    <col min="14144" max="14149" width="6.6640625" style="289" customWidth="1"/>
    <col min="14150" max="14150" width="19.83203125" style="289" customWidth="1"/>
    <col min="14151" max="14151" width="17.5" style="289" customWidth="1"/>
    <col min="14152" max="14152" width="9.1640625" style="289" customWidth="1"/>
    <col min="14153" max="14153" width="8.83203125" style="289" customWidth="1"/>
    <col min="14154" max="14154" width="12.6640625" style="289" customWidth="1"/>
    <col min="14155" max="14336" width="12" style="289"/>
    <col min="14337" max="14337" width="7.6640625" style="289" customWidth="1"/>
    <col min="14338" max="14338" width="12" style="289"/>
    <col min="14339" max="14339" width="33.1640625" style="289" bestFit="1" customWidth="1"/>
    <col min="14340" max="14340" width="21.6640625" style="289" customWidth="1"/>
    <col min="14341" max="14341" width="42.1640625" style="289" customWidth="1"/>
    <col min="14342" max="14342" width="24.1640625" style="289" customWidth="1"/>
    <col min="14343" max="14343" width="7.1640625" style="289" customWidth="1"/>
    <col min="14344" max="14344" width="11.33203125" style="289" bestFit="1" customWidth="1"/>
    <col min="14345" max="14345" width="8" style="289" customWidth="1"/>
    <col min="14346" max="14346" width="14.6640625" style="289" bestFit="1" customWidth="1"/>
    <col min="14347" max="14347" width="8.33203125" style="289" bestFit="1" customWidth="1"/>
    <col min="14348" max="14348" width="7.6640625" style="289" customWidth="1"/>
    <col min="14349" max="14349" width="26.1640625" style="289" customWidth="1"/>
    <col min="14350" max="14350" width="67" style="289" bestFit="1" customWidth="1"/>
    <col min="14351" max="14351" width="24.33203125" style="289" bestFit="1" customWidth="1"/>
    <col min="14352" max="14352" width="11.33203125" style="289" customWidth="1"/>
    <col min="14353" max="14353" width="10.5" style="289" customWidth="1"/>
    <col min="14354" max="14354" width="12.5" style="289" customWidth="1"/>
    <col min="14355" max="14375" width="10.5" style="289" customWidth="1"/>
    <col min="14376" max="14376" width="12.6640625" style="289" customWidth="1"/>
    <col min="14377" max="14382" width="6.1640625" style="289" customWidth="1"/>
    <col min="14383" max="14383" width="15.5" style="289" bestFit="1" customWidth="1"/>
    <col min="14384" max="14384" width="7.33203125" style="289" bestFit="1" customWidth="1"/>
    <col min="14385" max="14387" width="8.5" style="289" customWidth="1"/>
    <col min="14388" max="14391" width="10.5" style="289" customWidth="1"/>
    <col min="14392" max="14395" width="11.33203125" style="289" customWidth="1"/>
    <col min="14396" max="14396" width="9.1640625" style="289" customWidth="1"/>
    <col min="14397" max="14397" width="8.83203125" style="289" customWidth="1"/>
    <col min="14398" max="14398" width="9.1640625" style="289" customWidth="1"/>
    <col min="14399" max="14399" width="8.83203125" style="289" customWidth="1"/>
    <col min="14400" max="14405" width="6.6640625" style="289" customWidth="1"/>
    <col min="14406" max="14406" width="19.83203125" style="289" customWidth="1"/>
    <col min="14407" max="14407" width="17.5" style="289" customWidth="1"/>
    <col min="14408" max="14408" width="9.1640625" style="289" customWidth="1"/>
    <col min="14409" max="14409" width="8.83203125" style="289" customWidth="1"/>
    <col min="14410" max="14410" width="12.6640625" style="289" customWidth="1"/>
    <col min="14411" max="14592" width="12" style="289"/>
    <col min="14593" max="14593" width="7.6640625" style="289" customWidth="1"/>
    <col min="14594" max="14594" width="12" style="289"/>
    <col min="14595" max="14595" width="33.1640625" style="289" bestFit="1" customWidth="1"/>
    <col min="14596" max="14596" width="21.6640625" style="289" customWidth="1"/>
    <col min="14597" max="14597" width="42.1640625" style="289" customWidth="1"/>
    <col min="14598" max="14598" width="24.1640625" style="289" customWidth="1"/>
    <col min="14599" max="14599" width="7.1640625" style="289" customWidth="1"/>
    <col min="14600" max="14600" width="11.33203125" style="289" bestFit="1" customWidth="1"/>
    <col min="14601" max="14601" width="8" style="289" customWidth="1"/>
    <col min="14602" max="14602" width="14.6640625" style="289" bestFit="1" customWidth="1"/>
    <col min="14603" max="14603" width="8.33203125" style="289" bestFit="1" customWidth="1"/>
    <col min="14604" max="14604" width="7.6640625" style="289" customWidth="1"/>
    <col min="14605" max="14605" width="26.1640625" style="289" customWidth="1"/>
    <col min="14606" max="14606" width="67" style="289" bestFit="1" customWidth="1"/>
    <col min="14607" max="14607" width="24.33203125" style="289" bestFit="1" customWidth="1"/>
    <col min="14608" max="14608" width="11.33203125" style="289" customWidth="1"/>
    <col min="14609" max="14609" width="10.5" style="289" customWidth="1"/>
    <col min="14610" max="14610" width="12.5" style="289" customWidth="1"/>
    <col min="14611" max="14631" width="10.5" style="289" customWidth="1"/>
    <col min="14632" max="14632" width="12.6640625" style="289" customWidth="1"/>
    <col min="14633" max="14638" width="6.1640625" style="289" customWidth="1"/>
    <col min="14639" max="14639" width="15.5" style="289" bestFit="1" customWidth="1"/>
    <col min="14640" max="14640" width="7.33203125" style="289" bestFit="1" customWidth="1"/>
    <col min="14641" max="14643" width="8.5" style="289" customWidth="1"/>
    <col min="14644" max="14647" width="10.5" style="289" customWidth="1"/>
    <col min="14648" max="14651" width="11.33203125" style="289" customWidth="1"/>
    <col min="14652" max="14652" width="9.1640625" style="289" customWidth="1"/>
    <col min="14653" max="14653" width="8.83203125" style="289" customWidth="1"/>
    <col min="14654" max="14654" width="9.1640625" style="289" customWidth="1"/>
    <col min="14655" max="14655" width="8.83203125" style="289" customWidth="1"/>
    <col min="14656" max="14661" width="6.6640625" style="289" customWidth="1"/>
    <col min="14662" max="14662" width="19.83203125" style="289" customWidth="1"/>
    <col min="14663" max="14663" width="17.5" style="289" customWidth="1"/>
    <col min="14664" max="14664" width="9.1640625" style="289" customWidth="1"/>
    <col min="14665" max="14665" width="8.83203125" style="289" customWidth="1"/>
    <col min="14666" max="14666" width="12.6640625" style="289" customWidth="1"/>
    <col min="14667" max="14848" width="12" style="289"/>
    <col min="14849" max="14849" width="7.6640625" style="289" customWidth="1"/>
    <col min="14850" max="14850" width="12" style="289"/>
    <col min="14851" max="14851" width="33.1640625" style="289" bestFit="1" customWidth="1"/>
    <col min="14852" max="14852" width="21.6640625" style="289" customWidth="1"/>
    <col min="14853" max="14853" width="42.1640625" style="289" customWidth="1"/>
    <col min="14854" max="14854" width="24.1640625" style="289" customWidth="1"/>
    <col min="14855" max="14855" width="7.1640625" style="289" customWidth="1"/>
    <col min="14856" max="14856" width="11.33203125" style="289" bestFit="1" customWidth="1"/>
    <col min="14857" max="14857" width="8" style="289" customWidth="1"/>
    <col min="14858" max="14858" width="14.6640625" style="289" bestFit="1" customWidth="1"/>
    <col min="14859" max="14859" width="8.33203125" style="289" bestFit="1" customWidth="1"/>
    <col min="14860" max="14860" width="7.6640625" style="289" customWidth="1"/>
    <col min="14861" max="14861" width="26.1640625" style="289" customWidth="1"/>
    <col min="14862" max="14862" width="67" style="289" bestFit="1" customWidth="1"/>
    <col min="14863" max="14863" width="24.33203125" style="289" bestFit="1" customWidth="1"/>
    <col min="14864" max="14864" width="11.33203125" style="289" customWidth="1"/>
    <col min="14865" max="14865" width="10.5" style="289" customWidth="1"/>
    <col min="14866" max="14866" width="12.5" style="289" customWidth="1"/>
    <col min="14867" max="14887" width="10.5" style="289" customWidth="1"/>
    <col min="14888" max="14888" width="12.6640625" style="289" customWidth="1"/>
    <col min="14889" max="14894" width="6.1640625" style="289" customWidth="1"/>
    <col min="14895" max="14895" width="15.5" style="289" bestFit="1" customWidth="1"/>
    <col min="14896" max="14896" width="7.33203125" style="289" bestFit="1" customWidth="1"/>
    <col min="14897" max="14899" width="8.5" style="289" customWidth="1"/>
    <col min="14900" max="14903" width="10.5" style="289" customWidth="1"/>
    <col min="14904" max="14907" width="11.33203125" style="289" customWidth="1"/>
    <col min="14908" max="14908" width="9.1640625" style="289" customWidth="1"/>
    <col min="14909" max="14909" width="8.83203125" style="289" customWidth="1"/>
    <col min="14910" max="14910" width="9.1640625" style="289" customWidth="1"/>
    <col min="14911" max="14911" width="8.83203125" style="289" customWidth="1"/>
    <col min="14912" max="14917" width="6.6640625" style="289" customWidth="1"/>
    <col min="14918" max="14918" width="19.83203125" style="289" customWidth="1"/>
    <col min="14919" max="14919" width="17.5" style="289" customWidth="1"/>
    <col min="14920" max="14920" width="9.1640625" style="289" customWidth="1"/>
    <col min="14921" max="14921" width="8.83203125" style="289" customWidth="1"/>
    <col min="14922" max="14922" width="12.6640625" style="289" customWidth="1"/>
    <col min="14923" max="15104" width="12" style="289"/>
    <col min="15105" max="15105" width="7.6640625" style="289" customWidth="1"/>
    <col min="15106" max="15106" width="12" style="289"/>
    <col min="15107" max="15107" width="33.1640625" style="289" bestFit="1" customWidth="1"/>
    <col min="15108" max="15108" width="21.6640625" style="289" customWidth="1"/>
    <col min="15109" max="15109" width="42.1640625" style="289" customWidth="1"/>
    <col min="15110" max="15110" width="24.1640625" style="289" customWidth="1"/>
    <col min="15111" max="15111" width="7.1640625" style="289" customWidth="1"/>
    <col min="15112" max="15112" width="11.33203125" style="289" bestFit="1" customWidth="1"/>
    <col min="15113" max="15113" width="8" style="289" customWidth="1"/>
    <col min="15114" max="15114" width="14.6640625" style="289" bestFit="1" customWidth="1"/>
    <col min="15115" max="15115" width="8.33203125" style="289" bestFit="1" customWidth="1"/>
    <col min="15116" max="15116" width="7.6640625" style="289" customWidth="1"/>
    <col min="15117" max="15117" width="26.1640625" style="289" customWidth="1"/>
    <col min="15118" max="15118" width="67" style="289" bestFit="1" customWidth="1"/>
    <col min="15119" max="15119" width="24.33203125" style="289" bestFit="1" customWidth="1"/>
    <col min="15120" max="15120" width="11.33203125" style="289" customWidth="1"/>
    <col min="15121" max="15121" width="10.5" style="289" customWidth="1"/>
    <col min="15122" max="15122" width="12.5" style="289" customWidth="1"/>
    <col min="15123" max="15143" width="10.5" style="289" customWidth="1"/>
    <col min="15144" max="15144" width="12.6640625" style="289" customWidth="1"/>
    <col min="15145" max="15150" width="6.1640625" style="289" customWidth="1"/>
    <col min="15151" max="15151" width="15.5" style="289" bestFit="1" customWidth="1"/>
    <col min="15152" max="15152" width="7.33203125" style="289" bestFit="1" customWidth="1"/>
    <col min="15153" max="15155" width="8.5" style="289" customWidth="1"/>
    <col min="15156" max="15159" width="10.5" style="289" customWidth="1"/>
    <col min="15160" max="15163" width="11.33203125" style="289" customWidth="1"/>
    <col min="15164" max="15164" width="9.1640625" style="289" customWidth="1"/>
    <col min="15165" max="15165" width="8.83203125" style="289" customWidth="1"/>
    <col min="15166" max="15166" width="9.1640625" style="289" customWidth="1"/>
    <col min="15167" max="15167" width="8.83203125" style="289" customWidth="1"/>
    <col min="15168" max="15173" width="6.6640625" style="289" customWidth="1"/>
    <col min="15174" max="15174" width="19.83203125" style="289" customWidth="1"/>
    <col min="15175" max="15175" width="17.5" style="289" customWidth="1"/>
    <col min="15176" max="15176" width="9.1640625" style="289" customWidth="1"/>
    <col min="15177" max="15177" width="8.83203125" style="289" customWidth="1"/>
    <col min="15178" max="15178" width="12.6640625" style="289" customWidth="1"/>
    <col min="15179" max="15360" width="12" style="289"/>
    <col min="15361" max="15361" width="7.6640625" style="289" customWidth="1"/>
    <col min="15362" max="15362" width="12" style="289"/>
    <col min="15363" max="15363" width="33.1640625" style="289" bestFit="1" customWidth="1"/>
    <col min="15364" max="15364" width="21.6640625" style="289" customWidth="1"/>
    <col min="15365" max="15365" width="42.1640625" style="289" customWidth="1"/>
    <col min="15366" max="15366" width="24.1640625" style="289" customWidth="1"/>
    <col min="15367" max="15367" width="7.1640625" style="289" customWidth="1"/>
    <col min="15368" max="15368" width="11.33203125" style="289" bestFit="1" customWidth="1"/>
    <col min="15369" max="15369" width="8" style="289" customWidth="1"/>
    <col min="15370" max="15370" width="14.6640625" style="289" bestFit="1" customWidth="1"/>
    <col min="15371" max="15371" width="8.33203125" style="289" bestFit="1" customWidth="1"/>
    <col min="15372" max="15372" width="7.6640625" style="289" customWidth="1"/>
    <col min="15373" max="15373" width="26.1640625" style="289" customWidth="1"/>
    <col min="15374" max="15374" width="67" style="289" bestFit="1" customWidth="1"/>
    <col min="15375" max="15375" width="24.33203125" style="289" bestFit="1" customWidth="1"/>
    <col min="15376" max="15376" width="11.33203125" style="289" customWidth="1"/>
    <col min="15377" max="15377" width="10.5" style="289" customWidth="1"/>
    <col min="15378" max="15378" width="12.5" style="289" customWidth="1"/>
    <col min="15379" max="15399" width="10.5" style="289" customWidth="1"/>
    <col min="15400" max="15400" width="12.6640625" style="289" customWidth="1"/>
    <col min="15401" max="15406" width="6.1640625" style="289" customWidth="1"/>
    <col min="15407" max="15407" width="15.5" style="289" bestFit="1" customWidth="1"/>
    <col min="15408" max="15408" width="7.33203125" style="289" bestFit="1" customWidth="1"/>
    <col min="15409" max="15411" width="8.5" style="289" customWidth="1"/>
    <col min="15412" max="15415" width="10.5" style="289" customWidth="1"/>
    <col min="15416" max="15419" width="11.33203125" style="289" customWidth="1"/>
    <col min="15420" max="15420" width="9.1640625" style="289" customWidth="1"/>
    <col min="15421" max="15421" width="8.83203125" style="289" customWidth="1"/>
    <col min="15422" max="15422" width="9.1640625" style="289" customWidth="1"/>
    <col min="15423" max="15423" width="8.83203125" style="289" customWidth="1"/>
    <col min="15424" max="15429" width="6.6640625" style="289" customWidth="1"/>
    <col min="15430" max="15430" width="19.83203125" style="289" customWidth="1"/>
    <col min="15431" max="15431" width="17.5" style="289" customWidth="1"/>
    <col min="15432" max="15432" width="9.1640625" style="289" customWidth="1"/>
    <col min="15433" max="15433" width="8.83203125" style="289" customWidth="1"/>
    <col min="15434" max="15434" width="12.6640625" style="289" customWidth="1"/>
    <col min="15435" max="15616" width="12" style="289"/>
    <col min="15617" max="15617" width="7.6640625" style="289" customWidth="1"/>
    <col min="15618" max="15618" width="12" style="289"/>
    <col min="15619" max="15619" width="33.1640625" style="289" bestFit="1" customWidth="1"/>
    <col min="15620" max="15620" width="21.6640625" style="289" customWidth="1"/>
    <col min="15621" max="15621" width="42.1640625" style="289" customWidth="1"/>
    <col min="15622" max="15622" width="24.1640625" style="289" customWidth="1"/>
    <col min="15623" max="15623" width="7.1640625" style="289" customWidth="1"/>
    <col min="15624" max="15624" width="11.33203125" style="289" bestFit="1" customWidth="1"/>
    <col min="15625" max="15625" width="8" style="289" customWidth="1"/>
    <col min="15626" max="15626" width="14.6640625" style="289" bestFit="1" customWidth="1"/>
    <col min="15627" max="15627" width="8.33203125" style="289" bestFit="1" customWidth="1"/>
    <col min="15628" max="15628" width="7.6640625" style="289" customWidth="1"/>
    <col min="15629" max="15629" width="26.1640625" style="289" customWidth="1"/>
    <col min="15630" max="15630" width="67" style="289" bestFit="1" customWidth="1"/>
    <col min="15631" max="15631" width="24.33203125" style="289" bestFit="1" customWidth="1"/>
    <col min="15632" max="15632" width="11.33203125" style="289" customWidth="1"/>
    <col min="15633" max="15633" width="10.5" style="289" customWidth="1"/>
    <col min="15634" max="15634" width="12.5" style="289" customWidth="1"/>
    <col min="15635" max="15655" width="10.5" style="289" customWidth="1"/>
    <col min="15656" max="15656" width="12.6640625" style="289" customWidth="1"/>
    <col min="15657" max="15662" width="6.1640625" style="289" customWidth="1"/>
    <col min="15663" max="15663" width="15.5" style="289" bestFit="1" customWidth="1"/>
    <col min="15664" max="15664" width="7.33203125" style="289" bestFit="1" customWidth="1"/>
    <col min="15665" max="15667" width="8.5" style="289" customWidth="1"/>
    <col min="15668" max="15671" width="10.5" style="289" customWidth="1"/>
    <col min="15672" max="15675" width="11.33203125" style="289" customWidth="1"/>
    <col min="15676" max="15676" width="9.1640625" style="289" customWidth="1"/>
    <col min="15677" max="15677" width="8.83203125" style="289" customWidth="1"/>
    <col min="15678" max="15678" width="9.1640625" style="289" customWidth="1"/>
    <col min="15679" max="15679" width="8.83203125" style="289" customWidth="1"/>
    <col min="15680" max="15685" width="6.6640625" style="289" customWidth="1"/>
    <col min="15686" max="15686" width="19.83203125" style="289" customWidth="1"/>
    <col min="15687" max="15687" width="17.5" style="289" customWidth="1"/>
    <col min="15688" max="15688" width="9.1640625" style="289" customWidth="1"/>
    <col min="15689" max="15689" width="8.83203125" style="289" customWidth="1"/>
    <col min="15690" max="15690" width="12.6640625" style="289" customWidth="1"/>
    <col min="15691" max="15872" width="12" style="289"/>
    <col min="15873" max="15873" width="7.6640625" style="289" customWidth="1"/>
    <col min="15874" max="15874" width="12" style="289"/>
    <col min="15875" max="15875" width="33.1640625" style="289" bestFit="1" customWidth="1"/>
    <col min="15876" max="15876" width="21.6640625" style="289" customWidth="1"/>
    <col min="15877" max="15877" width="42.1640625" style="289" customWidth="1"/>
    <col min="15878" max="15878" width="24.1640625" style="289" customWidth="1"/>
    <col min="15879" max="15879" width="7.1640625" style="289" customWidth="1"/>
    <col min="15880" max="15880" width="11.33203125" style="289" bestFit="1" customWidth="1"/>
    <col min="15881" max="15881" width="8" style="289" customWidth="1"/>
    <col min="15882" max="15882" width="14.6640625" style="289" bestFit="1" customWidth="1"/>
    <col min="15883" max="15883" width="8.33203125" style="289" bestFit="1" customWidth="1"/>
    <col min="15884" max="15884" width="7.6640625" style="289" customWidth="1"/>
    <col min="15885" max="15885" width="26.1640625" style="289" customWidth="1"/>
    <col min="15886" max="15886" width="67" style="289" bestFit="1" customWidth="1"/>
    <col min="15887" max="15887" width="24.33203125" style="289" bestFit="1" customWidth="1"/>
    <col min="15888" max="15888" width="11.33203125" style="289" customWidth="1"/>
    <col min="15889" max="15889" width="10.5" style="289" customWidth="1"/>
    <col min="15890" max="15890" width="12.5" style="289" customWidth="1"/>
    <col min="15891" max="15911" width="10.5" style="289" customWidth="1"/>
    <col min="15912" max="15912" width="12.6640625" style="289" customWidth="1"/>
    <col min="15913" max="15918" width="6.1640625" style="289" customWidth="1"/>
    <col min="15919" max="15919" width="15.5" style="289" bestFit="1" customWidth="1"/>
    <col min="15920" max="15920" width="7.33203125" style="289" bestFit="1" customWidth="1"/>
    <col min="15921" max="15923" width="8.5" style="289" customWidth="1"/>
    <col min="15924" max="15927" width="10.5" style="289" customWidth="1"/>
    <col min="15928" max="15931" width="11.33203125" style="289" customWidth="1"/>
    <col min="15932" max="15932" width="9.1640625" style="289" customWidth="1"/>
    <col min="15933" max="15933" width="8.83203125" style="289" customWidth="1"/>
    <col min="15934" max="15934" width="9.1640625" style="289" customWidth="1"/>
    <col min="15935" max="15935" width="8.83203125" style="289" customWidth="1"/>
    <col min="15936" max="15941" width="6.6640625" style="289" customWidth="1"/>
    <col min="15942" max="15942" width="19.83203125" style="289" customWidth="1"/>
    <col min="15943" max="15943" width="17.5" style="289" customWidth="1"/>
    <col min="15944" max="15944" width="9.1640625" style="289" customWidth="1"/>
    <col min="15945" max="15945" width="8.83203125" style="289" customWidth="1"/>
    <col min="15946" max="15946" width="12.6640625" style="289" customWidth="1"/>
    <col min="15947" max="16128" width="12" style="289"/>
    <col min="16129" max="16129" width="7.6640625" style="289" customWidth="1"/>
    <col min="16130" max="16130" width="12" style="289"/>
    <col min="16131" max="16131" width="33.1640625" style="289" bestFit="1" customWidth="1"/>
    <col min="16132" max="16132" width="21.6640625" style="289" customWidth="1"/>
    <col min="16133" max="16133" width="42.1640625" style="289" customWidth="1"/>
    <col min="16134" max="16134" width="24.1640625" style="289" customWidth="1"/>
    <col min="16135" max="16135" width="7.1640625" style="289" customWidth="1"/>
    <col min="16136" max="16136" width="11.33203125" style="289" bestFit="1" customWidth="1"/>
    <col min="16137" max="16137" width="8" style="289" customWidth="1"/>
    <col min="16138" max="16138" width="14.6640625" style="289" bestFit="1" customWidth="1"/>
    <col min="16139" max="16139" width="8.33203125" style="289" bestFit="1" customWidth="1"/>
    <col min="16140" max="16140" width="7.6640625" style="289" customWidth="1"/>
    <col min="16141" max="16141" width="26.1640625" style="289" customWidth="1"/>
    <col min="16142" max="16142" width="67" style="289" bestFit="1" customWidth="1"/>
    <col min="16143" max="16143" width="24.33203125" style="289" bestFit="1" customWidth="1"/>
    <col min="16144" max="16144" width="11.33203125" style="289" customWidth="1"/>
    <col min="16145" max="16145" width="10.5" style="289" customWidth="1"/>
    <col min="16146" max="16146" width="12.5" style="289" customWidth="1"/>
    <col min="16147" max="16167" width="10.5" style="289" customWidth="1"/>
    <col min="16168" max="16168" width="12.6640625" style="289" customWidth="1"/>
    <col min="16169" max="16174" width="6.1640625" style="289" customWidth="1"/>
    <col min="16175" max="16175" width="15.5" style="289" bestFit="1" customWidth="1"/>
    <col min="16176" max="16176" width="7.33203125" style="289" bestFit="1" customWidth="1"/>
    <col min="16177" max="16179" width="8.5" style="289" customWidth="1"/>
    <col min="16180" max="16183" width="10.5" style="289" customWidth="1"/>
    <col min="16184" max="16187" width="11.33203125" style="289" customWidth="1"/>
    <col min="16188" max="16188" width="9.1640625" style="289" customWidth="1"/>
    <col min="16189" max="16189" width="8.83203125" style="289" customWidth="1"/>
    <col min="16190" max="16190" width="9.1640625" style="289" customWidth="1"/>
    <col min="16191" max="16191" width="8.83203125" style="289" customWidth="1"/>
    <col min="16192" max="16197" width="6.6640625" style="289" customWidth="1"/>
    <col min="16198" max="16198" width="19.83203125" style="289" customWidth="1"/>
    <col min="16199" max="16199" width="17.5" style="289" customWidth="1"/>
    <col min="16200" max="16200" width="9.1640625" style="289" customWidth="1"/>
    <col min="16201" max="16201" width="8.83203125" style="289" customWidth="1"/>
    <col min="16202" max="16202" width="12.6640625" style="289" customWidth="1"/>
    <col min="16203" max="16384" width="12" style="289"/>
  </cols>
  <sheetData>
    <row r="1" spans="1:74" s="258" customFormat="1" ht="12.75" customHeight="1" x14ac:dyDescent="0.2">
      <c r="A1" s="257" t="s">
        <v>1692</v>
      </c>
      <c r="C1" s="259"/>
      <c r="D1" s="260"/>
      <c r="E1" s="259"/>
      <c r="F1" s="259"/>
      <c r="G1" s="259"/>
      <c r="H1" s="259"/>
      <c r="I1" s="259"/>
      <c r="J1" s="259"/>
      <c r="K1" s="261"/>
      <c r="L1" s="262"/>
      <c r="M1" s="263"/>
      <c r="N1" s="260"/>
      <c r="O1" s="260"/>
      <c r="P1" s="264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265"/>
      <c r="AK1" s="265"/>
      <c r="AL1" s="265"/>
      <c r="AM1" s="265"/>
      <c r="AN1" s="266"/>
      <c r="BV1" s="267"/>
    </row>
    <row r="2" spans="1:74" s="258" customFormat="1" ht="21" customHeight="1" x14ac:dyDescent="0.2">
      <c r="B2" s="259"/>
      <c r="C2" s="259"/>
      <c r="D2" s="260"/>
      <c r="E2" s="259"/>
      <c r="F2" s="259"/>
      <c r="G2" s="259"/>
      <c r="H2" s="259"/>
      <c r="I2" s="259"/>
      <c r="J2" s="259"/>
      <c r="K2" s="261"/>
      <c r="L2" s="262"/>
      <c r="M2" s="263"/>
      <c r="N2" s="260"/>
      <c r="O2" s="260"/>
      <c r="P2" s="748" t="s">
        <v>1693</v>
      </c>
      <c r="Q2" s="749"/>
      <c r="R2" s="748" t="s">
        <v>1694</v>
      </c>
      <c r="S2" s="749"/>
      <c r="T2" s="748" t="s">
        <v>1695</v>
      </c>
      <c r="U2" s="755"/>
      <c r="V2" s="749"/>
      <c r="W2" s="748" t="s">
        <v>1696</v>
      </c>
      <c r="X2" s="755"/>
      <c r="Y2" s="749"/>
      <c r="Z2" s="748" t="s">
        <v>1697</v>
      </c>
      <c r="AA2" s="755"/>
      <c r="AB2" s="749"/>
      <c r="AC2" s="748" t="s">
        <v>1698</v>
      </c>
      <c r="AD2" s="755"/>
      <c r="AE2" s="749"/>
      <c r="AF2" s="748" t="s">
        <v>1699</v>
      </c>
      <c r="AG2" s="755"/>
      <c r="AH2" s="749"/>
      <c r="AI2" s="748" t="s">
        <v>1700</v>
      </c>
      <c r="AJ2" s="755"/>
      <c r="AK2" s="749"/>
      <c r="AL2" s="756" t="s">
        <v>1701</v>
      </c>
      <c r="AM2" s="757"/>
      <c r="AN2" s="758"/>
      <c r="AO2" s="752" t="s">
        <v>1702</v>
      </c>
      <c r="AP2" s="753"/>
      <c r="AQ2" s="753"/>
      <c r="AR2" s="753"/>
      <c r="AS2" s="753"/>
      <c r="AT2" s="753"/>
      <c r="AU2" s="753"/>
      <c r="AV2" s="754"/>
      <c r="AW2" s="748" t="s">
        <v>1703</v>
      </c>
      <c r="AX2" s="755"/>
      <c r="AY2" s="749"/>
      <c r="AZ2" s="748" t="s">
        <v>1704</v>
      </c>
      <c r="BA2" s="749"/>
      <c r="BB2" s="748" t="s">
        <v>1705</v>
      </c>
      <c r="BC2" s="749"/>
      <c r="BD2" s="752" t="s">
        <v>1706</v>
      </c>
      <c r="BE2" s="754"/>
      <c r="BF2" s="752" t="s">
        <v>1707</v>
      </c>
      <c r="BG2" s="754"/>
      <c r="BH2" s="748" t="s">
        <v>1708</v>
      </c>
      <c r="BI2" s="749"/>
      <c r="BJ2" s="748" t="s">
        <v>1709</v>
      </c>
      <c r="BK2" s="749"/>
      <c r="BL2" s="748" t="s">
        <v>1710</v>
      </c>
      <c r="BM2" s="755"/>
      <c r="BN2" s="755"/>
      <c r="BO2" s="755"/>
      <c r="BP2" s="755"/>
      <c r="BQ2" s="755"/>
      <c r="BR2" s="755"/>
      <c r="BS2" s="749"/>
      <c r="BT2" s="748" t="s">
        <v>1711</v>
      </c>
      <c r="BU2" s="749"/>
      <c r="BV2" s="750" t="s">
        <v>1712</v>
      </c>
    </row>
    <row r="3" spans="1:74" s="267" customFormat="1" ht="14.25" customHeight="1" x14ac:dyDescent="0.2">
      <c r="A3" s="268" t="s">
        <v>8</v>
      </c>
      <c r="B3" s="269" t="s">
        <v>1713</v>
      </c>
      <c r="C3" s="269" t="s">
        <v>121</v>
      </c>
      <c r="D3" s="269" t="s">
        <v>122</v>
      </c>
      <c r="E3" s="269" t="s">
        <v>126</v>
      </c>
      <c r="F3" s="269" t="s">
        <v>1714</v>
      </c>
      <c r="G3" s="270" t="s">
        <v>1715</v>
      </c>
      <c r="H3" s="269" t="s">
        <v>119</v>
      </c>
      <c r="I3" s="270" t="s">
        <v>1716</v>
      </c>
      <c r="J3" s="269" t="s">
        <v>1717</v>
      </c>
      <c r="K3" s="271" t="s">
        <v>1718</v>
      </c>
      <c r="L3" s="272" t="s">
        <v>1719</v>
      </c>
      <c r="M3" s="273" t="s">
        <v>1720</v>
      </c>
      <c r="N3" s="269" t="s">
        <v>1721</v>
      </c>
      <c r="O3" s="269" t="s">
        <v>1722</v>
      </c>
      <c r="P3" s="274" t="s">
        <v>1723</v>
      </c>
      <c r="Q3" s="270" t="s">
        <v>1724</v>
      </c>
      <c r="R3" s="274" t="s">
        <v>1723</v>
      </c>
      <c r="S3" s="270" t="s">
        <v>1724</v>
      </c>
      <c r="T3" s="275" t="s">
        <v>4</v>
      </c>
      <c r="U3" s="275" t="s">
        <v>5</v>
      </c>
      <c r="V3" s="275" t="s">
        <v>18</v>
      </c>
      <c r="W3" s="275" t="s">
        <v>4</v>
      </c>
      <c r="X3" s="275" t="s">
        <v>5</v>
      </c>
      <c r="Y3" s="275" t="s">
        <v>18</v>
      </c>
      <c r="Z3" s="275" t="s">
        <v>4</v>
      </c>
      <c r="AA3" s="275" t="s">
        <v>5</v>
      </c>
      <c r="AB3" s="275" t="s">
        <v>18</v>
      </c>
      <c r="AC3" s="275" t="s">
        <v>4</v>
      </c>
      <c r="AD3" s="275" t="s">
        <v>5</v>
      </c>
      <c r="AE3" s="275" t="s">
        <v>18</v>
      </c>
      <c r="AF3" s="275" t="s">
        <v>4</v>
      </c>
      <c r="AG3" s="275" t="s">
        <v>5</v>
      </c>
      <c r="AH3" s="275" t="s">
        <v>18</v>
      </c>
      <c r="AI3" s="275" t="s">
        <v>4</v>
      </c>
      <c r="AJ3" s="275" t="s">
        <v>5</v>
      </c>
      <c r="AK3" s="275" t="s">
        <v>18</v>
      </c>
      <c r="AL3" s="276" t="s">
        <v>4</v>
      </c>
      <c r="AM3" s="276" t="s">
        <v>5</v>
      </c>
      <c r="AN3" s="277" t="s">
        <v>18</v>
      </c>
      <c r="AO3" s="270" t="s">
        <v>1725</v>
      </c>
      <c r="AP3" s="270" t="s">
        <v>1726</v>
      </c>
      <c r="AQ3" s="270" t="s">
        <v>1727</v>
      </c>
      <c r="AR3" s="270" t="s">
        <v>1728</v>
      </c>
      <c r="AS3" s="270" t="s">
        <v>1729</v>
      </c>
      <c r="AT3" s="270" t="s">
        <v>1730</v>
      </c>
      <c r="AU3" s="278" t="s">
        <v>1731</v>
      </c>
      <c r="AV3" s="270" t="s">
        <v>18</v>
      </c>
      <c r="AW3" s="270" t="s">
        <v>1732</v>
      </c>
      <c r="AX3" s="270" t="s">
        <v>1733</v>
      </c>
      <c r="AY3" s="270" t="s">
        <v>1734</v>
      </c>
      <c r="AZ3" s="270" t="s">
        <v>4</v>
      </c>
      <c r="BA3" s="270" t="s">
        <v>5</v>
      </c>
      <c r="BB3" s="270" t="s">
        <v>4</v>
      </c>
      <c r="BC3" s="270" t="s">
        <v>5</v>
      </c>
      <c r="BD3" s="270" t="s">
        <v>4</v>
      </c>
      <c r="BE3" s="270" t="s">
        <v>5</v>
      </c>
      <c r="BF3" s="270" t="s">
        <v>4</v>
      </c>
      <c r="BG3" s="270" t="s">
        <v>5</v>
      </c>
      <c r="BH3" s="270" t="s">
        <v>4</v>
      </c>
      <c r="BI3" s="270" t="s">
        <v>5</v>
      </c>
      <c r="BJ3" s="270" t="s">
        <v>4</v>
      </c>
      <c r="BK3" s="270" t="s">
        <v>5</v>
      </c>
      <c r="BL3" s="270" t="s">
        <v>1725</v>
      </c>
      <c r="BM3" s="270" t="s">
        <v>1726</v>
      </c>
      <c r="BN3" s="270" t="s">
        <v>1727</v>
      </c>
      <c r="BO3" s="270" t="s">
        <v>1728</v>
      </c>
      <c r="BP3" s="270" t="s">
        <v>1729</v>
      </c>
      <c r="BQ3" s="270" t="s">
        <v>1730</v>
      </c>
      <c r="BR3" s="278" t="s">
        <v>1735</v>
      </c>
      <c r="BS3" s="278" t="s">
        <v>1736</v>
      </c>
      <c r="BT3" s="279" t="s">
        <v>4</v>
      </c>
      <c r="BU3" s="279" t="s">
        <v>5</v>
      </c>
      <c r="BV3" s="751"/>
    </row>
    <row r="4" spans="1:74" x14ac:dyDescent="0.2">
      <c r="A4" s="280">
        <v>1</v>
      </c>
      <c r="B4" s="281" t="s">
        <v>1737</v>
      </c>
      <c r="C4" s="281" t="s">
        <v>1738</v>
      </c>
      <c r="D4" s="282" t="s">
        <v>170</v>
      </c>
      <c r="E4" s="281" t="s">
        <v>1739</v>
      </c>
      <c r="F4" s="281" t="s">
        <v>1740</v>
      </c>
      <c r="G4" s="283" t="s">
        <v>1741</v>
      </c>
      <c r="H4" s="281" t="s">
        <v>299</v>
      </c>
      <c r="I4" s="284" t="s">
        <v>1742</v>
      </c>
      <c r="J4" s="281" t="s">
        <v>299</v>
      </c>
      <c r="K4" s="285" t="s">
        <v>1743</v>
      </c>
      <c r="L4" s="286" t="s">
        <v>1744</v>
      </c>
      <c r="M4" s="286" t="s">
        <v>1745</v>
      </c>
      <c r="N4" s="282" t="s">
        <v>1746</v>
      </c>
      <c r="O4" s="282" t="s">
        <v>1747</v>
      </c>
      <c r="P4" s="281">
        <v>22</v>
      </c>
      <c r="Q4" s="281">
        <v>1</v>
      </c>
      <c r="R4" s="281">
        <v>20</v>
      </c>
      <c r="S4" s="281">
        <v>0</v>
      </c>
      <c r="T4" s="281">
        <v>23</v>
      </c>
      <c r="U4" s="281">
        <v>20</v>
      </c>
      <c r="V4" s="281">
        <v>43</v>
      </c>
      <c r="W4" s="281">
        <v>31</v>
      </c>
      <c r="X4" s="281">
        <v>18</v>
      </c>
      <c r="Y4" s="281">
        <v>49</v>
      </c>
      <c r="Z4" s="281">
        <v>46</v>
      </c>
      <c r="AA4" s="281">
        <v>30</v>
      </c>
      <c r="AB4" s="281">
        <v>76</v>
      </c>
      <c r="AC4" s="281">
        <v>29</v>
      </c>
      <c r="AD4" s="281">
        <v>32</v>
      </c>
      <c r="AE4" s="281">
        <v>61</v>
      </c>
      <c r="AF4" s="281">
        <v>29</v>
      </c>
      <c r="AG4" s="281">
        <v>26</v>
      </c>
      <c r="AH4" s="281">
        <v>55</v>
      </c>
      <c r="AI4" s="281">
        <v>38</v>
      </c>
      <c r="AJ4" s="281">
        <v>16</v>
      </c>
      <c r="AK4" s="281">
        <v>54</v>
      </c>
      <c r="AL4" s="281">
        <v>196</v>
      </c>
      <c r="AM4" s="281">
        <v>142</v>
      </c>
      <c r="AN4" s="287">
        <v>338</v>
      </c>
      <c r="AO4" s="281">
        <v>2</v>
      </c>
      <c r="AP4" s="281">
        <v>2</v>
      </c>
      <c r="AQ4" s="281">
        <v>3</v>
      </c>
      <c r="AR4" s="281">
        <v>2</v>
      </c>
      <c r="AS4" s="281">
        <v>2</v>
      </c>
      <c r="AT4" s="281">
        <v>2</v>
      </c>
      <c r="AU4" s="281">
        <v>0</v>
      </c>
      <c r="AV4" s="281">
        <v>13</v>
      </c>
      <c r="AW4" s="281">
        <v>13</v>
      </c>
      <c r="AX4" s="281">
        <v>13</v>
      </c>
      <c r="AY4" s="281">
        <v>2</v>
      </c>
      <c r="AZ4" s="281">
        <v>0</v>
      </c>
      <c r="BA4" s="281">
        <v>0</v>
      </c>
      <c r="BB4" s="281">
        <v>0</v>
      </c>
      <c r="BC4" s="281">
        <v>1</v>
      </c>
      <c r="BD4" s="281">
        <v>0</v>
      </c>
      <c r="BE4" s="281">
        <v>0</v>
      </c>
      <c r="BF4" s="281">
        <v>0</v>
      </c>
      <c r="BG4" s="281">
        <v>0</v>
      </c>
      <c r="BH4" s="281">
        <v>3</v>
      </c>
      <c r="BI4" s="281">
        <v>10</v>
      </c>
      <c r="BJ4" s="281">
        <v>0</v>
      </c>
      <c r="BK4" s="281">
        <v>0</v>
      </c>
      <c r="BL4" s="281">
        <v>2</v>
      </c>
      <c r="BM4" s="281">
        <v>2</v>
      </c>
      <c r="BN4" s="281">
        <v>3</v>
      </c>
      <c r="BO4" s="281">
        <v>2</v>
      </c>
      <c r="BP4" s="281">
        <v>2</v>
      </c>
      <c r="BQ4" s="281">
        <v>2</v>
      </c>
      <c r="BR4" s="281">
        <v>0</v>
      </c>
      <c r="BS4" s="281">
        <v>13</v>
      </c>
      <c r="BT4" s="281">
        <v>3</v>
      </c>
      <c r="BU4" s="281">
        <v>13</v>
      </c>
      <c r="BV4" s="288">
        <v>30</v>
      </c>
    </row>
    <row r="5" spans="1:74" x14ac:dyDescent="0.2">
      <c r="A5" s="290">
        <v>2</v>
      </c>
      <c r="B5" s="291" t="s">
        <v>1748</v>
      </c>
      <c r="C5" s="291" t="s">
        <v>1749</v>
      </c>
      <c r="D5" s="292" t="s">
        <v>170</v>
      </c>
      <c r="E5" s="291" t="s">
        <v>1739</v>
      </c>
      <c r="F5" s="291" t="s">
        <v>1740</v>
      </c>
      <c r="G5" s="293" t="s">
        <v>1741</v>
      </c>
      <c r="H5" s="291" t="s">
        <v>299</v>
      </c>
      <c r="I5" s="294" t="s">
        <v>1750</v>
      </c>
      <c r="J5" s="291" t="s">
        <v>1751</v>
      </c>
      <c r="K5" s="295" t="s">
        <v>1752</v>
      </c>
      <c r="L5" s="296" t="s">
        <v>1753</v>
      </c>
      <c r="M5" s="296" t="s">
        <v>1745</v>
      </c>
      <c r="N5" s="292" t="s">
        <v>1751</v>
      </c>
      <c r="O5" s="292" t="s">
        <v>26</v>
      </c>
      <c r="P5" s="291">
        <v>8</v>
      </c>
      <c r="Q5" s="291">
        <v>0</v>
      </c>
      <c r="R5" s="291">
        <v>8</v>
      </c>
      <c r="S5" s="291">
        <v>0</v>
      </c>
      <c r="T5" s="291">
        <v>8</v>
      </c>
      <c r="U5" s="291">
        <v>8</v>
      </c>
      <c r="V5" s="291">
        <v>16</v>
      </c>
      <c r="W5" s="291">
        <v>12</v>
      </c>
      <c r="X5" s="291">
        <v>11</v>
      </c>
      <c r="Y5" s="291">
        <v>23</v>
      </c>
      <c r="Z5" s="291">
        <v>8</v>
      </c>
      <c r="AA5" s="291">
        <v>12</v>
      </c>
      <c r="AB5" s="291">
        <v>20</v>
      </c>
      <c r="AC5" s="291">
        <v>11</v>
      </c>
      <c r="AD5" s="291">
        <v>8</v>
      </c>
      <c r="AE5" s="291">
        <v>19</v>
      </c>
      <c r="AF5" s="291">
        <v>13</v>
      </c>
      <c r="AG5" s="291">
        <v>13</v>
      </c>
      <c r="AH5" s="291">
        <v>26</v>
      </c>
      <c r="AI5" s="291">
        <v>8</v>
      </c>
      <c r="AJ5" s="291">
        <v>17</v>
      </c>
      <c r="AK5" s="291">
        <v>25</v>
      </c>
      <c r="AL5" s="291">
        <v>60</v>
      </c>
      <c r="AM5" s="291">
        <v>69</v>
      </c>
      <c r="AN5" s="297">
        <v>129</v>
      </c>
      <c r="AO5" s="291">
        <v>1</v>
      </c>
      <c r="AP5" s="291">
        <v>1</v>
      </c>
      <c r="AQ5" s="291">
        <v>1</v>
      </c>
      <c r="AR5" s="291">
        <v>1</v>
      </c>
      <c r="AS5" s="291">
        <v>1</v>
      </c>
      <c r="AT5" s="291">
        <v>2</v>
      </c>
      <c r="AU5" s="291">
        <v>0</v>
      </c>
      <c r="AV5" s="291">
        <v>7</v>
      </c>
      <c r="AW5" s="291">
        <v>6</v>
      </c>
      <c r="AX5" s="291">
        <v>6</v>
      </c>
      <c r="AY5" s="291">
        <v>0</v>
      </c>
      <c r="AZ5" s="291">
        <v>0</v>
      </c>
      <c r="BA5" s="291">
        <v>0</v>
      </c>
      <c r="BB5" s="291">
        <v>0</v>
      </c>
      <c r="BC5" s="291">
        <v>1</v>
      </c>
      <c r="BD5" s="291">
        <v>0</v>
      </c>
      <c r="BE5" s="291">
        <v>0</v>
      </c>
      <c r="BF5" s="291">
        <v>0</v>
      </c>
      <c r="BG5" s="291">
        <v>0</v>
      </c>
      <c r="BH5" s="291">
        <v>5</v>
      </c>
      <c r="BI5" s="291">
        <v>2</v>
      </c>
      <c r="BJ5" s="291">
        <v>0</v>
      </c>
      <c r="BK5" s="291">
        <v>0</v>
      </c>
      <c r="BL5" s="291">
        <v>1</v>
      </c>
      <c r="BM5" s="291">
        <v>1</v>
      </c>
      <c r="BN5" s="291">
        <v>1</v>
      </c>
      <c r="BO5" s="291">
        <v>1</v>
      </c>
      <c r="BP5" s="291">
        <v>1</v>
      </c>
      <c r="BQ5" s="291">
        <v>2</v>
      </c>
      <c r="BR5" s="291">
        <v>0</v>
      </c>
      <c r="BS5" s="291">
        <v>7</v>
      </c>
      <c r="BT5" s="291">
        <v>1</v>
      </c>
      <c r="BU5" s="291">
        <v>5</v>
      </c>
      <c r="BV5" s="298">
        <v>14</v>
      </c>
    </row>
    <row r="6" spans="1:74" x14ac:dyDescent="0.2">
      <c r="A6" s="280">
        <v>3</v>
      </c>
      <c r="B6" s="281" t="s">
        <v>1754</v>
      </c>
      <c r="C6" s="281" t="s">
        <v>1755</v>
      </c>
      <c r="D6" s="282" t="s">
        <v>170</v>
      </c>
      <c r="E6" s="281" t="s">
        <v>1739</v>
      </c>
      <c r="F6" s="281" t="s">
        <v>1756</v>
      </c>
      <c r="G6" s="283" t="s">
        <v>1741</v>
      </c>
      <c r="H6" s="281" t="s">
        <v>299</v>
      </c>
      <c r="I6" s="284" t="s">
        <v>1757</v>
      </c>
      <c r="J6" s="281" t="s">
        <v>1758</v>
      </c>
      <c r="K6" s="285" t="s">
        <v>1743</v>
      </c>
      <c r="L6" s="286" t="s">
        <v>1759</v>
      </c>
      <c r="M6" s="286" t="s">
        <v>1745</v>
      </c>
      <c r="N6" s="282" t="s">
        <v>1758</v>
      </c>
      <c r="O6" s="282" t="s">
        <v>26</v>
      </c>
      <c r="P6" s="281">
        <v>6</v>
      </c>
      <c r="Q6" s="281">
        <v>0</v>
      </c>
      <c r="R6" s="281">
        <v>5</v>
      </c>
      <c r="S6" s="281">
        <v>0</v>
      </c>
      <c r="T6" s="281">
        <v>6</v>
      </c>
      <c r="U6" s="281">
        <v>5</v>
      </c>
      <c r="V6" s="281">
        <v>11</v>
      </c>
      <c r="W6" s="281">
        <v>11</v>
      </c>
      <c r="X6" s="281">
        <v>8</v>
      </c>
      <c r="Y6" s="281">
        <v>19</v>
      </c>
      <c r="Z6" s="281">
        <v>15</v>
      </c>
      <c r="AA6" s="281">
        <v>7</v>
      </c>
      <c r="AB6" s="281">
        <v>22</v>
      </c>
      <c r="AC6" s="281">
        <v>3</v>
      </c>
      <c r="AD6" s="281">
        <v>10</v>
      </c>
      <c r="AE6" s="281">
        <v>13</v>
      </c>
      <c r="AF6" s="281">
        <v>4</v>
      </c>
      <c r="AG6" s="281">
        <v>9</v>
      </c>
      <c r="AH6" s="281">
        <v>13</v>
      </c>
      <c r="AI6" s="281">
        <v>11</v>
      </c>
      <c r="AJ6" s="281">
        <v>14</v>
      </c>
      <c r="AK6" s="281">
        <v>25</v>
      </c>
      <c r="AL6" s="281">
        <v>50</v>
      </c>
      <c r="AM6" s="281">
        <v>53</v>
      </c>
      <c r="AN6" s="287">
        <v>103</v>
      </c>
      <c r="AO6" s="281">
        <v>1</v>
      </c>
      <c r="AP6" s="281">
        <v>1</v>
      </c>
      <c r="AQ6" s="281">
        <v>1</v>
      </c>
      <c r="AR6" s="281">
        <v>0</v>
      </c>
      <c r="AS6" s="281">
        <v>0</v>
      </c>
      <c r="AT6" s="281">
        <v>1</v>
      </c>
      <c r="AU6" s="281">
        <v>1</v>
      </c>
      <c r="AV6" s="281">
        <v>5</v>
      </c>
      <c r="AW6" s="281">
        <v>6</v>
      </c>
      <c r="AX6" s="281">
        <v>6</v>
      </c>
      <c r="AY6" s="281">
        <v>0</v>
      </c>
      <c r="AZ6" s="281">
        <v>0</v>
      </c>
      <c r="BA6" s="281">
        <v>0</v>
      </c>
      <c r="BB6" s="281">
        <v>1</v>
      </c>
      <c r="BC6" s="281">
        <v>0</v>
      </c>
      <c r="BD6" s="281">
        <v>0</v>
      </c>
      <c r="BE6" s="281">
        <v>0</v>
      </c>
      <c r="BF6" s="281">
        <v>0</v>
      </c>
      <c r="BG6" s="281">
        <v>0</v>
      </c>
      <c r="BH6" s="281">
        <v>2</v>
      </c>
      <c r="BI6" s="281">
        <v>3</v>
      </c>
      <c r="BJ6" s="281">
        <v>0</v>
      </c>
      <c r="BK6" s="281">
        <v>0</v>
      </c>
      <c r="BL6" s="281">
        <v>1</v>
      </c>
      <c r="BM6" s="281">
        <v>1</v>
      </c>
      <c r="BN6" s="281">
        <v>1</v>
      </c>
      <c r="BO6" s="281">
        <v>0</v>
      </c>
      <c r="BP6" s="281">
        <v>0</v>
      </c>
      <c r="BQ6" s="281">
        <v>1</v>
      </c>
      <c r="BR6" s="281">
        <v>1</v>
      </c>
      <c r="BS6" s="281">
        <v>5</v>
      </c>
      <c r="BT6" s="281">
        <v>0</v>
      </c>
      <c r="BU6" s="281">
        <v>7</v>
      </c>
      <c r="BV6" s="288">
        <v>13</v>
      </c>
    </row>
    <row r="7" spans="1:74" x14ac:dyDescent="0.2">
      <c r="A7" s="290">
        <v>4</v>
      </c>
      <c r="B7" s="291" t="s">
        <v>1760</v>
      </c>
      <c r="C7" s="291" t="s">
        <v>1761</v>
      </c>
      <c r="D7" s="292" t="s">
        <v>170</v>
      </c>
      <c r="E7" s="291" t="s">
        <v>1739</v>
      </c>
      <c r="F7" s="291" t="s">
        <v>1756</v>
      </c>
      <c r="G7" s="293" t="s">
        <v>1762</v>
      </c>
      <c r="H7" s="291" t="s">
        <v>1763</v>
      </c>
      <c r="I7" s="294" t="s">
        <v>1764</v>
      </c>
      <c r="J7" s="291" t="s">
        <v>1765</v>
      </c>
      <c r="K7" s="295" t="s">
        <v>1766</v>
      </c>
      <c r="L7" s="296" t="s">
        <v>1767</v>
      </c>
      <c r="M7" s="296" t="s">
        <v>1768</v>
      </c>
      <c r="N7" s="292" t="s">
        <v>1765</v>
      </c>
      <c r="O7" s="292" t="s">
        <v>26</v>
      </c>
      <c r="P7" s="291">
        <v>5</v>
      </c>
      <c r="Q7" s="291">
        <v>0</v>
      </c>
      <c r="R7" s="291">
        <v>3</v>
      </c>
      <c r="S7" s="291">
        <v>0</v>
      </c>
      <c r="T7" s="291">
        <v>5</v>
      </c>
      <c r="U7" s="291">
        <v>3</v>
      </c>
      <c r="V7" s="291">
        <v>8</v>
      </c>
      <c r="W7" s="291">
        <v>21</v>
      </c>
      <c r="X7" s="291">
        <v>7</v>
      </c>
      <c r="Y7" s="291">
        <v>28</v>
      </c>
      <c r="Z7" s="291">
        <v>11</v>
      </c>
      <c r="AA7" s="291">
        <v>10</v>
      </c>
      <c r="AB7" s="291">
        <v>21</v>
      </c>
      <c r="AC7" s="291">
        <v>9</v>
      </c>
      <c r="AD7" s="291">
        <v>7</v>
      </c>
      <c r="AE7" s="291">
        <v>16</v>
      </c>
      <c r="AF7" s="291">
        <v>10</v>
      </c>
      <c r="AG7" s="291">
        <v>9</v>
      </c>
      <c r="AH7" s="291">
        <v>19</v>
      </c>
      <c r="AI7" s="291">
        <v>7</v>
      </c>
      <c r="AJ7" s="291">
        <v>12</v>
      </c>
      <c r="AK7" s="291">
        <v>19</v>
      </c>
      <c r="AL7" s="291">
        <v>63</v>
      </c>
      <c r="AM7" s="291">
        <v>48</v>
      </c>
      <c r="AN7" s="297">
        <v>111</v>
      </c>
      <c r="AO7" s="291">
        <v>0</v>
      </c>
      <c r="AP7" s="291">
        <v>1</v>
      </c>
      <c r="AQ7" s="291">
        <v>1</v>
      </c>
      <c r="AR7" s="291">
        <v>0</v>
      </c>
      <c r="AS7" s="291">
        <v>1</v>
      </c>
      <c r="AT7" s="291">
        <v>1</v>
      </c>
      <c r="AU7" s="291">
        <v>1</v>
      </c>
      <c r="AV7" s="291">
        <v>5</v>
      </c>
      <c r="AW7" s="291">
        <v>5</v>
      </c>
      <c r="AX7" s="291">
        <v>5</v>
      </c>
      <c r="AY7" s="291">
        <v>0</v>
      </c>
      <c r="AZ7" s="291">
        <v>0</v>
      </c>
      <c r="BA7" s="291">
        <v>0</v>
      </c>
      <c r="BB7" s="291">
        <v>0</v>
      </c>
      <c r="BC7" s="291">
        <v>1</v>
      </c>
      <c r="BD7" s="291">
        <v>0</v>
      </c>
      <c r="BE7" s="291">
        <v>0</v>
      </c>
      <c r="BF7" s="291">
        <v>0</v>
      </c>
      <c r="BG7" s="291">
        <v>0</v>
      </c>
      <c r="BH7" s="291">
        <v>3</v>
      </c>
      <c r="BI7" s="291">
        <v>2</v>
      </c>
      <c r="BJ7" s="291">
        <v>0</v>
      </c>
      <c r="BK7" s="291">
        <v>0</v>
      </c>
      <c r="BL7" s="291">
        <v>0</v>
      </c>
      <c r="BM7" s="291">
        <v>1</v>
      </c>
      <c r="BN7" s="291">
        <v>1</v>
      </c>
      <c r="BO7" s="291">
        <v>0</v>
      </c>
      <c r="BP7" s="291">
        <v>1</v>
      </c>
      <c r="BQ7" s="291">
        <v>1</v>
      </c>
      <c r="BR7" s="291">
        <v>1</v>
      </c>
      <c r="BS7" s="291">
        <v>5</v>
      </c>
      <c r="BT7" s="291">
        <v>1</v>
      </c>
      <c r="BU7" s="291">
        <v>3</v>
      </c>
      <c r="BV7" s="298">
        <v>10</v>
      </c>
    </row>
    <row r="8" spans="1:74" ht="13.5" thickBot="1" x14ac:dyDescent="0.25">
      <c r="A8" s="280">
        <v>5</v>
      </c>
      <c r="B8" s="281" t="s">
        <v>1769</v>
      </c>
      <c r="C8" s="281" t="s">
        <v>1770</v>
      </c>
      <c r="D8" s="282" t="s">
        <v>170</v>
      </c>
      <c r="E8" s="281" t="s">
        <v>1739</v>
      </c>
      <c r="F8" s="281" t="s">
        <v>1740</v>
      </c>
      <c r="G8" s="283" t="s">
        <v>1771</v>
      </c>
      <c r="H8" s="281" t="s">
        <v>552</v>
      </c>
      <c r="I8" s="284" t="s">
        <v>1772</v>
      </c>
      <c r="J8" s="281" t="s">
        <v>1773</v>
      </c>
      <c r="K8" s="285" t="s">
        <v>1774</v>
      </c>
      <c r="L8" s="286" t="s">
        <v>1775</v>
      </c>
      <c r="M8" s="286" t="s">
        <v>1776</v>
      </c>
      <c r="N8" s="282" t="s">
        <v>1773</v>
      </c>
      <c r="O8" s="282" t="s">
        <v>26</v>
      </c>
      <c r="P8" s="281">
        <v>8</v>
      </c>
      <c r="Q8" s="281">
        <v>0</v>
      </c>
      <c r="R8" s="281">
        <v>7</v>
      </c>
      <c r="S8" s="281">
        <v>0</v>
      </c>
      <c r="T8" s="281">
        <v>8</v>
      </c>
      <c r="U8" s="281">
        <v>7</v>
      </c>
      <c r="V8" s="281">
        <v>15</v>
      </c>
      <c r="W8" s="281">
        <v>7</v>
      </c>
      <c r="X8" s="281">
        <v>12</v>
      </c>
      <c r="Y8" s="281">
        <v>19</v>
      </c>
      <c r="Z8" s="281">
        <v>13</v>
      </c>
      <c r="AA8" s="281">
        <v>4</v>
      </c>
      <c r="AB8" s="281">
        <v>17</v>
      </c>
      <c r="AC8" s="281">
        <v>13</v>
      </c>
      <c r="AD8" s="281">
        <v>12</v>
      </c>
      <c r="AE8" s="281">
        <v>25</v>
      </c>
      <c r="AF8" s="281">
        <v>12</v>
      </c>
      <c r="AG8" s="281">
        <v>16</v>
      </c>
      <c r="AH8" s="281">
        <v>28</v>
      </c>
      <c r="AI8" s="281">
        <v>11</v>
      </c>
      <c r="AJ8" s="281">
        <v>15</v>
      </c>
      <c r="AK8" s="281">
        <v>26</v>
      </c>
      <c r="AL8" s="281">
        <v>64</v>
      </c>
      <c r="AM8" s="281">
        <v>66</v>
      </c>
      <c r="AN8" s="287">
        <v>130</v>
      </c>
      <c r="AO8" s="281">
        <v>1</v>
      </c>
      <c r="AP8" s="281">
        <v>1</v>
      </c>
      <c r="AQ8" s="281">
        <v>1</v>
      </c>
      <c r="AR8" s="281">
        <v>2</v>
      </c>
      <c r="AS8" s="281">
        <v>1</v>
      </c>
      <c r="AT8" s="281">
        <v>1</v>
      </c>
      <c r="AU8" s="281">
        <v>0</v>
      </c>
      <c r="AV8" s="281">
        <v>7</v>
      </c>
      <c r="AW8" s="281">
        <v>7</v>
      </c>
      <c r="AX8" s="281">
        <v>7</v>
      </c>
      <c r="AY8" s="281">
        <v>0</v>
      </c>
      <c r="AZ8" s="281">
        <v>0</v>
      </c>
      <c r="BA8" s="281">
        <v>0</v>
      </c>
      <c r="BB8" s="281">
        <v>0</v>
      </c>
      <c r="BC8" s="281">
        <v>1</v>
      </c>
      <c r="BD8" s="281">
        <v>0</v>
      </c>
      <c r="BE8" s="281">
        <v>0</v>
      </c>
      <c r="BF8" s="281">
        <v>0</v>
      </c>
      <c r="BG8" s="281">
        <v>0</v>
      </c>
      <c r="BH8" s="281">
        <v>2</v>
      </c>
      <c r="BI8" s="281">
        <v>5</v>
      </c>
      <c r="BJ8" s="281">
        <v>0</v>
      </c>
      <c r="BK8" s="281">
        <v>0</v>
      </c>
      <c r="BL8" s="281">
        <v>1</v>
      </c>
      <c r="BM8" s="281">
        <v>1</v>
      </c>
      <c r="BN8" s="281">
        <v>1</v>
      </c>
      <c r="BO8" s="281">
        <v>2</v>
      </c>
      <c r="BP8" s="281">
        <v>1</v>
      </c>
      <c r="BQ8" s="281">
        <v>1</v>
      </c>
      <c r="BR8" s="281">
        <v>0</v>
      </c>
      <c r="BS8" s="281">
        <v>7</v>
      </c>
      <c r="BT8" s="281">
        <v>0</v>
      </c>
      <c r="BU8" s="281">
        <v>6</v>
      </c>
      <c r="BV8" s="288">
        <v>14</v>
      </c>
    </row>
    <row r="9" spans="1:74" ht="12" customHeight="1" thickBot="1" x14ac:dyDescent="0.25">
      <c r="A9" s="299"/>
      <c r="B9" s="300"/>
      <c r="C9" s="300"/>
      <c r="D9" s="301"/>
      <c r="E9" s="300"/>
      <c r="F9" s="300"/>
      <c r="G9" s="300"/>
      <c r="H9" s="300"/>
      <c r="I9" s="300"/>
      <c r="J9" s="300"/>
      <c r="K9" s="301"/>
      <c r="L9" s="301"/>
      <c r="M9" s="301"/>
      <c r="N9" s="301"/>
      <c r="O9" s="301"/>
      <c r="P9" s="302">
        <f t="shared" ref="P9:AU9" si="0">SUM(P4:P8)</f>
        <v>49</v>
      </c>
      <c r="Q9" s="302">
        <f t="shared" si="0"/>
        <v>1</v>
      </c>
      <c r="R9" s="302">
        <f t="shared" si="0"/>
        <v>43</v>
      </c>
      <c r="S9" s="302">
        <f t="shared" si="0"/>
        <v>0</v>
      </c>
      <c r="T9" s="302">
        <f t="shared" si="0"/>
        <v>50</v>
      </c>
      <c r="U9" s="302">
        <f t="shared" si="0"/>
        <v>43</v>
      </c>
      <c r="V9" s="302">
        <f t="shared" si="0"/>
        <v>93</v>
      </c>
      <c r="W9" s="302">
        <f t="shared" si="0"/>
        <v>82</v>
      </c>
      <c r="X9" s="302">
        <f t="shared" si="0"/>
        <v>56</v>
      </c>
      <c r="Y9" s="302">
        <f t="shared" si="0"/>
        <v>138</v>
      </c>
      <c r="Z9" s="302">
        <f t="shared" si="0"/>
        <v>93</v>
      </c>
      <c r="AA9" s="302">
        <f t="shared" si="0"/>
        <v>63</v>
      </c>
      <c r="AB9" s="302">
        <f t="shared" si="0"/>
        <v>156</v>
      </c>
      <c r="AC9" s="302">
        <f t="shared" si="0"/>
        <v>65</v>
      </c>
      <c r="AD9" s="302">
        <f t="shared" si="0"/>
        <v>69</v>
      </c>
      <c r="AE9" s="302">
        <f t="shared" si="0"/>
        <v>134</v>
      </c>
      <c r="AF9" s="302">
        <f t="shared" si="0"/>
        <v>68</v>
      </c>
      <c r="AG9" s="302">
        <f t="shared" si="0"/>
        <v>73</v>
      </c>
      <c r="AH9" s="302">
        <f t="shared" si="0"/>
        <v>141</v>
      </c>
      <c r="AI9" s="302">
        <f t="shared" si="0"/>
        <v>75</v>
      </c>
      <c r="AJ9" s="302">
        <f t="shared" si="0"/>
        <v>74</v>
      </c>
      <c r="AK9" s="302">
        <f t="shared" si="0"/>
        <v>149</v>
      </c>
      <c r="AL9" s="302">
        <f t="shared" si="0"/>
        <v>433</v>
      </c>
      <c r="AM9" s="302">
        <f t="shared" si="0"/>
        <v>378</v>
      </c>
      <c r="AN9" s="302">
        <f t="shared" si="0"/>
        <v>811</v>
      </c>
      <c r="AO9" s="302">
        <f t="shared" si="0"/>
        <v>5</v>
      </c>
      <c r="AP9" s="302">
        <f t="shared" si="0"/>
        <v>6</v>
      </c>
      <c r="AQ9" s="302">
        <f t="shared" si="0"/>
        <v>7</v>
      </c>
      <c r="AR9" s="302">
        <f t="shared" si="0"/>
        <v>5</v>
      </c>
      <c r="AS9" s="302">
        <f t="shared" si="0"/>
        <v>5</v>
      </c>
      <c r="AT9" s="302">
        <f t="shared" si="0"/>
        <v>7</v>
      </c>
      <c r="AU9" s="302">
        <f t="shared" si="0"/>
        <v>2</v>
      </c>
      <c r="AV9" s="302">
        <f t="shared" ref="AV9:BV9" si="1">SUM(AV4:AV8)</f>
        <v>37</v>
      </c>
      <c r="AW9" s="302">
        <f t="shared" si="1"/>
        <v>37</v>
      </c>
      <c r="AX9" s="302">
        <f t="shared" si="1"/>
        <v>37</v>
      </c>
      <c r="AY9" s="302">
        <f t="shared" si="1"/>
        <v>2</v>
      </c>
      <c r="AZ9" s="302">
        <f t="shared" si="1"/>
        <v>0</v>
      </c>
      <c r="BA9" s="302">
        <f t="shared" si="1"/>
        <v>0</v>
      </c>
      <c r="BB9" s="302">
        <f t="shared" si="1"/>
        <v>1</v>
      </c>
      <c r="BC9" s="302">
        <f t="shared" si="1"/>
        <v>4</v>
      </c>
      <c r="BD9" s="302">
        <f t="shared" si="1"/>
        <v>0</v>
      </c>
      <c r="BE9" s="302">
        <f t="shared" si="1"/>
        <v>0</v>
      </c>
      <c r="BF9" s="302">
        <f t="shared" si="1"/>
        <v>0</v>
      </c>
      <c r="BG9" s="302">
        <f t="shared" si="1"/>
        <v>0</v>
      </c>
      <c r="BH9" s="302">
        <f t="shared" si="1"/>
        <v>15</v>
      </c>
      <c r="BI9" s="302">
        <f t="shared" si="1"/>
        <v>22</v>
      </c>
      <c r="BJ9" s="302">
        <f t="shared" si="1"/>
        <v>0</v>
      </c>
      <c r="BK9" s="302">
        <f t="shared" si="1"/>
        <v>0</v>
      </c>
      <c r="BL9" s="302">
        <f t="shared" si="1"/>
        <v>5</v>
      </c>
      <c r="BM9" s="302">
        <f t="shared" si="1"/>
        <v>6</v>
      </c>
      <c r="BN9" s="302">
        <f t="shared" si="1"/>
        <v>7</v>
      </c>
      <c r="BO9" s="302">
        <f t="shared" si="1"/>
        <v>5</v>
      </c>
      <c r="BP9" s="302">
        <f t="shared" si="1"/>
        <v>5</v>
      </c>
      <c r="BQ9" s="302">
        <f t="shared" si="1"/>
        <v>7</v>
      </c>
      <c r="BR9" s="302">
        <f t="shared" si="1"/>
        <v>2</v>
      </c>
      <c r="BS9" s="302">
        <f t="shared" si="1"/>
        <v>37</v>
      </c>
      <c r="BT9" s="302">
        <f t="shared" si="1"/>
        <v>5</v>
      </c>
      <c r="BU9" s="302">
        <f t="shared" si="1"/>
        <v>34</v>
      </c>
      <c r="BV9" s="302">
        <f t="shared" si="1"/>
        <v>81</v>
      </c>
    </row>
  </sheetData>
  <mergeCells count="20">
    <mergeCell ref="AZ2:BA2"/>
    <mergeCell ref="P2:Q2"/>
    <mergeCell ref="R2:S2"/>
    <mergeCell ref="T2:V2"/>
    <mergeCell ref="W2:Y2"/>
    <mergeCell ref="Z2:AB2"/>
    <mergeCell ref="AC2:AE2"/>
    <mergeCell ref="AF2:AH2"/>
    <mergeCell ref="AI2:AK2"/>
    <mergeCell ref="AL2:AN2"/>
    <mergeCell ref="AO2:AV2"/>
    <mergeCell ref="AW2:AY2"/>
    <mergeCell ref="BT2:BU2"/>
    <mergeCell ref="BV2:BV3"/>
    <mergeCell ref="BB2:BC2"/>
    <mergeCell ref="BD2:BE2"/>
    <mergeCell ref="BF2:BG2"/>
    <mergeCell ref="BH2:BI2"/>
    <mergeCell ref="BJ2:BK2"/>
    <mergeCell ref="BL2:BS2"/>
  </mergeCells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0"/>
  <sheetViews>
    <sheetView showGridLines="0" zoomScaleNormal="100" workbookViewId="0"/>
  </sheetViews>
  <sheetFormatPr baseColWidth="10" defaultColWidth="13.33203125" defaultRowHeight="12.75" x14ac:dyDescent="0.2"/>
  <cols>
    <col min="1" max="1" width="6.33203125" style="141" customWidth="1"/>
    <col min="2" max="2" width="10.1640625" style="141" customWidth="1"/>
    <col min="3" max="3" width="10.83203125" style="141" bestFit="1" customWidth="1"/>
    <col min="4" max="4" width="9.33203125" style="145" customWidth="1"/>
    <col min="5" max="5" width="1.6640625" style="141" customWidth="1"/>
    <col min="6" max="6" width="8.6640625" style="141" bestFit="1" customWidth="1"/>
    <col min="7" max="7" width="6.83203125" style="141" bestFit="1" customWidth="1"/>
    <col min="8" max="9" width="7.83203125" style="141" customWidth="1"/>
    <col min="10" max="10" width="8.6640625" style="141" bestFit="1" customWidth="1"/>
    <col min="11" max="11" width="2" style="141" customWidth="1"/>
    <col min="12" max="12" width="9" style="141" bestFit="1" customWidth="1"/>
    <col min="13" max="13" width="7.83203125" style="141" customWidth="1"/>
    <col min="14" max="15" width="8.6640625" style="141" bestFit="1" customWidth="1"/>
    <col min="16" max="16" width="2" style="141" customWidth="1"/>
    <col min="17" max="17" width="8.6640625" style="141" bestFit="1" customWidth="1"/>
    <col min="18" max="20" width="7.83203125" style="141" customWidth="1"/>
    <col min="21" max="21" width="8.6640625" style="141" bestFit="1" customWidth="1"/>
    <col min="22" max="22" width="2" style="141" customWidth="1"/>
    <col min="23" max="23" width="7.5" style="141" customWidth="1"/>
    <col min="24" max="26" width="7.83203125" style="141" customWidth="1"/>
    <col min="27" max="27" width="8.6640625" style="141" bestFit="1" customWidth="1"/>
    <col min="28" max="28" width="13.33203125" style="141" customWidth="1"/>
    <col min="29" max="16384" width="13.33203125" style="141"/>
  </cols>
  <sheetData>
    <row r="1" spans="1:27" ht="18.75" x14ac:dyDescent="0.3">
      <c r="A1" s="136" t="s">
        <v>1628</v>
      </c>
      <c r="B1" s="137"/>
      <c r="C1" s="138"/>
      <c r="D1" s="139"/>
      <c r="E1" s="140"/>
      <c r="F1" s="137"/>
      <c r="G1" s="137"/>
      <c r="H1" s="137"/>
      <c r="I1" s="137"/>
      <c r="J1" s="137"/>
      <c r="K1" s="140"/>
      <c r="L1" s="137"/>
      <c r="M1" s="137"/>
      <c r="N1" s="137"/>
      <c r="O1" s="137"/>
      <c r="P1" s="140"/>
      <c r="Q1" s="137"/>
      <c r="R1" s="137"/>
      <c r="S1" s="137"/>
      <c r="T1" s="137"/>
      <c r="U1" s="137"/>
      <c r="V1" s="140"/>
      <c r="W1" s="137"/>
      <c r="X1" s="137"/>
      <c r="Y1" s="137"/>
      <c r="Z1" s="137"/>
      <c r="AA1" s="137"/>
    </row>
    <row r="2" spans="1:27" ht="17.25" x14ac:dyDescent="0.3">
      <c r="A2" s="142" t="s">
        <v>1629</v>
      </c>
      <c r="B2" s="137"/>
      <c r="C2" s="138"/>
      <c r="D2" s="139"/>
      <c r="E2" s="140"/>
      <c r="F2" s="137"/>
      <c r="G2" s="137"/>
      <c r="H2" s="137"/>
      <c r="I2" s="137"/>
      <c r="J2" s="137"/>
      <c r="K2" s="140"/>
      <c r="L2" s="137"/>
      <c r="M2" s="137"/>
      <c r="N2" s="137"/>
      <c r="O2" s="137"/>
      <c r="P2" s="140"/>
      <c r="Q2" s="137"/>
      <c r="R2" s="137"/>
      <c r="S2" s="137"/>
      <c r="T2" s="137"/>
      <c r="U2" s="137"/>
      <c r="V2" s="140"/>
      <c r="W2" s="137"/>
      <c r="X2" s="137"/>
      <c r="Y2" s="137"/>
      <c r="Z2" s="137"/>
      <c r="AA2" s="137"/>
    </row>
    <row r="3" spans="1:27" ht="6.75" customHeight="1" x14ac:dyDescent="0.2">
      <c r="A3" s="138"/>
      <c r="B3" s="137"/>
      <c r="C3" s="138"/>
      <c r="D3" s="139"/>
      <c r="E3" s="140"/>
      <c r="F3" s="137"/>
      <c r="G3" s="137"/>
      <c r="H3" s="137"/>
      <c r="I3" s="137"/>
      <c r="J3" s="137"/>
      <c r="K3" s="140"/>
      <c r="L3" s="137"/>
      <c r="M3" s="137"/>
      <c r="N3" s="137"/>
      <c r="O3" s="137"/>
      <c r="P3" s="140"/>
      <c r="Q3" s="137"/>
      <c r="R3" s="137"/>
      <c r="S3" s="137"/>
      <c r="T3" s="137"/>
      <c r="U3" s="137"/>
      <c r="V3" s="140"/>
      <c r="W3" s="137"/>
      <c r="X3" s="137"/>
      <c r="Y3" s="137"/>
      <c r="Z3" s="137"/>
      <c r="AA3" s="137"/>
    </row>
    <row r="4" spans="1:27" ht="14.25" customHeight="1" x14ac:dyDescent="0.2">
      <c r="A4" s="143" t="s">
        <v>1630</v>
      </c>
      <c r="B4" s="144"/>
      <c r="E4" s="146"/>
      <c r="F4" s="144"/>
      <c r="G4" s="144"/>
      <c r="H4" s="144"/>
      <c r="I4" s="144"/>
      <c r="J4" s="144"/>
      <c r="K4" s="146"/>
      <c r="L4" s="137"/>
      <c r="M4" s="137"/>
      <c r="N4" s="137"/>
      <c r="O4" s="137"/>
      <c r="P4" s="146"/>
      <c r="Q4" s="137"/>
      <c r="R4" s="137"/>
      <c r="S4" s="137"/>
      <c r="T4" s="137"/>
      <c r="U4" s="137"/>
      <c r="V4" s="146"/>
      <c r="W4" s="144"/>
      <c r="X4" s="144"/>
      <c r="Y4" s="144"/>
      <c r="Z4" s="144"/>
      <c r="AA4" s="144"/>
    </row>
    <row r="5" spans="1:27" ht="14.25" customHeight="1" x14ac:dyDescent="0.2">
      <c r="A5" s="143" t="s">
        <v>1631</v>
      </c>
      <c r="B5" s="144"/>
      <c r="E5" s="146"/>
      <c r="F5" s="144"/>
      <c r="G5" s="144"/>
      <c r="H5" s="144"/>
      <c r="I5" s="144"/>
      <c r="J5" s="144"/>
      <c r="K5" s="146"/>
      <c r="L5" s="137"/>
      <c r="M5" s="137"/>
      <c r="N5" s="137"/>
      <c r="O5" s="137"/>
      <c r="P5" s="146"/>
      <c r="Q5" s="137"/>
      <c r="R5" s="137"/>
      <c r="S5" s="137"/>
      <c r="T5" s="137"/>
      <c r="U5" s="137"/>
      <c r="V5" s="146"/>
      <c r="W5" s="144"/>
      <c r="X5" s="144"/>
      <c r="Y5" s="144"/>
      <c r="Z5" s="144"/>
      <c r="AA5" s="144"/>
    </row>
    <row r="6" spans="1:27" ht="6.75" customHeight="1" x14ac:dyDescent="0.2">
      <c r="A6" s="138"/>
      <c r="B6" s="137"/>
      <c r="C6" s="138"/>
      <c r="D6" s="139"/>
      <c r="E6" s="140"/>
      <c r="F6" s="137"/>
      <c r="G6" s="137"/>
      <c r="H6" s="137"/>
      <c r="I6" s="137"/>
      <c r="J6" s="137"/>
      <c r="K6" s="140"/>
      <c r="L6" s="137"/>
      <c r="M6" s="137"/>
      <c r="N6" s="137"/>
      <c r="O6" s="137"/>
      <c r="P6" s="140"/>
      <c r="Q6" s="137"/>
      <c r="R6" s="137"/>
      <c r="S6" s="137"/>
      <c r="T6" s="137"/>
      <c r="U6" s="137"/>
      <c r="V6" s="140"/>
      <c r="W6" s="137"/>
      <c r="X6" s="137"/>
      <c r="Y6" s="137"/>
      <c r="Z6" s="137"/>
      <c r="AA6" s="137"/>
    </row>
    <row r="7" spans="1:27" ht="12.75" customHeight="1" x14ac:dyDescent="0.2">
      <c r="A7" s="147"/>
      <c r="B7" s="148"/>
      <c r="C7" s="147"/>
      <c r="D7" s="149"/>
      <c r="E7" s="150"/>
      <c r="F7" s="763" t="s">
        <v>10</v>
      </c>
      <c r="G7" s="763"/>
      <c r="H7" s="763"/>
      <c r="I7" s="763"/>
      <c r="J7" s="763"/>
      <c r="K7" s="150"/>
      <c r="L7" s="764" t="s">
        <v>16</v>
      </c>
      <c r="M7" s="764"/>
      <c r="N7" s="764"/>
      <c r="O7" s="764"/>
      <c r="P7" s="150"/>
      <c r="Q7" s="765" t="s">
        <v>17</v>
      </c>
      <c r="R7" s="765"/>
      <c r="S7" s="765"/>
      <c r="T7" s="765"/>
      <c r="U7" s="765"/>
      <c r="V7" s="150"/>
      <c r="W7" s="766" t="s">
        <v>1632</v>
      </c>
      <c r="X7" s="766"/>
      <c r="Y7" s="766"/>
      <c r="Z7" s="766"/>
      <c r="AA7" s="766"/>
    </row>
    <row r="8" spans="1:27" ht="54.75" customHeight="1" x14ac:dyDescent="0.2">
      <c r="A8" s="151" t="s">
        <v>1633</v>
      </c>
      <c r="B8" s="152" t="s">
        <v>1634</v>
      </c>
      <c r="C8" s="151" t="s">
        <v>1635</v>
      </c>
      <c r="D8" s="153" t="s">
        <v>1636</v>
      </c>
      <c r="E8" s="154"/>
      <c r="F8" s="155" t="s">
        <v>1637</v>
      </c>
      <c r="G8" s="155" t="s">
        <v>1638</v>
      </c>
      <c r="H8" s="155" t="s">
        <v>1639</v>
      </c>
      <c r="I8" s="155" t="s">
        <v>54</v>
      </c>
      <c r="J8" s="155" t="s">
        <v>18</v>
      </c>
      <c r="K8" s="154"/>
      <c r="L8" s="156" t="s">
        <v>1637</v>
      </c>
      <c r="M8" s="156" t="s">
        <v>1639</v>
      </c>
      <c r="N8" s="156" t="s">
        <v>54</v>
      </c>
      <c r="O8" s="156" t="s">
        <v>18</v>
      </c>
      <c r="P8" s="154"/>
      <c r="Q8" s="157" t="s">
        <v>1637</v>
      </c>
      <c r="R8" s="157" t="s">
        <v>1640</v>
      </c>
      <c r="S8" s="157" t="s">
        <v>1641</v>
      </c>
      <c r="T8" s="157" t="s">
        <v>54</v>
      </c>
      <c r="U8" s="157" t="s">
        <v>18</v>
      </c>
      <c r="V8" s="154"/>
      <c r="W8" s="158" t="s">
        <v>1642</v>
      </c>
      <c r="X8" s="158" t="s">
        <v>1643</v>
      </c>
      <c r="Y8" s="158" t="s">
        <v>1644</v>
      </c>
      <c r="Z8" s="158" t="s">
        <v>1645</v>
      </c>
      <c r="AA8" s="158" t="s">
        <v>18</v>
      </c>
    </row>
    <row r="9" spans="1:27" ht="4.5" customHeight="1" x14ac:dyDescent="0.2">
      <c r="A9" s="138"/>
      <c r="B9" s="137"/>
      <c r="C9" s="138"/>
      <c r="D9" s="139"/>
      <c r="E9" s="140"/>
      <c r="F9" s="137"/>
      <c r="G9" s="137"/>
      <c r="H9" s="137"/>
      <c r="I9" s="137"/>
      <c r="J9" s="137"/>
      <c r="K9" s="140"/>
      <c r="L9" s="137"/>
      <c r="M9" s="137"/>
      <c r="N9" s="137"/>
      <c r="O9" s="137"/>
      <c r="P9" s="140"/>
      <c r="Q9" s="137"/>
      <c r="R9" s="137"/>
      <c r="S9" s="137"/>
      <c r="T9" s="137"/>
      <c r="U9" s="137"/>
      <c r="V9" s="140"/>
      <c r="W9" s="137"/>
      <c r="X9" s="137"/>
      <c r="Y9" s="137"/>
      <c r="Z9" s="137"/>
      <c r="AA9" s="137"/>
    </row>
    <row r="10" spans="1:27" ht="15.95" customHeight="1" thickBot="1" x14ac:dyDescent="0.25">
      <c r="A10" s="159" t="s">
        <v>1646</v>
      </c>
      <c r="B10" s="160">
        <f>SUM(B11:B34)</f>
        <v>1584101</v>
      </c>
      <c r="C10" s="161">
        <f>SUM(C11:C34)</f>
        <v>863529</v>
      </c>
      <c r="D10" s="162">
        <f>C10/B10</f>
        <v>0.54512243853138154</v>
      </c>
      <c r="E10" s="146"/>
      <c r="F10" s="163">
        <f>SUM(F11:F15)</f>
        <v>105448</v>
      </c>
      <c r="G10" s="163">
        <f>SUM(G11:G15)</f>
        <v>709</v>
      </c>
      <c r="H10" s="163">
        <f>SUM(H11:H15)</f>
        <v>4516</v>
      </c>
      <c r="I10" s="163">
        <f>SUM(I11:I15)</f>
        <v>3959</v>
      </c>
      <c r="J10" s="163">
        <f>SUM(J11:J15)</f>
        <v>114632</v>
      </c>
      <c r="K10" s="146"/>
      <c r="L10" s="164">
        <f>SUM(L14:L24)</f>
        <v>388679</v>
      </c>
      <c r="M10" s="164">
        <f>SUM(M14:M24)</f>
        <v>19897</v>
      </c>
      <c r="N10" s="164">
        <f>SUM(N14:N24)</f>
        <v>2036</v>
      </c>
      <c r="O10" s="164">
        <f>SUM(L10:N10)</f>
        <v>410612</v>
      </c>
      <c r="P10" s="146"/>
      <c r="Q10" s="165">
        <f>SUM(Q20:Q27)</f>
        <v>105570</v>
      </c>
      <c r="R10" s="165">
        <f>SUM(R20:R27)</f>
        <v>66660</v>
      </c>
      <c r="S10" s="165">
        <f>SUM(S20:S27)</f>
        <v>18335</v>
      </c>
      <c r="T10" s="165">
        <f>SUM(T20:T27)</f>
        <v>1139</v>
      </c>
      <c r="U10" s="165">
        <f>SUM(Q10:T10)</f>
        <v>191704</v>
      </c>
      <c r="V10" s="146"/>
      <c r="W10" s="166">
        <f>SUM(W23:W34)</f>
        <v>82704</v>
      </c>
      <c r="X10" s="166">
        <f>SUM(X23:X34)</f>
        <v>1612</v>
      </c>
      <c r="Y10" s="166">
        <f>SUM(Y23:Y34)</f>
        <v>58977</v>
      </c>
      <c r="Z10" s="166">
        <f>SUM(Z23:Z34)</f>
        <v>3288</v>
      </c>
      <c r="AA10" s="166">
        <f>SUM(W10:Z10)</f>
        <v>146581</v>
      </c>
    </row>
    <row r="11" spans="1:27" ht="15.75" customHeight="1" thickTop="1" thickBot="1" x14ac:dyDescent="0.25">
      <c r="A11" s="167">
        <v>2</v>
      </c>
      <c r="B11" s="168">
        <v>63568</v>
      </c>
      <c r="C11" s="169">
        <f>SUM(J11,O11,U11,AA11)</f>
        <v>3828</v>
      </c>
      <c r="D11" s="170">
        <f t="shared" ref="D11:D34" si="0">C11/B11</f>
        <v>6.0218978102189784E-2</v>
      </c>
      <c r="E11" s="146"/>
      <c r="F11" s="171">
        <v>3403</v>
      </c>
      <c r="G11" s="171">
        <v>16</v>
      </c>
      <c r="H11" s="171">
        <v>244</v>
      </c>
      <c r="I11" s="171">
        <v>165</v>
      </c>
      <c r="J11" s="171">
        <f>SUM(F11:I11)</f>
        <v>3828</v>
      </c>
      <c r="K11" s="146"/>
      <c r="L11" s="144"/>
      <c r="M11" s="144"/>
      <c r="N11" s="144"/>
      <c r="O11" s="144"/>
      <c r="P11" s="146"/>
      <c r="Q11" s="144"/>
      <c r="R11" s="144"/>
      <c r="S11" s="144"/>
      <c r="T11" s="144"/>
      <c r="U11" s="144"/>
      <c r="V11" s="146"/>
      <c r="W11" s="172"/>
      <c r="X11" s="172"/>
      <c r="Y11" s="172"/>
      <c r="Z11" s="172"/>
      <c r="AA11" s="172"/>
    </row>
    <row r="12" spans="1:27" ht="15.95" customHeight="1" x14ac:dyDescent="0.2">
      <c r="A12" s="173" t="s">
        <v>1647</v>
      </c>
      <c r="B12" s="168">
        <v>64088</v>
      </c>
      <c r="C12" s="169">
        <f>SUM(J12,O12,U12,AA12)</f>
        <v>23126</v>
      </c>
      <c r="D12" s="170">
        <f t="shared" si="0"/>
        <v>0.36084758457121457</v>
      </c>
      <c r="E12" s="174"/>
      <c r="F12" s="175">
        <v>20790</v>
      </c>
      <c r="G12" s="176">
        <v>222</v>
      </c>
      <c r="H12" s="176">
        <v>1186</v>
      </c>
      <c r="I12" s="176">
        <v>928</v>
      </c>
      <c r="J12" s="177">
        <f>SUM(F12:I12)</f>
        <v>23126</v>
      </c>
      <c r="K12" s="174"/>
      <c r="L12" s="178"/>
      <c r="M12" s="178"/>
      <c r="N12" s="178"/>
      <c r="O12" s="178"/>
      <c r="P12" s="174"/>
      <c r="Q12" s="178"/>
      <c r="R12" s="178"/>
      <c r="S12" s="178"/>
      <c r="T12" s="178"/>
      <c r="U12" s="178"/>
      <c r="V12" s="174"/>
      <c r="W12" s="179"/>
      <c r="X12" s="179"/>
      <c r="Y12" s="179"/>
      <c r="Z12" s="179"/>
      <c r="AA12" s="179"/>
    </row>
    <row r="13" spans="1:27" ht="15.95" customHeight="1" x14ac:dyDescent="0.2">
      <c r="A13" s="173" t="s">
        <v>1648</v>
      </c>
      <c r="B13" s="168">
        <v>64321</v>
      </c>
      <c r="C13" s="169">
        <f>SUM(J13,O13,U13,AA13)</f>
        <v>47291</v>
      </c>
      <c r="D13" s="170">
        <f t="shared" si="0"/>
        <v>0.73523421588594706</v>
      </c>
      <c r="E13" s="174"/>
      <c r="F13" s="180">
        <v>43817</v>
      </c>
      <c r="G13" s="181">
        <v>178</v>
      </c>
      <c r="H13" s="181">
        <v>1700</v>
      </c>
      <c r="I13" s="181">
        <v>1596</v>
      </c>
      <c r="J13" s="182">
        <f>SUM(F13:I13)</f>
        <v>47291</v>
      </c>
      <c r="K13" s="174"/>
      <c r="L13" s="183"/>
      <c r="M13" s="183"/>
      <c r="N13" s="183"/>
      <c r="O13" s="183"/>
      <c r="P13" s="174"/>
      <c r="Q13" s="178"/>
      <c r="R13" s="178"/>
      <c r="S13" s="178"/>
      <c r="T13" s="178"/>
      <c r="U13" s="178"/>
      <c r="V13" s="174"/>
      <c r="W13" s="179"/>
      <c r="X13" s="179"/>
      <c r="Y13" s="179"/>
      <c r="Z13" s="179"/>
      <c r="AA13" s="179"/>
    </row>
    <row r="14" spans="1:27" ht="15.95" customHeight="1" thickBot="1" x14ac:dyDescent="0.25">
      <c r="A14" s="159" t="s">
        <v>1649</v>
      </c>
      <c r="B14" s="160">
        <v>64725</v>
      </c>
      <c r="C14" s="161">
        <f>SUM(J14,O14,U14,AA14)</f>
        <v>61734</v>
      </c>
      <c r="D14" s="162">
        <f t="shared" si="0"/>
        <v>0.95378910776361525</v>
      </c>
      <c r="E14" s="174"/>
      <c r="F14" s="184">
        <v>37376</v>
      </c>
      <c r="G14" s="185">
        <v>256</v>
      </c>
      <c r="H14" s="185">
        <v>1385</v>
      </c>
      <c r="I14" s="185">
        <v>1270</v>
      </c>
      <c r="J14" s="186">
        <f>SUM(F14:I14)</f>
        <v>40287</v>
      </c>
      <c r="K14" s="174"/>
      <c r="L14" s="187">
        <v>20508</v>
      </c>
      <c r="M14" s="187">
        <v>860</v>
      </c>
      <c r="N14" s="187">
        <v>79</v>
      </c>
      <c r="O14" s="187">
        <f>SUM(L14:N14)</f>
        <v>21447</v>
      </c>
      <c r="P14" s="174"/>
      <c r="Q14" s="178"/>
      <c r="R14" s="178"/>
      <c r="S14" s="178"/>
      <c r="T14" s="178"/>
      <c r="U14" s="178"/>
      <c r="V14" s="174"/>
      <c r="W14" s="179"/>
      <c r="X14" s="179"/>
      <c r="Y14" s="179"/>
      <c r="Z14" s="179"/>
      <c r="AA14" s="179"/>
    </row>
    <row r="15" spans="1:27" ht="15.95" customHeight="1" thickTop="1" x14ac:dyDescent="0.2">
      <c r="A15" s="173" t="s">
        <v>1650</v>
      </c>
      <c r="B15" s="168">
        <v>65310</v>
      </c>
      <c r="C15" s="169">
        <f>SUM(J15,O15,U15,AA15)</f>
        <v>63463</v>
      </c>
      <c r="D15" s="170">
        <f t="shared" si="0"/>
        <v>0.97171949165518301</v>
      </c>
      <c r="E15" s="188"/>
      <c r="F15" s="181">
        <v>62</v>
      </c>
      <c r="G15" s="181">
        <v>37</v>
      </c>
      <c r="H15" s="181">
        <v>1</v>
      </c>
      <c r="I15" s="181">
        <v>0</v>
      </c>
      <c r="J15" s="181">
        <f>SUM(F15:I15)</f>
        <v>100</v>
      </c>
      <c r="K15" s="188"/>
      <c r="L15" s="189">
        <v>60488</v>
      </c>
      <c r="M15" s="190">
        <v>2634</v>
      </c>
      <c r="N15" s="190">
        <v>241</v>
      </c>
      <c r="O15" s="191">
        <f t="shared" ref="O15:O24" si="1">SUM(L15:N15)</f>
        <v>63363</v>
      </c>
      <c r="P15" s="188"/>
      <c r="Q15" s="178"/>
      <c r="R15" s="178"/>
      <c r="S15" s="178"/>
      <c r="T15" s="178"/>
      <c r="U15" s="178"/>
      <c r="V15" s="188"/>
      <c r="W15" s="179"/>
      <c r="X15" s="179"/>
      <c r="Y15" s="179"/>
      <c r="Z15" s="179"/>
      <c r="AA15" s="179"/>
    </row>
    <row r="16" spans="1:27" ht="15.95" customHeight="1" x14ac:dyDescent="0.2">
      <c r="A16" s="173" t="s">
        <v>1651</v>
      </c>
      <c r="B16" s="168">
        <v>65769</v>
      </c>
      <c r="C16" s="169">
        <f t="shared" ref="C16:C24" si="2">SUM(O16,U16,AA16)</f>
        <v>66440</v>
      </c>
      <c r="D16" s="170">
        <f t="shared" si="0"/>
        <v>1.0102023749790936</v>
      </c>
      <c r="E16" s="174"/>
      <c r="F16" s="192"/>
      <c r="G16" s="192"/>
      <c r="H16" s="193" t="s">
        <v>1652</v>
      </c>
      <c r="I16" s="194">
        <f>SUM(J12:J14)/SUM(B12:B14)*100</f>
        <v>57.319788333488667</v>
      </c>
      <c r="J16" s="195" t="s">
        <v>1653</v>
      </c>
      <c r="K16" s="174"/>
      <c r="L16" s="196">
        <v>62987</v>
      </c>
      <c r="M16" s="197">
        <v>3102</v>
      </c>
      <c r="N16" s="197">
        <v>351</v>
      </c>
      <c r="O16" s="198">
        <f t="shared" si="1"/>
        <v>66440</v>
      </c>
      <c r="P16" s="174"/>
      <c r="Q16" s="178"/>
      <c r="R16" s="178"/>
      <c r="S16" s="178"/>
      <c r="T16" s="178"/>
      <c r="U16" s="178"/>
      <c r="V16" s="174"/>
      <c r="W16" s="179"/>
      <c r="X16" s="179"/>
      <c r="Y16" s="179"/>
      <c r="Z16" s="179"/>
      <c r="AA16" s="179"/>
    </row>
    <row r="17" spans="1:27" ht="15.95" customHeight="1" x14ac:dyDescent="0.2">
      <c r="A17" s="173" t="s">
        <v>1654</v>
      </c>
      <c r="B17" s="168">
        <v>66153</v>
      </c>
      <c r="C17" s="169">
        <f t="shared" si="2"/>
        <v>67537</v>
      </c>
      <c r="D17" s="170">
        <f t="shared" si="0"/>
        <v>1.0209211978292745</v>
      </c>
      <c r="E17" s="174"/>
      <c r="F17" s="192"/>
      <c r="G17" s="192"/>
      <c r="H17" s="193" t="s">
        <v>1655</v>
      </c>
      <c r="I17" s="194">
        <f>J10/SUM(B12:B14)*100</f>
        <v>59.353609411082466</v>
      </c>
      <c r="J17" s="195" t="s">
        <v>1653</v>
      </c>
      <c r="K17" s="174"/>
      <c r="L17" s="196">
        <v>64098</v>
      </c>
      <c r="M17" s="197">
        <v>3120</v>
      </c>
      <c r="N17" s="197">
        <v>319</v>
      </c>
      <c r="O17" s="198">
        <f t="shared" si="1"/>
        <v>67537</v>
      </c>
      <c r="P17" s="174"/>
      <c r="Q17" s="178"/>
      <c r="R17" s="178"/>
      <c r="S17" s="178"/>
      <c r="T17" s="178"/>
      <c r="U17" s="178"/>
      <c r="V17" s="174"/>
      <c r="W17" s="179"/>
      <c r="X17" s="179"/>
      <c r="Y17" s="179"/>
      <c r="Z17" s="179"/>
      <c r="AA17" s="179"/>
    </row>
    <row r="18" spans="1:27" ht="15.95" customHeight="1" x14ac:dyDescent="0.2">
      <c r="A18" s="173" t="s">
        <v>1656</v>
      </c>
      <c r="B18" s="168">
        <v>66493</v>
      </c>
      <c r="C18" s="169">
        <f t="shared" si="2"/>
        <v>68707</v>
      </c>
      <c r="D18" s="170">
        <f t="shared" si="0"/>
        <v>1.0332967380024964</v>
      </c>
      <c r="E18" s="174"/>
      <c r="F18" s="199"/>
      <c r="G18" s="199"/>
      <c r="H18" s="199"/>
      <c r="I18" s="199"/>
      <c r="J18" s="199"/>
      <c r="K18" s="174"/>
      <c r="L18" s="196">
        <v>65093</v>
      </c>
      <c r="M18" s="197">
        <v>3257</v>
      </c>
      <c r="N18" s="197">
        <v>357</v>
      </c>
      <c r="O18" s="198">
        <f t="shared" si="1"/>
        <v>68707</v>
      </c>
      <c r="P18" s="174"/>
      <c r="Q18" s="178"/>
      <c r="R18" s="178"/>
      <c r="S18" s="178"/>
      <c r="T18" s="178"/>
      <c r="U18" s="178"/>
      <c r="V18" s="174"/>
      <c r="W18" s="179"/>
      <c r="X18" s="179"/>
      <c r="Y18" s="179"/>
      <c r="Z18" s="179"/>
      <c r="AA18" s="179"/>
    </row>
    <row r="19" spans="1:27" ht="15.95" customHeight="1" x14ac:dyDescent="0.2">
      <c r="A19" s="173" t="s">
        <v>1657</v>
      </c>
      <c r="B19" s="168">
        <v>66847</v>
      </c>
      <c r="C19" s="169">
        <f t="shared" si="2"/>
        <v>67025</v>
      </c>
      <c r="D19" s="170">
        <f t="shared" si="0"/>
        <v>1.0026627971337532</v>
      </c>
      <c r="E19" s="174"/>
      <c r="F19" s="199"/>
      <c r="G19" s="199"/>
      <c r="H19" s="199"/>
      <c r="I19" s="199"/>
      <c r="J19" s="199"/>
      <c r="K19" s="174"/>
      <c r="L19" s="196">
        <v>63652</v>
      </c>
      <c r="M19" s="197">
        <v>3062</v>
      </c>
      <c r="N19" s="197">
        <v>311</v>
      </c>
      <c r="O19" s="198">
        <f t="shared" si="1"/>
        <v>67025</v>
      </c>
      <c r="P19" s="174"/>
      <c r="Q19" s="183"/>
      <c r="R19" s="183"/>
      <c r="S19" s="183"/>
      <c r="T19" s="183"/>
      <c r="U19" s="183"/>
      <c r="V19" s="174"/>
      <c r="W19" s="179"/>
      <c r="X19" s="179"/>
      <c r="Y19" s="179"/>
      <c r="Z19" s="179"/>
      <c r="AA19" s="179"/>
    </row>
    <row r="20" spans="1:27" ht="15.95" customHeight="1" thickBot="1" x14ac:dyDescent="0.25">
      <c r="A20" s="159" t="s">
        <v>1658</v>
      </c>
      <c r="B20" s="160">
        <v>67201</v>
      </c>
      <c r="C20" s="161">
        <f t="shared" si="2"/>
        <v>68847</v>
      </c>
      <c r="D20" s="162">
        <f t="shared" si="0"/>
        <v>1.0244936831297153</v>
      </c>
      <c r="E20" s="174"/>
      <c r="F20" s="199"/>
      <c r="G20" s="199"/>
      <c r="H20" s="199"/>
      <c r="I20" s="199"/>
      <c r="J20" s="199"/>
      <c r="K20" s="174"/>
      <c r="L20" s="200">
        <v>46441</v>
      </c>
      <c r="M20" s="201">
        <v>2522</v>
      </c>
      <c r="N20" s="201">
        <v>250</v>
      </c>
      <c r="O20" s="202">
        <f t="shared" si="1"/>
        <v>49213</v>
      </c>
      <c r="P20" s="174"/>
      <c r="Q20" s="203">
        <v>10796</v>
      </c>
      <c r="R20" s="203">
        <v>7148</v>
      </c>
      <c r="S20" s="203">
        <v>1596</v>
      </c>
      <c r="T20" s="203">
        <v>94</v>
      </c>
      <c r="U20" s="203">
        <f>SUM(Q20:T20)</f>
        <v>19634</v>
      </c>
      <c r="V20" s="174"/>
      <c r="W20" s="179"/>
      <c r="X20" s="204"/>
      <c r="Y20" s="179"/>
      <c r="Z20" s="179"/>
      <c r="AA20" s="179"/>
    </row>
    <row r="21" spans="1:27" ht="15.95" customHeight="1" thickTop="1" x14ac:dyDescent="0.2">
      <c r="A21" s="205" t="s">
        <v>1659</v>
      </c>
      <c r="B21" s="206">
        <v>67484</v>
      </c>
      <c r="C21" s="207">
        <f t="shared" si="2"/>
        <v>66130</v>
      </c>
      <c r="D21" s="208">
        <f t="shared" si="0"/>
        <v>0.97993598482603284</v>
      </c>
      <c r="E21" s="174"/>
      <c r="F21" s="199"/>
      <c r="G21" s="199"/>
      <c r="H21" s="199"/>
      <c r="I21" s="199"/>
      <c r="J21" s="199"/>
      <c r="K21" s="174"/>
      <c r="L21" s="190">
        <v>4561</v>
      </c>
      <c r="M21" s="190">
        <v>824</v>
      </c>
      <c r="N21" s="190">
        <v>81</v>
      </c>
      <c r="O21" s="190">
        <f t="shared" si="1"/>
        <v>5466</v>
      </c>
      <c r="P21" s="174"/>
      <c r="Q21" s="209">
        <v>33535</v>
      </c>
      <c r="R21" s="210">
        <v>21531</v>
      </c>
      <c r="S21" s="210">
        <v>5327</v>
      </c>
      <c r="T21" s="210">
        <v>271</v>
      </c>
      <c r="U21" s="211">
        <f t="shared" ref="U21:U27" si="3">SUM(Q21:T21)</f>
        <v>60664</v>
      </c>
      <c r="V21" s="174"/>
      <c r="W21" s="179"/>
      <c r="X21" s="179"/>
      <c r="Y21" s="179"/>
      <c r="Z21" s="179"/>
      <c r="AA21" s="179"/>
    </row>
    <row r="22" spans="1:27" ht="15.95" customHeight="1" x14ac:dyDescent="0.2">
      <c r="A22" s="212" t="s">
        <v>1660</v>
      </c>
      <c r="B22" s="213">
        <v>67693</v>
      </c>
      <c r="C22" s="214">
        <f t="shared" si="2"/>
        <v>64809</v>
      </c>
      <c r="D22" s="215">
        <f t="shared" si="0"/>
        <v>0.95739589026930405</v>
      </c>
      <c r="E22" s="174"/>
      <c r="F22" s="199"/>
      <c r="G22" s="199"/>
      <c r="H22" s="199"/>
      <c r="I22" s="199"/>
      <c r="J22" s="199"/>
      <c r="K22" s="174"/>
      <c r="L22" s="187">
        <v>684</v>
      </c>
      <c r="M22" s="187">
        <v>354</v>
      </c>
      <c r="N22" s="187">
        <v>29</v>
      </c>
      <c r="O22" s="187">
        <f t="shared" si="1"/>
        <v>1067</v>
      </c>
      <c r="P22" s="174"/>
      <c r="Q22" s="216">
        <v>35229</v>
      </c>
      <c r="R22" s="217">
        <v>22298</v>
      </c>
      <c r="S22" s="217">
        <v>5839</v>
      </c>
      <c r="T22" s="217">
        <v>376</v>
      </c>
      <c r="U22" s="218">
        <f t="shared" si="3"/>
        <v>63742</v>
      </c>
      <c r="V22" s="174"/>
      <c r="W22" s="219"/>
      <c r="X22" s="219"/>
      <c r="Y22" s="219"/>
      <c r="Z22" s="219"/>
      <c r="AA22" s="219"/>
    </row>
    <row r="23" spans="1:27" ht="15.95" customHeight="1" thickBot="1" x14ac:dyDescent="0.25">
      <c r="A23" s="159" t="s">
        <v>1661</v>
      </c>
      <c r="B23" s="160">
        <v>67870</v>
      </c>
      <c r="C23" s="161">
        <f t="shared" si="2"/>
        <v>50953</v>
      </c>
      <c r="D23" s="162">
        <f t="shared" si="0"/>
        <v>0.75074406954471784</v>
      </c>
      <c r="E23" s="174"/>
      <c r="F23" s="199"/>
      <c r="G23" s="199"/>
      <c r="H23" s="199"/>
      <c r="I23" s="199"/>
      <c r="J23" s="199"/>
      <c r="K23" s="174"/>
      <c r="L23" s="187">
        <v>110</v>
      </c>
      <c r="M23" s="187">
        <v>108</v>
      </c>
      <c r="N23" s="187">
        <v>4</v>
      </c>
      <c r="O23" s="187">
        <f t="shared" si="1"/>
        <v>222</v>
      </c>
      <c r="P23" s="174"/>
      <c r="Q23" s="220">
        <v>23684</v>
      </c>
      <c r="R23" s="221">
        <v>14450</v>
      </c>
      <c r="S23" s="221">
        <v>4236</v>
      </c>
      <c r="T23" s="221">
        <v>296</v>
      </c>
      <c r="U23" s="222">
        <f t="shared" si="3"/>
        <v>42666</v>
      </c>
      <c r="V23" s="174"/>
      <c r="W23" s="223">
        <v>5536</v>
      </c>
      <c r="X23" s="223">
        <v>60</v>
      </c>
      <c r="Y23" s="223">
        <v>2454</v>
      </c>
      <c r="Z23" s="223">
        <v>15</v>
      </c>
      <c r="AA23" s="223">
        <f>SUM(W23:Z23)</f>
        <v>8065</v>
      </c>
    </row>
    <row r="24" spans="1:27" ht="15.95" customHeight="1" thickTop="1" x14ac:dyDescent="0.2">
      <c r="A24" s="205" t="s">
        <v>1662</v>
      </c>
      <c r="B24" s="206">
        <v>67968</v>
      </c>
      <c r="C24" s="207">
        <f t="shared" si="2"/>
        <v>49062</v>
      </c>
      <c r="D24" s="208">
        <f t="shared" si="0"/>
        <v>0.72183968926553677</v>
      </c>
      <c r="E24" s="174"/>
      <c r="F24" s="199"/>
      <c r="G24" s="199"/>
      <c r="H24" s="199"/>
      <c r="I24" s="199"/>
      <c r="J24" s="199"/>
      <c r="K24" s="174"/>
      <c r="L24" s="187">
        <v>57</v>
      </c>
      <c r="M24" s="187">
        <v>54</v>
      </c>
      <c r="N24" s="187">
        <v>14</v>
      </c>
      <c r="O24" s="187">
        <f t="shared" si="1"/>
        <v>125</v>
      </c>
      <c r="P24" s="174"/>
      <c r="Q24" s="210">
        <v>2093</v>
      </c>
      <c r="R24" s="210">
        <v>1118</v>
      </c>
      <c r="S24" s="210">
        <v>956</v>
      </c>
      <c r="T24" s="210">
        <v>70</v>
      </c>
      <c r="U24" s="224">
        <f t="shared" si="3"/>
        <v>4237</v>
      </c>
      <c r="V24" s="174"/>
      <c r="W24" s="225">
        <v>25604</v>
      </c>
      <c r="X24" s="226">
        <v>260</v>
      </c>
      <c r="Y24" s="226">
        <v>18750</v>
      </c>
      <c r="Z24" s="226">
        <v>86</v>
      </c>
      <c r="AA24" s="227">
        <f t="shared" ref="AA24:AA34" si="4">SUM(W24:Z24)</f>
        <v>44700</v>
      </c>
    </row>
    <row r="25" spans="1:27" ht="15.95" customHeight="1" x14ac:dyDescent="0.2">
      <c r="A25" s="212" t="s">
        <v>1663</v>
      </c>
      <c r="B25" s="213">
        <v>67835</v>
      </c>
      <c r="C25" s="214">
        <f>SUM(U25,AA25)</f>
        <v>45207</v>
      </c>
      <c r="D25" s="215">
        <f t="shared" si="0"/>
        <v>0.66642588634185895</v>
      </c>
      <c r="E25" s="174"/>
      <c r="F25" s="199"/>
      <c r="G25" s="199"/>
      <c r="H25" s="199"/>
      <c r="I25" s="199"/>
      <c r="J25" s="199"/>
      <c r="K25" s="174"/>
      <c r="L25" s="192"/>
      <c r="M25" s="193" t="s">
        <v>1664</v>
      </c>
      <c r="N25" s="194">
        <f>O10/SUM(B15:B20)*100</f>
        <v>103.22772033295371</v>
      </c>
      <c r="O25" s="195" t="s">
        <v>1653</v>
      </c>
      <c r="P25" s="174"/>
      <c r="Q25" s="203">
        <v>215</v>
      </c>
      <c r="R25" s="203">
        <v>108</v>
      </c>
      <c r="S25" s="203">
        <v>258</v>
      </c>
      <c r="T25" s="203">
        <v>27</v>
      </c>
      <c r="U25" s="203">
        <f t="shared" si="3"/>
        <v>608</v>
      </c>
      <c r="V25" s="174"/>
      <c r="W25" s="228">
        <v>25571</v>
      </c>
      <c r="X25" s="229">
        <v>281</v>
      </c>
      <c r="Y25" s="229">
        <v>18597</v>
      </c>
      <c r="Z25" s="229">
        <v>150</v>
      </c>
      <c r="AA25" s="230">
        <f t="shared" si="4"/>
        <v>44599</v>
      </c>
    </row>
    <row r="26" spans="1:27" ht="15.95" customHeight="1" thickBot="1" x14ac:dyDescent="0.25">
      <c r="A26" s="159" t="s">
        <v>1665</v>
      </c>
      <c r="B26" s="160">
        <v>67468</v>
      </c>
      <c r="C26" s="161">
        <f>SUM(U26,AA26)</f>
        <v>35175</v>
      </c>
      <c r="D26" s="162">
        <f t="shared" si="0"/>
        <v>0.52135827355190612</v>
      </c>
      <c r="E26" s="174"/>
      <c r="F26" s="199"/>
      <c r="G26" s="199"/>
      <c r="H26" s="199"/>
      <c r="I26" s="199"/>
      <c r="J26" s="199"/>
      <c r="K26" s="174"/>
      <c r="L26" s="199"/>
      <c r="M26" s="199"/>
      <c r="N26" s="199"/>
      <c r="O26" s="231"/>
      <c r="P26" s="174"/>
      <c r="Q26" s="203">
        <v>13</v>
      </c>
      <c r="R26" s="203">
        <v>6</v>
      </c>
      <c r="S26" s="203">
        <v>84</v>
      </c>
      <c r="T26" s="203">
        <v>4</v>
      </c>
      <c r="U26" s="203">
        <f t="shared" si="3"/>
        <v>107</v>
      </c>
      <c r="V26" s="174"/>
      <c r="W26" s="232">
        <v>19414</v>
      </c>
      <c r="X26" s="233">
        <v>190</v>
      </c>
      <c r="Y26" s="233">
        <v>15259</v>
      </c>
      <c r="Z26" s="233">
        <v>205</v>
      </c>
      <c r="AA26" s="234">
        <f t="shared" si="4"/>
        <v>35068</v>
      </c>
    </row>
    <row r="27" spans="1:27" ht="15.95" customHeight="1" thickTop="1" x14ac:dyDescent="0.2">
      <c r="A27" s="205" t="s">
        <v>1666</v>
      </c>
      <c r="B27" s="206">
        <v>67042</v>
      </c>
      <c r="C27" s="207">
        <f>SUM(U27,AA27)</f>
        <v>7953</v>
      </c>
      <c r="D27" s="208">
        <f t="shared" si="0"/>
        <v>0.11862712926225351</v>
      </c>
      <c r="E27" s="174"/>
      <c r="F27" s="199"/>
      <c r="G27" s="199"/>
      <c r="H27" s="199"/>
      <c r="I27" s="199"/>
      <c r="J27" s="199"/>
      <c r="K27" s="174"/>
      <c r="L27" s="199"/>
      <c r="M27" s="199"/>
      <c r="N27" s="199"/>
      <c r="O27" s="199"/>
      <c r="P27" s="174"/>
      <c r="Q27" s="203">
        <v>5</v>
      </c>
      <c r="R27" s="203">
        <v>1</v>
      </c>
      <c r="S27" s="203">
        <v>39</v>
      </c>
      <c r="T27" s="203">
        <v>1</v>
      </c>
      <c r="U27" s="203">
        <f t="shared" si="3"/>
        <v>46</v>
      </c>
      <c r="V27" s="174"/>
      <c r="W27" s="226">
        <v>4331</v>
      </c>
      <c r="X27" s="226">
        <v>96</v>
      </c>
      <c r="Y27" s="226">
        <v>3025</v>
      </c>
      <c r="Z27" s="226">
        <v>455</v>
      </c>
      <c r="AA27" s="235">
        <f t="shared" si="4"/>
        <v>7907</v>
      </c>
    </row>
    <row r="28" spans="1:27" ht="15.95" customHeight="1" x14ac:dyDescent="0.2">
      <c r="A28" s="212" t="s">
        <v>1667</v>
      </c>
      <c r="B28" s="213">
        <v>66569</v>
      </c>
      <c r="C28" s="214">
        <f t="shared" ref="C28:C34" si="5">AA28</f>
        <v>1994</v>
      </c>
      <c r="D28" s="215">
        <f t="shared" si="0"/>
        <v>2.9953882437771334E-2</v>
      </c>
      <c r="E28" s="174"/>
      <c r="F28" s="199"/>
      <c r="G28" s="199"/>
      <c r="H28" s="199"/>
      <c r="I28" s="199"/>
      <c r="J28" s="199"/>
      <c r="K28" s="174"/>
      <c r="L28" s="199"/>
      <c r="M28" s="199"/>
      <c r="N28" s="199"/>
      <c r="O28" s="199"/>
      <c r="P28" s="236"/>
      <c r="Q28" s="192"/>
      <c r="R28" s="183"/>
      <c r="S28" s="193" t="s">
        <v>1668</v>
      </c>
      <c r="T28" s="194">
        <f>U10/SUM(B21:B23)*100</f>
        <v>94.41360867188385</v>
      </c>
      <c r="U28" s="195" t="s">
        <v>1653</v>
      </c>
      <c r="V28" s="174"/>
      <c r="W28" s="223">
        <v>916</v>
      </c>
      <c r="X28" s="223">
        <v>121</v>
      </c>
      <c r="Y28" s="223">
        <v>501</v>
      </c>
      <c r="Z28" s="223">
        <v>456</v>
      </c>
      <c r="AA28" s="223">
        <f t="shared" si="4"/>
        <v>1994</v>
      </c>
    </row>
    <row r="29" spans="1:27" ht="15.95" customHeight="1" x14ac:dyDescent="0.2">
      <c r="A29" s="173" t="s">
        <v>1669</v>
      </c>
      <c r="B29" s="168">
        <v>66020</v>
      </c>
      <c r="C29" s="169">
        <f t="shared" si="5"/>
        <v>759</v>
      </c>
      <c r="D29" s="170">
        <f t="shared" si="0"/>
        <v>1.1496516207209937E-2</v>
      </c>
      <c r="E29" s="174"/>
      <c r="F29" s="199"/>
      <c r="G29" s="199"/>
      <c r="H29" s="199"/>
      <c r="I29" s="199"/>
      <c r="J29" s="199"/>
      <c r="K29" s="174"/>
      <c r="L29" s="199"/>
      <c r="M29" s="199"/>
      <c r="N29" s="199"/>
      <c r="O29" s="199"/>
      <c r="P29" s="174"/>
      <c r="Q29" s="199"/>
      <c r="R29" s="199"/>
      <c r="S29" s="199"/>
      <c r="T29" s="199"/>
      <c r="U29" s="199"/>
      <c r="V29" s="174"/>
      <c r="W29" s="223">
        <v>209</v>
      </c>
      <c r="X29" s="223">
        <v>40</v>
      </c>
      <c r="Y29" s="223">
        <v>111</v>
      </c>
      <c r="Z29" s="223">
        <v>399</v>
      </c>
      <c r="AA29" s="223">
        <f t="shared" si="4"/>
        <v>759</v>
      </c>
    </row>
    <row r="30" spans="1:27" ht="15.95" customHeight="1" x14ac:dyDescent="0.2">
      <c r="A30" s="173" t="s">
        <v>1670</v>
      </c>
      <c r="B30" s="168">
        <v>65486</v>
      </c>
      <c r="C30" s="169">
        <f t="shared" si="5"/>
        <v>569</v>
      </c>
      <c r="D30" s="170">
        <f t="shared" si="0"/>
        <v>8.6888800659682981E-3</v>
      </c>
      <c r="E30" s="174"/>
      <c r="F30" s="199"/>
      <c r="G30" s="199"/>
      <c r="H30" s="199"/>
      <c r="I30" s="199"/>
      <c r="J30" s="199"/>
      <c r="K30" s="174"/>
      <c r="L30" s="199"/>
      <c r="M30" s="199"/>
      <c r="N30" s="199"/>
      <c r="O30" s="199"/>
      <c r="P30" s="174"/>
      <c r="Q30" s="199"/>
      <c r="R30" s="199"/>
      <c r="S30" s="199"/>
      <c r="T30" s="199"/>
      <c r="U30" s="199"/>
      <c r="V30" s="174"/>
      <c r="W30" s="223">
        <v>99</v>
      </c>
      <c r="X30" s="223">
        <v>95</v>
      </c>
      <c r="Y30" s="223">
        <v>45</v>
      </c>
      <c r="Z30" s="223">
        <v>330</v>
      </c>
      <c r="AA30" s="223">
        <f t="shared" si="4"/>
        <v>569</v>
      </c>
    </row>
    <row r="31" spans="1:27" ht="15.95" customHeight="1" x14ac:dyDescent="0.2">
      <c r="A31" s="173" t="s">
        <v>1671</v>
      </c>
      <c r="B31" s="168">
        <v>65024</v>
      </c>
      <c r="C31" s="169">
        <f t="shared" si="5"/>
        <v>380</v>
      </c>
      <c r="D31" s="170">
        <f t="shared" si="0"/>
        <v>5.843996062992126E-3</v>
      </c>
      <c r="E31" s="174"/>
      <c r="F31" s="199"/>
      <c r="G31" s="199"/>
      <c r="H31" s="199"/>
      <c r="I31" s="199"/>
      <c r="J31" s="199"/>
      <c r="K31" s="174"/>
      <c r="L31" s="199"/>
      <c r="M31" s="199"/>
      <c r="N31" s="199"/>
      <c r="O31" s="199"/>
      <c r="P31" s="174"/>
      <c r="Q31" s="199"/>
      <c r="R31" s="199"/>
      <c r="S31" s="199"/>
      <c r="T31" s="199"/>
      <c r="U31" s="199"/>
      <c r="V31" s="174"/>
      <c r="W31" s="223">
        <v>62</v>
      </c>
      <c r="X31" s="223">
        <v>35</v>
      </c>
      <c r="Y31" s="223">
        <v>29</v>
      </c>
      <c r="Z31" s="223">
        <v>254</v>
      </c>
      <c r="AA31" s="223">
        <f t="shared" si="4"/>
        <v>380</v>
      </c>
    </row>
    <row r="32" spans="1:27" ht="15.95" customHeight="1" x14ac:dyDescent="0.2">
      <c r="A32" s="173" t="s">
        <v>1672</v>
      </c>
      <c r="B32" s="168">
        <v>64661</v>
      </c>
      <c r="C32" s="169">
        <f t="shared" si="5"/>
        <v>308</v>
      </c>
      <c r="D32" s="170">
        <f t="shared" si="0"/>
        <v>4.7633040008660549E-3</v>
      </c>
      <c r="E32" s="174"/>
      <c r="F32" s="199"/>
      <c r="G32" s="199"/>
      <c r="H32" s="199"/>
      <c r="I32" s="199"/>
      <c r="J32" s="199"/>
      <c r="K32" s="174"/>
      <c r="L32" s="199"/>
      <c r="M32" s="199"/>
      <c r="N32" s="199"/>
      <c r="O32" s="199"/>
      <c r="P32" s="174"/>
      <c r="Q32" s="199"/>
      <c r="R32" s="199"/>
      <c r="S32" s="199"/>
      <c r="T32" s="199"/>
      <c r="U32" s="199"/>
      <c r="V32" s="174"/>
      <c r="W32" s="223">
        <v>67</v>
      </c>
      <c r="X32" s="223">
        <v>27</v>
      </c>
      <c r="Y32" s="223">
        <v>11</v>
      </c>
      <c r="Z32" s="223">
        <v>203</v>
      </c>
      <c r="AA32" s="223">
        <f t="shared" si="4"/>
        <v>308</v>
      </c>
    </row>
    <row r="33" spans="1:27" ht="15.95" customHeight="1" x14ac:dyDescent="0.2">
      <c r="A33" s="173" t="s">
        <v>1673</v>
      </c>
      <c r="B33" s="168">
        <v>64397</v>
      </c>
      <c r="C33" s="169">
        <f t="shared" si="5"/>
        <v>230</v>
      </c>
      <c r="D33" s="170">
        <f t="shared" si="0"/>
        <v>3.571594950075314E-3</v>
      </c>
      <c r="E33" s="174"/>
      <c r="F33" s="199"/>
      <c r="G33" s="199"/>
      <c r="H33" s="199"/>
      <c r="I33" s="199"/>
      <c r="J33" s="199"/>
      <c r="K33" s="174"/>
      <c r="L33" s="199"/>
      <c r="M33" s="199"/>
      <c r="N33" s="199"/>
      <c r="O33" s="199"/>
      <c r="P33" s="174"/>
      <c r="Q33" s="199"/>
      <c r="R33" s="199"/>
      <c r="S33" s="199"/>
      <c r="T33" s="199"/>
      <c r="U33" s="199"/>
      <c r="V33" s="174"/>
      <c r="W33" s="223">
        <v>63</v>
      </c>
      <c r="X33" s="223">
        <v>16</v>
      </c>
      <c r="Y33" s="223">
        <v>19</v>
      </c>
      <c r="Z33" s="223">
        <v>132</v>
      </c>
      <c r="AA33" s="223">
        <f t="shared" si="4"/>
        <v>230</v>
      </c>
    </row>
    <row r="34" spans="1:27" ht="15.95" customHeight="1" x14ac:dyDescent="0.2">
      <c r="A34" s="173" t="s">
        <v>1674</v>
      </c>
      <c r="B34" s="168">
        <v>64109</v>
      </c>
      <c r="C34" s="169">
        <f t="shared" si="5"/>
        <v>2002</v>
      </c>
      <c r="D34" s="170">
        <f t="shared" si="0"/>
        <v>3.1228064702303888E-2</v>
      </c>
      <c r="E34" s="174"/>
      <c r="F34" s="183"/>
      <c r="G34" s="183"/>
      <c r="H34" s="183"/>
      <c r="I34" s="183"/>
      <c r="J34" s="183"/>
      <c r="K34" s="183"/>
      <c r="L34" s="237"/>
      <c r="M34" s="199"/>
      <c r="N34" s="199"/>
      <c r="O34" s="199"/>
      <c r="P34" s="174"/>
      <c r="Q34" s="199"/>
      <c r="R34" s="199"/>
      <c r="S34" s="199"/>
      <c r="T34" s="199"/>
      <c r="U34" s="199"/>
      <c r="V34" s="174"/>
      <c r="W34" s="223">
        <v>832</v>
      </c>
      <c r="X34" s="223">
        <v>391</v>
      </c>
      <c r="Y34" s="223">
        <v>176</v>
      </c>
      <c r="Z34" s="223">
        <v>603</v>
      </c>
      <c r="AA34" s="223">
        <f t="shared" si="4"/>
        <v>2002</v>
      </c>
    </row>
    <row r="35" spans="1:27" x14ac:dyDescent="0.2">
      <c r="A35" s="238"/>
      <c r="B35" s="144"/>
      <c r="C35" s="239"/>
      <c r="E35" s="146"/>
      <c r="F35" s="240" t="s">
        <v>1675</v>
      </c>
      <c r="G35" s="240"/>
      <c r="H35" s="240"/>
      <c r="I35" s="143"/>
      <c r="J35" s="767">
        <f>SUM(J10,O10,U10)/SUM(B12:B23)</f>
        <v>0.90300949425281563</v>
      </c>
      <c r="K35" s="767"/>
      <c r="L35" s="144"/>
      <c r="M35" s="144"/>
      <c r="N35" s="144"/>
      <c r="O35" s="144"/>
      <c r="P35" s="146"/>
      <c r="Q35" s="144"/>
      <c r="R35" s="144"/>
      <c r="S35" s="144"/>
      <c r="T35" s="144"/>
      <c r="U35" s="144"/>
      <c r="V35" s="146"/>
      <c r="W35" s="144"/>
      <c r="X35" s="241"/>
      <c r="Y35" s="242" t="s">
        <v>1676</v>
      </c>
      <c r="Z35" s="194">
        <f>AA10/SUM(B24:B26)*100</f>
        <v>72.111122590039898</v>
      </c>
      <c r="AA35" s="243" t="s">
        <v>1653</v>
      </c>
    </row>
    <row r="36" spans="1:27" x14ac:dyDescent="0.2">
      <c r="A36" s="244"/>
      <c r="B36" s="137"/>
      <c r="C36" s="138"/>
      <c r="D36" s="139"/>
      <c r="E36" s="140"/>
      <c r="F36" s="137"/>
      <c r="G36" s="137"/>
      <c r="H36" s="137"/>
      <c r="I36" s="137"/>
      <c r="J36" s="137"/>
      <c r="K36" s="140"/>
      <c r="L36" s="137"/>
      <c r="M36" s="137"/>
      <c r="N36" s="137"/>
      <c r="O36" s="137"/>
      <c r="P36" s="140"/>
      <c r="Q36" s="137"/>
      <c r="R36" s="137"/>
      <c r="S36" s="137"/>
      <c r="T36" s="137"/>
      <c r="U36" s="137"/>
      <c r="V36" s="140"/>
      <c r="W36" s="137"/>
      <c r="X36" s="137"/>
      <c r="Y36" s="137"/>
      <c r="Z36" s="245"/>
      <c r="AA36" s="137"/>
    </row>
    <row r="37" spans="1:27" x14ac:dyDescent="0.2">
      <c r="A37" s="138"/>
      <c r="B37" s="137"/>
      <c r="C37" s="138"/>
      <c r="D37" s="139"/>
      <c r="E37" s="140"/>
      <c r="F37" s="137"/>
      <c r="G37" s="137"/>
      <c r="H37" s="137"/>
      <c r="I37" s="137"/>
      <c r="J37" s="137"/>
      <c r="K37" s="140"/>
      <c r="L37" s="137"/>
      <c r="M37" s="137"/>
      <c r="N37" s="137"/>
      <c r="O37" s="137"/>
      <c r="P37" s="140"/>
      <c r="Q37" s="137"/>
      <c r="R37" s="137"/>
      <c r="S37" s="137"/>
      <c r="T37" s="137"/>
      <c r="U37" s="137"/>
      <c r="V37" s="140"/>
      <c r="W37" s="137"/>
      <c r="X37" s="137"/>
      <c r="Y37" s="137"/>
      <c r="Z37" s="137"/>
      <c r="AA37" s="137"/>
    </row>
    <row r="38" spans="1:27" x14ac:dyDescent="0.2">
      <c r="A38" s="246"/>
      <c r="B38" s="137"/>
      <c r="C38" s="138"/>
      <c r="D38" s="139"/>
      <c r="E38" s="140"/>
      <c r="F38" s="137"/>
      <c r="G38" s="137"/>
      <c r="H38" s="137"/>
      <c r="I38" s="137"/>
      <c r="J38" s="137"/>
      <c r="K38" s="140"/>
      <c r="L38" s="137"/>
      <c r="M38" s="137"/>
      <c r="N38" s="137"/>
      <c r="O38" s="137"/>
      <c r="P38" s="140"/>
      <c r="Q38" s="137"/>
      <c r="R38" s="137"/>
      <c r="S38" s="137"/>
      <c r="T38" s="137"/>
      <c r="U38" s="137"/>
      <c r="V38" s="140"/>
      <c r="W38" s="137"/>
      <c r="X38" s="137"/>
      <c r="Y38" s="137"/>
      <c r="Z38" s="137"/>
      <c r="AA38" s="137"/>
    </row>
    <row r="39" spans="1:27" x14ac:dyDescent="0.2">
      <c r="A39" s="138"/>
      <c r="B39" s="137"/>
      <c r="C39" s="138"/>
      <c r="D39" s="139"/>
      <c r="E39" s="140"/>
      <c r="F39" s="137"/>
      <c r="G39" s="137"/>
      <c r="H39" s="137"/>
      <c r="I39" s="137"/>
      <c r="J39" s="137"/>
      <c r="K39" s="140"/>
      <c r="L39" s="137"/>
      <c r="M39" s="137"/>
      <c r="N39" s="137"/>
      <c r="O39" s="137"/>
      <c r="P39" s="140"/>
      <c r="Q39" s="137"/>
      <c r="R39" s="137"/>
      <c r="S39" s="137"/>
      <c r="T39" s="137"/>
      <c r="U39" s="137"/>
      <c r="V39" s="140"/>
      <c r="W39" s="137"/>
      <c r="X39" s="137"/>
      <c r="Y39" s="137"/>
      <c r="Z39" s="137"/>
      <c r="AA39" s="137"/>
    </row>
    <row r="40" spans="1:27" x14ac:dyDescent="0.2">
      <c r="A40" s="138"/>
      <c r="B40" s="137"/>
      <c r="C40" s="138"/>
      <c r="D40" s="139"/>
      <c r="E40" s="140"/>
      <c r="F40" s="137"/>
      <c r="G40" s="137"/>
      <c r="H40" s="137"/>
      <c r="I40" s="137"/>
      <c r="J40" s="137"/>
      <c r="K40" s="140"/>
      <c r="L40" s="137"/>
      <c r="M40" s="137"/>
      <c r="N40" s="137"/>
      <c r="O40" s="137"/>
      <c r="P40" s="140"/>
      <c r="Q40" s="137"/>
      <c r="R40" s="137"/>
      <c r="S40" s="137"/>
      <c r="T40" s="137"/>
      <c r="U40" s="137"/>
      <c r="V40" s="140"/>
      <c r="W40" s="137"/>
      <c r="X40" s="137"/>
      <c r="Y40" s="137"/>
      <c r="Z40" s="137"/>
      <c r="AA40" s="137"/>
    </row>
  </sheetData>
  <mergeCells count="5">
    <mergeCell ref="F7:J7"/>
    <mergeCell ref="L7:O7"/>
    <mergeCell ref="Q7:U7"/>
    <mergeCell ref="W7:AA7"/>
    <mergeCell ref="J35:K3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9"/>
  <sheetViews>
    <sheetView showGridLines="0" zoomScaleNormal="100" workbookViewId="0"/>
  </sheetViews>
  <sheetFormatPr baseColWidth="10" defaultColWidth="13.33203125" defaultRowHeight="12.75" x14ac:dyDescent="0.2"/>
  <cols>
    <col min="1" max="1" width="6.33203125" style="141" customWidth="1"/>
    <col min="2" max="2" width="10.1640625" style="141" customWidth="1"/>
    <col min="3" max="3" width="10.83203125" style="141" bestFit="1" customWidth="1"/>
    <col min="4" max="4" width="9.33203125" style="145" customWidth="1"/>
    <col min="5" max="5" width="1.6640625" style="141" customWidth="1"/>
    <col min="6" max="6" width="8" style="141" bestFit="1" customWidth="1"/>
    <col min="7" max="7" width="6.83203125" style="141" bestFit="1" customWidth="1"/>
    <col min="8" max="10" width="7.83203125" style="141" customWidth="1"/>
    <col min="11" max="11" width="2" style="141" customWidth="1"/>
    <col min="12" max="12" width="8.6640625" style="141" bestFit="1" customWidth="1"/>
    <col min="13" max="13" width="7.83203125" style="141" customWidth="1"/>
    <col min="14" max="15" width="8.6640625" style="141" bestFit="1" customWidth="1"/>
    <col min="16" max="16" width="2" style="141" customWidth="1"/>
    <col min="17" max="21" width="7.83203125" style="141" customWidth="1"/>
    <col min="22" max="22" width="2" style="141" customWidth="1"/>
    <col min="23" max="23" width="7.5" style="141" customWidth="1"/>
    <col min="24" max="27" width="7.83203125" style="141" customWidth="1"/>
    <col min="28" max="28" width="13.33203125" style="141" customWidth="1"/>
    <col min="29" max="16384" width="13.33203125" style="141"/>
  </cols>
  <sheetData>
    <row r="1" spans="1:27" ht="18.75" x14ac:dyDescent="0.3">
      <c r="A1" s="136" t="s">
        <v>1677</v>
      </c>
      <c r="B1" s="137"/>
      <c r="C1" s="138"/>
      <c r="D1" s="139"/>
      <c r="E1" s="140"/>
      <c r="F1" s="137"/>
      <c r="G1" s="137"/>
      <c r="H1" s="137"/>
      <c r="I1" s="137"/>
      <c r="J1" s="137"/>
      <c r="K1" s="140"/>
      <c r="L1" s="137"/>
      <c r="M1" s="137"/>
      <c r="N1" s="137"/>
      <c r="O1" s="137"/>
      <c r="P1" s="140"/>
      <c r="Q1" s="137"/>
      <c r="R1" s="137"/>
      <c r="S1" s="137"/>
      <c r="T1" s="137"/>
      <c r="U1" s="137"/>
      <c r="V1" s="140"/>
      <c r="W1" s="137"/>
      <c r="X1" s="137"/>
      <c r="Y1" s="137"/>
      <c r="Z1" s="137"/>
      <c r="AA1" s="137"/>
    </row>
    <row r="2" spans="1:27" ht="17.25" x14ac:dyDescent="0.3">
      <c r="A2" s="142" t="s">
        <v>1629</v>
      </c>
      <c r="B2" s="137"/>
      <c r="C2" s="138"/>
      <c r="D2" s="139"/>
      <c r="E2" s="140"/>
      <c r="F2" s="137"/>
      <c r="G2" s="137"/>
      <c r="H2" s="137"/>
      <c r="I2" s="137"/>
      <c r="J2" s="137"/>
      <c r="K2" s="140"/>
      <c r="L2" s="137"/>
      <c r="M2" s="137"/>
      <c r="N2" s="137"/>
      <c r="O2" s="137"/>
      <c r="P2" s="140"/>
      <c r="Q2" s="137"/>
      <c r="R2" s="137"/>
      <c r="S2" s="137"/>
      <c r="T2" s="137"/>
      <c r="U2" s="137"/>
      <c r="V2" s="140"/>
      <c r="W2" s="137"/>
      <c r="X2" s="137"/>
      <c r="Y2" s="137"/>
      <c r="Z2" s="137"/>
      <c r="AA2" s="137"/>
    </row>
    <row r="3" spans="1:27" ht="6.75" customHeight="1" x14ac:dyDescent="0.2">
      <c r="A3" s="138"/>
      <c r="B3" s="137"/>
      <c r="C3" s="138"/>
      <c r="D3" s="139"/>
      <c r="E3" s="140"/>
      <c r="F3" s="137"/>
      <c r="G3" s="137"/>
      <c r="H3" s="137"/>
      <c r="I3" s="137"/>
      <c r="J3" s="137"/>
      <c r="K3" s="140"/>
      <c r="L3" s="137"/>
      <c r="M3" s="137"/>
      <c r="N3" s="137"/>
      <c r="O3" s="137"/>
      <c r="P3" s="140"/>
      <c r="Q3" s="137"/>
      <c r="R3" s="137"/>
      <c r="S3" s="137"/>
      <c r="T3" s="137"/>
      <c r="U3" s="137"/>
      <c r="V3" s="140"/>
      <c r="W3" s="137"/>
      <c r="X3" s="137"/>
      <c r="Y3" s="137"/>
      <c r="Z3" s="137"/>
      <c r="AA3" s="137"/>
    </row>
    <row r="4" spans="1:27" ht="14.25" customHeight="1" x14ac:dyDescent="0.2">
      <c r="A4" s="143" t="s">
        <v>1630</v>
      </c>
      <c r="B4" s="144"/>
      <c r="E4" s="146"/>
      <c r="F4" s="144"/>
      <c r="G4" s="144"/>
      <c r="H4" s="144"/>
      <c r="I4" s="144"/>
      <c r="J4" s="144"/>
      <c r="K4" s="146"/>
      <c r="L4" s="144"/>
      <c r="M4" s="144"/>
      <c r="N4" s="144"/>
      <c r="O4" s="144"/>
      <c r="P4" s="146"/>
      <c r="Q4" s="144"/>
      <c r="R4" s="144"/>
      <c r="S4" s="144"/>
      <c r="T4" s="144"/>
      <c r="U4" s="144"/>
      <c r="V4" s="146"/>
      <c r="W4" s="144"/>
      <c r="X4" s="144"/>
      <c r="Y4" s="144"/>
      <c r="Z4" s="144"/>
      <c r="AA4" s="144"/>
    </row>
    <row r="5" spans="1:27" ht="6.75" customHeight="1" x14ac:dyDescent="0.2">
      <c r="A5" s="138"/>
      <c r="B5" s="137"/>
      <c r="C5" s="138"/>
      <c r="D5" s="139"/>
      <c r="E5" s="140"/>
      <c r="F5" s="137"/>
      <c r="G5" s="137"/>
      <c r="H5" s="137"/>
      <c r="I5" s="137"/>
      <c r="J5" s="137"/>
      <c r="K5" s="140"/>
      <c r="L5" s="137"/>
      <c r="M5" s="137"/>
      <c r="N5" s="137"/>
      <c r="O5" s="137"/>
      <c r="P5" s="140"/>
      <c r="Q5" s="137"/>
      <c r="R5" s="137"/>
      <c r="S5" s="137"/>
      <c r="T5" s="137"/>
      <c r="U5" s="137"/>
      <c r="V5" s="140"/>
      <c r="W5" s="137"/>
      <c r="X5" s="137"/>
      <c r="Y5" s="137"/>
      <c r="Z5" s="137"/>
      <c r="AA5" s="137"/>
    </row>
    <row r="6" spans="1:27" ht="12.75" customHeight="1" x14ac:dyDescent="0.2">
      <c r="A6" s="147"/>
      <c r="B6" s="148"/>
      <c r="C6" s="147"/>
      <c r="D6" s="149"/>
      <c r="E6" s="150"/>
      <c r="F6" s="768" t="s">
        <v>10</v>
      </c>
      <c r="G6" s="768"/>
      <c r="H6" s="768"/>
      <c r="I6" s="768"/>
      <c r="J6" s="768"/>
      <c r="K6" s="247"/>
      <c r="L6" s="769" t="s">
        <v>16</v>
      </c>
      <c r="M6" s="769"/>
      <c r="N6" s="769"/>
      <c r="O6" s="769"/>
      <c r="P6" s="247"/>
      <c r="Q6" s="770" t="s">
        <v>17</v>
      </c>
      <c r="R6" s="770"/>
      <c r="S6" s="770"/>
      <c r="T6" s="770"/>
      <c r="U6" s="770"/>
      <c r="V6" s="247"/>
      <c r="W6" s="771" t="s">
        <v>1632</v>
      </c>
      <c r="X6" s="771"/>
      <c r="Y6" s="771"/>
      <c r="Z6" s="771"/>
      <c r="AA6" s="771"/>
    </row>
    <row r="7" spans="1:27" ht="54.75" customHeight="1" x14ac:dyDescent="0.2">
      <c r="A7" s="151" t="s">
        <v>1633</v>
      </c>
      <c r="B7" s="152" t="s">
        <v>1634</v>
      </c>
      <c r="C7" s="151" t="s">
        <v>1635</v>
      </c>
      <c r="D7" s="153" t="s">
        <v>1636</v>
      </c>
      <c r="E7" s="154"/>
      <c r="F7" s="155" t="s">
        <v>1637</v>
      </c>
      <c r="G7" s="155" t="s">
        <v>1638</v>
      </c>
      <c r="H7" s="155" t="s">
        <v>1639</v>
      </c>
      <c r="I7" s="155" t="s">
        <v>54</v>
      </c>
      <c r="J7" s="155" t="s">
        <v>18</v>
      </c>
      <c r="K7" s="154"/>
      <c r="L7" s="156" t="s">
        <v>1637</v>
      </c>
      <c r="M7" s="156" t="s">
        <v>1639</v>
      </c>
      <c r="N7" s="156" t="s">
        <v>54</v>
      </c>
      <c r="O7" s="156" t="s">
        <v>18</v>
      </c>
      <c r="P7" s="154"/>
      <c r="Q7" s="157" t="s">
        <v>1637</v>
      </c>
      <c r="R7" s="157" t="s">
        <v>1640</v>
      </c>
      <c r="S7" s="157" t="s">
        <v>1641</v>
      </c>
      <c r="T7" s="157" t="s">
        <v>54</v>
      </c>
      <c r="U7" s="157" t="s">
        <v>18</v>
      </c>
      <c r="V7" s="154"/>
      <c r="W7" s="158" t="s">
        <v>1642</v>
      </c>
      <c r="X7" s="158" t="s">
        <v>1643</v>
      </c>
      <c r="Y7" s="158" t="s">
        <v>1644</v>
      </c>
      <c r="Z7" s="158" t="s">
        <v>1645</v>
      </c>
      <c r="AA7" s="158" t="s">
        <v>18</v>
      </c>
    </row>
    <row r="8" spans="1:27" ht="4.5" customHeight="1" x14ac:dyDescent="0.2">
      <c r="A8" s="138"/>
      <c r="B8" s="137"/>
      <c r="C8" s="138"/>
      <c r="D8" s="139"/>
      <c r="E8" s="140"/>
      <c r="F8" s="137"/>
      <c r="G8" s="137"/>
      <c r="H8" s="137"/>
      <c r="I8" s="137"/>
      <c r="J8" s="137"/>
      <c r="K8" s="140"/>
      <c r="L8" s="137"/>
      <c r="M8" s="137"/>
      <c r="N8" s="137"/>
      <c r="O8" s="137"/>
      <c r="P8" s="140"/>
      <c r="Q8" s="137"/>
      <c r="R8" s="137"/>
      <c r="S8" s="137"/>
      <c r="T8" s="137"/>
      <c r="U8" s="137"/>
      <c r="V8" s="140"/>
      <c r="W8" s="137"/>
      <c r="X8" s="137"/>
      <c r="Y8" s="137"/>
      <c r="Z8" s="137"/>
      <c r="AA8" s="137"/>
    </row>
    <row r="9" spans="1:27" ht="15.95" customHeight="1" thickBot="1" x14ac:dyDescent="0.25">
      <c r="A9" s="159" t="s">
        <v>1646</v>
      </c>
      <c r="B9" s="160">
        <f>SUM(B10:B33)</f>
        <v>804004</v>
      </c>
      <c r="C9" s="161">
        <f>SUM(C10:C33)</f>
        <v>431686</v>
      </c>
      <c r="D9" s="162">
        <f>C9/B9</f>
        <v>0.53692021432729187</v>
      </c>
      <c r="E9" s="146"/>
      <c r="F9" s="163">
        <f>SUM(F10:F14)</f>
        <v>53099</v>
      </c>
      <c r="G9" s="163">
        <f t="shared" ref="G9:I9" si="0">SUM(G10:G14)</f>
        <v>317</v>
      </c>
      <c r="H9" s="163">
        <f t="shared" si="0"/>
        <v>2236</v>
      </c>
      <c r="I9" s="163">
        <f t="shared" si="0"/>
        <v>1943</v>
      </c>
      <c r="J9" s="163">
        <f t="shared" ref="J9:J14" si="1">SUM(F9:I9)</f>
        <v>57595</v>
      </c>
      <c r="K9" s="146"/>
      <c r="L9" s="164">
        <f>SUM(L13:L23)</f>
        <v>197613</v>
      </c>
      <c r="M9" s="164">
        <f>SUM(M13:M23)</f>
        <v>10242</v>
      </c>
      <c r="N9" s="164">
        <f>SUM(N13:N23)</f>
        <v>1064</v>
      </c>
      <c r="O9" s="164">
        <f>SUM(L9:N9)</f>
        <v>208919</v>
      </c>
      <c r="P9" s="146"/>
      <c r="Q9" s="165">
        <f>SUM(Q19:Q26)</f>
        <v>52768</v>
      </c>
      <c r="R9" s="165">
        <f>SUM(R19:R26)</f>
        <v>33253</v>
      </c>
      <c r="S9" s="165">
        <f>SUM(S19:S26)</f>
        <v>9402</v>
      </c>
      <c r="T9" s="165">
        <f>SUM(T19:T26)</f>
        <v>563</v>
      </c>
      <c r="U9" s="165">
        <f>SUM(Q9:T9)</f>
        <v>95986</v>
      </c>
      <c r="V9" s="146"/>
      <c r="W9" s="166">
        <f>SUM(W22:W33)</f>
        <v>37009</v>
      </c>
      <c r="X9" s="166">
        <f>SUM(X22:X33)</f>
        <v>806</v>
      </c>
      <c r="Y9" s="166">
        <f>SUM(Y22:Y33)</f>
        <v>30464</v>
      </c>
      <c r="Z9" s="166">
        <f>SUM(Z22:Z33)</f>
        <v>907</v>
      </c>
      <c r="AA9" s="166">
        <f>SUM(W9:Z9)</f>
        <v>69186</v>
      </c>
    </row>
    <row r="10" spans="1:27" ht="15.75" customHeight="1" thickTop="1" thickBot="1" x14ac:dyDescent="0.25">
      <c r="A10" s="248" t="s">
        <v>1678</v>
      </c>
      <c r="B10" s="168">
        <v>32353</v>
      </c>
      <c r="C10" s="249">
        <f>SUM(J10,O10,U10,AA10)</f>
        <v>1875</v>
      </c>
      <c r="D10" s="170">
        <f t="shared" ref="D10:D33" si="2">C10/B10</f>
        <v>5.7954440082836213E-2</v>
      </c>
      <c r="E10" s="146"/>
      <c r="F10" s="171">
        <v>1696</v>
      </c>
      <c r="G10" s="171">
        <v>6</v>
      </c>
      <c r="H10" s="171">
        <v>109</v>
      </c>
      <c r="I10" s="171">
        <v>64</v>
      </c>
      <c r="J10" s="171">
        <f t="shared" si="1"/>
        <v>1875</v>
      </c>
      <c r="K10" s="146"/>
      <c r="L10" s="144"/>
      <c r="M10" s="144"/>
      <c r="N10" s="144"/>
      <c r="O10" s="144"/>
      <c r="P10" s="146"/>
      <c r="Q10" s="144"/>
      <c r="R10" s="144"/>
      <c r="S10" s="144"/>
      <c r="T10" s="144"/>
      <c r="U10" s="144"/>
      <c r="V10" s="146"/>
      <c r="W10" s="144"/>
      <c r="X10" s="144"/>
      <c r="Y10" s="144"/>
      <c r="Z10" s="144"/>
      <c r="AA10" s="144"/>
    </row>
    <row r="11" spans="1:27" ht="15.95" customHeight="1" x14ac:dyDescent="0.2">
      <c r="A11" s="173" t="s">
        <v>1647</v>
      </c>
      <c r="B11" s="168">
        <v>32619</v>
      </c>
      <c r="C11" s="169">
        <f>SUM(J11,O11,U11,AA11)</f>
        <v>11345</v>
      </c>
      <c r="D11" s="170">
        <f t="shared" si="2"/>
        <v>0.34780342745025905</v>
      </c>
      <c r="E11" s="174"/>
      <c r="F11" s="175">
        <v>10206</v>
      </c>
      <c r="G11" s="176">
        <v>101</v>
      </c>
      <c r="H11" s="176">
        <v>574</v>
      </c>
      <c r="I11" s="176">
        <v>464</v>
      </c>
      <c r="J11" s="177">
        <f t="shared" si="1"/>
        <v>11345</v>
      </c>
      <c r="K11" s="174"/>
      <c r="L11" s="178"/>
      <c r="M11" s="178"/>
      <c r="N11" s="178"/>
      <c r="O11" s="178"/>
      <c r="P11" s="174"/>
      <c r="Q11" s="178"/>
      <c r="R11" s="178"/>
      <c r="S11" s="178"/>
      <c r="T11" s="178"/>
      <c r="U11" s="178"/>
      <c r="V11" s="174"/>
      <c r="W11" s="179"/>
      <c r="X11" s="179"/>
      <c r="Y11" s="179"/>
      <c r="Z11" s="179"/>
      <c r="AA11" s="179"/>
    </row>
    <row r="12" spans="1:27" ht="15.95" customHeight="1" x14ac:dyDescent="0.2">
      <c r="A12" s="173" t="s">
        <v>1648</v>
      </c>
      <c r="B12" s="168">
        <v>32590</v>
      </c>
      <c r="C12" s="169">
        <f>SUM(J12,O12,U12,AA12)</f>
        <v>23682</v>
      </c>
      <c r="D12" s="170">
        <f t="shared" si="2"/>
        <v>0.72666462104940166</v>
      </c>
      <c r="E12" s="174"/>
      <c r="F12" s="180">
        <v>21962</v>
      </c>
      <c r="G12" s="181">
        <v>81</v>
      </c>
      <c r="H12" s="181">
        <v>841</v>
      </c>
      <c r="I12" s="181">
        <v>798</v>
      </c>
      <c r="J12" s="182">
        <f t="shared" si="1"/>
        <v>23682</v>
      </c>
      <c r="K12" s="174"/>
      <c r="L12" s="183"/>
      <c r="M12" s="183"/>
      <c r="N12" s="183"/>
      <c r="O12" s="183"/>
      <c r="P12" s="174"/>
      <c r="Q12" s="178"/>
      <c r="R12" s="178"/>
      <c r="S12" s="178"/>
      <c r="T12" s="178"/>
      <c r="U12" s="178"/>
      <c r="V12" s="174"/>
      <c r="W12" s="179"/>
      <c r="X12" s="179"/>
      <c r="Y12" s="179"/>
      <c r="Z12" s="179"/>
      <c r="AA12" s="179"/>
    </row>
    <row r="13" spans="1:27" ht="15.95" customHeight="1" thickBot="1" x14ac:dyDescent="0.25">
      <c r="A13" s="159" t="s">
        <v>1649</v>
      </c>
      <c r="B13" s="160">
        <v>32638</v>
      </c>
      <c r="C13" s="161">
        <f>SUM(J13,O13,U13,AA13)</f>
        <v>31399</v>
      </c>
      <c r="D13" s="162">
        <f t="shared" si="2"/>
        <v>0.9620381150805809</v>
      </c>
      <c r="E13" s="174"/>
      <c r="F13" s="184">
        <v>19194</v>
      </c>
      <c r="G13" s="185">
        <v>111</v>
      </c>
      <c r="H13" s="185">
        <v>712</v>
      </c>
      <c r="I13" s="185">
        <v>617</v>
      </c>
      <c r="J13" s="186">
        <f t="shared" si="1"/>
        <v>20634</v>
      </c>
      <c r="K13" s="174"/>
      <c r="L13" s="187">
        <v>10304</v>
      </c>
      <c r="M13" s="187">
        <v>419</v>
      </c>
      <c r="N13" s="187">
        <v>42</v>
      </c>
      <c r="O13" s="187">
        <f>SUM(L13:N13)</f>
        <v>10765</v>
      </c>
      <c r="P13" s="174"/>
      <c r="Q13" s="178"/>
      <c r="R13" s="178"/>
      <c r="S13" s="178"/>
      <c r="T13" s="178"/>
      <c r="U13" s="178"/>
      <c r="V13" s="174"/>
      <c r="W13" s="179"/>
      <c r="X13" s="179"/>
      <c r="Y13" s="179"/>
      <c r="Z13" s="179"/>
      <c r="AA13" s="179"/>
    </row>
    <row r="14" spans="1:27" ht="15.95" customHeight="1" thickTop="1" x14ac:dyDescent="0.2">
      <c r="A14" s="173" t="s">
        <v>1650</v>
      </c>
      <c r="B14" s="168">
        <v>32928</v>
      </c>
      <c r="C14" s="169">
        <f>SUM(J14,O14,U14,AA14)</f>
        <v>32382</v>
      </c>
      <c r="D14" s="170">
        <f t="shared" si="2"/>
        <v>0.98341836734693877</v>
      </c>
      <c r="E14" s="188"/>
      <c r="F14" s="181">
        <v>41</v>
      </c>
      <c r="G14" s="181">
        <v>18</v>
      </c>
      <c r="H14" s="181">
        <v>0</v>
      </c>
      <c r="I14" s="181">
        <v>0</v>
      </c>
      <c r="J14" s="181">
        <f t="shared" si="1"/>
        <v>59</v>
      </c>
      <c r="K14" s="188"/>
      <c r="L14" s="189">
        <v>30851</v>
      </c>
      <c r="M14" s="190">
        <v>1356</v>
      </c>
      <c r="N14" s="190">
        <v>116</v>
      </c>
      <c r="O14" s="191">
        <f t="shared" ref="O14:O23" si="3">SUM(L14:N14)</f>
        <v>32323</v>
      </c>
      <c r="P14" s="188"/>
      <c r="Q14" s="178"/>
      <c r="R14" s="178"/>
      <c r="S14" s="178"/>
      <c r="T14" s="178"/>
      <c r="U14" s="178"/>
      <c r="V14" s="188"/>
      <c r="W14" s="179"/>
      <c r="X14" s="179"/>
      <c r="Y14" s="179"/>
      <c r="Z14" s="179"/>
      <c r="AA14" s="179"/>
    </row>
    <row r="15" spans="1:27" ht="15.95" customHeight="1" x14ac:dyDescent="0.2">
      <c r="A15" s="173" t="s">
        <v>1651</v>
      </c>
      <c r="B15" s="168">
        <v>33181</v>
      </c>
      <c r="C15" s="169">
        <f t="shared" ref="C15:C20" si="4">SUM(O15,U15,AA15)</f>
        <v>33527</v>
      </c>
      <c r="D15" s="170">
        <f t="shared" si="2"/>
        <v>1.0104276543805191</v>
      </c>
      <c r="E15" s="174"/>
      <c r="F15" s="192"/>
      <c r="G15" s="192"/>
      <c r="H15" s="193" t="s">
        <v>1652</v>
      </c>
      <c r="I15" s="194">
        <f>SUM(J11:J13)/SUM(B11:B13)*100</f>
        <v>56.885750201845738</v>
      </c>
      <c r="J15" s="195" t="s">
        <v>1653</v>
      </c>
      <c r="K15" s="174"/>
      <c r="L15" s="196">
        <v>31763</v>
      </c>
      <c r="M15" s="197">
        <v>1576</v>
      </c>
      <c r="N15" s="197">
        <v>188</v>
      </c>
      <c r="O15" s="198">
        <f t="shared" si="3"/>
        <v>33527</v>
      </c>
      <c r="P15" s="174"/>
      <c r="Q15" s="178"/>
      <c r="R15" s="178"/>
      <c r="S15" s="178"/>
      <c r="T15" s="178"/>
      <c r="U15" s="178"/>
      <c r="V15" s="174"/>
      <c r="W15" s="179"/>
      <c r="X15" s="179"/>
      <c r="Y15" s="179"/>
      <c r="Z15" s="179"/>
      <c r="AA15" s="179"/>
    </row>
    <row r="16" spans="1:27" ht="15.95" customHeight="1" x14ac:dyDescent="0.2">
      <c r="A16" s="173" t="s">
        <v>1654</v>
      </c>
      <c r="B16" s="168">
        <v>33412</v>
      </c>
      <c r="C16" s="169">
        <f t="shared" si="4"/>
        <v>34309</v>
      </c>
      <c r="D16" s="170">
        <f t="shared" si="2"/>
        <v>1.0268466419250568</v>
      </c>
      <c r="E16" s="174"/>
      <c r="F16" s="192"/>
      <c r="G16" s="192"/>
      <c r="H16" s="193" t="s">
        <v>1655</v>
      </c>
      <c r="I16" s="194">
        <f>J9/SUM(B11:B13)*100</f>
        <v>58.8623054360379</v>
      </c>
      <c r="J16" s="195" t="s">
        <v>1653</v>
      </c>
      <c r="K16" s="174"/>
      <c r="L16" s="196">
        <v>32520</v>
      </c>
      <c r="M16" s="197">
        <v>1628</v>
      </c>
      <c r="N16" s="197">
        <v>161</v>
      </c>
      <c r="O16" s="198">
        <f t="shared" si="3"/>
        <v>34309</v>
      </c>
      <c r="P16" s="174"/>
      <c r="Q16" s="178"/>
      <c r="R16" s="178"/>
      <c r="S16" s="178"/>
      <c r="T16" s="178"/>
      <c r="U16" s="178"/>
      <c r="V16" s="174"/>
      <c r="W16" s="179"/>
      <c r="X16" s="179"/>
      <c r="Y16" s="179"/>
      <c r="Z16" s="179"/>
      <c r="AA16" s="179"/>
    </row>
    <row r="17" spans="1:27" ht="15.95" customHeight="1" x14ac:dyDescent="0.2">
      <c r="A17" s="173" t="s">
        <v>1656</v>
      </c>
      <c r="B17" s="168">
        <v>33617</v>
      </c>
      <c r="C17" s="169">
        <f t="shared" si="4"/>
        <v>34829</v>
      </c>
      <c r="D17" s="170">
        <f t="shared" si="2"/>
        <v>1.0360531873754351</v>
      </c>
      <c r="E17" s="174"/>
      <c r="F17" s="199"/>
      <c r="G17" s="199"/>
      <c r="H17" s="193" t="s">
        <v>1679</v>
      </c>
      <c r="I17" s="194">
        <f>J9/'Matrícula por edad'!J10*100</f>
        <v>50.24338753576663</v>
      </c>
      <c r="J17" s="195" t="s">
        <v>1653</v>
      </c>
      <c r="K17" s="174"/>
      <c r="L17" s="196">
        <v>32985</v>
      </c>
      <c r="M17" s="197">
        <v>1664</v>
      </c>
      <c r="N17" s="197">
        <v>180</v>
      </c>
      <c r="O17" s="198">
        <f t="shared" si="3"/>
        <v>34829</v>
      </c>
      <c r="P17" s="174"/>
      <c r="Q17" s="178"/>
      <c r="R17" s="178"/>
      <c r="S17" s="178"/>
      <c r="T17" s="178"/>
      <c r="U17" s="178"/>
      <c r="V17" s="174"/>
      <c r="W17" s="179"/>
      <c r="X17" s="179"/>
      <c r="Y17" s="179"/>
      <c r="Z17" s="179"/>
      <c r="AA17" s="179"/>
    </row>
    <row r="18" spans="1:27" ht="15.95" customHeight="1" x14ac:dyDescent="0.2">
      <c r="A18" s="173" t="s">
        <v>1657</v>
      </c>
      <c r="B18" s="168">
        <v>33835</v>
      </c>
      <c r="C18" s="169">
        <f t="shared" si="4"/>
        <v>33961</v>
      </c>
      <c r="D18" s="170">
        <f t="shared" si="2"/>
        <v>1.0037239544850007</v>
      </c>
      <c r="E18" s="174"/>
      <c r="F18" s="199"/>
      <c r="G18" s="199"/>
      <c r="H18" s="199"/>
      <c r="I18" s="199"/>
      <c r="J18" s="199"/>
      <c r="K18" s="174"/>
      <c r="L18" s="196">
        <v>32236</v>
      </c>
      <c r="M18" s="197">
        <v>1562</v>
      </c>
      <c r="N18" s="197">
        <v>163</v>
      </c>
      <c r="O18" s="198">
        <f t="shared" si="3"/>
        <v>33961</v>
      </c>
      <c r="P18" s="174"/>
      <c r="Q18" s="183"/>
      <c r="R18" s="183"/>
      <c r="S18" s="183"/>
      <c r="T18" s="183"/>
      <c r="U18" s="183"/>
      <c r="V18" s="174"/>
      <c r="W18" s="179"/>
      <c r="X18" s="179"/>
      <c r="Y18" s="179"/>
      <c r="Z18" s="179"/>
      <c r="AA18" s="179"/>
    </row>
    <row r="19" spans="1:27" ht="15.95" customHeight="1" thickBot="1" x14ac:dyDescent="0.25">
      <c r="A19" s="159" t="s">
        <v>1658</v>
      </c>
      <c r="B19" s="160">
        <v>34054</v>
      </c>
      <c r="C19" s="161">
        <f t="shared" si="4"/>
        <v>34825</v>
      </c>
      <c r="D19" s="162">
        <f t="shared" si="2"/>
        <v>1.0226405121277971</v>
      </c>
      <c r="E19" s="174"/>
      <c r="F19" s="199"/>
      <c r="G19" s="199"/>
      <c r="H19" s="199"/>
      <c r="I19" s="199"/>
      <c r="J19" s="199"/>
      <c r="K19" s="174"/>
      <c r="L19" s="200">
        <v>23791</v>
      </c>
      <c r="M19" s="201">
        <v>1286</v>
      </c>
      <c r="N19" s="201">
        <v>132</v>
      </c>
      <c r="O19" s="202">
        <f t="shared" si="3"/>
        <v>25209</v>
      </c>
      <c r="P19" s="174"/>
      <c r="Q19" s="250">
        <v>5235</v>
      </c>
      <c r="R19" s="250">
        <v>3543</v>
      </c>
      <c r="S19" s="250">
        <v>792</v>
      </c>
      <c r="T19" s="250">
        <v>46</v>
      </c>
      <c r="U19" s="250">
        <f>SUM(Q19:T19)</f>
        <v>9616</v>
      </c>
      <c r="V19" s="174"/>
      <c r="W19" s="179"/>
      <c r="X19" s="204"/>
      <c r="Y19" s="179"/>
      <c r="Z19" s="179"/>
      <c r="AA19" s="179"/>
    </row>
    <row r="20" spans="1:27" ht="15.95" customHeight="1" thickTop="1" x14ac:dyDescent="0.2">
      <c r="A20" s="205" t="s">
        <v>1659</v>
      </c>
      <c r="B20" s="206">
        <v>34233</v>
      </c>
      <c r="C20" s="207">
        <f t="shared" si="4"/>
        <v>33421</v>
      </c>
      <c r="D20" s="208">
        <f t="shared" si="2"/>
        <v>0.97628019747027717</v>
      </c>
      <c r="E20" s="174"/>
      <c r="F20" s="199"/>
      <c r="G20" s="199"/>
      <c r="H20" s="199"/>
      <c r="I20" s="199"/>
      <c r="J20" s="199"/>
      <c r="K20" s="174"/>
      <c r="L20" s="190">
        <v>2654</v>
      </c>
      <c r="M20" s="190">
        <v>448</v>
      </c>
      <c r="N20" s="190">
        <v>51</v>
      </c>
      <c r="O20" s="190">
        <f t="shared" si="3"/>
        <v>3153</v>
      </c>
      <c r="P20" s="174"/>
      <c r="Q20" s="209">
        <v>16691</v>
      </c>
      <c r="R20" s="210">
        <v>10756</v>
      </c>
      <c r="S20" s="210">
        <v>2701</v>
      </c>
      <c r="T20" s="210">
        <v>120</v>
      </c>
      <c r="U20" s="251">
        <f t="shared" ref="U20:U26" si="5">SUM(Q20:T20)</f>
        <v>30268</v>
      </c>
      <c r="V20" s="174"/>
      <c r="W20" s="179"/>
      <c r="X20" s="179"/>
      <c r="Y20" s="179"/>
      <c r="Z20" s="179"/>
      <c r="AA20" s="179"/>
    </row>
    <row r="21" spans="1:27" ht="15.95" customHeight="1" x14ac:dyDescent="0.2">
      <c r="A21" s="212" t="s">
        <v>1660</v>
      </c>
      <c r="B21" s="213">
        <v>34389</v>
      </c>
      <c r="C21" s="214">
        <f>SUM(O21,U21,AA21)</f>
        <v>32351</v>
      </c>
      <c r="D21" s="215">
        <f t="shared" si="2"/>
        <v>0.9407368635319433</v>
      </c>
      <c r="E21" s="174"/>
      <c r="F21" s="199"/>
      <c r="G21" s="199"/>
      <c r="H21" s="199"/>
      <c r="I21" s="199"/>
      <c r="J21" s="199"/>
      <c r="K21" s="174"/>
      <c r="L21" s="187">
        <v>414</v>
      </c>
      <c r="M21" s="187">
        <v>213</v>
      </c>
      <c r="N21" s="187">
        <v>21</v>
      </c>
      <c r="O21" s="187">
        <f t="shared" si="3"/>
        <v>648</v>
      </c>
      <c r="P21" s="174"/>
      <c r="Q21" s="216">
        <v>17592</v>
      </c>
      <c r="R21" s="217">
        <v>10954</v>
      </c>
      <c r="S21" s="217">
        <v>2957</v>
      </c>
      <c r="T21" s="217">
        <v>200</v>
      </c>
      <c r="U21" s="252">
        <f t="shared" si="5"/>
        <v>31703</v>
      </c>
      <c r="V21" s="174"/>
      <c r="W21" s="219"/>
      <c r="X21" s="219"/>
      <c r="Y21" s="219"/>
      <c r="Z21" s="219"/>
      <c r="AA21" s="219"/>
    </row>
    <row r="22" spans="1:27" ht="15.95" customHeight="1" thickBot="1" x14ac:dyDescent="0.25">
      <c r="A22" s="159" t="s">
        <v>1661</v>
      </c>
      <c r="B22" s="160">
        <v>34527</v>
      </c>
      <c r="C22" s="161">
        <f>SUM(O22,U22,AA22)</f>
        <v>25349</v>
      </c>
      <c r="D22" s="162">
        <f t="shared" si="2"/>
        <v>0.7341790482810554</v>
      </c>
      <c r="E22" s="174"/>
      <c r="F22" s="199"/>
      <c r="G22" s="199"/>
      <c r="H22" s="199"/>
      <c r="I22" s="199"/>
      <c r="J22" s="199"/>
      <c r="K22" s="174"/>
      <c r="L22" s="187">
        <v>66</v>
      </c>
      <c r="M22" s="187">
        <v>59</v>
      </c>
      <c r="N22" s="187">
        <v>1</v>
      </c>
      <c r="O22" s="187">
        <f t="shared" si="3"/>
        <v>126</v>
      </c>
      <c r="P22" s="174"/>
      <c r="Q22" s="220">
        <v>11879</v>
      </c>
      <c r="R22" s="221">
        <v>7264</v>
      </c>
      <c r="S22" s="221">
        <v>2196</v>
      </c>
      <c r="T22" s="221">
        <v>145</v>
      </c>
      <c r="U22" s="253">
        <f t="shared" si="5"/>
        <v>21484</v>
      </c>
      <c r="V22" s="174"/>
      <c r="W22" s="223">
        <v>2415</v>
      </c>
      <c r="X22" s="223">
        <v>24</v>
      </c>
      <c r="Y22" s="223">
        <v>1297</v>
      </c>
      <c r="Z22" s="223">
        <v>3</v>
      </c>
      <c r="AA22" s="223">
        <f>SUM(W22:Z22)</f>
        <v>3739</v>
      </c>
    </row>
    <row r="23" spans="1:27" ht="15.95" customHeight="1" thickTop="1" x14ac:dyDescent="0.2">
      <c r="A23" s="205" t="s">
        <v>1662</v>
      </c>
      <c r="B23" s="206">
        <v>34612</v>
      </c>
      <c r="C23" s="207">
        <f>SUM(O23,U23,AA23)</f>
        <v>23693</v>
      </c>
      <c r="D23" s="208">
        <f t="shared" si="2"/>
        <v>0.68453137640124817</v>
      </c>
      <c r="E23" s="174"/>
      <c r="F23" s="199"/>
      <c r="G23" s="199"/>
      <c r="H23" s="199"/>
      <c r="I23" s="199"/>
      <c r="J23" s="199"/>
      <c r="K23" s="174"/>
      <c r="L23" s="187">
        <v>29</v>
      </c>
      <c r="M23" s="187">
        <v>31</v>
      </c>
      <c r="N23" s="187">
        <v>9</v>
      </c>
      <c r="O23" s="187">
        <f t="shared" si="3"/>
        <v>69</v>
      </c>
      <c r="P23" s="174"/>
      <c r="Q23" s="210">
        <v>1238</v>
      </c>
      <c r="R23" s="210">
        <v>664</v>
      </c>
      <c r="S23" s="210">
        <v>537</v>
      </c>
      <c r="T23" s="210">
        <v>35</v>
      </c>
      <c r="U23" s="210">
        <f t="shared" si="5"/>
        <v>2474</v>
      </c>
      <c r="V23" s="174"/>
      <c r="W23" s="225">
        <v>11353</v>
      </c>
      <c r="X23" s="226">
        <v>129</v>
      </c>
      <c r="Y23" s="226">
        <v>9653</v>
      </c>
      <c r="Z23" s="226">
        <v>15</v>
      </c>
      <c r="AA23" s="227">
        <f t="shared" ref="AA23:AA33" si="6">SUM(W23:Z23)</f>
        <v>21150</v>
      </c>
    </row>
    <row r="24" spans="1:27" ht="15.95" customHeight="1" x14ac:dyDescent="0.2">
      <c r="A24" s="212" t="s">
        <v>1663</v>
      </c>
      <c r="B24" s="213">
        <v>34567</v>
      </c>
      <c r="C24" s="214">
        <f>SUM(U24,AA24)</f>
        <v>21455</v>
      </c>
      <c r="D24" s="215">
        <f t="shared" si="2"/>
        <v>0.62067868197992304</v>
      </c>
      <c r="E24" s="174"/>
      <c r="F24" s="199"/>
      <c r="G24" s="199"/>
      <c r="H24" s="199"/>
      <c r="I24" s="199"/>
      <c r="J24" s="199"/>
      <c r="K24" s="174"/>
      <c r="L24" s="192"/>
      <c r="M24" s="193" t="s">
        <v>1664</v>
      </c>
      <c r="N24" s="194">
        <f>O9/SUM(B14:B19)*100</f>
        <v>103.92584080745372</v>
      </c>
      <c r="O24" s="195" t="s">
        <v>1653</v>
      </c>
      <c r="P24" s="174"/>
      <c r="Q24" s="250">
        <v>126</v>
      </c>
      <c r="R24" s="250">
        <v>66</v>
      </c>
      <c r="S24" s="250">
        <v>147</v>
      </c>
      <c r="T24" s="250">
        <v>14</v>
      </c>
      <c r="U24" s="250">
        <f t="shared" si="5"/>
        <v>353</v>
      </c>
      <c r="V24" s="174"/>
      <c r="W24" s="228">
        <v>11318</v>
      </c>
      <c r="X24" s="229">
        <v>134</v>
      </c>
      <c r="Y24" s="229">
        <v>9606</v>
      </c>
      <c r="Z24" s="229">
        <v>44</v>
      </c>
      <c r="AA24" s="230">
        <f t="shared" si="6"/>
        <v>21102</v>
      </c>
    </row>
    <row r="25" spans="1:27" ht="15.95" customHeight="1" thickBot="1" x14ac:dyDescent="0.25">
      <c r="A25" s="159" t="s">
        <v>1665</v>
      </c>
      <c r="B25" s="160">
        <v>34378</v>
      </c>
      <c r="C25" s="161">
        <f>SUM(U25,AA25)</f>
        <v>16564</v>
      </c>
      <c r="D25" s="162">
        <f t="shared" si="2"/>
        <v>0.48181976845657104</v>
      </c>
      <c r="E25" s="174"/>
      <c r="F25" s="199"/>
      <c r="G25" s="199"/>
      <c r="H25" s="199"/>
      <c r="I25" s="199"/>
      <c r="J25" s="199"/>
      <c r="K25" s="174"/>
      <c r="L25" s="199"/>
      <c r="M25" s="193" t="s">
        <v>1679</v>
      </c>
      <c r="N25" s="194">
        <f>O9/'Matrícula por edad'!O10*100</f>
        <v>50.879906091395291</v>
      </c>
      <c r="O25" s="195" t="s">
        <v>1653</v>
      </c>
      <c r="P25" s="174"/>
      <c r="Q25" s="250">
        <v>4</v>
      </c>
      <c r="R25" s="250">
        <v>5</v>
      </c>
      <c r="S25" s="250">
        <v>48</v>
      </c>
      <c r="T25" s="250">
        <v>2</v>
      </c>
      <c r="U25" s="250">
        <f t="shared" si="5"/>
        <v>59</v>
      </c>
      <c r="V25" s="174"/>
      <c r="W25" s="232">
        <v>8591</v>
      </c>
      <c r="X25" s="233">
        <v>97</v>
      </c>
      <c r="Y25" s="233">
        <v>7757</v>
      </c>
      <c r="Z25" s="233">
        <v>60</v>
      </c>
      <c r="AA25" s="234">
        <f t="shared" si="6"/>
        <v>16505</v>
      </c>
    </row>
    <row r="26" spans="1:27" ht="15.95" customHeight="1" thickTop="1" x14ac:dyDescent="0.2">
      <c r="A26" s="205" t="s">
        <v>1666</v>
      </c>
      <c r="B26" s="206">
        <v>34138</v>
      </c>
      <c r="C26" s="207">
        <f>SUM(U26,AA26)</f>
        <v>4145</v>
      </c>
      <c r="D26" s="208">
        <f t="shared" si="2"/>
        <v>0.12141894662839064</v>
      </c>
      <c r="E26" s="174"/>
      <c r="F26" s="199"/>
      <c r="G26" s="199"/>
      <c r="H26" s="199"/>
      <c r="I26" s="199"/>
      <c r="J26" s="199"/>
      <c r="K26" s="174"/>
      <c r="L26" s="199"/>
      <c r="M26" s="199"/>
      <c r="N26" s="199"/>
      <c r="O26" s="199"/>
      <c r="P26" s="174"/>
      <c r="Q26" s="250">
        <v>3</v>
      </c>
      <c r="R26" s="250">
        <v>1</v>
      </c>
      <c r="S26" s="250">
        <v>24</v>
      </c>
      <c r="T26" s="250">
        <v>1</v>
      </c>
      <c r="U26" s="250">
        <f t="shared" si="5"/>
        <v>29</v>
      </c>
      <c r="V26" s="174"/>
      <c r="W26" s="226">
        <v>2244</v>
      </c>
      <c r="X26" s="226">
        <v>49</v>
      </c>
      <c r="Y26" s="226">
        <v>1703</v>
      </c>
      <c r="Z26" s="226">
        <v>120</v>
      </c>
      <c r="AA26" s="235">
        <f t="shared" si="6"/>
        <v>4116</v>
      </c>
    </row>
    <row r="27" spans="1:27" ht="15.95" customHeight="1" x14ac:dyDescent="0.2">
      <c r="A27" s="212" t="s">
        <v>1667</v>
      </c>
      <c r="B27" s="213">
        <v>33865</v>
      </c>
      <c r="C27" s="214">
        <f t="shared" ref="C27:C33" si="7">AA27</f>
        <v>995</v>
      </c>
      <c r="D27" s="215">
        <f t="shared" si="2"/>
        <v>2.9381367193267387E-2</v>
      </c>
      <c r="E27" s="174"/>
      <c r="F27" s="199"/>
      <c r="G27" s="199"/>
      <c r="H27" s="199"/>
      <c r="I27" s="199"/>
      <c r="J27" s="199"/>
      <c r="K27" s="174"/>
      <c r="L27" s="199"/>
      <c r="M27" s="199"/>
      <c r="N27" s="199"/>
      <c r="O27" s="199"/>
      <c r="P27" s="236"/>
      <c r="Q27" s="192"/>
      <c r="R27" s="183"/>
      <c r="S27" s="193" t="s">
        <v>1668</v>
      </c>
      <c r="T27" s="194">
        <f>U9/SUM(B20:B22)*100</f>
        <v>93.055676739473967</v>
      </c>
      <c r="U27" s="195" t="s">
        <v>1653</v>
      </c>
      <c r="V27" s="174"/>
      <c r="W27" s="223">
        <v>511</v>
      </c>
      <c r="X27" s="223">
        <v>63</v>
      </c>
      <c r="Y27" s="223">
        <v>296</v>
      </c>
      <c r="Z27" s="223">
        <v>125</v>
      </c>
      <c r="AA27" s="223">
        <f t="shared" si="6"/>
        <v>995</v>
      </c>
    </row>
    <row r="28" spans="1:27" ht="15.95" customHeight="1" x14ac:dyDescent="0.2">
      <c r="A28" s="173" t="s">
        <v>1669</v>
      </c>
      <c r="B28" s="168">
        <v>33564</v>
      </c>
      <c r="C28" s="169">
        <f t="shared" si="7"/>
        <v>311</v>
      </c>
      <c r="D28" s="170">
        <f t="shared" si="2"/>
        <v>9.2658801096412828E-3</v>
      </c>
      <c r="E28" s="174"/>
      <c r="F28" s="199"/>
      <c r="G28" s="199"/>
      <c r="H28" s="199"/>
      <c r="I28" s="199"/>
      <c r="J28" s="199"/>
      <c r="K28" s="174"/>
      <c r="L28" s="199"/>
      <c r="M28" s="199"/>
      <c r="N28" s="199"/>
      <c r="O28" s="199"/>
      <c r="P28" s="174"/>
      <c r="Q28" s="199"/>
      <c r="R28" s="199"/>
      <c r="S28" s="193" t="s">
        <v>1679</v>
      </c>
      <c r="T28" s="194">
        <f>U9/'Matrícula por edad'!U10*100</f>
        <v>50.069899428285268</v>
      </c>
      <c r="U28" s="195" t="s">
        <v>1653</v>
      </c>
      <c r="V28" s="174"/>
      <c r="W28" s="223">
        <v>113</v>
      </c>
      <c r="X28" s="223">
        <v>23</v>
      </c>
      <c r="Y28" s="223">
        <v>59</v>
      </c>
      <c r="Z28" s="223">
        <v>116</v>
      </c>
      <c r="AA28" s="223">
        <f t="shared" si="6"/>
        <v>311</v>
      </c>
    </row>
    <row r="29" spans="1:27" ht="15.95" customHeight="1" x14ac:dyDescent="0.2">
      <c r="A29" s="173" t="s">
        <v>1670</v>
      </c>
      <c r="B29" s="168">
        <v>33297</v>
      </c>
      <c r="C29" s="169">
        <f t="shared" si="7"/>
        <v>188</v>
      </c>
      <c r="D29" s="170">
        <f t="shared" si="2"/>
        <v>5.6461543081959336E-3</v>
      </c>
      <c r="E29" s="174"/>
      <c r="F29" s="199"/>
      <c r="G29" s="199"/>
      <c r="H29" s="199"/>
      <c r="I29" s="199"/>
      <c r="J29" s="199"/>
      <c r="K29" s="174"/>
      <c r="L29" s="199"/>
      <c r="M29" s="199"/>
      <c r="N29" s="199"/>
      <c r="O29" s="199"/>
      <c r="P29" s="174"/>
      <c r="Q29" s="199"/>
      <c r="R29" s="199"/>
      <c r="S29" s="199"/>
      <c r="T29" s="199"/>
      <c r="U29" s="199"/>
      <c r="V29" s="174"/>
      <c r="W29" s="223">
        <v>43</v>
      </c>
      <c r="X29" s="223">
        <v>41</v>
      </c>
      <c r="Y29" s="223">
        <v>15</v>
      </c>
      <c r="Z29" s="223">
        <v>89</v>
      </c>
      <c r="AA29" s="223">
        <f t="shared" si="6"/>
        <v>188</v>
      </c>
    </row>
    <row r="30" spans="1:27" ht="15.95" customHeight="1" x14ac:dyDescent="0.2">
      <c r="A30" s="173" t="s">
        <v>1671</v>
      </c>
      <c r="B30" s="168">
        <v>33070</v>
      </c>
      <c r="C30" s="169">
        <f t="shared" si="7"/>
        <v>125</v>
      </c>
      <c r="D30" s="170">
        <f t="shared" si="2"/>
        <v>3.7798609011188387E-3</v>
      </c>
      <c r="E30" s="174"/>
      <c r="F30" s="199"/>
      <c r="G30" s="199"/>
      <c r="H30" s="199"/>
      <c r="I30" s="199"/>
      <c r="J30" s="199"/>
      <c r="K30" s="174"/>
      <c r="L30" s="199"/>
      <c r="M30" s="199"/>
      <c r="N30" s="199"/>
      <c r="O30" s="199"/>
      <c r="P30" s="174"/>
      <c r="Q30" s="199"/>
      <c r="R30" s="199"/>
      <c r="S30" s="199"/>
      <c r="T30" s="199"/>
      <c r="U30" s="199"/>
      <c r="V30" s="174"/>
      <c r="W30" s="223">
        <v>26</v>
      </c>
      <c r="X30" s="223">
        <v>17</v>
      </c>
      <c r="Y30" s="223">
        <v>12</v>
      </c>
      <c r="Z30" s="223">
        <v>70</v>
      </c>
      <c r="AA30" s="223">
        <f t="shared" si="6"/>
        <v>125</v>
      </c>
    </row>
    <row r="31" spans="1:27" ht="15.95" customHeight="1" x14ac:dyDescent="0.2">
      <c r="A31" s="173" t="s">
        <v>1672</v>
      </c>
      <c r="B31" s="168">
        <v>32875</v>
      </c>
      <c r="C31" s="169">
        <f t="shared" si="7"/>
        <v>104</v>
      </c>
      <c r="D31" s="170">
        <f t="shared" si="2"/>
        <v>3.1634980988593155E-3</v>
      </c>
      <c r="E31" s="174"/>
      <c r="F31" s="199"/>
      <c r="G31" s="199"/>
      <c r="H31" s="199"/>
      <c r="I31" s="199"/>
      <c r="J31" s="199"/>
      <c r="K31" s="174"/>
      <c r="L31" s="199"/>
      <c r="M31" s="199"/>
      <c r="N31" s="199"/>
      <c r="O31" s="199"/>
      <c r="P31" s="174"/>
      <c r="Q31" s="199"/>
      <c r="R31" s="199"/>
      <c r="S31" s="199"/>
      <c r="T31" s="199"/>
      <c r="U31" s="199"/>
      <c r="V31" s="174"/>
      <c r="W31" s="223">
        <v>32</v>
      </c>
      <c r="X31" s="223">
        <v>17</v>
      </c>
      <c r="Y31" s="223">
        <v>7</v>
      </c>
      <c r="Z31" s="223">
        <v>48</v>
      </c>
      <c r="AA31" s="223">
        <f t="shared" si="6"/>
        <v>104</v>
      </c>
    </row>
    <row r="32" spans="1:27" ht="15.95" customHeight="1" x14ac:dyDescent="0.2">
      <c r="A32" s="173" t="s">
        <v>1673</v>
      </c>
      <c r="B32" s="168">
        <v>32717</v>
      </c>
      <c r="C32" s="169">
        <f t="shared" si="7"/>
        <v>77</v>
      </c>
      <c r="D32" s="170">
        <f t="shared" si="2"/>
        <v>2.3535165204633677E-3</v>
      </c>
      <c r="E32" s="174"/>
      <c r="F32" s="199"/>
      <c r="G32" s="199"/>
      <c r="H32" s="199"/>
      <c r="I32" s="199"/>
      <c r="J32" s="199"/>
      <c r="K32" s="174"/>
      <c r="L32" s="199"/>
      <c r="M32" s="199"/>
      <c r="N32" s="199"/>
      <c r="O32" s="199"/>
      <c r="P32" s="174"/>
      <c r="Q32" s="199"/>
      <c r="R32" s="199"/>
      <c r="S32" s="199"/>
      <c r="T32" s="199"/>
      <c r="U32" s="199"/>
      <c r="V32" s="174"/>
      <c r="W32" s="223">
        <v>20</v>
      </c>
      <c r="X32" s="223">
        <v>14</v>
      </c>
      <c r="Y32" s="223">
        <v>6</v>
      </c>
      <c r="Z32" s="223">
        <v>37</v>
      </c>
      <c r="AA32" s="223">
        <f t="shared" si="6"/>
        <v>77</v>
      </c>
    </row>
    <row r="33" spans="1:27" ht="15.95" customHeight="1" x14ac:dyDescent="0.2">
      <c r="A33" s="173" t="s">
        <v>1674</v>
      </c>
      <c r="B33" s="168">
        <v>32545</v>
      </c>
      <c r="C33" s="169">
        <f t="shared" si="7"/>
        <v>774</v>
      </c>
      <c r="D33" s="170">
        <f t="shared" si="2"/>
        <v>2.3782455062221538E-2</v>
      </c>
      <c r="E33" s="174"/>
      <c r="F33" s="183"/>
      <c r="G33" s="183"/>
      <c r="H33" s="183"/>
      <c r="I33" s="183"/>
      <c r="J33" s="183"/>
      <c r="K33" s="183"/>
      <c r="L33" s="237"/>
      <c r="M33" s="199"/>
      <c r="N33" s="199"/>
      <c r="O33" s="199"/>
      <c r="P33" s="174"/>
      <c r="Q33" s="199"/>
      <c r="R33" s="199"/>
      <c r="S33" s="199"/>
      <c r="T33" s="199"/>
      <c r="U33" s="199"/>
      <c r="V33" s="174"/>
      <c r="W33" s="223">
        <v>343</v>
      </c>
      <c r="X33" s="223">
        <v>198</v>
      </c>
      <c r="Y33" s="223">
        <v>53</v>
      </c>
      <c r="Z33" s="223">
        <v>180</v>
      </c>
      <c r="AA33" s="223">
        <f t="shared" si="6"/>
        <v>774</v>
      </c>
    </row>
    <row r="34" spans="1:27" x14ac:dyDescent="0.2">
      <c r="A34" s="238"/>
      <c r="B34" s="144"/>
      <c r="C34" s="239"/>
      <c r="E34" s="146"/>
      <c r="F34" s="240" t="s">
        <v>1675</v>
      </c>
      <c r="G34" s="240"/>
      <c r="H34" s="240"/>
      <c r="I34" s="143"/>
      <c r="J34" s="767">
        <f>SUM(J9,O9,U9)/SUM(B11:B22)</f>
        <v>0.90168970432039963</v>
      </c>
      <c r="K34" s="767"/>
      <c r="L34" s="144"/>
      <c r="M34" s="144"/>
      <c r="N34" s="144"/>
      <c r="O34" s="144"/>
      <c r="P34" s="146"/>
      <c r="Q34" s="144"/>
      <c r="R34" s="144"/>
      <c r="S34" s="144"/>
      <c r="T34" s="144"/>
      <c r="U34" s="144"/>
      <c r="V34" s="146"/>
      <c r="W34" s="144"/>
      <c r="X34" s="241"/>
      <c r="Y34" s="242" t="s">
        <v>1676</v>
      </c>
      <c r="Z34" s="194">
        <f>AA9/SUM(B23:B25)*100</f>
        <v>66.809583128132331</v>
      </c>
      <c r="AA34" s="243" t="s">
        <v>1653</v>
      </c>
    </row>
    <row r="35" spans="1:27" x14ac:dyDescent="0.2">
      <c r="A35" s="244"/>
      <c r="B35" s="144"/>
      <c r="E35" s="146"/>
      <c r="F35" s="144"/>
      <c r="G35" s="144"/>
      <c r="H35" s="144"/>
      <c r="I35" s="144"/>
      <c r="J35" s="144"/>
      <c r="K35" s="146"/>
      <c r="L35" s="144"/>
      <c r="M35" s="144"/>
      <c r="N35" s="144"/>
      <c r="O35" s="144"/>
      <c r="P35" s="146"/>
      <c r="Q35" s="144"/>
      <c r="R35" s="144"/>
      <c r="S35" s="144"/>
      <c r="T35" s="144"/>
      <c r="U35" s="144"/>
      <c r="V35" s="146"/>
      <c r="W35" s="144"/>
      <c r="X35" s="144"/>
      <c r="Y35" s="242" t="s">
        <v>1679</v>
      </c>
      <c r="Z35" s="254">
        <f>AA9/'Matrícula por edad'!AA10*100</f>
        <v>47.199841725735261</v>
      </c>
      <c r="AA35" s="240" t="s">
        <v>1653</v>
      </c>
    </row>
    <row r="36" spans="1:27" x14ac:dyDescent="0.2">
      <c r="A36" s="138"/>
      <c r="B36" s="137"/>
      <c r="C36" s="138"/>
      <c r="D36" s="139"/>
      <c r="E36" s="140"/>
      <c r="F36" s="137"/>
      <c r="G36" s="137"/>
      <c r="H36" s="137"/>
      <c r="I36" s="137"/>
      <c r="J36" s="137"/>
      <c r="K36" s="140"/>
      <c r="L36" s="137"/>
      <c r="M36" s="137"/>
      <c r="N36" s="137"/>
      <c r="O36" s="137"/>
      <c r="P36" s="140"/>
      <c r="Q36" s="137"/>
      <c r="R36" s="137"/>
      <c r="S36" s="137"/>
      <c r="T36" s="137"/>
      <c r="U36" s="137"/>
      <c r="V36" s="140"/>
      <c r="W36" s="137"/>
      <c r="X36" s="137"/>
      <c r="Y36" s="137"/>
      <c r="Z36" s="137"/>
      <c r="AA36" s="137"/>
    </row>
    <row r="37" spans="1:27" x14ac:dyDescent="0.2">
      <c r="A37" s="246"/>
      <c r="B37" s="137"/>
      <c r="C37" s="138"/>
      <c r="D37" s="139"/>
      <c r="E37" s="140"/>
      <c r="F37" s="137"/>
      <c r="G37" s="137"/>
      <c r="H37" s="137"/>
      <c r="I37" s="137"/>
      <c r="J37" s="137"/>
      <c r="K37" s="140"/>
      <c r="L37" s="137"/>
      <c r="M37" s="137"/>
      <c r="N37" s="137"/>
      <c r="O37" s="137"/>
      <c r="P37" s="140"/>
      <c r="Q37" s="137"/>
      <c r="R37" s="137"/>
      <c r="S37" s="137"/>
      <c r="T37" s="137"/>
      <c r="U37" s="137"/>
      <c r="V37" s="140"/>
      <c r="W37" s="137"/>
      <c r="X37" s="137"/>
      <c r="Y37" s="137"/>
      <c r="Z37" s="137"/>
      <c r="AA37" s="137"/>
    </row>
    <row r="38" spans="1:27" x14ac:dyDescent="0.2">
      <c r="A38" s="138"/>
      <c r="B38" s="137"/>
      <c r="C38" s="138"/>
      <c r="D38" s="139"/>
      <c r="E38" s="140"/>
      <c r="F38" s="137"/>
      <c r="G38" s="137"/>
      <c r="H38" s="137"/>
      <c r="I38" s="137"/>
      <c r="J38" s="137"/>
      <c r="K38" s="140"/>
      <c r="L38" s="137"/>
      <c r="M38" s="137"/>
      <c r="N38" s="137"/>
      <c r="O38" s="137"/>
      <c r="P38" s="140"/>
      <c r="Q38" s="137"/>
      <c r="R38" s="137"/>
      <c r="S38" s="137"/>
      <c r="T38" s="137"/>
      <c r="U38" s="137"/>
      <c r="V38" s="140"/>
      <c r="W38" s="137"/>
      <c r="X38" s="137"/>
      <c r="Y38" s="137"/>
      <c r="Z38" s="137"/>
      <c r="AA38" s="137"/>
    </row>
    <row r="39" spans="1:27" x14ac:dyDescent="0.2">
      <c r="A39" s="138"/>
      <c r="B39" s="137"/>
      <c r="C39" s="138"/>
      <c r="D39" s="139"/>
      <c r="E39" s="140"/>
      <c r="F39" s="137"/>
      <c r="G39" s="137"/>
      <c r="H39" s="137"/>
      <c r="I39" s="137"/>
      <c r="J39" s="137"/>
      <c r="K39" s="140"/>
      <c r="L39" s="137"/>
      <c r="M39" s="137"/>
      <c r="N39" s="137"/>
      <c r="O39" s="137"/>
      <c r="P39" s="140"/>
      <c r="Q39" s="137"/>
      <c r="R39" s="137"/>
      <c r="S39" s="137"/>
      <c r="T39" s="137"/>
      <c r="U39" s="137"/>
      <c r="V39" s="140"/>
      <c r="W39" s="137"/>
      <c r="X39" s="137"/>
      <c r="Y39" s="137"/>
      <c r="Z39" s="137"/>
      <c r="AA39" s="137"/>
    </row>
  </sheetData>
  <mergeCells count="5">
    <mergeCell ref="F6:J6"/>
    <mergeCell ref="L6:O6"/>
    <mergeCell ref="Q6:U6"/>
    <mergeCell ref="W6:AA6"/>
    <mergeCell ref="J34:K34"/>
  </mergeCells>
  <printOptions horizontalCentered="1" verticalCentered="1"/>
  <pageMargins left="0.25" right="0.25" top="0.75" bottom="0.75" header="0.3" footer="0.3"/>
  <pageSetup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9"/>
  <sheetViews>
    <sheetView showGridLines="0" zoomScaleNormal="100" workbookViewId="0"/>
  </sheetViews>
  <sheetFormatPr baseColWidth="10" defaultColWidth="13.33203125" defaultRowHeight="12.75" x14ac:dyDescent="0.2"/>
  <cols>
    <col min="1" max="1" width="6.33203125" style="141" customWidth="1"/>
    <col min="2" max="2" width="10.1640625" style="141" customWidth="1"/>
    <col min="3" max="3" width="10.83203125" style="141" bestFit="1" customWidth="1"/>
    <col min="4" max="4" width="9.33203125" style="145" customWidth="1"/>
    <col min="5" max="5" width="1.6640625" style="141" customWidth="1"/>
    <col min="6" max="6" width="8" style="141" bestFit="1" customWidth="1"/>
    <col min="7" max="7" width="6.83203125" style="141" bestFit="1" customWidth="1"/>
    <col min="8" max="10" width="7.83203125" style="141" customWidth="1"/>
    <col min="11" max="11" width="2" style="141" customWidth="1"/>
    <col min="12" max="12" width="8.6640625" style="141" bestFit="1" customWidth="1"/>
    <col min="13" max="13" width="7.83203125" style="141" customWidth="1"/>
    <col min="14" max="15" width="8.6640625" style="141" bestFit="1" customWidth="1"/>
    <col min="16" max="16" width="2" style="141" customWidth="1"/>
    <col min="17" max="21" width="7.83203125" style="141" customWidth="1"/>
    <col min="22" max="22" width="2" style="141" customWidth="1"/>
    <col min="23" max="23" width="7.5" style="141" customWidth="1"/>
    <col min="24" max="27" width="7.83203125" style="141" customWidth="1"/>
    <col min="28" max="28" width="13.33203125" style="141" customWidth="1"/>
    <col min="29" max="16384" width="13.33203125" style="141"/>
  </cols>
  <sheetData>
    <row r="1" spans="1:27" ht="18.75" x14ac:dyDescent="0.3">
      <c r="A1" s="136" t="s">
        <v>1680</v>
      </c>
      <c r="B1" s="137"/>
      <c r="C1" s="138"/>
      <c r="D1" s="139"/>
      <c r="E1" s="140"/>
      <c r="F1" s="137"/>
      <c r="G1" s="137"/>
      <c r="H1" s="137"/>
      <c r="I1" s="137"/>
      <c r="J1" s="137"/>
      <c r="K1" s="140"/>
      <c r="L1" s="137"/>
      <c r="M1" s="137"/>
      <c r="N1" s="137"/>
      <c r="O1" s="137"/>
      <c r="P1" s="140"/>
      <c r="Q1" s="137"/>
      <c r="R1" s="137"/>
      <c r="S1" s="137"/>
      <c r="T1" s="137"/>
      <c r="U1" s="137"/>
      <c r="V1" s="140"/>
      <c r="W1" s="137"/>
      <c r="X1" s="137"/>
      <c r="Y1" s="137"/>
      <c r="Z1" s="137"/>
      <c r="AA1" s="137"/>
    </row>
    <row r="2" spans="1:27" ht="17.25" x14ac:dyDescent="0.3">
      <c r="A2" s="142" t="s">
        <v>1629</v>
      </c>
      <c r="B2" s="137"/>
      <c r="C2" s="138"/>
      <c r="D2" s="139"/>
      <c r="E2" s="140"/>
      <c r="F2" s="137"/>
      <c r="G2" s="137"/>
      <c r="H2" s="137"/>
      <c r="I2" s="137"/>
      <c r="J2" s="137"/>
      <c r="K2" s="140"/>
      <c r="L2" s="137"/>
      <c r="M2" s="137"/>
      <c r="N2" s="137"/>
      <c r="O2" s="137"/>
      <c r="P2" s="140"/>
      <c r="Q2" s="137"/>
      <c r="R2" s="137"/>
      <c r="S2" s="137"/>
      <c r="T2" s="137"/>
      <c r="U2" s="137"/>
      <c r="V2" s="140"/>
      <c r="W2" s="137"/>
      <c r="X2" s="137"/>
      <c r="Y2" s="137"/>
      <c r="Z2" s="137"/>
      <c r="AA2" s="137"/>
    </row>
    <row r="3" spans="1:27" ht="6.75" customHeight="1" x14ac:dyDescent="0.2">
      <c r="A3" s="138"/>
      <c r="B3" s="137"/>
      <c r="C3" s="138"/>
      <c r="D3" s="139"/>
      <c r="E3" s="140"/>
      <c r="F3" s="137"/>
      <c r="G3" s="137"/>
      <c r="H3" s="137"/>
      <c r="I3" s="137"/>
      <c r="J3" s="137"/>
      <c r="K3" s="140"/>
      <c r="L3" s="137"/>
      <c r="M3" s="137"/>
      <c r="N3" s="137"/>
      <c r="O3" s="137"/>
      <c r="P3" s="140"/>
      <c r="Q3" s="137"/>
      <c r="R3" s="137"/>
      <c r="S3" s="137"/>
      <c r="T3" s="137"/>
      <c r="U3" s="137"/>
      <c r="V3" s="140"/>
      <c r="W3" s="137"/>
      <c r="X3" s="137"/>
      <c r="Y3" s="137"/>
      <c r="Z3" s="137"/>
      <c r="AA3" s="137"/>
    </row>
    <row r="4" spans="1:27" ht="14.25" customHeight="1" x14ac:dyDescent="0.2">
      <c r="A4" s="143" t="s">
        <v>1630</v>
      </c>
      <c r="B4" s="144"/>
      <c r="E4" s="146"/>
      <c r="F4" s="144"/>
      <c r="G4" s="144"/>
      <c r="H4" s="144"/>
      <c r="I4" s="144"/>
      <c r="J4" s="144"/>
      <c r="K4" s="146"/>
      <c r="L4" s="144"/>
      <c r="M4" s="144"/>
      <c r="N4" s="144"/>
      <c r="O4" s="144"/>
      <c r="P4" s="146"/>
      <c r="Q4" s="144"/>
      <c r="R4" s="144"/>
      <c r="S4" s="144"/>
      <c r="T4" s="144"/>
      <c r="U4" s="144"/>
      <c r="V4" s="146"/>
      <c r="W4" s="144"/>
      <c r="X4" s="144"/>
      <c r="Y4" s="144"/>
      <c r="Z4" s="144"/>
      <c r="AA4" s="144"/>
    </row>
    <row r="5" spans="1:27" ht="6.75" customHeight="1" x14ac:dyDescent="0.2">
      <c r="A5" s="138"/>
      <c r="B5" s="137"/>
      <c r="C5" s="138"/>
      <c r="D5" s="139"/>
      <c r="E5" s="140"/>
      <c r="F5" s="137"/>
      <c r="G5" s="137"/>
      <c r="H5" s="137"/>
      <c r="I5" s="137"/>
      <c r="J5" s="137"/>
      <c r="K5" s="140"/>
      <c r="L5" s="137"/>
      <c r="M5" s="137"/>
      <c r="N5" s="137"/>
      <c r="O5" s="137"/>
      <c r="P5" s="140"/>
      <c r="Q5" s="137"/>
      <c r="R5" s="137"/>
      <c r="S5" s="137"/>
      <c r="T5" s="137"/>
      <c r="U5" s="137"/>
      <c r="V5" s="140"/>
      <c r="W5" s="137"/>
      <c r="X5" s="137"/>
      <c r="Y5" s="137"/>
      <c r="Z5" s="137"/>
      <c r="AA5" s="137"/>
    </row>
    <row r="6" spans="1:27" ht="12.75" customHeight="1" x14ac:dyDescent="0.2">
      <c r="A6" s="147"/>
      <c r="B6" s="148"/>
      <c r="C6" s="147"/>
      <c r="D6" s="149"/>
      <c r="E6" s="150"/>
      <c r="F6" s="768" t="s">
        <v>10</v>
      </c>
      <c r="G6" s="768"/>
      <c r="H6" s="768"/>
      <c r="I6" s="768"/>
      <c r="J6" s="768"/>
      <c r="K6" s="247"/>
      <c r="L6" s="769" t="s">
        <v>16</v>
      </c>
      <c r="M6" s="769"/>
      <c r="N6" s="769"/>
      <c r="O6" s="769"/>
      <c r="P6" s="247"/>
      <c r="Q6" s="770" t="s">
        <v>17</v>
      </c>
      <c r="R6" s="770"/>
      <c r="S6" s="770"/>
      <c r="T6" s="770"/>
      <c r="U6" s="770"/>
      <c r="V6" s="247"/>
      <c r="W6" s="771" t="s">
        <v>1632</v>
      </c>
      <c r="X6" s="771"/>
      <c r="Y6" s="771"/>
      <c r="Z6" s="771"/>
      <c r="AA6" s="771"/>
    </row>
    <row r="7" spans="1:27" ht="54.75" customHeight="1" x14ac:dyDescent="0.2">
      <c r="A7" s="151" t="s">
        <v>1633</v>
      </c>
      <c r="B7" s="152" t="s">
        <v>1634</v>
      </c>
      <c r="C7" s="151" t="s">
        <v>1635</v>
      </c>
      <c r="D7" s="153" t="s">
        <v>1636</v>
      </c>
      <c r="E7" s="154"/>
      <c r="F7" s="155" t="s">
        <v>1637</v>
      </c>
      <c r="G7" s="155" t="s">
        <v>1638</v>
      </c>
      <c r="H7" s="155" t="s">
        <v>1639</v>
      </c>
      <c r="I7" s="155" t="s">
        <v>54</v>
      </c>
      <c r="J7" s="155" t="s">
        <v>18</v>
      </c>
      <c r="K7" s="154"/>
      <c r="L7" s="156" t="s">
        <v>1637</v>
      </c>
      <c r="M7" s="156" t="s">
        <v>1639</v>
      </c>
      <c r="N7" s="156" t="s">
        <v>54</v>
      </c>
      <c r="O7" s="156" t="s">
        <v>18</v>
      </c>
      <c r="P7" s="154"/>
      <c r="Q7" s="157" t="s">
        <v>1637</v>
      </c>
      <c r="R7" s="157" t="s">
        <v>1640</v>
      </c>
      <c r="S7" s="157" t="s">
        <v>1641</v>
      </c>
      <c r="T7" s="157" t="s">
        <v>54</v>
      </c>
      <c r="U7" s="157" t="s">
        <v>18</v>
      </c>
      <c r="V7" s="154"/>
      <c r="W7" s="158" t="s">
        <v>1642</v>
      </c>
      <c r="X7" s="158" t="s">
        <v>1643</v>
      </c>
      <c r="Y7" s="158" t="s">
        <v>1644</v>
      </c>
      <c r="Z7" s="158" t="s">
        <v>1645</v>
      </c>
      <c r="AA7" s="158" t="s">
        <v>18</v>
      </c>
    </row>
    <row r="8" spans="1:27" ht="4.5" customHeight="1" x14ac:dyDescent="0.2">
      <c r="A8" s="138"/>
      <c r="B8" s="137"/>
      <c r="C8" s="138"/>
      <c r="D8" s="139"/>
      <c r="E8" s="140"/>
      <c r="F8" s="137"/>
      <c r="G8" s="137"/>
      <c r="H8" s="137"/>
      <c r="I8" s="137"/>
      <c r="J8" s="137"/>
      <c r="K8" s="140"/>
      <c r="L8" s="137"/>
      <c r="M8" s="137"/>
      <c r="N8" s="137"/>
      <c r="O8" s="137"/>
      <c r="P8" s="140"/>
      <c r="Q8" s="137"/>
      <c r="R8" s="137"/>
      <c r="S8" s="137"/>
      <c r="T8" s="137"/>
      <c r="U8" s="137"/>
      <c r="V8" s="140"/>
      <c r="W8" s="137"/>
      <c r="X8" s="137"/>
      <c r="Y8" s="137"/>
      <c r="Z8" s="137"/>
      <c r="AA8" s="137"/>
    </row>
    <row r="9" spans="1:27" ht="15.95" customHeight="1" thickBot="1" x14ac:dyDescent="0.25">
      <c r="A9" s="159" t="s">
        <v>1646</v>
      </c>
      <c r="B9" s="160">
        <f>SUM(B10:B33)</f>
        <v>780097</v>
      </c>
      <c r="C9" s="161">
        <f>SUM(C10:C33)</f>
        <v>431843</v>
      </c>
      <c r="D9" s="162">
        <f>C9/B9</f>
        <v>0.55357602964759511</v>
      </c>
      <c r="E9" s="146"/>
      <c r="F9" s="163">
        <f>SUM(F10:F14)</f>
        <v>52349</v>
      </c>
      <c r="G9" s="163">
        <f>SUM(G10:G14)</f>
        <v>392</v>
      </c>
      <c r="H9" s="163">
        <f>SUM(H10:H14)</f>
        <v>2280</v>
      </c>
      <c r="I9" s="163">
        <f>SUM(I10:I14)</f>
        <v>2016</v>
      </c>
      <c r="J9" s="163">
        <f t="shared" ref="J9:J14" si="0">SUM(F9:I9)</f>
        <v>57037</v>
      </c>
      <c r="K9" s="146"/>
      <c r="L9" s="164">
        <f>SUM(L13:L23)</f>
        <v>191066</v>
      </c>
      <c r="M9" s="164">
        <f>SUM(M13:M23)</f>
        <v>9655</v>
      </c>
      <c r="N9" s="164">
        <f>SUM(N13:N23)</f>
        <v>972</v>
      </c>
      <c r="O9" s="164">
        <f>SUM(L9:N9)</f>
        <v>201693</v>
      </c>
      <c r="P9" s="146"/>
      <c r="Q9" s="165">
        <f>SUM(Q19:Q26)</f>
        <v>52802</v>
      </c>
      <c r="R9" s="165">
        <f>SUM(R19:R26)</f>
        <v>33407</v>
      </c>
      <c r="S9" s="165">
        <f>SUM(S19:S26)</f>
        <v>8933</v>
      </c>
      <c r="T9" s="165">
        <f>SUM(T19:T26)</f>
        <v>576</v>
      </c>
      <c r="U9" s="165">
        <f>SUM(Q9:T9)</f>
        <v>95718</v>
      </c>
      <c r="V9" s="146"/>
      <c r="W9" s="166">
        <f>SUM(W22:W33)</f>
        <v>45695</v>
      </c>
      <c r="X9" s="166">
        <f>SUM(X22:X33)</f>
        <v>806</v>
      </c>
      <c r="Y9" s="166">
        <f>SUM(Y22:Y33)</f>
        <v>28513</v>
      </c>
      <c r="Z9" s="166">
        <f>SUM(Z22:Z33)</f>
        <v>2381</v>
      </c>
      <c r="AA9" s="166">
        <f>SUM(W9:Z9)</f>
        <v>77395</v>
      </c>
    </row>
    <row r="10" spans="1:27" ht="15.75" customHeight="1" thickTop="1" thickBot="1" x14ac:dyDescent="0.25">
      <c r="A10" s="248" t="s">
        <v>1678</v>
      </c>
      <c r="B10" s="168">
        <v>31215</v>
      </c>
      <c r="C10" s="249">
        <f>SUM(J10,O10,U10,AA10)</f>
        <v>1953</v>
      </c>
      <c r="D10" s="170">
        <f t="shared" ref="D10:D33" si="1">C10/B10</f>
        <v>6.2566074002883235E-2</v>
      </c>
      <c r="E10" s="146"/>
      <c r="F10" s="171">
        <v>1707</v>
      </c>
      <c r="G10" s="171">
        <v>10</v>
      </c>
      <c r="H10" s="171">
        <v>135</v>
      </c>
      <c r="I10" s="171">
        <v>101</v>
      </c>
      <c r="J10" s="171">
        <f t="shared" si="0"/>
        <v>1953</v>
      </c>
      <c r="K10" s="146"/>
      <c r="L10" s="144"/>
      <c r="M10" s="144"/>
      <c r="N10" s="144"/>
      <c r="O10" s="144"/>
      <c r="P10" s="146"/>
      <c r="Q10" s="144"/>
      <c r="R10" s="144"/>
      <c r="S10" s="144"/>
      <c r="T10" s="144"/>
      <c r="U10" s="144"/>
      <c r="V10" s="146"/>
      <c r="W10" s="144"/>
      <c r="X10" s="144"/>
      <c r="Y10" s="144"/>
      <c r="Z10" s="144"/>
      <c r="AA10" s="144"/>
    </row>
    <row r="11" spans="1:27" ht="15.95" customHeight="1" x14ac:dyDescent="0.2">
      <c r="A11" s="173" t="s">
        <v>1647</v>
      </c>
      <c r="B11" s="168">
        <v>31469</v>
      </c>
      <c r="C11" s="169">
        <f>SUM(J11,O11,U11,AA11)</f>
        <v>11781</v>
      </c>
      <c r="D11" s="170">
        <f t="shared" si="1"/>
        <v>0.37436842607010073</v>
      </c>
      <c r="E11" s="174"/>
      <c r="F11" s="175">
        <v>10584</v>
      </c>
      <c r="G11" s="176">
        <v>121</v>
      </c>
      <c r="H11" s="176">
        <v>612</v>
      </c>
      <c r="I11" s="176">
        <v>464</v>
      </c>
      <c r="J11" s="177">
        <f t="shared" si="0"/>
        <v>11781</v>
      </c>
      <c r="K11" s="174"/>
      <c r="L11" s="178"/>
      <c r="M11" s="178"/>
      <c r="N11" s="178"/>
      <c r="O11" s="178"/>
      <c r="P11" s="174"/>
      <c r="Q11" s="178"/>
      <c r="R11" s="178"/>
      <c r="S11" s="178"/>
      <c r="T11" s="178"/>
      <c r="U11" s="178"/>
      <c r="V11" s="174"/>
      <c r="W11" s="179"/>
      <c r="X11" s="179"/>
      <c r="Y11" s="179"/>
      <c r="Z11" s="179"/>
      <c r="AA11" s="179"/>
    </row>
    <row r="12" spans="1:27" ht="15.95" customHeight="1" x14ac:dyDescent="0.2">
      <c r="A12" s="173" t="s">
        <v>1648</v>
      </c>
      <c r="B12" s="168">
        <v>31731</v>
      </c>
      <c r="C12" s="169">
        <f>SUM(J12,O12,U12,AA12)</f>
        <v>23609</v>
      </c>
      <c r="D12" s="170">
        <f t="shared" si="1"/>
        <v>0.7440358009517507</v>
      </c>
      <c r="E12" s="174"/>
      <c r="F12" s="180">
        <v>21855</v>
      </c>
      <c r="G12" s="181">
        <v>97</v>
      </c>
      <c r="H12" s="181">
        <v>859</v>
      </c>
      <c r="I12" s="181">
        <v>798</v>
      </c>
      <c r="J12" s="182">
        <f t="shared" si="0"/>
        <v>23609</v>
      </c>
      <c r="K12" s="174"/>
      <c r="L12" s="183"/>
      <c r="M12" s="183"/>
      <c r="N12" s="183"/>
      <c r="O12" s="183"/>
      <c r="P12" s="174"/>
      <c r="Q12" s="178"/>
      <c r="R12" s="178"/>
      <c r="S12" s="178"/>
      <c r="T12" s="178"/>
      <c r="U12" s="178"/>
      <c r="V12" s="174"/>
      <c r="W12" s="179"/>
      <c r="X12" s="179"/>
      <c r="Y12" s="179"/>
      <c r="Z12" s="179"/>
      <c r="AA12" s="179"/>
    </row>
    <row r="13" spans="1:27" ht="15.95" customHeight="1" thickBot="1" x14ac:dyDescent="0.25">
      <c r="A13" s="159" t="s">
        <v>1649</v>
      </c>
      <c r="B13" s="160">
        <v>32087</v>
      </c>
      <c r="C13" s="161">
        <f>SUM(J13,O13,U13,AA13)</f>
        <v>30335</v>
      </c>
      <c r="D13" s="162">
        <f t="shared" si="1"/>
        <v>0.94539844796958272</v>
      </c>
      <c r="E13" s="174"/>
      <c r="F13" s="184">
        <v>18182</v>
      </c>
      <c r="G13" s="185">
        <v>145</v>
      </c>
      <c r="H13" s="185">
        <v>673</v>
      </c>
      <c r="I13" s="185">
        <v>653</v>
      </c>
      <c r="J13" s="186">
        <f t="shared" si="0"/>
        <v>19653</v>
      </c>
      <c r="K13" s="174"/>
      <c r="L13" s="187">
        <v>10204</v>
      </c>
      <c r="M13" s="187">
        <v>441</v>
      </c>
      <c r="N13" s="187">
        <v>37</v>
      </c>
      <c r="O13" s="187">
        <f>SUM(L13:N13)</f>
        <v>10682</v>
      </c>
      <c r="P13" s="174"/>
      <c r="Q13" s="178"/>
      <c r="R13" s="178"/>
      <c r="S13" s="178"/>
      <c r="T13" s="178"/>
      <c r="U13" s="178"/>
      <c r="V13" s="174"/>
      <c r="W13" s="179"/>
      <c r="X13" s="179"/>
      <c r="Y13" s="179"/>
      <c r="Z13" s="179"/>
      <c r="AA13" s="179"/>
    </row>
    <row r="14" spans="1:27" ht="15.95" customHeight="1" thickTop="1" x14ac:dyDescent="0.2">
      <c r="A14" s="173" t="s">
        <v>1650</v>
      </c>
      <c r="B14" s="168">
        <v>32382</v>
      </c>
      <c r="C14" s="169">
        <f>SUM(J14,O14,U14,AA14)</f>
        <v>31081</v>
      </c>
      <c r="D14" s="170">
        <f t="shared" si="1"/>
        <v>0.95982335865604351</v>
      </c>
      <c r="E14" s="188"/>
      <c r="F14" s="181">
        <v>21</v>
      </c>
      <c r="G14" s="181">
        <v>19</v>
      </c>
      <c r="H14" s="181">
        <v>1</v>
      </c>
      <c r="I14" s="181">
        <v>0</v>
      </c>
      <c r="J14" s="181">
        <f t="shared" si="0"/>
        <v>41</v>
      </c>
      <c r="K14" s="188"/>
      <c r="L14" s="189">
        <v>29637</v>
      </c>
      <c r="M14" s="190">
        <v>1278</v>
      </c>
      <c r="N14" s="190">
        <v>125</v>
      </c>
      <c r="O14" s="191">
        <f t="shared" ref="O14:O23" si="2">SUM(L14:N14)</f>
        <v>31040</v>
      </c>
      <c r="P14" s="188"/>
      <c r="Q14" s="178"/>
      <c r="R14" s="178"/>
      <c r="S14" s="178"/>
      <c r="T14" s="178"/>
      <c r="U14" s="178"/>
      <c r="V14" s="188"/>
      <c r="W14" s="179"/>
      <c r="X14" s="179"/>
      <c r="Y14" s="179"/>
      <c r="Z14" s="179"/>
      <c r="AA14" s="179"/>
    </row>
    <row r="15" spans="1:27" ht="15.95" customHeight="1" x14ac:dyDescent="0.2">
      <c r="A15" s="173" t="s">
        <v>1651</v>
      </c>
      <c r="B15" s="168">
        <v>32588</v>
      </c>
      <c r="C15" s="169">
        <f t="shared" ref="C15:C23" si="3">SUM(O15,U15,AA15)</f>
        <v>32913</v>
      </c>
      <c r="D15" s="170">
        <f t="shared" si="1"/>
        <v>1.0099729961949184</v>
      </c>
      <c r="E15" s="174"/>
      <c r="F15" s="192"/>
      <c r="G15" s="192"/>
      <c r="H15" s="193" t="s">
        <v>1652</v>
      </c>
      <c r="I15" s="194">
        <f>SUM(J11:J13)/SUM(B11:B13)*100</f>
        <v>57.765487422208693</v>
      </c>
      <c r="J15" s="195" t="s">
        <v>1653</v>
      </c>
      <c r="K15" s="174"/>
      <c r="L15" s="196">
        <v>31224</v>
      </c>
      <c r="M15" s="197">
        <v>1526</v>
      </c>
      <c r="N15" s="197">
        <v>163</v>
      </c>
      <c r="O15" s="198">
        <f t="shared" si="2"/>
        <v>32913</v>
      </c>
      <c r="P15" s="174"/>
      <c r="Q15" s="178"/>
      <c r="R15" s="178"/>
      <c r="S15" s="178"/>
      <c r="T15" s="178"/>
      <c r="U15" s="178"/>
      <c r="V15" s="174"/>
      <c r="W15" s="179"/>
      <c r="X15" s="179"/>
      <c r="Y15" s="179"/>
      <c r="Z15" s="179"/>
      <c r="AA15" s="179"/>
    </row>
    <row r="16" spans="1:27" ht="15.95" customHeight="1" x14ac:dyDescent="0.2">
      <c r="A16" s="173" t="s">
        <v>1654</v>
      </c>
      <c r="B16" s="168">
        <v>32741</v>
      </c>
      <c r="C16" s="169">
        <f t="shared" si="3"/>
        <v>33228</v>
      </c>
      <c r="D16" s="170">
        <f t="shared" si="1"/>
        <v>1.0148743166060903</v>
      </c>
      <c r="E16" s="174"/>
      <c r="F16" s="192"/>
      <c r="G16" s="192"/>
      <c r="H16" s="193" t="s">
        <v>1655</v>
      </c>
      <c r="I16" s="194">
        <f>J9/SUM(B11:B13)*100</f>
        <v>59.858112859046877</v>
      </c>
      <c r="J16" s="195" t="s">
        <v>1653</v>
      </c>
      <c r="K16" s="174"/>
      <c r="L16" s="196">
        <v>31578</v>
      </c>
      <c r="M16" s="197">
        <v>1492</v>
      </c>
      <c r="N16" s="197">
        <v>158</v>
      </c>
      <c r="O16" s="198">
        <f t="shared" si="2"/>
        <v>33228</v>
      </c>
      <c r="P16" s="174"/>
      <c r="Q16" s="178"/>
      <c r="R16" s="178"/>
      <c r="S16" s="178"/>
      <c r="T16" s="178"/>
      <c r="U16" s="178"/>
      <c r="V16" s="174"/>
      <c r="W16" s="179"/>
      <c r="X16" s="179"/>
      <c r="Y16" s="179"/>
      <c r="Z16" s="179"/>
      <c r="AA16" s="179"/>
    </row>
    <row r="17" spans="1:27" ht="15.95" customHeight="1" x14ac:dyDescent="0.2">
      <c r="A17" s="173" t="s">
        <v>1656</v>
      </c>
      <c r="B17" s="168">
        <v>32876</v>
      </c>
      <c r="C17" s="169">
        <f t="shared" si="3"/>
        <v>33878</v>
      </c>
      <c r="D17" s="170">
        <f t="shared" si="1"/>
        <v>1.0304781603601412</v>
      </c>
      <c r="E17" s="174"/>
      <c r="F17" s="199"/>
      <c r="G17" s="199"/>
      <c r="H17" s="193" t="s">
        <v>1681</v>
      </c>
      <c r="I17" s="194">
        <f>J9/'Matrícula por edad'!J10*100</f>
        <v>49.75661246423337</v>
      </c>
      <c r="J17" s="195" t="s">
        <v>1653</v>
      </c>
      <c r="K17" s="174"/>
      <c r="L17" s="196">
        <v>32108</v>
      </c>
      <c r="M17" s="197">
        <v>1593</v>
      </c>
      <c r="N17" s="197">
        <v>177</v>
      </c>
      <c r="O17" s="198">
        <f t="shared" si="2"/>
        <v>33878</v>
      </c>
      <c r="P17" s="174"/>
      <c r="Q17" s="178"/>
      <c r="R17" s="178"/>
      <c r="S17" s="178"/>
      <c r="T17" s="178"/>
      <c r="U17" s="178"/>
      <c r="V17" s="174"/>
      <c r="W17" s="179"/>
      <c r="X17" s="179"/>
      <c r="Y17" s="179"/>
      <c r="Z17" s="179"/>
      <c r="AA17" s="179"/>
    </row>
    <row r="18" spans="1:27" ht="15.95" customHeight="1" x14ac:dyDescent="0.2">
      <c r="A18" s="173" t="s">
        <v>1657</v>
      </c>
      <c r="B18" s="168">
        <v>33012</v>
      </c>
      <c r="C18" s="169">
        <f t="shared" si="3"/>
        <v>33064</v>
      </c>
      <c r="D18" s="170">
        <f t="shared" si="1"/>
        <v>1.0015751847812917</v>
      </c>
      <c r="E18" s="174"/>
      <c r="F18" s="199"/>
      <c r="G18" s="199"/>
      <c r="H18" s="199"/>
      <c r="I18" s="199"/>
      <c r="J18" s="199"/>
      <c r="K18" s="174"/>
      <c r="L18" s="196">
        <v>31416</v>
      </c>
      <c r="M18" s="197">
        <v>1500</v>
      </c>
      <c r="N18" s="197">
        <v>148</v>
      </c>
      <c r="O18" s="198">
        <f t="shared" si="2"/>
        <v>33064</v>
      </c>
      <c r="P18" s="174"/>
      <c r="Q18" s="183"/>
      <c r="R18" s="183"/>
      <c r="S18" s="183"/>
      <c r="T18" s="183"/>
      <c r="U18" s="183"/>
      <c r="V18" s="174"/>
      <c r="W18" s="179"/>
      <c r="X18" s="179"/>
      <c r="Y18" s="179"/>
      <c r="Z18" s="179"/>
      <c r="AA18" s="179"/>
    </row>
    <row r="19" spans="1:27" ht="15.95" customHeight="1" thickBot="1" x14ac:dyDescent="0.25">
      <c r="A19" s="159" t="s">
        <v>1658</v>
      </c>
      <c r="B19" s="160">
        <v>33147</v>
      </c>
      <c r="C19" s="161">
        <f t="shared" si="3"/>
        <v>34022</v>
      </c>
      <c r="D19" s="162">
        <f t="shared" si="1"/>
        <v>1.0263975623736687</v>
      </c>
      <c r="E19" s="174"/>
      <c r="F19" s="199"/>
      <c r="G19" s="199"/>
      <c r="H19" s="199"/>
      <c r="I19" s="199"/>
      <c r="J19" s="199"/>
      <c r="K19" s="174"/>
      <c r="L19" s="200">
        <v>22650</v>
      </c>
      <c r="M19" s="201">
        <v>1236</v>
      </c>
      <c r="N19" s="201">
        <v>118</v>
      </c>
      <c r="O19" s="202">
        <f t="shared" si="2"/>
        <v>24004</v>
      </c>
      <c r="P19" s="174"/>
      <c r="Q19" s="203">
        <v>5561</v>
      </c>
      <c r="R19" s="203">
        <v>3605</v>
      </c>
      <c r="S19" s="203">
        <v>804</v>
      </c>
      <c r="T19" s="203">
        <v>48</v>
      </c>
      <c r="U19" s="203">
        <f>SUM(Q19:T19)</f>
        <v>10018</v>
      </c>
      <c r="V19" s="174"/>
      <c r="W19" s="179"/>
      <c r="X19" s="204"/>
      <c r="Y19" s="179"/>
      <c r="Z19" s="179"/>
      <c r="AA19" s="179"/>
    </row>
    <row r="20" spans="1:27" ht="15.95" customHeight="1" thickTop="1" x14ac:dyDescent="0.2">
      <c r="A20" s="205" t="s">
        <v>1659</v>
      </c>
      <c r="B20" s="206">
        <v>33251</v>
      </c>
      <c r="C20" s="207">
        <f t="shared" si="3"/>
        <v>32709</v>
      </c>
      <c r="D20" s="208">
        <f t="shared" si="1"/>
        <v>0.9836997383537337</v>
      </c>
      <c r="E20" s="174"/>
      <c r="F20" s="199"/>
      <c r="G20" s="199"/>
      <c r="H20" s="199"/>
      <c r="I20" s="199"/>
      <c r="J20" s="199"/>
      <c r="K20" s="174"/>
      <c r="L20" s="190">
        <v>1907</v>
      </c>
      <c r="M20" s="190">
        <v>376</v>
      </c>
      <c r="N20" s="190">
        <v>30</v>
      </c>
      <c r="O20" s="190">
        <f t="shared" si="2"/>
        <v>2313</v>
      </c>
      <c r="P20" s="174"/>
      <c r="Q20" s="209">
        <v>16844</v>
      </c>
      <c r="R20" s="210">
        <v>10775</v>
      </c>
      <c r="S20" s="210">
        <v>2626</v>
      </c>
      <c r="T20" s="210">
        <v>151</v>
      </c>
      <c r="U20" s="211">
        <f t="shared" ref="U20:U26" si="4">SUM(Q20:T20)</f>
        <v>30396</v>
      </c>
      <c r="V20" s="174"/>
      <c r="W20" s="179"/>
      <c r="X20" s="179"/>
      <c r="Y20" s="179"/>
      <c r="Z20" s="179"/>
      <c r="AA20" s="179"/>
    </row>
    <row r="21" spans="1:27" ht="15.95" customHeight="1" x14ac:dyDescent="0.2">
      <c r="A21" s="212" t="s">
        <v>1660</v>
      </c>
      <c r="B21" s="213">
        <v>33304</v>
      </c>
      <c r="C21" s="214">
        <f t="shared" si="3"/>
        <v>32458</v>
      </c>
      <c r="D21" s="215">
        <f t="shared" si="1"/>
        <v>0.97459764592841702</v>
      </c>
      <c r="E21" s="174"/>
      <c r="F21" s="199"/>
      <c r="G21" s="199"/>
      <c r="H21" s="199"/>
      <c r="I21" s="199"/>
      <c r="J21" s="199"/>
      <c r="K21" s="174"/>
      <c r="L21" s="187">
        <v>270</v>
      </c>
      <c r="M21" s="187">
        <v>141</v>
      </c>
      <c r="N21" s="187">
        <v>8</v>
      </c>
      <c r="O21" s="187">
        <f t="shared" si="2"/>
        <v>419</v>
      </c>
      <c r="P21" s="174"/>
      <c r="Q21" s="216">
        <v>17637</v>
      </c>
      <c r="R21" s="217">
        <v>11344</v>
      </c>
      <c r="S21" s="217">
        <v>2882</v>
      </c>
      <c r="T21" s="217">
        <v>176</v>
      </c>
      <c r="U21" s="218">
        <f t="shared" si="4"/>
        <v>32039</v>
      </c>
      <c r="V21" s="174"/>
      <c r="W21" s="219"/>
      <c r="X21" s="219"/>
      <c r="Y21" s="219"/>
      <c r="Z21" s="219"/>
      <c r="AA21" s="219"/>
    </row>
    <row r="22" spans="1:27" ht="15.95" customHeight="1" thickBot="1" x14ac:dyDescent="0.25">
      <c r="A22" s="159" t="s">
        <v>1661</v>
      </c>
      <c r="B22" s="160">
        <v>33343</v>
      </c>
      <c r="C22" s="161">
        <f t="shared" si="3"/>
        <v>25604</v>
      </c>
      <c r="D22" s="162">
        <f t="shared" si="1"/>
        <v>0.76789730978016379</v>
      </c>
      <c r="E22" s="174"/>
      <c r="F22" s="199"/>
      <c r="G22" s="199"/>
      <c r="H22" s="199"/>
      <c r="I22" s="199"/>
      <c r="J22" s="199"/>
      <c r="K22" s="174"/>
      <c r="L22" s="187">
        <v>44</v>
      </c>
      <c r="M22" s="187">
        <v>49</v>
      </c>
      <c r="N22" s="187">
        <v>3</v>
      </c>
      <c r="O22" s="187">
        <f t="shared" si="2"/>
        <v>96</v>
      </c>
      <c r="P22" s="174"/>
      <c r="Q22" s="220">
        <v>11805</v>
      </c>
      <c r="R22" s="221">
        <v>7186</v>
      </c>
      <c r="S22" s="221">
        <v>2040</v>
      </c>
      <c r="T22" s="221">
        <v>151</v>
      </c>
      <c r="U22" s="222">
        <f t="shared" si="4"/>
        <v>21182</v>
      </c>
      <c r="V22" s="174"/>
      <c r="W22" s="223">
        <v>3121</v>
      </c>
      <c r="X22" s="223">
        <v>36</v>
      </c>
      <c r="Y22" s="223">
        <v>1157</v>
      </c>
      <c r="Z22" s="223">
        <v>12</v>
      </c>
      <c r="AA22" s="223">
        <f>SUM(W22:Z22)</f>
        <v>4326</v>
      </c>
    </row>
    <row r="23" spans="1:27" ht="15.95" customHeight="1" thickTop="1" x14ac:dyDescent="0.2">
      <c r="A23" s="205" t="s">
        <v>1662</v>
      </c>
      <c r="B23" s="206">
        <v>33356</v>
      </c>
      <c r="C23" s="207">
        <f t="shared" si="3"/>
        <v>25369</v>
      </c>
      <c r="D23" s="208">
        <f t="shared" si="1"/>
        <v>0.76055282407962588</v>
      </c>
      <c r="E23" s="174"/>
      <c r="F23" s="199"/>
      <c r="G23" s="199"/>
      <c r="H23" s="199"/>
      <c r="I23" s="199"/>
      <c r="J23" s="199"/>
      <c r="K23" s="174"/>
      <c r="L23" s="187">
        <v>28</v>
      </c>
      <c r="M23" s="187">
        <v>23</v>
      </c>
      <c r="N23" s="187">
        <v>5</v>
      </c>
      <c r="O23" s="187">
        <f t="shared" si="2"/>
        <v>56</v>
      </c>
      <c r="P23" s="174"/>
      <c r="Q23" s="210">
        <v>855</v>
      </c>
      <c r="R23" s="210">
        <v>454</v>
      </c>
      <c r="S23" s="210">
        <v>419</v>
      </c>
      <c r="T23" s="210">
        <v>35</v>
      </c>
      <c r="U23" s="224">
        <f t="shared" si="4"/>
        <v>1763</v>
      </c>
      <c r="V23" s="174"/>
      <c r="W23" s="225">
        <v>14251</v>
      </c>
      <c r="X23" s="226">
        <v>131</v>
      </c>
      <c r="Y23" s="226">
        <v>9097</v>
      </c>
      <c r="Z23" s="226">
        <v>71</v>
      </c>
      <c r="AA23" s="227">
        <f t="shared" ref="AA23:AA33" si="5">SUM(W23:Z23)</f>
        <v>23550</v>
      </c>
    </row>
    <row r="24" spans="1:27" ht="15.95" customHeight="1" x14ac:dyDescent="0.2">
      <c r="A24" s="212" t="s">
        <v>1663</v>
      </c>
      <c r="B24" s="213">
        <v>33268</v>
      </c>
      <c r="C24" s="214">
        <f>SUM(U24,AA24)</f>
        <v>23752</v>
      </c>
      <c r="D24" s="215">
        <f t="shared" si="1"/>
        <v>0.71395936034627872</v>
      </c>
      <c r="E24" s="174"/>
      <c r="F24" s="199"/>
      <c r="G24" s="199"/>
      <c r="H24" s="199"/>
      <c r="I24" s="199"/>
      <c r="J24" s="199"/>
      <c r="K24" s="174"/>
      <c r="L24" s="192"/>
      <c r="M24" s="193" t="s">
        <v>1664</v>
      </c>
      <c r="N24" s="194">
        <f>O9/SUM(B14:B19)*100</f>
        <v>102.51440944161507</v>
      </c>
      <c r="O24" s="195" t="s">
        <v>1653</v>
      </c>
      <c r="P24" s="174"/>
      <c r="Q24" s="203">
        <v>89</v>
      </c>
      <c r="R24" s="203">
        <v>42</v>
      </c>
      <c r="S24" s="203">
        <v>111</v>
      </c>
      <c r="T24" s="203">
        <v>13</v>
      </c>
      <c r="U24" s="203">
        <f t="shared" si="4"/>
        <v>255</v>
      </c>
      <c r="V24" s="174"/>
      <c r="W24" s="228">
        <v>14253</v>
      </c>
      <c r="X24" s="229">
        <v>147</v>
      </c>
      <c r="Y24" s="229">
        <v>8991</v>
      </c>
      <c r="Z24" s="229">
        <v>106</v>
      </c>
      <c r="AA24" s="230">
        <f t="shared" si="5"/>
        <v>23497</v>
      </c>
    </row>
    <row r="25" spans="1:27" ht="15.95" customHeight="1" thickBot="1" x14ac:dyDescent="0.25">
      <c r="A25" s="159" t="s">
        <v>1665</v>
      </c>
      <c r="B25" s="160">
        <v>33090</v>
      </c>
      <c r="C25" s="161">
        <f>SUM(U25,AA25)</f>
        <v>18611</v>
      </c>
      <c r="D25" s="162">
        <f t="shared" si="1"/>
        <v>0.56243578120278026</v>
      </c>
      <c r="E25" s="174"/>
      <c r="F25" s="199"/>
      <c r="G25" s="199"/>
      <c r="H25" s="199"/>
      <c r="I25" s="199"/>
      <c r="J25" s="199"/>
      <c r="K25" s="174"/>
      <c r="L25" s="199"/>
      <c r="M25" s="193" t="s">
        <v>1681</v>
      </c>
      <c r="N25" s="194">
        <f>O9/'Matrícula por edad'!O10*100</f>
        <v>49.120093908604716</v>
      </c>
      <c r="O25" s="195" t="s">
        <v>1653</v>
      </c>
      <c r="P25" s="174"/>
      <c r="Q25" s="203">
        <v>9</v>
      </c>
      <c r="R25" s="203">
        <v>1</v>
      </c>
      <c r="S25" s="203">
        <v>36</v>
      </c>
      <c r="T25" s="203">
        <v>2</v>
      </c>
      <c r="U25" s="203">
        <f t="shared" si="4"/>
        <v>48</v>
      </c>
      <c r="V25" s="174"/>
      <c r="W25" s="232">
        <v>10823</v>
      </c>
      <c r="X25" s="233">
        <v>93</v>
      </c>
      <c r="Y25" s="233">
        <v>7502</v>
      </c>
      <c r="Z25" s="233">
        <v>145</v>
      </c>
      <c r="AA25" s="234">
        <f t="shared" si="5"/>
        <v>18563</v>
      </c>
    </row>
    <row r="26" spans="1:27" ht="15.95" customHeight="1" thickTop="1" x14ac:dyDescent="0.2">
      <c r="A26" s="205" t="s">
        <v>1666</v>
      </c>
      <c r="B26" s="206">
        <v>32904</v>
      </c>
      <c r="C26" s="207">
        <f>SUM(U26,AA26)</f>
        <v>3808</v>
      </c>
      <c r="D26" s="208">
        <f t="shared" si="1"/>
        <v>0.11573061026015075</v>
      </c>
      <c r="E26" s="174"/>
      <c r="F26" s="199"/>
      <c r="G26" s="199"/>
      <c r="H26" s="199"/>
      <c r="I26" s="199"/>
      <c r="J26" s="199"/>
      <c r="K26" s="174"/>
      <c r="L26" s="199"/>
      <c r="M26" s="199"/>
      <c r="N26" s="199"/>
      <c r="O26" s="199"/>
      <c r="P26" s="174"/>
      <c r="Q26" s="203">
        <v>2</v>
      </c>
      <c r="R26" s="203">
        <v>0</v>
      </c>
      <c r="S26" s="203">
        <v>15</v>
      </c>
      <c r="T26" s="203">
        <v>0</v>
      </c>
      <c r="U26" s="203">
        <f t="shared" si="4"/>
        <v>17</v>
      </c>
      <c r="V26" s="174"/>
      <c r="W26" s="226">
        <v>2087</v>
      </c>
      <c r="X26" s="226">
        <v>47</v>
      </c>
      <c r="Y26" s="226">
        <v>1322</v>
      </c>
      <c r="Z26" s="226">
        <v>335</v>
      </c>
      <c r="AA26" s="235">
        <f t="shared" si="5"/>
        <v>3791</v>
      </c>
    </row>
    <row r="27" spans="1:27" ht="15.95" customHeight="1" x14ac:dyDescent="0.2">
      <c r="A27" s="212" t="s">
        <v>1667</v>
      </c>
      <c r="B27" s="213">
        <v>32704</v>
      </c>
      <c r="C27" s="214">
        <f t="shared" ref="C27:C33" si="6">AA27</f>
        <v>999</v>
      </c>
      <c r="D27" s="215">
        <f t="shared" si="1"/>
        <v>3.0546722113502935E-2</v>
      </c>
      <c r="E27" s="174"/>
      <c r="F27" s="199"/>
      <c r="G27" s="199"/>
      <c r="H27" s="199"/>
      <c r="I27" s="199"/>
      <c r="J27" s="199"/>
      <c r="K27" s="174"/>
      <c r="L27" s="199"/>
      <c r="M27" s="199"/>
      <c r="N27" s="199"/>
      <c r="O27" s="199"/>
      <c r="P27" s="236"/>
      <c r="Q27" s="192"/>
      <c r="R27" s="183"/>
      <c r="S27" s="193" t="s">
        <v>1668</v>
      </c>
      <c r="T27" s="194">
        <f>U9/SUM(B20:B22)*100</f>
        <v>95.815732046687614</v>
      </c>
      <c r="U27" s="195" t="s">
        <v>1653</v>
      </c>
      <c r="V27" s="174"/>
      <c r="W27" s="223">
        <v>405</v>
      </c>
      <c r="X27" s="223">
        <v>58</v>
      </c>
      <c r="Y27" s="223">
        <v>205</v>
      </c>
      <c r="Z27" s="223">
        <v>331</v>
      </c>
      <c r="AA27" s="223">
        <f t="shared" si="5"/>
        <v>999</v>
      </c>
    </row>
    <row r="28" spans="1:27" ht="15.95" customHeight="1" x14ac:dyDescent="0.2">
      <c r="A28" s="173" t="s">
        <v>1669</v>
      </c>
      <c r="B28" s="168">
        <v>32456</v>
      </c>
      <c r="C28" s="169">
        <f t="shared" si="6"/>
        <v>448</v>
      </c>
      <c r="D28" s="170">
        <f t="shared" si="1"/>
        <v>1.3803302933201873E-2</v>
      </c>
      <c r="E28" s="174"/>
      <c r="F28" s="199"/>
      <c r="G28" s="199"/>
      <c r="H28" s="199"/>
      <c r="I28" s="199"/>
      <c r="J28" s="199"/>
      <c r="K28" s="174"/>
      <c r="L28" s="199"/>
      <c r="M28" s="199"/>
      <c r="N28" s="199"/>
      <c r="O28" s="199"/>
      <c r="P28" s="174"/>
      <c r="Q28" s="199"/>
      <c r="R28" s="199"/>
      <c r="S28" s="193" t="s">
        <v>1681</v>
      </c>
      <c r="T28" s="194">
        <f>U9/'Matrícula por edad'!U10*100</f>
        <v>49.930100571714725</v>
      </c>
      <c r="U28" s="195" t="s">
        <v>1653</v>
      </c>
      <c r="V28" s="174"/>
      <c r="W28" s="223">
        <v>96</v>
      </c>
      <c r="X28" s="223">
        <v>17</v>
      </c>
      <c r="Y28" s="223">
        <v>52</v>
      </c>
      <c r="Z28" s="223">
        <v>283</v>
      </c>
      <c r="AA28" s="223">
        <f t="shared" si="5"/>
        <v>448</v>
      </c>
    </row>
    <row r="29" spans="1:27" ht="15.95" customHeight="1" x14ac:dyDescent="0.2">
      <c r="A29" s="173" t="s">
        <v>1670</v>
      </c>
      <c r="B29" s="168">
        <v>32189</v>
      </c>
      <c r="C29" s="169">
        <f t="shared" si="6"/>
        <v>381</v>
      </c>
      <c r="D29" s="170">
        <f t="shared" si="1"/>
        <v>1.1836341607381404E-2</v>
      </c>
      <c r="E29" s="174"/>
      <c r="F29" s="199"/>
      <c r="G29" s="199"/>
      <c r="H29" s="199"/>
      <c r="I29" s="199"/>
      <c r="J29" s="199"/>
      <c r="K29" s="174"/>
      <c r="L29" s="199"/>
      <c r="M29" s="199"/>
      <c r="N29" s="199"/>
      <c r="O29" s="199"/>
      <c r="P29" s="174"/>
      <c r="Q29" s="199"/>
      <c r="R29" s="199"/>
      <c r="S29" s="199"/>
      <c r="T29" s="199"/>
      <c r="U29" s="199"/>
      <c r="V29" s="174"/>
      <c r="W29" s="223">
        <v>56</v>
      </c>
      <c r="X29" s="223">
        <v>54</v>
      </c>
      <c r="Y29" s="223">
        <v>30</v>
      </c>
      <c r="Z29" s="223">
        <v>241</v>
      </c>
      <c r="AA29" s="223">
        <f t="shared" si="5"/>
        <v>381</v>
      </c>
    </row>
    <row r="30" spans="1:27" ht="15.95" customHeight="1" x14ac:dyDescent="0.2">
      <c r="A30" s="173" t="s">
        <v>1671</v>
      </c>
      <c r="B30" s="168">
        <v>31954</v>
      </c>
      <c r="C30" s="169">
        <f t="shared" si="6"/>
        <v>255</v>
      </c>
      <c r="D30" s="170">
        <f t="shared" si="1"/>
        <v>7.9802215685047251E-3</v>
      </c>
      <c r="E30" s="174"/>
      <c r="F30" s="199"/>
      <c r="G30" s="199"/>
      <c r="H30" s="199"/>
      <c r="I30" s="199"/>
      <c r="J30" s="199"/>
      <c r="K30" s="174"/>
      <c r="L30" s="199"/>
      <c r="M30" s="199"/>
      <c r="N30" s="199"/>
      <c r="O30" s="199"/>
      <c r="P30" s="174"/>
      <c r="Q30" s="199"/>
      <c r="R30" s="199"/>
      <c r="S30" s="199"/>
      <c r="T30" s="199"/>
      <c r="U30" s="199"/>
      <c r="V30" s="174"/>
      <c r="W30" s="223">
        <v>36</v>
      </c>
      <c r="X30" s="223">
        <v>18</v>
      </c>
      <c r="Y30" s="223">
        <v>17</v>
      </c>
      <c r="Z30" s="223">
        <v>184</v>
      </c>
      <c r="AA30" s="223">
        <f t="shared" si="5"/>
        <v>255</v>
      </c>
    </row>
    <row r="31" spans="1:27" ht="15.95" customHeight="1" x14ac:dyDescent="0.2">
      <c r="A31" s="173" t="s">
        <v>1672</v>
      </c>
      <c r="B31" s="168">
        <v>31786</v>
      </c>
      <c r="C31" s="169">
        <f t="shared" si="6"/>
        <v>204</v>
      </c>
      <c r="D31" s="170">
        <f t="shared" si="1"/>
        <v>6.417919838922796E-3</v>
      </c>
      <c r="E31" s="174"/>
      <c r="F31" s="199"/>
      <c r="G31" s="199"/>
      <c r="H31" s="199"/>
      <c r="I31" s="199"/>
      <c r="J31" s="199"/>
      <c r="K31" s="174"/>
      <c r="L31" s="199"/>
      <c r="M31" s="199"/>
      <c r="N31" s="199"/>
      <c r="O31" s="199"/>
      <c r="P31" s="174"/>
      <c r="Q31" s="199"/>
      <c r="R31" s="199"/>
      <c r="S31" s="199"/>
      <c r="T31" s="199"/>
      <c r="U31" s="199"/>
      <c r="V31" s="174"/>
      <c r="W31" s="223">
        <v>35</v>
      </c>
      <c r="X31" s="223">
        <v>10</v>
      </c>
      <c r="Y31" s="223">
        <v>4</v>
      </c>
      <c r="Z31" s="223">
        <v>155</v>
      </c>
      <c r="AA31" s="223">
        <f t="shared" si="5"/>
        <v>204</v>
      </c>
    </row>
    <row r="32" spans="1:27" ht="15.95" customHeight="1" x14ac:dyDescent="0.2">
      <c r="A32" s="173" t="s">
        <v>1673</v>
      </c>
      <c r="B32" s="168">
        <v>31680</v>
      </c>
      <c r="C32" s="169">
        <f t="shared" si="6"/>
        <v>153</v>
      </c>
      <c r="D32" s="170">
        <f t="shared" si="1"/>
        <v>4.8295454545454544E-3</v>
      </c>
      <c r="E32" s="174"/>
      <c r="F32" s="199"/>
      <c r="G32" s="199"/>
      <c r="H32" s="199"/>
      <c r="I32" s="199"/>
      <c r="J32" s="199"/>
      <c r="K32" s="174"/>
      <c r="L32" s="199"/>
      <c r="M32" s="199"/>
      <c r="N32" s="199"/>
      <c r="O32" s="199"/>
      <c r="P32" s="174"/>
      <c r="Q32" s="199"/>
      <c r="R32" s="199"/>
      <c r="S32" s="199"/>
      <c r="T32" s="199"/>
      <c r="U32" s="199"/>
      <c r="V32" s="174"/>
      <c r="W32" s="223">
        <v>43</v>
      </c>
      <c r="X32" s="223">
        <v>2</v>
      </c>
      <c r="Y32" s="223">
        <v>13</v>
      </c>
      <c r="Z32" s="223">
        <v>95</v>
      </c>
      <c r="AA32" s="223">
        <f t="shared" si="5"/>
        <v>153</v>
      </c>
    </row>
    <row r="33" spans="1:27" ht="15.95" customHeight="1" x14ac:dyDescent="0.2">
      <c r="A33" s="173" t="s">
        <v>1674</v>
      </c>
      <c r="B33" s="168">
        <v>31564</v>
      </c>
      <c r="C33" s="169">
        <f t="shared" si="6"/>
        <v>1228</v>
      </c>
      <c r="D33" s="170">
        <f t="shared" si="1"/>
        <v>3.8905081738689645E-2</v>
      </c>
      <c r="E33" s="174"/>
      <c r="F33" s="183"/>
      <c r="G33" s="183"/>
      <c r="H33" s="183"/>
      <c r="I33" s="183"/>
      <c r="J33" s="183"/>
      <c r="K33" s="183"/>
      <c r="L33" s="237"/>
      <c r="M33" s="199"/>
      <c r="N33" s="199"/>
      <c r="O33" s="199"/>
      <c r="P33" s="174"/>
      <c r="Q33" s="199"/>
      <c r="R33" s="199"/>
      <c r="S33" s="199"/>
      <c r="T33" s="199"/>
      <c r="U33" s="199"/>
      <c r="V33" s="174"/>
      <c r="W33" s="223">
        <v>489</v>
      </c>
      <c r="X33" s="223">
        <v>193</v>
      </c>
      <c r="Y33" s="223">
        <v>123</v>
      </c>
      <c r="Z33" s="223">
        <v>423</v>
      </c>
      <c r="AA33" s="223">
        <f t="shared" si="5"/>
        <v>1228</v>
      </c>
    </row>
    <row r="34" spans="1:27" x14ac:dyDescent="0.2">
      <c r="A34" s="238"/>
      <c r="B34" s="144"/>
      <c r="C34" s="239"/>
      <c r="E34" s="146"/>
      <c r="F34" s="240" t="s">
        <v>1675</v>
      </c>
      <c r="G34" s="240"/>
      <c r="H34" s="240"/>
      <c r="I34" s="143"/>
      <c r="J34" s="767">
        <f>SUM(J9,O9,U9)/SUM(B11:B22)</f>
        <v>0.90436326802421851</v>
      </c>
      <c r="K34" s="767"/>
      <c r="L34" s="144"/>
      <c r="M34" s="144"/>
      <c r="N34" s="144"/>
      <c r="O34" s="144"/>
      <c r="P34" s="146"/>
      <c r="Q34" s="144"/>
      <c r="R34" s="144"/>
      <c r="S34" s="144"/>
      <c r="T34" s="144"/>
      <c r="U34" s="144"/>
      <c r="V34" s="146"/>
      <c r="W34" s="144"/>
      <c r="X34" s="241"/>
      <c r="Y34" s="242" t="s">
        <v>1676</v>
      </c>
      <c r="Z34" s="194">
        <f>AA9/SUM(B23:B25)*100</f>
        <v>77.616984575887045</v>
      </c>
      <c r="AA34" s="243" t="s">
        <v>1653</v>
      </c>
    </row>
    <row r="35" spans="1:27" x14ac:dyDescent="0.2">
      <c r="A35" s="244"/>
      <c r="B35" s="144"/>
      <c r="E35" s="146"/>
      <c r="F35" s="144"/>
      <c r="G35" s="144"/>
      <c r="H35" s="144"/>
      <c r="I35" s="144"/>
      <c r="J35" s="144"/>
      <c r="K35" s="146"/>
      <c r="L35" s="144"/>
      <c r="M35" s="144"/>
      <c r="N35" s="144"/>
      <c r="O35" s="144"/>
      <c r="P35" s="146"/>
      <c r="Q35" s="144"/>
      <c r="R35" s="144"/>
      <c r="S35" s="144"/>
      <c r="T35" s="144"/>
      <c r="U35" s="144"/>
      <c r="V35" s="146"/>
      <c r="W35" s="144"/>
      <c r="X35" s="144"/>
      <c r="Y35" s="242" t="s">
        <v>1681</v>
      </c>
      <c r="Z35" s="254">
        <f>AA9/'Matrícula por edad'!AA10*100</f>
        <v>52.800158274264739</v>
      </c>
      <c r="AA35" s="240" t="s">
        <v>1653</v>
      </c>
    </row>
    <row r="36" spans="1:27" x14ac:dyDescent="0.2">
      <c r="A36" s="138"/>
      <c r="B36" s="137"/>
      <c r="C36" s="138"/>
      <c r="D36" s="139"/>
      <c r="E36" s="140"/>
      <c r="F36" s="137"/>
      <c r="G36" s="137"/>
      <c r="H36" s="137"/>
      <c r="I36" s="137"/>
      <c r="J36" s="137"/>
      <c r="K36" s="140"/>
      <c r="L36" s="137"/>
      <c r="M36" s="137"/>
      <c r="N36" s="137"/>
      <c r="O36" s="137"/>
      <c r="P36" s="140"/>
      <c r="Q36" s="137"/>
      <c r="R36" s="137"/>
      <c r="S36" s="137"/>
      <c r="T36" s="137"/>
      <c r="U36" s="137"/>
      <c r="V36" s="140"/>
      <c r="W36" s="137"/>
      <c r="X36" s="137"/>
      <c r="Y36" s="137"/>
      <c r="Z36" s="137"/>
      <c r="AA36" s="137"/>
    </row>
    <row r="37" spans="1:27" x14ac:dyDescent="0.2">
      <c r="A37" s="246"/>
      <c r="B37" s="137"/>
      <c r="C37" s="138"/>
      <c r="D37" s="139"/>
      <c r="E37" s="140"/>
      <c r="F37" s="137"/>
      <c r="G37" s="137"/>
      <c r="H37" s="137"/>
      <c r="I37" s="137"/>
      <c r="J37" s="137"/>
      <c r="K37" s="140"/>
      <c r="L37" s="137"/>
      <c r="M37" s="137"/>
      <c r="N37" s="137"/>
      <c r="O37" s="137"/>
      <c r="P37" s="140"/>
      <c r="Q37" s="137"/>
      <c r="R37" s="137"/>
      <c r="S37" s="137"/>
      <c r="T37" s="137"/>
      <c r="U37" s="137"/>
      <c r="V37" s="140"/>
      <c r="W37" s="137"/>
      <c r="X37" s="137"/>
      <c r="Y37" s="137"/>
      <c r="Z37" s="137"/>
      <c r="AA37" s="137"/>
    </row>
    <row r="38" spans="1:27" x14ac:dyDescent="0.2">
      <c r="A38" s="138"/>
      <c r="B38" s="137"/>
      <c r="C38" s="138"/>
      <c r="D38" s="139"/>
      <c r="E38" s="140"/>
      <c r="F38" s="137"/>
      <c r="G38" s="137"/>
      <c r="H38" s="137"/>
      <c r="I38" s="137"/>
      <c r="J38" s="137"/>
      <c r="K38" s="140"/>
      <c r="L38" s="137"/>
      <c r="M38" s="137"/>
      <c r="N38" s="137"/>
      <c r="O38" s="137"/>
      <c r="P38" s="140"/>
      <c r="Q38" s="137"/>
      <c r="R38" s="137"/>
      <c r="S38" s="137"/>
      <c r="T38" s="137"/>
      <c r="U38" s="137"/>
      <c r="V38" s="140"/>
      <c r="W38" s="137"/>
      <c r="X38" s="137"/>
      <c r="Y38" s="137"/>
      <c r="Z38" s="137"/>
      <c r="AA38" s="137"/>
    </row>
    <row r="39" spans="1:27" x14ac:dyDescent="0.2">
      <c r="A39" s="138"/>
      <c r="B39" s="137"/>
      <c r="C39" s="138"/>
      <c r="D39" s="139"/>
      <c r="E39" s="140"/>
      <c r="F39" s="137"/>
      <c r="G39" s="137"/>
      <c r="H39" s="137"/>
      <c r="I39" s="137"/>
      <c r="J39" s="137"/>
      <c r="K39" s="140"/>
      <c r="L39" s="137"/>
      <c r="M39" s="137"/>
      <c r="N39" s="137"/>
      <c r="O39" s="137"/>
      <c r="P39" s="140"/>
      <c r="Q39" s="137"/>
      <c r="R39" s="137"/>
      <c r="S39" s="137"/>
      <c r="T39" s="137"/>
      <c r="U39" s="137"/>
      <c r="V39" s="140"/>
      <c r="W39" s="137"/>
      <c r="X39" s="137"/>
      <c r="Y39" s="137"/>
      <c r="Z39" s="137"/>
      <c r="AA39" s="137"/>
    </row>
  </sheetData>
  <mergeCells count="5">
    <mergeCell ref="F6:J6"/>
    <mergeCell ref="L6:O6"/>
    <mergeCell ref="Q6:U6"/>
    <mergeCell ref="W6:AA6"/>
    <mergeCell ref="J34:K3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9"/>
  <sheetViews>
    <sheetView workbookViewId="0">
      <selection activeCell="F1" sqref="F1"/>
    </sheetView>
  </sheetViews>
  <sheetFormatPr baseColWidth="10" defaultRowHeight="15" x14ac:dyDescent="0.25"/>
  <cols>
    <col min="1" max="1" width="22.83203125" style="93" bestFit="1" customWidth="1"/>
    <col min="2" max="4" width="18.33203125" style="112" customWidth="1"/>
    <col min="5" max="78" width="7" style="93" customWidth="1"/>
    <col min="79" max="94" width="5.83203125" style="93" customWidth="1"/>
    <col min="95" max="111" width="4.6640625" style="93" customWidth="1"/>
    <col min="112" max="112" width="14.6640625" style="93" bestFit="1" customWidth="1"/>
    <col min="113" max="16384" width="12" style="93"/>
  </cols>
  <sheetData>
    <row r="1" spans="1:4" ht="15.75" x14ac:dyDescent="0.25">
      <c r="A1" s="97" t="s">
        <v>1682</v>
      </c>
    </row>
    <row r="2" spans="1:4" x14ac:dyDescent="0.25">
      <c r="A2" s="93" t="s">
        <v>1683</v>
      </c>
    </row>
    <row r="4" spans="1:4" x14ac:dyDescent="0.25">
      <c r="A4" s="93" t="s">
        <v>1684</v>
      </c>
      <c r="B4" s="112">
        <v>2020</v>
      </c>
    </row>
    <row r="5" spans="1:4" x14ac:dyDescent="0.25">
      <c r="A5" s="93" t="s">
        <v>1685</v>
      </c>
      <c r="B5" s="112" t="s">
        <v>1686</v>
      </c>
    </row>
    <row r="7" spans="1:4" s="95" customFormat="1" x14ac:dyDescent="0.25">
      <c r="A7" s="95" t="s">
        <v>1689</v>
      </c>
      <c r="B7" s="256" t="s">
        <v>1691</v>
      </c>
      <c r="C7" s="256"/>
      <c r="D7" s="256"/>
    </row>
    <row r="8" spans="1:4" s="95" customFormat="1" x14ac:dyDescent="0.25">
      <c r="A8" s="95" t="s">
        <v>1690</v>
      </c>
      <c r="B8" s="256" t="s">
        <v>1687</v>
      </c>
      <c r="C8" s="256" t="s">
        <v>1688</v>
      </c>
      <c r="D8" s="256" t="s">
        <v>105</v>
      </c>
    </row>
    <row r="9" spans="1:4" x14ac:dyDescent="0.25">
      <c r="A9" s="255">
        <v>2</v>
      </c>
      <c r="B9" s="115">
        <v>32353</v>
      </c>
      <c r="C9" s="115">
        <v>31215</v>
      </c>
      <c r="D9" s="115">
        <v>63568</v>
      </c>
    </row>
    <row r="10" spans="1:4" x14ac:dyDescent="0.25">
      <c r="A10" s="255">
        <v>3</v>
      </c>
      <c r="B10" s="115">
        <v>32619</v>
      </c>
      <c r="C10" s="115">
        <v>31469</v>
      </c>
      <c r="D10" s="115">
        <v>64088</v>
      </c>
    </row>
    <row r="11" spans="1:4" x14ac:dyDescent="0.25">
      <c r="A11" s="255">
        <v>4</v>
      </c>
      <c r="B11" s="115">
        <v>32590</v>
      </c>
      <c r="C11" s="115">
        <v>31731</v>
      </c>
      <c r="D11" s="115">
        <v>64321</v>
      </c>
    </row>
    <row r="12" spans="1:4" x14ac:dyDescent="0.25">
      <c r="A12" s="255">
        <v>5</v>
      </c>
      <c r="B12" s="115">
        <v>32638</v>
      </c>
      <c r="C12" s="115">
        <v>32087</v>
      </c>
      <c r="D12" s="115">
        <v>64725</v>
      </c>
    </row>
    <row r="13" spans="1:4" x14ac:dyDescent="0.25">
      <c r="A13" s="255">
        <v>6</v>
      </c>
      <c r="B13" s="115">
        <v>32928</v>
      </c>
      <c r="C13" s="115">
        <v>32382</v>
      </c>
      <c r="D13" s="115">
        <v>65310</v>
      </c>
    </row>
    <row r="14" spans="1:4" x14ac:dyDescent="0.25">
      <c r="A14" s="255">
        <v>7</v>
      </c>
      <c r="B14" s="115">
        <v>33181</v>
      </c>
      <c r="C14" s="115">
        <v>32588</v>
      </c>
      <c r="D14" s="115">
        <v>65769</v>
      </c>
    </row>
    <row r="15" spans="1:4" x14ac:dyDescent="0.25">
      <c r="A15" s="255">
        <v>8</v>
      </c>
      <c r="B15" s="115">
        <v>33412</v>
      </c>
      <c r="C15" s="115">
        <v>32741</v>
      </c>
      <c r="D15" s="115">
        <v>66153</v>
      </c>
    </row>
    <row r="16" spans="1:4" x14ac:dyDescent="0.25">
      <c r="A16" s="255">
        <v>9</v>
      </c>
      <c r="B16" s="115">
        <v>33617</v>
      </c>
      <c r="C16" s="115">
        <v>32876</v>
      </c>
      <c r="D16" s="115">
        <v>66493</v>
      </c>
    </row>
    <row r="17" spans="1:4" x14ac:dyDescent="0.25">
      <c r="A17" s="255">
        <v>10</v>
      </c>
      <c r="B17" s="115">
        <v>33835</v>
      </c>
      <c r="C17" s="115">
        <v>33012</v>
      </c>
      <c r="D17" s="115">
        <v>66847</v>
      </c>
    </row>
    <row r="18" spans="1:4" x14ac:dyDescent="0.25">
      <c r="A18" s="255">
        <v>11</v>
      </c>
      <c r="B18" s="115">
        <v>34054</v>
      </c>
      <c r="C18" s="115">
        <v>33147</v>
      </c>
      <c r="D18" s="115">
        <v>67201</v>
      </c>
    </row>
    <row r="19" spans="1:4" x14ac:dyDescent="0.25">
      <c r="A19" s="255">
        <v>12</v>
      </c>
      <c r="B19" s="115">
        <v>34233</v>
      </c>
      <c r="C19" s="115">
        <v>33251</v>
      </c>
      <c r="D19" s="115">
        <v>67484</v>
      </c>
    </row>
    <row r="20" spans="1:4" x14ac:dyDescent="0.25">
      <c r="A20" s="255">
        <v>13</v>
      </c>
      <c r="B20" s="115">
        <v>34389</v>
      </c>
      <c r="C20" s="115">
        <v>33304</v>
      </c>
      <c r="D20" s="115">
        <v>67693</v>
      </c>
    </row>
    <row r="21" spans="1:4" x14ac:dyDescent="0.25">
      <c r="A21" s="255">
        <v>14</v>
      </c>
      <c r="B21" s="115">
        <v>34527</v>
      </c>
      <c r="C21" s="115">
        <v>33343</v>
      </c>
      <c r="D21" s="115">
        <v>67870</v>
      </c>
    </row>
    <row r="22" spans="1:4" x14ac:dyDescent="0.25">
      <c r="A22" s="255">
        <v>15</v>
      </c>
      <c r="B22" s="115">
        <v>34612</v>
      </c>
      <c r="C22" s="115">
        <v>33356</v>
      </c>
      <c r="D22" s="115">
        <v>67968</v>
      </c>
    </row>
    <row r="23" spans="1:4" x14ac:dyDescent="0.25">
      <c r="A23" s="255">
        <v>16</v>
      </c>
      <c r="B23" s="115">
        <v>34567</v>
      </c>
      <c r="C23" s="115">
        <v>33268</v>
      </c>
      <c r="D23" s="115">
        <v>67835</v>
      </c>
    </row>
    <row r="24" spans="1:4" x14ac:dyDescent="0.25">
      <c r="A24" s="255">
        <v>17</v>
      </c>
      <c r="B24" s="115">
        <v>34378</v>
      </c>
      <c r="C24" s="115">
        <v>33090</v>
      </c>
      <c r="D24" s="115">
        <v>67468</v>
      </c>
    </row>
    <row r="25" spans="1:4" x14ac:dyDescent="0.25">
      <c r="A25" s="255">
        <v>18</v>
      </c>
      <c r="B25" s="115">
        <v>34138</v>
      </c>
      <c r="C25" s="115">
        <v>32904</v>
      </c>
      <c r="D25" s="115">
        <v>67042</v>
      </c>
    </row>
    <row r="26" spans="1:4" x14ac:dyDescent="0.25">
      <c r="A26" s="255">
        <v>19</v>
      </c>
      <c r="B26" s="115">
        <v>33865</v>
      </c>
      <c r="C26" s="115">
        <v>32704</v>
      </c>
      <c r="D26" s="115">
        <v>66569</v>
      </c>
    </row>
    <row r="27" spans="1:4" x14ac:dyDescent="0.25">
      <c r="A27" s="255">
        <v>20</v>
      </c>
      <c r="B27" s="115">
        <v>33564</v>
      </c>
      <c r="C27" s="115">
        <v>32456</v>
      </c>
      <c r="D27" s="115">
        <v>66020</v>
      </c>
    </row>
    <row r="28" spans="1:4" x14ac:dyDescent="0.25">
      <c r="A28" s="255">
        <v>21</v>
      </c>
      <c r="B28" s="115">
        <v>33297</v>
      </c>
      <c r="C28" s="115">
        <v>32189</v>
      </c>
      <c r="D28" s="115">
        <v>65486</v>
      </c>
    </row>
    <row r="29" spans="1:4" x14ac:dyDescent="0.25">
      <c r="A29" s="255">
        <v>22</v>
      </c>
      <c r="B29" s="115">
        <v>33070</v>
      </c>
      <c r="C29" s="115">
        <v>31954</v>
      </c>
      <c r="D29" s="115">
        <v>65024</v>
      </c>
    </row>
    <row r="30" spans="1:4" x14ac:dyDescent="0.25">
      <c r="A30" s="255">
        <v>23</v>
      </c>
      <c r="B30" s="115">
        <v>32875</v>
      </c>
      <c r="C30" s="115">
        <v>31786</v>
      </c>
      <c r="D30" s="115">
        <v>64661</v>
      </c>
    </row>
    <row r="31" spans="1:4" x14ac:dyDescent="0.25">
      <c r="A31" s="255">
        <v>24</v>
      </c>
      <c r="B31" s="115">
        <v>32717</v>
      </c>
      <c r="C31" s="115">
        <v>31680</v>
      </c>
      <c r="D31" s="115">
        <v>64397</v>
      </c>
    </row>
    <row r="32" spans="1:4" x14ac:dyDescent="0.25">
      <c r="A32" s="255">
        <v>25</v>
      </c>
      <c r="B32" s="115">
        <v>32545</v>
      </c>
      <c r="C32" s="115">
        <v>31564</v>
      </c>
      <c r="D32" s="115">
        <v>64109</v>
      </c>
    </row>
    <row r="33" spans="1:4" x14ac:dyDescent="0.25">
      <c r="A33" s="255" t="s">
        <v>105</v>
      </c>
      <c r="B33" s="115">
        <v>804004</v>
      </c>
      <c r="C33" s="115">
        <v>780097</v>
      </c>
      <c r="D33" s="115">
        <v>1584101</v>
      </c>
    </row>
    <row r="34" spans="1:4" x14ac:dyDescent="0.25">
      <c r="B34" s="93"/>
      <c r="C34" s="93"/>
      <c r="D34" s="93"/>
    </row>
    <row r="35" spans="1:4" x14ac:dyDescent="0.25">
      <c r="B35" s="93"/>
      <c r="C35" s="93"/>
      <c r="D35" s="93"/>
    </row>
    <row r="36" spans="1:4" x14ac:dyDescent="0.25">
      <c r="B36" s="93"/>
      <c r="C36" s="93"/>
      <c r="D36" s="93"/>
    </row>
    <row r="37" spans="1:4" x14ac:dyDescent="0.25">
      <c r="B37" s="93"/>
      <c r="C37" s="93"/>
      <c r="D37" s="93"/>
    </row>
    <row r="38" spans="1:4" x14ac:dyDescent="0.25">
      <c r="B38" s="93"/>
      <c r="C38" s="93"/>
      <c r="D38" s="93"/>
    </row>
    <row r="39" spans="1:4" x14ac:dyDescent="0.25">
      <c r="B39" s="93"/>
      <c r="C39" s="93"/>
      <c r="D39" s="93"/>
    </row>
    <row r="40" spans="1:4" x14ac:dyDescent="0.25">
      <c r="B40" s="93"/>
      <c r="C40" s="93"/>
      <c r="D40" s="93"/>
    </row>
    <row r="41" spans="1:4" x14ac:dyDescent="0.25">
      <c r="B41" s="93"/>
      <c r="C41" s="93"/>
      <c r="D41" s="93"/>
    </row>
    <row r="42" spans="1:4" x14ac:dyDescent="0.25">
      <c r="B42" s="93"/>
      <c r="C42" s="93"/>
      <c r="D42" s="93"/>
    </row>
    <row r="43" spans="1:4" x14ac:dyDescent="0.25">
      <c r="B43" s="93"/>
      <c r="C43" s="93"/>
      <c r="D43" s="93"/>
    </row>
    <row r="44" spans="1:4" x14ac:dyDescent="0.25">
      <c r="B44" s="93"/>
      <c r="C44" s="93"/>
      <c r="D44" s="93"/>
    </row>
    <row r="45" spans="1:4" x14ac:dyDescent="0.25">
      <c r="B45" s="93"/>
      <c r="C45" s="93"/>
      <c r="D45" s="93"/>
    </row>
    <row r="46" spans="1:4" x14ac:dyDescent="0.25">
      <c r="B46" s="93"/>
      <c r="C46" s="93"/>
      <c r="D46" s="93"/>
    </row>
    <row r="47" spans="1:4" x14ac:dyDescent="0.25">
      <c r="B47" s="93"/>
      <c r="C47" s="93"/>
      <c r="D47" s="93"/>
    </row>
    <row r="48" spans="1:4" x14ac:dyDescent="0.25">
      <c r="B48" s="93"/>
      <c r="C48" s="93"/>
      <c r="D48" s="93"/>
    </row>
    <row r="49" spans="2:4" x14ac:dyDescent="0.25">
      <c r="B49" s="93"/>
      <c r="C49" s="93"/>
      <c r="D49" s="93"/>
    </row>
    <row r="50" spans="2:4" x14ac:dyDescent="0.25">
      <c r="B50" s="93"/>
      <c r="C50" s="93"/>
      <c r="D50" s="93"/>
    </row>
    <row r="51" spans="2:4" x14ac:dyDescent="0.25">
      <c r="B51" s="93"/>
      <c r="C51" s="93"/>
      <c r="D51" s="93"/>
    </row>
    <row r="52" spans="2:4" x14ac:dyDescent="0.25">
      <c r="B52" s="93"/>
      <c r="C52" s="93"/>
      <c r="D52" s="93"/>
    </row>
    <row r="53" spans="2:4" x14ac:dyDescent="0.25">
      <c r="B53" s="93"/>
      <c r="C53" s="93"/>
      <c r="D53" s="93"/>
    </row>
    <row r="54" spans="2:4" x14ac:dyDescent="0.25">
      <c r="B54" s="93"/>
      <c r="C54" s="93"/>
      <c r="D54" s="93"/>
    </row>
    <row r="55" spans="2:4" x14ac:dyDescent="0.25">
      <c r="B55" s="93"/>
      <c r="C55" s="93"/>
      <c r="D55" s="93"/>
    </row>
    <row r="56" spans="2:4" x14ac:dyDescent="0.25">
      <c r="B56" s="93"/>
      <c r="C56" s="93"/>
      <c r="D56" s="93"/>
    </row>
    <row r="57" spans="2:4" x14ac:dyDescent="0.25">
      <c r="B57" s="93"/>
      <c r="C57" s="93"/>
      <c r="D57" s="93"/>
    </row>
    <row r="58" spans="2:4" x14ac:dyDescent="0.25">
      <c r="B58" s="93"/>
      <c r="C58" s="93"/>
      <c r="D58" s="93"/>
    </row>
    <row r="59" spans="2:4" x14ac:dyDescent="0.25">
      <c r="B59" s="93"/>
      <c r="C59" s="93"/>
      <c r="D59" s="93"/>
    </row>
    <row r="60" spans="2:4" x14ac:dyDescent="0.25">
      <c r="B60" s="93"/>
      <c r="C60" s="93"/>
      <c r="D60" s="93"/>
    </row>
    <row r="61" spans="2:4" x14ac:dyDescent="0.25">
      <c r="B61" s="93"/>
      <c r="C61" s="93"/>
      <c r="D61" s="93"/>
    </row>
    <row r="62" spans="2:4" x14ac:dyDescent="0.25">
      <c r="B62" s="93"/>
      <c r="C62" s="93"/>
      <c r="D62" s="93"/>
    </row>
    <row r="63" spans="2:4" x14ac:dyDescent="0.25">
      <c r="B63" s="93"/>
      <c r="C63" s="93"/>
      <c r="D63" s="93"/>
    </row>
    <row r="64" spans="2:4" x14ac:dyDescent="0.25">
      <c r="B64" s="93"/>
      <c r="C64" s="93"/>
      <c r="D64" s="93"/>
    </row>
    <row r="65" spans="2:4" x14ac:dyDescent="0.25">
      <c r="B65" s="93"/>
      <c r="C65" s="93"/>
      <c r="D65" s="93"/>
    </row>
    <row r="66" spans="2:4" x14ac:dyDescent="0.25">
      <c r="B66" s="93"/>
      <c r="C66" s="93"/>
      <c r="D66" s="93"/>
    </row>
    <row r="67" spans="2:4" x14ac:dyDescent="0.25">
      <c r="B67" s="93"/>
      <c r="C67" s="93"/>
      <c r="D67" s="93"/>
    </row>
    <row r="68" spans="2:4" x14ac:dyDescent="0.25">
      <c r="B68" s="93"/>
      <c r="C68" s="93"/>
      <c r="D68" s="93"/>
    </row>
    <row r="69" spans="2:4" x14ac:dyDescent="0.25">
      <c r="B69" s="93"/>
      <c r="C69" s="93"/>
      <c r="D69" s="93"/>
    </row>
    <row r="70" spans="2:4" x14ac:dyDescent="0.25">
      <c r="B70" s="93"/>
      <c r="C70" s="93"/>
      <c r="D70" s="93"/>
    </row>
    <row r="71" spans="2:4" x14ac:dyDescent="0.25">
      <c r="B71" s="93"/>
      <c r="C71" s="93"/>
      <c r="D71" s="93"/>
    </row>
    <row r="72" spans="2:4" x14ac:dyDescent="0.25">
      <c r="B72" s="93"/>
      <c r="C72" s="93"/>
      <c r="D72" s="93"/>
    </row>
    <row r="73" spans="2:4" x14ac:dyDescent="0.25">
      <c r="B73" s="93"/>
      <c r="C73" s="93"/>
      <c r="D73" s="93"/>
    </row>
    <row r="74" spans="2:4" x14ac:dyDescent="0.25">
      <c r="B74" s="93"/>
      <c r="C74" s="93"/>
      <c r="D74" s="93"/>
    </row>
    <row r="75" spans="2:4" x14ac:dyDescent="0.25">
      <c r="B75" s="93"/>
      <c r="C75" s="93"/>
      <c r="D75" s="93"/>
    </row>
    <row r="76" spans="2:4" x14ac:dyDescent="0.25">
      <c r="B76" s="93"/>
      <c r="C76" s="93"/>
      <c r="D76" s="93"/>
    </row>
    <row r="77" spans="2:4" x14ac:dyDescent="0.25">
      <c r="B77" s="93"/>
      <c r="C77" s="93"/>
      <c r="D77" s="93"/>
    </row>
    <row r="78" spans="2:4" x14ac:dyDescent="0.25">
      <c r="B78" s="93"/>
      <c r="C78" s="93"/>
      <c r="D78" s="93"/>
    </row>
    <row r="79" spans="2:4" x14ac:dyDescent="0.25">
      <c r="B79" s="93"/>
      <c r="C79" s="93"/>
      <c r="D79" s="93"/>
    </row>
    <row r="80" spans="2:4" x14ac:dyDescent="0.25">
      <c r="B80" s="93"/>
      <c r="C80" s="93"/>
      <c r="D80" s="93"/>
    </row>
    <row r="81" spans="2:4" x14ac:dyDescent="0.25">
      <c r="B81" s="93"/>
      <c r="C81" s="93"/>
      <c r="D81" s="93"/>
    </row>
    <row r="82" spans="2:4" x14ac:dyDescent="0.25">
      <c r="B82" s="93"/>
      <c r="C82" s="93"/>
      <c r="D82" s="93"/>
    </row>
    <row r="83" spans="2:4" x14ac:dyDescent="0.25">
      <c r="B83" s="93"/>
      <c r="C83" s="93"/>
      <c r="D83" s="93"/>
    </row>
    <row r="84" spans="2:4" x14ac:dyDescent="0.25">
      <c r="B84" s="93"/>
      <c r="C84" s="93"/>
      <c r="D84" s="93"/>
    </row>
    <row r="85" spans="2:4" x14ac:dyDescent="0.25">
      <c r="B85" s="93"/>
      <c r="C85" s="93"/>
      <c r="D85" s="93"/>
    </row>
    <row r="86" spans="2:4" x14ac:dyDescent="0.25">
      <c r="B86" s="93"/>
      <c r="C86" s="93"/>
      <c r="D86" s="93"/>
    </row>
    <row r="87" spans="2:4" x14ac:dyDescent="0.25">
      <c r="B87" s="93"/>
      <c r="C87" s="93"/>
      <c r="D87" s="93"/>
    </row>
    <row r="88" spans="2:4" x14ac:dyDescent="0.25">
      <c r="B88" s="93"/>
      <c r="C88" s="93"/>
      <c r="D88" s="93"/>
    </row>
    <row r="89" spans="2:4" x14ac:dyDescent="0.25">
      <c r="B89" s="93"/>
      <c r="C89" s="93"/>
      <c r="D89" s="93"/>
    </row>
    <row r="90" spans="2:4" x14ac:dyDescent="0.25">
      <c r="B90" s="93"/>
      <c r="C90" s="93"/>
      <c r="D90" s="93"/>
    </row>
    <row r="91" spans="2:4" x14ac:dyDescent="0.25">
      <c r="B91" s="93"/>
      <c r="C91" s="93"/>
      <c r="D91" s="93"/>
    </row>
    <row r="92" spans="2:4" x14ac:dyDescent="0.25">
      <c r="B92" s="93"/>
      <c r="C92" s="93"/>
      <c r="D92" s="93"/>
    </row>
    <row r="93" spans="2:4" x14ac:dyDescent="0.25">
      <c r="B93" s="93"/>
      <c r="C93" s="93"/>
      <c r="D93" s="93"/>
    </row>
    <row r="94" spans="2:4" x14ac:dyDescent="0.25">
      <c r="B94" s="93"/>
      <c r="C94" s="93"/>
      <c r="D94" s="93"/>
    </row>
    <row r="95" spans="2:4" x14ac:dyDescent="0.25">
      <c r="B95" s="93"/>
      <c r="C95" s="93"/>
      <c r="D95" s="93"/>
    </row>
    <row r="96" spans="2:4" x14ac:dyDescent="0.25">
      <c r="B96" s="93"/>
      <c r="C96" s="93"/>
      <c r="D96" s="93"/>
    </row>
    <row r="97" spans="2:4" x14ac:dyDescent="0.25">
      <c r="B97" s="93"/>
      <c r="C97" s="93"/>
      <c r="D97" s="93"/>
    </row>
    <row r="98" spans="2:4" x14ac:dyDescent="0.25">
      <c r="B98" s="93"/>
      <c r="C98" s="93"/>
      <c r="D98" s="93"/>
    </row>
    <row r="99" spans="2:4" x14ac:dyDescent="0.25">
      <c r="B99" s="93"/>
      <c r="C99" s="93"/>
      <c r="D99" s="93"/>
    </row>
    <row r="100" spans="2:4" x14ac:dyDescent="0.25">
      <c r="B100" s="93"/>
      <c r="C100" s="93"/>
      <c r="D100" s="93"/>
    </row>
    <row r="101" spans="2:4" x14ac:dyDescent="0.25">
      <c r="B101" s="93"/>
      <c r="C101" s="93"/>
      <c r="D101" s="93"/>
    </row>
    <row r="102" spans="2:4" x14ac:dyDescent="0.25">
      <c r="B102" s="93"/>
      <c r="C102" s="93"/>
      <c r="D102" s="93"/>
    </row>
    <row r="103" spans="2:4" x14ac:dyDescent="0.25">
      <c r="B103" s="93"/>
      <c r="C103" s="93"/>
      <c r="D103" s="93"/>
    </row>
    <row r="104" spans="2:4" x14ac:dyDescent="0.25">
      <c r="B104" s="93"/>
      <c r="C104" s="93"/>
      <c r="D104" s="93"/>
    </row>
    <row r="105" spans="2:4" x14ac:dyDescent="0.25">
      <c r="B105" s="93"/>
      <c r="C105" s="93"/>
      <c r="D105" s="93"/>
    </row>
    <row r="106" spans="2:4" x14ac:dyDescent="0.25">
      <c r="B106" s="93"/>
      <c r="C106" s="93"/>
      <c r="D106" s="93"/>
    </row>
    <row r="107" spans="2:4" x14ac:dyDescent="0.25">
      <c r="B107" s="93"/>
      <c r="C107" s="93"/>
      <c r="D107" s="93"/>
    </row>
    <row r="108" spans="2:4" x14ac:dyDescent="0.25">
      <c r="B108" s="93"/>
      <c r="C108" s="93"/>
      <c r="D108" s="93"/>
    </row>
    <row r="109" spans="2:4" x14ac:dyDescent="0.25">
      <c r="B109" s="93"/>
      <c r="C109" s="93"/>
      <c r="D109" s="93"/>
    </row>
    <row r="110" spans="2:4" x14ac:dyDescent="0.25">
      <c r="B110" s="93"/>
      <c r="C110" s="93"/>
      <c r="D110" s="93"/>
    </row>
    <row r="111" spans="2:4" x14ac:dyDescent="0.25">
      <c r="B111" s="93"/>
      <c r="C111" s="93"/>
      <c r="D111" s="93"/>
    </row>
    <row r="112" spans="2:4" x14ac:dyDescent="0.25">
      <c r="B112" s="93"/>
      <c r="C112" s="93"/>
      <c r="D112" s="93"/>
    </row>
    <row r="113" spans="2:4" x14ac:dyDescent="0.25">
      <c r="B113" s="93"/>
      <c r="C113" s="93"/>
      <c r="D113" s="93"/>
    </row>
    <row r="114" spans="2:4" x14ac:dyDescent="0.25">
      <c r="B114" s="93"/>
      <c r="C114" s="93"/>
      <c r="D114" s="93"/>
    </row>
    <row r="115" spans="2:4" x14ac:dyDescent="0.25">
      <c r="B115" s="93"/>
      <c r="C115" s="93"/>
      <c r="D115" s="93"/>
    </row>
    <row r="116" spans="2:4" x14ac:dyDescent="0.25">
      <c r="B116" s="93"/>
      <c r="C116" s="93"/>
      <c r="D116" s="93"/>
    </row>
    <row r="117" spans="2:4" x14ac:dyDescent="0.25">
      <c r="B117" s="93"/>
      <c r="C117" s="93"/>
      <c r="D117" s="93"/>
    </row>
    <row r="118" spans="2:4" x14ac:dyDescent="0.25">
      <c r="B118" s="93"/>
      <c r="C118" s="93"/>
      <c r="D118" s="93"/>
    </row>
    <row r="119" spans="2:4" x14ac:dyDescent="0.25">
      <c r="B119" s="93"/>
      <c r="C119" s="93"/>
      <c r="D119" s="93"/>
    </row>
  </sheetData>
  <pageMargins left="0.7" right="0.7" top="0.75" bottom="0.75" header="0.3" footer="0.3"/>
  <pageSetup orientation="portrait" horizontalDpi="0" verticalDpi="0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37"/>
  <sheetViews>
    <sheetView showGridLines="0" zoomScaleNormal="100" workbookViewId="0"/>
  </sheetViews>
  <sheetFormatPr baseColWidth="10" defaultRowHeight="12.75" x14ac:dyDescent="0.2"/>
  <cols>
    <col min="1" max="1" width="18.6640625" style="370" customWidth="1"/>
    <col min="2" max="2" width="0.5" style="372" customWidth="1"/>
    <col min="3" max="3" width="9.6640625" style="400" customWidth="1"/>
    <col min="4" max="4" width="10.83203125" style="400" customWidth="1"/>
    <col min="5" max="6" width="11.5" style="400" customWidth="1"/>
    <col min="7" max="8" width="9.6640625" style="400" customWidth="1"/>
    <col min="9" max="9" width="10.83203125" style="400" customWidth="1"/>
    <col min="10" max="10" width="9.6640625" style="400" customWidth="1"/>
    <col min="11" max="11" width="11.33203125" style="400" customWidth="1"/>
    <col min="12" max="12" width="11.6640625" style="400" customWidth="1"/>
    <col min="13" max="13" width="10.6640625" style="400" customWidth="1"/>
    <col min="14" max="15" width="9.6640625" style="400" customWidth="1"/>
    <col min="16" max="16" width="11.6640625" style="400" customWidth="1"/>
    <col min="17" max="16384" width="12" style="370"/>
  </cols>
  <sheetData>
    <row r="2" spans="1:16" ht="18.75" x14ac:dyDescent="0.3">
      <c r="A2" s="772" t="s">
        <v>2107</v>
      </c>
      <c r="B2" s="772"/>
      <c r="C2" s="772"/>
      <c r="D2" s="772"/>
      <c r="E2" s="772"/>
      <c r="F2" s="772"/>
      <c r="G2" s="772"/>
      <c r="H2" s="772"/>
      <c r="I2" s="772"/>
      <c r="J2" s="772"/>
      <c r="K2" s="772"/>
      <c r="L2" s="772"/>
      <c r="M2" s="772"/>
      <c r="N2" s="772"/>
      <c r="O2" s="772"/>
      <c r="P2" s="772"/>
    </row>
    <row r="3" spans="1:16" ht="18.75" x14ac:dyDescent="0.3">
      <c r="A3" s="371" t="s">
        <v>2108</v>
      </c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</row>
    <row r="4" spans="1:16" ht="18.75" x14ac:dyDescent="0.3">
      <c r="A4" s="371" t="s">
        <v>2109</v>
      </c>
      <c r="C4" s="373"/>
      <c r="D4" s="373"/>
      <c r="E4" s="373"/>
      <c r="F4" s="373"/>
      <c r="G4" s="374"/>
      <c r="H4" s="373"/>
      <c r="I4" s="373"/>
      <c r="J4" s="373"/>
      <c r="K4" s="373"/>
      <c r="L4" s="373"/>
      <c r="M4" s="373"/>
      <c r="N4" s="373"/>
      <c r="O4" s="373"/>
      <c r="P4" s="373"/>
    </row>
    <row r="5" spans="1:16" ht="12" customHeight="1" x14ac:dyDescent="0.2">
      <c r="A5" s="372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</row>
    <row r="6" spans="1:16" ht="20.100000000000001" customHeight="1" x14ac:dyDescent="0.2">
      <c r="A6" s="773" t="s">
        <v>119</v>
      </c>
      <c r="C6" s="776" t="s">
        <v>16</v>
      </c>
      <c r="D6" s="777"/>
      <c r="E6" s="777"/>
      <c r="F6" s="777"/>
      <c r="G6" s="777"/>
      <c r="H6" s="777"/>
      <c r="I6" s="777"/>
      <c r="J6" s="776" t="s">
        <v>17</v>
      </c>
      <c r="K6" s="777"/>
      <c r="L6" s="777"/>
      <c r="M6" s="777"/>
      <c r="N6" s="777"/>
      <c r="O6" s="777"/>
      <c r="P6" s="777"/>
    </row>
    <row r="7" spans="1:16" s="376" customFormat="1" ht="20.100000000000001" customHeight="1" x14ac:dyDescent="0.2">
      <c r="A7" s="774"/>
      <c r="B7" s="375"/>
      <c r="C7" s="778" t="s">
        <v>2110</v>
      </c>
      <c r="D7" s="779"/>
      <c r="E7" s="778" t="s">
        <v>2111</v>
      </c>
      <c r="F7" s="780"/>
      <c r="G7" s="781" t="s">
        <v>2112</v>
      </c>
      <c r="H7" s="780"/>
      <c r="I7" s="782" t="s">
        <v>2113</v>
      </c>
      <c r="J7" s="784" t="s">
        <v>2110</v>
      </c>
      <c r="K7" s="785"/>
      <c r="L7" s="784" t="s">
        <v>2111</v>
      </c>
      <c r="M7" s="784"/>
      <c r="N7" s="784" t="s">
        <v>2112</v>
      </c>
      <c r="O7" s="784"/>
      <c r="P7" s="782" t="s">
        <v>2113</v>
      </c>
    </row>
    <row r="8" spans="1:16" ht="20.100000000000001" customHeight="1" x14ac:dyDescent="0.2">
      <c r="A8" s="775"/>
      <c r="B8" s="377"/>
      <c r="C8" s="378" t="s">
        <v>1687</v>
      </c>
      <c r="D8" s="378" t="s">
        <v>1688</v>
      </c>
      <c r="E8" s="378" t="s">
        <v>1687</v>
      </c>
      <c r="F8" s="378" t="s">
        <v>1688</v>
      </c>
      <c r="G8" s="378" t="s">
        <v>1687</v>
      </c>
      <c r="H8" s="378" t="s">
        <v>1688</v>
      </c>
      <c r="I8" s="783"/>
      <c r="J8" s="378" t="s">
        <v>1687</v>
      </c>
      <c r="K8" s="378" t="s">
        <v>1688</v>
      </c>
      <c r="L8" s="378" t="s">
        <v>1687</v>
      </c>
      <c r="M8" s="378" t="s">
        <v>1688</v>
      </c>
      <c r="N8" s="378" t="s">
        <v>1687</v>
      </c>
      <c r="O8" s="378" t="s">
        <v>1688</v>
      </c>
      <c r="P8" s="783"/>
    </row>
    <row r="9" spans="1:16" ht="3" customHeight="1" x14ac:dyDescent="0.2">
      <c r="A9" s="379"/>
      <c r="B9" s="377"/>
      <c r="C9" s="380"/>
      <c r="D9" s="381"/>
      <c r="E9" s="381"/>
      <c r="F9" s="381"/>
      <c r="G9" s="381"/>
      <c r="H9" s="381"/>
      <c r="I9" s="382"/>
      <c r="J9" s="380"/>
      <c r="K9" s="381"/>
      <c r="L9" s="381"/>
      <c r="M9" s="381"/>
      <c r="N9" s="381"/>
      <c r="O9" s="381"/>
      <c r="P9" s="382"/>
    </row>
    <row r="10" spans="1:16" ht="12.75" customHeight="1" x14ac:dyDescent="0.2">
      <c r="A10" s="786" t="s">
        <v>2114</v>
      </c>
      <c r="B10" s="787"/>
      <c r="C10" s="383">
        <f>SUM(C12:C18)</f>
        <v>171</v>
      </c>
      <c r="D10" s="384">
        <v>155</v>
      </c>
      <c r="E10" s="384">
        <f t="shared" ref="E10:P10" si="0">SUM(E12:E18)</f>
        <v>51</v>
      </c>
      <c r="F10" s="384">
        <f t="shared" si="0"/>
        <v>53</v>
      </c>
      <c r="G10" s="384">
        <f t="shared" si="0"/>
        <v>6</v>
      </c>
      <c r="H10" s="384">
        <f t="shared" si="0"/>
        <v>7</v>
      </c>
      <c r="I10" s="385">
        <f t="shared" si="0"/>
        <v>15</v>
      </c>
      <c r="J10" s="383">
        <v>1318</v>
      </c>
      <c r="K10" s="384">
        <v>872</v>
      </c>
      <c r="L10" s="384">
        <v>321</v>
      </c>
      <c r="M10" s="384">
        <v>224</v>
      </c>
      <c r="N10" s="384">
        <f t="shared" si="0"/>
        <v>28</v>
      </c>
      <c r="O10" s="384">
        <f t="shared" si="0"/>
        <v>30</v>
      </c>
      <c r="P10" s="385">
        <f t="shared" si="0"/>
        <v>17</v>
      </c>
    </row>
    <row r="11" spans="1:16" ht="3" customHeight="1" x14ac:dyDescent="0.2">
      <c r="A11" s="379"/>
      <c r="B11" s="377"/>
      <c r="C11" s="380"/>
      <c r="D11" s="381"/>
      <c r="E11" s="381"/>
      <c r="F11" s="381"/>
      <c r="G11" s="381"/>
      <c r="H11" s="381"/>
      <c r="I11" s="382"/>
      <c r="J11" s="380"/>
      <c r="K11" s="381"/>
      <c r="L11" s="381"/>
      <c r="M11" s="381"/>
      <c r="N11" s="381"/>
      <c r="O11" s="381" t="s">
        <v>2115</v>
      </c>
      <c r="P11" s="382"/>
    </row>
    <row r="12" spans="1:16" s="391" customFormat="1" ht="15.95" customHeight="1" x14ac:dyDescent="0.2">
      <c r="A12" s="386" t="s">
        <v>2116</v>
      </c>
      <c r="B12" s="387"/>
      <c r="C12" s="388">
        <v>0</v>
      </c>
      <c r="D12" s="389">
        <v>0</v>
      </c>
      <c r="E12" s="389">
        <v>0</v>
      </c>
      <c r="F12" s="389">
        <v>0</v>
      </c>
      <c r="G12" s="389">
        <v>0</v>
      </c>
      <c r="H12" s="389">
        <v>0</v>
      </c>
      <c r="I12" s="390">
        <v>0</v>
      </c>
      <c r="J12" s="388">
        <v>0</v>
      </c>
      <c r="K12" s="389">
        <v>0</v>
      </c>
      <c r="L12" s="389">
        <v>0</v>
      </c>
      <c r="M12" s="389">
        <v>0</v>
      </c>
      <c r="N12" s="389">
        <v>0</v>
      </c>
      <c r="O12" s="389">
        <v>0</v>
      </c>
      <c r="P12" s="390">
        <v>0</v>
      </c>
    </row>
    <row r="13" spans="1:16" s="391" customFormat="1" ht="15.95" customHeight="1" x14ac:dyDescent="0.2">
      <c r="A13" s="386" t="s">
        <v>2117</v>
      </c>
      <c r="B13" s="387"/>
      <c r="C13" s="388">
        <v>10</v>
      </c>
      <c r="D13" s="389">
        <v>10</v>
      </c>
      <c r="E13" s="389">
        <v>10</v>
      </c>
      <c r="F13" s="389">
        <v>10</v>
      </c>
      <c r="G13" s="389">
        <v>0</v>
      </c>
      <c r="H13" s="389">
        <v>1</v>
      </c>
      <c r="I13" s="390">
        <v>1</v>
      </c>
      <c r="J13" s="388">
        <v>59</v>
      </c>
      <c r="K13" s="389">
        <v>35</v>
      </c>
      <c r="L13" s="389">
        <v>20</v>
      </c>
      <c r="M13" s="389">
        <v>14</v>
      </c>
      <c r="N13" s="389">
        <v>0</v>
      </c>
      <c r="O13" s="389">
        <v>2</v>
      </c>
      <c r="P13" s="390">
        <v>1</v>
      </c>
    </row>
    <row r="14" spans="1:16" s="391" customFormat="1" ht="15.95" customHeight="1" x14ac:dyDescent="0.2">
      <c r="A14" s="386" t="s">
        <v>1686</v>
      </c>
      <c r="B14" s="387"/>
      <c r="C14" s="388">
        <v>88</v>
      </c>
      <c r="D14" s="389">
        <v>79</v>
      </c>
      <c r="E14" s="389">
        <v>5</v>
      </c>
      <c r="F14" s="389">
        <v>11</v>
      </c>
      <c r="G14" s="389">
        <v>3</v>
      </c>
      <c r="H14" s="389">
        <v>3</v>
      </c>
      <c r="I14" s="390">
        <v>6</v>
      </c>
      <c r="J14" s="388">
        <v>538</v>
      </c>
      <c r="K14" s="389">
        <v>351</v>
      </c>
      <c r="L14" s="389">
        <v>81</v>
      </c>
      <c r="M14" s="389">
        <v>47</v>
      </c>
      <c r="N14" s="389">
        <v>9</v>
      </c>
      <c r="O14" s="389">
        <v>14</v>
      </c>
      <c r="P14" s="390">
        <v>8</v>
      </c>
    </row>
    <row r="15" spans="1:16" s="391" customFormat="1" ht="15.95" customHeight="1" x14ac:dyDescent="0.2">
      <c r="A15" s="386" t="s">
        <v>2118</v>
      </c>
      <c r="B15" s="387"/>
      <c r="C15" s="388">
        <v>15</v>
      </c>
      <c r="D15" s="389">
        <v>2</v>
      </c>
      <c r="E15" s="389">
        <v>9</v>
      </c>
      <c r="F15" s="389">
        <v>2</v>
      </c>
      <c r="G15" s="389">
        <v>0</v>
      </c>
      <c r="H15" s="389">
        <v>1</v>
      </c>
      <c r="I15" s="390">
        <v>1</v>
      </c>
      <c r="J15" s="388">
        <v>172</v>
      </c>
      <c r="K15" s="389">
        <v>41</v>
      </c>
      <c r="L15" s="389">
        <v>15</v>
      </c>
      <c r="M15" s="389">
        <v>5</v>
      </c>
      <c r="N15" s="389">
        <v>1</v>
      </c>
      <c r="O15" s="389">
        <v>5</v>
      </c>
      <c r="P15" s="390">
        <v>1</v>
      </c>
    </row>
    <row r="16" spans="1:16" s="391" customFormat="1" ht="15.95" customHeight="1" x14ac:dyDescent="0.2">
      <c r="A16" s="386" t="s">
        <v>2119</v>
      </c>
      <c r="B16" s="387"/>
      <c r="C16" s="388">
        <v>11</v>
      </c>
      <c r="D16" s="389">
        <v>19</v>
      </c>
      <c r="E16" s="389">
        <v>3</v>
      </c>
      <c r="F16" s="389">
        <v>5</v>
      </c>
      <c r="G16" s="389">
        <v>1</v>
      </c>
      <c r="H16" s="389">
        <v>0</v>
      </c>
      <c r="I16" s="390">
        <v>1</v>
      </c>
      <c r="J16" s="388">
        <v>67</v>
      </c>
      <c r="K16" s="389">
        <v>48</v>
      </c>
      <c r="L16" s="389">
        <v>24</v>
      </c>
      <c r="M16" s="389">
        <v>15</v>
      </c>
      <c r="N16" s="389">
        <v>4</v>
      </c>
      <c r="O16" s="389">
        <v>0</v>
      </c>
      <c r="P16" s="390">
        <v>1</v>
      </c>
    </row>
    <row r="17" spans="1:18" s="391" customFormat="1" ht="15.95" customHeight="1" x14ac:dyDescent="0.2">
      <c r="A17" s="386" t="s">
        <v>2120</v>
      </c>
      <c r="B17" s="387"/>
      <c r="C17" s="388">
        <v>47</v>
      </c>
      <c r="D17" s="389">
        <v>45</v>
      </c>
      <c r="E17" s="389">
        <v>24</v>
      </c>
      <c r="F17" s="389">
        <v>25</v>
      </c>
      <c r="G17" s="389">
        <v>2</v>
      </c>
      <c r="H17" s="389">
        <v>2</v>
      </c>
      <c r="I17" s="390">
        <v>6</v>
      </c>
      <c r="J17" s="388">
        <v>482</v>
      </c>
      <c r="K17" s="389">
        <v>397</v>
      </c>
      <c r="L17" s="389">
        <v>181</v>
      </c>
      <c r="M17" s="389">
        <v>143</v>
      </c>
      <c r="N17" s="389">
        <v>14</v>
      </c>
      <c r="O17" s="389">
        <v>9</v>
      </c>
      <c r="P17" s="390">
        <v>6</v>
      </c>
    </row>
    <row r="18" spans="1:18" s="391" customFormat="1" ht="15.95" customHeight="1" x14ac:dyDescent="0.2">
      <c r="A18" s="392" t="s">
        <v>2121</v>
      </c>
      <c r="B18" s="393"/>
      <c r="C18" s="394">
        <v>0</v>
      </c>
      <c r="D18" s="395">
        <v>0</v>
      </c>
      <c r="E18" s="395">
        <v>0</v>
      </c>
      <c r="F18" s="395">
        <v>0</v>
      </c>
      <c r="G18" s="395">
        <v>0</v>
      </c>
      <c r="H18" s="395">
        <v>0</v>
      </c>
      <c r="I18" s="396">
        <v>0</v>
      </c>
      <c r="J18" s="394">
        <v>0</v>
      </c>
      <c r="K18" s="395">
        <v>0</v>
      </c>
      <c r="L18" s="395">
        <v>0</v>
      </c>
      <c r="M18" s="395">
        <v>0</v>
      </c>
      <c r="N18" s="395">
        <v>0</v>
      </c>
      <c r="O18" s="395">
        <v>0</v>
      </c>
      <c r="P18" s="396">
        <v>0</v>
      </c>
    </row>
    <row r="19" spans="1:18" s="391" customFormat="1" ht="12" customHeight="1" x14ac:dyDescent="0.2">
      <c r="A19" s="397"/>
      <c r="B19" s="398"/>
      <c r="C19" s="399"/>
      <c r="D19" s="399"/>
      <c r="E19" s="399"/>
      <c r="F19" s="399"/>
      <c r="G19" s="399"/>
      <c r="H19" s="399"/>
      <c r="I19" s="399"/>
      <c r="J19" s="399"/>
      <c r="K19" s="399"/>
      <c r="L19" s="399"/>
      <c r="M19" s="399"/>
      <c r="N19" s="399"/>
      <c r="O19" s="399"/>
      <c r="P19" s="399"/>
    </row>
    <row r="21" spans="1:18" ht="20.100000000000001" customHeight="1" x14ac:dyDescent="0.2">
      <c r="A21" s="773" t="s">
        <v>119</v>
      </c>
      <c r="C21" s="788" t="s">
        <v>2122</v>
      </c>
      <c r="D21" s="789"/>
      <c r="E21" s="789"/>
      <c r="F21" s="789"/>
      <c r="G21" s="789"/>
      <c r="H21" s="789"/>
      <c r="I21" s="790"/>
    </row>
    <row r="22" spans="1:18" ht="20.100000000000001" customHeight="1" x14ac:dyDescent="0.2">
      <c r="A22" s="774"/>
      <c r="C22" s="784" t="s">
        <v>2110</v>
      </c>
      <c r="D22" s="785"/>
      <c r="E22" s="784" t="s">
        <v>2111</v>
      </c>
      <c r="F22" s="784"/>
      <c r="G22" s="784" t="s">
        <v>2112</v>
      </c>
      <c r="H22" s="784"/>
      <c r="I22" s="782" t="s">
        <v>2113</v>
      </c>
      <c r="K22" s="401"/>
      <c r="L22" s="401"/>
      <c r="M22" s="401"/>
      <c r="N22" s="401"/>
      <c r="O22" s="401"/>
      <c r="P22" s="401"/>
      <c r="Q22" s="391"/>
      <c r="R22" s="391"/>
    </row>
    <row r="23" spans="1:18" ht="20.100000000000001" customHeight="1" x14ac:dyDescent="0.2">
      <c r="A23" s="775"/>
      <c r="C23" s="378" t="s">
        <v>1687</v>
      </c>
      <c r="D23" s="378" t="s">
        <v>1688</v>
      </c>
      <c r="E23" s="378" t="s">
        <v>1687</v>
      </c>
      <c r="F23" s="378" t="s">
        <v>1688</v>
      </c>
      <c r="G23" s="378" t="s">
        <v>1687</v>
      </c>
      <c r="H23" s="378" t="s">
        <v>1688</v>
      </c>
      <c r="I23" s="783"/>
      <c r="J23" s="373"/>
      <c r="K23" s="402"/>
      <c r="L23" s="402"/>
      <c r="M23" s="402"/>
      <c r="N23" s="402"/>
      <c r="O23" s="402"/>
      <c r="P23" s="402"/>
      <c r="Q23" s="398"/>
      <c r="R23" s="391"/>
    </row>
    <row r="24" spans="1:18" ht="3" customHeight="1" x14ac:dyDescent="0.2">
      <c r="A24" s="379"/>
      <c r="C24" s="380"/>
      <c r="D24" s="381"/>
      <c r="E24" s="381"/>
      <c r="F24" s="381"/>
      <c r="G24" s="381"/>
      <c r="H24" s="381"/>
      <c r="I24" s="382"/>
      <c r="J24" s="373"/>
      <c r="K24" s="402"/>
      <c r="L24" s="402"/>
      <c r="M24" s="402"/>
      <c r="N24" s="402"/>
      <c r="O24" s="402"/>
      <c r="P24" s="402"/>
      <c r="Q24" s="398"/>
      <c r="R24" s="391"/>
    </row>
    <row r="25" spans="1:18" x14ac:dyDescent="0.2">
      <c r="A25" s="786" t="s">
        <v>2114</v>
      </c>
      <c r="B25" s="787"/>
      <c r="C25" s="383">
        <f>SUM(C27:C33)</f>
        <v>1489</v>
      </c>
      <c r="D25" s="384">
        <f t="shared" ref="D25:I25" si="1">SUM(D27:D33)</f>
        <v>1027</v>
      </c>
      <c r="E25" s="384">
        <f t="shared" si="1"/>
        <v>372</v>
      </c>
      <c r="F25" s="384">
        <f t="shared" si="1"/>
        <v>277</v>
      </c>
      <c r="G25" s="384">
        <f t="shared" si="1"/>
        <v>34</v>
      </c>
      <c r="H25" s="384">
        <f t="shared" si="1"/>
        <v>37</v>
      </c>
      <c r="I25" s="385">
        <f t="shared" si="1"/>
        <v>32</v>
      </c>
      <c r="J25" s="373"/>
      <c r="K25" s="381"/>
      <c r="L25" s="381"/>
      <c r="M25" s="381"/>
      <c r="N25" s="381"/>
      <c r="O25" s="381"/>
      <c r="P25" s="381"/>
      <c r="Q25" s="381"/>
      <c r="R25" s="391"/>
    </row>
    <row r="26" spans="1:18" ht="3" customHeight="1" x14ac:dyDescent="0.2">
      <c r="A26" s="379"/>
      <c r="C26" s="380"/>
      <c r="D26" s="381"/>
      <c r="E26" s="381"/>
      <c r="F26" s="381"/>
      <c r="G26" s="381"/>
      <c r="H26" s="381"/>
      <c r="I26" s="382"/>
      <c r="J26" s="373"/>
      <c r="K26" s="381"/>
      <c r="L26" s="381"/>
      <c r="M26" s="381"/>
      <c r="N26" s="381"/>
      <c r="O26" s="381"/>
      <c r="P26" s="381"/>
      <c r="Q26" s="381"/>
      <c r="R26" s="391"/>
    </row>
    <row r="27" spans="1:18" ht="15.95" customHeight="1" x14ac:dyDescent="0.2">
      <c r="A27" s="386" t="s">
        <v>2116</v>
      </c>
      <c r="C27" s="403">
        <f t="shared" ref="C27:I33" si="2">SUM(C12,J12)</f>
        <v>0</v>
      </c>
      <c r="D27" s="404">
        <f t="shared" si="2"/>
        <v>0</v>
      </c>
      <c r="E27" s="404">
        <f t="shared" si="2"/>
        <v>0</v>
      </c>
      <c r="F27" s="404">
        <f t="shared" si="2"/>
        <v>0</v>
      </c>
      <c r="G27" s="404">
        <f t="shared" si="2"/>
        <v>0</v>
      </c>
      <c r="H27" s="404">
        <f t="shared" si="2"/>
        <v>0</v>
      </c>
      <c r="I27" s="405">
        <f>I12+P12</f>
        <v>0</v>
      </c>
      <c r="J27" s="373"/>
      <c r="K27" s="406"/>
      <c r="L27" s="406"/>
      <c r="M27" s="406"/>
      <c r="N27" s="406"/>
      <c r="O27" s="406"/>
      <c r="P27" s="406"/>
      <c r="Q27" s="406"/>
      <c r="R27" s="391"/>
    </row>
    <row r="28" spans="1:18" ht="15.95" customHeight="1" x14ac:dyDescent="0.2">
      <c r="A28" s="386" t="s">
        <v>2117</v>
      </c>
      <c r="C28" s="403">
        <f t="shared" si="2"/>
        <v>69</v>
      </c>
      <c r="D28" s="404">
        <f t="shared" si="2"/>
        <v>45</v>
      </c>
      <c r="E28" s="404">
        <f t="shared" si="2"/>
        <v>30</v>
      </c>
      <c r="F28" s="404">
        <f t="shared" si="2"/>
        <v>24</v>
      </c>
      <c r="G28" s="404">
        <f t="shared" si="2"/>
        <v>0</v>
      </c>
      <c r="H28" s="404">
        <f t="shared" si="2"/>
        <v>3</v>
      </c>
      <c r="I28" s="405">
        <f t="shared" ref="I28:I32" si="3">I13+P13</f>
        <v>2</v>
      </c>
      <c r="J28" s="373"/>
      <c r="K28" s="406"/>
      <c r="L28" s="406"/>
      <c r="M28" s="406"/>
      <c r="N28" s="406"/>
      <c r="O28" s="406"/>
      <c r="P28" s="406"/>
      <c r="Q28" s="406"/>
      <c r="R28" s="391"/>
    </row>
    <row r="29" spans="1:18" ht="15.95" customHeight="1" x14ac:dyDescent="0.2">
      <c r="A29" s="386" t="s">
        <v>1686</v>
      </c>
      <c r="C29" s="403">
        <f t="shared" si="2"/>
        <v>626</v>
      </c>
      <c r="D29" s="404">
        <f t="shared" si="2"/>
        <v>430</v>
      </c>
      <c r="E29" s="404">
        <f t="shared" si="2"/>
        <v>86</v>
      </c>
      <c r="F29" s="404">
        <f t="shared" si="2"/>
        <v>58</v>
      </c>
      <c r="G29" s="404">
        <f t="shared" si="2"/>
        <v>12</v>
      </c>
      <c r="H29" s="404">
        <f t="shared" si="2"/>
        <v>17</v>
      </c>
      <c r="I29" s="405">
        <f t="shared" si="3"/>
        <v>14</v>
      </c>
      <c r="J29" s="373"/>
      <c r="K29" s="406"/>
      <c r="L29" s="406"/>
      <c r="M29" s="406"/>
      <c r="N29" s="406"/>
      <c r="O29" s="406"/>
      <c r="P29" s="406"/>
      <c r="Q29" s="406"/>
      <c r="R29" s="391"/>
    </row>
    <row r="30" spans="1:18" ht="15.95" customHeight="1" x14ac:dyDescent="0.2">
      <c r="A30" s="386" t="s">
        <v>2118</v>
      </c>
      <c r="C30" s="403">
        <f t="shared" si="2"/>
        <v>187</v>
      </c>
      <c r="D30" s="404">
        <f t="shared" si="2"/>
        <v>43</v>
      </c>
      <c r="E30" s="404">
        <f t="shared" si="2"/>
        <v>24</v>
      </c>
      <c r="F30" s="404">
        <f t="shared" si="2"/>
        <v>7</v>
      </c>
      <c r="G30" s="404">
        <f t="shared" si="2"/>
        <v>1</v>
      </c>
      <c r="H30" s="404">
        <f t="shared" si="2"/>
        <v>6</v>
      </c>
      <c r="I30" s="405">
        <f t="shared" si="3"/>
        <v>2</v>
      </c>
      <c r="J30" s="373"/>
      <c r="K30" s="406"/>
      <c r="L30" s="406"/>
      <c r="M30" s="406"/>
      <c r="N30" s="406"/>
      <c r="O30" s="406"/>
      <c r="P30" s="406"/>
      <c r="Q30" s="406"/>
      <c r="R30" s="391"/>
    </row>
    <row r="31" spans="1:18" ht="15.95" customHeight="1" x14ac:dyDescent="0.2">
      <c r="A31" s="386" t="s">
        <v>2119</v>
      </c>
      <c r="C31" s="403">
        <f t="shared" si="2"/>
        <v>78</v>
      </c>
      <c r="D31" s="404">
        <f t="shared" si="2"/>
        <v>67</v>
      </c>
      <c r="E31" s="404">
        <f t="shared" si="2"/>
        <v>27</v>
      </c>
      <c r="F31" s="404">
        <f t="shared" si="2"/>
        <v>20</v>
      </c>
      <c r="G31" s="404">
        <f t="shared" si="2"/>
        <v>5</v>
      </c>
      <c r="H31" s="404">
        <f t="shared" si="2"/>
        <v>0</v>
      </c>
      <c r="I31" s="405">
        <f t="shared" si="3"/>
        <v>2</v>
      </c>
      <c r="J31" s="373"/>
      <c r="K31" s="406"/>
      <c r="L31" s="406"/>
      <c r="M31" s="406"/>
      <c r="N31" s="406"/>
      <c r="O31" s="406"/>
      <c r="P31" s="406"/>
      <c r="Q31" s="406"/>
      <c r="R31" s="391"/>
    </row>
    <row r="32" spans="1:18" ht="15.95" customHeight="1" x14ac:dyDescent="0.2">
      <c r="A32" s="386" t="s">
        <v>2120</v>
      </c>
      <c r="C32" s="403">
        <f t="shared" si="2"/>
        <v>529</v>
      </c>
      <c r="D32" s="404">
        <f t="shared" si="2"/>
        <v>442</v>
      </c>
      <c r="E32" s="404">
        <f t="shared" si="2"/>
        <v>205</v>
      </c>
      <c r="F32" s="404">
        <f t="shared" si="2"/>
        <v>168</v>
      </c>
      <c r="G32" s="404">
        <f t="shared" si="2"/>
        <v>16</v>
      </c>
      <c r="H32" s="404">
        <f t="shared" si="2"/>
        <v>11</v>
      </c>
      <c r="I32" s="405">
        <f t="shared" si="3"/>
        <v>12</v>
      </c>
      <c r="J32" s="373"/>
      <c r="K32" s="406"/>
      <c r="L32" s="406"/>
      <c r="M32" s="406"/>
      <c r="N32" s="406"/>
      <c r="O32" s="406"/>
      <c r="P32" s="406"/>
      <c r="Q32" s="406"/>
      <c r="R32" s="391"/>
    </row>
    <row r="33" spans="1:18" ht="15.95" customHeight="1" x14ac:dyDescent="0.2">
      <c r="A33" s="392" t="s">
        <v>2121</v>
      </c>
      <c r="C33" s="407">
        <f t="shared" si="2"/>
        <v>0</v>
      </c>
      <c r="D33" s="408">
        <f t="shared" si="2"/>
        <v>0</v>
      </c>
      <c r="E33" s="408">
        <f t="shared" si="2"/>
        <v>0</v>
      </c>
      <c r="F33" s="408">
        <f t="shared" si="2"/>
        <v>0</v>
      </c>
      <c r="G33" s="408">
        <f t="shared" si="2"/>
        <v>0</v>
      </c>
      <c r="H33" s="408">
        <f t="shared" si="2"/>
        <v>0</v>
      </c>
      <c r="I33" s="409">
        <f t="shared" si="2"/>
        <v>0</v>
      </c>
      <c r="J33" s="373"/>
      <c r="K33" s="406"/>
      <c r="L33" s="406"/>
      <c r="M33" s="406"/>
      <c r="N33" s="406"/>
      <c r="O33" s="406"/>
      <c r="P33" s="406"/>
      <c r="Q33" s="406"/>
      <c r="R33" s="391"/>
    </row>
    <row r="34" spans="1:18" x14ac:dyDescent="0.2">
      <c r="J34" s="373"/>
      <c r="K34" s="402"/>
      <c r="L34" s="402"/>
      <c r="M34" s="402"/>
      <c r="N34" s="402"/>
      <c r="O34" s="402"/>
      <c r="P34" s="402"/>
      <c r="Q34" s="398"/>
      <c r="R34" s="391"/>
    </row>
    <row r="35" spans="1:18" x14ac:dyDescent="0.2">
      <c r="K35" s="401"/>
      <c r="L35" s="401"/>
      <c r="M35" s="401"/>
      <c r="N35" s="401"/>
      <c r="O35" s="401"/>
      <c r="P35" s="401"/>
      <c r="Q35" s="391"/>
      <c r="R35" s="391"/>
    </row>
    <row r="36" spans="1:18" x14ac:dyDescent="0.2">
      <c r="K36" s="401"/>
      <c r="L36" s="401"/>
      <c r="M36" s="401"/>
      <c r="N36" s="401"/>
      <c r="O36" s="401"/>
      <c r="P36" s="401"/>
      <c r="Q36" s="391"/>
      <c r="R36" s="391"/>
    </row>
    <row r="37" spans="1:18" x14ac:dyDescent="0.2">
      <c r="K37" s="401"/>
      <c r="L37" s="401"/>
      <c r="M37" s="401"/>
      <c r="N37" s="401"/>
      <c r="O37" s="401"/>
      <c r="P37" s="401"/>
      <c r="Q37" s="391"/>
      <c r="R37" s="391"/>
    </row>
  </sheetData>
  <mergeCells count="20">
    <mergeCell ref="A25:B25"/>
    <mergeCell ref="N7:O7"/>
    <mergeCell ref="P7:P8"/>
    <mergeCell ref="A10:B10"/>
    <mergeCell ref="A21:A23"/>
    <mergeCell ref="C21:I21"/>
    <mergeCell ref="C22:D22"/>
    <mergeCell ref="E22:F22"/>
    <mergeCell ref="G22:H22"/>
    <mergeCell ref="I22:I23"/>
    <mergeCell ref="A2:P2"/>
    <mergeCell ref="A6:A8"/>
    <mergeCell ref="C6:I6"/>
    <mergeCell ref="J6:P6"/>
    <mergeCell ref="C7:D7"/>
    <mergeCell ref="E7:F7"/>
    <mergeCell ref="G7:H7"/>
    <mergeCell ref="I7:I8"/>
    <mergeCell ref="J7:K7"/>
    <mergeCell ref="L7:M7"/>
  </mergeCells>
  <printOptions horizontalCentered="1"/>
  <pageMargins left="0.74803149606299213" right="0.74803149606299213" top="0.98425196850393704" bottom="0.98425196850393704" header="0" footer="0"/>
  <pageSetup scale="83" orientation="landscape" r:id="rId1"/>
  <headerFooter alignWithMargins="0">
    <oddFooter>&amp;A&amp;RPágina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9"/>
  <sheetViews>
    <sheetView showGridLines="0" zoomScaleNormal="100" workbookViewId="0">
      <selection activeCell="A12" sqref="A12"/>
    </sheetView>
  </sheetViews>
  <sheetFormatPr baseColWidth="10" defaultColWidth="10.6640625" defaultRowHeight="12.75" x14ac:dyDescent="0.2"/>
  <cols>
    <col min="1" max="1" width="17.6640625" style="370" customWidth="1"/>
    <col min="2" max="2" width="0.5" style="372" customWidth="1"/>
    <col min="3" max="4" width="9.83203125" style="400" customWidth="1"/>
    <col min="5" max="6" width="10.83203125" style="400" customWidth="1"/>
    <col min="7" max="11" width="9.83203125" style="400" customWidth="1"/>
    <col min="12" max="13" width="10.5" style="400" customWidth="1"/>
    <col min="14" max="16" width="9.83203125" style="400" customWidth="1"/>
    <col min="17" max="16384" width="10.6640625" style="370"/>
  </cols>
  <sheetData>
    <row r="2" spans="1:16" ht="18.75" x14ac:dyDescent="0.3">
      <c r="A2" s="772" t="s">
        <v>2123</v>
      </c>
      <c r="B2" s="772"/>
      <c r="C2" s="772"/>
      <c r="D2" s="772"/>
      <c r="E2" s="772"/>
      <c r="F2" s="772"/>
      <c r="G2" s="772"/>
      <c r="H2" s="772"/>
      <c r="I2" s="772"/>
      <c r="J2" s="772"/>
      <c r="K2" s="772"/>
      <c r="L2" s="772"/>
      <c r="M2" s="772"/>
      <c r="N2" s="772"/>
      <c r="O2" s="772"/>
      <c r="P2" s="772"/>
    </row>
    <row r="3" spans="1:16" ht="18.75" x14ac:dyDescent="0.3">
      <c r="A3" s="371" t="s">
        <v>2124</v>
      </c>
      <c r="B3" s="371"/>
      <c r="C3" s="410"/>
      <c r="D3" s="410"/>
      <c r="E3" s="410"/>
      <c r="F3" s="410"/>
      <c r="G3" s="410"/>
      <c r="H3" s="410"/>
      <c r="I3" s="410"/>
      <c r="J3" s="410"/>
      <c r="K3" s="411"/>
      <c r="L3" s="411"/>
      <c r="M3" s="411"/>
      <c r="N3" s="411"/>
      <c r="O3" s="411"/>
      <c r="P3" s="411"/>
    </row>
    <row r="4" spans="1:16" ht="18.75" x14ac:dyDescent="0.3">
      <c r="A4" s="371" t="s">
        <v>2125</v>
      </c>
      <c r="B4" s="371"/>
      <c r="C4" s="410"/>
      <c r="D4" s="410"/>
      <c r="E4" s="410"/>
      <c r="F4" s="410"/>
      <c r="G4" s="410"/>
      <c r="H4" s="412"/>
      <c r="I4" s="412"/>
      <c r="J4" s="412"/>
      <c r="K4" s="412"/>
      <c r="L4" s="411"/>
      <c r="M4" s="411"/>
      <c r="N4" s="411"/>
      <c r="O4" s="410"/>
      <c r="P4" s="410"/>
    </row>
    <row r="6" spans="1:16" ht="20.100000000000001" customHeight="1" x14ac:dyDescent="0.2">
      <c r="A6" s="773" t="s">
        <v>119</v>
      </c>
      <c r="C6" s="776" t="s">
        <v>16</v>
      </c>
      <c r="D6" s="777"/>
      <c r="E6" s="777"/>
      <c r="F6" s="777"/>
      <c r="G6" s="777"/>
      <c r="H6" s="777"/>
      <c r="I6" s="777"/>
      <c r="J6" s="776" t="s">
        <v>17</v>
      </c>
      <c r="K6" s="777"/>
      <c r="L6" s="777"/>
      <c r="M6" s="777"/>
      <c r="N6" s="777"/>
      <c r="O6" s="777"/>
      <c r="P6" s="777"/>
    </row>
    <row r="7" spans="1:16" s="376" customFormat="1" ht="20.100000000000001" customHeight="1" x14ac:dyDescent="0.2">
      <c r="A7" s="774"/>
      <c r="B7" s="375"/>
      <c r="C7" s="784" t="s">
        <v>2110</v>
      </c>
      <c r="D7" s="785"/>
      <c r="E7" s="784" t="s">
        <v>2111</v>
      </c>
      <c r="F7" s="784"/>
      <c r="G7" s="784" t="s">
        <v>2112</v>
      </c>
      <c r="H7" s="784"/>
      <c r="I7" s="784" t="s">
        <v>2113</v>
      </c>
      <c r="J7" s="784" t="s">
        <v>2110</v>
      </c>
      <c r="K7" s="785"/>
      <c r="L7" s="784" t="s">
        <v>2111</v>
      </c>
      <c r="M7" s="784"/>
      <c r="N7" s="784" t="s">
        <v>2112</v>
      </c>
      <c r="O7" s="784"/>
      <c r="P7" s="784" t="s">
        <v>2113</v>
      </c>
    </row>
    <row r="8" spans="1:16" ht="15.75" customHeight="1" x14ac:dyDescent="0.2">
      <c r="A8" s="775"/>
      <c r="B8" s="377"/>
      <c r="C8" s="378" t="s">
        <v>1687</v>
      </c>
      <c r="D8" s="378" t="s">
        <v>1688</v>
      </c>
      <c r="E8" s="378" t="s">
        <v>1687</v>
      </c>
      <c r="F8" s="378" t="s">
        <v>1688</v>
      </c>
      <c r="G8" s="378" t="s">
        <v>1687</v>
      </c>
      <c r="H8" s="378" t="s">
        <v>1688</v>
      </c>
      <c r="I8" s="784"/>
      <c r="J8" s="378" t="s">
        <v>1687</v>
      </c>
      <c r="K8" s="378" t="s">
        <v>1688</v>
      </c>
      <c r="L8" s="378" t="s">
        <v>1687</v>
      </c>
      <c r="M8" s="378" t="s">
        <v>1688</v>
      </c>
      <c r="N8" s="378" t="s">
        <v>1687</v>
      </c>
      <c r="O8" s="378" t="s">
        <v>1688</v>
      </c>
      <c r="P8" s="784"/>
    </row>
    <row r="9" spans="1:16" ht="3" customHeight="1" x14ac:dyDescent="0.2">
      <c r="A9" s="379"/>
      <c r="B9" s="377"/>
      <c r="C9" s="380"/>
      <c r="D9" s="381"/>
      <c r="E9" s="381"/>
      <c r="F9" s="381"/>
      <c r="G9" s="381"/>
      <c r="H9" s="381"/>
      <c r="I9" s="382"/>
      <c r="J9" s="380"/>
      <c r="K9" s="381"/>
      <c r="L9" s="381"/>
      <c r="M9" s="381"/>
      <c r="N9" s="381"/>
      <c r="O9" s="381"/>
      <c r="P9" s="382"/>
    </row>
    <row r="10" spans="1:16" ht="12.75" customHeight="1" x14ac:dyDescent="0.2">
      <c r="A10" s="786" t="s">
        <v>2114</v>
      </c>
      <c r="B10" s="787"/>
      <c r="C10" s="383">
        <f t="shared" ref="C10:P10" si="0">SUM(C12:C16)</f>
        <v>109</v>
      </c>
      <c r="D10" s="384">
        <f t="shared" si="0"/>
        <v>78</v>
      </c>
      <c r="E10" s="384">
        <f t="shared" si="0"/>
        <v>84</v>
      </c>
      <c r="F10" s="384">
        <f t="shared" si="0"/>
        <v>61</v>
      </c>
      <c r="G10" s="384">
        <f t="shared" si="0"/>
        <v>6</v>
      </c>
      <c r="H10" s="384">
        <f t="shared" si="0"/>
        <v>7</v>
      </c>
      <c r="I10" s="385">
        <f t="shared" si="0"/>
        <v>13</v>
      </c>
      <c r="J10" s="383">
        <f t="shared" si="0"/>
        <v>616</v>
      </c>
      <c r="K10" s="384">
        <f t="shared" si="0"/>
        <v>501</v>
      </c>
      <c r="L10" s="384">
        <f t="shared" si="0"/>
        <v>438</v>
      </c>
      <c r="M10" s="384">
        <f t="shared" si="0"/>
        <v>336</v>
      </c>
      <c r="N10" s="384">
        <f t="shared" si="0"/>
        <v>30</v>
      </c>
      <c r="O10" s="384">
        <f t="shared" si="0"/>
        <v>48</v>
      </c>
      <c r="P10" s="385">
        <f t="shared" si="0"/>
        <v>13</v>
      </c>
    </row>
    <row r="11" spans="1:16" ht="3" customHeight="1" x14ac:dyDescent="0.2">
      <c r="A11" s="379"/>
      <c r="B11" s="377"/>
      <c r="C11" s="380"/>
      <c r="D11" s="381"/>
      <c r="E11" s="381"/>
      <c r="F11" s="381"/>
      <c r="G11" s="381"/>
      <c r="H11" s="381"/>
      <c r="I11" s="382"/>
      <c r="J11" s="380"/>
      <c r="K11" s="381"/>
      <c r="L11" s="381"/>
      <c r="M11" s="381"/>
      <c r="N11" s="381"/>
      <c r="O11" s="381"/>
      <c r="P11" s="382"/>
    </row>
    <row r="12" spans="1:16" s="391" customFormat="1" ht="15.95" customHeight="1" x14ac:dyDescent="0.2">
      <c r="A12" s="386" t="s">
        <v>2117</v>
      </c>
      <c r="B12" s="387"/>
      <c r="C12" s="388">
        <f>1+1+1+1+4+1+1+3</f>
        <v>13</v>
      </c>
      <c r="D12" s="389">
        <f>3+1+1+2+8+1+1</f>
        <v>17</v>
      </c>
      <c r="E12" s="389">
        <v>6</v>
      </c>
      <c r="F12" s="389">
        <v>4</v>
      </c>
      <c r="G12" s="389">
        <v>0</v>
      </c>
      <c r="H12" s="389">
        <v>1</v>
      </c>
      <c r="I12" s="390">
        <v>1</v>
      </c>
      <c r="J12" s="388">
        <f>3+7+3+4+23+14+12+6+2</f>
        <v>74</v>
      </c>
      <c r="K12" s="413">
        <f>1+5+7+1+5+28+6+16+5+2</f>
        <v>76</v>
      </c>
      <c r="L12" s="389">
        <f>8+10+10+2+2+4+2</f>
        <v>38</v>
      </c>
      <c r="M12" s="389">
        <f>3+8+3+7+4+2+2+2</f>
        <v>31</v>
      </c>
      <c r="N12" s="389">
        <v>1</v>
      </c>
      <c r="O12" s="389">
        <v>5</v>
      </c>
      <c r="P12" s="390">
        <v>1</v>
      </c>
    </row>
    <row r="13" spans="1:16" s="391" customFormat="1" ht="15.95" customHeight="1" x14ac:dyDescent="0.2">
      <c r="A13" s="386" t="s">
        <v>1686</v>
      </c>
      <c r="B13" s="387"/>
      <c r="C13" s="388">
        <f>5+5+1+2+1+6+1+2+2+2+1+2</f>
        <v>30</v>
      </c>
      <c r="D13" s="389">
        <f>1+1+2+1+3+2+2</f>
        <v>12</v>
      </c>
      <c r="E13" s="389">
        <v>22</v>
      </c>
      <c r="F13" s="389">
        <v>12</v>
      </c>
      <c r="G13" s="389">
        <v>1</v>
      </c>
      <c r="H13" s="389">
        <v>3</v>
      </c>
      <c r="I13" s="390">
        <v>4</v>
      </c>
      <c r="J13" s="388">
        <f>21+17+18+3+34+12+1+10+33+19+24+13</f>
        <v>205</v>
      </c>
      <c r="K13" s="413">
        <f>9+25+9+2+31+8+1+15+23+20+15+9</f>
        <v>167</v>
      </c>
      <c r="L13" s="389">
        <f>13+14+16+5+29+11+17+9+10+30+6</f>
        <v>160</v>
      </c>
      <c r="M13" s="389">
        <f>15+15+21+8+10+12+12+7+12+18+4</f>
        <v>134</v>
      </c>
      <c r="N13" s="389">
        <v>8</v>
      </c>
      <c r="O13" s="389">
        <v>16</v>
      </c>
      <c r="P13" s="390">
        <v>4</v>
      </c>
    </row>
    <row r="14" spans="1:16" s="391" customFormat="1" ht="15.95" customHeight="1" x14ac:dyDescent="0.2">
      <c r="A14" s="386" t="s">
        <v>2118</v>
      </c>
      <c r="B14" s="387"/>
      <c r="C14" s="388">
        <f>1+2+1+1+1+3</f>
        <v>9</v>
      </c>
      <c r="D14" s="389">
        <f>3+1+3+2+3</f>
        <v>12</v>
      </c>
      <c r="E14" s="389">
        <f>4+1+2+1</f>
        <v>8</v>
      </c>
      <c r="F14" s="389">
        <f>2+1+2+1+3</f>
        <v>9</v>
      </c>
      <c r="G14" s="389">
        <v>1</v>
      </c>
      <c r="H14" s="389">
        <v>0</v>
      </c>
      <c r="I14" s="390">
        <v>1</v>
      </c>
      <c r="J14" s="388">
        <f>7+2+2+8+1+4+1</f>
        <v>25</v>
      </c>
      <c r="K14" s="413">
        <f>6+3+1+1+4+3+6</f>
        <v>24</v>
      </c>
      <c r="L14" s="389">
        <f>5+3+2+2+15+3</f>
        <v>30</v>
      </c>
      <c r="M14" s="389">
        <f>1+2+1+16+1+2</f>
        <v>23</v>
      </c>
      <c r="N14" s="389">
        <v>1</v>
      </c>
      <c r="O14" s="389">
        <v>5</v>
      </c>
      <c r="P14" s="390">
        <v>1</v>
      </c>
    </row>
    <row r="15" spans="1:16" s="391" customFormat="1" ht="15.95" customHeight="1" x14ac:dyDescent="0.2">
      <c r="A15" s="386" t="s">
        <v>2119</v>
      </c>
      <c r="B15" s="387"/>
      <c r="C15" s="388">
        <v>11</v>
      </c>
      <c r="D15" s="389">
        <f>1+2+1</f>
        <v>4</v>
      </c>
      <c r="E15" s="389">
        <v>3</v>
      </c>
      <c r="F15" s="389">
        <v>6</v>
      </c>
      <c r="G15" s="389">
        <v>1</v>
      </c>
      <c r="H15" s="389">
        <v>0</v>
      </c>
      <c r="I15" s="390">
        <v>1</v>
      </c>
      <c r="J15" s="388">
        <f>12+3+6+1+1+18+1+3+3</f>
        <v>48</v>
      </c>
      <c r="K15" s="413">
        <f>6+1+1+4+20+1+1</f>
        <v>34</v>
      </c>
      <c r="L15" s="389">
        <f>4+3+27</f>
        <v>34</v>
      </c>
      <c r="M15" s="389">
        <f>2+7+15</f>
        <v>24</v>
      </c>
      <c r="N15" s="389">
        <v>4</v>
      </c>
      <c r="O15" s="389">
        <v>2</v>
      </c>
      <c r="P15" s="390">
        <v>1</v>
      </c>
    </row>
    <row r="16" spans="1:16" s="391" customFormat="1" ht="15.95" customHeight="1" x14ac:dyDescent="0.2">
      <c r="A16" s="392" t="s">
        <v>2120</v>
      </c>
      <c r="B16" s="387"/>
      <c r="C16" s="394">
        <f>9+1+14+2+1+5+3+2+2+5+1+1</f>
        <v>46</v>
      </c>
      <c r="D16" s="395">
        <f>10+9+3+2+5+3+1</f>
        <v>33</v>
      </c>
      <c r="E16" s="395">
        <f>15+22+1+1+3+1+1+1</f>
        <v>45</v>
      </c>
      <c r="F16" s="395">
        <f>13+1+10+3+2+1</f>
        <v>30</v>
      </c>
      <c r="G16" s="395">
        <v>3</v>
      </c>
      <c r="H16" s="395">
        <v>3</v>
      </c>
      <c r="I16" s="396">
        <v>6</v>
      </c>
      <c r="J16" s="394">
        <f>34+35+21+4+2+28+10+34+64+23+9</f>
        <v>264</v>
      </c>
      <c r="K16" s="414">
        <f>20+20+23+3+2+17+8+27+47+21+12</f>
        <v>200</v>
      </c>
      <c r="L16" s="395">
        <f>64+11+19+18+10+41+3+1+7+2</f>
        <v>176</v>
      </c>
      <c r="M16" s="395">
        <f>43+10+19+4+2+35+3+3+4+1</f>
        <v>124</v>
      </c>
      <c r="N16" s="395">
        <v>16</v>
      </c>
      <c r="O16" s="395">
        <v>20</v>
      </c>
      <c r="P16" s="396">
        <v>6</v>
      </c>
    </row>
    <row r="17" spans="1:16" s="391" customFormat="1" ht="12" customHeight="1" x14ac:dyDescent="0.2">
      <c r="A17" s="397"/>
      <c r="B17" s="398"/>
      <c r="C17" s="399"/>
      <c r="D17" s="399"/>
      <c r="E17" s="399"/>
      <c r="F17" s="399"/>
      <c r="G17" s="399"/>
      <c r="H17" s="399"/>
      <c r="I17" s="399"/>
      <c r="J17" s="399"/>
      <c r="K17" s="399"/>
      <c r="L17" s="399"/>
      <c r="M17" s="399"/>
      <c r="N17" s="399"/>
      <c r="O17" s="399"/>
      <c r="P17" s="399"/>
    </row>
    <row r="19" spans="1:16" ht="15" customHeight="1" x14ac:dyDescent="0.2">
      <c r="A19" s="773" t="s">
        <v>119</v>
      </c>
      <c r="C19" s="776" t="s">
        <v>2122</v>
      </c>
      <c r="D19" s="777"/>
      <c r="E19" s="777"/>
      <c r="F19" s="777"/>
      <c r="G19" s="777"/>
      <c r="H19" s="777"/>
      <c r="I19" s="777"/>
    </row>
    <row r="20" spans="1:16" ht="20.100000000000001" customHeight="1" x14ac:dyDescent="0.2">
      <c r="A20" s="774"/>
      <c r="C20" s="784" t="s">
        <v>2110</v>
      </c>
      <c r="D20" s="785"/>
      <c r="E20" s="784" t="s">
        <v>2111</v>
      </c>
      <c r="F20" s="784"/>
      <c r="G20" s="784" t="s">
        <v>2112</v>
      </c>
      <c r="H20" s="784"/>
      <c r="I20" s="784" t="s">
        <v>2113</v>
      </c>
      <c r="O20" s="400" t="s">
        <v>26</v>
      </c>
    </row>
    <row r="21" spans="1:16" ht="16.5" customHeight="1" x14ac:dyDescent="0.2">
      <c r="A21" s="775"/>
      <c r="C21" s="378" t="s">
        <v>1687</v>
      </c>
      <c r="D21" s="378" t="s">
        <v>1688</v>
      </c>
      <c r="E21" s="378" t="s">
        <v>1687</v>
      </c>
      <c r="F21" s="378" t="s">
        <v>1688</v>
      </c>
      <c r="G21" s="378" t="s">
        <v>1687</v>
      </c>
      <c r="H21" s="378" t="s">
        <v>1688</v>
      </c>
      <c r="I21" s="784"/>
    </row>
    <row r="22" spans="1:16" ht="3" customHeight="1" x14ac:dyDescent="0.2">
      <c r="A22" s="379"/>
      <c r="C22" s="380"/>
      <c r="D22" s="381"/>
      <c r="E22" s="381"/>
      <c r="F22" s="381"/>
      <c r="G22" s="381"/>
      <c r="H22" s="381"/>
      <c r="I22" s="382"/>
    </row>
    <row r="23" spans="1:16" x14ac:dyDescent="0.2">
      <c r="A23" s="786" t="s">
        <v>2114</v>
      </c>
      <c r="B23" s="787"/>
      <c r="C23" s="383">
        <f t="shared" ref="C23:I23" si="1">SUM(C25:C29)</f>
        <v>725</v>
      </c>
      <c r="D23" s="384">
        <f t="shared" si="1"/>
        <v>579</v>
      </c>
      <c r="E23" s="384">
        <f t="shared" si="1"/>
        <v>522</v>
      </c>
      <c r="F23" s="384">
        <f t="shared" si="1"/>
        <v>397</v>
      </c>
      <c r="G23" s="384">
        <f t="shared" si="1"/>
        <v>36</v>
      </c>
      <c r="H23" s="384">
        <f t="shared" si="1"/>
        <v>55</v>
      </c>
      <c r="I23" s="385">
        <f t="shared" si="1"/>
        <v>26</v>
      </c>
    </row>
    <row r="24" spans="1:16" ht="3" customHeight="1" x14ac:dyDescent="0.2">
      <c r="A24" s="379"/>
      <c r="C24" s="380"/>
      <c r="D24" s="381"/>
      <c r="E24" s="381"/>
      <c r="F24" s="381"/>
      <c r="G24" s="381"/>
      <c r="H24" s="381"/>
      <c r="I24" s="382"/>
    </row>
    <row r="25" spans="1:16" ht="15.95" customHeight="1" x14ac:dyDescent="0.2">
      <c r="A25" s="386" t="s">
        <v>2117</v>
      </c>
      <c r="C25" s="403">
        <f>C12+J12</f>
        <v>87</v>
      </c>
      <c r="D25" s="404">
        <f t="shared" ref="D25:I29" si="2">D12+K12</f>
        <v>93</v>
      </c>
      <c r="E25" s="404">
        <f t="shared" si="2"/>
        <v>44</v>
      </c>
      <c r="F25" s="404">
        <f t="shared" si="2"/>
        <v>35</v>
      </c>
      <c r="G25" s="404">
        <f t="shared" si="2"/>
        <v>1</v>
      </c>
      <c r="H25" s="404">
        <f t="shared" si="2"/>
        <v>6</v>
      </c>
      <c r="I25" s="405">
        <f t="shared" si="2"/>
        <v>2</v>
      </c>
    </row>
    <row r="26" spans="1:16" ht="15.95" customHeight="1" x14ac:dyDescent="0.2">
      <c r="A26" s="386" t="s">
        <v>1686</v>
      </c>
      <c r="C26" s="403">
        <f>C13+J13</f>
        <v>235</v>
      </c>
      <c r="D26" s="404">
        <f t="shared" si="2"/>
        <v>179</v>
      </c>
      <c r="E26" s="404">
        <f t="shared" si="2"/>
        <v>182</v>
      </c>
      <c r="F26" s="404">
        <f t="shared" si="2"/>
        <v>146</v>
      </c>
      <c r="G26" s="404">
        <f t="shared" si="2"/>
        <v>9</v>
      </c>
      <c r="H26" s="404">
        <f t="shared" si="2"/>
        <v>19</v>
      </c>
      <c r="I26" s="405">
        <f t="shared" si="2"/>
        <v>8</v>
      </c>
    </row>
    <row r="27" spans="1:16" ht="15.95" customHeight="1" x14ac:dyDescent="0.2">
      <c r="A27" s="386" t="s">
        <v>2118</v>
      </c>
      <c r="C27" s="403">
        <f>C14+J14</f>
        <v>34</v>
      </c>
      <c r="D27" s="404">
        <f t="shared" si="2"/>
        <v>36</v>
      </c>
      <c r="E27" s="404">
        <f t="shared" si="2"/>
        <v>38</v>
      </c>
      <c r="F27" s="404">
        <f t="shared" si="2"/>
        <v>32</v>
      </c>
      <c r="G27" s="404">
        <f t="shared" si="2"/>
        <v>2</v>
      </c>
      <c r="H27" s="404">
        <f t="shared" si="2"/>
        <v>5</v>
      </c>
      <c r="I27" s="405">
        <f t="shared" si="2"/>
        <v>2</v>
      </c>
    </row>
    <row r="28" spans="1:16" ht="15.95" customHeight="1" x14ac:dyDescent="0.2">
      <c r="A28" s="386" t="s">
        <v>2119</v>
      </c>
      <c r="C28" s="403">
        <f>C15+J15</f>
        <v>59</v>
      </c>
      <c r="D28" s="404">
        <f t="shared" si="2"/>
        <v>38</v>
      </c>
      <c r="E28" s="404">
        <f t="shared" si="2"/>
        <v>37</v>
      </c>
      <c r="F28" s="404">
        <f t="shared" si="2"/>
        <v>30</v>
      </c>
      <c r="G28" s="404">
        <f t="shared" si="2"/>
        <v>5</v>
      </c>
      <c r="H28" s="404">
        <f t="shared" si="2"/>
        <v>2</v>
      </c>
      <c r="I28" s="405">
        <f t="shared" si="2"/>
        <v>2</v>
      </c>
    </row>
    <row r="29" spans="1:16" ht="15.95" customHeight="1" x14ac:dyDescent="0.2">
      <c r="A29" s="392" t="s">
        <v>2120</v>
      </c>
      <c r="C29" s="407">
        <f>C16+J16</f>
        <v>310</v>
      </c>
      <c r="D29" s="408">
        <f t="shared" si="2"/>
        <v>233</v>
      </c>
      <c r="E29" s="408">
        <f t="shared" si="2"/>
        <v>221</v>
      </c>
      <c r="F29" s="408">
        <f t="shared" si="2"/>
        <v>154</v>
      </c>
      <c r="G29" s="408">
        <f t="shared" si="2"/>
        <v>19</v>
      </c>
      <c r="H29" s="408">
        <f t="shared" si="2"/>
        <v>23</v>
      </c>
      <c r="I29" s="409">
        <f t="shared" si="2"/>
        <v>12</v>
      </c>
    </row>
  </sheetData>
  <mergeCells count="20">
    <mergeCell ref="A23:B23"/>
    <mergeCell ref="N7:O7"/>
    <mergeCell ref="P7:P8"/>
    <mergeCell ref="A10:B10"/>
    <mergeCell ref="A19:A21"/>
    <mergeCell ref="C19:I19"/>
    <mergeCell ref="C20:D20"/>
    <mergeCell ref="E20:F20"/>
    <mergeCell ref="G20:H20"/>
    <mergeCell ref="I20:I21"/>
    <mergeCell ref="A2:P2"/>
    <mergeCell ref="A6:A8"/>
    <mergeCell ref="C6:I6"/>
    <mergeCell ref="J6:P6"/>
    <mergeCell ref="C7:D7"/>
    <mergeCell ref="E7:F7"/>
    <mergeCell ref="G7:H7"/>
    <mergeCell ref="I7:I8"/>
    <mergeCell ref="J7:K7"/>
    <mergeCell ref="L7:M7"/>
  </mergeCells>
  <printOptions horizontalCentered="1"/>
  <pageMargins left="0.74803149606299213" right="0.74803149606299213" top="0.98425196850393704" bottom="0.98425196850393704" header="0" footer="0"/>
  <pageSetup scale="83" orientation="landscape" r:id="rId1"/>
  <headerFooter alignWithMargins="0">
    <oddFooter>&amp;A&amp;RPágina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56"/>
  <sheetViews>
    <sheetView showGridLines="0" zoomScaleNormal="100" workbookViewId="0"/>
  </sheetViews>
  <sheetFormatPr baseColWidth="10" defaultColWidth="12" defaultRowHeight="12.75" x14ac:dyDescent="0.2"/>
  <cols>
    <col min="1" max="1" width="10.1640625" style="415" customWidth="1"/>
    <col min="2" max="2" width="18.1640625" style="416" bestFit="1" customWidth="1"/>
    <col min="3" max="3" width="0.5" style="417" customWidth="1"/>
    <col min="4" max="4" width="10.83203125" style="465" customWidth="1"/>
    <col min="5" max="5" width="11" style="465" customWidth="1"/>
    <col min="6" max="7" width="10.83203125" style="465" customWidth="1"/>
    <col min="8" max="8" width="11" style="465" customWidth="1"/>
    <col min="9" max="9" width="9.6640625" style="465" customWidth="1"/>
    <col min="10" max="15" width="10.83203125" style="465" customWidth="1"/>
    <col min="16" max="17" width="10.5" style="465" customWidth="1"/>
    <col min="18" max="19" width="10.83203125" style="465" customWidth="1"/>
    <col min="20" max="20" width="12" style="415" customWidth="1"/>
    <col min="21" max="21" width="12.5" style="415" customWidth="1"/>
    <col min="22" max="16384" width="12" style="415"/>
  </cols>
  <sheetData>
    <row r="2" spans="1:25" ht="18.75" x14ac:dyDescent="0.3">
      <c r="D2" s="791" t="s">
        <v>2126</v>
      </c>
      <c r="E2" s="791"/>
      <c r="F2" s="791"/>
      <c r="G2" s="791"/>
      <c r="H2" s="791"/>
      <c r="I2" s="791"/>
      <c r="J2" s="791"/>
      <c r="K2" s="791"/>
      <c r="L2" s="791"/>
      <c r="M2" s="791"/>
      <c r="N2" s="791"/>
      <c r="O2" s="791"/>
      <c r="P2" s="791"/>
      <c r="Q2" s="791"/>
      <c r="R2" s="791"/>
      <c r="S2" s="791"/>
      <c r="T2" s="791"/>
      <c r="U2" s="791"/>
      <c r="V2" s="791"/>
      <c r="W2" s="418"/>
    </row>
    <row r="3" spans="1:25" ht="18.75" x14ac:dyDescent="0.3">
      <c r="A3" s="419" t="s">
        <v>2127</v>
      </c>
      <c r="D3" s="415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  <c r="U3" s="418"/>
      <c r="V3" s="418"/>
      <c r="W3" s="418"/>
    </row>
    <row r="4" spans="1:25" ht="22.5" customHeight="1" x14ac:dyDescent="0.2"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  <c r="P4" s="420"/>
      <c r="Q4" s="420"/>
      <c r="R4" s="420"/>
      <c r="S4" s="420"/>
      <c r="T4" s="420"/>
      <c r="U4" s="420"/>
      <c r="V4" s="420"/>
      <c r="W4" s="420"/>
    </row>
    <row r="5" spans="1:25" s="416" customFormat="1" ht="15" customHeight="1" x14ac:dyDescent="0.2">
      <c r="A5" s="792" t="s">
        <v>2128</v>
      </c>
      <c r="B5" s="792" t="s">
        <v>119</v>
      </c>
      <c r="C5" s="417"/>
      <c r="D5" s="795" t="s">
        <v>2129</v>
      </c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6"/>
      <c r="V5" s="797"/>
    </row>
    <row r="6" spans="1:25" s="416" customFormat="1" ht="23.25" customHeight="1" x14ac:dyDescent="0.2">
      <c r="A6" s="793"/>
      <c r="B6" s="793"/>
      <c r="C6" s="421"/>
      <c r="D6" s="798" t="s">
        <v>2130</v>
      </c>
      <c r="E6" s="798"/>
      <c r="F6" s="798" t="s">
        <v>2131</v>
      </c>
      <c r="G6" s="798"/>
      <c r="H6" s="798" t="s">
        <v>2132</v>
      </c>
      <c r="I6" s="798"/>
      <c r="J6" s="798" t="s">
        <v>2133</v>
      </c>
      <c r="K6" s="798"/>
      <c r="L6" s="798" t="s">
        <v>2134</v>
      </c>
      <c r="M6" s="798"/>
      <c r="N6" s="798" t="s">
        <v>2135</v>
      </c>
      <c r="O6" s="798"/>
      <c r="P6" s="798" t="s">
        <v>2136</v>
      </c>
      <c r="Q6" s="798"/>
      <c r="R6" s="798" t="s">
        <v>2137</v>
      </c>
      <c r="S6" s="798"/>
      <c r="T6" s="798" t="s">
        <v>2138</v>
      </c>
      <c r="U6" s="798"/>
      <c r="V6" s="799" t="s">
        <v>2139</v>
      </c>
    </row>
    <row r="7" spans="1:25" s="424" customFormat="1" ht="15.75" customHeight="1" x14ac:dyDescent="0.2">
      <c r="A7" s="794"/>
      <c r="B7" s="794"/>
      <c r="C7" s="422"/>
      <c r="D7" s="423" t="s">
        <v>1687</v>
      </c>
      <c r="E7" s="423" t="s">
        <v>1688</v>
      </c>
      <c r="F7" s="423" t="s">
        <v>1687</v>
      </c>
      <c r="G7" s="423" t="s">
        <v>1688</v>
      </c>
      <c r="H7" s="423" t="s">
        <v>1687</v>
      </c>
      <c r="I7" s="423" t="s">
        <v>1688</v>
      </c>
      <c r="J7" s="423" t="s">
        <v>1687</v>
      </c>
      <c r="K7" s="423" t="s">
        <v>1688</v>
      </c>
      <c r="L7" s="423" t="s">
        <v>1687</v>
      </c>
      <c r="M7" s="423" t="s">
        <v>1688</v>
      </c>
      <c r="N7" s="423" t="s">
        <v>1687</v>
      </c>
      <c r="O7" s="423" t="s">
        <v>1688</v>
      </c>
      <c r="P7" s="423" t="s">
        <v>1687</v>
      </c>
      <c r="Q7" s="423" t="s">
        <v>1688</v>
      </c>
      <c r="R7" s="423" t="s">
        <v>1687</v>
      </c>
      <c r="S7" s="423" t="s">
        <v>1688</v>
      </c>
      <c r="T7" s="423" t="s">
        <v>1687</v>
      </c>
      <c r="U7" s="423" t="s">
        <v>1688</v>
      </c>
      <c r="V7" s="799"/>
    </row>
    <row r="8" spans="1:25" s="424" customFormat="1" ht="3" customHeight="1" x14ac:dyDescent="0.2">
      <c r="A8" s="425"/>
      <c r="B8" s="426"/>
      <c r="C8" s="422"/>
      <c r="D8" s="427"/>
      <c r="E8" s="428"/>
      <c r="F8" s="428"/>
      <c r="G8" s="428"/>
      <c r="H8" s="428"/>
      <c r="I8" s="428"/>
      <c r="J8" s="428"/>
      <c r="K8" s="428"/>
      <c r="L8" s="428"/>
      <c r="M8" s="428"/>
      <c r="N8" s="428"/>
      <c r="O8" s="428"/>
      <c r="P8" s="428"/>
      <c r="Q8" s="428"/>
      <c r="R8" s="428"/>
      <c r="S8" s="428"/>
      <c r="T8" s="428"/>
      <c r="U8" s="428"/>
      <c r="V8" s="429"/>
    </row>
    <row r="9" spans="1:25" s="416" customFormat="1" x14ac:dyDescent="0.2">
      <c r="A9" s="800" t="s">
        <v>2140</v>
      </c>
      <c r="B9" s="801"/>
      <c r="C9" s="801"/>
      <c r="D9" s="430">
        <f>SUM(D11:D22)</f>
        <v>6</v>
      </c>
      <c r="E9" s="431">
        <f>SUM(E11:E22)</f>
        <v>276</v>
      </c>
      <c r="F9" s="431">
        <f t="shared" ref="F9:V9" si="0">SUM(F11:F22)</f>
        <v>51</v>
      </c>
      <c r="G9" s="431">
        <f t="shared" si="0"/>
        <v>349</v>
      </c>
      <c r="H9" s="431">
        <f t="shared" si="0"/>
        <v>59</v>
      </c>
      <c r="I9" s="431">
        <f t="shared" si="0"/>
        <v>314</v>
      </c>
      <c r="J9" s="431">
        <f t="shared" si="0"/>
        <v>139</v>
      </c>
      <c r="K9" s="431">
        <f t="shared" si="0"/>
        <v>121</v>
      </c>
      <c r="L9" s="431">
        <f t="shared" si="0"/>
        <v>86</v>
      </c>
      <c r="M9" s="431">
        <f t="shared" si="0"/>
        <v>143</v>
      </c>
      <c r="N9" s="431">
        <f t="shared" si="0"/>
        <v>25</v>
      </c>
      <c r="O9" s="431">
        <f t="shared" si="0"/>
        <v>217</v>
      </c>
      <c r="P9" s="431">
        <f t="shared" si="0"/>
        <v>54</v>
      </c>
      <c r="Q9" s="431">
        <f t="shared" si="0"/>
        <v>178</v>
      </c>
      <c r="R9" s="431">
        <f t="shared" si="0"/>
        <v>96</v>
      </c>
      <c r="S9" s="431">
        <f t="shared" si="0"/>
        <v>111</v>
      </c>
      <c r="T9" s="431">
        <f t="shared" si="0"/>
        <v>516</v>
      </c>
      <c r="U9" s="431">
        <f t="shared" si="0"/>
        <v>1709</v>
      </c>
      <c r="V9" s="432">
        <f t="shared" si="0"/>
        <v>2225</v>
      </c>
    </row>
    <row r="10" spans="1:25" s="417" customFormat="1" ht="3" customHeight="1" x14ac:dyDescent="0.2">
      <c r="A10" s="433"/>
      <c r="B10" s="434"/>
      <c r="C10" s="422"/>
      <c r="D10" s="435"/>
      <c r="E10" s="436"/>
      <c r="F10" s="436"/>
      <c r="G10" s="436"/>
      <c r="H10" s="436"/>
      <c r="I10" s="436"/>
      <c r="J10" s="436"/>
      <c r="K10" s="436"/>
      <c r="L10" s="436"/>
      <c r="M10" s="436"/>
      <c r="N10" s="436"/>
      <c r="O10" s="437"/>
      <c r="P10" s="436"/>
      <c r="Q10" s="437"/>
      <c r="R10" s="436"/>
      <c r="S10" s="436"/>
      <c r="T10" s="422"/>
      <c r="U10" s="422"/>
      <c r="V10" s="438"/>
    </row>
    <row r="11" spans="1:25" s="445" customFormat="1" ht="18.75" customHeight="1" x14ac:dyDescent="0.2">
      <c r="A11" s="439">
        <v>8</v>
      </c>
      <c r="B11" s="440" t="s">
        <v>2141</v>
      </c>
      <c r="C11" s="422"/>
      <c r="D11" s="441">
        <v>0</v>
      </c>
      <c r="E11" s="442">
        <v>44</v>
      </c>
      <c r="F11" s="442">
        <v>11</v>
      </c>
      <c r="G11" s="442">
        <v>32</v>
      </c>
      <c r="H11" s="442">
        <v>4</v>
      </c>
      <c r="I11" s="442">
        <v>26</v>
      </c>
      <c r="J11" s="442">
        <v>22</v>
      </c>
      <c r="K11" s="442">
        <v>9</v>
      </c>
      <c r="L11" s="442">
        <v>7</v>
      </c>
      <c r="M11" s="442">
        <v>13</v>
      </c>
      <c r="N11" s="442">
        <v>0</v>
      </c>
      <c r="O11" s="442">
        <v>50</v>
      </c>
      <c r="P11" s="442">
        <v>0</v>
      </c>
      <c r="Q11" s="442">
        <v>27</v>
      </c>
      <c r="R11" s="442">
        <v>0</v>
      </c>
      <c r="S11" s="442">
        <v>0</v>
      </c>
      <c r="T11" s="442">
        <f>D11+F11+H11+J11+L11+N11+P11+R11</f>
        <v>44</v>
      </c>
      <c r="U11" s="442">
        <f>E11+G11+I11+K11+M11+O11+Q11+S11</f>
        <v>201</v>
      </c>
      <c r="V11" s="443">
        <f>SUM(T11:U11)</f>
        <v>245</v>
      </c>
      <c r="W11" s="444"/>
      <c r="X11" s="444"/>
      <c r="Y11" s="444"/>
    </row>
    <row r="12" spans="1:25" s="445" customFormat="1" ht="18" customHeight="1" x14ac:dyDescent="0.2">
      <c r="A12" s="439">
        <v>9</v>
      </c>
      <c r="B12" s="440" t="s">
        <v>2142</v>
      </c>
      <c r="C12" s="422"/>
      <c r="D12" s="441">
        <v>0</v>
      </c>
      <c r="E12" s="442">
        <v>26</v>
      </c>
      <c r="F12" s="442">
        <v>6</v>
      </c>
      <c r="G12" s="442">
        <v>22</v>
      </c>
      <c r="H12" s="442">
        <v>5</v>
      </c>
      <c r="I12" s="442">
        <v>21</v>
      </c>
      <c r="J12" s="442">
        <v>10</v>
      </c>
      <c r="K12" s="442">
        <v>16</v>
      </c>
      <c r="L12" s="442">
        <v>0</v>
      </c>
      <c r="M12" s="442">
        <v>0</v>
      </c>
      <c r="N12" s="442">
        <v>3</v>
      </c>
      <c r="O12" s="442">
        <v>20</v>
      </c>
      <c r="P12" s="442">
        <v>7</v>
      </c>
      <c r="Q12" s="442">
        <v>20</v>
      </c>
      <c r="R12" s="442">
        <v>0</v>
      </c>
      <c r="S12" s="442">
        <v>0</v>
      </c>
      <c r="T12" s="442">
        <f t="shared" ref="T12:U22" si="1">D12+F12+H12+J12+L12+N12+P12+R12</f>
        <v>31</v>
      </c>
      <c r="U12" s="442">
        <f t="shared" si="1"/>
        <v>125</v>
      </c>
      <c r="V12" s="443">
        <f t="shared" ref="V12:V22" si="2">SUM(T12:U12)</f>
        <v>156</v>
      </c>
      <c r="W12" s="444"/>
      <c r="X12" s="444"/>
      <c r="Y12" s="444"/>
    </row>
    <row r="13" spans="1:25" s="445" customFormat="1" ht="18.75" customHeight="1" x14ac:dyDescent="0.2">
      <c r="A13" s="439">
        <v>10</v>
      </c>
      <c r="B13" s="440" t="s">
        <v>2143</v>
      </c>
      <c r="C13" s="422"/>
      <c r="D13" s="441">
        <v>0</v>
      </c>
      <c r="E13" s="442">
        <v>42</v>
      </c>
      <c r="F13" s="442">
        <v>3</v>
      </c>
      <c r="G13" s="442">
        <v>59</v>
      </c>
      <c r="H13" s="442">
        <v>1</v>
      </c>
      <c r="I13" s="442">
        <v>63</v>
      </c>
      <c r="J13" s="442">
        <v>0</v>
      </c>
      <c r="K13" s="442">
        <v>0</v>
      </c>
      <c r="L13" s="442">
        <v>13</v>
      </c>
      <c r="M13" s="442">
        <v>27</v>
      </c>
      <c r="N13" s="442">
        <v>0</v>
      </c>
      <c r="O13" s="442">
        <v>58</v>
      </c>
      <c r="P13" s="442">
        <v>9</v>
      </c>
      <c r="Q13" s="442">
        <v>22</v>
      </c>
      <c r="R13" s="442">
        <v>3</v>
      </c>
      <c r="S13" s="442">
        <v>41</v>
      </c>
      <c r="T13" s="442">
        <f t="shared" si="1"/>
        <v>29</v>
      </c>
      <c r="U13" s="442">
        <f t="shared" si="1"/>
        <v>312</v>
      </c>
      <c r="V13" s="443">
        <f t="shared" si="2"/>
        <v>341</v>
      </c>
      <c r="W13" s="444"/>
      <c r="X13" s="444"/>
      <c r="Y13" s="444"/>
    </row>
    <row r="14" spans="1:25" s="445" customFormat="1" ht="18.75" customHeight="1" x14ac:dyDescent="0.2">
      <c r="A14" s="439">
        <v>11</v>
      </c>
      <c r="B14" s="440" t="s">
        <v>2144</v>
      </c>
      <c r="C14" s="422"/>
      <c r="D14" s="441">
        <v>2</v>
      </c>
      <c r="E14" s="442">
        <v>42</v>
      </c>
      <c r="F14" s="442">
        <v>9</v>
      </c>
      <c r="G14" s="442">
        <v>48</v>
      </c>
      <c r="H14" s="442">
        <v>1</v>
      </c>
      <c r="I14" s="442">
        <v>12</v>
      </c>
      <c r="J14" s="442">
        <v>0</v>
      </c>
      <c r="K14" s="442">
        <v>0</v>
      </c>
      <c r="L14" s="442">
        <v>6</v>
      </c>
      <c r="M14" s="442">
        <v>26</v>
      </c>
      <c r="N14" s="442">
        <v>1</v>
      </c>
      <c r="O14" s="442">
        <v>39</v>
      </c>
      <c r="P14" s="442">
        <v>3</v>
      </c>
      <c r="Q14" s="442">
        <v>18</v>
      </c>
      <c r="R14" s="442">
        <v>26</v>
      </c>
      <c r="S14" s="442">
        <v>21</v>
      </c>
      <c r="T14" s="442">
        <f t="shared" si="1"/>
        <v>48</v>
      </c>
      <c r="U14" s="442">
        <f t="shared" si="1"/>
        <v>206</v>
      </c>
      <c r="V14" s="443">
        <f t="shared" si="2"/>
        <v>254</v>
      </c>
      <c r="W14" s="444"/>
      <c r="X14" s="444"/>
      <c r="Y14" s="444"/>
    </row>
    <row r="15" spans="1:25" s="445" customFormat="1" ht="18.75" customHeight="1" x14ac:dyDescent="0.2">
      <c r="A15" s="439">
        <v>12</v>
      </c>
      <c r="B15" s="440" t="s">
        <v>2145</v>
      </c>
      <c r="C15" s="422"/>
      <c r="D15" s="441">
        <v>0</v>
      </c>
      <c r="E15" s="442">
        <v>0</v>
      </c>
      <c r="F15" s="442">
        <v>4</v>
      </c>
      <c r="G15" s="442">
        <v>30</v>
      </c>
      <c r="H15" s="442">
        <v>6</v>
      </c>
      <c r="I15" s="442">
        <v>17</v>
      </c>
      <c r="J15" s="442">
        <v>7</v>
      </c>
      <c r="K15" s="442">
        <v>10</v>
      </c>
      <c r="L15" s="442">
        <v>9</v>
      </c>
      <c r="M15" s="442">
        <v>18</v>
      </c>
      <c r="N15" s="442">
        <v>3</v>
      </c>
      <c r="O15" s="442">
        <v>10</v>
      </c>
      <c r="P15" s="442">
        <v>6</v>
      </c>
      <c r="Q15" s="442">
        <v>15</v>
      </c>
      <c r="R15" s="442">
        <v>0</v>
      </c>
      <c r="S15" s="442">
        <v>0</v>
      </c>
      <c r="T15" s="442">
        <f t="shared" si="1"/>
        <v>35</v>
      </c>
      <c r="U15" s="442">
        <f t="shared" si="1"/>
        <v>100</v>
      </c>
      <c r="V15" s="443">
        <f>SUM(T15:U15)</f>
        <v>135</v>
      </c>
      <c r="W15" s="444"/>
      <c r="X15" s="444"/>
      <c r="Y15" s="444"/>
    </row>
    <row r="16" spans="1:25" s="422" customFormat="1" ht="18" customHeight="1" x14ac:dyDescent="0.2">
      <c r="A16" s="446">
        <v>71</v>
      </c>
      <c r="B16" s="447" t="s">
        <v>2146</v>
      </c>
      <c r="D16" s="448">
        <v>4</v>
      </c>
      <c r="E16" s="449">
        <v>45</v>
      </c>
      <c r="F16" s="449">
        <v>5</v>
      </c>
      <c r="G16" s="449">
        <v>38</v>
      </c>
      <c r="H16" s="449">
        <v>14</v>
      </c>
      <c r="I16" s="449">
        <v>21</v>
      </c>
      <c r="J16" s="449">
        <v>37</v>
      </c>
      <c r="K16" s="449">
        <v>11</v>
      </c>
      <c r="L16" s="449">
        <v>11</v>
      </c>
      <c r="M16" s="449">
        <v>8</v>
      </c>
      <c r="N16" s="449">
        <v>17</v>
      </c>
      <c r="O16" s="449">
        <v>12</v>
      </c>
      <c r="P16" s="449">
        <v>16</v>
      </c>
      <c r="Q16" s="449">
        <v>4</v>
      </c>
      <c r="R16" s="442">
        <v>0</v>
      </c>
      <c r="S16" s="442">
        <v>0</v>
      </c>
      <c r="T16" s="442">
        <f t="shared" si="1"/>
        <v>104</v>
      </c>
      <c r="U16" s="442">
        <f t="shared" si="1"/>
        <v>139</v>
      </c>
      <c r="V16" s="443">
        <f t="shared" si="2"/>
        <v>243</v>
      </c>
      <c r="W16" s="444"/>
      <c r="X16" s="444"/>
      <c r="Y16" s="444"/>
    </row>
    <row r="17" spans="1:25" s="445" customFormat="1" ht="18" customHeight="1" x14ac:dyDescent="0.2">
      <c r="A17" s="439">
        <v>72</v>
      </c>
      <c r="B17" s="440" t="s">
        <v>2147</v>
      </c>
      <c r="C17" s="422"/>
      <c r="D17" s="448">
        <v>0</v>
      </c>
      <c r="E17" s="449">
        <v>21</v>
      </c>
      <c r="F17" s="449">
        <v>3</v>
      </c>
      <c r="G17" s="449">
        <v>31</v>
      </c>
      <c r="H17" s="449">
        <v>2</v>
      </c>
      <c r="I17" s="449">
        <v>17</v>
      </c>
      <c r="J17" s="449">
        <v>1</v>
      </c>
      <c r="K17" s="449">
        <v>12</v>
      </c>
      <c r="L17" s="449">
        <v>10</v>
      </c>
      <c r="M17" s="449">
        <v>4</v>
      </c>
      <c r="N17" s="449">
        <v>0</v>
      </c>
      <c r="O17" s="449">
        <v>0</v>
      </c>
      <c r="P17" s="449">
        <v>1</v>
      </c>
      <c r="Q17" s="449">
        <v>16</v>
      </c>
      <c r="R17" s="442">
        <v>0</v>
      </c>
      <c r="S17" s="442">
        <v>0</v>
      </c>
      <c r="T17" s="442">
        <f t="shared" si="1"/>
        <v>17</v>
      </c>
      <c r="U17" s="442">
        <f t="shared" si="1"/>
        <v>101</v>
      </c>
      <c r="V17" s="443">
        <f t="shared" si="2"/>
        <v>118</v>
      </c>
      <c r="W17" s="444"/>
      <c r="X17" s="444"/>
      <c r="Y17" s="444"/>
    </row>
    <row r="18" spans="1:25" s="445" customFormat="1" ht="18" customHeight="1" x14ac:dyDescent="0.2">
      <c r="A18" s="439">
        <v>119</v>
      </c>
      <c r="B18" s="440" t="s">
        <v>2148</v>
      </c>
      <c r="C18" s="422"/>
      <c r="D18" s="441">
        <v>0</v>
      </c>
      <c r="E18" s="442">
        <v>20</v>
      </c>
      <c r="F18" s="442">
        <v>3</v>
      </c>
      <c r="G18" s="442">
        <v>35</v>
      </c>
      <c r="H18" s="442">
        <v>6</v>
      </c>
      <c r="I18" s="442">
        <v>27</v>
      </c>
      <c r="J18" s="442">
        <v>0</v>
      </c>
      <c r="K18" s="442">
        <v>0</v>
      </c>
      <c r="L18" s="442">
        <v>6</v>
      </c>
      <c r="M18" s="442">
        <v>8</v>
      </c>
      <c r="N18" s="442">
        <v>1</v>
      </c>
      <c r="O18" s="442">
        <v>9</v>
      </c>
      <c r="P18" s="442">
        <v>2</v>
      </c>
      <c r="Q18" s="442">
        <v>8</v>
      </c>
      <c r="R18" s="442">
        <v>6</v>
      </c>
      <c r="S18" s="442">
        <v>0</v>
      </c>
      <c r="T18" s="442">
        <f t="shared" si="1"/>
        <v>24</v>
      </c>
      <c r="U18" s="442">
        <f t="shared" si="1"/>
        <v>107</v>
      </c>
      <c r="V18" s="443">
        <f t="shared" si="2"/>
        <v>131</v>
      </c>
      <c r="W18" s="444"/>
      <c r="X18" s="444"/>
      <c r="Y18" s="444"/>
    </row>
    <row r="19" spans="1:25" s="445" customFormat="1" ht="18" customHeight="1" x14ac:dyDescent="0.2">
      <c r="A19" s="446">
        <v>134</v>
      </c>
      <c r="B19" s="447" t="s">
        <v>2149</v>
      </c>
      <c r="D19" s="441">
        <v>0</v>
      </c>
      <c r="E19" s="442">
        <v>19</v>
      </c>
      <c r="F19" s="442">
        <v>2</v>
      </c>
      <c r="G19" s="442">
        <v>12</v>
      </c>
      <c r="H19" s="442">
        <v>2</v>
      </c>
      <c r="I19" s="442">
        <v>6</v>
      </c>
      <c r="J19" s="442">
        <v>8</v>
      </c>
      <c r="K19" s="442">
        <v>1</v>
      </c>
      <c r="L19" s="442">
        <v>0</v>
      </c>
      <c r="M19" s="442">
        <v>0</v>
      </c>
      <c r="N19" s="442">
        <v>0</v>
      </c>
      <c r="O19" s="442">
        <v>19</v>
      </c>
      <c r="P19" s="442">
        <v>6</v>
      </c>
      <c r="Q19" s="442">
        <v>14</v>
      </c>
      <c r="R19" s="442">
        <v>0</v>
      </c>
      <c r="S19" s="442">
        <v>24</v>
      </c>
      <c r="T19" s="442">
        <f t="shared" si="1"/>
        <v>18</v>
      </c>
      <c r="U19" s="442">
        <f t="shared" si="1"/>
        <v>95</v>
      </c>
      <c r="V19" s="443">
        <f t="shared" si="2"/>
        <v>113</v>
      </c>
      <c r="W19" s="444"/>
      <c r="X19" s="444"/>
      <c r="Y19" s="444"/>
    </row>
    <row r="20" spans="1:25" s="445" customFormat="1" ht="18" customHeight="1" x14ac:dyDescent="0.2">
      <c r="A20" s="450">
        <v>135</v>
      </c>
      <c r="B20" s="451" t="s">
        <v>2150</v>
      </c>
      <c r="D20" s="441">
        <v>0</v>
      </c>
      <c r="E20" s="442">
        <v>17</v>
      </c>
      <c r="F20" s="442">
        <v>0</v>
      </c>
      <c r="G20" s="442">
        <v>0</v>
      </c>
      <c r="H20" s="442">
        <v>7</v>
      </c>
      <c r="I20" s="442">
        <v>34</v>
      </c>
      <c r="J20" s="442">
        <v>20</v>
      </c>
      <c r="K20" s="442">
        <v>6</v>
      </c>
      <c r="L20" s="442">
        <v>8</v>
      </c>
      <c r="M20" s="442">
        <v>4</v>
      </c>
      <c r="N20" s="442">
        <v>0</v>
      </c>
      <c r="O20" s="442">
        <v>0</v>
      </c>
      <c r="P20" s="442">
        <v>0</v>
      </c>
      <c r="Q20" s="442">
        <v>11</v>
      </c>
      <c r="R20" s="442">
        <v>0</v>
      </c>
      <c r="S20" s="442">
        <v>0</v>
      </c>
      <c r="T20" s="442">
        <f t="shared" si="1"/>
        <v>35</v>
      </c>
      <c r="U20" s="442">
        <f t="shared" si="1"/>
        <v>72</v>
      </c>
      <c r="V20" s="443">
        <f t="shared" si="2"/>
        <v>107</v>
      </c>
      <c r="W20" s="444"/>
      <c r="X20" s="444"/>
      <c r="Y20" s="444"/>
    </row>
    <row r="21" spans="1:25" s="445" customFormat="1" ht="17.25" customHeight="1" x14ac:dyDescent="0.2">
      <c r="A21" s="439">
        <v>169</v>
      </c>
      <c r="B21" s="440" t="s">
        <v>2151</v>
      </c>
      <c r="C21" s="452"/>
      <c r="D21" s="441">
        <v>0</v>
      </c>
      <c r="E21" s="442">
        <v>0</v>
      </c>
      <c r="F21" s="442">
        <v>3</v>
      </c>
      <c r="G21" s="442">
        <v>28</v>
      </c>
      <c r="H21" s="442">
        <v>2</v>
      </c>
      <c r="I21" s="442">
        <v>30</v>
      </c>
      <c r="J21" s="442">
        <v>11</v>
      </c>
      <c r="K21" s="442">
        <v>26</v>
      </c>
      <c r="L21" s="442">
        <v>8</v>
      </c>
      <c r="M21" s="442">
        <v>7</v>
      </c>
      <c r="N21" s="442">
        <v>0</v>
      </c>
      <c r="O21" s="442">
        <v>0</v>
      </c>
      <c r="P21" s="442">
        <v>1</v>
      </c>
      <c r="Q21" s="442">
        <v>9</v>
      </c>
      <c r="R21" s="442">
        <v>61</v>
      </c>
      <c r="S21" s="442">
        <v>25</v>
      </c>
      <c r="T21" s="442">
        <f t="shared" si="1"/>
        <v>86</v>
      </c>
      <c r="U21" s="442">
        <f t="shared" si="1"/>
        <v>125</v>
      </c>
      <c r="V21" s="443">
        <f t="shared" si="2"/>
        <v>211</v>
      </c>
      <c r="W21" s="444"/>
      <c r="X21" s="444"/>
      <c r="Y21" s="444"/>
    </row>
    <row r="22" spans="1:25" s="445" customFormat="1" ht="17.25" customHeight="1" x14ac:dyDescent="0.2">
      <c r="A22" s="453">
        <v>191</v>
      </c>
      <c r="B22" s="454" t="s">
        <v>2152</v>
      </c>
      <c r="C22" s="452"/>
      <c r="D22" s="455">
        <v>0</v>
      </c>
      <c r="E22" s="456">
        <v>0</v>
      </c>
      <c r="F22" s="456">
        <v>2</v>
      </c>
      <c r="G22" s="456">
        <v>14</v>
      </c>
      <c r="H22" s="456">
        <v>9</v>
      </c>
      <c r="I22" s="456">
        <v>40</v>
      </c>
      <c r="J22" s="456">
        <v>23</v>
      </c>
      <c r="K22" s="456">
        <v>30</v>
      </c>
      <c r="L22" s="456">
        <v>8</v>
      </c>
      <c r="M22" s="456">
        <v>28</v>
      </c>
      <c r="N22" s="456">
        <v>0</v>
      </c>
      <c r="O22" s="456">
        <v>0</v>
      </c>
      <c r="P22" s="456">
        <v>3</v>
      </c>
      <c r="Q22" s="456">
        <v>14</v>
      </c>
      <c r="R22" s="456">
        <v>0</v>
      </c>
      <c r="S22" s="456">
        <v>0</v>
      </c>
      <c r="T22" s="456">
        <f t="shared" si="1"/>
        <v>45</v>
      </c>
      <c r="U22" s="456">
        <f t="shared" si="1"/>
        <v>126</v>
      </c>
      <c r="V22" s="457">
        <f t="shared" si="2"/>
        <v>171</v>
      </c>
      <c r="W22" s="444"/>
      <c r="X22" s="444"/>
      <c r="Y22" s="444"/>
    </row>
    <row r="23" spans="1:25" s="445" customFormat="1" ht="17.25" customHeight="1" x14ac:dyDescent="0.2">
      <c r="A23" s="458"/>
      <c r="B23" s="459"/>
      <c r="C23" s="422"/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N23" s="460"/>
      <c r="O23" s="460"/>
      <c r="P23" s="460"/>
      <c r="Q23" s="460"/>
      <c r="R23" s="460"/>
      <c r="S23" s="460"/>
      <c r="T23" s="460"/>
      <c r="U23" s="460"/>
      <c r="V23" s="460"/>
    </row>
    <row r="24" spans="1:25" s="445" customFormat="1" x14ac:dyDescent="0.2">
      <c r="B24" s="459" t="s">
        <v>26</v>
      </c>
      <c r="C24" s="422" t="s">
        <v>26</v>
      </c>
      <c r="D24" s="461" t="s">
        <v>26</v>
      </c>
      <c r="E24" s="461" t="s">
        <v>26</v>
      </c>
      <c r="F24" s="461" t="s">
        <v>26</v>
      </c>
      <c r="G24" s="461" t="s">
        <v>26</v>
      </c>
      <c r="H24" s="461" t="s">
        <v>26</v>
      </c>
      <c r="I24" s="461" t="s">
        <v>26</v>
      </c>
      <c r="J24" s="461" t="s">
        <v>26</v>
      </c>
      <c r="K24" s="461" t="s">
        <v>26</v>
      </c>
      <c r="L24" s="461" t="s">
        <v>26</v>
      </c>
      <c r="M24" s="461"/>
      <c r="N24" s="461"/>
      <c r="O24" s="461"/>
      <c r="P24" s="461"/>
      <c r="Q24" s="461"/>
      <c r="R24" s="461"/>
      <c r="S24" s="461"/>
      <c r="T24" s="444"/>
      <c r="U24" s="444"/>
      <c r="W24" s="444"/>
    </row>
    <row r="25" spans="1:25" ht="15" customHeight="1" x14ac:dyDescent="0.2">
      <c r="A25" s="792" t="s">
        <v>2128</v>
      </c>
      <c r="B25" s="792" t="s">
        <v>119</v>
      </c>
      <c r="C25" s="462"/>
      <c r="D25" s="795" t="s">
        <v>2153</v>
      </c>
      <c r="E25" s="796"/>
      <c r="F25" s="796"/>
      <c r="G25" s="796"/>
      <c r="H25" s="796"/>
      <c r="I25" s="796"/>
      <c r="J25" s="797"/>
      <c r="K25" s="463"/>
      <c r="L25" s="463"/>
      <c r="M25" s="463"/>
      <c r="N25" s="463"/>
      <c r="O25" s="463"/>
      <c r="P25" s="463"/>
      <c r="Q25" s="463"/>
      <c r="R25" s="463"/>
      <c r="S25" s="463"/>
      <c r="T25" s="460"/>
      <c r="U25" s="460"/>
      <c r="V25" s="460"/>
    </row>
    <row r="26" spans="1:25" ht="24" customHeight="1" x14ac:dyDescent="0.2">
      <c r="A26" s="793"/>
      <c r="B26" s="793"/>
      <c r="C26" s="464"/>
      <c r="D26" s="802" t="s">
        <v>2154</v>
      </c>
      <c r="E26" s="802"/>
      <c r="F26" s="802" t="s">
        <v>2155</v>
      </c>
      <c r="G26" s="802"/>
      <c r="H26" s="803" t="s">
        <v>2156</v>
      </c>
      <c r="I26" s="803"/>
      <c r="J26" s="792" t="s">
        <v>2139</v>
      </c>
      <c r="K26" s="458"/>
    </row>
    <row r="27" spans="1:25" ht="16.5" customHeight="1" x14ac:dyDescent="0.2">
      <c r="A27" s="794"/>
      <c r="B27" s="794"/>
      <c r="C27" s="466"/>
      <c r="D27" s="423" t="s">
        <v>1687</v>
      </c>
      <c r="E27" s="423" t="s">
        <v>1688</v>
      </c>
      <c r="F27" s="423" t="s">
        <v>1687</v>
      </c>
      <c r="G27" s="423" t="s">
        <v>1688</v>
      </c>
      <c r="H27" s="423" t="s">
        <v>1687</v>
      </c>
      <c r="I27" s="423" t="s">
        <v>1688</v>
      </c>
      <c r="J27" s="794"/>
      <c r="K27" s="467"/>
      <c r="M27" s="468"/>
      <c r="N27" s="468"/>
      <c r="O27" s="468"/>
      <c r="P27" s="468"/>
      <c r="W27" s="469"/>
    </row>
    <row r="28" spans="1:25" ht="3" customHeight="1" x14ac:dyDescent="0.2">
      <c r="A28" s="425"/>
      <c r="B28" s="470"/>
      <c r="C28" s="470"/>
      <c r="D28" s="471"/>
      <c r="E28" s="472"/>
      <c r="F28" s="472"/>
      <c r="G28" s="472"/>
      <c r="H28" s="472"/>
      <c r="I28" s="472"/>
      <c r="J28" s="473"/>
      <c r="K28" s="467"/>
      <c r="M28" s="468"/>
      <c r="N28" s="468"/>
      <c r="O28" s="468"/>
      <c r="P28" s="468"/>
      <c r="W28" s="469"/>
    </row>
    <row r="29" spans="1:25" ht="12.75" customHeight="1" x14ac:dyDescent="0.2">
      <c r="A29" s="804" t="s">
        <v>18</v>
      </c>
      <c r="B29" s="805"/>
      <c r="C29" s="806"/>
      <c r="D29" s="474">
        <f>SUM(D31:D43)</f>
        <v>39</v>
      </c>
      <c r="E29" s="474">
        <f t="shared" ref="E29:J29" si="3">SUM(E31:E43)</f>
        <v>31</v>
      </c>
      <c r="F29" s="474">
        <f t="shared" si="3"/>
        <v>8</v>
      </c>
      <c r="G29" s="474">
        <f t="shared" si="3"/>
        <v>4</v>
      </c>
      <c r="H29" s="474">
        <f t="shared" si="3"/>
        <v>1</v>
      </c>
      <c r="I29" s="474">
        <f t="shared" si="3"/>
        <v>0</v>
      </c>
      <c r="J29" s="475">
        <f t="shared" si="3"/>
        <v>83</v>
      </c>
      <c r="K29" s="476"/>
      <c r="L29" s="476"/>
      <c r="M29" s="428"/>
      <c r="N29" s="468"/>
      <c r="O29" s="468"/>
      <c r="P29" s="468"/>
      <c r="W29" s="469"/>
    </row>
    <row r="30" spans="1:25" s="482" customFormat="1" ht="3" customHeight="1" x14ac:dyDescent="0.2">
      <c r="A30" s="477"/>
      <c r="B30" s="468"/>
      <c r="C30" s="468"/>
      <c r="D30" s="478"/>
      <c r="E30" s="479"/>
      <c r="F30" s="479"/>
      <c r="G30" s="479"/>
      <c r="H30" s="479"/>
      <c r="I30" s="479"/>
      <c r="J30" s="480"/>
      <c r="K30" s="481"/>
      <c r="L30" s="481"/>
      <c r="M30" s="428"/>
      <c r="N30" s="468"/>
      <c r="O30" s="468"/>
      <c r="P30" s="468"/>
      <c r="Q30" s="424"/>
      <c r="R30" s="424"/>
      <c r="S30" s="424"/>
      <c r="W30" s="483"/>
    </row>
    <row r="31" spans="1:25" ht="18.75" customHeight="1" x14ac:dyDescent="0.2">
      <c r="A31" s="446">
        <v>8</v>
      </c>
      <c r="B31" s="440" t="s">
        <v>2141</v>
      </c>
      <c r="C31" s="484"/>
      <c r="D31" s="485">
        <v>2</v>
      </c>
      <c r="E31" s="486">
        <v>4</v>
      </c>
      <c r="F31" s="486">
        <v>1</v>
      </c>
      <c r="G31" s="486">
        <v>0</v>
      </c>
      <c r="H31" s="486">
        <v>0</v>
      </c>
      <c r="I31" s="486">
        <v>0</v>
      </c>
      <c r="J31" s="487">
        <f>SUM(D31:I31)</f>
        <v>7</v>
      </c>
      <c r="K31" s="488"/>
      <c r="M31" s="468"/>
      <c r="N31" s="489"/>
      <c r="O31" s="490"/>
      <c r="P31" s="468"/>
      <c r="W31" s="469"/>
    </row>
    <row r="32" spans="1:25" ht="18.75" customHeight="1" x14ac:dyDescent="0.2">
      <c r="A32" s="446">
        <v>9</v>
      </c>
      <c r="B32" s="440" t="s">
        <v>2142</v>
      </c>
      <c r="C32" s="491"/>
      <c r="D32" s="485">
        <v>1</v>
      </c>
      <c r="E32" s="486">
        <v>5</v>
      </c>
      <c r="F32" s="486">
        <v>1</v>
      </c>
      <c r="G32" s="486">
        <v>0</v>
      </c>
      <c r="H32" s="486">
        <v>0</v>
      </c>
      <c r="I32" s="486">
        <v>0</v>
      </c>
      <c r="J32" s="487">
        <f t="shared" ref="J32:J43" si="4">SUM(D32:I32)</f>
        <v>7</v>
      </c>
      <c r="K32" s="488"/>
      <c r="M32" s="468"/>
      <c r="N32" s="490"/>
      <c r="O32" s="490"/>
      <c r="P32" s="468"/>
      <c r="W32" s="469"/>
    </row>
    <row r="33" spans="1:25" ht="18.75" customHeight="1" x14ac:dyDescent="0.2">
      <c r="A33" s="446">
        <v>10</v>
      </c>
      <c r="B33" s="440" t="s">
        <v>2143</v>
      </c>
      <c r="C33" s="491"/>
      <c r="D33" s="485">
        <v>4</v>
      </c>
      <c r="E33" s="486">
        <v>3</v>
      </c>
      <c r="F33" s="486">
        <v>1</v>
      </c>
      <c r="G33" s="486">
        <v>0</v>
      </c>
      <c r="H33" s="486">
        <v>0</v>
      </c>
      <c r="I33" s="486">
        <v>0</v>
      </c>
      <c r="J33" s="487">
        <f t="shared" si="4"/>
        <v>8</v>
      </c>
      <c r="K33" s="488"/>
      <c r="M33" s="468"/>
      <c r="N33" s="490"/>
      <c r="O33" s="490"/>
      <c r="P33" s="468"/>
      <c r="W33" s="469"/>
    </row>
    <row r="34" spans="1:25" ht="18.75" customHeight="1" x14ac:dyDescent="0.2">
      <c r="A34" s="439">
        <v>11</v>
      </c>
      <c r="B34" s="440" t="s">
        <v>2144</v>
      </c>
      <c r="C34" s="491"/>
      <c r="D34" s="485">
        <v>4</v>
      </c>
      <c r="E34" s="486">
        <v>3</v>
      </c>
      <c r="F34" s="486">
        <v>0</v>
      </c>
      <c r="G34" s="486">
        <v>1</v>
      </c>
      <c r="H34" s="486">
        <v>0</v>
      </c>
      <c r="I34" s="486">
        <v>0</v>
      </c>
      <c r="J34" s="487">
        <f t="shared" si="4"/>
        <v>8</v>
      </c>
      <c r="K34" s="488"/>
      <c r="M34" s="468"/>
      <c r="N34" s="490"/>
      <c r="O34" s="490"/>
      <c r="P34" s="468"/>
      <c r="W34" s="469"/>
    </row>
    <row r="35" spans="1:25" ht="18.75" customHeight="1" x14ac:dyDescent="0.2">
      <c r="A35" s="439">
        <v>12</v>
      </c>
      <c r="B35" s="440" t="s">
        <v>2145</v>
      </c>
      <c r="C35" s="491"/>
      <c r="D35" s="485">
        <v>3</v>
      </c>
      <c r="E35" s="486">
        <v>1</v>
      </c>
      <c r="F35" s="486">
        <v>1</v>
      </c>
      <c r="G35" s="486">
        <v>0</v>
      </c>
      <c r="H35" s="486">
        <v>0</v>
      </c>
      <c r="I35" s="486">
        <v>0</v>
      </c>
      <c r="J35" s="487">
        <f t="shared" si="4"/>
        <v>5</v>
      </c>
      <c r="K35" s="488"/>
      <c r="M35" s="468"/>
      <c r="N35" s="490"/>
      <c r="O35" s="490"/>
      <c r="P35" s="468"/>
    </row>
    <row r="36" spans="1:25" ht="18.75" customHeight="1" x14ac:dyDescent="0.2">
      <c r="A36" s="446">
        <v>71</v>
      </c>
      <c r="B36" s="447" t="s">
        <v>2146</v>
      </c>
      <c r="C36" s="491"/>
      <c r="D36" s="485">
        <v>3</v>
      </c>
      <c r="E36" s="486">
        <v>4</v>
      </c>
      <c r="F36" s="486">
        <v>1</v>
      </c>
      <c r="G36" s="486">
        <v>0</v>
      </c>
      <c r="H36" s="486">
        <v>0</v>
      </c>
      <c r="I36" s="486">
        <v>0</v>
      </c>
      <c r="J36" s="487">
        <f t="shared" si="4"/>
        <v>8</v>
      </c>
      <c r="K36" s="488"/>
      <c r="M36" s="468"/>
      <c r="N36" s="489"/>
      <c r="O36" s="490"/>
      <c r="P36" s="468"/>
    </row>
    <row r="37" spans="1:25" ht="18.75" customHeight="1" x14ac:dyDescent="0.2">
      <c r="A37" s="446">
        <v>72</v>
      </c>
      <c r="B37" s="440" t="s">
        <v>2147</v>
      </c>
      <c r="C37" s="491"/>
      <c r="D37" s="485">
        <v>5</v>
      </c>
      <c r="E37" s="486">
        <v>1</v>
      </c>
      <c r="F37" s="486">
        <v>0</v>
      </c>
      <c r="G37" s="486">
        <v>1</v>
      </c>
      <c r="H37" s="486">
        <v>0</v>
      </c>
      <c r="I37" s="486">
        <v>0</v>
      </c>
      <c r="J37" s="487">
        <f t="shared" si="4"/>
        <v>7</v>
      </c>
      <c r="K37" s="492"/>
      <c r="M37" s="468"/>
      <c r="N37" s="489"/>
      <c r="O37" s="490"/>
      <c r="P37" s="468"/>
      <c r="W37" s="465"/>
      <c r="X37" s="465"/>
      <c r="Y37" s="465"/>
    </row>
    <row r="38" spans="1:25" ht="18.75" customHeight="1" x14ac:dyDescent="0.2">
      <c r="A38" s="446">
        <v>119</v>
      </c>
      <c r="B38" s="440" t="s">
        <v>2148</v>
      </c>
      <c r="C38" s="491"/>
      <c r="D38" s="485">
        <v>4</v>
      </c>
      <c r="E38" s="486">
        <v>2</v>
      </c>
      <c r="F38" s="486">
        <v>1</v>
      </c>
      <c r="G38" s="486">
        <v>0</v>
      </c>
      <c r="H38" s="486">
        <v>0</v>
      </c>
      <c r="I38" s="486">
        <v>0</v>
      </c>
      <c r="J38" s="487">
        <f t="shared" si="4"/>
        <v>7</v>
      </c>
      <c r="K38" s="488"/>
      <c r="M38" s="468"/>
      <c r="N38" s="489"/>
      <c r="O38" s="490"/>
      <c r="P38" s="468"/>
      <c r="W38" s="465"/>
      <c r="X38" s="465"/>
      <c r="Y38" s="465"/>
    </row>
    <row r="39" spans="1:25" ht="18.75" customHeight="1" x14ac:dyDescent="0.2">
      <c r="A39" s="446">
        <v>134</v>
      </c>
      <c r="B39" s="447" t="s">
        <v>2149</v>
      </c>
      <c r="C39" s="491"/>
      <c r="D39" s="485">
        <v>4</v>
      </c>
      <c r="E39" s="486">
        <v>3</v>
      </c>
      <c r="F39" s="486">
        <v>1</v>
      </c>
      <c r="G39" s="486">
        <v>0</v>
      </c>
      <c r="H39" s="486">
        <v>0</v>
      </c>
      <c r="I39" s="486">
        <v>0</v>
      </c>
      <c r="J39" s="487">
        <f t="shared" si="4"/>
        <v>8</v>
      </c>
      <c r="K39" s="488"/>
      <c r="M39" s="468"/>
      <c r="N39" s="489"/>
      <c r="O39" s="490"/>
      <c r="P39" s="468"/>
    </row>
    <row r="40" spans="1:25" ht="18.75" customHeight="1" x14ac:dyDescent="0.2">
      <c r="A40" s="446">
        <v>135</v>
      </c>
      <c r="B40" s="451" t="s">
        <v>2150</v>
      </c>
      <c r="C40" s="491"/>
      <c r="D40" s="485">
        <v>3</v>
      </c>
      <c r="E40" s="486">
        <v>1</v>
      </c>
      <c r="F40" s="486">
        <v>1</v>
      </c>
      <c r="G40" s="486">
        <v>0</v>
      </c>
      <c r="H40" s="486">
        <v>0</v>
      </c>
      <c r="I40" s="486">
        <v>0</v>
      </c>
      <c r="J40" s="487">
        <f t="shared" si="4"/>
        <v>5</v>
      </c>
      <c r="K40" s="492"/>
      <c r="M40" s="468"/>
      <c r="N40" s="489"/>
      <c r="O40" s="490"/>
      <c r="P40" s="468"/>
      <c r="W40" s="465"/>
    </row>
    <row r="41" spans="1:25" ht="18.75" customHeight="1" x14ac:dyDescent="0.2">
      <c r="A41" s="446">
        <v>169</v>
      </c>
      <c r="B41" s="440" t="s">
        <v>2151</v>
      </c>
      <c r="C41" s="491"/>
      <c r="D41" s="485">
        <v>3</v>
      </c>
      <c r="E41" s="486">
        <v>2</v>
      </c>
      <c r="F41" s="486">
        <v>0</v>
      </c>
      <c r="G41" s="486">
        <v>1</v>
      </c>
      <c r="H41" s="486">
        <v>0</v>
      </c>
      <c r="I41" s="486">
        <v>0</v>
      </c>
      <c r="J41" s="487">
        <f t="shared" si="4"/>
        <v>6</v>
      </c>
      <c r="K41" s="458"/>
      <c r="M41" s="468"/>
      <c r="N41" s="489"/>
      <c r="O41" s="490"/>
      <c r="P41" s="468"/>
      <c r="W41" s="465"/>
    </row>
    <row r="42" spans="1:25" ht="18.75" customHeight="1" x14ac:dyDescent="0.2">
      <c r="A42" s="446">
        <v>191</v>
      </c>
      <c r="B42" s="440" t="s">
        <v>2152</v>
      </c>
      <c r="C42" s="491"/>
      <c r="D42" s="485">
        <v>3</v>
      </c>
      <c r="E42" s="486">
        <v>2</v>
      </c>
      <c r="F42" s="486">
        <v>0</v>
      </c>
      <c r="G42" s="486">
        <v>1</v>
      </c>
      <c r="H42" s="486">
        <v>0</v>
      </c>
      <c r="I42" s="486">
        <v>0</v>
      </c>
      <c r="J42" s="487">
        <f t="shared" si="4"/>
        <v>6</v>
      </c>
      <c r="K42" s="468"/>
      <c r="M42" s="468"/>
      <c r="N42" s="489"/>
      <c r="O42" s="490"/>
      <c r="P42" s="468"/>
    </row>
    <row r="43" spans="1:25" ht="14.25" customHeight="1" x14ac:dyDescent="0.2">
      <c r="A43" s="807" t="s">
        <v>2157</v>
      </c>
      <c r="B43" s="808"/>
      <c r="C43" s="493"/>
      <c r="D43" s="494">
        <v>0</v>
      </c>
      <c r="E43" s="495">
        <v>0</v>
      </c>
      <c r="F43" s="495">
        <v>0</v>
      </c>
      <c r="G43" s="495">
        <v>0</v>
      </c>
      <c r="H43" s="495">
        <v>1</v>
      </c>
      <c r="I43" s="495">
        <v>0</v>
      </c>
      <c r="J43" s="496">
        <f t="shared" si="4"/>
        <v>1</v>
      </c>
      <c r="K43" s="468"/>
      <c r="M43" s="468"/>
      <c r="N43" s="497"/>
      <c r="O43" s="497"/>
      <c r="P43" s="498"/>
      <c r="Q43" s="498"/>
      <c r="R43" s="498"/>
      <c r="S43" s="498"/>
      <c r="T43" s="498"/>
      <c r="U43" s="498"/>
      <c r="V43" s="498"/>
    </row>
    <row r="44" spans="1:25" ht="14.25" customHeight="1" x14ac:dyDescent="0.2">
      <c r="I44" s="499"/>
      <c r="J44" s="499"/>
      <c r="K44" s="468"/>
      <c r="M44" s="468"/>
      <c r="N44" s="497"/>
      <c r="O44" s="497"/>
      <c r="P44" s="498"/>
      <c r="Q44" s="498"/>
      <c r="R44" s="498"/>
      <c r="S44" s="498"/>
      <c r="T44" s="498"/>
      <c r="U44" s="498"/>
      <c r="V44" s="498"/>
    </row>
    <row r="45" spans="1:25" ht="14.25" customHeight="1" x14ac:dyDescent="0.2">
      <c r="D45" s="500"/>
      <c r="E45" s="500"/>
      <c r="I45" s="499"/>
      <c r="J45" s="499"/>
      <c r="K45" s="468"/>
      <c r="M45" s="468"/>
      <c r="N45" s="497"/>
      <c r="O45" s="497"/>
      <c r="P45" s="498"/>
      <c r="Q45" s="498"/>
      <c r="R45" s="498"/>
      <c r="S45" s="498"/>
      <c r="T45" s="498"/>
      <c r="U45" s="498"/>
      <c r="V45" s="498"/>
    </row>
    <row r="46" spans="1:25" ht="14.25" customHeight="1" x14ac:dyDescent="0.2">
      <c r="I46" s="499"/>
      <c r="J46" s="499"/>
      <c r="K46" s="468"/>
      <c r="M46" s="468"/>
      <c r="N46" s="497"/>
      <c r="O46" s="497"/>
      <c r="P46" s="498"/>
      <c r="Q46" s="498"/>
      <c r="R46" s="498"/>
      <c r="S46" s="498"/>
      <c r="T46" s="498"/>
      <c r="U46" s="498"/>
      <c r="V46" s="498"/>
    </row>
    <row r="47" spans="1:25" ht="14.25" customHeight="1" x14ac:dyDescent="0.2">
      <c r="A47" s="501"/>
      <c r="B47" s="422"/>
      <c r="C47" s="422"/>
      <c r="D47" s="468"/>
      <c r="E47" s="468"/>
      <c r="F47" s="468"/>
      <c r="G47" s="468"/>
      <c r="H47" s="468"/>
      <c r="I47" s="468"/>
      <c r="J47" s="468"/>
      <c r="M47" s="468"/>
      <c r="N47" s="468"/>
      <c r="O47" s="468"/>
      <c r="P47" s="468"/>
      <c r="Q47" s="468"/>
      <c r="R47" s="468"/>
      <c r="S47" s="468"/>
      <c r="T47" s="501"/>
      <c r="U47" s="501"/>
      <c r="V47" s="501"/>
      <c r="W47" s="501"/>
    </row>
    <row r="48" spans="1:25" ht="12.75" customHeight="1" x14ac:dyDescent="0.2">
      <c r="A48" s="499"/>
      <c r="B48" s="499"/>
      <c r="C48" s="499"/>
      <c r="D48" s="499"/>
      <c r="E48" s="499"/>
      <c r="F48" s="499"/>
      <c r="G48" s="499"/>
      <c r="H48" s="499"/>
      <c r="I48" s="499"/>
      <c r="J48" s="499"/>
      <c r="K48" s="499"/>
      <c r="L48" s="499"/>
      <c r="M48" s="499"/>
      <c r="N48" s="499"/>
      <c r="O48" s="499"/>
      <c r="P48" s="499"/>
      <c r="Q48" s="499"/>
      <c r="R48" s="499"/>
      <c r="S48" s="499"/>
      <c r="T48" s="499"/>
      <c r="U48" s="499"/>
      <c r="V48" s="499"/>
    </row>
    <row r="49" spans="1:22" ht="12.75" customHeight="1" x14ac:dyDescent="0.2">
      <c r="A49" s="499"/>
      <c r="B49" s="499"/>
      <c r="C49" s="499"/>
      <c r="D49" s="499"/>
      <c r="E49" s="499"/>
      <c r="F49" s="499"/>
      <c r="G49" s="499"/>
      <c r="H49" s="499"/>
      <c r="I49" s="499"/>
      <c r="J49" s="499"/>
      <c r="K49" s="499"/>
      <c r="L49" s="499"/>
      <c r="M49" s="499"/>
      <c r="N49" s="499"/>
      <c r="O49" s="499"/>
      <c r="P49" s="499"/>
      <c r="Q49" s="499"/>
      <c r="R49" s="499"/>
      <c r="S49" s="499"/>
      <c r="T49" s="499"/>
      <c r="U49" s="499"/>
      <c r="V49" s="499"/>
    </row>
    <row r="50" spans="1:22" ht="8.25" customHeight="1" x14ac:dyDescent="0.2">
      <c r="A50" s="499"/>
      <c r="B50" s="499"/>
      <c r="C50" s="499"/>
      <c r="D50" s="499"/>
      <c r="E50" s="499"/>
      <c r="F50" s="499"/>
      <c r="G50" s="499"/>
      <c r="H50" s="499"/>
      <c r="I50" s="499"/>
      <c r="J50" s="499"/>
      <c r="K50" s="499"/>
      <c r="L50" s="499"/>
      <c r="M50" s="499"/>
      <c r="N50" s="499"/>
      <c r="O50" s="499"/>
      <c r="P50" s="499"/>
      <c r="Q50" s="499"/>
      <c r="R50" s="499"/>
      <c r="S50" s="499"/>
      <c r="T50" s="499"/>
      <c r="U50" s="499"/>
      <c r="V50" s="499"/>
    </row>
    <row r="51" spans="1:22" ht="12.75" customHeight="1" x14ac:dyDescent="0.2">
      <c r="A51" s="499"/>
      <c r="B51" s="499"/>
      <c r="C51" s="499"/>
      <c r="D51" s="499"/>
      <c r="E51" s="499"/>
      <c r="F51" s="499"/>
      <c r="G51" s="499"/>
      <c r="H51" s="499"/>
      <c r="I51" s="499"/>
      <c r="J51" s="499"/>
      <c r="K51" s="499"/>
      <c r="L51" s="499"/>
      <c r="M51" s="499"/>
      <c r="N51" s="499"/>
      <c r="O51" s="499"/>
      <c r="P51" s="499"/>
      <c r="Q51" s="499"/>
      <c r="R51" s="499"/>
      <c r="S51" s="499"/>
      <c r="T51" s="499"/>
      <c r="U51" s="499"/>
      <c r="V51" s="499"/>
    </row>
    <row r="52" spans="1:22" ht="7.5" customHeight="1" x14ac:dyDescent="0.2">
      <c r="A52" s="499"/>
      <c r="B52" s="499"/>
      <c r="C52" s="499"/>
      <c r="D52" s="499"/>
      <c r="E52" s="499"/>
      <c r="F52" s="499"/>
      <c r="G52" s="499"/>
      <c r="H52" s="499"/>
      <c r="I52" s="499"/>
      <c r="J52" s="499"/>
      <c r="K52" s="499"/>
      <c r="L52" s="499"/>
      <c r="M52" s="499"/>
      <c r="N52" s="499"/>
      <c r="O52" s="499"/>
      <c r="P52" s="499"/>
      <c r="Q52" s="499"/>
      <c r="R52" s="499"/>
      <c r="S52" s="499"/>
      <c r="T52" s="499"/>
      <c r="U52" s="499"/>
      <c r="V52" s="499"/>
    </row>
    <row r="53" spans="1:22" ht="12.75" customHeight="1" x14ac:dyDescent="0.2">
      <c r="A53" s="499"/>
      <c r="B53" s="499"/>
      <c r="C53" s="499"/>
      <c r="D53" s="499"/>
      <c r="E53" s="499"/>
      <c r="F53" s="499"/>
      <c r="G53" s="499"/>
      <c r="H53" s="499"/>
      <c r="I53" s="499"/>
      <c r="J53" s="499"/>
      <c r="K53" s="499"/>
      <c r="L53" s="499"/>
      <c r="M53" s="499"/>
      <c r="N53" s="499"/>
      <c r="O53" s="499"/>
      <c r="P53" s="499"/>
      <c r="Q53" s="499"/>
      <c r="R53" s="499"/>
      <c r="S53" s="499"/>
      <c r="T53" s="499"/>
      <c r="U53" s="499"/>
      <c r="V53" s="499"/>
    </row>
    <row r="54" spans="1:22" ht="12.75" customHeight="1" x14ac:dyDescent="0.2">
      <c r="A54" s="499"/>
      <c r="B54" s="499"/>
      <c r="C54" s="499"/>
      <c r="D54" s="499"/>
      <c r="E54" s="499"/>
      <c r="F54" s="499"/>
      <c r="G54" s="499"/>
      <c r="H54" s="499"/>
      <c r="I54" s="499"/>
      <c r="J54" s="499"/>
      <c r="K54" s="499"/>
      <c r="L54" s="499"/>
      <c r="M54" s="499"/>
      <c r="N54" s="499"/>
      <c r="O54" s="499"/>
      <c r="P54" s="499"/>
      <c r="Q54" s="499"/>
      <c r="R54" s="499"/>
      <c r="S54" s="499"/>
      <c r="T54" s="499"/>
      <c r="U54" s="499"/>
      <c r="V54" s="499"/>
    </row>
    <row r="55" spans="1:22" ht="12.75" customHeight="1" x14ac:dyDescent="0.2">
      <c r="A55" s="499"/>
      <c r="B55" s="499"/>
      <c r="C55" s="499"/>
      <c r="D55" s="499"/>
      <c r="E55" s="499"/>
      <c r="F55" s="499"/>
      <c r="G55" s="499"/>
      <c r="H55" s="499"/>
      <c r="I55" s="499"/>
      <c r="J55" s="499"/>
      <c r="K55" s="499"/>
      <c r="L55" s="499"/>
      <c r="M55" s="499"/>
      <c r="N55" s="499"/>
      <c r="O55" s="499"/>
      <c r="P55" s="499"/>
      <c r="Q55" s="499"/>
      <c r="R55" s="499"/>
      <c r="S55" s="499"/>
      <c r="T55" s="499"/>
      <c r="U55" s="499"/>
      <c r="V55" s="499"/>
    </row>
    <row r="56" spans="1:22" ht="12.75" customHeight="1" x14ac:dyDescent="0.2">
      <c r="A56" s="499"/>
      <c r="B56" s="499"/>
      <c r="C56" s="499"/>
      <c r="D56" s="499"/>
      <c r="E56" s="499"/>
      <c r="F56" s="499"/>
      <c r="G56" s="499"/>
      <c r="H56" s="499"/>
      <c r="I56" s="499"/>
      <c r="J56" s="499"/>
      <c r="K56" s="499"/>
      <c r="L56" s="499"/>
      <c r="M56" s="499"/>
      <c r="N56" s="499"/>
      <c r="O56" s="499"/>
      <c r="P56" s="499"/>
      <c r="Q56" s="499"/>
      <c r="R56" s="499"/>
      <c r="S56" s="499"/>
      <c r="T56" s="499"/>
      <c r="U56" s="499"/>
      <c r="V56" s="499"/>
    </row>
  </sheetData>
  <mergeCells count="24">
    <mergeCell ref="A29:C29"/>
    <mergeCell ref="A43:B43"/>
    <mergeCell ref="P6:Q6"/>
    <mergeCell ref="A9:C9"/>
    <mergeCell ref="A25:A27"/>
    <mergeCell ref="B25:B27"/>
    <mergeCell ref="D25:J25"/>
    <mergeCell ref="D26:E26"/>
    <mergeCell ref="F26:G26"/>
    <mergeCell ref="H26:I26"/>
    <mergeCell ref="J26:J27"/>
    <mergeCell ref="D2:V2"/>
    <mergeCell ref="A5:A7"/>
    <mergeCell ref="B5:B7"/>
    <mergeCell ref="D5:V5"/>
    <mergeCell ref="D6:E6"/>
    <mergeCell ref="F6:G6"/>
    <mergeCell ref="H6:I6"/>
    <mergeCell ref="J6:K6"/>
    <mergeCell ref="L6:M6"/>
    <mergeCell ref="N6:O6"/>
    <mergeCell ref="R6:S6"/>
    <mergeCell ref="T6:U6"/>
    <mergeCell ref="V6:V7"/>
  </mergeCells>
  <pageMargins left="0.59055118110236227" right="0.59055118110236227" top="0.59055118110236227" bottom="0.59055118110236227" header="0" footer="0"/>
  <pageSetup scale="65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56"/>
  <sheetViews>
    <sheetView showGridLines="0" zoomScaleNormal="100" workbookViewId="0"/>
  </sheetViews>
  <sheetFormatPr baseColWidth="10" defaultColWidth="10.6640625" defaultRowHeight="0" customHeight="1" zeroHeight="1" x14ac:dyDescent="0.2"/>
  <cols>
    <col min="1" max="1" width="1.33203125" style="502" customWidth="1"/>
    <col min="2" max="2" width="1.5" style="502" customWidth="1"/>
    <col min="3" max="3" width="3.6640625" style="502" customWidth="1"/>
    <col min="4" max="4" width="27.1640625" style="502" customWidth="1"/>
    <col min="5" max="5" width="0.5" style="503" customWidth="1"/>
    <col min="6" max="6" width="10.6640625" style="590" customWidth="1"/>
    <col min="7" max="21" width="10.83203125" style="590" customWidth="1"/>
    <col min="22" max="22" width="3.5" style="591" customWidth="1"/>
    <col min="23" max="23" width="13.33203125" style="590" customWidth="1"/>
    <col min="24" max="24" width="11" style="590" customWidth="1"/>
    <col min="25" max="25" width="12.83203125" style="590" customWidth="1"/>
    <col min="26" max="26" width="12.6640625" style="590" customWidth="1"/>
    <col min="27" max="27" width="0.5" style="590" customWidth="1"/>
    <col min="28" max="28" width="14.5" style="590" customWidth="1"/>
    <col min="29" max="29" width="13.6640625" style="590" customWidth="1"/>
    <col min="30" max="30" width="12.83203125" style="590" customWidth="1"/>
    <col min="31" max="31" width="14.83203125" style="590" customWidth="1"/>
    <col min="32" max="16384" width="10.6640625" style="502"/>
  </cols>
  <sheetData>
    <row r="1" spans="1:31" ht="12" x14ac:dyDescent="0.2"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5"/>
      <c r="W1" s="504"/>
      <c r="X1" s="504"/>
      <c r="Y1" s="504"/>
      <c r="Z1" s="504"/>
      <c r="AA1" s="504"/>
      <c r="AB1" s="504"/>
      <c r="AC1" s="504"/>
      <c r="AD1" s="504"/>
      <c r="AE1" s="504"/>
    </row>
    <row r="2" spans="1:31" ht="18.75" x14ac:dyDescent="0.3">
      <c r="A2" s="809" t="s">
        <v>2158</v>
      </c>
      <c r="B2" s="809"/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506"/>
      <c r="X2" s="506"/>
      <c r="Y2" s="506"/>
      <c r="Z2" s="506"/>
      <c r="AA2" s="506"/>
      <c r="AB2" s="506"/>
      <c r="AC2" s="506"/>
      <c r="AD2" s="506"/>
      <c r="AE2" s="506"/>
    </row>
    <row r="3" spans="1:31" ht="18.75" x14ac:dyDescent="0.3">
      <c r="A3" s="507" t="s">
        <v>2124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6"/>
      <c r="X3" s="506"/>
      <c r="Y3" s="506"/>
      <c r="Z3" s="506"/>
      <c r="AA3" s="506"/>
      <c r="AB3" s="506"/>
      <c r="AC3" s="506"/>
      <c r="AD3" s="506"/>
      <c r="AE3" s="506"/>
    </row>
    <row r="4" spans="1:31" ht="12" x14ac:dyDescent="0.2">
      <c r="B4" s="509"/>
      <c r="C4" s="509"/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509"/>
      <c r="R4" s="509"/>
      <c r="S4" s="509"/>
      <c r="T4" s="509"/>
      <c r="U4" s="509"/>
      <c r="V4" s="510"/>
      <c r="W4" s="506"/>
      <c r="X4" s="506"/>
      <c r="Y4" s="506"/>
      <c r="Z4" s="506"/>
      <c r="AA4" s="506"/>
      <c r="AB4" s="506"/>
      <c r="AC4" s="506"/>
      <c r="AD4" s="506"/>
      <c r="AE4" s="506"/>
    </row>
    <row r="5" spans="1:31" s="513" customFormat="1" ht="29.25" customHeight="1" x14ac:dyDescent="0.2">
      <c r="A5" s="810" t="s">
        <v>119</v>
      </c>
      <c r="B5" s="811"/>
      <c r="C5" s="811"/>
      <c r="D5" s="812"/>
      <c r="E5" s="511"/>
      <c r="F5" s="819" t="s">
        <v>2159</v>
      </c>
      <c r="G5" s="820"/>
      <c r="H5" s="820"/>
      <c r="I5" s="821"/>
      <c r="J5" s="819" t="s">
        <v>2160</v>
      </c>
      <c r="K5" s="820"/>
      <c r="L5" s="820"/>
      <c r="M5" s="821"/>
      <c r="N5" s="819" t="s">
        <v>2161</v>
      </c>
      <c r="O5" s="820"/>
      <c r="P5" s="820"/>
      <c r="Q5" s="821"/>
      <c r="R5" s="819" t="s">
        <v>2162</v>
      </c>
      <c r="S5" s="820"/>
      <c r="T5" s="820"/>
      <c r="U5" s="821"/>
      <c r="V5" s="512"/>
    </row>
    <row r="6" spans="1:31" s="513" customFormat="1" ht="14.25" customHeight="1" x14ac:dyDescent="0.2">
      <c r="A6" s="813"/>
      <c r="B6" s="814"/>
      <c r="C6" s="814"/>
      <c r="D6" s="815"/>
      <c r="E6" s="514"/>
      <c r="F6" s="822" t="s">
        <v>2163</v>
      </c>
      <c r="G6" s="823"/>
      <c r="H6" s="822" t="s">
        <v>2164</v>
      </c>
      <c r="I6" s="823"/>
      <c r="J6" s="822" t="s">
        <v>2163</v>
      </c>
      <c r="K6" s="823"/>
      <c r="L6" s="822" t="s">
        <v>2164</v>
      </c>
      <c r="M6" s="823"/>
      <c r="N6" s="822" t="s">
        <v>2163</v>
      </c>
      <c r="O6" s="823"/>
      <c r="P6" s="822" t="s">
        <v>2164</v>
      </c>
      <c r="Q6" s="823"/>
      <c r="R6" s="822" t="s">
        <v>2163</v>
      </c>
      <c r="S6" s="823"/>
      <c r="T6" s="822" t="s">
        <v>2164</v>
      </c>
      <c r="U6" s="823"/>
      <c r="V6" s="512"/>
    </row>
    <row r="7" spans="1:31" s="515" customFormat="1" ht="15" customHeight="1" x14ac:dyDescent="0.2">
      <c r="A7" s="813"/>
      <c r="B7" s="814"/>
      <c r="C7" s="814"/>
      <c r="D7" s="815"/>
      <c r="F7" s="824"/>
      <c r="G7" s="825"/>
      <c r="H7" s="824"/>
      <c r="I7" s="825"/>
      <c r="J7" s="824"/>
      <c r="K7" s="825"/>
      <c r="L7" s="824"/>
      <c r="M7" s="825"/>
      <c r="N7" s="824"/>
      <c r="O7" s="825"/>
      <c r="P7" s="824"/>
      <c r="Q7" s="825"/>
      <c r="R7" s="824"/>
      <c r="S7" s="825"/>
      <c r="T7" s="824"/>
      <c r="U7" s="825"/>
      <c r="V7" s="516"/>
    </row>
    <row r="8" spans="1:31" s="520" customFormat="1" ht="15" customHeight="1" x14ac:dyDescent="0.2">
      <c r="A8" s="816"/>
      <c r="B8" s="817"/>
      <c r="C8" s="817"/>
      <c r="D8" s="818"/>
      <c r="E8" s="517"/>
      <c r="F8" s="518" t="s">
        <v>1687</v>
      </c>
      <c r="G8" s="518" t="s">
        <v>1688</v>
      </c>
      <c r="H8" s="518" t="s">
        <v>1687</v>
      </c>
      <c r="I8" s="518" t="s">
        <v>1688</v>
      </c>
      <c r="J8" s="518" t="s">
        <v>1687</v>
      </c>
      <c r="K8" s="518" t="s">
        <v>1688</v>
      </c>
      <c r="L8" s="518" t="s">
        <v>1687</v>
      </c>
      <c r="M8" s="518" t="s">
        <v>1688</v>
      </c>
      <c r="N8" s="518" t="s">
        <v>1687</v>
      </c>
      <c r="O8" s="518" t="s">
        <v>1688</v>
      </c>
      <c r="P8" s="518" t="s">
        <v>1687</v>
      </c>
      <c r="Q8" s="518" t="s">
        <v>1688</v>
      </c>
      <c r="R8" s="518" t="s">
        <v>1687</v>
      </c>
      <c r="S8" s="518" t="s">
        <v>1688</v>
      </c>
      <c r="T8" s="518" t="s">
        <v>1687</v>
      </c>
      <c r="U8" s="518" t="s">
        <v>1688</v>
      </c>
      <c r="V8" s="519"/>
    </row>
    <row r="9" spans="1:31" s="520" customFormat="1" ht="3" customHeight="1" x14ac:dyDescent="0.2">
      <c r="A9" s="521"/>
      <c r="B9" s="521"/>
      <c r="C9" s="521"/>
      <c r="D9" s="521"/>
      <c r="E9" s="522"/>
      <c r="F9" s="523"/>
      <c r="G9" s="523"/>
      <c r="H9" s="523"/>
      <c r="I9" s="523"/>
      <c r="J9" s="523"/>
      <c r="K9" s="523"/>
      <c r="L9" s="523"/>
      <c r="M9" s="523"/>
      <c r="N9" s="523"/>
      <c r="O9" s="523"/>
      <c r="P9" s="523"/>
      <c r="Q9" s="523"/>
      <c r="R9" s="523"/>
      <c r="S9" s="523"/>
      <c r="T9" s="523"/>
      <c r="U9" s="523"/>
      <c r="V9" s="524"/>
    </row>
    <row r="10" spans="1:31" s="528" customFormat="1" ht="12.75" x14ac:dyDescent="0.2">
      <c r="A10" s="829" t="s">
        <v>2165</v>
      </c>
      <c r="B10" s="830"/>
      <c r="C10" s="830"/>
      <c r="D10" s="830"/>
      <c r="E10" s="831"/>
      <c r="F10" s="525">
        <f t="shared" ref="F10:U10" si="0">SUM(F12:F22)</f>
        <v>944</v>
      </c>
      <c r="G10" s="525">
        <f t="shared" si="0"/>
        <v>1147</v>
      </c>
      <c r="H10" s="525">
        <f t="shared" si="0"/>
        <v>169</v>
      </c>
      <c r="I10" s="525">
        <f t="shared" si="0"/>
        <v>135</v>
      </c>
      <c r="J10" s="525">
        <f t="shared" si="0"/>
        <v>1808</v>
      </c>
      <c r="K10" s="525">
        <f t="shared" si="0"/>
        <v>1987</v>
      </c>
      <c r="L10" s="525">
        <f t="shared" si="0"/>
        <v>797</v>
      </c>
      <c r="M10" s="525">
        <f t="shared" si="0"/>
        <v>706</v>
      </c>
      <c r="N10" s="525">
        <f t="shared" si="0"/>
        <v>5392</v>
      </c>
      <c r="O10" s="525">
        <f t="shared" si="0"/>
        <v>5294</v>
      </c>
      <c r="P10" s="525">
        <f t="shared" si="0"/>
        <v>1986</v>
      </c>
      <c r="Q10" s="525">
        <f t="shared" si="0"/>
        <v>1867</v>
      </c>
      <c r="R10" s="525">
        <f t="shared" si="0"/>
        <v>8144</v>
      </c>
      <c r="S10" s="525">
        <f t="shared" si="0"/>
        <v>8428</v>
      </c>
      <c r="T10" s="525">
        <f t="shared" si="0"/>
        <v>2952</v>
      </c>
      <c r="U10" s="525">
        <f t="shared" si="0"/>
        <v>2708</v>
      </c>
      <c r="V10" s="524"/>
      <c r="W10" s="526"/>
      <c r="X10" s="527"/>
    </row>
    <row r="11" spans="1:31" s="511" customFormat="1" ht="3.75" customHeight="1" x14ac:dyDescent="0.2">
      <c r="A11" s="529"/>
      <c r="B11" s="530"/>
      <c r="C11" s="530"/>
      <c r="D11" s="531"/>
      <c r="E11" s="532"/>
      <c r="F11" s="533"/>
      <c r="G11" s="533"/>
      <c r="H11" s="533"/>
      <c r="I11" s="534"/>
      <c r="J11" s="535"/>
      <c r="K11" s="535"/>
      <c r="L11" s="535"/>
      <c r="M11" s="535"/>
      <c r="N11" s="536"/>
      <c r="O11" s="536"/>
      <c r="P11" s="536"/>
      <c r="Q11" s="536"/>
      <c r="R11" s="536"/>
      <c r="S11" s="536"/>
      <c r="T11" s="536"/>
      <c r="U11" s="536"/>
      <c r="V11" s="537"/>
    </row>
    <row r="12" spans="1:31" s="544" customFormat="1" ht="20.25" customHeight="1" x14ac:dyDescent="0.2">
      <c r="A12" s="826" t="s">
        <v>1686</v>
      </c>
      <c r="B12" s="827"/>
      <c r="C12" s="827"/>
      <c r="D12" s="828"/>
      <c r="E12" s="515"/>
      <c r="F12" s="538">
        <v>123</v>
      </c>
      <c r="G12" s="539">
        <v>146</v>
      </c>
      <c r="H12" s="539">
        <v>10</v>
      </c>
      <c r="I12" s="539">
        <v>9</v>
      </c>
      <c r="J12" s="540">
        <v>312</v>
      </c>
      <c r="K12" s="539">
        <v>234</v>
      </c>
      <c r="L12" s="541">
        <v>196</v>
      </c>
      <c r="M12" s="541">
        <v>143</v>
      </c>
      <c r="N12" s="539">
        <v>1162</v>
      </c>
      <c r="O12" s="539">
        <v>944</v>
      </c>
      <c r="P12" s="541">
        <v>610</v>
      </c>
      <c r="Q12" s="541">
        <v>511</v>
      </c>
      <c r="R12" s="541">
        <f t="shared" ref="R12:U22" si="1">SUM(F12,J12,N12)</f>
        <v>1597</v>
      </c>
      <c r="S12" s="541">
        <f t="shared" si="1"/>
        <v>1324</v>
      </c>
      <c r="T12" s="541">
        <f t="shared" si="1"/>
        <v>816</v>
      </c>
      <c r="U12" s="542">
        <f t="shared" si="1"/>
        <v>663</v>
      </c>
      <c r="V12" s="519"/>
      <c r="W12" s="543"/>
      <c r="X12" s="543"/>
      <c r="Y12" s="543"/>
    </row>
    <row r="13" spans="1:31" s="544" customFormat="1" ht="20.25" customHeight="1" x14ac:dyDescent="0.2">
      <c r="A13" s="826" t="s">
        <v>2166</v>
      </c>
      <c r="B13" s="827"/>
      <c r="C13" s="827"/>
      <c r="D13" s="828"/>
      <c r="E13" s="515"/>
      <c r="F13" s="545">
        <v>302</v>
      </c>
      <c r="G13" s="546">
        <v>212</v>
      </c>
      <c r="H13" s="546">
        <v>81</v>
      </c>
      <c r="I13" s="546">
        <v>35</v>
      </c>
      <c r="J13" s="547">
        <v>632</v>
      </c>
      <c r="K13" s="546">
        <v>532</v>
      </c>
      <c r="L13" s="548">
        <v>302</v>
      </c>
      <c r="M13" s="548">
        <v>245</v>
      </c>
      <c r="N13" s="546">
        <v>2120</v>
      </c>
      <c r="O13" s="546">
        <v>1722</v>
      </c>
      <c r="P13" s="548">
        <v>730</v>
      </c>
      <c r="Q13" s="548">
        <v>681</v>
      </c>
      <c r="R13" s="548">
        <f t="shared" si="1"/>
        <v>3054</v>
      </c>
      <c r="S13" s="548">
        <f t="shared" si="1"/>
        <v>2466</v>
      </c>
      <c r="T13" s="548">
        <f t="shared" si="1"/>
        <v>1113</v>
      </c>
      <c r="U13" s="549">
        <f t="shared" si="1"/>
        <v>961</v>
      </c>
      <c r="V13" s="519"/>
      <c r="X13" s="543"/>
      <c r="Y13" s="543"/>
    </row>
    <row r="14" spans="1:31" s="513" customFormat="1" ht="20.25" customHeight="1" x14ac:dyDescent="0.2">
      <c r="A14" s="826" t="s">
        <v>2167</v>
      </c>
      <c r="B14" s="827"/>
      <c r="C14" s="827"/>
      <c r="D14" s="828"/>
      <c r="E14" s="515"/>
      <c r="F14" s="545">
        <v>86</v>
      </c>
      <c r="G14" s="546">
        <v>55</v>
      </c>
      <c r="H14" s="546">
        <v>13</v>
      </c>
      <c r="I14" s="546">
        <v>19</v>
      </c>
      <c r="J14" s="547">
        <v>110</v>
      </c>
      <c r="K14" s="546">
        <v>99</v>
      </c>
      <c r="L14" s="548">
        <v>67</v>
      </c>
      <c r="M14" s="548">
        <v>62</v>
      </c>
      <c r="N14" s="546">
        <v>347</v>
      </c>
      <c r="O14" s="546">
        <v>278</v>
      </c>
      <c r="P14" s="548">
        <v>130</v>
      </c>
      <c r="Q14" s="548">
        <v>118</v>
      </c>
      <c r="R14" s="548">
        <f t="shared" si="1"/>
        <v>543</v>
      </c>
      <c r="S14" s="548">
        <f t="shared" si="1"/>
        <v>432</v>
      </c>
      <c r="T14" s="548">
        <f t="shared" si="1"/>
        <v>210</v>
      </c>
      <c r="U14" s="549">
        <f t="shared" si="1"/>
        <v>199</v>
      </c>
      <c r="V14" s="519"/>
      <c r="X14" s="543"/>
      <c r="Y14" s="543"/>
    </row>
    <row r="15" spans="1:31" s="513" customFormat="1" ht="20.25" customHeight="1" x14ac:dyDescent="0.2">
      <c r="A15" s="826" t="s">
        <v>2168</v>
      </c>
      <c r="B15" s="827"/>
      <c r="C15" s="827"/>
      <c r="D15" s="828"/>
      <c r="E15" s="515"/>
      <c r="F15" s="545">
        <v>49</v>
      </c>
      <c r="G15" s="546">
        <v>26</v>
      </c>
      <c r="H15" s="546">
        <v>14</v>
      </c>
      <c r="I15" s="546">
        <v>5</v>
      </c>
      <c r="J15" s="547">
        <v>77</v>
      </c>
      <c r="K15" s="546">
        <v>47</v>
      </c>
      <c r="L15" s="548">
        <v>25</v>
      </c>
      <c r="M15" s="548">
        <v>40</v>
      </c>
      <c r="N15" s="546">
        <v>213</v>
      </c>
      <c r="O15" s="546">
        <v>259</v>
      </c>
      <c r="P15" s="548">
        <v>50</v>
      </c>
      <c r="Q15" s="548">
        <v>70</v>
      </c>
      <c r="R15" s="548">
        <f t="shared" si="1"/>
        <v>339</v>
      </c>
      <c r="S15" s="548">
        <f t="shared" si="1"/>
        <v>332</v>
      </c>
      <c r="T15" s="548">
        <f t="shared" si="1"/>
        <v>89</v>
      </c>
      <c r="U15" s="549">
        <f t="shared" si="1"/>
        <v>115</v>
      </c>
      <c r="V15" s="519"/>
      <c r="X15" s="543"/>
      <c r="Y15" s="543"/>
    </row>
    <row r="16" spans="1:31" s="513" customFormat="1" ht="20.25" customHeight="1" x14ac:dyDescent="0.2">
      <c r="A16" s="826" t="s">
        <v>2169</v>
      </c>
      <c r="B16" s="827"/>
      <c r="C16" s="827"/>
      <c r="D16" s="828"/>
      <c r="E16" s="515"/>
      <c r="F16" s="545">
        <v>19</v>
      </c>
      <c r="G16" s="546">
        <v>54</v>
      </c>
      <c r="H16" s="546">
        <v>9</v>
      </c>
      <c r="I16" s="546">
        <v>13</v>
      </c>
      <c r="J16" s="547">
        <v>40</v>
      </c>
      <c r="K16" s="546">
        <v>102</v>
      </c>
      <c r="L16" s="548">
        <v>14</v>
      </c>
      <c r="M16" s="548">
        <v>24</v>
      </c>
      <c r="N16" s="546">
        <v>73</v>
      </c>
      <c r="O16" s="546">
        <v>177</v>
      </c>
      <c r="P16" s="548">
        <v>23</v>
      </c>
      <c r="Q16" s="548">
        <v>32</v>
      </c>
      <c r="R16" s="548">
        <f t="shared" si="1"/>
        <v>132</v>
      </c>
      <c r="S16" s="548">
        <f t="shared" si="1"/>
        <v>333</v>
      </c>
      <c r="T16" s="548">
        <f t="shared" si="1"/>
        <v>46</v>
      </c>
      <c r="U16" s="549">
        <f t="shared" si="1"/>
        <v>69</v>
      </c>
      <c r="V16" s="519"/>
      <c r="X16" s="543"/>
      <c r="Y16" s="543"/>
    </row>
    <row r="17" spans="1:31" s="513" customFormat="1" ht="20.25" customHeight="1" x14ac:dyDescent="0.2">
      <c r="A17" s="826" t="s">
        <v>2170</v>
      </c>
      <c r="B17" s="827"/>
      <c r="C17" s="827"/>
      <c r="D17" s="828"/>
      <c r="E17" s="515"/>
      <c r="F17" s="545">
        <v>79</v>
      </c>
      <c r="G17" s="546">
        <v>118</v>
      </c>
      <c r="H17" s="546">
        <v>16</v>
      </c>
      <c r="I17" s="546">
        <v>11</v>
      </c>
      <c r="J17" s="547">
        <v>248</v>
      </c>
      <c r="K17" s="546">
        <v>259</v>
      </c>
      <c r="L17" s="548">
        <v>72</v>
      </c>
      <c r="M17" s="548">
        <v>74</v>
      </c>
      <c r="N17" s="546">
        <v>344</v>
      </c>
      <c r="O17" s="546">
        <v>441</v>
      </c>
      <c r="P17" s="548">
        <v>131</v>
      </c>
      <c r="Q17" s="548">
        <v>155</v>
      </c>
      <c r="R17" s="548">
        <f t="shared" si="1"/>
        <v>671</v>
      </c>
      <c r="S17" s="548">
        <f t="shared" si="1"/>
        <v>818</v>
      </c>
      <c r="T17" s="548">
        <f t="shared" si="1"/>
        <v>219</v>
      </c>
      <c r="U17" s="549">
        <f t="shared" si="1"/>
        <v>240</v>
      </c>
      <c r="V17" s="519"/>
      <c r="X17" s="543"/>
      <c r="Y17" s="543"/>
    </row>
    <row r="18" spans="1:31" s="513" customFormat="1" ht="20.25" customHeight="1" x14ac:dyDescent="0.2">
      <c r="A18" s="826" t="s">
        <v>2118</v>
      </c>
      <c r="B18" s="827"/>
      <c r="C18" s="827"/>
      <c r="D18" s="828"/>
      <c r="E18" s="515"/>
      <c r="F18" s="545">
        <v>51</v>
      </c>
      <c r="G18" s="546">
        <v>53</v>
      </c>
      <c r="H18" s="546">
        <v>2</v>
      </c>
      <c r="I18" s="546">
        <v>9</v>
      </c>
      <c r="J18" s="547">
        <v>130</v>
      </c>
      <c r="K18" s="546">
        <v>210</v>
      </c>
      <c r="L18" s="548">
        <v>63</v>
      </c>
      <c r="M18" s="548">
        <v>67</v>
      </c>
      <c r="N18" s="546">
        <v>448</v>
      </c>
      <c r="O18" s="546">
        <v>605</v>
      </c>
      <c r="P18" s="548">
        <v>127</v>
      </c>
      <c r="Q18" s="548">
        <v>134</v>
      </c>
      <c r="R18" s="548">
        <f t="shared" si="1"/>
        <v>629</v>
      </c>
      <c r="S18" s="548">
        <f t="shared" si="1"/>
        <v>868</v>
      </c>
      <c r="T18" s="548">
        <f t="shared" si="1"/>
        <v>192</v>
      </c>
      <c r="U18" s="549">
        <f t="shared" si="1"/>
        <v>210</v>
      </c>
      <c r="V18" s="519"/>
      <c r="X18" s="543"/>
      <c r="Y18" s="543"/>
    </row>
    <row r="19" spans="1:31" s="513" customFormat="1" ht="20.25" customHeight="1" x14ac:dyDescent="0.2">
      <c r="A19" s="826" t="s">
        <v>2117</v>
      </c>
      <c r="B19" s="827"/>
      <c r="C19" s="827"/>
      <c r="D19" s="828"/>
      <c r="E19" s="515"/>
      <c r="F19" s="545">
        <v>41</v>
      </c>
      <c r="G19" s="546">
        <v>33</v>
      </c>
      <c r="H19" s="546">
        <v>5</v>
      </c>
      <c r="I19" s="546">
        <v>6</v>
      </c>
      <c r="J19" s="547">
        <v>55</v>
      </c>
      <c r="K19" s="546">
        <v>64</v>
      </c>
      <c r="L19" s="548">
        <v>21</v>
      </c>
      <c r="M19" s="548">
        <v>23</v>
      </c>
      <c r="N19" s="546">
        <v>136</v>
      </c>
      <c r="O19" s="546">
        <v>142</v>
      </c>
      <c r="P19" s="548">
        <v>61</v>
      </c>
      <c r="Q19" s="548">
        <v>76</v>
      </c>
      <c r="R19" s="548">
        <f t="shared" si="1"/>
        <v>232</v>
      </c>
      <c r="S19" s="548">
        <f t="shared" si="1"/>
        <v>239</v>
      </c>
      <c r="T19" s="548">
        <f t="shared" si="1"/>
        <v>87</v>
      </c>
      <c r="U19" s="549">
        <f t="shared" si="1"/>
        <v>105</v>
      </c>
      <c r="V19" s="519"/>
      <c r="X19" s="543"/>
      <c r="Y19" s="543"/>
    </row>
    <row r="20" spans="1:31" s="513" customFormat="1" ht="20.25" customHeight="1" x14ac:dyDescent="0.2">
      <c r="A20" s="826" t="s">
        <v>2146</v>
      </c>
      <c r="B20" s="827"/>
      <c r="C20" s="827"/>
      <c r="D20" s="828"/>
      <c r="E20" s="515"/>
      <c r="F20" s="545">
        <v>58</v>
      </c>
      <c r="G20" s="546">
        <v>207</v>
      </c>
      <c r="H20" s="546">
        <v>12</v>
      </c>
      <c r="I20" s="546">
        <v>21</v>
      </c>
      <c r="J20" s="547">
        <v>80</v>
      </c>
      <c r="K20" s="546">
        <v>190</v>
      </c>
      <c r="L20" s="548">
        <v>8</v>
      </c>
      <c r="M20" s="548">
        <v>12</v>
      </c>
      <c r="N20" s="546">
        <v>135</v>
      </c>
      <c r="O20" s="546">
        <v>286</v>
      </c>
      <c r="P20" s="548">
        <v>17</v>
      </c>
      <c r="Q20" s="548">
        <v>21</v>
      </c>
      <c r="R20" s="548">
        <f t="shared" si="1"/>
        <v>273</v>
      </c>
      <c r="S20" s="548">
        <f t="shared" si="1"/>
        <v>683</v>
      </c>
      <c r="T20" s="548">
        <f t="shared" si="1"/>
        <v>37</v>
      </c>
      <c r="U20" s="549">
        <f t="shared" si="1"/>
        <v>54</v>
      </c>
      <c r="V20" s="519"/>
      <c r="X20" s="543"/>
      <c r="Y20" s="543"/>
    </row>
    <row r="21" spans="1:31" s="513" customFormat="1" ht="20.25" customHeight="1" x14ac:dyDescent="0.2">
      <c r="A21" s="826" t="s">
        <v>2171</v>
      </c>
      <c r="B21" s="827"/>
      <c r="C21" s="827"/>
      <c r="D21" s="828"/>
      <c r="E21" s="515"/>
      <c r="F21" s="545">
        <v>71</v>
      </c>
      <c r="G21" s="546">
        <v>82</v>
      </c>
      <c r="H21" s="546">
        <v>5</v>
      </c>
      <c r="I21" s="546">
        <v>3</v>
      </c>
      <c r="J21" s="547">
        <v>71</v>
      </c>
      <c r="K21" s="546">
        <v>107</v>
      </c>
      <c r="L21" s="548">
        <v>26</v>
      </c>
      <c r="M21" s="548">
        <v>12</v>
      </c>
      <c r="N21" s="546">
        <v>318</v>
      </c>
      <c r="O21" s="546">
        <v>234</v>
      </c>
      <c r="P21" s="548">
        <v>97</v>
      </c>
      <c r="Q21" s="548">
        <v>61</v>
      </c>
      <c r="R21" s="548">
        <f t="shared" si="1"/>
        <v>460</v>
      </c>
      <c r="S21" s="548">
        <f t="shared" si="1"/>
        <v>423</v>
      </c>
      <c r="T21" s="548">
        <f t="shared" si="1"/>
        <v>128</v>
      </c>
      <c r="U21" s="549">
        <f t="shared" si="1"/>
        <v>76</v>
      </c>
      <c r="V21" s="519"/>
      <c r="X21" s="543"/>
      <c r="Y21" s="543"/>
    </row>
    <row r="22" spans="1:31" s="513" customFormat="1" ht="20.25" customHeight="1" x14ac:dyDescent="0.2">
      <c r="A22" s="840" t="s">
        <v>2172</v>
      </c>
      <c r="B22" s="841"/>
      <c r="C22" s="841"/>
      <c r="D22" s="842"/>
      <c r="E22" s="515"/>
      <c r="F22" s="550">
        <v>65</v>
      </c>
      <c r="G22" s="551">
        <v>161</v>
      </c>
      <c r="H22" s="551">
        <v>2</v>
      </c>
      <c r="I22" s="551">
        <v>4</v>
      </c>
      <c r="J22" s="552">
        <v>53</v>
      </c>
      <c r="K22" s="551">
        <v>143</v>
      </c>
      <c r="L22" s="553">
        <v>3</v>
      </c>
      <c r="M22" s="553">
        <v>4</v>
      </c>
      <c r="N22" s="551">
        <v>96</v>
      </c>
      <c r="O22" s="551">
        <v>206</v>
      </c>
      <c r="P22" s="553">
        <v>10</v>
      </c>
      <c r="Q22" s="553">
        <v>8</v>
      </c>
      <c r="R22" s="553">
        <f t="shared" si="1"/>
        <v>214</v>
      </c>
      <c r="S22" s="553">
        <f t="shared" si="1"/>
        <v>510</v>
      </c>
      <c r="T22" s="553">
        <f t="shared" si="1"/>
        <v>15</v>
      </c>
      <c r="U22" s="554">
        <f t="shared" si="1"/>
        <v>16</v>
      </c>
      <c r="V22" s="519"/>
      <c r="X22" s="543"/>
      <c r="Y22" s="543"/>
    </row>
    <row r="23" spans="1:31" ht="20.25" customHeight="1" x14ac:dyDescent="0.2">
      <c r="A23" s="555"/>
      <c r="B23" s="555"/>
      <c r="C23" s="556"/>
      <c r="D23" s="557"/>
      <c r="E23" s="558"/>
      <c r="F23" s="559"/>
      <c r="G23" s="559"/>
      <c r="H23" s="559"/>
      <c r="I23" s="559"/>
      <c r="J23" s="559"/>
      <c r="K23" s="559"/>
      <c r="L23" s="559"/>
      <c r="M23" s="559"/>
      <c r="N23" s="559"/>
      <c r="O23" s="559"/>
      <c r="P23" s="559"/>
      <c r="Q23" s="559"/>
      <c r="R23" s="559"/>
      <c r="S23" s="559"/>
      <c r="T23" s="559"/>
      <c r="U23" s="559"/>
      <c r="V23" s="560"/>
      <c r="W23" s="502"/>
      <c r="X23" s="502"/>
      <c r="Y23" s="502"/>
      <c r="Z23" s="502"/>
      <c r="AA23" s="502"/>
      <c r="AB23" s="502"/>
      <c r="AC23" s="502"/>
      <c r="AD23" s="502"/>
      <c r="AE23" s="502"/>
    </row>
    <row r="24" spans="1:31" ht="12" x14ac:dyDescent="0.2">
      <c r="A24" s="555"/>
      <c r="B24" s="555"/>
      <c r="C24" s="556"/>
      <c r="D24" s="557"/>
      <c r="E24" s="558"/>
      <c r="F24" s="561"/>
      <c r="G24" s="561"/>
      <c r="H24" s="561"/>
      <c r="I24" s="562"/>
      <c r="J24" s="563"/>
      <c r="K24" s="563"/>
      <c r="L24" s="563"/>
      <c r="M24" s="563"/>
      <c r="N24" s="560"/>
      <c r="O24" s="560"/>
      <c r="P24" s="560"/>
      <c r="Q24" s="560"/>
      <c r="R24" s="560"/>
      <c r="S24" s="560"/>
      <c r="T24" s="560"/>
      <c r="U24" s="560"/>
      <c r="V24" s="560"/>
      <c r="W24" s="502"/>
      <c r="X24" s="502"/>
      <c r="Y24" s="502"/>
      <c r="Z24" s="502"/>
      <c r="AA24" s="502"/>
      <c r="AB24" s="502"/>
      <c r="AC24" s="502"/>
      <c r="AD24" s="502"/>
      <c r="AE24" s="502"/>
    </row>
    <row r="25" spans="1:31" ht="29.25" customHeight="1" x14ac:dyDescent="0.2">
      <c r="A25" s="843" t="s">
        <v>119</v>
      </c>
      <c r="B25" s="844"/>
      <c r="C25" s="844"/>
      <c r="D25" s="845"/>
      <c r="F25" s="819" t="s">
        <v>2153</v>
      </c>
      <c r="G25" s="820"/>
      <c r="H25" s="820"/>
      <c r="I25" s="820"/>
      <c r="J25" s="820"/>
      <c r="K25" s="820"/>
      <c r="L25" s="820"/>
      <c r="M25" s="821"/>
      <c r="N25" s="502"/>
      <c r="O25" s="564"/>
      <c r="P25" s="502"/>
      <c r="Q25" s="502"/>
      <c r="R25" s="502"/>
      <c r="S25" s="565"/>
      <c r="T25" s="502"/>
      <c r="U25" s="502"/>
      <c r="V25" s="555"/>
      <c r="W25" s="502"/>
      <c r="X25" s="502"/>
      <c r="Y25" s="502"/>
      <c r="Z25" s="502"/>
      <c r="AA25" s="502"/>
      <c r="AB25" s="502"/>
      <c r="AC25" s="502"/>
      <c r="AD25" s="502"/>
      <c r="AE25" s="502"/>
    </row>
    <row r="26" spans="1:31" ht="27" customHeight="1" x14ac:dyDescent="0.2">
      <c r="A26" s="846"/>
      <c r="B26" s="847"/>
      <c r="C26" s="847"/>
      <c r="D26" s="848"/>
      <c r="E26" s="566"/>
      <c r="F26" s="832" t="s">
        <v>2173</v>
      </c>
      <c r="G26" s="833"/>
      <c r="H26" s="833"/>
      <c r="I26" s="834"/>
      <c r="J26" s="832" t="s">
        <v>2161</v>
      </c>
      <c r="K26" s="833"/>
      <c r="L26" s="833"/>
      <c r="M26" s="834"/>
      <c r="N26" s="502"/>
      <c r="O26" s="502"/>
      <c r="P26" s="502"/>
      <c r="Q26" s="502"/>
      <c r="R26" s="502"/>
      <c r="S26" s="502"/>
      <c r="T26" s="502"/>
      <c r="U26" s="502"/>
      <c r="V26" s="555"/>
      <c r="W26" s="502"/>
      <c r="X26" s="502"/>
      <c r="Y26" s="502"/>
      <c r="Z26" s="502"/>
      <c r="AA26" s="502"/>
      <c r="AB26" s="502"/>
      <c r="AC26" s="502"/>
      <c r="AD26" s="502"/>
      <c r="AE26" s="502"/>
    </row>
    <row r="27" spans="1:31" s="558" customFormat="1" ht="15" customHeight="1" x14ac:dyDescent="0.2">
      <c r="A27" s="846"/>
      <c r="B27" s="847"/>
      <c r="C27" s="847"/>
      <c r="D27" s="848"/>
      <c r="F27" s="835" t="s">
        <v>2174</v>
      </c>
      <c r="G27" s="836"/>
      <c r="H27" s="835" t="s">
        <v>2175</v>
      </c>
      <c r="I27" s="836"/>
      <c r="J27" s="835" t="s">
        <v>2176</v>
      </c>
      <c r="K27" s="836"/>
      <c r="L27" s="835" t="s">
        <v>2177</v>
      </c>
      <c r="M27" s="836"/>
    </row>
    <row r="28" spans="1:31" s="558" customFormat="1" ht="15" customHeight="1" x14ac:dyDescent="0.2">
      <c r="A28" s="849"/>
      <c r="B28" s="850"/>
      <c r="C28" s="850"/>
      <c r="D28" s="851"/>
      <c r="E28" s="567"/>
      <c r="F28" s="568" t="s">
        <v>1687</v>
      </c>
      <c r="G28" s="568" t="s">
        <v>1688</v>
      </c>
      <c r="H28" s="568" t="s">
        <v>1687</v>
      </c>
      <c r="I28" s="568" t="s">
        <v>1688</v>
      </c>
      <c r="J28" s="568" t="s">
        <v>1687</v>
      </c>
      <c r="K28" s="568" t="s">
        <v>1688</v>
      </c>
      <c r="L28" s="568" t="s">
        <v>1687</v>
      </c>
      <c r="M28" s="568" t="s">
        <v>1688</v>
      </c>
    </row>
    <row r="29" spans="1:31" s="558" customFormat="1" ht="3" customHeight="1" x14ac:dyDescent="0.2">
      <c r="A29" s="555"/>
      <c r="B29" s="555"/>
      <c r="C29" s="555"/>
      <c r="D29" s="555"/>
      <c r="E29" s="569"/>
      <c r="F29" s="570"/>
      <c r="G29" s="570"/>
      <c r="H29" s="570"/>
      <c r="I29" s="570"/>
      <c r="J29" s="570"/>
      <c r="K29" s="570"/>
      <c r="L29" s="570"/>
      <c r="M29" s="570"/>
    </row>
    <row r="30" spans="1:31" ht="12" x14ac:dyDescent="0.2">
      <c r="A30" s="852" t="s">
        <v>2178</v>
      </c>
      <c r="B30" s="852"/>
      <c r="C30" s="852"/>
      <c r="D30" s="852"/>
      <c r="E30" s="853"/>
      <c r="F30" s="571">
        <f t="shared" ref="F30:M30" si="2">SUM(F32:F42)</f>
        <v>8</v>
      </c>
      <c r="G30" s="571">
        <f t="shared" si="2"/>
        <v>8</v>
      </c>
      <c r="H30" s="571">
        <f t="shared" si="2"/>
        <v>44</v>
      </c>
      <c r="I30" s="571">
        <f t="shared" si="2"/>
        <v>81</v>
      </c>
      <c r="J30" s="571">
        <f t="shared" si="2"/>
        <v>0</v>
      </c>
      <c r="K30" s="571">
        <f t="shared" si="2"/>
        <v>0</v>
      </c>
      <c r="L30" s="571">
        <f t="shared" si="2"/>
        <v>200</v>
      </c>
      <c r="M30" s="571">
        <f t="shared" si="2"/>
        <v>598</v>
      </c>
      <c r="N30" s="572"/>
      <c r="O30" s="572"/>
      <c r="P30" s="572"/>
      <c r="Q30" s="555"/>
      <c r="R30" s="502"/>
      <c r="S30" s="502"/>
      <c r="T30" s="502"/>
      <c r="U30" s="502"/>
      <c r="V30" s="555"/>
      <c r="W30" s="502"/>
      <c r="X30" s="502"/>
      <c r="Y30" s="502"/>
      <c r="Z30" s="502"/>
      <c r="AA30" s="502"/>
      <c r="AB30" s="502"/>
      <c r="AC30" s="502"/>
      <c r="AD30" s="502"/>
      <c r="AE30" s="502"/>
    </row>
    <row r="31" spans="1:31" s="503" customFormat="1" ht="3" customHeight="1" x14ac:dyDescent="0.2">
      <c r="A31" s="509"/>
      <c r="B31" s="509"/>
      <c r="C31" s="509"/>
      <c r="D31" s="509"/>
      <c r="E31" s="573"/>
      <c r="F31" s="574"/>
      <c r="G31" s="574"/>
      <c r="H31" s="574"/>
      <c r="I31" s="574"/>
      <c r="J31" s="574"/>
      <c r="K31" s="574"/>
      <c r="L31" s="574"/>
      <c r="M31" s="574"/>
      <c r="N31" s="558"/>
      <c r="O31" s="572"/>
      <c r="P31" s="555"/>
      <c r="Q31" s="558"/>
      <c r="V31" s="558"/>
    </row>
    <row r="32" spans="1:31" s="555" customFormat="1" ht="20.25" customHeight="1" x14ac:dyDescent="0.2">
      <c r="A32" s="854" t="s">
        <v>1686</v>
      </c>
      <c r="B32" s="855"/>
      <c r="C32" s="855"/>
      <c r="D32" s="856"/>
      <c r="E32" s="558"/>
      <c r="F32" s="575">
        <v>1</v>
      </c>
      <c r="G32" s="576">
        <v>2</v>
      </c>
      <c r="H32" s="576">
        <v>7</v>
      </c>
      <c r="I32" s="576">
        <v>21</v>
      </c>
      <c r="J32" s="576">
        <v>0</v>
      </c>
      <c r="K32" s="576">
        <v>0</v>
      </c>
      <c r="L32" s="576">
        <v>25</v>
      </c>
      <c r="M32" s="577">
        <v>74</v>
      </c>
      <c r="N32" s="578"/>
      <c r="O32" s="579"/>
      <c r="P32" s="579"/>
      <c r="Q32" s="572"/>
      <c r="R32" s="580"/>
      <c r="S32" s="580"/>
      <c r="U32" s="580"/>
      <c r="W32" s="581"/>
      <c r="X32" s="581"/>
      <c r="Y32" s="581"/>
    </row>
    <row r="33" spans="1:31" s="555" customFormat="1" ht="20.25" customHeight="1" x14ac:dyDescent="0.2">
      <c r="A33" s="857" t="s">
        <v>2166</v>
      </c>
      <c r="B33" s="858"/>
      <c r="C33" s="858"/>
      <c r="D33" s="859"/>
      <c r="E33" s="558"/>
      <c r="F33" s="582">
        <v>1</v>
      </c>
      <c r="G33" s="583">
        <v>3</v>
      </c>
      <c r="H33" s="583">
        <v>12</v>
      </c>
      <c r="I33" s="583">
        <v>25</v>
      </c>
      <c r="J33" s="583">
        <v>0</v>
      </c>
      <c r="K33" s="583">
        <v>0</v>
      </c>
      <c r="L33" s="583">
        <v>73</v>
      </c>
      <c r="M33" s="584">
        <v>126</v>
      </c>
      <c r="N33" s="578"/>
      <c r="O33" s="579"/>
      <c r="P33" s="579"/>
      <c r="Q33" s="572"/>
      <c r="R33" s="580"/>
      <c r="S33" s="580"/>
      <c r="U33" s="580"/>
      <c r="W33" s="581"/>
      <c r="X33" s="581"/>
      <c r="Y33" s="581"/>
    </row>
    <row r="34" spans="1:31" ht="20.25" customHeight="1" x14ac:dyDescent="0.2">
      <c r="A34" s="837" t="s">
        <v>2167</v>
      </c>
      <c r="B34" s="838"/>
      <c r="C34" s="838"/>
      <c r="D34" s="839"/>
      <c r="E34" s="558"/>
      <c r="F34" s="582">
        <v>0</v>
      </c>
      <c r="G34" s="583">
        <v>1</v>
      </c>
      <c r="H34" s="583">
        <v>3</v>
      </c>
      <c r="I34" s="583">
        <v>5</v>
      </c>
      <c r="J34" s="583">
        <v>0</v>
      </c>
      <c r="K34" s="583">
        <v>0</v>
      </c>
      <c r="L34" s="583">
        <v>18</v>
      </c>
      <c r="M34" s="584">
        <v>39</v>
      </c>
      <c r="N34" s="578"/>
      <c r="O34" s="579"/>
      <c r="P34" s="579"/>
      <c r="Q34" s="572"/>
      <c r="R34" s="580"/>
      <c r="S34" s="580"/>
      <c r="T34" s="502"/>
      <c r="U34" s="580"/>
      <c r="V34" s="555"/>
      <c r="W34" s="581"/>
      <c r="X34" s="581"/>
      <c r="Y34" s="581"/>
      <c r="Z34" s="502"/>
      <c r="AA34" s="502"/>
      <c r="AB34" s="502"/>
      <c r="AC34" s="502"/>
      <c r="AD34" s="502"/>
      <c r="AE34" s="502"/>
    </row>
    <row r="35" spans="1:31" ht="20.25" customHeight="1" x14ac:dyDescent="0.2">
      <c r="A35" s="857" t="s">
        <v>2168</v>
      </c>
      <c r="B35" s="858"/>
      <c r="C35" s="858"/>
      <c r="D35" s="859"/>
      <c r="E35" s="558"/>
      <c r="F35" s="582">
        <v>1</v>
      </c>
      <c r="G35" s="583">
        <v>0</v>
      </c>
      <c r="H35" s="583">
        <v>0</v>
      </c>
      <c r="I35" s="583">
        <v>5</v>
      </c>
      <c r="J35" s="583">
        <v>0</v>
      </c>
      <c r="K35" s="583">
        <v>0</v>
      </c>
      <c r="L35" s="583">
        <v>6</v>
      </c>
      <c r="M35" s="584">
        <v>43</v>
      </c>
      <c r="N35" s="578"/>
      <c r="O35" s="579"/>
      <c r="P35" s="579"/>
      <c r="Q35" s="572"/>
      <c r="R35" s="580"/>
      <c r="S35" s="580"/>
      <c r="T35" s="502"/>
      <c r="U35" s="580"/>
      <c r="V35" s="555"/>
      <c r="W35" s="581"/>
      <c r="X35" s="581"/>
      <c r="Y35" s="581"/>
      <c r="Z35" s="502"/>
      <c r="AA35" s="502"/>
      <c r="AB35" s="502"/>
      <c r="AC35" s="502"/>
      <c r="AD35" s="502"/>
      <c r="AE35" s="502"/>
    </row>
    <row r="36" spans="1:31" ht="20.25" customHeight="1" x14ac:dyDescent="0.2">
      <c r="A36" s="857" t="s">
        <v>2169</v>
      </c>
      <c r="B36" s="858"/>
      <c r="C36" s="858"/>
      <c r="D36" s="859"/>
      <c r="E36" s="558"/>
      <c r="F36" s="582">
        <v>0</v>
      </c>
      <c r="G36" s="583">
        <v>1</v>
      </c>
      <c r="H36" s="583">
        <v>2</v>
      </c>
      <c r="I36" s="583">
        <v>2</v>
      </c>
      <c r="J36" s="583">
        <v>0</v>
      </c>
      <c r="K36" s="583">
        <v>0</v>
      </c>
      <c r="L36" s="583">
        <v>3</v>
      </c>
      <c r="M36" s="584">
        <v>37</v>
      </c>
      <c r="N36" s="578"/>
      <c r="O36" s="579"/>
      <c r="P36" s="579"/>
      <c r="Q36" s="572"/>
      <c r="R36" s="580"/>
      <c r="S36" s="580"/>
      <c r="T36" s="502"/>
      <c r="U36" s="580"/>
      <c r="V36" s="555"/>
      <c r="W36" s="581"/>
      <c r="X36" s="581"/>
      <c r="Y36" s="581"/>
      <c r="Z36" s="502"/>
      <c r="AA36" s="502"/>
      <c r="AB36" s="502"/>
      <c r="AC36" s="502"/>
      <c r="AD36" s="502"/>
      <c r="AE36" s="502"/>
    </row>
    <row r="37" spans="1:31" ht="20.25" customHeight="1" x14ac:dyDescent="0.2">
      <c r="A37" s="857" t="s">
        <v>2170</v>
      </c>
      <c r="B37" s="858"/>
      <c r="C37" s="858"/>
      <c r="D37" s="859"/>
      <c r="E37" s="558"/>
      <c r="F37" s="582">
        <v>1</v>
      </c>
      <c r="G37" s="583">
        <v>0</v>
      </c>
      <c r="H37" s="583">
        <v>2</v>
      </c>
      <c r="I37" s="583">
        <v>6</v>
      </c>
      <c r="J37" s="583">
        <v>0</v>
      </c>
      <c r="K37" s="583">
        <v>0</v>
      </c>
      <c r="L37" s="583">
        <v>18</v>
      </c>
      <c r="M37" s="584">
        <v>89</v>
      </c>
      <c r="N37" s="578"/>
      <c r="O37" s="579"/>
      <c r="P37" s="579"/>
      <c r="Q37" s="572"/>
      <c r="R37" s="580"/>
      <c r="S37" s="580"/>
      <c r="T37" s="502"/>
      <c r="U37" s="580"/>
      <c r="V37" s="555"/>
      <c r="W37" s="581"/>
      <c r="X37" s="581"/>
      <c r="Y37" s="581"/>
      <c r="Z37" s="502"/>
      <c r="AA37" s="502"/>
      <c r="AB37" s="502"/>
      <c r="AC37" s="502"/>
      <c r="AD37" s="502"/>
      <c r="AE37" s="502"/>
    </row>
    <row r="38" spans="1:31" ht="20.25" customHeight="1" x14ac:dyDescent="0.2">
      <c r="A38" s="857" t="s">
        <v>2118</v>
      </c>
      <c r="B38" s="858"/>
      <c r="C38" s="858"/>
      <c r="D38" s="859"/>
      <c r="E38" s="558"/>
      <c r="F38" s="582">
        <v>1</v>
      </c>
      <c r="G38" s="583">
        <v>0</v>
      </c>
      <c r="H38" s="583">
        <v>4</v>
      </c>
      <c r="I38" s="583">
        <v>5</v>
      </c>
      <c r="J38" s="583">
        <v>0</v>
      </c>
      <c r="K38" s="583">
        <v>0</v>
      </c>
      <c r="L38" s="583">
        <v>6</v>
      </c>
      <c r="M38" s="584">
        <v>50</v>
      </c>
      <c r="N38" s="578"/>
      <c r="O38" s="579"/>
      <c r="P38" s="579"/>
      <c r="Q38" s="572"/>
      <c r="R38" s="580"/>
      <c r="S38" s="580"/>
      <c r="T38" s="502"/>
      <c r="U38" s="580"/>
      <c r="V38" s="555"/>
      <c r="W38" s="581"/>
      <c r="X38" s="581"/>
      <c r="Y38" s="581"/>
      <c r="Z38" s="502"/>
      <c r="AA38" s="502"/>
      <c r="AB38" s="502"/>
      <c r="AC38" s="502"/>
      <c r="AD38" s="502"/>
      <c r="AE38" s="502"/>
    </row>
    <row r="39" spans="1:31" ht="20.25" customHeight="1" x14ac:dyDescent="0.2">
      <c r="A39" s="857" t="s">
        <v>2117</v>
      </c>
      <c r="B39" s="858"/>
      <c r="C39" s="858"/>
      <c r="D39" s="859"/>
      <c r="E39" s="558"/>
      <c r="F39" s="582">
        <v>1</v>
      </c>
      <c r="G39" s="583">
        <v>0</v>
      </c>
      <c r="H39" s="583">
        <v>4</v>
      </c>
      <c r="I39" s="583">
        <v>4</v>
      </c>
      <c r="J39" s="583">
        <v>0</v>
      </c>
      <c r="K39" s="583">
        <v>0</v>
      </c>
      <c r="L39" s="583">
        <v>12</v>
      </c>
      <c r="M39" s="584">
        <v>18</v>
      </c>
      <c r="N39" s="578"/>
      <c r="O39" s="579"/>
      <c r="P39" s="579"/>
      <c r="Q39" s="572"/>
      <c r="R39" s="580"/>
      <c r="S39" s="580"/>
      <c r="T39" s="502"/>
      <c r="U39" s="580"/>
      <c r="V39" s="555"/>
      <c r="W39" s="581"/>
      <c r="X39" s="581"/>
      <c r="Y39" s="581"/>
      <c r="Z39" s="502"/>
      <c r="AA39" s="502"/>
      <c r="AB39" s="502"/>
      <c r="AC39" s="502"/>
      <c r="AD39" s="502"/>
      <c r="AE39" s="502"/>
    </row>
    <row r="40" spans="1:31" ht="20.25" customHeight="1" x14ac:dyDescent="0.2">
      <c r="A40" s="857" t="s">
        <v>2146</v>
      </c>
      <c r="B40" s="858"/>
      <c r="C40" s="858"/>
      <c r="D40" s="859"/>
      <c r="E40" s="558"/>
      <c r="F40" s="582">
        <v>0</v>
      </c>
      <c r="G40" s="583">
        <v>1</v>
      </c>
      <c r="H40" s="583">
        <v>6</v>
      </c>
      <c r="I40" s="583">
        <v>3</v>
      </c>
      <c r="J40" s="583">
        <v>0</v>
      </c>
      <c r="K40" s="583">
        <v>0</v>
      </c>
      <c r="L40" s="583">
        <v>15</v>
      </c>
      <c r="M40" s="584">
        <v>55</v>
      </c>
      <c r="N40" s="578"/>
      <c r="O40" s="579"/>
      <c r="P40" s="579"/>
      <c r="Q40" s="572"/>
      <c r="R40" s="580"/>
      <c r="S40" s="580"/>
      <c r="T40" s="502"/>
      <c r="U40" s="580"/>
      <c r="V40" s="555"/>
      <c r="W40" s="581"/>
      <c r="X40" s="581"/>
      <c r="Y40" s="581"/>
      <c r="Z40" s="502"/>
      <c r="AA40" s="502"/>
      <c r="AB40" s="502"/>
      <c r="AC40" s="502"/>
      <c r="AD40" s="502"/>
      <c r="AE40" s="502"/>
    </row>
    <row r="41" spans="1:31" ht="20.25" customHeight="1" x14ac:dyDescent="0.2">
      <c r="A41" s="857" t="s">
        <v>2171</v>
      </c>
      <c r="B41" s="858"/>
      <c r="C41" s="858"/>
      <c r="D41" s="859"/>
      <c r="E41" s="558"/>
      <c r="F41" s="582">
        <v>1</v>
      </c>
      <c r="G41" s="583">
        <v>0</v>
      </c>
      <c r="H41" s="583">
        <v>2</v>
      </c>
      <c r="I41" s="583">
        <v>4</v>
      </c>
      <c r="J41" s="583">
        <v>0</v>
      </c>
      <c r="K41" s="583">
        <v>0</v>
      </c>
      <c r="L41" s="583">
        <v>12</v>
      </c>
      <c r="M41" s="584">
        <v>26</v>
      </c>
      <c r="N41" s="578"/>
      <c r="O41" s="579"/>
      <c r="P41" s="579"/>
      <c r="Q41" s="572"/>
      <c r="R41" s="580"/>
      <c r="S41" s="580"/>
      <c r="T41" s="502"/>
      <c r="U41" s="580"/>
      <c r="V41" s="555"/>
      <c r="W41" s="581"/>
      <c r="X41" s="581"/>
      <c r="Y41" s="581"/>
      <c r="Z41" s="502"/>
      <c r="AA41" s="502"/>
      <c r="AB41" s="502"/>
      <c r="AC41" s="502"/>
      <c r="AD41" s="502"/>
      <c r="AE41" s="502"/>
    </row>
    <row r="42" spans="1:31" ht="20.25" customHeight="1" x14ac:dyDescent="0.2">
      <c r="A42" s="860" t="s">
        <v>2172</v>
      </c>
      <c r="B42" s="861"/>
      <c r="C42" s="861"/>
      <c r="D42" s="862"/>
      <c r="E42" s="558"/>
      <c r="F42" s="585">
        <v>1</v>
      </c>
      <c r="G42" s="586">
        <v>0</v>
      </c>
      <c r="H42" s="586">
        <v>2</v>
      </c>
      <c r="I42" s="586">
        <v>1</v>
      </c>
      <c r="J42" s="586">
        <v>0</v>
      </c>
      <c r="K42" s="586">
        <v>0</v>
      </c>
      <c r="L42" s="586">
        <v>12</v>
      </c>
      <c r="M42" s="587">
        <v>41</v>
      </c>
      <c r="N42" s="578"/>
      <c r="O42" s="579"/>
      <c r="P42" s="579"/>
      <c r="Q42" s="572"/>
      <c r="R42" s="580"/>
      <c r="S42" s="580"/>
      <c r="T42" s="502"/>
      <c r="U42" s="580"/>
      <c r="V42" s="555"/>
      <c r="W42" s="581"/>
      <c r="X42" s="581"/>
      <c r="Y42" s="581"/>
      <c r="Z42" s="502"/>
      <c r="AA42" s="502"/>
      <c r="AB42" s="502"/>
      <c r="AC42" s="502"/>
      <c r="AD42" s="502"/>
      <c r="AE42" s="502"/>
    </row>
    <row r="43" spans="1:31" ht="20.25" customHeight="1" x14ac:dyDescent="0.2">
      <c r="A43" s="555"/>
      <c r="B43" s="555"/>
      <c r="C43" s="556"/>
      <c r="D43" s="557"/>
      <c r="E43" s="558"/>
      <c r="F43" s="579"/>
      <c r="G43" s="579"/>
      <c r="H43" s="579"/>
      <c r="I43" s="579"/>
      <c r="J43" s="579"/>
      <c r="K43" s="579"/>
      <c r="L43" s="579"/>
      <c r="M43" s="579"/>
      <c r="N43" s="502"/>
      <c r="O43" s="502"/>
      <c r="P43" s="502"/>
      <c r="Q43" s="588"/>
      <c r="R43" s="502"/>
      <c r="S43" s="502"/>
      <c r="T43" s="502"/>
      <c r="U43" s="589"/>
      <c r="V43" s="555"/>
      <c r="W43" s="502"/>
      <c r="X43" s="502"/>
      <c r="Y43" s="502"/>
      <c r="Z43" s="502"/>
      <c r="AA43" s="502"/>
      <c r="AB43" s="502"/>
      <c r="AC43" s="502"/>
      <c r="AD43" s="502"/>
      <c r="AE43" s="502"/>
    </row>
    <row r="44" spans="1:31" ht="10.5" customHeight="1" x14ac:dyDescent="0.2">
      <c r="A44" s="555"/>
      <c r="B44" s="555"/>
      <c r="C44" s="556"/>
      <c r="D44" s="557"/>
      <c r="E44" s="558"/>
      <c r="F44" s="561"/>
      <c r="G44" s="561"/>
      <c r="H44" s="561"/>
      <c r="I44" s="562"/>
      <c r="J44" s="563"/>
      <c r="K44" s="563"/>
      <c r="L44" s="563"/>
      <c r="M44" s="563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0"/>
      <c r="Z44" s="560"/>
      <c r="AA44" s="560"/>
      <c r="AB44" s="560"/>
      <c r="AC44" s="560"/>
      <c r="AD44" s="560"/>
      <c r="AE44" s="560"/>
    </row>
    <row r="45" spans="1:31" ht="12" customHeight="1" x14ac:dyDescent="0.2">
      <c r="A45" s="555"/>
      <c r="B45" s="555"/>
      <c r="C45" s="556"/>
      <c r="D45" s="557"/>
      <c r="E45" s="558"/>
      <c r="F45" s="561"/>
      <c r="G45" s="561"/>
      <c r="H45" s="561"/>
      <c r="I45" s="562"/>
      <c r="J45" s="563"/>
      <c r="K45" s="563"/>
      <c r="L45" s="563"/>
      <c r="M45" s="563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0"/>
      <c r="Z45" s="560"/>
      <c r="AA45" s="560"/>
      <c r="AB45" s="560"/>
      <c r="AC45" s="560"/>
      <c r="AD45" s="560"/>
      <c r="AE45" s="560"/>
    </row>
    <row r="46" spans="1:31" ht="12" x14ac:dyDescent="0.2">
      <c r="A46" s="502" t="s">
        <v>2179</v>
      </c>
    </row>
    <row r="47" spans="1:31" ht="12" x14ac:dyDescent="0.2">
      <c r="A47" s="502" t="s">
        <v>2180</v>
      </c>
    </row>
    <row r="48" spans="1:31" ht="12" x14ac:dyDescent="0.2">
      <c r="A48" s="502" t="s">
        <v>2181</v>
      </c>
    </row>
    <row r="49" spans="1:31" ht="12" x14ac:dyDescent="0.2">
      <c r="A49" s="502" t="s">
        <v>2182</v>
      </c>
    </row>
    <row r="50" spans="1:31" ht="12" x14ac:dyDescent="0.2">
      <c r="A50" s="502" t="s">
        <v>2183</v>
      </c>
    </row>
    <row r="51" spans="1:31" ht="12" x14ac:dyDescent="0.2"/>
    <row r="52" spans="1:31" ht="12" x14ac:dyDescent="0.2">
      <c r="E52" s="502"/>
      <c r="F52" s="502"/>
      <c r="G52" s="502"/>
      <c r="H52" s="502"/>
      <c r="I52" s="502"/>
      <c r="J52" s="502"/>
      <c r="K52" s="502"/>
      <c r="L52" s="502"/>
      <c r="M52" s="502"/>
      <c r="N52" s="502"/>
      <c r="O52" s="502"/>
      <c r="P52" s="502"/>
      <c r="Q52" s="502"/>
      <c r="R52" s="502"/>
      <c r="S52" s="502"/>
      <c r="T52" s="502"/>
      <c r="U52" s="502"/>
      <c r="V52" s="502"/>
      <c r="W52" s="502"/>
      <c r="X52" s="502"/>
      <c r="Y52" s="502"/>
      <c r="Z52" s="502"/>
      <c r="AA52" s="502"/>
      <c r="AB52" s="502"/>
      <c r="AC52" s="502"/>
      <c r="AD52" s="502"/>
      <c r="AE52" s="502"/>
    </row>
    <row r="53" spans="1:31" ht="0" hidden="1" customHeight="1" x14ac:dyDescent="0.2">
      <c r="A53" s="502" t="s">
        <v>2184</v>
      </c>
      <c r="E53" s="502"/>
      <c r="F53" s="502"/>
      <c r="G53" s="502"/>
      <c r="H53" s="502"/>
      <c r="I53" s="502"/>
      <c r="J53" s="502"/>
      <c r="K53" s="502"/>
      <c r="L53" s="502"/>
      <c r="M53" s="502"/>
      <c r="N53" s="502"/>
      <c r="O53" s="502"/>
      <c r="P53" s="502"/>
      <c r="Q53" s="502"/>
      <c r="R53" s="502"/>
      <c r="S53" s="502"/>
      <c r="T53" s="502"/>
      <c r="U53" s="502"/>
      <c r="V53" s="502"/>
      <c r="W53" s="502"/>
      <c r="X53" s="502"/>
      <c r="Y53" s="502"/>
      <c r="Z53" s="502"/>
      <c r="AA53" s="502"/>
      <c r="AB53" s="502"/>
      <c r="AC53" s="502"/>
      <c r="AD53" s="502"/>
      <c r="AE53" s="502"/>
    </row>
    <row r="54" spans="1:31" ht="0" hidden="1" customHeight="1" x14ac:dyDescent="0.2">
      <c r="A54" s="502" t="s">
        <v>2185</v>
      </c>
      <c r="E54" s="502"/>
      <c r="F54" s="502"/>
      <c r="G54" s="502"/>
      <c r="H54" s="502"/>
      <c r="I54" s="502"/>
      <c r="J54" s="502"/>
      <c r="K54" s="502"/>
      <c r="L54" s="502"/>
      <c r="M54" s="502"/>
      <c r="N54" s="502"/>
      <c r="O54" s="502"/>
      <c r="P54" s="502"/>
      <c r="Q54" s="502"/>
      <c r="R54" s="502"/>
      <c r="S54" s="502"/>
      <c r="T54" s="502"/>
      <c r="U54" s="502"/>
      <c r="V54" s="502"/>
      <c r="W54" s="502"/>
      <c r="X54" s="502"/>
      <c r="Y54" s="502"/>
      <c r="Z54" s="502"/>
      <c r="AA54" s="502"/>
      <c r="AB54" s="502"/>
      <c r="AC54" s="502"/>
      <c r="AD54" s="502"/>
      <c r="AE54" s="502"/>
    </row>
    <row r="55" spans="1:31" ht="0" hidden="1" customHeight="1" x14ac:dyDescent="0.2">
      <c r="A55" s="502" t="s">
        <v>2182</v>
      </c>
      <c r="E55" s="502"/>
      <c r="F55" s="502"/>
      <c r="G55" s="502"/>
      <c r="H55" s="502"/>
      <c r="I55" s="502"/>
      <c r="J55" s="502"/>
      <c r="K55" s="502"/>
      <c r="L55" s="502"/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</row>
    <row r="56" spans="1:31" ht="0" hidden="1" customHeight="1" x14ac:dyDescent="0.2">
      <c r="A56" s="502" t="s">
        <v>2181</v>
      </c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  <c r="AD56" s="502"/>
      <c r="AE56" s="502"/>
    </row>
  </sheetData>
  <mergeCells count="46">
    <mergeCell ref="A41:D41"/>
    <mergeCell ref="A42:D42"/>
    <mergeCell ref="A35:D35"/>
    <mergeCell ref="A36:D36"/>
    <mergeCell ref="A37:D37"/>
    <mergeCell ref="A38:D38"/>
    <mergeCell ref="A39:D39"/>
    <mergeCell ref="A40:D40"/>
    <mergeCell ref="A34:D34"/>
    <mergeCell ref="A19:D19"/>
    <mergeCell ref="A20:D20"/>
    <mergeCell ref="A21:D21"/>
    <mergeCell ref="A22:D22"/>
    <mergeCell ref="A25:D28"/>
    <mergeCell ref="A30:E30"/>
    <mergeCell ref="A32:D32"/>
    <mergeCell ref="A33:D33"/>
    <mergeCell ref="F25:M25"/>
    <mergeCell ref="F26:I26"/>
    <mergeCell ref="J26:M26"/>
    <mergeCell ref="F27:G27"/>
    <mergeCell ref="H27:I27"/>
    <mergeCell ref="J27:K27"/>
    <mergeCell ref="L27:M27"/>
    <mergeCell ref="A18:D18"/>
    <mergeCell ref="N6:O7"/>
    <mergeCell ref="P6:Q7"/>
    <mergeCell ref="R6:S7"/>
    <mergeCell ref="T6:U7"/>
    <mergeCell ref="A10:E10"/>
    <mergeCell ref="A12:D12"/>
    <mergeCell ref="A13:D13"/>
    <mergeCell ref="A14:D14"/>
    <mergeCell ref="A15:D15"/>
    <mergeCell ref="A16:D16"/>
    <mergeCell ref="A17:D17"/>
    <mergeCell ref="A2:V2"/>
    <mergeCell ref="A5:D8"/>
    <mergeCell ref="F5:I5"/>
    <mergeCell ref="J5:M5"/>
    <mergeCell ref="N5:Q5"/>
    <mergeCell ref="R5:U5"/>
    <mergeCell ref="F6:G7"/>
    <mergeCell ref="H6:I7"/>
    <mergeCell ref="J6:K7"/>
    <mergeCell ref="L6:M7"/>
  </mergeCells>
  <printOptions horizontalCentered="1"/>
  <pageMargins left="0.31496062992125984" right="0.23622047244094491" top="0.35433070866141736" bottom="0.47244094488188981" header="0" footer="0"/>
  <pageSetup scale="6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4"/>
  <sheetViews>
    <sheetView showGridLines="0" zoomScaleNormal="100" workbookViewId="0">
      <pane xSplit="1" ySplit="5" topLeftCell="B6" activePane="bottomRight" state="frozen"/>
      <selection sqref="A1:Q1"/>
      <selection pane="topRight" sqref="A1:Q1"/>
      <selection pane="bottomLeft" sqref="A1:Q1"/>
      <selection pane="bottomRight" sqref="A1:Q1"/>
    </sheetView>
  </sheetViews>
  <sheetFormatPr baseColWidth="10" defaultRowHeight="11.25" x14ac:dyDescent="0.2"/>
  <cols>
    <col min="1" max="1" width="3.5" style="2" bestFit="1" customWidth="1"/>
    <col min="2" max="2" width="3.33203125" style="2" customWidth="1"/>
    <col min="3" max="3" width="28.33203125" style="2" customWidth="1"/>
    <col min="4" max="4" width="1" style="76" customWidth="1"/>
    <col min="5" max="7" width="10.83203125" style="77" customWidth="1"/>
    <col min="8" max="8" width="1" style="78" customWidth="1"/>
    <col min="9" max="9" width="10.83203125" style="77" customWidth="1"/>
    <col min="10" max="10" width="1" style="78" customWidth="1"/>
    <col min="11" max="11" width="9.33203125" style="77" customWidth="1"/>
    <col min="12" max="12" width="1" style="78" customWidth="1"/>
    <col min="13" max="14" width="9.83203125" style="77" customWidth="1"/>
    <col min="15" max="15" width="9.83203125" style="79" customWidth="1"/>
    <col min="16" max="16" width="1" style="78" customWidth="1"/>
    <col min="17" max="17" width="8.83203125" style="77" customWidth="1"/>
    <col min="18" max="18" width="3.83203125" style="2" customWidth="1"/>
    <col min="19" max="19" width="4.1640625" style="2" bestFit="1" customWidth="1"/>
    <col min="20" max="20" width="3.33203125" style="2" customWidth="1"/>
    <col min="21" max="21" width="4.5" style="2" customWidth="1"/>
    <col min="22" max="16384" width="12" style="2"/>
  </cols>
  <sheetData>
    <row r="1" spans="1:20" ht="18" customHeight="1" x14ac:dyDescent="0.25">
      <c r="A1" s="737" t="s">
        <v>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  <c r="Q1" s="737"/>
      <c r="R1" s="1"/>
      <c r="S1" s="1"/>
      <c r="T1" s="1"/>
    </row>
    <row r="2" spans="1:20" s="3" customFormat="1" ht="5.0999999999999996" customHeight="1" x14ac:dyDescent="0.2">
      <c r="B2" s="4"/>
      <c r="C2" s="4"/>
      <c r="D2" s="5"/>
      <c r="E2" s="6"/>
      <c r="F2" s="6"/>
      <c r="G2" s="6"/>
      <c r="H2" s="7"/>
      <c r="I2" s="6"/>
      <c r="J2" s="7"/>
      <c r="K2" s="6"/>
      <c r="L2" s="7"/>
      <c r="M2" s="6"/>
      <c r="N2" s="6"/>
      <c r="O2" s="8"/>
      <c r="P2" s="7"/>
      <c r="Q2" s="6"/>
      <c r="R2" s="4"/>
      <c r="S2" s="4"/>
      <c r="T2" s="9"/>
    </row>
    <row r="3" spans="1:20" s="3" customFormat="1" ht="10.5" customHeight="1" x14ac:dyDescent="0.2">
      <c r="B3" s="4"/>
      <c r="C3" s="4"/>
      <c r="D3" s="5"/>
      <c r="E3" s="738" t="s">
        <v>1</v>
      </c>
      <c r="F3" s="738"/>
      <c r="G3" s="738"/>
      <c r="H3" s="10"/>
      <c r="I3" s="739" t="s">
        <v>2</v>
      </c>
      <c r="J3" s="10"/>
      <c r="K3" s="8"/>
      <c r="L3" s="10"/>
      <c r="M3" s="738" t="s">
        <v>3</v>
      </c>
      <c r="N3" s="738"/>
      <c r="O3" s="738"/>
      <c r="P3" s="10"/>
      <c r="Q3" s="8"/>
      <c r="R3" s="4"/>
      <c r="S3" s="4"/>
      <c r="T3" s="9"/>
    </row>
    <row r="4" spans="1:20" x14ac:dyDescent="0.2">
      <c r="B4" s="11"/>
      <c r="C4" s="9"/>
      <c r="D4" s="12"/>
      <c r="E4" s="13" t="s">
        <v>4</v>
      </c>
      <c r="F4" s="13" t="s">
        <v>5</v>
      </c>
      <c r="G4" s="13" t="s">
        <v>6</v>
      </c>
      <c r="H4" s="14"/>
      <c r="I4" s="739"/>
      <c r="J4" s="14"/>
      <c r="K4" s="13" t="s">
        <v>7</v>
      </c>
      <c r="L4" s="14"/>
      <c r="M4" s="13" t="s">
        <v>4</v>
      </c>
      <c r="N4" s="13" t="s">
        <v>5</v>
      </c>
      <c r="O4" s="13" t="s">
        <v>6</v>
      </c>
      <c r="P4" s="15"/>
      <c r="Q4" s="13" t="s">
        <v>8</v>
      </c>
      <c r="R4" s="9"/>
      <c r="S4" s="9"/>
      <c r="T4" s="9"/>
    </row>
    <row r="5" spans="1:20" ht="5.0999999999999996" customHeight="1" x14ac:dyDescent="0.2">
      <c r="B5" s="11"/>
      <c r="C5" s="9"/>
      <c r="D5" s="12"/>
      <c r="E5" s="16"/>
      <c r="F5" s="16"/>
      <c r="G5" s="17"/>
      <c r="H5" s="18"/>
      <c r="I5" s="17"/>
      <c r="J5" s="18"/>
      <c r="K5" s="17"/>
      <c r="L5" s="18"/>
      <c r="M5" s="16"/>
      <c r="N5" s="16"/>
      <c r="O5" s="19"/>
      <c r="P5" s="18"/>
      <c r="Q5" s="17"/>
      <c r="R5" s="9"/>
      <c r="S5" s="9"/>
      <c r="T5" s="9"/>
    </row>
    <row r="6" spans="1:20" s="3" customFormat="1" ht="10.5" customHeight="1" x14ac:dyDescent="0.2">
      <c r="A6" s="740" t="s">
        <v>9</v>
      </c>
      <c r="B6" s="20" t="s">
        <v>10</v>
      </c>
      <c r="C6" s="20"/>
      <c r="D6" s="21"/>
      <c r="E6" s="22">
        <f t="shared" ref="E6:Q6" si="0">SUM(E7:E10)</f>
        <v>57595</v>
      </c>
      <c r="F6" s="22">
        <f t="shared" si="0"/>
        <v>57037</v>
      </c>
      <c r="G6" s="22">
        <f t="shared" si="0"/>
        <v>114632</v>
      </c>
      <c r="H6" s="23"/>
      <c r="I6" s="22" t="s">
        <v>11</v>
      </c>
      <c r="J6" s="23"/>
      <c r="K6" s="22">
        <f t="shared" si="0"/>
        <v>5480</v>
      </c>
      <c r="L6" s="23"/>
      <c r="M6" s="22">
        <f t="shared" si="0"/>
        <v>140</v>
      </c>
      <c r="N6" s="22">
        <f t="shared" si="0"/>
        <v>5308</v>
      </c>
      <c r="O6" s="22">
        <f t="shared" si="0"/>
        <v>5448</v>
      </c>
      <c r="P6" s="23"/>
      <c r="Q6" s="22">
        <f t="shared" si="0"/>
        <v>2142</v>
      </c>
      <c r="R6" s="4"/>
      <c r="S6" s="4"/>
    </row>
    <row r="7" spans="1:20" ht="12" x14ac:dyDescent="0.2">
      <c r="A7" s="740"/>
      <c r="B7" s="24"/>
      <c r="C7" s="24" t="s">
        <v>12</v>
      </c>
      <c r="D7" s="25"/>
      <c r="E7" s="26">
        <v>13473</v>
      </c>
      <c r="F7" s="26">
        <v>13357</v>
      </c>
      <c r="G7" s="26">
        <f>SUM(E7:F7)</f>
        <v>26830</v>
      </c>
      <c r="H7" s="27"/>
      <c r="I7" s="26"/>
      <c r="J7" s="27"/>
      <c r="K7" s="26">
        <v>1244</v>
      </c>
      <c r="L7" s="27"/>
      <c r="M7" s="27">
        <v>18</v>
      </c>
      <c r="N7" s="27">
        <v>1226</v>
      </c>
      <c r="O7" s="26">
        <f>SUM(M7:N7)</f>
        <v>1244</v>
      </c>
      <c r="P7" s="27"/>
      <c r="Q7" s="26">
        <v>284</v>
      </c>
      <c r="R7" s="9"/>
      <c r="S7" s="9"/>
    </row>
    <row r="8" spans="1:20" ht="12" x14ac:dyDescent="0.2">
      <c r="A8" s="740"/>
      <c r="B8" s="24"/>
      <c r="C8" s="24" t="s">
        <v>13</v>
      </c>
      <c r="D8" s="25"/>
      <c r="E8" s="26">
        <v>1954</v>
      </c>
      <c r="F8" s="26">
        <v>2018</v>
      </c>
      <c r="G8" s="26">
        <f>SUM(E8:F8)</f>
        <v>3972</v>
      </c>
      <c r="H8" s="27"/>
      <c r="I8" s="26"/>
      <c r="J8" s="27"/>
      <c r="K8" s="26">
        <v>508</v>
      </c>
      <c r="L8" s="27"/>
      <c r="M8" s="27">
        <v>47</v>
      </c>
      <c r="N8" s="27">
        <v>437</v>
      </c>
      <c r="O8" s="26">
        <f>SUM(M8:N8)</f>
        <v>484</v>
      </c>
      <c r="P8" s="27"/>
      <c r="Q8" s="26">
        <v>506</v>
      </c>
      <c r="R8" s="9"/>
      <c r="S8" s="9"/>
    </row>
    <row r="9" spans="1:20" ht="12" x14ac:dyDescent="0.2">
      <c r="A9" s="740"/>
      <c r="B9" s="24"/>
      <c r="C9" s="24" t="s">
        <v>14</v>
      </c>
      <c r="D9" s="25"/>
      <c r="E9" s="26">
        <v>36280</v>
      </c>
      <c r="F9" s="26">
        <v>35876</v>
      </c>
      <c r="G9" s="26">
        <f>SUM(E9:F9)</f>
        <v>72156</v>
      </c>
      <c r="H9" s="27"/>
      <c r="I9" s="26"/>
      <c r="J9" s="27"/>
      <c r="K9" s="26">
        <v>3065</v>
      </c>
      <c r="L9" s="27"/>
      <c r="M9" s="27">
        <v>65</v>
      </c>
      <c r="N9" s="27">
        <v>2992</v>
      </c>
      <c r="O9" s="26">
        <f>SUM(M9:N9)</f>
        <v>3057</v>
      </c>
      <c r="P9" s="27"/>
      <c r="Q9" s="26">
        <v>1005</v>
      </c>
      <c r="R9" s="9"/>
      <c r="S9" s="9"/>
    </row>
    <row r="10" spans="1:20" ht="12" x14ac:dyDescent="0.2">
      <c r="A10" s="740"/>
      <c r="B10" s="24"/>
      <c r="C10" s="24" t="s">
        <v>15</v>
      </c>
      <c r="D10" s="25"/>
      <c r="E10" s="26">
        <v>5888</v>
      </c>
      <c r="F10" s="26">
        <v>5786</v>
      </c>
      <c r="G10" s="26">
        <f>SUM(E10:F10)</f>
        <v>11674</v>
      </c>
      <c r="H10" s="27"/>
      <c r="I10" s="26"/>
      <c r="J10" s="27"/>
      <c r="K10" s="26">
        <v>663</v>
      </c>
      <c r="L10" s="27"/>
      <c r="M10" s="27">
        <v>10</v>
      </c>
      <c r="N10" s="27">
        <v>653</v>
      </c>
      <c r="O10" s="26">
        <f>SUM(M10:N10)</f>
        <v>663</v>
      </c>
      <c r="P10" s="27"/>
      <c r="Q10" s="26">
        <v>347</v>
      </c>
      <c r="R10" s="9"/>
      <c r="S10" s="9"/>
    </row>
    <row r="11" spans="1:20" ht="5.0999999999999996" customHeight="1" x14ac:dyDescent="0.2">
      <c r="A11" s="740"/>
      <c r="B11" s="25"/>
      <c r="C11" s="28"/>
      <c r="D11" s="28"/>
      <c r="E11" s="29"/>
      <c r="F11" s="29"/>
      <c r="G11" s="30"/>
      <c r="H11" s="29"/>
      <c r="I11" s="30"/>
      <c r="J11" s="29"/>
      <c r="K11" s="30"/>
      <c r="L11" s="29"/>
      <c r="M11" s="29"/>
      <c r="N11" s="29"/>
      <c r="O11" s="31"/>
      <c r="P11" s="29"/>
      <c r="Q11" s="30"/>
      <c r="R11" s="9"/>
      <c r="S11" s="9"/>
    </row>
    <row r="12" spans="1:20" s="3" customFormat="1" ht="12" x14ac:dyDescent="0.2">
      <c r="A12" s="740"/>
      <c r="B12" s="20" t="s">
        <v>16</v>
      </c>
      <c r="C12" s="20"/>
      <c r="D12" s="21"/>
      <c r="E12" s="22">
        <f>SUM(E13:E16)</f>
        <v>208919</v>
      </c>
      <c r="F12" s="22">
        <f>SUM(F13:F16)</f>
        <v>201693</v>
      </c>
      <c r="G12" s="22">
        <f>SUM(G13:G16)</f>
        <v>410612</v>
      </c>
      <c r="H12" s="32"/>
      <c r="I12" s="22">
        <f>SUM(H13:I16)</f>
        <v>69104</v>
      </c>
      <c r="J12" s="32"/>
      <c r="K12" s="22">
        <f t="shared" ref="K12:Q12" si="1">SUM(K13:K16)</f>
        <v>16482</v>
      </c>
      <c r="L12" s="23"/>
      <c r="M12" s="22">
        <f t="shared" si="1"/>
        <v>4178</v>
      </c>
      <c r="N12" s="22">
        <f t="shared" si="1"/>
        <v>12263</v>
      </c>
      <c r="O12" s="22">
        <f t="shared" si="1"/>
        <v>16441</v>
      </c>
      <c r="P12" s="23"/>
      <c r="Q12" s="22">
        <f t="shared" si="1"/>
        <v>2664</v>
      </c>
      <c r="R12" s="4"/>
      <c r="S12" s="4"/>
    </row>
    <row r="13" spans="1:20" ht="12" x14ac:dyDescent="0.2">
      <c r="A13" s="740"/>
      <c r="B13" s="24"/>
      <c r="C13" s="24" t="s">
        <v>12</v>
      </c>
      <c r="D13" s="25"/>
      <c r="E13" s="26">
        <v>47476</v>
      </c>
      <c r="F13" s="26">
        <v>46011</v>
      </c>
      <c r="G13" s="26">
        <f>SUM(E13:F13)</f>
        <v>93487</v>
      </c>
      <c r="H13" s="33"/>
      <c r="I13" s="26">
        <v>15878</v>
      </c>
      <c r="J13" s="33"/>
      <c r="K13" s="26">
        <v>3765</v>
      </c>
      <c r="L13" s="27"/>
      <c r="M13" s="27">
        <v>946</v>
      </c>
      <c r="N13" s="27">
        <v>2799</v>
      </c>
      <c r="O13" s="26">
        <f>SUM(M13:N13)</f>
        <v>3745</v>
      </c>
      <c r="P13" s="27"/>
      <c r="Q13" s="26">
        <v>490</v>
      </c>
      <c r="R13" s="9"/>
      <c r="S13" s="9"/>
    </row>
    <row r="14" spans="1:20" ht="12" x14ac:dyDescent="0.2">
      <c r="A14" s="740"/>
      <c r="B14" s="24"/>
      <c r="C14" s="24" t="s">
        <v>13</v>
      </c>
      <c r="D14" s="25"/>
      <c r="E14" s="26">
        <v>1064</v>
      </c>
      <c r="F14" s="26">
        <v>972</v>
      </c>
      <c r="G14" s="26">
        <f>SUM(E14:F14)</f>
        <v>2036</v>
      </c>
      <c r="H14" s="33"/>
      <c r="I14" s="26">
        <v>306</v>
      </c>
      <c r="J14" s="33"/>
      <c r="K14" s="26">
        <v>220</v>
      </c>
      <c r="L14" s="27"/>
      <c r="M14" s="27">
        <v>50</v>
      </c>
      <c r="N14" s="27">
        <v>177</v>
      </c>
      <c r="O14" s="26">
        <f>SUM(M14:N14)</f>
        <v>227</v>
      </c>
      <c r="P14" s="27"/>
      <c r="Q14" s="26">
        <v>220</v>
      </c>
      <c r="R14" s="9"/>
      <c r="S14" s="9"/>
    </row>
    <row r="15" spans="1:20" ht="12" x14ac:dyDescent="0.2">
      <c r="A15" s="740"/>
      <c r="B15" s="24"/>
      <c r="C15" s="24" t="s">
        <v>14</v>
      </c>
      <c r="D15" s="25"/>
      <c r="E15" s="26">
        <v>143134</v>
      </c>
      <c r="F15" s="26">
        <v>137875</v>
      </c>
      <c r="G15" s="26">
        <f>SUM(E15:F15)</f>
        <v>281009</v>
      </c>
      <c r="H15" s="33"/>
      <c r="I15" s="26">
        <v>47578</v>
      </c>
      <c r="J15" s="33"/>
      <c r="K15" s="26">
        <v>11164</v>
      </c>
      <c r="L15" s="27"/>
      <c r="M15" s="27">
        <v>3027</v>
      </c>
      <c r="N15" s="27">
        <v>8110</v>
      </c>
      <c r="O15" s="26">
        <f>SUM(M15:N15)</f>
        <v>11137</v>
      </c>
      <c r="P15" s="27"/>
      <c r="Q15" s="26">
        <v>1710</v>
      </c>
      <c r="R15" s="9"/>
      <c r="S15" s="9"/>
    </row>
    <row r="16" spans="1:20" ht="12" x14ac:dyDescent="0.2">
      <c r="A16" s="740"/>
      <c r="B16" s="24"/>
      <c r="C16" s="24" t="s">
        <v>15</v>
      </c>
      <c r="D16" s="25"/>
      <c r="E16" s="26">
        <v>17245</v>
      </c>
      <c r="F16" s="26">
        <v>16835</v>
      </c>
      <c r="G16" s="26">
        <f>SUM(E16:F16)</f>
        <v>34080</v>
      </c>
      <c r="H16" s="33"/>
      <c r="I16" s="26">
        <v>5342</v>
      </c>
      <c r="J16" s="33"/>
      <c r="K16" s="26">
        <v>1333</v>
      </c>
      <c r="L16" s="27"/>
      <c r="M16" s="27">
        <v>155</v>
      </c>
      <c r="N16" s="27">
        <v>1177</v>
      </c>
      <c r="O16" s="26">
        <f>SUM(M16:N16)</f>
        <v>1332</v>
      </c>
      <c r="P16" s="27"/>
      <c r="Q16" s="26">
        <v>244</v>
      </c>
      <c r="R16" s="9"/>
      <c r="S16" s="9"/>
    </row>
    <row r="17" spans="1:19" ht="5.0999999999999996" customHeight="1" x14ac:dyDescent="0.2">
      <c r="A17" s="740"/>
      <c r="B17" s="25"/>
      <c r="C17" s="28"/>
      <c r="D17" s="28"/>
      <c r="E17" s="29"/>
      <c r="F17" s="29"/>
      <c r="G17" s="30"/>
      <c r="H17" s="29"/>
      <c r="I17" s="30"/>
      <c r="J17" s="29"/>
      <c r="K17" s="30"/>
      <c r="L17" s="29"/>
      <c r="M17" s="29"/>
      <c r="N17" s="29"/>
      <c r="O17" s="31"/>
      <c r="P17" s="29"/>
      <c r="Q17" s="30"/>
      <c r="R17" s="9"/>
      <c r="S17" s="9"/>
    </row>
    <row r="18" spans="1:19" s="3" customFormat="1" ht="12" x14ac:dyDescent="0.2">
      <c r="A18" s="740"/>
      <c r="B18" s="20" t="s">
        <v>17</v>
      </c>
      <c r="C18" s="20"/>
      <c r="D18" s="21"/>
      <c r="E18" s="22">
        <f t="shared" ref="E18:Q18" si="2">SUM(E19:E22)</f>
        <v>95986</v>
      </c>
      <c r="F18" s="22">
        <f t="shared" si="2"/>
        <v>95718</v>
      </c>
      <c r="G18" s="22">
        <f t="shared" si="2"/>
        <v>191704</v>
      </c>
      <c r="H18" s="32"/>
      <c r="I18" s="22">
        <f>SUM(I19:I22)</f>
        <v>56863</v>
      </c>
      <c r="J18" s="32"/>
      <c r="K18" s="22">
        <f t="shared" si="2"/>
        <v>6545</v>
      </c>
      <c r="L18" s="23"/>
      <c r="M18" s="22">
        <f t="shared" si="2"/>
        <v>4580</v>
      </c>
      <c r="N18" s="22">
        <f t="shared" si="2"/>
        <v>5717</v>
      </c>
      <c r="O18" s="22">
        <f t="shared" si="2"/>
        <v>10297</v>
      </c>
      <c r="P18" s="23"/>
      <c r="Q18" s="22">
        <f t="shared" si="2"/>
        <v>962</v>
      </c>
      <c r="R18" s="4"/>
      <c r="S18" s="4"/>
    </row>
    <row r="19" spans="1:19" ht="12" x14ac:dyDescent="0.2">
      <c r="A19" s="740"/>
      <c r="B19" s="24"/>
      <c r="C19" s="24" t="s">
        <v>12</v>
      </c>
      <c r="D19" s="25"/>
      <c r="E19" s="26">
        <v>22761</v>
      </c>
      <c r="F19" s="26">
        <v>21832</v>
      </c>
      <c r="G19" s="26">
        <f>SUM(E19:F19)</f>
        <v>44593</v>
      </c>
      <c r="H19" s="33"/>
      <c r="I19" s="26">
        <v>13250</v>
      </c>
      <c r="J19" s="33"/>
      <c r="K19" s="26">
        <v>1677</v>
      </c>
      <c r="L19" s="27"/>
      <c r="M19" s="27">
        <v>1048</v>
      </c>
      <c r="N19" s="27">
        <v>1275</v>
      </c>
      <c r="O19" s="26">
        <f>SUM(M19:N19)</f>
        <v>2323</v>
      </c>
      <c r="P19" s="27"/>
      <c r="Q19" s="26">
        <v>234</v>
      </c>
      <c r="R19" s="9"/>
      <c r="S19" s="9"/>
    </row>
    <row r="20" spans="1:19" ht="12" x14ac:dyDescent="0.2">
      <c r="A20" s="740"/>
      <c r="B20" s="24"/>
      <c r="C20" s="25" t="s">
        <v>13</v>
      </c>
      <c r="D20" s="25"/>
      <c r="E20" s="26">
        <v>563</v>
      </c>
      <c r="F20" s="26">
        <v>576</v>
      </c>
      <c r="G20" s="26">
        <f>SUM(E20:F20)</f>
        <v>1139</v>
      </c>
      <c r="H20" s="33"/>
      <c r="I20" s="26">
        <v>286</v>
      </c>
      <c r="J20" s="33"/>
      <c r="K20" s="26">
        <v>116</v>
      </c>
      <c r="L20" s="27"/>
      <c r="M20" s="27">
        <v>45</v>
      </c>
      <c r="N20" s="27">
        <v>78</v>
      </c>
      <c r="O20" s="26">
        <f>SUM(M20:N20)</f>
        <v>123</v>
      </c>
      <c r="P20" s="27"/>
      <c r="Q20" s="26">
        <v>116</v>
      </c>
      <c r="R20" s="9"/>
      <c r="S20" s="9"/>
    </row>
    <row r="21" spans="1:19" ht="12" x14ac:dyDescent="0.2">
      <c r="A21" s="740"/>
      <c r="B21" s="24"/>
      <c r="C21" s="24" t="s">
        <v>14</v>
      </c>
      <c r="D21" s="25"/>
      <c r="E21" s="26">
        <v>65666</v>
      </c>
      <c r="F21" s="26">
        <v>66122</v>
      </c>
      <c r="G21" s="26">
        <f>SUM(E21:F21)</f>
        <v>131788</v>
      </c>
      <c r="H21" s="33"/>
      <c r="I21" s="26">
        <v>38917</v>
      </c>
      <c r="J21" s="33"/>
      <c r="K21" s="26">
        <v>4105</v>
      </c>
      <c r="L21" s="27"/>
      <c r="M21" s="27">
        <v>2901</v>
      </c>
      <c r="N21" s="27">
        <v>3438</v>
      </c>
      <c r="O21" s="26">
        <f>SUM(M21:N21)</f>
        <v>6339</v>
      </c>
      <c r="P21" s="27"/>
      <c r="Q21" s="26">
        <v>478</v>
      </c>
      <c r="R21" s="9"/>
      <c r="S21" s="9"/>
    </row>
    <row r="22" spans="1:19" ht="12" x14ac:dyDescent="0.2">
      <c r="A22" s="740"/>
      <c r="B22" s="24"/>
      <c r="C22" s="24" t="s">
        <v>15</v>
      </c>
      <c r="D22" s="25"/>
      <c r="E22" s="26">
        <v>6996</v>
      </c>
      <c r="F22" s="26">
        <v>7188</v>
      </c>
      <c r="G22" s="26">
        <f>SUM(E22:F22)</f>
        <v>14184</v>
      </c>
      <c r="H22" s="33"/>
      <c r="I22" s="26">
        <v>4410</v>
      </c>
      <c r="J22" s="33"/>
      <c r="K22" s="26">
        <v>647</v>
      </c>
      <c r="L22" s="27"/>
      <c r="M22" s="27">
        <v>586</v>
      </c>
      <c r="N22" s="27">
        <v>926</v>
      </c>
      <c r="O22" s="26">
        <f>SUM(M22:N22)</f>
        <v>1512</v>
      </c>
      <c r="P22" s="27"/>
      <c r="Q22" s="26">
        <v>134</v>
      </c>
      <c r="R22" s="9"/>
      <c r="S22" s="9"/>
    </row>
    <row r="23" spans="1:19" ht="5.0999999999999996" customHeight="1" x14ac:dyDescent="0.2">
      <c r="A23" s="740"/>
      <c r="B23" s="25"/>
      <c r="C23" s="28"/>
      <c r="D23" s="28"/>
      <c r="E23" s="34"/>
      <c r="F23" s="34"/>
      <c r="G23" s="31"/>
      <c r="H23" s="29"/>
      <c r="I23" s="30"/>
      <c r="J23" s="29"/>
      <c r="K23" s="30"/>
      <c r="L23" s="29"/>
      <c r="M23" s="29"/>
      <c r="N23" s="29"/>
      <c r="O23" s="31"/>
      <c r="P23" s="29"/>
      <c r="Q23" s="30"/>
      <c r="R23" s="9"/>
      <c r="S23" s="9"/>
    </row>
    <row r="24" spans="1:19" s="35" customFormat="1" ht="12" x14ac:dyDescent="0.2">
      <c r="A24" s="740"/>
      <c r="B24" s="20" t="s">
        <v>18</v>
      </c>
      <c r="C24" s="20"/>
      <c r="D24" s="21"/>
      <c r="E24" s="22">
        <f>SUM(E6,E12,E18)</f>
        <v>362500</v>
      </c>
      <c r="F24" s="22">
        <f>SUM(F6,F12,F18)</f>
        <v>354448</v>
      </c>
      <c r="G24" s="22">
        <f>SUM(G6,G12,G18)</f>
        <v>716948</v>
      </c>
      <c r="H24" s="23"/>
      <c r="I24" s="22">
        <f>SUM(I6,I12,I18)</f>
        <v>125967</v>
      </c>
      <c r="J24" s="23"/>
      <c r="K24" s="22">
        <f>SUM(K6,K12,K18)</f>
        <v>28507</v>
      </c>
      <c r="L24" s="23"/>
      <c r="M24" s="22">
        <f>SUM(M6,M12,M18)</f>
        <v>8898</v>
      </c>
      <c r="N24" s="22">
        <f>SUM(N6,N12,N18)</f>
        <v>23288</v>
      </c>
      <c r="O24" s="22">
        <f>SUM(O6,O12,O18)</f>
        <v>32186</v>
      </c>
      <c r="P24" s="23"/>
      <c r="Q24" s="22">
        <f>SUM(Q6,Q12,Q18)</f>
        <v>5768</v>
      </c>
    </row>
    <row r="25" spans="1:19" ht="8.1" customHeight="1" x14ac:dyDescent="0.2">
      <c r="A25" s="36"/>
      <c r="B25" s="24"/>
      <c r="C25" s="24"/>
      <c r="D25" s="37"/>
      <c r="E25" s="38"/>
      <c r="F25" s="38"/>
      <c r="G25" s="38"/>
      <c r="H25" s="33"/>
      <c r="I25" s="39"/>
      <c r="J25" s="33"/>
      <c r="K25" s="39"/>
      <c r="L25" s="33"/>
      <c r="M25" s="38"/>
      <c r="N25" s="38"/>
      <c r="O25" s="26"/>
      <c r="P25" s="33"/>
      <c r="Q25" s="38"/>
    </row>
    <row r="26" spans="1:19" s="3" customFormat="1" ht="12" x14ac:dyDescent="0.2">
      <c r="A26" s="736" t="s">
        <v>19</v>
      </c>
      <c r="B26" s="40" t="s">
        <v>20</v>
      </c>
      <c r="C26" s="40"/>
      <c r="D26" s="21"/>
      <c r="E26" s="41">
        <f>SUM(E27:E30)</f>
        <v>68602</v>
      </c>
      <c r="F26" s="41">
        <f>SUM(F27:F30)</f>
        <v>76589</v>
      </c>
      <c r="G26" s="41">
        <f>SUM(G27:G30)</f>
        <v>145191</v>
      </c>
      <c r="H26" s="23"/>
      <c r="I26" s="41">
        <f>SUM(I27:I30)</f>
        <v>37858</v>
      </c>
      <c r="J26" s="23"/>
      <c r="K26" s="41">
        <f>SUM(K27:K30)</f>
        <v>4823</v>
      </c>
      <c r="L26" s="23"/>
      <c r="M26" s="41">
        <f>SUM(M27:M30)</f>
        <v>5412</v>
      </c>
      <c r="N26" s="41">
        <f>SUM(N27:N30)</f>
        <v>5877</v>
      </c>
      <c r="O26" s="41">
        <f>SUM(O27:O30)</f>
        <v>11289</v>
      </c>
      <c r="P26" s="23"/>
      <c r="Q26" s="41">
        <f>SUM(Q27:Q30)</f>
        <v>597</v>
      </c>
      <c r="R26" s="4"/>
      <c r="S26" s="4"/>
    </row>
    <row r="27" spans="1:19" ht="12" x14ac:dyDescent="0.2">
      <c r="A27" s="736"/>
      <c r="B27" s="24"/>
      <c r="C27" s="24" t="s">
        <v>21</v>
      </c>
      <c r="D27" s="25"/>
      <c r="E27" s="42">
        <v>42</v>
      </c>
      <c r="F27" s="42">
        <v>111</v>
      </c>
      <c r="G27" s="26">
        <f>SUM(E27:F27)</f>
        <v>153</v>
      </c>
      <c r="H27" s="43"/>
      <c r="I27" s="44">
        <v>46</v>
      </c>
      <c r="J27" s="43"/>
      <c r="K27" s="44">
        <v>8</v>
      </c>
      <c r="L27" s="43"/>
      <c r="M27" s="44">
        <v>5</v>
      </c>
      <c r="N27" s="44">
        <v>13</v>
      </c>
      <c r="O27" s="26">
        <f>SUM(M27:N27)</f>
        <v>18</v>
      </c>
      <c r="P27" s="43"/>
      <c r="Q27" s="45">
        <v>1</v>
      </c>
      <c r="R27" s="9"/>
      <c r="S27" s="9"/>
    </row>
    <row r="28" spans="1:19" ht="10.5" customHeight="1" x14ac:dyDescent="0.2">
      <c r="A28" s="736"/>
      <c r="B28" s="24"/>
      <c r="C28" s="24" t="s">
        <v>12</v>
      </c>
      <c r="D28" s="25"/>
      <c r="E28" s="42">
        <v>38935</v>
      </c>
      <c r="F28" s="42">
        <v>44068</v>
      </c>
      <c r="G28" s="26">
        <f>SUM(E28:F28)</f>
        <v>83003</v>
      </c>
      <c r="H28" s="43"/>
      <c r="I28" s="44">
        <v>20934</v>
      </c>
      <c r="J28" s="43"/>
      <c r="K28" s="44">
        <v>2763</v>
      </c>
      <c r="L28" s="43"/>
      <c r="M28" s="44">
        <v>2517</v>
      </c>
      <c r="N28" s="44">
        <v>2805</v>
      </c>
      <c r="O28" s="26">
        <f>SUM(M28:N28)</f>
        <v>5322</v>
      </c>
      <c r="P28" s="43"/>
      <c r="Q28" s="45">
        <v>356</v>
      </c>
      <c r="R28" s="46"/>
      <c r="S28" s="9"/>
    </row>
    <row r="29" spans="1:19" ht="10.5" customHeight="1" x14ac:dyDescent="0.2">
      <c r="A29" s="736"/>
      <c r="B29" s="24"/>
      <c r="C29" s="24" t="s">
        <v>13</v>
      </c>
      <c r="D29" s="25"/>
      <c r="E29" s="42">
        <v>17637</v>
      </c>
      <c r="F29" s="42">
        <v>17413</v>
      </c>
      <c r="G29" s="26">
        <f>SUM(E29:F29)</f>
        <v>35050</v>
      </c>
      <c r="H29" s="43"/>
      <c r="I29" s="44">
        <v>9149</v>
      </c>
      <c r="J29" s="43"/>
      <c r="K29" s="44">
        <v>846</v>
      </c>
      <c r="L29" s="43"/>
      <c r="M29" s="44">
        <v>1501</v>
      </c>
      <c r="N29" s="44">
        <v>1433</v>
      </c>
      <c r="O29" s="26">
        <f>SUM(M29:N29)</f>
        <v>2934</v>
      </c>
      <c r="P29" s="43"/>
      <c r="Q29" s="45">
        <v>44</v>
      </c>
      <c r="R29" s="9"/>
      <c r="S29" s="9"/>
    </row>
    <row r="30" spans="1:19" ht="10.5" customHeight="1" x14ac:dyDescent="0.2">
      <c r="A30" s="736"/>
      <c r="B30" s="24"/>
      <c r="C30" s="24" t="s">
        <v>15</v>
      </c>
      <c r="D30" s="25"/>
      <c r="E30" s="42">
        <v>11988</v>
      </c>
      <c r="F30" s="42">
        <v>14997</v>
      </c>
      <c r="G30" s="26">
        <f>SUM(E30:F30)</f>
        <v>26985</v>
      </c>
      <c r="H30" s="43"/>
      <c r="I30" s="44">
        <v>7729</v>
      </c>
      <c r="J30" s="43"/>
      <c r="K30" s="44">
        <v>1206</v>
      </c>
      <c r="L30" s="43"/>
      <c r="M30" s="44">
        <v>1389</v>
      </c>
      <c r="N30" s="44">
        <v>1626</v>
      </c>
      <c r="O30" s="26">
        <f>SUM(M30:N30)</f>
        <v>3015</v>
      </c>
      <c r="P30" s="43"/>
      <c r="Q30" s="45">
        <v>196</v>
      </c>
      <c r="R30" s="46"/>
      <c r="S30" s="9"/>
    </row>
    <row r="31" spans="1:19" ht="5.0999999999999996" customHeight="1" x14ac:dyDescent="0.2">
      <c r="A31" s="736"/>
      <c r="B31" s="25"/>
      <c r="C31" s="28"/>
      <c r="D31" s="28"/>
      <c r="E31" s="34"/>
      <c r="F31" s="34"/>
      <c r="G31" s="31"/>
      <c r="H31" s="34"/>
      <c r="I31" s="31"/>
      <c r="J31" s="34"/>
      <c r="K31" s="31"/>
      <c r="L31" s="34"/>
      <c r="M31" s="34"/>
      <c r="N31" s="34"/>
      <c r="O31" s="31"/>
      <c r="P31" s="34"/>
      <c r="Q31" s="31"/>
      <c r="R31" s="9"/>
      <c r="S31" s="9"/>
    </row>
    <row r="32" spans="1:19" ht="14.25" x14ac:dyDescent="0.2">
      <c r="A32" s="736"/>
      <c r="B32" s="40" t="s">
        <v>22</v>
      </c>
      <c r="C32" s="40"/>
      <c r="D32" s="21"/>
      <c r="E32" s="41">
        <f t="shared" ref="E32:Q32" si="3">SUM(E33:E36)</f>
        <v>5800</v>
      </c>
      <c r="F32" s="41">
        <f t="shared" si="3"/>
        <v>5919</v>
      </c>
      <c r="G32" s="41">
        <f t="shared" si="3"/>
        <v>11719</v>
      </c>
      <c r="H32" s="23"/>
      <c r="I32" s="41">
        <f>SUM(I33:I36)</f>
        <v>2099</v>
      </c>
      <c r="J32" s="23"/>
      <c r="K32" s="41">
        <f t="shared" si="3"/>
        <v>111</v>
      </c>
      <c r="L32" s="23"/>
      <c r="M32" s="41">
        <f t="shared" si="3"/>
        <v>111</v>
      </c>
      <c r="N32" s="41">
        <f t="shared" si="3"/>
        <v>125</v>
      </c>
      <c r="O32" s="41">
        <f t="shared" si="3"/>
        <v>236</v>
      </c>
      <c r="P32" s="23"/>
      <c r="Q32" s="41">
        <f t="shared" si="3"/>
        <v>32</v>
      </c>
      <c r="R32" s="9"/>
      <c r="S32" s="9"/>
    </row>
    <row r="33" spans="1:22" s="3" customFormat="1" ht="12" x14ac:dyDescent="0.2">
      <c r="A33" s="736"/>
      <c r="B33" s="24"/>
      <c r="C33" s="24" t="s">
        <v>21</v>
      </c>
      <c r="D33" s="25"/>
      <c r="E33" s="44">
        <v>0</v>
      </c>
      <c r="F33" s="44">
        <v>13</v>
      </c>
      <c r="G33" s="26">
        <f>SUM(E33:F33)</f>
        <v>13</v>
      </c>
      <c r="H33" s="43"/>
      <c r="I33" s="44">
        <v>9</v>
      </c>
      <c r="J33" s="43"/>
      <c r="K33" s="44">
        <v>5</v>
      </c>
      <c r="L33" s="43"/>
      <c r="M33" s="44">
        <v>1</v>
      </c>
      <c r="N33" s="44">
        <v>3</v>
      </c>
      <c r="O33" s="26">
        <f>SUM(M33:N33)</f>
        <v>4</v>
      </c>
      <c r="P33" s="43"/>
      <c r="Q33" s="44">
        <v>1</v>
      </c>
      <c r="R33" s="4"/>
      <c r="S33" s="4"/>
    </row>
    <row r="34" spans="1:22" ht="12" customHeight="1" x14ac:dyDescent="0.2">
      <c r="A34" s="736"/>
      <c r="B34" s="47"/>
      <c r="C34" s="24" t="s">
        <v>12</v>
      </c>
      <c r="D34" s="25"/>
      <c r="E34" s="44">
        <v>4943</v>
      </c>
      <c r="F34" s="44">
        <v>4932</v>
      </c>
      <c r="G34" s="26">
        <f>SUM(E34:F34)</f>
        <v>9875</v>
      </c>
      <c r="H34" s="43"/>
      <c r="I34" s="44">
        <v>1757</v>
      </c>
      <c r="J34" s="43"/>
      <c r="K34" s="44">
        <v>19</v>
      </c>
      <c r="L34" s="43"/>
      <c r="M34" s="44">
        <v>24</v>
      </c>
      <c r="N34" s="44">
        <v>32</v>
      </c>
      <c r="O34" s="26">
        <f>SUM(M34:N34)</f>
        <v>56</v>
      </c>
      <c r="P34" s="43"/>
      <c r="Q34" s="44">
        <v>5</v>
      </c>
      <c r="R34" s="9"/>
      <c r="S34" s="9"/>
    </row>
    <row r="35" spans="1:22" ht="10.5" customHeight="1" x14ac:dyDescent="0.2">
      <c r="A35" s="736"/>
      <c r="B35" s="24"/>
      <c r="C35" s="24" t="s">
        <v>13</v>
      </c>
      <c r="D35" s="25"/>
      <c r="E35" s="44">
        <v>286</v>
      </c>
      <c r="F35" s="44">
        <v>201</v>
      </c>
      <c r="G35" s="26">
        <f>SUM(E35:F35)</f>
        <v>487</v>
      </c>
      <c r="H35" s="43"/>
      <c r="I35" s="44">
        <v>52</v>
      </c>
      <c r="J35" s="43"/>
      <c r="K35" s="44">
        <v>18</v>
      </c>
      <c r="L35" s="43"/>
      <c r="M35" s="44">
        <v>13</v>
      </c>
      <c r="N35" s="44">
        <v>44</v>
      </c>
      <c r="O35" s="26">
        <f>SUM(M35:N35)</f>
        <v>57</v>
      </c>
      <c r="P35" s="43"/>
      <c r="Q35" s="44">
        <v>13</v>
      </c>
      <c r="R35" s="9"/>
      <c r="S35" s="9"/>
    </row>
    <row r="36" spans="1:22" ht="10.5" customHeight="1" x14ac:dyDescent="0.2">
      <c r="A36" s="736"/>
      <c r="B36" s="24"/>
      <c r="C36" s="24" t="s">
        <v>15</v>
      </c>
      <c r="D36" s="25"/>
      <c r="E36" s="44">
        <v>571</v>
      </c>
      <c r="F36" s="44">
        <v>773</v>
      </c>
      <c r="G36" s="26">
        <f>SUM(E36:F36)</f>
        <v>1344</v>
      </c>
      <c r="H36" s="43"/>
      <c r="I36" s="44">
        <v>281</v>
      </c>
      <c r="J36" s="43"/>
      <c r="K36" s="44">
        <v>69</v>
      </c>
      <c r="L36" s="43"/>
      <c r="M36" s="44">
        <v>73</v>
      </c>
      <c r="N36" s="44">
        <v>46</v>
      </c>
      <c r="O36" s="26">
        <f>SUM(M36:N36)</f>
        <v>119</v>
      </c>
      <c r="P36" s="43"/>
      <c r="Q36" s="44">
        <v>13</v>
      </c>
      <c r="R36" s="9"/>
      <c r="S36" s="9"/>
    </row>
    <row r="37" spans="1:22" ht="5.0999999999999996" customHeight="1" x14ac:dyDescent="0.2">
      <c r="A37" s="736"/>
      <c r="B37" s="25"/>
      <c r="C37" s="28"/>
      <c r="D37" s="28"/>
      <c r="E37" s="34"/>
      <c r="F37" s="34"/>
      <c r="G37" s="31"/>
      <c r="H37" s="34"/>
      <c r="I37" s="31"/>
      <c r="J37" s="34"/>
      <c r="K37" s="31"/>
      <c r="L37" s="34"/>
      <c r="M37" s="34"/>
      <c r="N37" s="34"/>
      <c r="O37" s="31"/>
      <c r="P37" s="34"/>
      <c r="Q37" s="31"/>
      <c r="R37" s="9"/>
      <c r="S37" s="9"/>
    </row>
    <row r="38" spans="1:22" s="35" customFormat="1" ht="12" x14ac:dyDescent="0.2">
      <c r="A38" s="736"/>
      <c r="B38" s="40" t="s">
        <v>18</v>
      </c>
      <c r="C38" s="40"/>
      <c r="D38" s="21"/>
      <c r="E38" s="41">
        <f>SUM(E26,E32)</f>
        <v>74402</v>
      </c>
      <c r="F38" s="41">
        <f>SUM(F26,F32)</f>
        <v>82508</v>
      </c>
      <c r="G38" s="41">
        <f>SUM(G26,G32)</f>
        <v>156910</v>
      </c>
      <c r="H38" s="23"/>
      <c r="I38" s="41">
        <f>SUM(I26,I32)</f>
        <v>39957</v>
      </c>
      <c r="J38" s="23"/>
      <c r="K38" s="41">
        <f>SUM(K26,K32)</f>
        <v>4934</v>
      </c>
      <c r="L38" s="23"/>
      <c r="M38" s="41">
        <f>SUM(M26,M32)</f>
        <v>5523</v>
      </c>
      <c r="N38" s="41">
        <f>SUM(N26,N32)</f>
        <v>6002</v>
      </c>
      <c r="O38" s="41">
        <f>SUM(O26,O32)</f>
        <v>11525</v>
      </c>
      <c r="P38" s="23"/>
      <c r="Q38" s="41">
        <f>SUM(Q26,Q32)</f>
        <v>629</v>
      </c>
    </row>
    <row r="39" spans="1:22" ht="8.1" customHeight="1" x14ac:dyDescent="0.2">
      <c r="A39" s="36"/>
      <c r="B39" s="21"/>
      <c r="C39" s="28"/>
      <c r="D39" s="28"/>
      <c r="E39" s="29"/>
      <c r="F39" s="29"/>
      <c r="G39" s="30"/>
      <c r="H39" s="29"/>
      <c r="I39" s="30"/>
      <c r="J39" s="29"/>
      <c r="K39" s="30"/>
      <c r="L39" s="29"/>
      <c r="M39" s="29"/>
      <c r="N39" s="29"/>
      <c r="O39" s="31"/>
      <c r="P39" s="29"/>
      <c r="Q39" s="30"/>
      <c r="R39" s="9"/>
      <c r="S39" s="9"/>
    </row>
    <row r="40" spans="1:22" ht="10.5" customHeight="1" x14ac:dyDescent="0.2">
      <c r="A40" s="741" t="s">
        <v>23</v>
      </c>
      <c r="B40" s="48" t="s">
        <v>20</v>
      </c>
      <c r="C40" s="49"/>
      <c r="D40" s="25"/>
      <c r="E40" s="50">
        <f>SUM(E41:E45)</f>
        <v>65262</v>
      </c>
      <c r="F40" s="50">
        <f>SUM(F41:F45)</f>
        <v>72101</v>
      </c>
      <c r="G40" s="50">
        <f>SUM(G41:G45)</f>
        <v>137363</v>
      </c>
      <c r="H40" s="33"/>
      <c r="I40" s="50">
        <f>SUM(I41:I45)</f>
        <v>23581</v>
      </c>
      <c r="J40" s="33"/>
      <c r="K40" s="50" t="s">
        <v>24</v>
      </c>
      <c r="L40" s="33"/>
      <c r="M40" s="50">
        <f>SUM(M41:M45)</f>
        <v>6594</v>
      </c>
      <c r="N40" s="50">
        <f>SUM(N41:N45)</f>
        <v>4783</v>
      </c>
      <c r="O40" s="50">
        <f>SUM(O41:O45)</f>
        <v>11377</v>
      </c>
      <c r="P40" s="33"/>
      <c r="Q40" s="50">
        <f>SUM(Q41:Q45)</f>
        <v>178</v>
      </c>
      <c r="R40" s="9"/>
      <c r="S40" s="9"/>
    </row>
    <row r="41" spans="1:22" ht="10.5" customHeight="1" x14ac:dyDescent="0.2">
      <c r="A41" s="741"/>
      <c r="B41" s="742"/>
      <c r="C41" s="24" t="s">
        <v>21</v>
      </c>
      <c r="D41" s="37"/>
      <c r="E41" s="44">
        <v>29195</v>
      </c>
      <c r="F41" s="44">
        <v>34925</v>
      </c>
      <c r="G41" s="26">
        <f>SUM(E41:F41)</f>
        <v>64120</v>
      </c>
      <c r="H41" s="51"/>
      <c r="I41" s="44">
        <v>7105</v>
      </c>
      <c r="J41" s="51"/>
      <c r="K41" s="52"/>
      <c r="L41" s="51"/>
      <c r="M41" s="27">
        <v>3239</v>
      </c>
      <c r="N41" s="27">
        <v>2170</v>
      </c>
      <c r="O41" s="26">
        <f>SUM(M41:N41)</f>
        <v>5409</v>
      </c>
      <c r="P41" s="51"/>
      <c r="Q41" s="44">
        <v>35</v>
      </c>
      <c r="R41" s="9"/>
      <c r="S41" s="9"/>
    </row>
    <row r="42" spans="1:22" ht="12" x14ac:dyDescent="0.2">
      <c r="A42" s="741"/>
      <c r="B42" s="743"/>
      <c r="C42" s="24" t="s">
        <v>12</v>
      </c>
      <c r="D42" s="53"/>
      <c r="E42" s="44">
        <v>12106</v>
      </c>
      <c r="F42" s="44">
        <v>9534</v>
      </c>
      <c r="G42" s="26">
        <f>SUM(E42:F42)</f>
        <v>21640</v>
      </c>
      <c r="H42" s="54"/>
      <c r="I42" s="44">
        <v>8558</v>
      </c>
      <c r="J42" s="54"/>
      <c r="K42" s="52"/>
      <c r="L42" s="54"/>
      <c r="M42" s="55">
        <v>936</v>
      </c>
      <c r="N42" s="55">
        <v>777</v>
      </c>
      <c r="O42" s="26">
        <f>SUM(M42:N42)</f>
        <v>1713</v>
      </c>
      <c r="P42" s="54"/>
      <c r="Q42" s="44">
        <v>25</v>
      </c>
      <c r="R42" s="9"/>
      <c r="S42" s="9"/>
    </row>
    <row r="43" spans="1:22" ht="12" x14ac:dyDescent="0.2">
      <c r="A43" s="741"/>
      <c r="B43" s="743"/>
      <c r="C43" s="24" t="s">
        <v>13</v>
      </c>
      <c r="D43" s="37"/>
      <c r="E43" s="44">
        <v>14125</v>
      </c>
      <c r="F43" s="44">
        <v>10481</v>
      </c>
      <c r="G43" s="26">
        <f>SUM(E43:F43)</f>
        <v>24606</v>
      </c>
      <c r="H43" s="51"/>
      <c r="I43" s="44">
        <v>2672</v>
      </c>
      <c r="J43" s="51"/>
      <c r="K43" s="52"/>
      <c r="L43" s="51"/>
      <c r="M43" s="27">
        <v>822</v>
      </c>
      <c r="N43" s="27">
        <v>453</v>
      </c>
      <c r="O43" s="26">
        <f>SUM(M43:N43)</f>
        <v>1275</v>
      </c>
      <c r="P43" s="51"/>
      <c r="Q43" s="44">
        <v>9</v>
      </c>
      <c r="R43" s="9"/>
      <c r="S43" s="9"/>
    </row>
    <row r="44" spans="1:22" ht="12" x14ac:dyDescent="0.2">
      <c r="A44" s="741"/>
      <c r="B44" s="743"/>
      <c r="C44" s="24" t="s">
        <v>25</v>
      </c>
      <c r="D44" s="37"/>
      <c r="E44" s="44">
        <v>728</v>
      </c>
      <c r="F44" s="44">
        <v>3857</v>
      </c>
      <c r="G44" s="26">
        <f>SUM(E44:F44)</f>
        <v>4585</v>
      </c>
      <c r="H44" s="51"/>
      <c r="I44" s="44">
        <v>773</v>
      </c>
      <c r="J44" s="51"/>
      <c r="K44" s="52"/>
      <c r="L44" s="51"/>
      <c r="M44" s="27">
        <v>102</v>
      </c>
      <c r="N44" s="27">
        <v>138</v>
      </c>
      <c r="O44" s="26">
        <f>SUM(M44:N44)</f>
        <v>240</v>
      </c>
      <c r="P44" s="51"/>
      <c r="Q44" s="44">
        <v>13</v>
      </c>
      <c r="R44" s="9"/>
      <c r="S44" s="9"/>
    </row>
    <row r="45" spans="1:22" ht="12" x14ac:dyDescent="0.2">
      <c r="A45" s="741"/>
      <c r="B45" s="743"/>
      <c r="C45" s="24" t="s">
        <v>15</v>
      </c>
      <c r="D45" s="37"/>
      <c r="E45" s="44">
        <v>9108</v>
      </c>
      <c r="F45" s="44">
        <v>13304</v>
      </c>
      <c r="G45" s="26">
        <f>SUM(E45:F45)</f>
        <v>22412</v>
      </c>
      <c r="H45" s="51"/>
      <c r="I45" s="44">
        <v>4473</v>
      </c>
      <c r="J45" s="51"/>
      <c r="K45" s="52"/>
      <c r="L45" s="51"/>
      <c r="M45" s="27">
        <v>1495</v>
      </c>
      <c r="N45" s="27">
        <v>1245</v>
      </c>
      <c r="O45" s="26">
        <f>SUM(M45:N45)</f>
        <v>2740</v>
      </c>
      <c r="P45" s="51"/>
      <c r="Q45" s="44">
        <v>96</v>
      </c>
      <c r="R45" s="9"/>
      <c r="S45" s="9"/>
    </row>
    <row r="46" spans="1:22" ht="5.0999999999999996" customHeight="1" x14ac:dyDescent="0.2">
      <c r="A46" s="741"/>
      <c r="B46" s="21"/>
      <c r="C46" s="28"/>
      <c r="D46" s="28"/>
      <c r="E46" s="34"/>
      <c r="F46" s="34"/>
      <c r="G46" s="31"/>
      <c r="H46" s="29"/>
      <c r="I46" s="31"/>
      <c r="J46" s="29"/>
      <c r="K46" s="31"/>
      <c r="L46" s="29"/>
      <c r="M46" s="34"/>
      <c r="N46" s="34"/>
      <c r="O46" s="31"/>
      <c r="P46" s="29"/>
      <c r="Q46" s="31"/>
      <c r="R46" s="9"/>
      <c r="S46" s="9"/>
      <c r="V46" s="2" t="s">
        <v>26</v>
      </c>
    </row>
    <row r="47" spans="1:22" ht="10.5" customHeight="1" x14ac:dyDescent="0.2">
      <c r="A47" s="741"/>
      <c r="B47" s="48" t="s">
        <v>27</v>
      </c>
      <c r="C47" s="49"/>
      <c r="D47" s="25"/>
      <c r="E47" s="50">
        <f>SUM(E48:E52)</f>
        <v>5032</v>
      </c>
      <c r="F47" s="50">
        <f>SUM(F48:F52)</f>
        <v>6374</v>
      </c>
      <c r="G47" s="50">
        <f>SUM(G48:G52)</f>
        <v>11406</v>
      </c>
      <c r="H47" s="33"/>
      <c r="I47" s="50">
        <f>SUM(I48:I52)</f>
        <v>2434</v>
      </c>
      <c r="J47" s="33"/>
      <c r="K47" s="50" t="s">
        <v>24</v>
      </c>
      <c r="L47" s="33"/>
      <c r="M47" s="50">
        <f>SUM(M48:M52)</f>
        <v>871</v>
      </c>
      <c r="N47" s="50">
        <f>SUM(N48:N52)</f>
        <v>750</v>
      </c>
      <c r="O47" s="50">
        <f>SUM(O48:O52)</f>
        <v>1621</v>
      </c>
      <c r="P47" s="33"/>
      <c r="Q47" s="50">
        <f>SUM(Q48:Q52)</f>
        <v>68</v>
      </c>
      <c r="R47" s="9"/>
      <c r="S47" s="9"/>
    </row>
    <row r="48" spans="1:22" ht="12" x14ac:dyDescent="0.2">
      <c r="A48" s="741"/>
      <c r="B48" s="56"/>
      <c r="C48" s="24" t="s">
        <v>21</v>
      </c>
      <c r="D48" s="25"/>
      <c r="E48" s="44">
        <v>641</v>
      </c>
      <c r="F48" s="44">
        <v>850</v>
      </c>
      <c r="G48" s="26">
        <f>SUM(E48:F48)</f>
        <v>1491</v>
      </c>
      <c r="H48" s="51"/>
      <c r="I48" s="57">
        <v>174</v>
      </c>
      <c r="J48" s="51"/>
      <c r="K48" s="52"/>
      <c r="L48" s="51"/>
      <c r="M48" s="27">
        <v>165</v>
      </c>
      <c r="N48" s="27">
        <v>148</v>
      </c>
      <c r="O48" s="26">
        <f>SUM(M48:N48)</f>
        <v>313</v>
      </c>
      <c r="P48" s="58"/>
      <c r="Q48" s="44">
        <v>12</v>
      </c>
    </row>
    <row r="49" spans="1:19" ht="12" x14ac:dyDescent="0.2">
      <c r="A49" s="741"/>
      <c r="B49" s="56"/>
      <c r="C49" s="24" t="s">
        <v>12</v>
      </c>
      <c r="D49" s="25"/>
      <c r="E49" s="44">
        <v>148</v>
      </c>
      <c r="F49" s="44">
        <v>198</v>
      </c>
      <c r="G49" s="26">
        <f>SUM(E49:F49)</f>
        <v>346</v>
      </c>
      <c r="H49" s="51"/>
      <c r="I49" s="57">
        <v>254</v>
      </c>
      <c r="J49" s="51"/>
      <c r="K49" s="52"/>
      <c r="L49" s="51"/>
      <c r="M49" s="27">
        <v>66</v>
      </c>
      <c r="N49" s="27">
        <v>57</v>
      </c>
      <c r="O49" s="26">
        <f>SUM(M49:N49)</f>
        <v>123</v>
      </c>
      <c r="P49" s="58"/>
      <c r="Q49" s="44">
        <v>10</v>
      </c>
    </row>
    <row r="50" spans="1:19" ht="12" x14ac:dyDescent="0.2">
      <c r="A50" s="741"/>
      <c r="B50" s="56"/>
      <c r="C50" s="24" t="s">
        <v>13</v>
      </c>
      <c r="D50" s="25"/>
      <c r="E50" s="44">
        <v>706</v>
      </c>
      <c r="F50" s="44">
        <v>920</v>
      </c>
      <c r="G50" s="26">
        <f>SUM(E50:F50)</f>
        <v>1626</v>
      </c>
      <c r="H50" s="51"/>
      <c r="I50" s="57">
        <v>212</v>
      </c>
      <c r="J50" s="51"/>
      <c r="K50" s="52"/>
      <c r="L50" s="51"/>
      <c r="M50" s="27">
        <v>38</v>
      </c>
      <c r="N50" s="27">
        <v>41</v>
      </c>
      <c r="O50" s="26">
        <f>SUM(M50:N50)</f>
        <v>79</v>
      </c>
      <c r="P50" s="58"/>
      <c r="Q50" s="44">
        <v>6</v>
      </c>
    </row>
    <row r="51" spans="1:19" ht="12" x14ac:dyDescent="0.2">
      <c r="A51" s="741"/>
      <c r="B51" s="56"/>
      <c r="C51" s="24" t="s">
        <v>25</v>
      </c>
      <c r="D51" s="37"/>
      <c r="E51" s="44">
        <v>148</v>
      </c>
      <c r="F51" s="44">
        <v>463</v>
      </c>
      <c r="G51" s="26">
        <f>SUM(E51:F51)</f>
        <v>611</v>
      </c>
      <c r="H51" s="51"/>
      <c r="I51" s="57">
        <v>83</v>
      </c>
      <c r="J51" s="51"/>
      <c r="K51" s="52"/>
      <c r="L51" s="51"/>
      <c r="M51" s="27">
        <v>18</v>
      </c>
      <c r="N51" s="27">
        <v>28</v>
      </c>
      <c r="O51" s="26">
        <f>SUM(M51:N51)</f>
        <v>46</v>
      </c>
      <c r="P51" s="58"/>
      <c r="Q51" s="44">
        <v>5</v>
      </c>
    </row>
    <row r="52" spans="1:19" ht="12" x14ac:dyDescent="0.2">
      <c r="A52" s="741"/>
      <c r="B52" s="56"/>
      <c r="C52" s="24" t="s">
        <v>15</v>
      </c>
      <c r="D52" s="53"/>
      <c r="E52" s="44">
        <v>3389</v>
      </c>
      <c r="F52" s="44">
        <v>3943</v>
      </c>
      <c r="G52" s="26">
        <f>SUM(E52:F52)</f>
        <v>7332</v>
      </c>
      <c r="H52" s="51"/>
      <c r="I52" s="57">
        <v>1711</v>
      </c>
      <c r="J52" s="51"/>
      <c r="K52" s="52"/>
      <c r="L52" s="51"/>
      <c r="M52" s="27">
        <v>584</v>
      </c>
      <c r="N52" s="27">
        <v>476</v>
      </c>
      <c r="O52" s="26">
        <f>SUM(M52:N52)</f>
        <v>1060</v>
      </c>
      <c r="P52" s="58"/>
      <c r="Q52" s="44">
        <v>35</v>
      </c>
    </row>
    <row r="53" spans="1:19" ht="5.0999999999999996" customHeight="1" x14ac:dyDescent="0.2">
      <c r="A53" s="741"/>
      <c r="B53" s="25"/>
      <c r="C53" s="28"/>
      <c r="D53" s="28"/>
      <c r="E53" s="34"/>
      <c r="F53" s="34"/>
      <c r="G53" s="26"/>
      <c r="H53" s="29"/>
      <c r="I53" s="44"/>
      <c r="J53" s="29"/>
      <c r="K53" s="26"/>
      <c r="L53" s="29"/>
      <c r="M53" s="34"/>
      <c r="N53" s="34"/>
      <c r="O53" s="26"/>
      <c r="P53" s="29"/>
      <c r="Q53" s="26"/>
      <c r="R53" s="9"/>
      <c r="S53" s="9"/>
    </row>
    <row r="54" spans="1:19" s="35" customFormat="1" ht="12" x14ac:dyDescent="0.2">
      <c r="A54" s="741"/>
      <c r="B54" s="48" t="s">
        <v>18</v>
      </c>
      <c r="C54" s="49"/>
      <c r="D54" s="25"/>
      <c r="E54" s="50">
        <f>SUM(E40,E47)</f>
        <v>70294</v>
      </c>
      <c r="F54" s="50">
        <f>SUM(F40,F47)</f>
        <v>78475</v>
      </c>
      <c r="G54" s="50">
        <f>SUM(G40,G47)</f>
        <v>148769</v>
      </c>
      <c r="H54" s="33"/>
      <c r="I54" s="50">
        <f>SUM(I40,I47)</f>
        <v>26015</v>
      </c>
      <c r="J54" s="33"/>
      <c r="K54" s="50" t="s">
        <v>24</v>
      </c>
      <c r="L54" s="33"/>
      <c r="M54" s="50">
        <f>SUM(M40,M47)</f>
        <v>7465</v>
      </c>
      <c r="N54" s="50">
        <f>SUM(N40,N47)</f>
        <v>5533</v>
      </c>
      <c r="O54" s="50">
        <f>SUM(O40,O47)</f>
        <v>12998</v>
      </c>
      <c r="P54" s="33"/>
      <c r="Q54" s="50">
        <f>SUM(Q40,Q47)</f>
        <v>246</v>
      </c>
    </row>
    <row r="55" spans="1:19" ht="8.1" customHeight="1" x14ac:dyDescent="0.2">
      <c r="A55" s="36"/>
      <c r="B55" s="21"/>
      <c r="C55" s="28"/>
      <c r="D55" s="28"/>
      <c r="E55" s="29"/>
      <c r="F55" s="29"/>
      <c r="G55" s="30"/>
      <c r="H55" s="29"/>
      <c r="I55" s="30"/>
      <c r="J55" s="29"/>
      <c r="K55" s="30"/>
      <c r="L55" s="29"/>
      <c r="M55" s="29"/>
      <c r="N55" s="29"/>
      <c r="O55" s="31"/>
      <c r="P55" s="29"/>
      <c r="Q55" s="30"/>
      <c r="R55" s="9"/>
      <c r="S55" s="9"/>
    </row>
    <row r="56" spans="1:19" ht="12" x14ac:dyDescent="0.2">
      <c r="A56" s="744" t="s">
        <v>28</v>
      </c>
      <c r="B56" s="59" t="s">
        <v>29</v>
      </c>
      <c r="C56" s="59"/>
      <c r="D56" s="21"/>
      <c r="E56" s="60">
        <f t="shared" ref="E56:Q56" si="4">SUM(E57:E60)</f>
        <v>4730</v>
      </c>
      <c r="F56" s="60">
        <f t="shared" si="4"/>
        <v>4376</v>
      </c>
      <c r="G56" s="60">
        <f t="shared" si="4"/>
        <v>9106</v>
      </c>
      <c r="H56" s="23"/>
      <c r="I56" s="60" t="s">
        <v>11</v>
      </c>
      <c r="J56" s="23"/>
      <c r="K56" s="60">
        <f t="shared" si="4"/>
        <v>626</v>
      </c>
      <c r="L56" s="23"/>
      <c r="M56" s="60">
        <f t="shared" si="4"/>
        <v>0</v>
      </c>
      <c r="N56" s="60">
        <f t="shared" si="4"/>
        <v>285</v>
      </c>
      <c r="O56" s="60">
        <f t="shared" si="4"/>
        <v>285</v>
      </c>
      <c r="P56" s="23"/>
      <c r="Q56" s="60">
        <f t="shared" si="4"/>
        <v>97</v>
      </c>
    </row>
    <row r="57" spans="1:19" ht="12" x14ac:dyDescent="0.2">
      <c r="A57" s="744"/>
      <c r="B57" s="24"/>
      <c r="C57" s="24" t="s">
        <v>12</v>
      </c>
      <c r="D57" s="25"/>
      <c r="E57" s="26">
        <v>109</v>
      </c>
      <c r="F57" s="26">
        <v>51</v>
      </c>
      <c r="G57" s="26">
        <f>SUM(E57:F57)</f>
        <v>160</v>
      </c>
      <c r="H57" s="27"/>
      <c r="I57" s="61"/>
      <c r="J57" s="27"/>
      <c r="K57" s="61">
        <v>13</v>
      </c>
      <c r="L57" s="27"/>
      <c r="M57" s="26">
        <v>0</v>
      </c>
      <c r="N57" s="26">
        <v>2</v>
      </c>
      <c r="O57" s="26">
        <f>SUM(M57:N57)</f>
        <v>2</v>
      </c>
      <c r="P57" s="27"/>
      <c r="Q57" s="26">
        <v>2</v>
      </c>
    </row>
    <row r="58" spans="1:19" ht="12" x14ac:dyDescent="0.2">
      <c r="A58" s="744"/>
      <c r="B58" s="24"/>
      <c r="C58" s="24" t="s">
        <v>13</v>
      </c>
      <c r="D58" s="25"/>
      <c r="E58" s="26">
        <v>448</v>
      </c>
      <c r="F58" s="26">
        <v>408</v>
      </c>
      <c r="G58" s="26">
        <f>SUM(E58:F58)</f>
        <v>856</v>
      </c>
      <c r="H58" s="27"/>
      <c r="I58" s="61"/>
      <c r="J58" s="27"/>
      <c r="K58" s="61">
        <v>58</v>
      </c>
      <c r="L58" s="27"/>
      <c r="M58" s="26">
        <v>0</v>
      </c>
      <c r="N58" s="26">
        <v>6</v>
      </c>
      <c r="O58" s="26">
        <f>SUM(M58:N58)</f>
        <v>6</v>
      </c>
      <c r="P58" s="27"/>
      <c r="Q58" s="26">
        <v>9</v>
      </c>
    </row>
    <row r="59" spans="1:19" ht="12" x14ac:dyDescent="0.2">
      <c r="A59" s="744"/>
      <c r="B59" s="24"/>
      <c r="C59" s="24" t="s">
        <v>25</v>
      </c>
      <c r="D59" s="25"/>
      <c r="E59" s="26">
        <v>225</v>
      </c>
      <c r="F59" s="26">
        <v>237</v>
      </c>
      <c r="G59" s="26">
        <f>SUM(E59:F59)</f>
        <v>462</v>
      </c>
      <c r="H59" s="27"/>
      <c r="I59" s="61"/>
      <c r="J59" s="27"/>
      <c r="K59" s="61">
        <v>45</v>
      </c>
      <c r="L59" s="27"/>
      <c r="M59" s="26">
        <v>0</v>
      </c>
      <c r="N59" s="26">
        <v>33</v>
      </c>
      <c r="O59" s="26">
        <f>SUM(M59:N59)</f>
        <v>33</v>
      </c>
      <c r="P59" s="27"/>
      <c r="Q59" s="26">
        <v>11</v>
      </c>
    </row>
    <row r="60" spans="1:19" ht="12" x14ac:dyDescent="0.2">
      <c r="A60" s="744"/>
      <c r="B60" s="24"/>
      <c r="C60" s="24" t="s">
        <v>15</v>
      </c>
      <c r="D60" s="25"/>
      <c r="E60" s="26">
        <v>3948</v>
      </c>
      <c r="F60" s="26">
        <v>3680</v>
      </c>
      <c r="G60" s="26">
        <f>SUM(E60:F60)</f>
        <v>7628</v>
      </c>
      <c r="H60" s="27"/>
      <c r="I60" s="61"/>
      <c r="J60" s="27"/>
      <c r="K60" s="61">
        <v>510</v>
      </c>
      <c r="L60" s="27"/>
      <c r="M60" s="26">
        <v>0</v>
      </c>
      <c r="N60" s="26">
        <v>244</v>
      </c>
      <c r="O60" s="26">
        <f>SUM(M60:N60)</f>
        <v>244</v>
      </c>
      <c r="P60" s="27"/>
      <c r="Q60" s="26">
        <v>75</v>
      </c>
    </row>
    <row r="61" spans="1:19" ht="5.0999999999999996" customHeight="1" x14ac:dyDescent="0.2">
      <c r="A61" s="744"/>
      <c r="B61" s="21"/>
      <c r="C61" s="28"/>
      <c r="D61" s="28"/>
      <c r="E61" s="29"/>
      <c r="F61" s="29"/>
      <c r="G61" s="30"/>
      <c r="H61" s="29"/>
      <c r="I61" s="39"/>
      <c r="J61" s="29"/>
      <c r="K61" s="39"/>
      <c r="L61" s="29"/>
      <c r="M61" s="29"/>
      <c r="N61" s="29"/>
      <c r="O61" s="31"/>
      <c r="P61" s="29"/>
      <c r="Q61" s="30"/>
    </row>
    <row r="62" spans="1:19" ht="12" x14ac:dyDescent="0.2">
      <c r="A62" s="744"/>
      <c r="B62" s="59" t="s">
        <v>30</v>
      </c>
      <c r="C62" s="59"/>
      <c r="D62" s="21"/>
      <c r="E62" s="60">
        <f t="shared" ref="E62:Q62" si="5">SUM(E63:E63)</f>
        <v>3803</v>
      </c>
      <c r="F62" s="60">
        <f t="shared" si="5"/>
        <v>3791</v>
      </c>
      <c r="G62" s="60">
        <f t="shared" si="5"/>
        <v>7594</v>
      </c>
      <c r="H62" s="23"/>
      <c r="I62" s="60" t="s">
        <v>11</v>
      </c>
      <c r="J62" s="23"/>
      <c r="K62" s="60">
        <f t="shared" si="5"/>
        <v>667</v>
      </c>
      <c r="L62" s="23"/>
      <c r="M62" s="60">
        <f t="shared" si="5"/>
        <v>0</v>
      </c>
      <c r="N62" s="60">
        <f t="shared" si="5"/>
        <v>667</v>
      </c>
      <c r="O62" s="60">
        <f t="shared" si="5"/>
        <v>667</v>
      </c>
      <c r="P62" s="23"/>
      <c r="Q62" s="60">
        <f t="shared" si="5"/>
        <v>72</v>
      </c>
    </row>
    <row r="63" spans="1:19" ht="12" x14ac:dyDescent="0.2">
      <c r="A63" s="744"/>
      <c r="B63" s="24"/>
      <c r="C63" s="24" t="s">
        <v>25</v>
      </c>
      <c r="D63" s="25"/>
      <c r="E63" s="26">
        <v>3803</v>
      </c>
      <c r="F63" s="26">
        <v>3791</v>
      </c>
      <c r="G63" s="26">
        <f>SUM(E63:F63)</f>
        <v>7594</v>
      </c>
      <c r="H63" s="27"/>
      <c r="I63" s="61"/>
      <c r="J63" s="27"/>
      <c r="K63" s="61">
        <v>667</v>
      </c>
      <c r="L63" s="27"/>
      <c r="M63" s="26">
        <v>0</v>
      </c>
      <c r="N63" s="26">
        <v>667</v>
      </c>
      <c r="O63" s="26">
        <f>SUM(M63:N63)</f>
        <v>667</v>
      </c>
      <c r="P63" s="27"/>
      <c r="Q63" s="26">
        <v>72</v>
      </c>
    </row>
    <row r="64" spans="1:19" ht="5.0999999999999996" customHeight="1" x14ac:dyDescent="0.2">
      <c r="A64" s="744"/>
      <c r="B64" s="21"/>
      <c r="C64" s="28"/>
      <c r="D64" s="25"/>
      <c r="E64" s="34"/>
      <c r="F64" s="34"/>
      <c r="G64" s="31"/>
      <c r="H64" s="27"/>
      <c r="I64" s="27"/>
      <c r="J64" s="27"/>
      <c r="K64" s="27"/>
      <c r="L64" s="27"/>
      <c r="M64" s="34"/>
      <c r="N64" s="34"/>
      <c r="O64" s="31"/>
      <c r="P64" s="27"/>
      <c r="Q64" s="31"/>
    </row>
    <row r="65" spans="1:19" ht="12" x14ac:dyDescent="0.2">
      <c r="A65" s="744"/>
      <c r="B65" s="59" t="s">
        <v>31</v>
      </c>
      <c r="C65" s="59"/>
      <c r="D65" s="21"/>
      <c r="E65" s="60">
        <f t="shared" ref="E65:Q65" si="6">SUM(E66:E66)</f>
        <v>277</v>
      </c>
      <c r="F65" s="60">
        <f t="shared" si="6"/>
        <v>274</v>
      </c>
      <c r="G65" s="60">
        <f t="shared" si="6"/>
        <v>551</v>
      </c>
      <c r="H65" s="23"/>
      <c r="I65" s="60" t="s">
        <v>11</v>
      </c>
      <c r="J65" s="23"/>
      <c r="K65" s="60">
        <f t="shared" si="6"/>
        <v>37</v>
      </c>
      <c r="L65" s="23"/>
      <c r="M65" s="60">
        <f t="shared" si="6"/>
        <v>0</v>
      </c>
      <c r="N65" s="60">
        <f t="shared" si="6"/>
        <v>27</v>
      </c>
      <c r="O65" s="60">
        <f t="shared" si="6"/>
        <v>27</v>
      </c>
      <c r="P65" s="23"/>
      <c r="Q65" s="60">
        <f t="shared" si="6"/>
        <v>25</v>
      </c>
    </row>
    <row r="66" spans="1:19" ht="12" x14ac:dyDescent="0.2">
      <c r="A66" s="744"/>
      <c r="B66" s="24"/>
      <c r="C66" s="24" t="s">
        <v>25</v>
      </c>
      <c r="D66" s="25"/>
      <c r="E66" s="26">
        <v>277</v>
      </c>
      <c r="F66" s="26">
        <v>274</v>
      </c>
      <c r="G66" s="26">
        <f>SUM(E66:F66)</f>
        <v>551</v>
      </c>
      <c r="H66" s="27"/>
      <c r="I66" s="61"/>
      <c r="J66" s="27"/>
      <c r="K66" s="61">
        <v>37</v>
      </c>
      <c r="L66" s="27"/>
      <c r="M66" s="26">
        <v>0</v>
      </c>
      <c r="N66" s="26">
        <v>27</v>
      </c>
      <c r="O66" s="26">
        <f>SUM(M66:N66)</f>
        <v>27</v>
      </c>
      <c r="P66" s="27"/>
      <c r="Q66" s="26">
        <v>25</v>
      </c>
    </row>
    <row r="67" spans="1:19" ht="5.0999999999999996" customHeight="1" x14ac:dyDescent="0.2">
      <c r="A67" s="744"/>
      <c r="B67" s="21"/>
      <c r="C67" s="28"/>
      <c r="D67" s="25"/>
      <c r="E67" s="29"/>
      <c r="F67" s="29"/>
      <c r="G67" s="30"/>
      <c r="H67" s="33"/>
      <c r="I67" s="33"/>
      <c r="J67" s="33"/>
      <c r="K67" s="33"/>
      <c r="L67" s="33"/>
      <c r="M67" s="29"/>
      <c r="N67" s="29"/>
      <c r="O67" s="31"/>
      <c r="P67" s="33"/>
      <c r="Q67" s="30"/>
    </row>
    <row r="68" spans="1:19" ht="14.25" x14ac:dyDescent="0.2">
      <c r="A68" s="744"/>
      <c r="B68" s="59" t="s">
        <v>32</v>
      </c>
      <c r="C68" s="59"/>
      <c r="D68" s="21"/>
      <c r="E68" s="60">
        <f>SUM(E69:E70)</f>
        <v>8933</v>
      </c>
      <c r="F68" s="60">
        <f>SUM(F69:F70)</f>
        <v>4439</v>
      </c>
      <c r="G68" s="60">
        <f>SUM(G69:G70)</f>
        <v>13372</v>
      </c>
      <c r="H68" s="23"/>
      <c r="I68" s="60" t="s">
        <v>11</v>
      </c>
      <c r="J68" s="23"/>
      <c r="K68" s="60" t="s">
        <v>11</v>
      </c>
      <c r="L68" s="23"/>
      <c r="M68" s="60">
        <f>SUM(M69:M70)</f>
        <v>131</v>
      </c>
      <c r="N68" s="60">
        <f>SUM(N69:N70)</f>
        <v>920</v>
      </c>
      <c r="O68" s="60">
        <f>SUM(O69:O70)</f>
        <v>1051</v>
      </c>
      <c r="P68" s="23"/>
      <c r="Q68" s="60">
        <f>SUM(Q69:Q70)</f>
        <v>179</v>
      </c>
    </row>
    <row r="69" spans="1:19" ht="12" x14ac:dyDescent="0.2">
      <c r="A69" s="744"/>
      <c r="B69" s="24"/>
      <c r="C69" s="24" t="s">
        <v>12</v>
      </c>
      <c r="D69" s="25"/>
      <c r="E69" s="26">
        <v>1718</v>
      </c>
      <c r="F69" s="26">
        <v>781</v>
      </c>
      <c r="G69" s="26">
        <f>SUM(E69:F69)</f>
        <v>2499</v>
      </c>
      <c r="H69" s="27"/>
      <c r="I69" s="61"/>
      <c r="J69" s="27"/>
      <c r="K69" s="61"/>
      <c r="L69" s="27"/>
      <c r="M69" s="26">
        <v>25</v>
      </c>
      <c r="N69" s="26">
        <v>263</v>
      </c>
      <c r="O69" s="26">
        <f>SUM(M69:N69)</f>
        <v>288</v>
      </c>
      <c r="P69" s="27"/>
      <c r="Q69" s="26">
        <v>41</v>
      </c>
    </row>
    <row r="70" spans="1:19" ht="12" x14ac:dyDescent="0.2">
      <c r="A70" s="744"/>
      <c r="B70" s="24"/>
      <c r="C70" s="24" t="s">
        <v>25</v>
      </c>
      <c r="D70" s="28"/>
      <c r="E70" s="26">
        <v>7215</v>
      </c>
      <c r="F70" s="26">
        <v>3658</v>
      </c>
      <c r="G70" s="26">
        <f>SUM(E70:F70)</f>
        <v>10873</v>
      </c>
      <c r="H70" s="34"/>
      <c r="I70" s="61"/>
      <c r="J70" s="34"/>
      <c r="K70" s="61"/>
      <c r="L70" s="34"/>
      <c r="M70" s="26">
        <v>106</v>
      </c>
      <c r="N70" s="26">
        <v>657</v>
      </c>
      <c r="O70" s="26">
        <f>SUM(M70:N70)</f>
        <v>763</v>
      </c>
      <c r="P70" s="34"/>
      <c r="Q70" s="26">
        <v>138</v>
      </c>
    </row>
    <row r="71" spans="1:19" ht="5.0999999999999996" customHeight="1" x14ac:dyDescent="0.2">
      <c r="A71" s="744"/>
      <c r="B71" s="21"/>
      <c r="C71" s="28"/>
      <c r="D71" s="21"/>
      <c r="E71" s="29"/>
      <c r="F71" s="29"/>
      <c r="G71" s="30"/>
      <c r="H71" s="32"/>
      <c r="I71" s="32"/>
      <c r="J71" s="32"/>
      <c r="K71" s="32"/>
      <c r="L71" s="32"/>
      <c r="M71" s="29"/>
      <c r="N71" s="29"/>
      <c r="O71" s="31"/>
      <c r="P71" s="32"/>
      <c r="Q71" s="30"/>
    </row>
    <row r="72" spans="1:19" ht="12" x14ac:dyDescent="0.2">
      <c r="A72" s="744"/>
      <c r="B72" s="59" t="s">
        <v>33</v>
      </c>
      <c r="C72" s="59"/>
      <c r="D72" s="21"/>
      <c r="E72" s="60">
        <f t="shared" ref="E72:Q72" si="7">SUM(E73:E75)</f>
        <v>1283</v>
      </c>
      <c r="F72" s="60">
        <f t="shared" si="7"/>
        <v>793</v>
      </c>
      <c r="G72" s="60">
        <f t="shared" si="7"/>
        <v>2076</v>
      </c>
      <c r="H72" s="23"/>
      <c r="I72" s="60" t="s">
        <v>11</v>
      </c>
      <c r="J72" s="23"/>
      <c r="K72" s="60">
        <f t="shared" si="7"/>
        <v>204</v>
      </c>
      <c r="L72" s="23"/>
      <c r="M72" s="60">
        <f t="shared" si="7"/>
        <v>66</v>
      </c>
      <c r="N72" s="60">
        <f t="shared" si="7"/>
        <v>241</v>
      </c>
      <c r="O72" s="60">
        <f t="shared" si="7"/>
        <v>307</v>
      </c>
      <c r="P72" s="23"/>
      <c r="Q72" s="60">
        <f t="shared" si="7"/>
        <v>42</v>
      </c>
    </row>
    <row r="73" spans="1:19" ht="12" x14ac:dyDescent="0.2">
      <c r="A73" s="744"/>
      <c r="B73" s="24"/>
      <c r="C73" s="24" t="s">
        <v>12</v>
      </c>
      <c r="D73" s="25"/>
      <c r="E73" s="26">
        <v>290</v>
      </c>
      <c r="F73" s="26">
        <v>186</v>
      </c>
      <c r="G73" s="26">
        <f>SUM(E73:F73)</f>
        <v>476</v>
      </c>
      <c r="H73" s="27"/>
      <c r="I73" s="61"/>
      <c r="J73" s="27"/>
      <c r="K73" s="61">
        <v>43</v>
      </c>
      <c r="L73" s="27"/>
      <c r="M73" s="26">
        <v>15</v>
      </c>
      <c r="N73" s="26">
        <v>72</v>
      </c>
      <c r="O73" s="26">
        <f>SUM(M73:N73)</f>
        <v>87</v>
      </c>
      <c r="P73" s="27"/>
      <c r="Q73" s="26">
        <v>11</v>
      </c>
    </row>
    <row r="74" spans="1:19" ht="12" x14ac:dyDescent="0.2">
      <c r="A74" s="744"/>
      <c r="B74" s="24"/>
      <c r="C74" s="24" t="s">
        <v>25</v>
      </c>
      <c r="D74" s="25"/>
      <c r="E74" s="26">
        <v>896</v>
      </c>
      <c r="F74" s="26">
        <v>540</v>
      </c>
      <c r="G74" s="26">
        <f>SUM(E74:F74)</f>
        <v>1436</v>
      </c>
      <c r="H74" s="27"/>
      <c r="I74" s="61"/>
      <c r="J74" s="27"/>
      <c r="K74" s="61">
        <v>150</v>
      </c>
      <c r="L74" s="27"/>
      <c r="M74" s="26">
        <v>50</v>
      </c>
      <c r="N74" s="26">
        <v>148</v>
      </c>
      <c r="O74" s="26">
        <f>SUM(M74:N74)</f>
        <v>198</v>
      </c>
      <c r="P74" s="27"/>
      <c r="Q74" s="26">
        <v>29</v>
      </c>
    </row>
    <row r="75" spans="1:19" ht="12" x14ac:dyDescent="0.2">
      <c r="A75" s="744"/>
      <c r="B75" s="24"/>
      <c r="C75" s="24" t="s">
        <v>15</v>
      </c>
      <c r="D75" s="28"/>
      <c r="E75" s="26">
        <v>97</v>
      </c>
      <c r="F75" s="26">
        <v>67</v>
      </c>
      <c r="G75" s="26">
        <f>SUM(E75:F75)</f>
        <v>164</v>
      </c>
      <c r="H75" s="34"/>
      <c r="I75" s="61"/>
      <c r="J75" s="34"/>
      <c r="K75" s="61">
        <v>11</v>
      </c>
      <c r="L75" s="34"/>
      <c r="M75" s="26">
        <v>1</v>
      </c>
      <c r="N75" s="26">
        <v>21</v>
      </c>
      <c r="O75" s="26">
        <f>SUM(M75:N75)</f>
        <v>22</v>
      </c>
      <c r="P75" s="34"/>
      <c r="Q75" s="26">
        <v>2</v>
      </c>
    </row>
    <row r="76" spans="1:19" ht="5.0999999999999996" customHeight="1" x14ac:dyDescent="0.2">
      <c r="A76" s="744"/>
      <c r="B76" s="21"/>
      <c r="C76" s="28"/>
      <c r="D76" s="21"/>
      <c r="E76" s="29"/>
      <c r="F76" s="29"/>
      <c r="G76" s="30"/>
      <c r="H76" s="32"/>
      <c r="I76" s="32"/>
      <c r="J76" s="32"/>
      <c r="K76" s="32"/>
      <c r="L76" s="32"/>
      <c r="M76" s="29"/>
      <c r="N76" s="29"/>
      <c r="O76" s="31"/>
      <c r="P76" s="32"/>
      <c r="Q76" s="30"/>
    </row>
    <row r="77" spans="1:19" ht="12" x14ac:dyDescent="0.2">
      <c r="A77" s="744"/>
      <c r="B77" s="59" t="s">
        <v>34</v>
      </c>
      <c r="C77" s="59"/>
      <c r="D77" s="21"/>
      <c r="E77" s="60">
        <f t="shared" ref="E77:Q77" si="8">SUM(E78:E81)</f>
        <v>40981</v>
      </c>
      <c r="F77" s="60">
        <f t="shared" si="8"/>
        <v>40646</v>
      </c>
      <c r="G77" s="60">
        <f t="shared" si="8"/>
        <v>81627</v>
      </c>
      <c r="H77" s="23"/>
      <c r="I77" s="60" t="s">
        <v>11</v>
      </c>
      <c r="J77" s="23"/>
      <c r="K77" s="60">
        <f t="shared" si="8"/>
        <v>6789</v>
      </c>
      <c r="L77" s="23"/>
      <c r="M77" s="60">
        <f t="shared" si="8"/>
        <v>742</v>
      </c>
      <c r="N77" s="60">
        <f t="shared" si="8"/>
        <v>838</v>
      </c>
      <c r="O77" s="60">
        <f t="shared" si="8"/>
        <v>1580</v>
      </c>
      <c r="P77" s="23"/>
      <c r="Q77" s="60">
        <f t="shared" si="8"/>
        <v>99</v>
      </c>
    </row>
    <row r="78" spans="1:19" ht="12" x14ac:dyDescent="0.2">
      <c r="A78" s="744"/>
      <c r="B78" s="745" t="s">
        <v>35</v>
      </c>
      <c r="C78" s="25" t="s">
        <v>21</v>
      </c>
      <c r="D78" s="25"/>
      <c r="E78" s="26">
        <v>27524</v>
      </c>
      <c r="F78" s="26">
        <v>32713</v>
      </c>
      <c r="G78" s="26">
        <f>SUM(E78:F78)</f>
        <v>60237</v>
      </c>
      <c r="H78" s="27"/>
      <c r="I78" s="61"/>
      <c r="J78" s="27"/>
      <c r="K78" s="61">
        <v>5071</v>
      </c>
      <c r="L78" s="27"/>
      <c r="M78" s="27">
        <v>509</v>
      </c>
      <c r="N78" s="27">
        <v>628</v>
      </c>
      <c r="O78" s="26">
        <f>SUM(M78:N78)</f>
        <v>1137</v>
      </c>
      <c r="P78" s="27"/>
      <c r="Q78" s="27">
        <v>28</v>
      </c>
      <c r="S78" s="14"/>
    </row>
    <row r="79" spans="1:19" ht="12" x14ac:dyDescent="0.2">
      <c r="A79" s="744"/>
      <c r="B79" s="745"/>
      <c r="C79" s="25" t="s">
        <v>12</v>
      </c>
      <c r="D79" s="25"/>
      <c r="E79" s="26">
        <v>11732</v>
      </c>
      <c r="F79" s="26">
        <v>5598</v>
      </c>
      <c r="G79" s="26">
        <f>SUM(E79:F79)</f>
        <v>17330</v>
      </c>
      <c r="H79" s="27"/>
      <c r="I79" s="61"/>
      <c r="J79" s="27"/>
      <c r="K79" s="61">
        <v>1437</v>
      </c>
      <c r="L79" s="27"/>
      <c r="M79" s="27">
        <v>105</v>
      </c>
      <c r="N79" s="27">
        <v>47</v>
      </c>
      <c r="O79" s="26">
        <f>SUM(M79:N79)</f>
        <v>152</v>
      </c>
      <c r="P79" s="27"/>
      <c r="Q79" s="27">
        <v>19</v>
      </c>
      <c r="S79" s="14"/>
    </row>
    <row r="80" spans="1:19" ht="12" x14ac:dyDescent="0.2">
      <c r="A80" s="744"/>
      <c r="B80" s="745"/>
      <c r="C80" s="25" t="s">
        <v>13</v>
      </c>
      <c r="D80" s="28"/>
      <c r="E80" s="26">
        <v>1650</v>
      </c>
      <c r="F80" s="26">
        <v>2242</v>
      </c>
      <c r="G80" s="26">
        <f>SUM(E80:F80)</f>
        <v>3892</v>
      </c>
      <c r="H80" s="34"/>
      <c r="I80" s="61"/>
      <c r="J80" s="34"/>
      <c r="K80" s="61">
        <v>265</v>
      </c>
      <c r="L80" s="34"/>
      <c r="M80" s="27">
        <v>120</v>
      </c>
      <c r="N80" s="27">
        <v>149</v>
      </c>
      <c r="O80" s="26">
        <f>SUM(M80:N80)</f>
        <v>269</v>
      </c>
      <c r="P80" s="34"/>
      <c r="Q80" s="27">
        <v>51</v>
      </c>
      <c r="S80" s="14"/>
    </row>
    <row r="81" spans="1:19" ht="12" x14ac:dyDescent="0.2">
      <c r="A81" s="744"/>
      <c r="B81" s="745"/>
      <c r="C81" s="25" t="s">
        <v>15</v>
      </c>
      <c r="D81" s="21"/>
      <c r="E81" s="26">
        <v>75</v>
      </c>
      <c r="F81" s="26">
        <v>93</v>
      </c>
      <c r="G81" s="26">
        <f>SUM(E81:F81)</f>
        <v>168</v>
      </c>
      <c r="H81" s="23"/>
      <c r="I81" s="61"/>
      <c r="J81" s="23"/>
      <c r="K81" s="61">
        <v>16</v>
      </c>
      <c r="L81" s="23"/>
      <c r="M81" s="27">
        <v>8</v>
      </c>
      <c r="N81" s="27">
        <v>14</v>
      </c>
      <c r="O81" s="26">
        <f>SUM(M81:N81)</f>
        <v>22</v>
      </c>
      <c r="P81" s="23"/>
      <c r="Q81" s="27">
        <v>1</v>
      </c>
      <c r="S81" s="14"/>
    </row>
    <row r="82" spans="1:19" ht="5.0999999999999996" customHeight="1" x14ac:dyDescent="0.2">
      <c r="A82" s="744"/>
      <c r="B82" s="21"/>
      <c r="C82" s="28"/>
      <c r="D82" s="25"/>
      <c r="E82" s="29"/>
      <c r="F82" s="29"/>
      <c r="G82" s="30"/>
      <c r="H82" s="33"/>
      <c r="I82" s="33"/>
      <c r="J82" s="33"/>
      <c r="K82" s="33"/>
      <c r="L82" s="33"/>
      <c r="M82" s="29"/>
      <c r="N82" s="29"/>
      <c r="O82" s="31"/>
      <c r="P82" s="33"/>
      <c r="Q82" s="30"/>
    </row>
    <row r="83" spans="1:19" ht="12" x14ac:dyDescent="0.2">
      <c r="A83" s="744"/>
      <c r="B83" s="59" t="s">
        <v>36</v>
      </c>
      <c r="C83" s="59"/>
      <c r="D83" s="21"/>
      <c r="E83" s="60">
        <f>SUM(E84:E86)</f>
        <v>11263</v>
      </c>
      <c r="F83" s="60">
        <f>SUM(F84:F86)</f>
        <v>12131</v>
      </c>
      <c r="G83" s="60">
        <f>SUM(G84:G86)</f>
        <v>23394</v>
      </c>
      <c r="H83" s="23"/>
      <c r="I83" s="60">
        <f>SUM(I84:I86)</f>
        <v>7374</v>
      </c>
      <c r="J83" s="23"/>
      <c r="K83" s="60" t="s">
        <v>11</v>
      </c>
      <c r="L83" s="23"/>
      <c r="M83" s="60">
        <f>SUM(M84:M86)</f>
        <v>334</v>
      </c>
      <c r="N83" s="60">
        <f>SUM(N84:N86)</f>
        <v>772</v>
      </c>
      <c r="O83" s="60">
        <f>SUM(O84:O86)</f>
        <v>1106</v>
      </c>
      <c r="P83" s="23"/>
      <c r="Q83" s="60">
        <f>SUM(Q84:Q86)</f>
        <v>127</v>
      </c>
    </row>
    <row r="84" spans="1:19" ht="11.25" customHeight="1" x14ac:dyDescent="0.2">
      <c r="A84" s="744"/>
      <c r="B84" s="746">
        <v>2020</v>
      </c>
      <c r="C84" s="25" t="s">
        <v>37</v>
      </c>
      <c r="D84" s="25"/>
      <c r="E84" s="27">
        <v>2730</v>
      </c>
      <c r="F84" s="27">
        <v>3315</v>
      </c>
      <c r="G84" s="26">
        <f>SUM(E84:F84)</f>
        <v>6045</v>
      </c>
      <c r="H84" s="27"/>
      <c r="I84" s="61">
        <v>1568</v>
      </c>
      <c r="J84" s="27"/>
      <c r="K84" s="61"/>
      <c r="L84" s="27"/>
      <c r="M84" s="27">
        <v>118</v>
      </c>
      <c r="N84" s="27">
        <v>127</v>
      </c>
      <c r="O84" s="26">
        <f>SUM(M84:N84)</f>
        <v>245</v>
      </c>
      <c r="P84" s="27"/>
      <c r="Q84" s="27">
        <v>70</v>
      </c>
    </row>
    <row r="85" spans="1:19" ht="11.25" customHeight="1" x14ac:dyDescent="0.2">
      <c r="A85" s="744"/>
      <c r="B85" s="746"/>
      <c r="C85" s="25" t="s">
        <v>38</v>
      </c>
      <c r="D85" s="25"/>
      <c r="E85" s="27">
        <v>8144</v>
      </c>
      <c r="F85" s="27">
        <v>8428</v>
      </c>
      <c r="G85" s="26">
        <f>SUM(E85:F85)</f>
        <v>16572</v>
      </c>
      <c r="H85" s="27"/>
      <c r="I85" s="61">
        <v>5660</v>
      </c>
      <c r="J85" s="27"/>
      <c r="K85" s="61"/>
      <c r="L85" s="27"/>
      <c r="M85" s="27">
        <v>200</v>
      </c>
      <c r="N85" s="27">
        <v>598</v>
      </c>
      <c r="O85" s="26">
        <f>SUM(M85:N85)</f>
        <v>798</v>
      </c>
      <c r="P85" s="27"/>
      <c r="Q85" s="369" t="s">
        <v>24</v>
      </c>
    </row>
    <row r="86" spans="1:19" ht="11.25" customHeight="1" x14ac:dyDescent="0.2">
      <c r="A86" s="744"/>
      <c r="B86" s="746"/>
      <c r="C86" s="25" t="s">
        <v>39</v>
      </c>
      <c r="D86" s="25"/>
      <c r="E86" s="27">
        <v>389</v>
      </c>
      <c r="F86" s="27">
        <v>388</v>
      </c>
      <c r="G86" s="26">
        <f>SUM(E86:F86)</f>
        <v>777</v>
      </c>
      <c r="H86" s="27"/>
      <c r="I86" s="61">
        <v>146</v>
      </c>
      <c r="J86" s="27"/>
      <c r="K86" s="61"/>
      <c r="L86" s="27"/>
      <c r="M86" s="27">
        <v>16</v>
      </c>
      <c r="N86" s="27">
        <v>47</v>
      </c>
      <c r="O86" s="26">
        <f>SUM(M86:N86)</f>
        <v>63</v>
      </c>
      <c r="P86" s="27"/>
      <c r="Q86" s="369">
        <v>57</v>
      </c>
    </row>
    <row r="87" spans="1:19" ht="5.0999999999999996" customHeight="1" x14ac:dyDescent="0.2">
      <c r="A87" s="744"/>
      <c r="B87" s="25"/>
      <c r="C87" s="24"/>
      <c r="D87" s="62"/>
      <c r="E87" s="26"/>
      <c r="F87" s="26"/>
      <c r="G87" s="26"/>
      <c r="H87" s="55"/>
      <c r="I87" s="61"/>
      <c r="J87" s="55"/>
      <c r="K87" s="61"/>
      <c r="L87" s="55"/>
      <c r="M87" s="26"/>
      <c r="N87" s="26"/>
      <c r="O87" s="26"/>
      <c r="P87" s="55"/>
      <c r="Q87" s="26"/>
    </row>
    <row r="88" spans="1:19" s="35" customFormat="1" ht="12" x14ac:dyDescent="0.2">
      <c r="A88" s="744"/>
      <c r="B88" s="59" t="s">
        <v>18</v>
      </c>
      <c r="C88" s="59"/>
      <c r="D88" s="21"/>
      <c r="E88" s="60">
        <f>SUM(E56,E62,E65, E68,E72,E77,E83)</f>
        <v>71270</v>
      </c>
      <c r="F88" s="60">
        <f>SUM(F56,F62,F65, F68,F72,F77,F83)</f>
        <v>66450</v>
      </c>
      <c r="G88" s="60">
        <f>SUM(G56,G62,G65, G68,G72,G77,G83)</f>
        <v>137720</v>
      </c>
      <c r="H88" s="23"/>
      <c r="I88" s="60">
        <f>I83</f>
        <v>7374</v>
      </c>
      <c r="J88" s="23"/>
      <c r="K88" s="60">
        <f>SUM(K56,K62,K65, K68,K72,K77,K83)</f>
        <v>8323</v>
      </c>
      <c r="L88" s="23"/>
      <c r="M88" s="60">
        <f>SUM(M56,M62,M65, M68,M72,M77,M83)</f>
        <v>1273</v>
      </c>
      <c r="N88" s="60">
        <f>SUM(N56,N62,N65, N68,N72,N77,N83)</f>
        <v>3750</v>
      </c>
      <c r="O88" s="60">
        <f>SUM(O56,O62,O65, O68,O72,O77,O83)</f>
        <v>5023</v>
      </c>
      <c r="P88" s="23"/>
      <c r="Q88" s="60">
        <f>SUM(Q56,Q62,Q65, Q68,Q72,Q77,Q83)</f>
        <v>641</v>
      </c>
    </row>
    <row r="89" spans="1:19" ht="8.1" customHeight="1" x14ac:dyDescent="0.2">
      <c r="B89" s="9"/>
      <c r="C89" s="9"/>
      <c r="D89" s="63"/>
      <c r="E89" s="16"/>
      <c r="F89" s="16"/>
      <c r="G89" s="16"/>
      <c r="H89" s="18"/>
      <c r="I89" s="64"/>
      <c r="J89" s="18"/>
      <c r="K89" s="64"/>
      <c r="L89" s="18"/>
      <c r="M89" s="16"/>
      <c r="N89" s="16"/>
      <c r="O89" s="65"/>
      <c r="P89" s="18"/>
      <c r="Q89" s="16"/>
    </row>
    <row r="90" spans="1:19" s="66" customFormat="1" ht="9" x14ac:dyDescent="0.15">
      <c r="B90" s="67" t="s">
        <v>40</v>
      </c>
      <c r="C90" s="66" t="s">
        <v>41</v>
      </c>
      <c r="D90" s="68"/>
      <c r="E90" s="69"/>
      <c r="F90" s="69"/>
      <c r="G90" s="69"/>
      <c r="H90" s="70"/>
      <c r="I90" s="69"/>
      <c r="J90" s="70"/>
      <c r="K90" s="69"/>
      <c r="L90" s="70"/>
      <c r="M90" s="69"/>
      <c r="N90" s="69"/>
      <c r="O90" s="71"/>
      <c r="P90" s="70"/>
      <c r="Q90" s="69"/>
    </row>
    <row r="91" spans="1:19" s="66" customFormat="1" ht="9" x14ac:dyDescent="0.15">
      <c r="B91" s="67" t="s">
        <v>42</v>
      </c>
      <c r="C91" s="66" t="s">
        <v>43</v>
      </c>
      <c r="D91" s="68"/>
      <c r="E91" s="69"/>
      <c r="F91" s="69"/>
      <c r="G91" s="69"/>
      <c r="H91" s="70"/>
      <c r="I91" s="69"/>
      <c r="J91" s="70"/>
      <c r="K91" s="69"/>
      <c r="L91" s="70"/>
      <c r="M91" s="69"/>
      <c r="N91" s="69"/>
      <c r="O91" s="71"/>
      <c r="P91" s="70"/>
      <c r="Q91" s="69"/>
    </row>
    <row r="92" spans="1:19" s="66" customFormat="1" ht="9" x14ac:dyDescent="0.15">
      <c r="B92" s="67" t="s">
        <v>44</v>
      </c>
      <c r="C92" s="66" t="s">
        <v>45</v>
      </c>
      <c r="D92" s="72"/>
      <c r="E92" s="73"/>
      <c r="F92" s="73"/>
      <c r="G92" s="74"/>
      <c r="H92" s="73"/>
      <c r="I92" s="74"/>
      <c r="J92" s="73"/>
      <c r="K92" s="74"/>
      <c r="L92" s="70"/>
      <c r="M92" s="69"/>
      <c r="N92" s="69"/>
      <c r="O92" s="75"/>
      <c r="P92" s="73"/>
      <c r="Q92" s="74"/>
    </row>
    <row r="93" spans="1:19" s="66" customFormat="1" ht="9" x14ac:dyDescent="0.15">
      <c r="B93" s="67" t="s">
        <v>46</v>
      </c>
      <c r="C93" s="66" t="s">
        <v>47</v>
      </c>
      <c r="D93" s="68"/>
      <c r="E93" s="69"/>
      <c r="F93" s="69"/>
      <c r="G93" s="69"/>
      <c r="H93" s="70"/>
      <c r="I93" s="69"/>
      <c r="J93" s="70"/>
      <c r="K93" s="69"/>
      <c r="L93" s="70"/>
      <c r="M93" s="69"/>
      <c r="N93" s="69"/>
      <c r="O93" s="71"/>
      <c r="P93" s="70"/>
      <c r="Q93" s="69"/>
    </row>
    <row r="94" spans="1:19" s="66" customFormat="1" ht="9" x14ac:dyDescent="0.15">
      <c r="B94" s="67" t="s">
        <v>48</v>
      </c>
      <c r="C94" s="66" t="s">
        <v>49</v>
      </c>
      <c r="D94" s="68"/>
      <c r="E94" s="69"/>
      <c r="F94" s="69"/>
      <c r="G94" s="69"/>
      <c r="H94" s="70"/>
      <c r="I94" s="69"/>
      <c r="J94" s="70"/>
      <c r="K94" s="69"/>
      <c r="L94" s="70"/>
      <c r="M94" s="69"/>
      <c r="N94" s="69"/>
      <c r="O94" s="71"/>
      <c r="P94" s="70"/>
      <c r="Q94" s="69"/>
    </row>
  </sheetData>
  <mergeCells count="11">
    <mergeCell ref="A40:A54"/>
    <mergeCell ref="B41:B45"/>
    <mergeCell ref="A56:A88"/>
    <mergeCell ref="B78:B81"/>
    <mergeCell ref="B84:B86"/>
    <mergeCell ref="A26:A38"/>
    <mergeCell ref="A1:Q1"/>
    <mergeCell ref="E3:G3"/>
    <mergeCell ref="I3:I4"/>
    <mergeCell ref="M3:O3"/>
    <mergeCell ref="A6:A24"/>
  </mergeCells>
  <printOptions horizontalCentered="1" verticalCentered="1"/>
  <pageMargins left="0" right="0" top="0" bottom="0" header="0" footer="0"/>
  <pageSetup scale="8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41"/>
  <sheetViews>
    <sheetView showGridLines="0" zoomScaleNormal="100" workbookViewId="0"/>
  </sheetViews>
  <sheetFormatPr baseColWidth="10" defaultColWidth="10.6640625" defaultRowHeight="12.75" x14ac:dyDescent="0.2"/>
  <cols>
    <col min="1" max="1" width="27.83203125" style="415" customWidth="1"/>
    <col min="2" max="2" width="39.1640625" style="415" customWidth="1"/>
    <col min="3" max="10" width="15" style="595" customWidth="1"/>
    <col min="11" max="12" width="15" style="614" customWidth="1"/>
    <col min="13" max="14" width="15" style="595" customWidth="1"/>
    <col min="15" max="19" width="15" style="614" customWidth="1"/>
    <col min="20" max="16384" width="10.6640625" style="415"/>
  </cols>
  <sheetData>
    <row r="2" spans="1:19" ht="16.5" customHeight="1" x14ac:dyDescent="0.3">
      <c r="A2" s="865" t="s">
        <v>2186</v>
      </c>
      <c r="B2" s="865"/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865"/>
      <c r="O2" s="865"/>
      <c r="P2" s="865"/>
      <c r="Q2" s="865"/>
      <c r="R2" s="865"/>
      <c r="S2" s="865"/>
    </row>
    <row r="3" spans="1:19" ht="16.5" customHeight="1" x14ac:dyDescent="0.3">
      <c r="A3" s="592" t="s">
        <v>2187</v>
      </c>
      <c r="B3" s="593"/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</row>
    <row r="4" spans="1:19" ht="16.5" customHeight="1" x14ac:dyDescent="0.3">
      <c r="A4" s="594" t="s">
        <v>2188</v>
      </c>
      <c r="F4" s="482"/>
      <c r="G4" s="482"/>
      <c r="H4" s="482"/>
      <c r="I4" s="482"/>
      <c r="J4" s="482"/>
      <c r="K4" s="415"/>
      <c r="L4" s="595"/>
      <c r="O4" s="415"/>
      <c r="P4" s="595"/>
      <c r="Q4" s="595"/>
      <c r="R4" s="595"/>
      <c r="S4" s="595"/>
    </row>
    <row r="5" spans="1:19" ht="16.5" customHeight="1" x14ac:dyDescent="0.2">
      <c r="B5" s="482"/>
      <c r="K5" s="595"/>
      <c r="L5" s="595"/>
      <c r="O5" s="595"/>
      <c r="P5" s="595"/>
      <c r="Q5" s="595"/>
      <c r="R5" s="595"/>
      <c r="S5" s="595"/>
    </row>
    <row r="6" spans="1:19" ht="20.100000000000001" customHeight="1" x14ac:dyDescent="0.2">
      <c r="A6" s="866" t="s">
        <v>119</v>
      </c>
      <c r="B6" s="866" t="s">
        <v>1717</v>
      </c>
      <c r="C6" s="869" t="s">
        <v>10</v>
      </c>
      <c r="D6" s="870"/>
      <c r="E6" s="870"/>
      <c r="F6" s="870"/>
      <c r="G6" s="871" t="s">
        <v>16</v>
      </c>
      <c r="H6" s="872"/>
      <c r="I6" s="872"/>
      <c r="J6" s="872"/>
      <c r="K6" s="871" t="s">
        <v>17</v>
      </c>
      <c r="L6" s="872"/>
      <c r="M6" s="872"/>
      <c r="N6" s="872"/>
      <c r="O6" s="871" t="s">
        <v>2189</v>
      </c>
      <c r="P6" s="872"/>
      <c r="Q6" s="872"/>
      <c r="R6" s="872"/>
      <c r="S6" s="872"/>
    </row>
    <row r="7" spans="1:19" s="596" customFormat="1" ht="20.100000000000001" customHeight="1" x14ac:dyDescent="0.2">
      <c r="A7" s="867"/>
      <c r="B7" s="867"/>
      <c r="C7" s="873" t="s">
        <v>2110</v>
      </c>
      <c r="D7" s="874"/>
      <c r="E7" s="873" t="s">
        <v>2111</v>
      </c>
      <c r="F7" s="873"/>
      <c r="G7" s="873" t="s">
        <v>2110</v>
      </c>
      <c r="H7" s="874"/>
      <c r="I7" s="873" t="s">
        <v>2111</v>
      </c>
      <c r="J7" s="873"/>
      <c r="K7" s="875" t="s">
        <v>2110</v>
      </c>
      <c r="L7" s="876"/>
      <c r="M7" s="873" t="s">
        <v>2111</v>
      </c>
      <c r="N7" s="873"/>
      <c r="O7" s="875" t="s">
        <v>2110</v>
      </c>
      <c r="P7" s="876"/>
      <c r="Q7" s="877" t="s">
        <v>2111</v>
      </c>
      <c r="R7" s="878"/>
      <c r="S7" s="863" t="s">
        <v>2190</v>
      </c>
    </row>
    <row r="8" spans="1:19" ht="20.100000000000001" customHeight="1" x14ac:dyDescent="0.2">
      <c r="A8" s="868"/>
      <c r="B8" s="868"/>
      <c r="C8" s="597" t="s">
        <v>1687</v>
      </c>
      <c r="D8" s="597" t="s">
        <v>1688</v>
      </c>
      <c r="E8" s="597" t="s">
        <v>1687</v>
      </c>
      <c r="F8" s="597" t="s">
        <v>1688</v>
      </c>
      <c r="G8" s="597" t="s">
        <v>1687</v>
      </c>
      <c r="H8" s="597" t="s">
        <v>1688</v>
      </c>
      <c r="I8" s="597" t="s">
        <v>1687</v>
      </c>
      <c r="J8" s="597" t="s">
        <v>1688</v>
      </c>
      <c r="K8" s="598" t="s">
        <v>1687</v>
      </c>
      <c r="L8" s="598" t="s">
        <v>1688</v>
      </c>
      <c r="M8" s="597" t="s">
        <v>1687</v>
      </c>
      <c r="N8" s="597" t="s">
        <v>1688</v>
      </c>
      <c r="O8" s="598" t="s">
        <v>1687</v>
      </c>
      <c r="P8" s="598" t="s">
        <v>1688</v>
      </c>
      <c r="Q8" s="598" t="s">
        <v>1687</v>
      </c>
      <c r="R8" s="598" t="s">
        <v>1688</v>
      </c>
      <c r="S8" s="864"/>
    </row>
    <row r="9" spans="1:19" ht="3" customHeight="1" x14ac:dyDescent="0.2">
      <c r="B9" s="599"/>
      <c r="C9" s="600"/>
      <c r="D9" s="600"/>
      <c r="E9" s="600"/>
      <c r="F9" s="600"/>
      <c r="G9" s="600"/>
      <c r="H9" s="600"/>
      <c r="I9" s="600"/>
      <c r="J9" s="600"/>
      <c r="K9" s="600"/>
      <c r="L9" s="600"/>
      <c r="M9" s="600"/>
      <c r="N9" s="600"/>
      <c r="O9" s="600"/>
      <c r="P9" s="600"/>
      <c r="Q9" s="600"/>
      <c r="R9" s="600"/>
      <c r="S9" s="600"/>
    </row>
    <row r="10" spans="1:19" ht="20.100000000000001" customHeight="1" x14ac:dyDescent="0.2">
      <c r="A10" s="384" t="s">
        <v>2191</v>
      </c>
      <c r="B10" s="384"/>
      <c r="C10" s="384">
        <f>SUM(C12:C39)</f>
        <v>102</v>
      </c>
      <c r="D10" s="384">
        <f t="shared" ref="D10:S10" si="0">SUM(D12:D39)</f>
        <v>101</v>
      </c>
      <c r="E10" s="384">
        <f t="shared" si="0"/>
        <v>45</v>
      </c>
      <c r="F10" s="384">
        <f t="shared" si="0"/>
        <v>43</v>
      </c>
      <c r="G10" s="384">
        <f t="shared" si="0"/>
        <v>252</v>
      </c>
      <c r="H10" s="384">
        <f t="shared" si="0"/>
        <v>253</v>
      </c>
      <c r="I10" s="384">
        <f t="shared" si="0"/>
        <v>9</v>
      </c>
      <c r="J10" s="384">
        <f t="shared" si="0"/>
        <v>16</v>
      </c>
      <c r="K10" s="384">
        <f t="shared" si="0"/>
        <v>35</v>
      </c>
      <c r="L10" s="384">
        <f t="shared" si="0"/>
        <v>34</v>
      </c>
      <c r="M10" s="384">
        <f t="shared" si="0"/>
        <v>5</v>
      </c>
      <c r="N10" s="384">
        <f t="shared" si="0"/>
        <v>3</v>
      </c>
      <c r="O10" s="384">
        <f t="shared" si="0"/>
        <v>389</v>
      </c>
      <c r="P10" s="384">
        <f t="shared" si="0"/>
        <v>388</v>
      </c>
      <c r="Q10" s="384">
        <f t="shared" si="0"/>
        <v>59</v>
      </c>
      <c r="R10" s="384">
        <f t="shared" si="0"/>
        <v>62</v>
      </c>
      <c r="S10" s="384">
        <f t="shared" si="0"/>
        <v>57</v>
      </c>
    </row>
    <row r="11" spans="1:19" ht="3" customHeight="1" x14ac:dyDescent="0.2">
      <c r="B11" s="599"/>
      <c r="C11" s="600"/>
      <c r="D11" s="600"/>
      <c r="E11" s="600"/>
      <c r="F11" s="600"/>
      <c r="G11" s="600"/>
      <c r="H11" s="600"/>
      <c r="I11" s="600"/>
      <c r="J11" s="600"/>
      <c r="K11" s="600"/>
      <c r="L11" s="600"/>
      <c r="M11" s="600"/>
      <c r="N11" s="600"/>
      <c r="O11" s="600"/>
      <c r="P11" s="600"/>
      <c r="Q11" s="600"/>
      <c r="R11" s="600"/>
      <c r="S11" s="600"/>
    </row>
    <row r="12" spans="1:19" s="501" customFormat="1" ht="15.95" customHeight="1" x14ac:dyDescent="0.2">
      <c r="A12" s="601" t="s">
        <v>506</v>
      </c>
      <c r="B12" s="602" t="s">
        <v>2192</v>
      </c>
      <c r="C12" s="603">
        <v>2</v>
      </c>
      <c r="D12" s="603">
        <v>2</v>
      </c>
      <c r="E12" s="603">
        <v>1</v>
      </c>
      <c r="F12" s="603">
        <v>0</v>
      </c>
      <c r="G12" s="603">
        <v>1</v>
      </c>
      <c r="H12" s="603">
        <v>1</v>
      </c>
      <c r="I12" s="603">
        <v>0</v>
      </c>
      <c r="J12" s="603">
        <v>0</v>
      </c>
      <c r="K12" s="603">
        <v>0</v>
      </c>
      <c r="L12" s="603">
        <v>0</v>
      </c>
      <c r="M12" s="603">
        <v>0</v>
      </c>
      <c r="N12" s="603">
        <v>0</v>
      </c>
      <c r="O12" s="603">
        <f>C12+G12+K12</f>
        <v>3</v>
      </c>
      <c r="P12" s="603">
        <f t="shared" ref="P12:R27" si="1">D12+H12+L12</f>
        <v>3</v>
      </c>
      <c r="Q12" s="603">
        <f>E12+I12+M12</f>
        <v>1</v>
      </c>
      <c r="R12" s="603">
        <f>F12+J12+N12</f>
        <v>0</v>
      </c>
      <c r="S12" s="604">
        <v>2</v>
      </c>
    </row>
    <row r="13" spans="1:19" s="501" customFormat="1" ht="15.95" customHeight="1" x14ac:dyDescent="0.2">
      <c r="A13" s="605" t="s">
        <v>2193</v>
      </c>
      <c r="B13" s="606" t="s">
        <v>2193</v>
      </c>
      <c r="C13" s="607">
        <v>11</v>
      </c>
      <c r="D13" s="607">
        <v>15</v>
      </c>
      <c r="E13" s="607">
        <v>5</v>
      </c>
      <c r="F13" s="607">
        <v>10</v>
      </c>
      <c r="G13" s="607">
        <v>57</v>
      </c>
      <c r="H13" s="607">
        <v>59</v>
      </c>
      <c r="I13" s="607">
        <v>3</v>
      </c>
      <c r="J13" s="607">
        <v>7</v>
      </c>
      <c r="K13" s="607">
        <v>35</v>
      </c>
      <c r="L13" s="607">
        <v>34</v>
      </c>
      <c r="M13" s="607">
        <v>5</v>
      </c>
      <c r="N13" s="607">
        <v>3</v>
      </c>
      <c r="O13" s="607">
        <f t="shared" ref="O13:O25" si="2">C13+G13+K13</f>
        <v>103</v>
      </c>
      <c r="P13" s="607">
        <f t="shared" si="1"/>
        <v>108</v>
      </c>
      <c r="Q13" s="607">
        <f t="shared" si="1"/>
        <v>13</v>
      </c>
      <c r="R13" s="607">
        <f t="shared" si="1"/>
        <v>20</v>
      </c>
      <c r="S13" s="608">
        <v>3</v>
      </c>
    </row>
    <row r="14" spans="1:19" s="501" customFormat="1" ht="15.95" customHeight="1" x14ac:dyDescent="0.2">
      <c r="A14" s="605" t="s">
        <v>307</v>
      </c>
      <c r="B14" s="609" t="s">
        <v>2194</v>
      </c>
      <c r="C14" s="607">
        <v>5</v>
      </c>
      <c r="D14" s="607">
        <v>4</v>
      </c>
      <c r="E14" s="607">
        <v>4</v>
      </c>
      <c r="F14" s="607">
        <v>2</v>
      </c>
      <c r="G14" s="607">
        <v>10</v>
      </c>
      <c r="H14" s="607">
        <v>12</v>
      </c>
      <c r="I14" s="607">
        <v>0</v>
      </c>
      <c r="J14" s="607">
        <v>1</v>
      </c>
      <c r="K14" s="607">
        <v>0</v>
      </c>
      <c r="L14" s="607">
        <v>0</v>
      </c>
      <c r="M14" s="607">
        <v>0</v>
      </c>
      <c r="N14" s="607">
        <v>0</v>
      </c>
      <c r="O14" s="607">
        <f t="shared" si="2"/>
        <v>15</v>
      </c>
      <c r="P14" s="607">
        <f t="shared" si="1"/>
        <v>16</v>
      </c>
      <c r="Q14" s="607">
        <f t="shared" si="1"/>
        <v>4</v>
      </c>
      <c r="R14" s="607">
        <f t="shared" si="1"/>
        <v>3</v>
      </c>
      <c r="S14" s="608">
        <v>2</v>
      </c>
    </row>
    <row r="15" spans="1:19" s="501" customFormat="1" ht="15.95" customHeight="1" x14ac:dyDescent="0.2">
      <c r="A15" s="605" t="s">
        <v>307</v>
      </c>
      <c r="B15" s="609" t="s">
        <v>2195</v>
      </c>
      <c r="C15" s="607">
        <v>5</v>
      </c>
      <c r="D15" s="607">
        <v>2</v>
      </c>
      <c r="E15" s="607">
        <v>2</v>
      </c>
      <c r="F15" s="607">
        <v>0</v>
      </c>
      <c r="G15" s="607">
        <v>4</v>
      </c>
      <c r="H15" s="607">
        <v>5</v>
      </c>
      <c r="I15" s="607">
        <v>0</v>
      </c>
      <c r="J15" s="607">
        <v>1</v>
      </c>
      <c r="K15" s="607">
        <v>0</v>
      </c>
      <c r="L15" s="607">
        <v>0</v>
      </c>
      <c r="M15" s="607">
        <v>0</v>
      </c>
      <c r="N15" s="607">
        <v>0</v>
      </c>
      <c r="O15" s="607">
        <f t="shared" si="2"/>
        <v>9</v>
      </c>
      <c r="P15" s="607">
        <f t="shared" si="1"/>
        <v>7</v>
      </c>
      <c r="Q15" s="607">
        <f t="shared" si="1"/>
        <v>2</v>
      </c>
      <c r="R15" s="607">
        <f t="shared" si="1"/>
        <v>1</v>
      </c>
      <c r="S15" s="608">
        <v>2</v>
      </c>
    </row>
    <row r="16" spans="1:19" s="501" customFormat="1" ht="15.95" customHeight="1" x14ac:dyDescent="0.2">
      <c r="A16" s="605" t="s">
        <v>307</v>
      </c>
      <c r="B16" s="609" t="s">
        <v>2196</v>
      </c>
      <c r="C16" s="607">
        <v>4</v>
      </c>
      <c r="D16" s="607">
        <v>3</v>
      </c>
      <c r="E16" s="607">
        <v>3</v>
      </c>
      <c r="F16" s="607">
        <v>1</v>
      </c>
      <c r="G16" s="607">
        <v>6</v>
      </c>
      <c r="H16" s="607">
        <v>8</v>
      </c>
      <c r="I16" s="607">
        <v>0</v>
      </c>
      <c r="J16" s="607">
        <v>1</v>
      </c>
      <c r="K16" s="607">
        <v>0</v>
      </c>
      <c r="L16" s="607">
        <v>0</v>
      </c>
      <c r="M16" s="607">
        <v>0</v>
      </c>
      <c r="N16" s="607">
        <v>0</v>
      </c>
      <c r="O16" s="607">
        <f t="shared" si="2"/>
        <v>10</v>
      </c>
      <c r="P16" s="607">
        <f t="shared" si="1"/>
        <v>11</v>
      </c>
      <c r="Q16" s="607">
        <f t="shared" si="1"/>
        <v>3</v>
      </c>
      <c r="R16" s="607">
        <f t="shared" si="1"/>
        <v>2</v>
      </c>
      <c r="S16" s="608">
        <v>2</v>
      </c>
    </row>
    <row r="17" spans="1:19" s="501" customFormat="1" ht="15.95" customHeight="1" x14ac:dyDescent="0.2">
      <c r="A17" s="605" t="s">
        <v>209</v>
      </c>
      <c r="B17" s="606" t="s">
        <v>2197</v>
      </c>
      <c r="C17" s="607">
        <v>1</v>
      </c>
      <c r="D17" s="607">
        <v>0</v>
      </c>
      <c r="E17" s="607">
        <v>1</v>
      </c>
      <c r="F17" s="607">
        <v>0</v>
      </c>
      <c r="G17" s="607">
        <v>2</v>
      </c>
      <c r="H17" s="607">
        <v>2</v>
      </c>
      <c r="I17" s="607">
        <v>0</v>
      </c>
      <c r="J17" s="607">
        <v>0</v>
      </c>
      <c r="K17" s="607">
        <v>0</v>
      </c>
      <c r="L17" s="607">
        <v>0</v>
      </c>
      <c r="M17" s="607">
        <v>0</v>
      </c>
      <c r="N17" s="607">
        <v>0</v>
      </c>
      <c r="O17" s="607">
        <f t="shared" si="2"/>
        <v>3</v>
      </c>
      <c r="P17" s="607">
        <f t="shared" si="1"/>
        <v>2</v>
      </c>
      <c r="Q17" s="607">
        <f t="shared" si="1"/>
        <v>1</v>
      </c>
      <c r="R17" s="607">
        <f t="shared" si="1"/>
        <v>0</v>
      </c>
      <c r="S17" s="608">
        <v>2</v>
      </c>
    </row>
    <row r="18" spans="1:19" s="501" customFormat="1" ht="15.95" customHeight="1" x14ac:dyDescent="0.2">
      <c r="A18" s="605" t="s">
        <v>293</v>
      </c>
      <c r="B18" s="609" t="s">
        <v>2198</v>
      </c>
      <c r="C18" s="607">
        <v>8</v>
      </c>
      <c r="D18" s="607">
        <v>6</v>
      </c>
      <c r="E18" s="607">
        <v>1</v>
      </c>
      <c r="F18" s="607">
        <v>3</v>
      </c>
      <c r="G18" s="607">
        <v>6</v>
      </c>
      <c r="H18" s="607">
        <v>9</v>
      </c>
      <c r="I18" s="607">
        <v>0</v>
      </c>
      <c r="J18" s="607">
        <v>0</v>
      </c>
      <c r="K18" s="607">
        <v>0</v>
      </c>
      <c r="L18" s="607">
        <v>0</v>
      </c>
      <c r="M18" s="607">
        <v>0</v>
      </c>
      <c r="N18" s="607">
        <v>0</v>
      </c>
      <c r="O18" s="607">
        <f t="shared" si="2"/>
        <v>14</v>
      </c>
      <c r="P18" s="607">
        <f t="shared" si="1"/>
        <v>15</v>
      </c>
      <c r="Q18" s="607">
        <f t="shared" si="1"/>
        <v>1</v>
      </c>
      <c r="R18" s="607">
        <f t="shared" si="1"/>
        <v>3</v>
      </c>
      <c r="S18" s="608">
        <v>2</v>
      </c>
    </row>
    <row r="19" spans="1:19" s="501" customFormat="1" ht="15.95" customHeight="1" x14ac:dyDescent="0.2">
      <c r="A19" s="605" t="s">
        <v>1833</v>
      </c>
      <c r="B19" s="609" t="s">
        <v>2199</v>
      </c>
      <c r="C19" s="607">
        <v>3</v>
      </c>
      <c r="D19" s="607">
        <v>1</v>
      </c>
      <c r="E19" s="607">
        <v>1</v>
      </c>
      <c r="F19" s="607">
        <v>0</v>
      </c>
      <c r="G19" s="607">
        <v>7</v>
      </c>
      <c r="H19" s="607">
        <v>6</v>
      </c>
      <c r="I19" s="607">
        <v>1</v>
      </c>
      <c r="J19" s="607">
        <v>1</v>
      </c>
      <c r="K19" s="607">
        <v>0</v>
      </c>
      <c r="L19" s="607">
        <v>0</v>
      </c>
      <c r="M19" s="607">
        <v>0</v>
      </c>
      <c r="N19" s="607">
        <v>0</v>
      </c>
      <c r="O19" s="607">
        <f>C19+G19+K19</f>
        <v>10</v>
      </c>
      <c r="P19" s="607">
        <f t="shared" si="1"/>
        <v>7</v>
      </c>
      <c r="Q19" s="607">
        <f t="shared" si="1"/>
        <v>2</v>
      </c>
      <c r="R19" s="607">
        <f t="shared" si="1"/>
        <v>1</v>
      </c>
      <c r="S19" s="608">
        <v>2</v>
      </c>
    </row>
    <row r="20" spans="1:19" s="501" customFormat="1" ht="15.95" customHeight="1" x14ac:dyDescent="0.2">
      <c r="A20" s="605" t="s">
        <v>1833</v>
      </c>
      <c r="B20" s="609" t="s">
        <v>2200</v>
      </c>
      <c r="C20" s="607">
        <v>3</v>
      </c>
      <c r="D20" s="607">
        <v>2</v>
      </c>
      <c r="E20" s="607">
        <v>1</v>
      </c>
      <c r="F20" s="607">
        <v>1</v>
      </c>
      <c r="G20" s="607">
        <v>2</v>
      </c>
      <c r="H20" s="607">
        <v>3</v>
      </c>
      <c r="I20" s="607">
        <v>0</v>
      </c>
      <c r="J20" s="607">
        <v>1</v>
      </c>
      <c r="K20" s="607">
        <v>0</v>
      </c>
      <c r="L20" s="607">
        <v>0</v>
      </c>
      <c r="M20" s="607">
        <v>0</v>
      </c>
      <c r="N20" s="607">
        <v>0</v>
      </c>
      <c r="O20" s="607">
        <f t="shared" si="2"/>
        <v>5</v>
      </c>
      <c r="P20" s="607">
        <f t="shared" si="1"/>
        <v>5</v>
      </c>
      <c r="Q20" s="607">
        <f t="shared" si="1"/>
        <v>1</v>
      </c>
      <c r="R20" s="607">
        <f t="shared" si="1"/>
        <v>2</v>
      </c>
      <c r="S20" s="608">
        <v>2</v>
      </c>
    </row>
    <row r="21" spans="1:19" s="501" customFormat="1" ht="15.95" customHeight="1" x14ac:dyDescent="0.2">
      <c r="A21" s="605" t="s">
        <v>1833</v>
      </c>
      <c r="B21" s="609" t="s">
        <v>2201</v>
      </c>
      <c r="C21" s="607">
        <v>9</v>
      </c>
      <c r="D21" s="607">
        <v>5</v>
      </c>
      <c r="E21" s="607">
        <v>4</v>
      </c>
      <c r="F21" s="607">
        <v>4</v>
      </c>
      <c r="G21" s="607">
        <v>12</v>
      </c>
      <c r="H21" s="607">
        <v>7</v>
      </c>
      <c r="I21" s="607">
        <v>0</v>
      </c>
      <c r="J21" s="607">
        <v>0</v>
      </c>
      <c r="K21" s="607">
        <v>0</v>
      </c>
      <c r="L21" s="607">
        <v>0</v>
      </c>
      <c r="M21" s="607">
        <v>0</v>
      </c>
      <c r="N21" s="607">
        <v>0</v>
      </c>
      <c r="O21" s="607">
        <f t="shared" si="2"/>
        <v>21</v>
      </c>
      <c r="P21" s="607">
        <f t="shared" si="1"/>
        <v>12</v>
      </c>
      <c r="Q21" s="607">
        <f t="shared" si="1"/>
        <v>4</v>
      </c>
      <c r="R21" s="607">
        <f t="shared" si="1"/>
        <v>4</v>
      </c>
      <c r="S21" s="608">
        <v>2</v>
      </c>
    </row>
    <row r="22" spans="1:19" s="501" customFormat="1" ht="15.95" customHeight="1" x14ac:dyDescent="0.2">
      <c r="A22" s="605" t="s">
        <v>190</v>
      </c>
      <c r="B22" s="606" t="s">
        <v>2202</v>
      </c>
      <c r="C22" s="607">
        <v>7</v>
      </c>
      <c r="D22" s="607">
        <v>7</v>
      </c>
      <c r="E22" s="607">
        <v>3</v>
      </c>
      <c r="F22" s="607">
        <v>0</v>
      </c>
      <c r="G22" s="607">
        <v>16</v>
      </c>
      <c r="H22" s="607">
        <v>13</v>
      </c>
      <c r="I22" s="607">
        <v>0</v>
      </c>
      <c r="J22" s="607">
        <v>1</v>
      </c>
      <c r="K22" s="607">
        <v>0</v>
      </c>
      <c r="L22" s="607">
        <v>0</v>
      </c>
      <c r="M22" s="607">
        <v>0</v>
      </c>
      <c r="N22" s="607">
        <v>0</v>
      </c>
      <c r="O22" s="607">
        <f t="shared" si="2"/>
        <v>23</v>
      </c>
      <c r="P22" s="607">
        <f t="shared" si="1"/>
        <v>20</v>
      </c>
      <c r="Q22" s="607">
        <f t="shared" si="1"/>
        <v>3</v>
      </c>
      <c r="R22" s="607">
        <f t="shared" si="1"/>
        <v>1</v>
      </c>
      <c r="S22" s="608">
        <v>2</v>
      </c>
    </row>
    <row r="23" spans="1:19" s="501" customFormat="1" ht="15.95" customHeight="1" x14ac:dyDescent="0.2">
      <c r="A23" s="605" t="s">
        <v>190</v>
      </c>
      <c r="B23" s="606" t="s">
        <v>2203</v>
      </c>
      <c r="C23" s="607">
        <v>2</v>
      </c>
      <c r="D23" s="607">
        <v>2</v>
      </c>
      <c r="E23" s="607">
        <v>1</v>
      </c>
      <c r="F23" s="607">
        <v>1</v>
      </c>
      <c r="G23" s="607">
        <v>6</v>
      </c>
      <c r="H23" s="607">
        <v>5</v>
      </c>
      <c r="I23" s="607">
        <v>0</v>
      </c>
      <c r="J23" s="607">
        <v>0</v>
      </c>
      <c r="K23" s="607">
        <v>0</v>
      </c>
      <c r="L23" s="607">
        <v>0</v>
      </c>
      <c r="M23" s="607">
        <v>0</v>
      </c>
      <c r="N23" s="607">
        <v>0</v>
      </c>
      <c r="O23" s="607">
        <f t="shared" si="2"/>
        <v>8</v>
      </c>
      <c r="P23" s="607">
        <f t="shared" si="1"/>
        <v>7</v>
      </c>
      <c r="Q23" s="607">
        <f t="shared" si="1"/>
        <v>1</v>
      </c>
      <c r="R23" s="607">
        <f t="shared" si="1"/>
        <v>1</v>
      </c>
      <c r="S23" s="608">
        <v>2</v>
      </c>
    </row>
    <row r="24" spans="1:19" s="501" customFormat="1" ht="15.95" customHeight="1" x14ac:dyDescent="0.2">
      <c r="A24" s="605" t="s">
        <v>190</v>
      </c>
      <c r="B24" s="606" t="s">
        <v>2204</v>
      </c>
      <c r="C24" s="607">
        <v>3</v>
      </c>
      <c r="D24" s="607">
        <v>2</v>
      </c>
      <c r="E24" s="607">
        <v>1</v>
      </c>
      <c r="F24" s="607">
        <v>1</v>
      </c>
      <c r="G24" s="607">
        <v>7</v>
      </c>
      <c r="H24" s="607">
        <v>6</v>
      </c>
      <c r="I24" s="607">
        <v>0</v>
      </c>
      <c r="J24" s="607">
        <v>0</v>
      </c>
      <c r="K24" s="607">
        <v>0</v>
      </c>
      <c r="L24" s="607">
        <v>0</v>
      </c>
      <c r="M24" s="607">
        <v>0</v>
      </c>
      <c r="N24" s="607">
        <v>0</v>
      </c>
      <c r="O24" s="607">
        <f t="shared" si="2"/>
        <v>10</v>
      </c>
      <c r="P24" s="607">
        <f t="shared" si="1"/>
        <v>8</v>
      </c>
      <c r="Q24" s="607">
        <f t="shared" si="1"/>
        <v>1</v>
      </c>
      <c r="R24" s="607">
        <f t="shared" si="1"/>
        <v>1</v>
      </c>
      <c r="S24" s="608">
        <v>2</v>
      </c>
    </row>
    <row r="25" spans="1:19" s="501" customFormat="1" ht="15.95" customHeight="1" x14ac:dyDescent="0.2">
      <c r="A25" s="605" t="s">
        <v>348</v>
      </c>
      <c r="B25" s="606" t="s">
        <v>2205</v>
      </c>
      <c r="C25" s="607">
        <v>1</v>
      </c>
      <c r="D25" s="607">
        <v>2</v>
      </c>
      <c r="E25" s="607">
        <v>1</v>
      </c>
      <c r="F25" s="607">
        <v>0</v>
      </c>
      <c r="G25" s="607">
        <v>4</v>
      </c>
      <c r="H25" s="607">
        <v>2</v>
      </c>
      <c r="I25" s="607">
        <v>1</v>
      </c>
      <c r="J25" s="607">
        <v>0</v>
      </c>
      <c r="K25" s="607">
        <v>0</v>
      </c>
      <c r="L25" s="607">
        <v>0</v>
      </c>
      <c r="M25" s="607">
        <v>0</v>
      </c>
      <c r="N25" s="607">
        <v>0</v>
      </c>
      <c r="O25" s="607">
        <f t="shared" si="2"/>
        <v>5</v>
      </c>
      <c r="P25" s="607">
        <f t="shared" si="1"/>
        <v>4</v>
      </c>
      <c r="Q25" s="607">
        <f t="shared" si="1"/>
        <v>2</v>
      </c>
      <c r="R25" s="607">
        <f t="shared" si="1"/>
        <v>0</v>
      </c>
      <c r="S25" s="608">
        <v>2</v>
      </c>
    </row>
    <row r="26" spans="1:19" s="501" customFormat="1" ht="15.95" customHeight="1" x14ac:dyDescent="0.2">
      <c r="A26" s="605" t="s">
        <v>313</v>
      </c>
      <c r="B26" s="606" t="s">
        <v>1794</v>
      </c>
      <c r="C26" s="607">
        <v>11</v>
      </c>
      <c r="D26" s="607">
        <v>13</v>
      </c>
      <c r="E26" s="607">
        <v>4</v>
      </c>
      <c r="F26" s="607">
        <v>7</v>
      </c>
      <c r="G26" s="607">
        <v>17</v>
      </c>
      <c r="H26" s="607">
        <v>9</v>
      </c>
      <c r="I26" s="607">
        <v>2</v>
      </c>
      <c r="J26" s="607">
        <v>0</v>
      </c>
      <c r="K26" s="607">
        <v>0</v>
      </c>
      <c r="L26" s="607">
        <v>0</v>
      </c>
      <c r="M26" s="607">
        <v>0</v>
      </c>
      <c r="N26" s="607">
        <v>0</v>
      </c>
      <c r="O26" s="607">
        <f>C26+G26+K26</f>
        <v>28</v>
      </c>
      <c r="P26" s="607">
        <f>D26+H26+L26</f>
        <v>22</v>
      </c>
      <c r="Q26" s="607">
        <f t="shared" si="1"/>
        <v>6</v>
      </c>
      <c r="R26" s="607">
        <f t="shared" si="1"/>
        <v>7</v>
      </c>
      <c r="S26" s="608">
        <v>2</v>
      </c>
    </row>
    <row r="27" spans="1:19" s="501" customFormat="1" ht="15.95" customHeight="1" x14ac:dyDescent="0.2">
      <c r="A27" s="605" t="s">
        <v>313</v>
      </c>
      <c r="B27" s="606" t="s">
        <v>2206</v>
      </c>
      <c r="C27" s="607">
        <v>1</v>
      </c>
      <c r="D27" s="607">
        <v>0</v>
      </c>
      <c r="E27" s="607">
        <v>1</v>
      </c>
      <c r="F27" s="607">
        <v>0</v>
      </c>
      <c r="G27" s="607">
        <v>3</v>
      </c>
      <c r="H27" s="607">
        <v>2</v>
      </c>
      <c r="I27" s="607">
        <v>0</v>
      </c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f t="shared" ref="O27:R39" si="3">C27+G27+K27</f>
        <v>4</v>
      </c>
      <c r="P27" s="607">
        <f t="shared" si="3"/>
        <v>2</v>
      </c>
      <c r="Q27" s="607">
        <f t="shared" si="1"/>
        <v>1</v>
      </c>
      <c r="R27" s="607">
        <f t="shared" si="1"/>
        <v>0</v>
      </c>
      <c r="S27" s="608">
        <v>2</v>
      </c>
    </row>
    <row r="28" spans="1:19" s="501" customFormat="1" ht="15.95" customHeight="1" x14ac:dyDescent="0.2">
      <c r="A28" s="605" t="s">
        <v>602</v>
      </c>
      <c r="B28" s="606" t="s">
        <v>602</v>
      </c>
      <c r="C28" s="607">
        <v>2</v>
      </c>
      <c r="D28" s="607">
        <v>3</v>
      </c>
      <c r="E28" s="607">
        <v>1</v>
      </c>
      <c r="F28" s="607">
        <v>1</v>
      </c>
      <c r="G28" s="607">
        <v>11</v>
      </c>
      <c r="H28" s="607">
        <v>6</v>
      </c>
      <c r="I28" s="607">
        <v>0</v>
      </c>
      <c r="J28" s="607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f t="shared" si="3"/>
        <v>13</v>
      </c>
      <c r="P28" s="607">
        <f t="shared" si="3"/>
        <v>9</v>
      </c>
      <c r="Q28" s="607">
        <f t="shared" si="3"/>
        <v>1</v>
      </c>
      <c r="R28" s="607">
        <f t="shared" si="3"/>
        <v>1</v>
      </c>
      <c r="S28" s="608">
        <v>2</v>
      </c>
    </row>
    <row r="29" spans="1:19" s="501" customFormat="1" ht="15.95" customHeight="1" x14ac:dyDescent="0.2">
      <c r="A29" s="605" t="s">
        <v>602</v>
      </c>
      <c r="B29" s="606" t="s">
        <v>2207</v>
      </c>
      <c r="C29" s="607">
        <v>0</v>
      </c>
      <c r="D29" s="607">
        <v>2</v>
      </c>
      <c r="E29" s="607">
        <v>0</v>
      </c>
      <c r="F29" s="607">
        <v>0</v>
      </c>
      <c r="G29" s="607">
        <v>1</v>
      </c>
      <c r="H29" s="607">
        <v>6</v>
      </c>
      <c r="I29" s="607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f t="shared" si="3"/>
        <v>1</v>
      </c>
      <c r="P29" s="607">
        <f t="shared" si="3"/>
        <v>8</v>
      </c>
      <c r="Q29" s="607">
        <f t="shared" si="3"/>
        <v>0</v>
      </c>
      <c r="R29" s="607">
        <f t="shared" si="3"/>
        <v>0</v>
      </c>
      <c r="S29" s="608">
        <v>2</v>
      </c>
    </row>
    <row r="30" spans="1:19" s="501" customFormat="1" ht="15.95" customHeight="1" x14ac:dyDescent="0.2">
      <c r="A30" s="605" t="s">
        <v>602</v>
      </c>
      <c r="B30" s="606" t="s">
        <v>2208</v>
      </c>
      <c r="C30" s="607">
        <v>4</v>
      </c>
      <c r="D30" s="607">
        <v>4</v>
      </c>
      <c r="E30" s="607">
        <v>3</v>
      </c>
      <c r="F30" s="607">
        <v>2</v>
      </c>
      <c r="G30" s="607">
        <v>15</v>
      </c>
      <c r="H30" s="607">
        <v>12</v>
      </c>
      <c r="I30" s="607">
        <v>0</v>
      </c>
      <c r="J30" s="607">
        <v>1</v>
      </c>
      <c r="K30" s="607">
        <v>0</v>
      </c>
      <c r="L30" s="607">
        <v>0</v>
      </c>
      <c r="M30" s="607">
        <v>0</v>
      </c>
      <c r="N30" s="607">
        <v>0</v>
      </c>
      <c r="O30" s="607">
        <f t="shared" si="3"/>
        <v>19</v>
      </c>
      <c r="P30" s="607">
        <f t="shared" si="3"/>
        <v>16</v>
      </c>
      <c r="Q30" s="607">
        <f t="shared" si="3"/>
        <v>3</v>
      </c>
      <c r="R30" s="607">
        <f t="shared" si="3"/>
        <v>3</v>
      </c>
      <c r="S30" s="608">
        <v>2</v>
      </c>
    </row>
    <row r="31" spans="1:19" s="501" customFormat="1" ht="15.95" customHeight="1" x14ac:dyDescent="0.2">
      <c r="A31" s="605" t="s">
        <v>602</v>
      </c>
      <c r="B31" s="606" t="s">
        <v>2209</v>
      </c>
      <c r="C31" s="607">
        <v>3</v>
      </c>
      <c r="D31" s="607">
        <v>4</v>
      </c>
      <c r="E31" s="607">
        <v>0</v>
      </c>
      <c r="F31" s="607">
        <v>3</v>
      </c>
      <c r="G31" s="607">
        <v>3</v>
      </c>
      <c r="H31" s="607">
        <v>3</v>
      </c>
      <c r="I31" s="607">
        <v>0</v>
      </c>
      <c r="J31" s="607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f t="shared" si="3"/>
        <v>6</v>
      </c>
      <c r="P31" s="607">
        <f t="shared" si="3"/>
        <v>7</v>
      </c>
      <c r="Q31" s="607">
        <f t="shared" si="3"/>
        <v>0</v>
      </c>
      <c r="R31" s="607">
        <f t="shared" si="3"/>
        <v>3</v>
      </c>
      <c r="S31" s="608">
        <v>2</v>
      </c>
    </row>
    <row r="32" spans="1:19" s="501" customFormat="1" ht="15.95" customHeight="1" x14ac:dyDescent="0.2">
      <c r="A32" s="605" t="s">
        <v>2210</v>
      </c>
      <c r="B32" s="606" t="s">
        <v>2211</v>
      </c>
      <c r="C32" s="607">
        <v>2</v>
      </c>
      <c r="D32" s="607">
        <v>4</v>
      </c>
      <c r="E32" s="607">
        <v>1</v>
      </c>
      <c r="F32" s="607">
        <v>0</v>
      </c>
      <c r="G32" s="607">
        <v>18</v>
      </c>
      <c r="H32" s="607">
        <v>13</v>
      </c>
      <c r="I32" s="607">
        <v>1</v>
      </c>
      <c r="J32" s="607">
        <v>1</v>
      </c>
      <c r="K32" s="607">
        <v>0</v>
      </c>
      <c r="L32" s="607">
        <v>0</v>
      </c>
      <c r="M32" s="607">
        <v>0</v>
      </c>
      <c r="N32" s="607">
        <v>0</v>
      </c>
      <c r="O32" s="607">
        <f t="shared" si="3"/>
        <v>20</v>
      </c>
      <c r="P32" s="607">
        <f t="shared" si="3"/>
        <v>17</v>
      </c>
      <c r="Q32" s="607">
        <f t="shared" si="3"/>
        <v>2</v>
      </c>
      <c r="R32" s="607">
        <f t="shared" si="3"/>
        <v>1</v>
      </c>
      <c r="S32" s="608">
        <v>2</v>
      </c>
    </row>
    <row r="33" spans="1:19" s="501" customFormat="1" ht="15.95" customHeight="1" x14ac:dyDescent="0.2">
      <c r="A33" s="605" t="s">
        <v>1867</v>
      </c>
      <c r="B33" s="606" t="s">
        <v>1869</v>
      </c>
      <c r="C33" s="607">
        <v>2</v>
      </c>
      <c r="D33" s="607">
        <v>4</v>
      </c>
      <c r="E33" s="607">
        <v>1</v>
      </c>
      <c r="F33" s="607">
        <v>1</v>
      </c>
      <c r="G33" s="607">
        <v>5</v>
      </c>
      <c r="H33" s="607">
        <v>11</v>
      </c>
      <c r="I33" s="607">
        <v>0</v>
      </c>
      <c r="J33" s="607">
        <v>0</v>
      </c>
      <c r="K33" s="607">
        <v>0</v>
      </c>
      <c r="L33" s="607">
        <v>0</v>
      </c>
      <c r="M33" s="607">
        <v>0</v>
      </c>
      <c r="N33" s="607">
        <v>0</v>
      </c>
      <c r="O33" s="607">
        <f t="shared" si="3"/>
        <v>7</v>
      </c>
      <c r="P33" s="607">
        <f t="shared" si="3"/>
        <v>15</v>
      </c>
      <c r="Q33" s="607">
        <f t="shared" si="3"/>
        <v>1</v>
      </c>
      <c r="R33" s="607">
        <f t="shared" si="3"/>
        <v>1</v>
      </c>
      <c r="S33" s="608">
        <v>2</v>
      </c>
    </row>
    <row r="34" spans="1:19" s="501" customFormat="1" ht="15.95" customHeight="1" x14ac:dyDescent="0.2">
      <c r="A34" s="605" t="s">
        <v>286</v>
      </c>
      <c r="B34" s="609" t="s">
        <v>2212</v>
      </c>
      <c r="C34" s="607">
        <v>2</v>
      </c>
      <c r="D34" s="607">
        <v>1</v>
      </c>
      <c r="E34" s="607">
        <v>0</v>
      </c>
      <c r="F34" s="607">
        <v>1</v>
      </c>
      <c r="G34" s="607">
        <v>6</v>
      </c>
      <c r="H34" s="607">
        <v>14</v>
      </c>
      <c r="I34" s="607">
        <v>1</v>
      </c>
      <c r="J34" s="607">
        <v>1</v>
      </c>
      <c r="K34" s="607">
        <v>0</v>
      </c>
      <c r="L34" s="607">
        <v>0</v>
      </c>
      <c r="M34" s="607">
        <v>0</v>
      </c>
      <c r="N34" s="607">
        <v>0</v>
      </c>
      <c r="O34" s="607">
        <f t="shared" si="3"/>
        <v>8</v>
      </c>
      <c r="P34" s="607">
        <f t="shared" si="3"/>
        <v>15</v>
      </c>
      <c r="Q34" s="607">
        <f t="shared" si="3"/>
        <v>1</v>
      </c>
      <c r="R34" s="607">
        <f t="shared" si="3"/>
        <v>2</v>
      </c>
      <c r="S34" s="608">
        <v>2</v>
      </c>
    </row>
    <row r="35" spans="1:19" s="501" customFormat="1" ht="15.95" customHeight="1" x14ac:dyDescent="0.2">
      <c r="A35" s="605" t="s">
        <v>286</v>
      </c>
      <c r="B35" s="609" t="s">
        <v>2213</v>
      </c>
      <c r="C35" s="607">
        <v>2</v>
      </c>
      <c r="D35" s="607">
        <v>0</v>
      </c>
      <c r="E35" s="607">
        <v>1</v>
      </c>
      <c r="F35" s="607">
        <v>0</v>
      </c>
      <c r="G35" s="607">
        <v>5</v>
      </c>
      <c r="H35" s="607">
        <v>6</v>
      </c>
      <c r="I35" s="607">
        <v>0</v>
      </c>
      <c r="J35" s="607">
        <v>0</v>
      </c>
      <c r="K35" s="607">
        <v>0</v>
      </c>
      <c r="L35" s="607">
        <v>0</v>
      </c>
      <c r="M35" s="607">
        <v>0</v>
      </c>
      <c r="N35" s="607">
        <v>0</v>
      </c>
      <c r="O35" s="607">
        <f t="shared" si="3"/>
        <v>7</v>
      </c>
      <c r="P35" s="607">
        <f t="shared" si="3"/>
        <v>6</v>
      </c>
      <c r="Q35" s="607">
        <f t="shared" si="3"/>
        <v>1</v>
      </c>
      <c r="R35" s="607">
        <f t="shared" si="3"/>
        <v>0</v>
      </c>
      <c r="S35" s="608">
        <v>2</v>
      </c>
    </row>
    <row r="36" spans="1:19" s="501" customFormat="1" ht="15.95" customHeight="1" x14ac:dyDescent="0.2">
      <c r="A36" s="605" t="s">
        <v>193</v>
      </c>
      <c r="B36" s="606" t="s">
        <v>193</v>
      </c>
      <c r="C36" s="607">
        <v>1</v>
      </c>
      <c r="D36" s="607">
        <v>4</v>
      </c>
      <c r="E36" s="607">
        <v>0</v>
      </c>
      <c r="F36" s="607">
        <v>1</v>
      </c>
      <c r="G36" s="607">
        <v>2</v>
      </c>
      <c r="H36" s="607">
        <v>2</v>
      </c>
      <c r="I36" s="607">
        <v>0</v>
      </c>
      <c r="J36" s="607">
        <v>0</v>
      </c>
      <c r="K36" s="607">
        <v>0</v>
      </c>
      <c r="L36" s="607">
        <v>0</v>
      </c>
      <c r="M36" s="607">
        <v>0</v>
      </c>
      <c r="N36" s="607">
        <v>0</v>
      </c>
      <c r="O36" s="607">
        <f t="shared" si="3"/>
        <v>3</v>
      </c>
      <c r="P36" s="607">
        <f t="shared" si="3"/>
        <v>6</v>
      </c>
      <c r="Q36" s="607">
        <f t="shared" si="3"/>
        <v>0</v>
      </c>
      <c r="R36" s="607">
        <f t="shared" si="3"/>
        <v>1</v>
      </c>
      <c r="S36" s="608">
        <v>2</v>
      </c>
    </row>
    <row r="37" spans="1:19" s="501" customFormat="1" ht="15.95" customHeight="1" x14ac:dyDescent="0.2">
      <c r="A37" s="605" t="s">
        <v>260</v>
      </c>
      <c r="B37" s="606" t="s">
        <v>2214</v>
      </c>
      <c r="C37" s="607">
        <v>7</v>
      </c>
      <c r="D37" s="607">
        <v>2</v>
      </c>
      <c r="E37" s="607">
        <v>4</v>
      </c>
      <c r="F37" s="607">
        <v>1</v>
      </c>
      <c r="G37" s="607">
        <v>13</v>
      </c>
      <c r="H37" s="607">
        <v>14</v>
      </c>
      <c r="I37" s="607">
        <v>0</v>
      </c>
      <c r="J37" s="607">
        <v>0</v>
      </c>
      <c r="K37" s="607">
        <v>0</v>
      </c>
      <c r="L37" s="607">
        <v>0</v>
      </c>
      <c r="M37" s="607">
        <v>0</v>
      </c>
      <c r="N37" s="607">
        <v>0</v>
      </c>
      <c r="O37" s="607">
        <f t="shared" si="3"/>
        <v>20</v>
      </c>
      <c r="P37" s="607">
        <f t="shared" si="3"/>
        <v>16</v>
      </c>
      <c r="Q37" s="607">
        <f t="shared" si="3"/>
        <v>4</v>
      </c>
      <c r="R37" s="607">
        <f t="shared" si="3"/>
        <v>1</v>
      </c>
      <c r="S37" s="608">
        <v>2</v>
      </c>
    </row>
    <row r="38" spans="1:19" s="501" customFormat="1" ht="15.95" customHeight="1" x14ac:dyDescent="0.2">
      <c r="A38" s="605" t="s">
        <v>584</v>
      </c>
      <c r="B38" s="606" t="s">
        <v>2215</v>
      </c>
      <c r="C38" s="607">
        <v>0</v>
      </c>
      <c r="D38" s="607">
        <v>6</v>
      </c>
      <c r="E38" s="607">
        <v>0</v>
      </c>
      <c r="F38" s="607">
        <v>3</v>
      </c>
      <c r="G38" s="607">
        <v>4</v>
      </c>
      <c r="H38" s="607">
        <v>9</v>
      </c>
      <c r="I38" s="607">
        <v>0</v>
      </c>
      <c r="J38" s="607">
        <v>0</v>
      </c>
      <c r="K38" s="607">
        <v>0</v>
      </c>
      <c r="L38" s="607">
        <v>0</v>
      </c>
      <c r="M38" s="607">
        <v>0</v>
      </c>
      <c r="N38" s="607">
        <v>0</v>
      </c>
      <c r="O38" s="607">
        <f t="shared" si="3"/>
        <v>4</v>
      </c>
      <c r="P38" s="607">
        <f t="shared" si="3"/>
        <v>15</v>
      </c>
      <c r="Q38" s="607">
        <f t="shared" si="3"/>
        <v>0</v>
      </c>
      <c r="R38" s="607">
        <f t="shared" si="3"/>
        <v>3</v>
      </c>
      <c r="S38" s="608">
        <v>2</v>
      </c>
    </row>
    <row r="39" spans="1:19" s="501" customFormat="1" ht="15.95" customHeight="1" x14ac:dyDescent="0.2">
      <c r="A39" s="610" t="s">
        <v>247</v>
      </c>
      <c r="B39" s="611" t="s">
        <v>247</v>
      </c>
      <c r="C39" s="612">
        <v>1</v>
      </c>
      <c r="D39" s="612">
        <v>1</v>
      </c>
      <c r="E39" s="612">
        <v>0</v>
      </c>
      <c r="F39" s="612">
        <v>0</v>
      </c>
      <c r="G39" s="612">
        <v>9</v>
      </c>
      <c r="H39" s="612">
        <v>8</v>
      </c>
      <c r="I39" s="612">
        <v>0</v>
      </c>
      <c r="J39" s="612">
        <v>0</v>
      </c>
      <c r="K39" s="612">
        <v>0</v>
      </c>
      <c r="L39" s="612">
        <v>0</v>
      </c>
      <c r="M39" s="612">
        <v>0</v>
      </c>
      <c r="N39" s="612">
        <v>0</v>
      </c>
      <c r="O39" s="612">
        <f t="shared" si="3"/>
        <v>10</v>
      </c>
      <c r="P39" s="612">
        <f t="shared" si="3"/>
        <v>9</v>
      </c>
      <c r="Q39" s="612">
        <f t="shared" si="3"/>
        <v>0</v>
      </c>
      <c r="R39" s="612">
        <f t="shared" si="3"/>
        <v>0</v>
      </c>
      <c r="S39" s="613">
        <v>2</v>
      </c>
    </row>
    <row r="40" spans="1:19" s="482" customFormat="1" x14ac:dyDescent="0.2">
      <c r="C40" s="595"/>
      <c r="D40" s="595"/>
      <c r="E40" s="595"/>
      <c r="F40" s="595"/>
      <c r="G40" s="595"/>
      <c r="H40" s="595"/>
      <c r="I40" s="595"/>
      <c r="J40" s="595"/>
      <c r="K40" s="595"/>
      <c r="L40" s="595"/>
      <c r="M40" s="595"/>
      <c r="N40" s="595"/>
      <c r="O40" s="595"/>
      <c r="P40" s="595"/>
      <c r="Q40" s="595"/>
      <c r="R40" s="595"/>
      <c r="S40" s="595"/>
    </row>
    <row r="41" spans="1:19" x14ac:dyDescent="0.2">
      <c r="A41" s="415" t="s">
        <v>2216</v>
      </c>
    </row>
  </sheetData>
  <mergeCells count="16">
    <mergeCell ref="S7:S8"/>
    <mergeCell ref="A2:S2"/>
    <mergeCell ref="A6:A8"/>
    <mergeCell ref="B6:B8"/>
    <mergeCell ref="C6:F6"/>
    <mergeCell ref="G6:J6"/>
    <mergeCell ref="K6:N6"/>
    <mergeCell ref="O6:S6"/>
    <mergeCell ref="C7:D7"/>
    <mergeCell ref="E7:F7"/>
    <mergeCell ref="G7:H7"/>
    <mergeCell ref="I7:J7"/>
    <mergeCell ref="K7:L7"/>
    <mergeCell ref="M7:N7"/>
    <mergeCell ref="O7:P7"/>
    <mergeCell ref="Q7:R7"/>
  </mergeCells>
  <pageMargins left="0.39370078740157483" right="0.39370078740157483" top="0.39370078740157483" bottom="0.39370078740157483" header="0.31496062992125984" footer="0.31496062992125984"/>
  <pageSetup scale="66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70"/>
  <sheetViews>
    <sheetView showGridLines="0" zoomScaleNormal="100" workbookViewId="0"/>
  </sheetViews>
  <sheetFormatPr baseColWidth="10" defaultColWidth="12" defaultRowHeight="12.75" x14ac:dyDescent="0.2"/>
  <cols>
    <col min="1" max="1" width="17.5" style="615" customWidth="1"/>
    <col min="2" max="2" width="21.33203125" style="615" customWidth="1"/>
    <col min="3" max="3" width="23.83203125" style="615" customWidth="1"/>
    <col min="4" max="4" width="36" style="615" customWidth="1"/>
    <col min="5" max="8" width="10.1640625" style="615" customWidth="1"/>
    <col min="9" max="10" width="10.1640625" style="621" customWidth="1"/>
    <col min="11" max="12" width="10.1640625" style="615" customWidth="1"/>
    <col min="13" max="14" width="10.1640625" style="621" customWidth="1"/>
    <col min="15" max="16" width="10.1640625" style="615" customWidth="1"/>
    <col min="17" max="22" width="5.83203125" style="615" customWidth="1"/>
    <col min="23" max="16384" width="12" style="615"/>
  </cols>
  <sheetData>
    <row r="2" spans="1:16" ht="18.75" x14ac:dyDescent="0.3">
      <c r="A2" s="880" t="s">
        <v>2217</v>
      </c>
      <c r="B2" s="880"/>
      <c r="C2" s="880"/>
      <c r="D2" s="880"/>
      <c r="E2" s="880"/>
      <c r="F2" s="880"/>
      <c r="G2" s="880"/>
      <c r="H2" s="880"/>
      <c r="I2" s="880"/>
      <c r="J2" s="880"/>
      <c r="K2" s="880"/>
      <c r="L2" s="880"/>
      <c r="M2" s="880"/>
      <c r="N2" s="880"/>
      <c r="O2" s="880"/>
      <c r="P2" s="880"/>
    </row>
    <row r="3" spans="1:16" ht="18.75" x14ac:dyDescent="0.3">
      <c r="A3" s="616" t="s">
        <v>2218</v>
      </c>
      <c r="B3" s="617"/>
      <c r="C3" s="616"/>
      <c r="D3" s="618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6"/>
      <c r="P3" s="616"/>
    </row>
    <row r="4" spans="1:16" ht="18.75" x14ac:dyDescent="0.3">
      <c r="A4" s="618" t="s">
        <v>2219</v>
      </c>
      <c r="B4" s="620"/>
      <c r="C4" s="616"/>
      <c r="D4" s="618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6"/>
      <c r="P4" s="616"/>
    </row>
    <row r="5" spans="1:16" ht="15" customHeight="1" x14ac:dyDescent="0.2">
      <c r="D5" s="621"/>
      <c r="H5" s="622"/>
      <c r="J5" s="623"/>
      <c r="K5" s="623"/>
      <c r="L5" s="623"/>
      <c r="M5" s="623"/>
    </row>
    <row r="6" spans="1:16" s="624" customFormat="1" ht="20.100000000000001" customHeight="1" x14ac:dyDescent="0.2">
      <c r="A6" s="881" t="s">
        <v>2220</v>
      </c>
      <c r="B6" s="881" t="s">
        <v>2221</v>
      </c>
      <c r="C6" s="883" t="s">
        <v>2222</v>
      </c>
      <c r="D6" s="885" t="s">
        <v>2223</v>
      </c>
      <c r="E6" s="887" t="s">
        <v>2224</v>
      </c>
      <c r="F6" s="888"/>
      <c r="G6" s="879" t="s">
        <v>2225</v>
      </c>
      <c r="H6" s="879"/>
      <c r="I6" s="889" t="s">
        <v>2226</v>
      </c>
      <c r="J6" s="889"/>
      <c r="K6" s="879" t="s">
        <v>18</v>
      </c>
      <c r="L6" s="879"/>
      <c r="M6" s="889" t="s">
        <v>2227</v>
      </c>
      <c r="N6" s="889"/>
      <c r="O6" s="879" t="s">
        <v>2228</v>
      </c>
      <c r="P6" s="879"/>
    </row>
    <row r="7" spans="1:16" ht="20.100000000000001" customHeight="1" x14ac:dyDescent="0.2">
      <c r="A7" s="882"/>
      <c r="B7" s="882"/>
      <c r="C7" s="884"/>
      <c r="D7" s="886"/>
      <c r="E7" s="625" t="s">
        <v>2229</v>
      </c>
      <c r="F7" s="626" t="s">
        <v>2230</v>
      </c>
      <c r="G7" s="626" t="s">
        <v>2229</v>
      </c>
      <c r="H7" s="626" t="s">
        <v>2230</v>
      </c>
      <c r="I7" s="627" t="s">
        <v>2229</v>
      </c>
      <c r="J7" s="627" t="s">
        <v>2230</v>
      </c>
      <c r="K7" s="626" t="s">
        <v>2229</v>
      </c>
      <c r="L7" s="626" t="s">
        <v>2230</v>
      </c>
      <c r="M7" s="627" t="s">
        <v>2229</v>
      </c>
      <c r="N7" s="627" t="s">
        <v>2230</v>
      </c>
      <c r="O7" s="626" t="s">
        <v>2229</v>
      </c>
      <c r="P7" s="626" t="s">
        <v>2230</v>
      </c>
    </row>
    <row r="8" spans="1:16" ht="3" customHeight="1" x14ac:dyDescent="0.2">
      <c r="C8" s="628"/>
      <c r="D8" s="629"/>
      <c r="E8" s="630"/>
      <c r="F8" s="630"/>
      <c r="G8" s="630"/>
      <c r="H8" s="630"/>
      <c r="I8" s="630"/>
      <c r="J8" s="630"/>
      <c r="K8" s="630"/>
      <c r="L8" s="630"/>
      <c r="M8" s="630"/>
      <c r="N8" s="630"/>
      <c r="O8" s="630"/>
      <c r="P8" s="630"/>
    </row>
    <row r="9" spans="1:16" ht="15" customHeight="1" x14ac:dyDescent="0.2">
      <c r="A9" s="631" t="s">
        <v>2231</v>
      </c>
      <c r="B9" s="631"/>
      <c r="C9" s="631"/>
      <c r="D9" s="631"/>
      <c r="E9" s="631">
        <f>SUM(E11:E38)</f>
        <v>29</v>
      </c>
      <c r="F9" s="631">
        <f t="shared" ref="F9:P9" si="0">SUM(F11:F38)</f>
        <v>23</v>
      </c>
      <c r="G9" s="631">
        <f t="shared" si="0"/>
        <v>28</v>
      </c>
      <c r="H9" s="631">
        <f t="shared" si="0"/>
        <v>35</v>
      </c>
      <c r="I9" s="631">
        <f t="shared" si="0"/>
        <v>45</v>
      </c>
      <c r="J9" s="631">
        <f t="shared" si="0"/>
        <v>43</v>
      </c>
      <c r="K9" s="631">
        <f>SUM(K11:K38)</f>
        <v>102</v>
      </c>
      <c r="L9" s="631">
        <f>SUM(L11:L38)</f>
        <v>101</v>
      </c>
      <c r="M9" s="631">
        <f t="shared" si="0"/>
        <v>45</v>
      </c>
      <c r="N9" s="631">
        <f t="shared" si="0"/>
        <v>43</v>
      </c>
      <c r="O9" s="631">
        <f t="shared" si="0"/>
        <v>5</v>
      </c>
      <c r="P9" s="631">
        <f t="shared" si="0"/>
        <v>24</v>
      </c>
    </row>
    <row r="10" spans="1:16" s="621" customFormat="1" ht="2.25" customHeight="1" x14ac:dyDescent="0.2">
      <c r="A10" s="632"/>
      <c r="B10" s="632"/>
      <c r="C10" s="632"/>
      <c r="D10" s="632"/>
      <c r="E10" s="632"/>
      <c r="F10" s="632"/>
      <c r="G10" s="632"/>
      <c r="H10" s="632"/>
      <c r="I10" s="632"/>
      <c r="J10" s="632"/>
      <c r="K10" s="632"/>
      <c r="L10" s="632"/>
      <c r="M10" s="632"/>
      <c r="N10" s="632"/>
      <c r="O10" s="632"/>
      <c r="P10" s="632"/>
    </row>
    <row r="11" spans="1:16" s="621" customFormat="1" ht="15" customHeight="1" x14ac:dyDescent="0.2">
      <c r="A11" s="633" t="s">
        <v>2232</v>
      </c>
      <c r="B11" s="634" t="s">
        <v>2192</v>
      </c>
      <c r="C11" s="634" t="s">
        <v>506</v>
      </c>
      <c r="D11" s="635" t="s">
        <v>2192</v>
      </c>
      <c r="E11" s="636">
        <v>1</v>
      </c>
      <c r="F11" s="636">
        <v>2</v>
      </c>
      <c r="G11" s="636">
        <v>0</v>
      </c>
      <c r="H11" s="636">
        <v>0</v>
      </c>
      <c r="I11" s="636">
        <v>1</v>
      </c>
      <c r="J11" s="636">
        <v>0</v>
      </c>
      <c r="K11" s="636">
        <v>2</v>
      </c>
      <c r="L11" s="636">
        <v>2</v>
      </c>
      <c r="M11" s="636">
        <v>1</v>
      </c>
      <c r="N11" s="636">
        <v>0</v>
      </c>
      <c r="O11" s="636">
        <v>0</v>
      </c>
      <c r="P11" s="637">
        <v>1</v>
      </c>
    </row>
    <row r="12" spans="1:16" s="621" customFormat="1" ht="15" customHeight="1" x14ac:dyDescent="0.2">
      <c r="A12" s="638" t="s">
        <v>2233</v>
      </c>
      <c r="B12" s="639" t="s">
        <v>2234</v>
      </c>
      <c r="C12" s="639" t="s">
        <v>2193</v>
      </c>
      <c r="D12" s="640" t="s">
        <v>2193</v>
      </c>
      <c r="E12" s="641">
        <v>1</v>
      </c>
      <c r="F12" s="641">
        <v>2</v>
      </c>
      <c r="G12" s="641">
        <v>5</v>
      </c>
      <c r="H12" s="641">
        <v>3</v>
      </c>
      <c r="I12" s="641">
        <v>5</v>
      </c>
      <c r="J12" s="641">
        <v>10</v>
      </c>
      <c r="K12" s="641">
        <v>11</v>
      </c>
      <c r="L12" s="641">
        <v>15</v>
      </c>
      <c r="M12" s="641">
        <v>5</v>
      </c>
      <c r="N12" s="641">
        <v>10</v>
      </c>
      <c r="O12" s="641">
        <v>0</v>
      </c>
      <c r="P12" s="642">
        <v>2</v>
      </c>
    </row>
    <row r="13" spans="1:16" s="621" customFormat="1" ht="15" customHeight="1" x14ac:dyDescent="0.2">
      <c r="A13" s="638" t="s">
        <v>2235</v>
      </c>
      <c r="B13" s="639" t="s">
        <v>2236</v>
      </c>
      <c r="C13" s="639" t="s">
        <v>307</v>
      </c>
      <c r="D13" s="640" t="s">
        <v>2194</v>
      </c>
      <c r="E13" s="641">
        <v>0</v>
      </c>
      <c r="F13" s="641">
        <v>1</v>
      </c>
      <c r="G13" s="641">
        <v>1</v>
      </c>
      <c r="H13" s="641">
        <v>1</v>
      </c>
      <c r="I13" s="641">
        <v>4</v>
      </c>
      <c r="J13" s="641">
        <v>2</v>
      </c>
      <c r="K13" s="641">
        <v>5</v>
      </c>
      <c r="L13" s="641">
        <v>4</v>
      </c>
      <c r="M13" s="641">
        <v>4</v>
      </c>
      <c r="N13" s="641">
        <v>2</v>
      </c>
      <c r="O13" s="641">
        <v>0</v>
      </c>
      <c r="P13" s="642">
        <v>1</v>
      </c>
    </row>
    <row r="14" spans="1:16" s="621" customFormat="1" ht="15" customHeight="1" x14ac:dyDescent="0.2">
      <c r="A14" s="638" t="s">
        <v>2237</v>
      </c>
      <c r="B14" s="639" t="s">
        <v>2195</v>
      </c>
      <c r="C14" s="639" t="s">
        <v>307</v>
      </c>
      <c r="D14" s="640" t="s">
        <v>2195</v>
      </c>
      <c r="E14" s="641">
        <v>2</v>
      </c>
      <c r="F14" s="641">
        <v>1</v>
      </c>
      <c r="G14" s="641">
        <v>1</v>
      </c>
      <c r="H14" s="641">
        <v>1</v>
      </c>
      <c r="I14" s="641">
        <v>2</v>
      </c>
      <c r="J14" s="641">
        <v>0</v>
      </c>
      <c r="K14" s="641">
        <v>5</v>
      </c>
      <c r="L14" s="641">
        <v>2</v>
      </c>
      <c r="M14" s="641">
        <v>2</v>
      </c>
      <c r="N14" s="641">
        <v>0</v>
      </c>
      <c r="O14" s="641">
        <v>0</v>
      </c>
      <c r="P14" s="642">
        <v>1</v>
      </c>
    </row>
    <row r="15" spans="1:16" s="621" customFormat="1" ht="15" customHeight="1" x14ac:dyDescent="0.2">
      <c r="A15" s="638" t="s">
        <v>2238</v>
      </c>
      <c r="B15" s="639" t="s">
        <v>2239</v>
      </c>
      <c r="C15" s="639" t="s">
        <v>307</v>
      </c>
      <c r="D15" s="639" t="s">
        <v>2196</v>
      </c>
      <c r="E15" s="641">
        <v>1</v>
      </c>
      <c r="F15" s="641">
        <v>2</v>
      </c>
      <c r="G15" s="641">
        <v>0</v>
      </c>
      <c r="H15" s="641">
        <v>0</v>
      </c>
      <c r="I15" s="641">
        <v>3</v>
      </c>
      <c r="J15" s="641">
        <v>1</v>
      </c>
      <c r="K15" s="641">
        <v>4</v>
      </c>
      <c r="L15" s="641">
        <v>3</v>
      </c>
      <c r="M15" s="641">
        <v>3</v>
      </c>
      <c r="N15" s="641">
        <v>1</v>
      </c>
      <c r="O15" s="641">
        <v>0</v>
      </c>
      <c r="P15" s="642">
        <v>1</v>
      </c>
    </row>
    <row r="16" spans="1:16" s="621" customFormat="1" ht="15" customHeight="1" x14ac:dyDescent="0.2">
      <c r="A16" s="638" t="s">
        <v>2240</v>
      </c>
      <c r="B16" s="639" t="s">
        <v>2241</v>
      </c>
      <c r="C16" s="639" t="s">
        <v>209</v>
      </c>
      <c r="D16" s="640" t="s">
        <v>2197</v>
      </c>
      <c r="E16" s="641">
        <v>0</v>
      </c>
      <c r="F16" s="641">
        <v>0</v>
      </c>
      <c r="G16" s="641">
        <v>0</v>
      </c>
      <c r="H16" s="641">
        <v>0</v>
      </c>
      <c r="I16" s="641">
        <v>1</v>
      </c>
      <c r="J16" s="641">
        <v>0</v>
      </c>
      <c r="K16" s="641">
        <v>1</v>
      </c>
      <c r="L16" s="641">
        <v>0</v>
      </c>
      <c r="M16" s="641">
        <v>1</v>
      </c>
      <c r="N16" s="641">
        <v>0</v>
      </c>
      <c r="O16" s="641">
        <v>1</v>
      </c>
      <c r="P16" s="642">
        <v>0</v>
      </c>
    </row>
    <row r="17" spans="1:16" s="621" customFormat="1" ht="15" customHeight="1" x14ac:dyDescent="0.2">
      <c r="A17" s="638" t="s">
        <v>2242</v>
      </c>
      <c r="B17" s="639" t="s">
        <v>2243</v>
      </c>
      <c r="C17" s="639" t="s">
        <v>293</v>
      </c>
      <c r="D17" s="640" t="s">
        <v>2198</v>
      </c>
      <c r="E17" s="641">
        <v>4</v>
      </c>
      <c r="F17" s="641">
        <v>0</v>
      </c>
      <c r="G17" s="641">
        <v>3</v>
      </c>
      <c r="H17" s="641">
        <v>3</v>
      </c>
      <c r="I17" s="641">
        <v>1</v>
      </c>
      <c r="J17" s="641">
        <v>3</v>
      </c>
      <c r="K17" s="641">
        <v>8</v>
      </c>
      <c r="L17" s="641">
        <v>6</v>
      </c>
      <c r="M17" s="641">
        <v>1</v>
      </c>
      <c r="N17" s="641">
        <v>3</v>
      </c>
      <c r="O17" s="641">
        <v>0</v>
      </c>
      <c r="P17" s="642">
        <v>1</v>
      </c>
    </row>
    <row r="18" spans="1:16" s="621" customFormat="1" ht="15" customHeight="1" x14ac:dyDescent="0.2">
      <c r="A18" s="638" t="s">
        <v>2244</v>
      </c>
      <c r="B18" s="639" t="s">
        <v>2245</v>
      </c>
      <c r="C18" s="639" t="s">
        <v>1833</v>
      </c>
      <c r="D18" s="640" t="s">
        <v>2201</v>
      </c>
      <c r="E18" s="641">
        <v>1</v>
      </c>
      <c r="F18" s="641">
        <v>1</v>
      </c>
      <c r="G18" s="641">
        <v>1</v>
      </c>
      <c r="H18" s="641">
        <v>0</v>
      </c>
      <c r="I18" s="641">
        <v>1</v>
      </c>
      <c r="J18" s="641">
        <v>0</v>
      </c>
      <c r="K18" s="641">
        <v>3</v>
      </c>
      <c r="L18" s="641">
        <v>1</v>
      </c>
      <c r="M18" s="641">
        <v>1</v>
      </c>
      <c r="N18" s="641">
        <v>0</v>
      </c>
      <c r="O18" s="641">
        <v>0</v>
      </c>
      <c r="P18" s="642">
        <v>1</v>
      </c>
    </row>
    <row r="19" spans="1:16" s="621" customFormat="1" ht="15" customHeight="1" x14ac:dyDescent="0.2">
      <c r="A19" s="638" t="s">
        <v>2246</v>
      </c>
      <c r="B19" s="639" t="s">
        <v>2247</v>
      </c>
      <c r="C19" s="639" t="s">
        <v>1833</v>
      </c>
      <c r="D19" s="640" t="s">
        <v>2201</v>
      </c>
      <c r="E19" s="641">
        <v>1</v>
      </c>
      <c r="F19" s="641">
        <v>0</v>
      </c>
      <c r="G19" s="641">
        <v>1</v>
      </c>
      <c r="H19" s="641">
        <v>1</v>
      </c>
      <c r="I19" s="641">
        <v>1</v>
      </c>
      <c r="J19" s="641">
        <v>1</v>
      </c>
      <c r="K19" s="641">
        <v>3</v>
      </c>
      <c r="L19" s="641">
        <v>2</v>
      </c>
      <c r="M19" s="641">
        <v>1</v>
      </c>
      <c r="N19" s="641">
        <v>1</v>
      </c>
      <c r="O19" s="641">
        <v>0</v>
      </c>
      <c r="P19" s="642">
        <v>1</v>
      </c>
    </row>
    <row r="20" spans="1:16" s="621" customFormat="1" ht="15" customHeight="1" x14ac:dyDescent="0.2">
      <c r="A20" s="638" t="s">
        <v>2248</v>
      </c>
      <c r="B20" s="639" t="s">
        <v>187</v>
      </c>
      <c r="C20" s="639" t="s">
        <v>1833</v>
      </c>
      <c r="D20" s="640" t="s">
        <v>2201</v>
      </c>
      <c r="E20" s="641">
        <v>2</v>
      </c>
      <c r="F20" s="641">
        <v>0</v>
      </c>
      <c r="G20" s="641">
        <v>3</v>
      </c>
      <c r="H20" s="641">
        <v>1</v>
      </c>
      <c r="I20" s="641">
        <v>4</v>
      </c>
      <c r="J20" s="641">
        <v>4</v>
      </c>
      <c r="K20" s="641">
        <v>9</v>
      </c>
      <c r="L20" s="641">
        <v>5</v>
      </c>
      <c r="M20" s="641">
        <v>4</v>
      </c>
      <c r="N20" s="641">
        <v>4</v>
      </c>
      <c r="O20" s="641">
        <v>0</v>
      </c>
      <c r="P20" s="642">
        <v>1</v>
      </c>
    </row>
    <row r="21" spans="1:16" s="621" customFormat="1" ht="15" customHeight="1" x14ac:dyDescent="0.2">
      <c r="A21" s="638" t="s">
        <v>2249</v>
      </c>
      <c r="B21" s="639" t="s">
        <v>2202</v>
      </c>
      <c r="C21" s="639" t="s">
        <v>190</v>
      </c>
      <c r="D21" s="640" t="s">
        <v>190</v>
      </c>
      <c r="E21" s="641">
        <v>2</v>
      </c>
      <c r="F21" s="641">
        <v>4</v>
      </c>
      <c r="G21" s="641">
        <v>2</v>
      </c>
      <c r="H21" s="641">
        <v>3</v>
      </c>
      <c r="I21" s="641">
        <v>3</v>
      </c>
      <c r="J21" s="641">
        <v>0</v>
      </c>
      <c r="K21" s="641">
        <v>7</v>
      </c>
      <c r="L21" s="641">
        <v>7</v>
      </c>
      <c r="M21" s="641">
        <v>3</v>
      </c>
      <c r="N21" s="641">
        <v>0</v>
      </c>
      <c r="O21" s="641">
        <v>0</v>
      </c>
      <c r="P21" s="642">
        <v>1</v>
      </c>
    </row>
    <row r="22" spans="1:16" s="621" customFormat="1" ht="15" customHeight="1" x14ac:dyDescent="0.2">
      <c r="A22" s="638" t="s">
        <v>2250</v>
      </c>
      <c r="B22" s="640" t="s">
        <v>2203</v>
      </c>
      <c r="C22" s="639" t="s">
        <v>190</v>
      </c>
      <c r="D22" s="640" t="s">
        <v>2203</v>
      </c>
      <c r="E22" s="641">
        <v>1</v>
      </c>
      <c r="F22" s="641">
        <v>0</v>
      </c>
      <c r="G22" s="641">
        <v>0</v>
      </c>
      <c r="H22" s="641">
        <v>1</v>
      </c>
      <c r="I22" s="641">
        <v>1</v>
      </c>
      <c r="J22" s="641">
        <v>1</v>
      </c>
      <c r="K22" s="641">
        <v>2</v>
      </c>
      <c r="L22" s="641">
        <v>2</v>
      </c>
      <c r="M22" s="641">
        <v>1</v>
      </c>
      <c r="N22" s="641">
        <v>1</v>
      </c>
      <c r="O22" s="641">
        <v>0</v>
      </c>
      <c r="P22" s="642">
        <v>1</v>
      </c>
    </row>
    <row r="23" spans="1:16" s="621" customFormat="1" ht="15" customHeight="1" x14ac:dyDescent="0.2">
      <c r="A23" s="638" t="s">
        <v>2251</v>
      </c>
      <c r="B23" s="640" t="s">
        <v>2204</v>
      </c>
      <c r="C23" s="639" t="s">
        <v>190</v>
      </c>
      <c r="D23" s="640" t="s">
        <v>2204</v>
      </c>
      <c r="E23" s="641">
        <v>1</v>
      </c>
      <c r="F23" s="641">
        <v>1</v>
      </c>
      <c r="G23" s="641">
        <v>1</v>
      </c>
      <c r="H23" s="641">
        <v>0</v>
      </c>
      <c r="I23" s="641">
        <v>1</v>
      </c>
      <c r="J23" s="641">
        <v>1</v>
      </c>
      <c r="K23" s="641">
        <v>3</v>
      </c>
      <c r="L23" s="641">
        <v>2</v>
      </c>
      <c r="M23" s="641">
        <v>1</v>
      </c>
      <c r="N23" s="641">
        <v>1</v>
      </c>
      <c r="O23" s="641">
        <v>0</v>
      </c>
      <c r="P23" s="642">
        <v>1</v>
      </c>
    </row>
    <row r="24" spans="1:16" s="621" customFormat="1" ht="15" customHeight="1" x14ac:dyDescent="0.2">
      <c r="A24" s="638" t="s">
        <v>2252</v>
      </c>
      <c r="B24" s="639" t="s">
        <v>2253</v>
      </c>
      <c r="C24" s="639" t="s">
        <v>348</v>
      </c>
      <c r="D24" s="640" t="s">
        <v>2205</v>
      </c>
      <c r="E24" s="641">
        <v>0</v>
      </c>
      <c r="F24" s="641">
        <v>2</v>
      </c>
      <c r="G24" s="641">
        <v>0</v>
      </c>
      <c r="H24" s="641">
        <v>0</v>
      </c>
      <c r="I24" s="641">
        <v>1</v>
      </c>
      <c r="J24" s="641">
        <v>0</v>
      </c>
      <c r="K24" s="641">
        <v>1</v>
      </c>
      <c r="L24" s="641">
        <v>2</v>
      </c>
      <c r="M24" s="641">
        <v>1</v>
      </c>
      <c r="N24" s="641">
        <v>0</v>
      </c>
      <c r="O24" s="641">
        <v>0</v>
      </c>
      <c r="P24" s="642">
        <v>1</v>
      </c>
    </row>
    <row r="25" spans="1:16" s="621" customFormat="1" ht="15" customHeight="1" x14ac:dyDescent="0.2">
      <c r="A25" s="638" t="s">
        <v>2254</v>
      </c>
      <c r="B25" s="639" t="s">
        <v>1794</v>
      </c>
      <c r="C25" s="639" t="s">
        <v>313</v>
      </c>
      <c r="D25" s="640" t="s">
        <v>1794</v>
      </c>
      <c r="E25" s="641">
        <v>2</v>
      </c>
      <c r="F25" s="641">
        <v>2</v>
      </c>
      <c r="G25" s="641">
        <v>5</v>
      </c>
      <c r="H25" s="641">
        <v>4</v>
      </c>
      <c r="I25" s="641">
        <v>4</v>
      </c>
      <c r="J25" s="641">
        <v>7</v>
      </c>
      <c r="K25" s="641">
        <v>11</v>
      </c>
      <c r="L25" s="641">
        <v>13</v>
      </c>
      <c r="M25" s="641">
        <v>4</v>
      </c>
      <c r="N25" s="641">
        <v>7</v>
      </c>
      <c r="O25" s="641">
        <v>0</v>
      </c>
      <c r="P25" s="642">
        <v>1</v>
      </c>
    </row>
    <row r="26" spans="1:16" s="621" customFormat="1" ht="15" customHeight="1" x14ac:dyDescent="0.2">
      <c r="A26" s="638" t="s">
        <v>2255</v>
      </c>
      <c r="B26" s="640" t="s">
        <v>2206</v>
      </c>
      <c r="C26" s="639" t="s">
        <v>313</v>
      </c>
      <c r="D26" s="640" t="s">
        <v>2206</v>
      </c>
      <c r="E26" s="641">
        <v>0</v>
      </c>
      <c r="F26" s="641">
        <v>0</v>
      </c>
      <c r="G26" s="641">
        <v>0</v>
      </c>
      <c r="H26" s="641">
        <v>0</v>
      </c>
      <c r="I26" s="641">
        <v>1</v>
      </c>
      <c r="J26" s="641">
        <v>0</v>
      </c>
      <c r="K26" s="641">
        <v>1</v>
      </c>
      <c r="L26" s="641">
        <v>0</v>
      </c>
      <c r="M26" s="641">
        <v>1</v>
      </c>
      <c r="N26" s="641">
        <v>0</v>
      </c>
      <c r="O26" s="641">
        <v>1</v>
      </c>
      <c r="P26" s="642">
        <v>0</v>
      </c>
    </row>
    <row r="27" spans="1:16" s="621" customFormat="1" ht="15" customHeight="1" x14ac:dyDescent="0.2">
      <c r="A27" s="638" t="s">
        <v>2256</v>
      </c>
      <c r="B27" s="639" t="s">
        <v>602</v>
      </c>
      <c r="C27" s="639" t="s">
        <v>602</v>
      </c>
      <c r="D27" s="640" t="s">
        <v>602</v>
      </c>
      <c r="E27" s="641">
        <v>1</v>
      </c>
      <c r="F27" s="641">
        <v>1</v>
      </c>
      <c r="G27" s="641">
        <v>0</v>
      </c>
      <c r="H27" s="641">
        <v>1</v>
      </c>
      <c r="I27" s="641">
        <v>1</v>
      </c>
      <c r="J27" s="641">
        <v>1</v>
      </c>
      <c r="K27" s="641">
        <v>2</v>
      </c>
      <c r="L27" s="641">
        <v>3</v>
      </c>
      <c r="M27" s="641">
        <v>1</v>
      </c>
      <c r="N27" s="641">
        <v>1</v>
      </c>
      <c r="O27" s="641">
        <v>0</v>
      </c>
      <c r="P27" s="642">
        <v>1</v>
      </c>
    </row>
    <row r="28" spans="1:16" s="621" customFormat="1" ht="15" customHeight="1" x14ac:dyDescent="0.2">
      <c r="A28" s="638" t="s">
        <v>2257</v>
      </c>
      <c r="B28" s="639" t="s">
        <v>2258</v>
      </c>
      <c r="C28" s="639" t="s">
        <v>602</v>
      </c>
      <c r="D28" s="640" t="s">
        <v>2207</v>
      </c>
      <c r="E28" s="641">
        <v>0</v>
      </c>
      <c r="F28" s="641">
        <v>0</v>
      </c>
      <c r="G28" s="641">
        <v>0</v>
      </c>
      <c r="H28" s="641">
        <v>2</v>
      </c>
      <c r="I28" s="641">
        <v>0</v>
      </c>
      <c r="J28" s="641">
        <v>0</v>
      </c>
      <c r="K28" s="641">
        <v>0</v>
      </c>
      <c r="L28" s="641">
        <v>2</v>
      </c>
      <c r="M28" s="641">
        <v>0</v>
      </c>
      <c r="N28" s="641">
        <v>0</v>
      </c>
      <c r="O28" s="641">
        <v>0</v>
      </c>
      <c r="P28" s="642">
        <v>1</v>
      </c>
    </row>
    <row r="29" spans="1:16" s="621" customFormat="1" ht="15" customHeight="1" x14ac:dyDescent="0.2">
      <c r="A29" s="638" t="s">
        <v>2259</v>
      </c>
      <c r="B29" s="639" t="s">
        <v>2260</v>
      </c>
      <c r="C29" s="639" t="s">
        <v>602</v>
      </c>
      <c r="D29" s="640" t="s">
        <v>2208</v>
      </c>
      <c r="E29" s="641">
        <v>0</v>
      </c>
      <c r="F29" s="641">
        <v>0</v>
      </c>
      <c r="G29" s="641">
        <v>1</v>
      </c>
      <c r="H29" s="641">
        <v>2</v>
      </c>
      <c r="I29" s="641">
        <v>3</v>
      </c>
      <c r="J29" s="641">
        <v>2</v>
      </c>
      <c r="K29" s="641">
        <v>4</v>
      </c>
      <c r="L29" s="641">
        <v>4</v>
      </c>
      <c r="M29" s="641">
        <v>3</v>
      </c>
      <c r="N29" s="641">
        <v>2</v>
      </c>
      <c r="O29" s="641">
        <v>0</v>
      </c>
      <c r="P29" s="642">
        <v>1</v>
      </c>
    </row>
    <row r="30" spans="1:16" s="621" customFormat="1" ht="15" customHeight="1" x14ac:dyDescent="0.2">
      <c r="A30" s="638" t="s">
        <v>2261</v>
      </c>
      <c r="B30" s="640" t="s">
        <v>2209</v>
      </c>
      <c r="C30" s="639" t="s">
        <v>602</v>
      </c>
      <c r="D30" s="640" t="s">
        <v>2209</v>
      </c>
      <c r="E30" s="641">
        <v>2</v>
      </c>
      <c r="F30" s="641">
        <v>1</v>
      </c>
      <c r="G30" s="641">
        <v>1</v>
      </c>
      <c r="H30" s="641">
        <v>0</v>
      </c>
      <c r="I30" s="641">
        <v>0</v>
      </c>
      <c r="J30" s="641">
        <v>3</v>
      </c>
      <c r="K30" s="641">
        <v>3</v>
      </c>
      <c r="L30" s="641">
        <v>4</v>
      </c>
      <c r="M30" s="641">
        <v>0</v>
      </c>
      <c r="N30" s="641">
        <v>3</v>
      </c>
      <c r="O30" s="641">
        <v>0</v>
      </c>
      <c r="P30" s="642">
        <v>1</v>
      </c>
    </row>
    <row r="31" spans="1:16" s="621" customFormat="1" ht="15" customHeight="1" x14ac:dyDescent="0.2">
      <c r="A31" s="638" t="s">
        <v>2262</v>
      </c>
      <c r="B31" s="639" t="s">
        <v>2210</v>
      </c>
      <c r="C31" s="639" t="s">
        <v>2210</v>
      </c>
      <c r="D31" s="640" t="s">
        <v>2211</v>
      </c>
      <c r="E31" s="641">
        <v>1</v>
      </c>
      <c r="F31" s="641">
        <v>1</v>
      </c>
      <c r="G31" s="641">
        <v>0</v>
      </c>
      <c r="H31" s="641">
        <v>3</v>
      </c>
      <c r="I31" s="641">
        <v>1</v>
      </c>
      <c r="J31" s="641">
        <v>0</v>
      </c>
      <c r="K31" s="641">
        <v>2</v>
      </c>
      <c r="L31" s="641">
        <v>4</v>
      </c>
      <c r="M31" s="641">
        <v>1</v>
      </c>
      <c r="N31" s="641">
        <v>0</v>
      </c>
      <c r="O31" s="641">
        <v>0</v>
      </c>
      <c r="P31" s="642">
        <v>1</v>
      </c>
    </row>
    <row r="32" spans="1:16" s="621" customFormat="1" ht="15" customHeight="1" x14ac:dyDescent="0.2">
      <c r="A32" s="638" t="s">
        <v>2263</v>
      </c>
      <c r="B32" s="639" t="s">
        <v>1869</v>
      </c>
      <c r="C32" s="639" t="s">
        <v>1867</v>
      </c>
      <c r="D32" s="640" t="s">
        <v>1869</v>
      </c>
      <c r="E32" s="641">
        <v>1</v>
      </c>
      <c r="F32" s="641">
        <v>0</v>
      </c>
      <c r="G32" s="641">
        <v>0</v>
      </c>
      <c r="H32" s="641">
        <v>3</v>
      </c>
      <c r="I32" s="641">
        <v>1</v>
      </c>
      <c r="J32" s="641">
        <v>1</v>
      </c>
      <c r="K32" s="641">
        <v>2</v>
      </c>
      <c r="L32" s="641">
        <v>4</v>
      </c>
      <c r="M32" s="641">
        <v>1</v>
      </c>
      <c r="N32" s="641">
        <v>1</v>
      </c>
      <c r="O32" s="641">
        <v>1</v>
      </c>
      <c r="P32" s="642">
        <v>0</v>
      </c>
    </row>
    <row r="33" spans="1:16" s="621" customFormat="1" ht="15" customHeight="1" x14ac:dyDescent="0.2">
      <c r="A33" s="638" t="s">
        <v>2264</v>
      </c>
      <c r="B33" s="639" t="s">
        <v>2265</v>
      </c>
      <c r="C33" s="639" t="s">
        <v>286</v>
      </c>
      <c r="D33" s="640" t="s">
        <v>2266</v>
      </c>
      <c r="E33" s="641">
        <v>1</v>
      </c>
      <c r="F33" s="641">
        <v>0</v>
      </c>
      <c r="G33" s="641">
        <v>1</v>
      </c>
      <c r="H33" s="641">
        <v>0</v>
      </c>
      <c r="I33" s="641">
        <v>0</v>
      </c>
      <c r="J33" s="641">
        <v>1</v>
      </c>
      <c r="K33" s="641">
        <v>2</v>
      </c>
      <c r="L33" s="641">
        <v>1</v>
      </c>
      <c r="M33" s="641">
        <v>0</v>
      </c>
      <c r="N33" s="641">
        <v>1</v>
      </c>
      <c r="O33" s="641">
        <v>0</v>
      </c>
      <c r="P33" s="642">
        <v>1</v>
      </c>
    </row>
    <row r="34" spans="1:16" s="621" customFormat="1" ht="15" customHeight="1" x14ac:dyDescent="0.2">
      <c r="A34" s="638" t="s">
        <v>2267</v>
      </c>
      <c r="B34" s="640" t="s">
        <v>2266</v>
      </c>
      <c r="C34" s="639" t="s">
        <v>286</v>
      </c>
      <c r="D34" s="640" t="s">
        <v>2266</v>
      </c>
      <c r="E34" s="641">
        <v>1</v>
      </c>
      <c r="F34" s="641">
        <v>0</v>
      </c>
      <c r="G34" s="641">
        <v>0</v>
      </c>
      <c r="H34" s="641">
        <v>0</v>
      </c>
      <c r="I34" s="641">
        <v>1</v>
      </c>
      <c r="J34" s="641">
        <v>0</v>
      </c>
      <c r="K34" s="641">
        <v>2</v>
      </c>
      <c r="L34" s="641">
        <v>0</v>
      </c>
      <c r="M34" s="641">
        <v>1</v>
      </c>
      <c r="N34" s="641">
        <v>0</v>
      </c>
      <c r="O34" s="641">
        <v>1</v>
      </c>
      <c r="P34" s="642">
        <v>0</v>
      </c>
    </row>
    <row r="35" spans="1:16" s="621" customFormat="1" x14ac:dyDescent="0.2">
      <c r="A35" s="638" t="s">
        <v>2268</v>
      </c>
      <c r="B35" s="639" t="s">
        <v>2269</v>
      </c>
      <c r="C35" s="639" t="s">
        <v>193</v>
      </c>
      <c r="D35" s="640" t="s">
        <v>193</v>
      </c>
      <c r="E35" s="641">
        <v>1</v>
      </c>
      <c r="F35" s="641">
        <v>0</v>
      </c>
      <c r="G35" s="641">
        <v>0</v>
      </c>
      <c r="H35" s="641">
        <v>3</v>
      </c>
      <c r="I35" s="641">
        <v>0</v>
      </c>
      <c r="J35" s="641">
        <v>1</v>
      </c>
      <c r="K35" s="641">
        <v>1</v>
      </c>
      <c r="L35" s="641">
        <v>4</v>
      </c>
      <c r="M35" s="641">
        <v>0</v>
      </c>
      <c r="N35" s="641">
        <v>1</v>
      </c>
      <c r="O35" s="641">
        <v>0</v>
      </c>
      <c r="P35" s="642">
        <v>1</v>
      </c>
    </row>
    <row r="36" spans="1:16" s="621" customFormat="1" x14ac:dyDescent="0.2">
      <c r="A36" s="638" t="s">
        <v>2270</v>
      </c>
      <c r="B36" s="639" t="s">
        <v>2271</v>
      </c>
      <c r="C36" s="639" t="s">
        <v>260</v>
      </c>
      <c r="D36" s="640" t="s">
        <v>2214</v>
      </c>
      <c r="E36" s="641">
        <v>2</v>
      </c>
      <c r="F36" s="641">
        <v>0</v>
      </c>
      <c r="G36" s="641">
        <v>1</v>
      </c>
      <c r="H36" s="641">
        <v>1</v>
      </c>
      <c r="I36" s="641">
        <v>4</v>
      </c>
      <c r="J36" s="641">
        <v>1</v>
      </c>
      <c r="K36" s="641">
        <v>7</v>
      </c>
      <c r="L36" s="641">
        <v>2</v>
      </c>
      <c r="M36" s="641">
        <v>4</v>
      </c>
      <c r="N36" s="641">
        <v>1</v>
      </c>
      <c r="O36" s="641">
        <v>1</v>
      </c>
      <c r="P36" s="642">
        <v>0</v>
      </c>
    </row>
    <row r="37" spans="1:16" s="621" customFormat="1" x14ac:dyDescent="0.2">
      <c r="A37" s="638" t="s">
        <v>2272</v>
      </c>
      <c r="B37" s="639" t="s">
        <v>584</v>
      </c>
      <c r="C37" s="639" t="s">
        <v>584</v>
      </c>
      <c r="D37" s="640" t="s">
        <v>2215</v>
      </c>
      <c r="E37" s="641">
        <v>0</v>
      </c>
      <c r="F37" s="641">
        <v>2</v>
      </c>
      <c r="G37" s="641">
        <v>0</v>
      </c>
      <c r="H37" s="641">
        <v>1</v>
      </c>
      <c r="I37" s="641">
        <v>0</v>
      </c>
      <c r="J37" s="641">
        <v>3</v>
      </c>
      <c r="K37" s="641">
        <v>0</v>
      </c>
      <c r="L37" s="641">
        <v>6</v>
      </c>
      <c r="M37" s="641">
        <v>0</v>
      </c>
      <c r="N37" s="641">
        <v>3</v>
      </c>
      <c r="O37" s="641">
        <v>0</v>
      </c>
      <c r="P37" s="642">
        <v>1</v>
      </c>
    </row>
    <row r="38" spans="1:16" s="621" customFormat="1" x14ac:dyDescent="0.2">
      <c r="A38" s="643" t="s">
        <v>2273</v>
      </c>
      <c r="B38" s="644" t="s">
        <v>247</v>
      </c>
      <c r="C38" s="644" t="s">
        <v>247</v>
      </c>
      <c r="D38" s="644" t="s">
        <v>247</v>
      </c>
      <c r="E38" s="645">
        <v>0</v>
      </c>
      <c r="F38" s="645">
        <v>0</v>
      </c>
      <c r="G38" s="645">
        <v>1</v>
      </c>
      <c r="H38" s="645">
        <v>1</v>
      </c>
      <c r="I38" s="645">
        <v>0</v>
      </c>
      <c r="J38" s="645">
        <v>0</v>
      </c>
      <c r="K38" s="645">
        <v>1</v>
      </c>
      <c r="L38" s="645">
        <v>1</v>
      </c>
      <c r="M38" s="645">
        <v>0</v>
      </c>
      <c r="N38" s="645">
        <v>0</v>
      </c>
      <c r="O38" s="645">
        <v>0</v>
      </c>
      <c r="P38" s="646">
        <v>1</v>
      </c>
    </row>
    <row r="39" spans="1:16" x14ac:dyDescent="0.2">
      <c r="A39" s="647"/>
      <c r="B39" s="647"/>
      <c r="C39" s="647"/>
      <c r="D39" s="647"/>
    </row>
    <row r="40" spans="1:16" x14ac:dyDescent="0.2">
      <c r="A40" s="647"/>
      <c r="B40" s="647"/>
      <c r="C40" s="647"/>
      <c r="D40" s="647"/>
    </row>
    <row r="41" spans="1:16" ht="15.75" customHeight="1" x14ac:dyDescent="0.2">
      <c r="I41" s="615"/>
      <c r="J41" s="615"/>
    </row>
    <row r="42" spans="1:16" x14ac:dyDescent="0.2">
      <c r="I42" s="615"/>
      <c r="J42" s="615"/>
    </row>
    <row r="43" spans="1:16" x14ac:dyDescent="0.2">
      <c r="I43" s="615"/>
      <c r="J43" s="615"/>
    </row>
    <row r="44" spans="1:16" x14ac:dyDescent="0.2">
      <c r="I44" s="615"/>
      <c r="J44" s="615"/>
    </row>
    <row r="45" spans="1:16" x14ac:dyDescent="0.2">
      <c r="I45" s="615"/>
      <c r="J45" s="615"/>
    </row>
    <row r="46" spans="1:16" x14ac:dyDescent="0.2">
      <c r="I46" s="615"/>
      <c r="J46" s="615"/>
    </row>
    <row r="47" spans="1:16" x14ac:dyDescent="0.2">
      <c r="A47" s="647"/>
      <c r="B47" s="647"/>
      <c r="C47" s="647"/>
      <c r="D47" s="647"/>
    </row>
    <row r="48" spans="1:16" x14ac:dyDescent="0.2">
      <c r="A48" s="647"/>
      <c r="B48" s="647"/>
      <c r="C48" s="647"/>
      <c r="D48" s="647"/>
    </row>
    <row r="49" spans="1:4" x14ac:dyDescent="0.2">
      <c r="A49" s="647"/>
      <c r="B49" s="647"/>
      <c r="C49" s="647"/>
      <c r="D49" s="647"/>
    </row>
    <row r="50" spans="1:4" x14ac:dyDescent="0.2">
      <c r="A50" s="647"/>
      <c r="B50" s="647"/>
      <c r="C50" s="647"/>
      <c r="D50" s="647"/>
    </row>
    <row r="51" spans="1:4" x14ac:dyDescent="0.2">
      <c r="A51" s="647"/>
      <c r="B51" s="647"/>
      <c r="C51" s="647"/>
      <c r="D51" s="647"/>
    </row>
    <row r="52" spans="1:4" x14ac:dyDescent="0.2">
      <c r="A52" s="647"/>
      <c r="B52" s="647"/>
      <c r="C52" s="647"/>
      <c r="D52" s="647"/>
    </row>
    <row r="53" spans="1:4" x14ac:dyDescent="0.2">
      <c r="A53" s="647"/>
      <c r="B53" s="647"/>
      <c r="C53" s="647"/>
      <c r="D53" s="647"/>
    </row>
    <row r="54" spans="1:4" x14ac:dyDescent="0.2">
      <c r="A54" s="647"/>
      <c r="B54" s="647"/>
      <c r="C54" s="647"/>
      <c r="D54" s="647"/>
    </row>
    <row r="55" spans="1:4" x14ac:dyDescent="0.2">
      <c r="A55" s="647"/>
      <c r="B55" s="647"/>
      <c r="C55" s="647"/>
      <c r="D55" s="647"/>
    </row>
    <row r="56" spans="1:4" x14ac:dyDescent="0.2">
      <c r="A56" s="647"/>
      <c r="B56" s="647"/>
      <c r="C56" s="647"/>
      <c r="D56" s="647"/>
    </row>
    <row r="57" spans="1:4" x14ac:dyDescent="0.2">
      <c r="A57" s="647"/>
      <c r="B57" s="647"/>
      <c r="C57" s="647"/>
      <c r="D57" s="647"/>
    </row>
    <row r="58" spans="1:4" x14ac:dyDescent="0.2">
      <c r="A58" s="647"/>
      <c r="B58" s="647"/>
      <c r="C58" s="647"/>
      <c r="D58" s="647"/>
    </row>
    <row r="59" spans="1:4" x14ac:dyDescent="0.2">
      <c r="A59" s="647"/>
      <c r="B59" s="647"/>
      <c r="C59" s="647"/>
      <c r="D59" s="647"/>
    </row>
    <row r="60" spans="1:4" x14ac:dyDescent="0.2">
      <c r="A60" s="647"/>
      <c r="B60" s="647"/>
      <c r="C60" s="647"/>
      <c r="D60" s="647"/>
    </row>
    <row r="61" spans="1:4" x14ac:dyDescent="0.2">
      <c r="A61" s="647"/>
      <c r="B61" s="647"/>
      <c r="C61" s="647"/>
      <c r="D61" s="647"/>
    </row>
    <row r="62" spans="1:4" x14ac:dyDescent="0.2">
      <c r="A62" s="647"/>
      <c r="B62" s="647"/>
      <c r="C62" s="647"/>
      <c r="D62" s="647"/>
    </row>
    <row r="63" spans="1:4" x14ac:dyDescent="0.2">
      <c r="A63" s="647"/>
      <c r="B63" s="647"/>
      <c r="C63" s="647"/>
      <c r="D63" s="647"/>
    </row>
    <row r="64" spans="1:4" x14ac:dyDescent="0.2">
      <c r="A64" s="647"/>
      <c r="B64" s="647"/>
      <c r="C64" s="647"/>
      <c r="D64" s="647"/>
    </row>
    <row r="65" spans="1:4" x14ac:dyDescent="0.2">
      <c r="A65" s="647"/>
      <c r="B65" s="647"/>
      <c r="C65" s="647"/>
      <c r="D65" s="647"/>
    </row>
    <row r="66" spans="1:4" x14ac:dyDescent="0.2">
      <c r="A66" s="647"/>
      <c r="B66" s="647"/>
      <c r="C66" s="647"/>
      <c r="D66" s="647"/>
    </row>
    <row r="67" spans="1:4" x14ac:dyDescent="0.2">
      <c r="A67" s="647"/>
      <c r="B67" s="647"/>
      <c r="C67" s="647"/>
      <c r="D67" s="647"/>
    </row>
    <row r="68" spans="1:4" x14ac:dyDescent="0.2">
      <c r="A68" s="647"/>
      <c r="B68" s="647"/>
      <c r="C68" s="647"/>
      <c r="D68" s="647"/>
    </row>
    <row r="69" spans="1:4" x14ac:dyDescent="0.2">
      <c r="A69" s="648"/>
      <c r="B69" s="648"/>
      <c r="C69" s="648"/>
      <c r="D69" s="648"/>
    </row>
    <row r="70" spans="1:4" x14ac:dyDescent="0.2">
      <c r="A70" s="648"/>
      <c r="B70" s="648"/>
      <c r="C70" s="648"/>
      <c r="D70" s="648"/>
    </row>
  </sheetData>
  <mergeCells count="11">
    <mergeCell ref="O6:P6"/>
    <mergeCell ref="A2:P2"/>
    <mergeCell ref="A6:A7"/>
    <mergeCell ref="B6:B7"/>
    <mergeCell ref="C6:C7"/>
    <mergeCell ref="D6:D7"/>
    <mergeCell ref="E6:F6"/>
    <mergeCell ref="G6:H6"/>
    <mergeCell ref="I6:J6"/>
    <mergeCell ref="K6:L6"/>
    <mergeCell ref="M6:N6"/>
  </mergeCells>
  <pageMargins left="0.25" right="0.25" top="0.75" bottom="0.75" header="0.3" footer="0.3"/>
  <pageSetup scale="87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D48"/>
  <sheetViews>
    <sheetView showGridLines="0" zoomScaleNormal="100" workbookViewId="0"/>
  </sheetViews>
  <sheetFormatPr baseColWidth="10" defaultColWidth="12" defaultRowHeight="12" x14ac:dyDescent="0.2"/>
  <cols>
    <col min="1" max="1" width="15.6640625" style="650" customWidth="1"/>
    <col min="2" max="2" width="27.6640625" style="650" customWidth="1"/>
    <col min="3" max="3" width="26.1640625" style="650" customWidth="1"/>
    <col min="4" max="4" width="30.83203125" style="650" bestFit="1" customWidth="1"/>
    <col min="5" max="14" width="10.1640625" style="650" customWidth="1"/>
    <col min="15" max="16" width="10.1640625" style="665" customWidth="1"/>
    <col min="17" max="22" width="10.1640625" style="650" customWidth="1"/>
    <col min="23" max="16384" width="12" style="650"/>
  </cols>
  <sheetData>
    <row r="2" spans="1:16384" ht="18.75" x14ac:dyDescent="0.3">
      <c r="A2" s="865" t="s">
        <v>2217</v>
      </c>
      <c r="B2" s="865"/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865"/>
      <c r="O2" s="865"/>
      <c r="P2" s="865"/>
      <c r="Q2" s="865"/>
      <c r="R2" s="865"/>
      <c r="S2" s="865"/>
      <c r="T2" s="865"/>
      <c r="U2" s="865"/>
      <c r="V2" s="865"/>
      <c r="W2" s="649"/>
      <c r="X2" s="649"/>
      <c r="Y2" s="649"/>
      <c r="Z2" s="649"/>
      <c r="AA2" s="649"/>
      <c r="AB2" s="649"/>
      <c r="AC2" s="649"/>
      <c r="AD2" s="649"/>
      <c r="AE2" s="649"/>
      <c r="AF2" s="649"/>
      <c r="AG2" s="649"/>
      <c r="AH2" s="649"/>
      <c r="AI2" s="649"/>
      <c r="AJ2" s="649"/>
      <c r="AK2" s="649"/>
      <c r="AL2" s="649"/>
      <c r="AM2" s="649"/>
      <c r="AN2" s="649"/>
      <c r="AO2" s="649"/>
      <c r="AP2" s="649"/>
      <c r="AQ2" s="649"/>
      <c r="AR2" s="649"/>
      <c r="AS2" s="649"/>
      <c r="AT2" s="649"/>
      <c r="AU2" s="649"/>
      <c r="AV2" s="649"/>
      <c r="AW2" s="649"/>
      <c r="AX2" s="649"/>
      <c r="AY2" s="649"/>
      <c r="AZ2" s="649"/>
      <c r="BA2" s="649"/>
      <c r="BB2" s="649"/>
      <c r="BC2" s="649"/>
      <c r="BD2" s="649"/>
      <c r="BE2" s="649"/>
      <c r="BF2" s="649"/>
      <c r="BG2" s="649"/>
      <c r="BH2" s="649"/>
      <c r="BI2" s="649"/>
      <c r="BJ2" s="649"/>
      <c r="BK2" s="649"/>
      <c r="BL2" s="649"/>
      <c r="BM2" s="649"/>
      <c r="BN2" s="649"/>
      <c r="BO2" s="649"/>
      <c r="BP2" s="649"/>
      <c r="BQ2" s="649"/>
      <c r="BR2" s="649"/>
      <c r="BS2" s="649"/>
      <c r="BT2" s="649"/>
      <c r="BU2" s="649"/>
      <c r="BV2" s="649"/>
      <c r="BW2" s="649"/>
      <c r="BX2" s="649"/>
      <c r="BY2" s="649"/>
      <c r="BZ2" s="649"/>
      <c r="CA2" s="649"/>
      <c r="CB2" s="649"/>
      <c r="CC2" s="649"/>
      <c r="CD2" s="649"/>
      <c r="CE2" s="649"/>
      <c r="CF2" s="649"/>
      <c r="CG2" s="649"/>
      <c r="CH2" s="649"/>
      <c r="CI2" s="649"/>
      <c r="CJ2" s="649"/>
      <c r="CK2" s="649"/>
      <c r="CL2" s="649"/>
      <c r="CM2" s="649"/>
      <c r="CN2" s="649"/>
      <c r="CO2" s="649"/>
      <c r="CP2" s="649"/>
      <c r="CQ2" s="649"/>
      <c r="CR2" s="649"/>
      <c r="CS2" s="649"/>
      <c r="CT2" s="649"/>
      <c r="CU2" s="649"/>
      <c r="CV2" s="649"/>
      <c r="CW2" s="649"/>
      <c r="CX2" s="649"/>
      <c r="CY2" s="649"/>
      <c r="CZ2" s="649"/>
      <c r="DA2" s="649"/>
      <c r="DB2" s="649"/>
      <c r="DC2" s="649"/>
      <c r="DD2" s="649"/>
      <c r="DE2" s="649"/>
      <c r="DF2" s="649"/>
      <c r="DG2" s="649"/>
      <c r="DH2" s="649"/>
      <c r="DI2" s="649"/>
      <c r="DJ2" s="649"/>
      <c r="DK2" s="649"/>
      <c r="DL2" s="649"/>
      <c r="DM2" s="649"/>
      <c r="DN2" s="649"/>
      <c r="DO2" s="649"/>
      <c r="DP2" s="649"/>
      <c r="DQ2" s="649"/>
      <c r="DR2" s="649"/>
      <c r="DS2" s="649"/>
      <c r="DT2" s="649"/>
      <c r="DU2" s="649"/>
      <c r="DV2" s="649"/>
      <c r="DW2" s="649"/>
      <c r="DX2" s="649"/>
      <c r="DY2" s="649"/>
      <c r="DZ2" s="649"/>
      <c r="EA2" s="649"/>
      <c r="EB2" s="649"/>
      <c r="EC2" s="649"/>
      <c r="ED2" s="649"/>
      <c r="EE2" s="649"/>
      <c r="EF2" s="649"/>
      <c r="EG2" s="649"/>
      <c r="EH2" s="649"/>
      <c r="EI2" s="649"/>
      <c r="EJ2" s="649"/>
      <c r="EK2" s="649"/>
      <c r="EL2" s="649"/>
      <c r="EM2" s="649"/>
      <c r="EN2" s="649"/>
      <c r="EO2" s="649"/>
      <c r="EP2" s="649"/>
      <c r="EQ2" s="649"/>
      <c r="ER2" s="649"/>
      <c r="ES2" s="649"/>
      <c r="ET2" s="649"/>
      <c r="EU2" s="649"/>
      <c r="EV2" s="649"/>
      <c r="EW2" s="649"/>
      <c r="EX2" s="649"/>
      <c r="EY2" s="649"/>
      <c r="EZ2" s="649"/>
      <c r="FA2" s="649"/>
      <c r="FB2" s="649"/>
      <c r="FC2" s="649"/>
      <c r="FD2" s="649"/>
      <c r="FE2" s="649"/>
      <c r="FF2" s="649"/>
      <c r="FG2" s="649"/>
      <c r="FH2" s="649"/>
      <c r="FI2" s="649"/>
      <c r="FJ2" s="649"/>
      <c r="FK2" s="649"/>
      <c r="FL2" s="649"/>
      <c r="FM2" s="649"/>
      <c r="FN2" s="649"/>
      <c r="FO2" s="649"/>
      <c r="FP2" s="649"/>
      <c r="FQ2" s="649"/>
      <c r="FR2" s="649"/>
      <c r="FS2" s="649"/>
      <c r="FT2" s="649"/>
      <c r="FU2" s="649"/>
      <c r="FV2" s="649"/>
      <c r="FW2" s="649"/>
      <c r="FX2" s="649"/>
      <c r="FY2" s="649"/>
      <c r="FZ2" s="649"/>
      <c r="GA2" s="649"/>
      <c r="GB2" s="649"/>
      <c r="GC2" s="649"/>
      <c r="GD2" s="649"/>
      <c r="GE2" s="649"/>
      <c r="GF2" s="649"/>
      <c r="GG2" s="649"/>
      <c r="GH2" s="649"/>
      <c r="GI2" s="649"/>
      <c r="GJ2" s="649"/>
      <c r="GK2" s="649"/>
      <c r="GL2" s="649"/>
      <c r="GM2" s="649"/>
      <c r="GN2" s="649"/>
      <c r="GO2" s="649"/>
      <c r="GP2" s="649"/>
      <c r="GQ2" s="649"/>
      <c r="GR2" s="649"/>
      <c r="GS2" s="649"/>
      <c r="GT2" s="649"/>
      <c r="GU2" s="649"/>
      <c r="GV2" s="649"/>
      <c r="GW2" s="649"/>
      <c r="GX2" s="649"/>
      <c r="GY2" s="649"/>
      <c r="GZ2" s="649"/>
      <c r="HA2" s="649"/>
      <c r="HB2" s="649"/>
      <c r="HC2" s="649"/>
      <c r="HD2" s="649"/>
      <c r="HE2" s="649"/>
      <c r="HF2" s="649"/>
      <c r="HG2" s="649"/>
      <c r="HH2" s="649"/>
      <c r="HI2" s="649"/>
      <c r="HJ2" s="649"/>
      <c r="HK2" s="649"/>
      <c r="HL2" s="649"/>
      <c r="HM2" s="649"/>
      <c r="HN2" s="649"/>
      <c r="HO2" s="649"/>
      <c r="HP2" s="649"/>
      <c r="HQ2" s="649"/>
      <c r="HR2" s="649"/>
      <c r="HS2" s="649"/>
      <c r="HT2" s="649"/>
      <c r="HU2" s="649"/>
      <c r="HV2" s="649"/>
      <c r="HW2" s="649"/>
      <c r="HX2" s="649"/>
      <c r="HY2" s="649"/>
      <c r="HZ2" s="649"/>
      <c r="IA2" s="649"/>
      <c r="IB2" s="649"/>
      <c r="IC2" s="649"/>
      <c r="ID2" s="649"/>
      <c r="IE2" s="649"/>
      <c r="IF2" s="649"/>
      <c r="IG2" s="649"/>
      <c r="IH2" s="649"/>
      <c r="II2" s="649"/>
      <c r="IJ2" s="649"/>
      <c r="IK2" s="649"/>
      <c r="IL2" s="649"/>
      <c r="IM2" s="649"/>
      <c r="IN2" s="649"/>
      <c r="IO2" s="649"/>
      <c r="IP2" s="649"/>
      <c r="IQ2" s="649"/>
      <c r="IR2" s="649"/>
      <c r="IS2" s="649"/>
      <c r="IT2" s="649"/>
      <c r="IU2" s="649"/>
      <c r="IV2" s="649"/>
      <c r="IW2" s="649"/>
      <c r="IX2" s="649"/>
      <c r="IY2" s="649"/>
      <c r="IZ2" s="649"/>
      <c r="JA2" s="649"/>
      <c r="JB2" s="649"/>
      <c r="JC2" s="649"/>
      <c r="JD2" s="649"/>
      <c r="JE2" s="649"/>
      <c r="JF2" s="649"/>
      <c r="JG2" s="649"/>
      <c r="JH2" s="649"/>
      <c r="JI2" s="649"/>
      <c r="JJ2" s="649"/>
      <c r="JK2" s="649"/>
      <c r="JL2" s="649"/>
      <c r="JM2" s="649"/>
      <c r="JN2" s="649"/>
      <c r="JO2" s="649"/>
      <c r="JP2" s="649"/>
      <c r="JQ2" s="649"/>
      <c r="JR2" s="649"/>
      <c r="JS2" s="649"/>
      <c r="JT2" s="649"/>
      <c r="JU2" s="649"/>
      <c r="JV2" s="649"/>
      <c r="JW2" s="649"/>
      <c r="JX2" s="649"/>
      <c r="JY2" s="649"/>
      <c r="JZ2" s="649"/>
      <c r="KA2" s="649"/>
      <c r="KB2" s="649"/>
      <c r="KC2" s="649"/>
      <c r="KD2" s="649"/>
      <c r="KE2" s="649"/>
      <c r="KF2" s="649"/>
      <c r="KG2" s="649"/>
      <c r="KH2" s="649"/>
      <c r="KI2" s="649"/>
      <c r="KJ2" s="649"/>
      <c r="KK2" s="649"/>
      <c r="KL2" s="649"/>
      <c r="KM2" s="649"/>
      <c r="KN2" s="649"/>
      <c r="KO2" s="649"/>
      <c r="KP2" s="649"/>
      <c r="KQ2" s="649"/>
      <c r="KR2" s="649"/>
      <c r="KS2" s="649"/>
      <c r="KT2" s="649"/>
      <c r="KU2" s="649"/>
      <c r="KV2" s="649"/>
      <c r="KW2" s="649"/>
      <c r="KX2" s="649"/>
      <c r="KY2" s="649"/>
      <c r="KZ2" s="649"/>
      <c r="LA2" s="649"/>
      <c r="LB2" s="649"/>
      <c r="LC2" s="649"/>
      <c r="LD2" s="649"/>
      <c r="LE2" s="649"/>
      <c r="LF2" s="649"/>
      <c r="LG2" s="649"/>
      <c r="LH2" s="649"/>
      <c r="LI2" s="649"/>
      <c r="LJ2" s="649"/>
      <c r="LK2" s="649"/>
      <c r="LL2" s="649"/>
      <c r="LM2" s="649"/>
      <c r="LN2" s="649"/>
      <c r="LO2" s="649"/>
      <c r="LP2" s="649"/>
      <c r="LQ2" s="649"/>
      <c r="LR2" s="649"/>
      <c r="LS2" s="649"/>
      <c r="LT2" s="649"/>
      <c r="LU2" s="649"/>
      <c r="LV2" s="649"/>
      <c r="LW2" s="649"/>
      <c r="LX2" s="649"/>
      <c r="LY2" s="649"/>
      <c r="LZ2" s="649"/>
      <c r="MA2" s="649"/>
      <c r="MB2" s="649"/>
      <c r="MC2" s="649"/>
      <c r="MD2" s="649"/>
      <c r="ME2" s="649"/>
      <c r="MF2" s="649"/>
      <c r="MG2" s="649"/>
      <c r="MH2" s="649"/>
      <c r="MI2" s="649"/>
      <c r="MJ2" s="649"/>
      <c r="MK2" s="649"/>
      <c r="ML2" s="649"/>
      <c r="MM2" s="649"/>
      <c r="MN2" s="649"/>
      <c r="MO2" s="649"/>
      <c r="MP2" s="649"/>
      <c r="MQ2" s="649"/>
      <c r="MR2" s="649"/>
      <c r="MS2" s="649"/>
      <c r="MT2" s="649"/>
      <c r="MU2" s="649"/>
      <c r="MV2" s="649"/>
      <c r="MW2" s="649"/>
      <c r="MX2" s="649"/>
      <c r="MY2" s="649"/>
      <c r="MZ2" s="649"/>
      <c r="NA2" s="649"/>
      <c r="NB2" s="649"/>
      <c r="NC2" s="649"/>
      <c r="ND2" s="649"/>
      <c r="NE2" s="649"/>
      <c r="NF2" s="649"/>
      <c r="NG2" s="649"/>
      <c r="NH2" s="649"/>
      <c r="NI2" s="649"/>
      <c r="NJ2" s="649"/>
      <c r="NK2" s="649"/>
      <c r="NL2" s="649"/>
      <c r="NM2" s="649"/>
      <c r="NN2" s="649"/>
      <c r="NO2" s="649"/>
      <c r="NP2" s="649"/>
      <c r="NQ2" s="649"/>
      <c r="NR2" s="649"/>
      <c r="NS2" s="649"/>
      <c r="NT2" s="649"/>
      <c r="NU2" s="649"/>
      <c r="NV2" s="649"/>
      <c r="NW2" s="649"/>
      <c r="NX2" s="649"/>
      <c r="NY2" s="649"/>
      <c r="NZ2" s="649"/>
      <c r="OA2" s="649"/>
      <c r="OB2" s="649"/>
      <c r="OC2" s="649"/>
      <c r="OD2" s="649"/>
      <c r="OE2" s="649"/>
      <c r="OF2" s="649"/>
      <c r="OG2" s="649"/>
      <c r="OH2" s="649"/>
      <c r="OI2" s="649"/>
      <c r="OJ2" s="649"/>
      <c r="OK2" s="649"/>
      <c r="OL2" s="649"/>
      <c r="OM2" s="649"/>
      <c r="ON2" s="649"/>
      <c r="OO2" s="649"/>
      <c r="OP2" s="649"/>
      <c r="OQ2" s="649"/>
      <c r="OR2" s="649"/>
      <c r="OS2" s="649"/>
      <c r="OT2" s="649"/>
      <c r="OU2" s="649"/>
      <c r="OV2" s="649"/>
      <c r="OW2" s="649"/>
      <c r="OX2" s="649"/>
      <c r="OY2" s="649"/>
      <c r="OZ2" s="649"/>
      <c r="PA2" s="649"/>
      <c r="PB2" s="649"/>
      <c r="PC2" s="649"/>
      <c r="PD2" s="649"/>
      <c r="PE2" s="649"/>
      <c r="PF2" s="649"/>
      <c r="PG2" s="649"/>
      <c r="PH2" s="649"/>
      <c r="PI2" s="649"/>
      <c r="PJ2" s="649"/>
      <c r="PK2" s="649"/>
      <c r="PL2" s="649"/>
      <c r="PM2" s="649"/>
      <c r="PN2" s="649"/>
      <c r="PO2" s="649"/>
      <c r="PP2" s="649"/>
      <c r="PQ2" s="649"/>
      <c r="PR2" s="649"/>
      <c r="PS2" s="649"/>
      <c r="PT2" s="649"/>
      <c r="PU2" s="649"/>
      <c r="PV2" s="649"/>
      <c r="PW2" s="649"/>
      <c r="PX2" s="649"/>
      <c r="PY2" s="649"/>
      <c r="PZ2" s="649"/>
      <c r="QA2" s="649"/>
      <c r="QB2" s="649"/>
      <c r="QC2" s="649"/>
      <c r="QD2" s="649"/>
      <c r="QE2" s="649"/>
      <c r="QF2" s="649"/>
      <c r="QG2" s="649"/>
      <c r="QH2" s="649"/>
      <c r="QI2" s="649"/>
      <c r="QJ2" s="649"/>
      <c r="QK2" s="649"/>
      <c r="QL2" s="649"/>
      <c r="QM2" s="649"/>
      <c r="QN2" s="649"/>
      <c r="QO2" s="649"/>
      <c r="QP2" s="649"/>
      <c r="QQ2" s="649"/>
      <c r="QR2" s="649"/>
      <c r="QS2" s="649"/>
      <c r="QT2" s="649"/>
      <c r="QU2" s="649"/>
      <c r="QV2" s="649"/>
      <c r="QW2" s="649"/>
      <c r="QX2" s="649"/>
      <c r="QY2" s="649"/>
      <c r="QZ2" s="649"/>
      <c r="RA2" s="649"/>
      <c r="RB2" s="649"/>
      <c r="RC2" s="649"/>
      <c r="RD2" s="649"/>
      <c r="RE2" s="649"/>
      <c r="RF2" s="649"/>
      <c r="RG2" s="649"/>
      <c r="RH2" s="649"/>
      <c r="RI2" s="649"/>
      <c r="RJ2" s="649"/>
      <c r="RK2" s="649"/>
      <c r="RL2" s="649"/>
      <c r="RM2" s="649"/>
      <c r="RN2" s="649"/>
      <c r="RO2" s="649"/>
      <c r="RP2" s="649"/>
      <c r="RQ2" s="649"/>
      <c r="RR2" s="649"/>
      <c r="RS2" s="649"/>
      <c r="RT2" s="649"/>
      <c r="RU2" s="649"/>
      <c r="RV2" s="649"/>
      <c r="RW2" s="649"/>
      <c r="RX2" s="649"/>
      <c r="RY2" s="649"/>
      <c r="RZ2" s="649"/>
      <c r="SA2" s="649"/>
      <c r="SB2" s="649"/>
      <c r="SC2" s="649"/>
      <c r="SD2" s="649"/>
      <c r="SE2" s="649"/>
      <c r="SF2" s="649"/>
      <c r="SG2" s="649"/>
      <c r="SH2" s="649"/>
      <c r="SI2" s="649"/>
      <c r="SJ2" s="649"/>
      <c r="SK2" s="649"/>
      <c r="SL2" s="649"/>
      <c r="SM2" s="649"/>
      <c r="SN2" s="649"/>
      <c r="SO2" s="649"/>
      <c r="SP2" s="649"/>
      <c r="SQ2" s="649"/>
      <c r="SR2" s="649"/>
      <c r="SS2" s="649"/>
      <c r="ST2" s="649"/>
      <c r="SU2" s="649"/>
      <c r="SV2" s="649"/>
      <c r="SW2" s="649"/>
      <c r="SX2" s="649"/>
      <c r="SY2" s="649"/>
      <c r="SZ2" s="649"/>
      <c r="TA2" s="649"/>
      <c r="TB2" s="649"/>
      <c r="TC2" s="649"/>
      <c r="TD2" s="649"/>
      <c r="TE2" s="649"/>
      <c r="TF2" s="649"/>
      <c r="TG2" s="649"/>
      <c r="TH2" s="649"/>
      <c r="TI2" s="649"/>
      <c r="TJ2" s="649"/>
      <c r="TK2" s="649"/>
      <c r="TL2" s="649"/>
      <c r="TM2" s="649"/>
      <c r="TN2" s="649"/>
      <c r="TO2" s="649"/>
      <c r="TP2" s="649"/>
      <c r="TQ2" s="649"/>
      <c r="TR2" s="649"/>
      <c r="TS2" s="649"/>
      <c r="TT2" s="649"/>
      <c r="TU2" s="649"/>
      <c r="TV2" s="649"/>
      <c r="TW2" s="649"/>
      <c r="TX2" s="649"/>
      <c r="TY2" s="649"/>
      <c r="TZ2" s="649"/>
      <c r="UA2" s="649"/>
      <c r="UB2" s="649"/>
      <c r="UC2" s="649"/>
      <c r="UD2" s="649"/>
      <c r="UE2" s="649"/>
      <c r="UF2" s="649"/>
      <c r="UG2" s="649"/>
      <c r="UH2" s="649"/>
      <c r="UI2" s="649"/>
      <c r="UJ2" s="649"/>
      <c r="UK2" s="649"/>
      <c r="UL2" s="649"/>
      <c r="UM2" s="649"/>
      <c r="UN2" s="649"/>
      <c r="UO2" s="649"/>
      <c r="UP2" s="649"/>
      <c r="UQ2" s="649"/>
      <c r="UR2" s="649"/>
      <c r="US2" s="649"/>
      <c r="UT2" s="649"/>
      <c r="UU2" s="649"/>
      <c r="UV2" s="649"/>
      <c r="UW2" s="649"/>
      <c r="UX2" s="649"/>
      <c r="UY2" s="649"/>
      <c r="UZ2" s="649"/>
      <c r="VA2" s="649"/>
      <c r="VB2" s="649"/>
      <c r="VC2" s="649"/>
      <c r="VD2" s="649"/>
      <c r="VE2" s="649"/>
      <c r="VF2" s="649"/>
      <c r="VG2" s="649"/>
      <c r="VH2" s="649"/>
      <c r="VI2" s="649"/>
      <c r="VJ2" s="649"/>
      <c r="VK2" s="649"/>
      <c r="VL2" s="649"/>
      <c r="VM2" s="649"/>
      <c r="VN2" s="649"/>
      <c r="VO2" s="649"/>
      <c r="VP2" s="649"/>
      <c r="VQ2" s="649"/>
      <c r="VR2" s="649"/>
      <c r="VS2" s="649"/>
      <c r="VT2" s="649"/>
      <c r="VU2" s="649"/>
      <c r="VV2" s="649"/>
      <c r="VW2" s="649"/>
      <c r="VX2" s="649"/>
      <c r="VY2" s="649"/>
      <c r="VZ2" s="649"/>
      <c r="WA2" s="649"/>
      <c r="WB2" s="649"/>
      <c r="WC2" s="649"/>
      <c r="WD2" s="649"/>
      <c r="WE2" s="649"/>
      <c r="WF2" s="649"/>
      <c r="WG2" s="649"/>
      <c r="WH2" s="649"/>
      <c r="WI2" s="649"/>
      <c r="WJ2" s="649"/>
      <c r="WK2" s="649"/>
      <c r="WL2" s="649"/>
      <c r="WM2" s="649"/>
      <c r="WN2" s="649"/>
      <c r="WO2" s="649"/>
      <c r="WP2" s="649"/>
      <c r="WQ2" s="649"/>
      <c r="WR2" s="649"/>
      <c r="WS2" s="649"/>
      <c r="WT2" s="649"/>
      <c r="WU2" s="649"/>
      <c r="WV2" s="649"/>
      <c r="WW2" s="649"/>
      <c r="WX2" s="649"/>
      <c r="WY2" s="649"/>
      <c r="WZ2" s="649"/>
      <c r="XA2" s="649"/>
      <c r="XB2" s="649"/>
      <c r="XC2" s="649"/>
      <c r="XD2" s="649"/>
      <c r="XE2" s="649"/>
      <c r="XF2" s="649"/>
      <c r="XG2" s="649"/>
      <c r="XH2" s="649"/>
      <c r="XI2" s="649"/>
      <c r="XJ2" s="649"/>
      <c r="XK2" s="649"/>
      <c r="XL2" s="649"/>
      <c r="XM2" s="649"/>
      <c r="XN2" s="649"/>
      <c r="XO2" s="649"/>
      <c r="XP2" s="649"/>
      <c r="XQ2" s="649"/>
      <c r="XR2" s="649"/>
      <c r="XS2" s="649"/>
      <c r="XT2" s="649"/>
      <c r="XU2" s="649"/>
      <c r="XV2" s="649"/>
      <c r="XW2" s="649"/>
      <c r="XX2" s="649"/>
      <c r="XY2" s="649"/>
      <c r="XZ2" s="649"/>
      <c r="YA2" s="649"/>
      <c r="YB2" s="649"/>
      <c r="YC2" s="649"/>
      <c r="YD2" s="649"/>
      <c r="YE2" s="649"/>
      <c r="YF2" s="649"/>
      <c r="YG2" s="649"/>
      <c r="YH2" s="649"/>
      <c r="YI2" s="649"/>
      <c r="YJ2" s="649"/>
      <c r="YK2" s="649"/>
      <c r="YL2" s="649"/>
      <c r="YM2" s="649"/>
      <c r="YN2" s="649"/>
      <c r="YO2" s="649"/>
      <c r="YP2" s="649"/>
      <c r="YQ2" s="649"/>
      <c r="YR2" s="649"/>
      <c r="YS2" s="649"/>
      <c r="YT2" s="649"/>
      <c r="YU2" s="649"/>
      <c r="YV2" s="649"/>
      <c r="YW2" s="649"/>
      <c r="YX2" s="649"/>
      <c r="YY2" s="649"/>
      <c r="YZ2" s="649"/>
      <c r="ZA2" s="649"/>
      <c r="ZB2" s="649"/>
      <c r="ZC2" s="649"/>
      <c r="ZD2" s="649"/>
      <c r="ZE2" s="649"/>
      <c r="ZF2" s="649"/>
      <c r="ZG2" s="649"/>
      <c r="ZH2" s="649"/>
      <c r="ZI2" s="649"/>
      <c r="ZJ2" s="649"/>
      <c r="ZK2" s="649"/>
      <c r="ZL2" s="649"/>
      <c r="ZM2" s="649"/>
      <c r="ZN2" s="649"/>
      <c r="ZO2" s="649"/>
      <c r="ZP2" s="649"/>
      <c r="ZQ2" s="649"/>
      <c r="ZR2" s="649"/>
      <c r="ZS2" s="649"/>
      <c r="ZT2" s="649"/>
      <c r="ZU2" s="649"/>
      <c r="ZV2" s="649"/>
      <c r="ZW2" s="649"/>
      <c r="ZX2" s="649"/>
      <c r="ZY2" s="649"/>
      <c r="ZZ2" s="649"/>
      <c r="AAA2" s="649"/>
      <c r="AAB2" s="649"/>
      <c r="AAC2" s="649"/>
      <c r="AAD2" s="649"/>
      <c r="AAE2" s="649"/>
      <c r="AAF2" s="649"/>
      <c r="AAG2" s="649"/>
      <c r="AAH2" s="649"/>
      <c r="AAI2" s="649"/>
      <c r="AAJ2" s="649"/>
      <c r="AAK2" s="649"/>
      <c r="AAL2" s="649"/>
      <c r="AAM2" s="649"/>
      <c r="AAN2" s="649"/>
      <c r="AAO2" s="649"/>
      <c r="AAP2" s="649"/>
      <c r="AAQ2" s="649"/>
      <c r="AAR2" s="649"/>
      <c r="AAS2" s="649"/>
      <c r="AAT2" s="649"/>
      <c r="AAU2" s="649"/>
      <c r="AAV2" s="649"/>
      <c r="AAW2" s="649"/>
      <c r="AAX2" s="649"/>
      <c r="AAY2" s="649"/>
      <c r="AAZ2" s="649"/>
      <c r="ABA2" s="649"/>
      <c r="ABB2" s="649"/>
      <c r="ABC2" s="649"/>
      <c r="ABD2" s="649"/>
      <c r="ABE2" s="649"/>
      <c r="ABF2" s="649"/>
      <c r="ABG2" s="649"/>
      <c r="ABH2" s="649"/>
      <c r="ABI2" s="649"/>
      <c r="ABJ2" s="649"/>
      <c r="ABK2" s="649"/>
      <c r="ABL2" s="649"/>
      <c r="ABM2" s="649"/>
      <c r="ABN2" s="649"/>
      <c r="ABO2" s="649"/>
      <c r="ABP2" s="649"/>
      <c r="ABQ2" s="649"/>
      <c r="ABR2" s="649"/>
      <c r="ABS2" s="649"/>
      <c r="ABT2" s="649"/>
      <c r="ABU2" s="649"/>
      <c r="ABV2" s="649"/>
      <c r="ABW2" s="649"/>
      <c r="ABX2" s="649"/>
      <c r="ABY2" s="649"/>
      <c r="ABZ2" s="649"/>
      <c r="ACA2" s="649"/>
      <c r="ACB2" s="649"/>
      <c r="ACC2" s="649"/>
      <c r="ACD2" s="649"/>
      <c r="ACE2" s="649"/>
      <c r="ACF2" s="649"/>
      <c r="ACG2" s="649"/>
      <c r="ACH2" s="649"/>
      <c r="ACI2" s="649"/>
      <c r="ACJ2" s="649"/>
      <c r="ACK2" s="649"/>
      <c r="ACL2" s="649"/>
      <c r="ACM2" s="649"/>
      <c r="ACN2" s="649"/>
      <c r="ACO2" s="649"/>
      <c r="ACP2" s="649"/>
      <c r="ACQ2" s="649"/>
      <c r="ACR2" s="649"/>
      <c r="ACS2" s="649"/>
      <c r="ACT2" s="649"/>
      <c r="ACU2" s="649"/>
      <c r="ACV2" s="649"/>
      <c r="ACW2" s="649"/>
      <c r="ACX2" s="649"/>
      <c r="ACY2" s="649"/>
      <c r="ACZ2" s="649"/>
      <c r="ADA2" s="649"/>
      <c r="ADB2" s="649"/>
      <c r="ADC2" s="649"/>
      <c r="ADD2" s="649"/>
      <c r="ADE2" s="649"/>
      <c r="ADF2" s="649"/>
      <c r="ADG2" s="649"/>
      <c r="ADH2" s="649"/>
      <c r="ADI2" s="649"/>
      <c r="ADJ2" s="649"/>
      <c r="ADK2" s="649"/>
      <c r="ADL2" s="649"/>
      <c r="ADM2" s="649"/>
      <c r="ADN2" s="649"/>
      <c r="ADO2" s="649"/>
      <c r="ADP2" s="649"/>
      <c r="ADQ2" s="649"/>
      <c r="ADR2" s="649"/>
      <c r="ADS2" s="649"/>
      <c r="ADT2" s="649"/>
      <c r="ADU2" s="649"/>
      <c r="ADV2" s="649"/>
      <c r="ADW2" s="649"/>
      <c r="ADX2" s="649"/>
      <c r="ADY2" s="649"/>
      <c r="ADZ2" s="649"/>
      <c r="AEA2" s="649"/>
      <c r="AEB2" s="649"/>
      <c r="AEC2" s="649"/>
      <c r="AED2" s="649"/>
      <c r="AEE2" s="649"/>
      <c r="AEF2" s="649"/>
      <c r="AEG2" s="649"/>
      <c r="AEH2" s="649"/>
      <c r="AEI2" s="649"/>
      <c r="AEJ2" s="649"/>
      <c r="AEK2" s="649"/>
      <c r="AEL2" s="649"/>
      <c r="AEM2" s="649"/>
      <c r="AEN2" s="649"/>
      <c r="AEO2" s="649"/>
      <c r="AEP2" s="649"/>
      <c r="AEQ2" s="649"/>
      <c r="AER2" s="649"/>
      <c r="AES2" s="649"/>
      <c r="AET2" s="649"/>
      <c r="AEU2" s="649"/>
      <c r="AEV2" s="649"/>
      <c r="AEW2" s="649"/>
      <c r="AEX2" s="649"/>
      <c r="AEY2" s="649"/>
      <c r="AEZ2" s="649"/>
      <c r="AFA2" s="649"/>
      <c r="AFB2" s="649"/>
      <c r="AFC2" s="649"/>
      <c r="AFD2" s="649"/>
      <c r="AFE2" s="649"/>
      <c r="AFF2" s="649"/>
      <c r="AFG2" s="649"/>
      <c r="AFH2" s="649"/>
      <c r="AFI2" s="649"/>
      <c r="AFJ2" s="649"/>
      <c r="AFK2" s="649"/>
      <c r="AFL2" s="649"/>
      <c r="AFM2" s="649"/>
      <c r="AFN2" s="649"/>
      <c r="AFO2" s="649"/>
      <c r="AFP2" s="649"/>
      <c r="AFQ2" s="649"/>
      <c r="AFR2" s="649"/>
      <c r="AFS2" s="649"/>
      <c r="AFT2" s="649"/>
      <c r="AFU2" s="649"/>
      <c r="AFV2" s="649"/>
      <c r="AFW2" s="649"/>
      <c r="AFX2" s="649"/>
      <c r="AFY2" s="649"/>
      <c r="AFZ2" s="649"/>
      <c r="AGA2" s="649"/>
      <c r="AGB2" s="649"/>
      <c r="AGC2" s="649"/>
      <c r="AGD2" s="649"/>
      <c r="AGE2" s="649"/>
      <c r="AGF2" s="649"/>
      <c r="AGG2" s="649"/>
      <c r="AGH2" s="649"/>
      <c r="AGI2" s="649"/>
      <c r="AGJ2" s="649"/>
      <c r="AGK2" s="649"/>
      <c r="AGL2" s="649"/>
      <c r="AGM2" s="649"/>
      <c r="AGN2" s="649"/>
      <c r="AGO2" s="649"/>
      <c r="AGP2" s="649"/>
      <c r="AGQ2" s="649"/>
      <c r="AGR2" s="649"/>
      <c r="AGS2" s="649"/>
      <c r="AGT2" s="649"/>
      <c r="AGU2" s="649"/>
      <c r="AGV2" s="649"/>
      <c r="AGW2" s="649"/>
      <c r="AGX2" s="649"/>
      <c r="AGY2" s="649"/>
      <c r="AGZ2" s="649"/>
      <c r="AHA2" s="649"/>
      <c r="AHB2" s="649"/>
      <c r="AHC2" s="649"/>
      <c r="AHD2" s="649"/>
      <c r="AHE2" s="649"/>
      <c r="AHF2" s="649"/>
      <c r="AHG2" s="649"/>
      <c r="AHH2" s="649"/>
      <c r="AHI2" s="649"/>
      <c r="AHJ2" s="649"/>
      <c r="AHK2" s="649"/>
      <c r="AHL2" s="649"/>
      <c r="AHM2" s="649"/>
      <c r="AHN2" s="649"/>
      <c r="AHO2" s="649"/>
      <c r="AHP2" s="649"/>
      <c r="AHQ2" s="649"/>
      <c r="AHR2" s="649"/>
      <c r="AHS2" s="649"/>
      <c r="AHT2" s="649"/>
      <c r="AHU2" s="649"/>
      <c r="AHV2" s="649"/>
      <c r="AHW2" s="649"/>
      <c r="AHX2" s="649"/>
      <c r="AHY2" s="649"/>
      <c r="AHZ2" s="649"/>
      <c r="AIA2" s="649"/>
      <c r="AIB2" s="649"/>
      <c r="AIC2" s="649"/>
      <c r="AID2" s="649"/>
      <c r="AIE2" s="649"/>
      <c r="AIF2" s="649"/>
      <c r="AIG2" s="649"/>
      <c r="AIH2" s="649"/>
      <c r="AII2" s="649"/>
      <c r="AIJ2" s="649"/>
      <c r="AIK2" s="649"/>
      <c r="AIL2" s="649"/>
      <c r="AIM2" s="649"/>
      <c r="AIN2" s="649"/>
      <c r="AIO2" s="649"/>
      <c r="AIP2" s="649"/>
      <c r="AIQ2" s="649"/>
      <c r="AIR2" s="649"/>
      <c r="AIS2" s="649"/>
      <c r="AIT2" s="649"/>
      <c r="AIU2" s="649"/>
      <c r="AIV2" s="649"/>
      <c r="AIW2" s="649"/>
      <c r="AIX2" s="649"/>
      <c r="AIY2" s="649"/>
      <c r="AIZ2" s="649"/>
      <c r="AJA2" s="649"/>
      <c r="AJB2" s="649"/>
      <c r="AJC2" s="649"/>
      <c r="AJD2" s="649"/>
      <c r="AJE2" s="649"/>
      <c r="AJF2" s="649"/>
      <c r="AJG2" s="649"/>
      <c r="AJH2" s="649"/>
      <c r="AJI2" s="649"/>
      <c r="AJJ2" s="649"/>
      <c r="AJK2" s="649"/>
      <c r="AJL2" s="649"/>
      <c r="AJM2" s="649"/>
      <c r="AJN2" s="649"/>
      <c r="AJO2" s="649"/>
      <c r="AJP2" s="649"/>
      <c r="AJQ2" s="649"/>
      <c r="AJR2" s="649"/>
      <c r="AJS2" s="649"/>
      <c r="AJT2" s="649"/>
      <c r="AJU2" s="649"/>
      <c r="AJV2" s="649"/>
      <c r="AJW2" s="649"/>
      <c r="AJX2" s="649"/>
      <c r="AJY2" s="649"/>
      <c r="AJZ2" s="649"/>
      <c r="AKA2" s="649"/>
      <c r="AKB2" s="649"/>
      <c r="AKC2" s="649"/>
      <c r="AKD2" s="649"/>
      <c r="AKE2" s="649"/>
      <c r="AKF2" s="649"/>
      <c r="AKG2" s="649"/>
      <c r="AKH2" s="649"/>
      <c r="AKI2" s="649"/>
      <c r="AKJ2" s="649"/>
      <c r="AKK2" s="649"/>
      <c r="AKL2" s="649"/>
      <c r="AKM2" s="649"/>
      <c r="AKN2" s="649"/>
      <c r="AKO2" s="649"/>
      <c r="AKP2" s="649"/>
      <c r="AKQ2" s="649"/>
      <c r="AKR2" s="649"/>
      <c r="AKS2" s="649"/>
      <c r="AKT2" s="649"/>
      <c r="AKU2" s="649"/>
      <c r="AKV2" s="649"/>
      <c r="AKW2" s="649"/>
      <c r="AKX2" s="649"/>
      <c r="AKY2" s="649"/>
      <c r="AKZ2" s="649"/>
      <c r="ALA2" s="649"/>
      <c r="ALB2" s="649"/>
      <c r="ALC2" s="649"/>
      <c r="ALD2" s="649"/>
      <c r="ALE2" s="649"/>
      <c r="ALF2" s="649"/>
      <c r="ALG2" s="649"/>
      <c r="ALH2" s="649"/>
      <c r="ALI2" s="649"/>
      <c r="ALJ2" s="649"/>
      <c r="ALK2" s="649"/>
      <c r="ALL2" s="649"/>
      <c r="ALM2" s="649"/>
      <c r="ALN2" s="649"/>
      <c r="ALO2" s="649"/>
      <c r="ALP2" s="649"/>
      <c r="ALQ2" s="649"/>
      <c r="ALR2" s="649"/>
      <c r="ALS2" s="649"/>
      <c r="ALT2" s="649"/>
      <c r="ALU2" s="649"/>
      <c r="ALV2" s="649"/>
      <c r="ALW2" s="649"/>
      <c r="ALX2" s="649"/>
      <c r="ALY2" s="649"/>
      <c r="ALZ2" s="649"/>
      <c r="AMA2" s="649"/>
      <c r="AMB2" s="649"/>
      <c r="AMC2" s="649"/>
      <c r="AMD2" s="649"/>
      <c r="AME2" s="649"/>
      <c r="AMF2" s="649"/>
      <c r="AMG2" s="649"/>
      <c r="AMH2" s="649"/>
      <c r="AMI2" s="649"/>
      <c r="AMJ2" s="649"/>
      <c r="AMK2" s="649"/>
      <c r="AML2" s="649"/>
      <c r="AMM2" s="649"/>
      <c r="AMN2" s="649"/>
      <c r="AMO2" s="649"/>
      <c r="AMP2" s="649"/>
      <c r="AMQ2" s="649"/>
      <c r="AMR2" s="649"/>
      <c r="AMS2" s="649"/>
      <c r="AMT2" s="649"/>
      <c r="AMU2" s="649"/>
      <c r="AMV2" s="649"/>
      <c r="AMW2" s="649"/>
      <c r="AMX2" s="649"/>
      <c r="AMY2" s="649"/>
      <c r="AMZ2" s="649"/>
      <c r="ANA2" s="649"/>
      <c r="ANB2" s="649"/>
      <c r="ANC2" s="649"/>
      <c r="AND2" s="649"/>
      <c r="ANE2" s="649"/>
      <c r="ANF2" s="649"/>
      <c r="ANG2" s="649"/>
      <c r="ANH2" s="649"/>
      <c r="ANI2" s="649"/>
      <c r="ANJ2" s="649"/>
      <c r="ANK2" s="649"/>
      <c r="ANL2" s="649"/>
      <c r="ANM2" s="649"/>
      <c r="ANN2" s="649"/>
      <c r="ANO2" s="649"/>
      <c r="ANP2" s="649"/>
      <c r="ANQ2" s="649"/>
      <c r="ANR2" s="649"/>
      <c r="ANS2" s="649"/>
      <c r="ANT2" s="649"/>
      <c r="ANU2" s="649"/>
      <c r="ANV2" s="649"/>
      <c r="ANW2" s="649"/>
      <c r="ANX2" s="649"/>
      <c r="ANY2" s="649"/>
      <c r="ANZ2" s="649"/>
      <c r="AOA2" s="649"/>
      <c r="AOB2" s="649"/>
      <c r="AOC2" s="649"/>
      <c r="AOD2" s="649"/>
      <c r="AOE2" s="649"/>
      <c r="AOF2" s="649"/>
      <c r="AOG2" s="649"/>
      <c r="AOH2" s="649"/>
      <c r="AOI2" s="649"/>
      <c r="AOJ2" s="649"/>
      <c r="AOK2" s="649"/>
      <c r="AOL2" s="649"/>
      <c r="AOM2" s="649"/>
      <c r="AON2" s="649"/>
      <c r="AOO2" s="649"/>
      <c r="AOP2" s="649"/>
      <c r="AOQ2" s="649"/>
      <c r="AOR2" s="649"/>
      <c r="AOS2" s="649"/>
      <c r="AOT2" s="649"/>
      <c r="AOU2" s="649"/>
      <c r="AOV2" s="649"/>
      <c r="AOW2" s="649"/>
      <c r="AOX2" s="649"/>
      <c r="AOY2" s="649"/>
      <c r="AOZ2" s="649"/>
      <c r="APA2" s="649"/>
      <c r="APB2" s="649"/>
      <c r="APC2" s="649"/>
      <c r="APD2" s="649"/>
      <c r="APE2" s="649"/>
      <c r="APF2" s="649"/>
      <c r="APG2" s="649"/>
      <c r="APH2" s="649"/>
      <c r="API2" s="649"/>
      <c r="APJ2" s="649"/>
      <c r="APK2" s="649"/>
      <c r="APL2" s="649"/>
      <c r="APM2" s="649"/>
      <c r="APN2" s="649"/>
      <c r="APO2" s="649"/>
      <c r="APP2" s="649"/>
      <c r="APQ2" s="649"/>
      <c r="APR2" s="649"/>
      <c r="APS2" s="649"/>
      <c r="APT2" s="649"/>
      <c r="APU2" s="649"/>
      <c r="APV2" s="649"/>
      <c r="APW2" s="649"/>
      <c r="APX2" s="649"/>
      <c r="APY2" s="649"/>
      <c r="APZ2" s="649"/>
      <c r="AQA2" s="649"/>
      <c r="AQB2" s="649"/>
      <c r="AQC2" s="649"/>
      <c r="AQD2" s="649"/>
      <c r="AQE2" s="649"/>
      <c r="AQF2" s="649"/>
      <c r="AQG2" s="649"/>
      <c r="AQH2" s="649"/>
      <c r="AQI2" s="649"/>
      <c r="AQJ2" s="649"/>
      <c r="AQK2" s="649"/>
      <c r="AQL2" s="649"/>
      <c r="AQM2" s="649"/>
      <c r="AQN2" s="649"/>
      <c r="AQO2" s="649"/>
      <c r="AQP2" s="649"/>
      <c r="AQQ2" s="649"/>
      <c r="AQR2" s="649"/>
      <c r="AQS2" s="649"/>
      <c r="AQT2" s="649"/>
      <c r="AQU2" s="649"/>
      <c r="AQV2" s="649"/>
      <c r="AQW2" s="649"/>
      <c r="AQX2" s="649"/>
      <c r="AQY2" s="649"/>
      <c r="AQZ2" s="649"/>
      <c r="ARA2" s="649"/>
      <c r="ARB2" s="649"/>
      <c r="ARC2" s="649"/>
      <c r="ARD2" s="649"/>
      <c r="ARE2" s="649"/>
      <c r="ARF2" s="649"/>
      <c r="ARG2" s="649"/>
      <c r="ARH2" s="649"/>
      <c r="ARI2" s="649"/>
      <c r="ARJ2" s="649"/>
      <c r="ARK2" s="649"/>
      <c r="ARL2" s="649"/>
      <c r="ARM2" s="649"/>
      <c r="ARN2" s="649"/>
      <c r="ARO2" s="649"/>
      <c r="ARP2" s="649"/>
      <c r="ARQ2" s="649"/>
      <c r="ARR2" s="649"/>
      <c r="ARS2" s="649"/>
      <c r="ART2" s="649"/>
      <c r="ARU2" s="649"/>
      <c r="ARV2" s="649"/>
      <c r="ARW2" s="649"/>
      <c r="ARX2" s="649"/>
      <c r="ARY2" s="649"/>
      <c r="ARZ2" s="649"/>
      <c r="ASA2" s="649"/>
      <c r="ASB2" s="649"/>
      <c r="ASC2" s="649"/>
      <c r="ASD2" s="649"/>
      <c r="ASE2" s="649"/>
      <c r="ASF2" s="649"/>
      <c r="ASG2" s="649"/>
      <c r="ASH2" s="649"/>
      <c r="ASI2" s="649"/>
      <c r="ASJ2" s="649"/>
      <c r="ASK2" s="649"/>
      <c r="ASL2" s="649"/>
      <c r="ASM2" s="649"/>
      <c r="ASN2" s="649"/>
      <c r="ASO2" s="649"/>
      <c r="ASP2" s="649"/>
      <c r="ASQ2" s="649"/>
      <c r="ASR2" s="649"/>
      <c r="ASS2" s="649"/>
      <c r="AST2" s="649"/>
      <c r="ASU2" s="649"/>
      <c r="ASV2" s="649"/>
      <c r="ASW2" s="649"/>
      <c r="ASX2" s="649"/>
      <c r="ASY2" s="649"/>
      <c r="ASZ2" s="649"/>
      <c r="ATA2" s="649"/>
      <c r="ATB2" s="649"/>
      <c r="ATC2" s="649"/>
      <c r="ATD2" s="649"/>
      <c r="ATE2" s="649"/>
      <c r="ATF2" s="649"/>
      <c r="ATG2" s="649"/>
      <c r="ATH2" s="649"/>
      <c r="ATI2" s="649"/>
      <c r="ATJ2" s="649"/>
      <c r="ATK2" s="649"/>
      <c r="ATL2" s="649"/>
      <c r="ATM2" s="649"/>
      <c r="ATN2" s="649"/>
      <c r="ATO2" s="649"/>
      <c r="ATP2" s="649"/>
      <c r="ATQ2" s="649"/>
      <c r="ATR2" s="649"/>
      <c r="ATS2" s="649"/>
      <c r="ATT2" s="649"/>
      <c r="ATU2" s="649"/>
      <c r="ATV2" s="649"/>
      <c r="ATW2" s="649"/>
      <c r="ATX2" s="649"/>
      <c r="ATY2" s="649"/>
      <c r="ATZ2" s="649"/>
      <c r="AUA2" s="649"/>
      <c r="AUB2" s="649"/>
      <c r="AUC2" s="649"/>
      <c r="AUD2" s="649"/>
      <c r="AUE2" s="649"/>
      <c r="AUF2" s="649"/>
      <c r="AUG2" s="649"/>
      <c r="AUH2" s="649"/>
      <c r="AUI2" s="649"/>
      <c r="AUJ2" s="649"/>
      <c r="AUK2" s="649"/>
      <c r="AUL2" s="649"/>
      <c r="AUM2" s="649"/>
      <c r="AUN2" s="649"/>
      <c r="AUO2" s="649"/>
      <c r="AUP2" s="649"/>
      <c r="AUQ2" s="649"/>
      <c r="AUR2" s="649"/>
      <c r="AUS2" s="649"/>
      <c r="AUT2" s="649"/>
      <c r="AUU2" s="649"/>
      <c r="AUV2" s="649"/>
      <c r="AUW2" s="649"/>
      <c r="AUX2" s="649"/>
      <c r="AUY2" s="649"/>
      <c r="AUZ2" s="649"/>
      <c r="AVA2" s="649"/>
      <c r="AVB2" s="649"/>
      <c r="AVC2" s="649"/>
      <c r="AVD2" s="649"/>
      <c r="AVE2" s="649"/>
      <c r="AVF2" s="649"/>
      <c r="AVG2" s="649"/>
      <c r="AVH2" s="649"/>
      <c r="AVI2" s="649"/>
      <c r="AVJ2" s="649"/>
      <c r="AVK2" s="649"/>
      <c r="AVL2" s="649"/>
      <c r="AVM2" s="649"/>
      <c r="AVN2" s="649"/>
      <c r="AVO2" s="649"/>
      <c r="AVP2" s="649"/>
      <c r="AVQ2" s="649"/>
      <c r="AVR2" s="649"/>
      <c r="AVS2" s="649"/>
      <c r="AVT2" s="649"/>
      <c r="AVU2" s="649"/>
      <c r="AVV2" s="649"/>
      <c r="AVW2" s="649"/>
      <c r="AVX2" s="649"/>
      <c r="AVY2" s="649"/>
      <c r="AVZ2" s="649"/>
      <c r="AWA2" s="649"/>
      <c r="AWB2" s="649"/>
      <c r="AWC2" s="649"/>
      <c r="AWD2" s="649"/>
      <c r="AWE2" s="649"/>
      <c r="AWF2" s="649"/>
      <c r="AWG2" s="649"/>
      <c r="AWH2" s="649"/>
      <c r="AWI2" s="649"/>
      <c r="AWJ2" s="649"/>
      <c r="AWK2" s="649"/>
      <c r="AWL2" s="649"/>
      <c r="AWM2" s="649"/>
      <c r="AWN2" s="649"/>
      <c r="AWO2" s="649"/>
      <c r="AWP2" s="649"/>
      <c r="AWQ2" s="649"/>
      <c r="AWR2" s="649"/>
      <c r="AWS2" s="649"/>
      <c r="AWT2" s="649"/>
      <c r="AWU2" s="649"/>
      <c r="AWV2" s="649"/>
      <c r="AWW2" s="649"/>
      <c r="AWX2" s="649"/>
      <c r="AWY2" s="649"/>
      <c r="AWZ2" s="649"/>
      <c r="AXA2" s="649"/>
      <c r="AXB2" s="649"/>
      <c r="AXC2" s="649"/>
      <c r="AXD2" s="649"/>
      <c r="AXE2" s="649"/>
      <c r="AXF2" s="649"/>
      <c r="AXG2" s="649"/>
      <c r="AXH2" s="649"/>
      <c r="AXI2" s="649"/>
      <c r="AXJ2" s="649"/>
      <c r="AXK2" s="649"/>
      <c r="AXL2" s="649"/>
      <c r="AXM2" s="649"/>
      <c r="AXN2" s="649"/>
      <c r="AXO2" s="649"/>
      <c r="AXP2" s="649"/>
      <c r="AXQ2" s="649"/>
      <c r="AXR2" s="649"/>
      <c r="AXS2" s="649"/>
      <c r="AXT2" s="649"/>
      <c r="AXU2" s="649"/>
      <c r="AXV2" s="649"/>
      <c r="AXW2" s="649"/>
      <c r="AXX2" s="649"/>
      <c r="AXY2" s="649"/>
      <c r="AXZ2" s="649"/>
      <c r="AYA2" s="649"/>
      <c r="AYB2" s="649"/>
      <c r="AYC2" s="649"/>
      <c r="AYD2" s="649"/>
      <c r="AYE2" s="649"/>
      <c r="AYF2" s="649"/>
      <c r="AYG2" s="649"/>
      <c r="AYH2" s="649"/>
      <c r="AYI2" s="649"/>
      <c r="AYJ2" s="649"/>
      <c r="AYK2" s="649"/>
      <c r="AYL2" s="649"/>
      <c r="AYM2" s="649"/>
      <c r="AYN2" s="649"/>
      <c r="AYO2" s="649"/>
      <c r="AYP2" s="649"/>
      <c r="AYQ2" s="649"/>
      <c r="AYR2" s="649"/>
      <c r="AYS2" s="649"/>
      <c r="AYT2" s="649"/>
      <c r="AYU2" s="649"/>
      <c r="AYV2" s="649"/>
      <c r="AYW2" s="649"/>
      <c r="AYX2" s="649"/>
      <c r="AYY2" s="649"/>
      <c r="AYZ2" s="649"/>
      <c r="AZA2" s="649"/>
      <c r="AZB2" s="649"/>
      <c r="AZC2" s="649"/>
      <c r="AZD2" s="649"/>
      <c r="AZE2" s="649"/>
      <c r="AZF2" s="649"/>
      <c r="AZG2" s="649"/>
      <c r="AZH2" s="649"/>
      <c r="AZI2" s="649"/>
      <c r="AZJ2" s="649"/>
      <c r="AZK2" s="649"/>
      <c r="AZL2" s="649"/>
      <c r="AZM2" s="649"/>
      <c r="AZN2" s="649"/>
      <c r="AZO2" s="649"/>
      <c r="AZP2" s="649"/>
      <c r="AZQ2" s="649"/>
      <c r="AZR2" s="649"/>
      <c r="AZS2" s="649"/>
      <c r="AZT2" s="649"/>
      <c r="AZU2" s="649"/>
      <c r="AZV2" s="649"/>
      <c r="AZW2" s="649"/>
      <c r="AZX2" s="649"/>
      <c r="AZY2" s="649"/>
      <c r="AZZ2" s="649"/>
      <c r="BAA2" s="649"/>
      <c r="BAB2" s="649"/>
      <c r="BAC2" s="649"/>
      <c r="BAD2" s="649"/>
      <c r="BAE2" s="649"/>
      <c r="BAF2" s="649"/>
      <c r="BAG2" s="649"/>
      <c r="BAH2" s="649"/>
      <c r="BAI2" s="649"/>
      <c r="BAJ2" s="649"/>
      <c r="BAK2" s="649"/>
      <c r="BAL2" s="649"/>
      <c r="BAM2" s="649"/>
      <c r="BAN2" s="649"/>
      <c r="BAO2" s="649"/>
      <c r="BAP2" s="649"/>
      <c r="BAQ2" s="649"/>
      <c r="BAR2" s="649"/>
      <c r="BAS2" s="649"/>
      <c r="BAT2" s="649"/>
      <c r="BAU2" s="649"/>
      <c r="BAV2" s="649"/>
      <c r="BAW2" s="649"/>
      <c r="BAX2" s="649"/>
      <c r="BAY2" s="649"/>
      <c r="BAZ2" s="649"/>
      <c r="BBA2" s="649"/>
      <c r="BBB2" s="649"/>
      <c r="BBC2" s="649"/>
      <c r="BBD2" s="649"/>
      <c r="BBE2" s="649"/>
      <c r="BBF2" s="649"/>
      <c r="BBG2" s="649"/>
      <c r="BBH2" s="649"/>
      <c r="BBI2" s="649"/>
      <c r="BBJ2" s="649"/>
      <c r="BBK2" s="649"/>
      <c r="BBL2" s="649"/>
      <c r="BBM2" s="649"/>
      <c r="BBN2" s="649"/>
      <c r="BBO2" s="649"/>
      <c r="BBP2" s="649"/>
      <c r="BBQ2" s="649"/>
      <c r="BBR2" s="649"/>
      <c r="BBS2" s="649"/>
      <c r="BBT2" s="649"/>
      <c r="BBU2" s="649"/>
      <c r="BBV2" s="649"/>
      <c r="BBW2" s="649"/>
      <c r="BBX2" s="649"/>
      <c r="BBY2" s="649"/>
      <c r="BBZ2" s="649"/>
      <c r="BCA2" s="649"/>
      <c r="BCB2" s="649"/>
      <c r="BCC2" s="649"/>
      <c r="BCD2" s="649"/>
      <c r="BCE2" s="649"/>
      <c r="BCF2" s="649"/>
      <c r="BCG2" s="649"/>
      <c r="BCH2" s="649"/>
      <c r="BCI2" s="649"/>
      <c r="BCJ2" s="649"/>
      <c r="BCK2" s="649"/>
      <c r="BCL2" s="649"/>
      <c r="BCM2" s="649"/>
      <c r="BCN2" s="649"/>
      <c r="BCO2" s="649"/>
      <c r="BCP2" s="649"/>
      <c r="BCQ2" s="649"/>
      <c r="BCR2" s="649"/>
      <c r="BCS2" s="649"/>
      <c r="BCT2" s="649"/>
      <c r="BCU2" s="649"/>
      <c r="BCV2" s="649"/>
      <c r="BCW2" s="649"/>
      <c r="BCX2" s="649"/>
      <c r="BCY2" s="649"/>
      <c r="BCZ2" s="649"/>
      <c r="BDA2" s="649"/>
      <c r="BDB2" s="649"/>
      <c r="BDC2" s="649"/>
      <c r="BDD2" s="649"/>
      <c r="BDE2" s="649"/>
      <c r="BDF2" s="649"/>
      <c r="BDG2" s="649"/>
      <c r="BDH2" s="649"/>
      <c r="BDI2" s="649"/>
      <c r="BDJ2" s="649"/>
      <c r="BDK2" s="649"/>
      <c r="BDL2" s="649"/>
      <c r="BDM2" s="649"/>
      <c r="BDN2" s="649"/>
      <c r="BDO2" s="649"/>
      <c r="BDP2" s="649"/>
      <c r="BDQ2" s="649"/>
      <c r="BDR2" s="649"/>
      <c r="BDS2" s="649"/>
      <c r="BDT2" s="649"/>
      <c r="BDU2" s="649"/>
      <c r="BDV2" s="649"/>
      <c r="BDW2" s="649"/>
      <c r="BDX2" s="649"/>
      <c r="BDY2" s="649"/>
      <c r="BDZ2" s="649"/>
      <c r="BEA2" s="649"/>
      <c r="BEB2" s="649"/>
      <c r="BEC2" s="649"/>
      <c r="BED2" s="649"/>
      <c r="BEE2" s="649"/>
      <c r="BEF2" s="649"/>
      <c r="BEG2" s="649"/>
      <c r="BEH2" s="649"/>
      <c r="BEI2" s="649"/>
      <c r="BEJ2" s="649"/>
      <c r="BEK2" s="649"/>
      <c r="BEL2" s="649"/>
      <c r="BEM2" s="649"/>
      <c r="BEN2" s="649"/>
      <c r="BEO2" s="649"/>
      <c r="BEP2" s="649"/>
      <c r="BEQ2" s="649"/>
      <c r="BER2" s="649"/>
      <c r="BES2" s="649"/>
      <c r="BET2" s="649"/>
      <c r="BEU2" s="649"/>
      <c r="BEV2" s="649"/>
      <c r="BEW2" s="649"/>
      <c r="BEX2" s="649"/>
      <c r="BEY2" s="649"/>
      <c r="BEZ2" s="649"/>
      <c r="BFA2" s="649"/>
      <c r="BFB2" s="649"/>
      <c r="BFC2" s="649"/>
      <c r="BFD2" s="649"/>
      <c r="BFE2" s="649"/>
      <c r="BFF2" s="649"/>
      <c r="BFG2" s="649"/>
      <c r="BFH2" s="649"/>
      <c r="BFI2" s="649"/>
      <c r="BFJ2" s="649"/>
      <c r="BFK2" s="649"/>
      <c r="BFL2" s="649"/>
      <c r="BFM2" s="649"/>
      <c r="BFN2" s="649"/>
      <c r="BFO2" s="649"/>
      <c r="BFP2" s="649"/>
      <c r="BFQ2" s="649"/>
      <c r="BFR2" s="649"/>
      <c r="BFS2" s="649"/>
      <c r="BFT2" s="649"/>
      <c r="BFU2" s="649"/>
      <c r="BFV2" s="649"/>
      <c r="BFW2" s="649"/>
      <c r="BFX2" s="649"/>
      <c r="BFY2" s="649"/>
      <c r="BFZ2" s="649"/>
      <c r="BGA2" s="649"/>
      <c r="BGB2" s="649"/>
      <c r="BGC2" s="649"/>
      <c r="BGD2" s="649"/>
      <c r="BGE2" s="649"/>
      <c r="BGF2" s="649"/>
      <c r="BGG2" s="649"/>
      <c r="BGH2" s="649"/>
      <c r="BGI2" s="649"/>
      <c r="BGJ2" s="649"/>
      <c r="BGK2" s="649"/>
      <c r="BGL2" s="649"/>
      <c r="BGM2" s="649"/>
      <c r="BGN2" s="649"/>
      <c r="BGO2" s="649"/>
      <c r="BGP2" s="649"/>
      <c r="BGQ2" s="649"/>
      <c r="BGR2" s="649"/>
      <c r="BGS2" s="649"/>
      <c r="BGT2" s="649"/>
      <c r="BGU2" s="649"/>
      <c r="BGV2" s="649"/>
      <c r="BGW2" s="649"/>
      <c r="BGX2" s="649"/>
      <c r="BGY2" s="649"/>
      <c r="BGZ2" s="649"/>
      <c r="BHA2" s="649"/>
      <c r="BHB2" s="649"/>
      <c r="BHC2" s="649"/>
      <c r="BHD2" s="649"/>
      <c r="BHE2" s="649"/>
      <c r="BHF2" s="649"/>
      <c r="BHG2" s="649"/>
      <c r="BHH2" s="649"/>
      <c r="BHI2" s="649"/>
      <c r="BHJ2" s="649"/>
      <c r="BHK2" s="649"/>
      <c r="BHL2" s="649"/>
      <c r="BHM2" s="649"/>
      <c r="BHN2" s="649"/>
      <c r="BHO2" s="649"/>
      <c r="BHP2" s="649"/>
      <c r="BHQ2" s="649"/>
      <c r="BHR2" s="649"/>
      <c r="BHS2" s="649"/>
      <c r="BHT2" s="649"/>
      <c r="BHU2" s="649"/>
      <c r="BHV2" s="649"/>
      <c r="BHW2" s="649"/>
      <c r="BHX2" s="649"/>
      <c r="BHY2" s="649"/>
      <c r="BHZ2" s="649"/>
      <c r="BIA2" s="649"/>
      <c r="BIB2" s="649"/>
      <c r="BIC2" s="649"/>
      <c r="BID2" s="649"/>
      <c r="BIE2" s="649"/>
      <c r="BIF2" s="649"/>
      <c r="BIG2" s="649"/>
      <c r="BIH2" s="649"/>
      <c r="BII2" s="649"/>
      <c r="BIJ2" s="649"/>
      <c r="BIK2" s="649"/>
      <c r="BIL2" s="649"/>
      <c r="BIM2" s="649"/>
      <c r="BIN2" s="649"/>
      <c r="BIO2" s="649"/>
      <c r="BIP2" s="649"/>
      <c r="BIQ2" s="649"/>
      <c r="BIR2" s="649"/>
      <c r="BIS2" s="649"/>
      <c r="BIT2" s="649"/>
      <c r="BIU2" s="649"/>
      <c r="BIV2" s="649"/>
      <c r="BIW2" s="649"/>
      <c r="BIX2" s="649"/>
      <c r="BIY2" s="649"/>
      <c r="BIZ2" s="649"/>
      <c r="BJA2" s="649"/>
      <c r="BJB2" s="649"/>
      <c r="BJC2" s="649"/>
      <c r="BJD2" s="649"/>
      <c r="BJE2" s="649"/>
      <c r="BJF2" s="649"/>
      <c r="BJG2" s="649"/>
      <c r="BJH2" s="649"/>
      <c r="BJI2" s="649"/>
      <c r="BJJ2" s="649"/>
      <c r="BJK2" s="649"/>
      <c r="BJL2" s="649"/>
      <c r="BJM2" s="649"/>
      <c r="BJN2" s="649"/>
      <c r="BJO2" s="649"/>
      <c r="BJP2" s="649"/>
      <c r="BJQ2" s="649"/>
      <c r="BJR2" s="649"/>
      <c r="BJS2" s="649"/>
      <c r="BJT2" s="649"/>
      <c r="BJU2" s="649"/>
      <c r="BJV2" s="649"/>
      <c r="BJW2" s="649"/>
      <c r="BJX2" s="649"/>
      <c r="BJY2" s="649"/>
      <c r="BJZ2" s="649"/>
      <c r="BKA2" s="649"/>
      <c r="BKB2" s="649"/>
      <c r="BKC2" s="649"/>
      <c r="BKD2" s="649"/>
      <c r="BKE2" s="649"/>
      <c r="BKF2" s="649"/>
      <c r="BKG2" s="649"/>
      <c r="BKH2" s="649"/>
      <c r="BKI2" s="649"/>
      <c r="BKJ2" s="649"/>
      <c r="BKK2" s="649"/>
      <c r="BKL2" s="649"/>
      <c r="BKM2" s="649"/>
      <c r="BKN2" s="649"/>
      <c r="BKO2" s="649"/>
      <c r="BKP2" s="649"/>
      <c r="BKQ2" s="649"/>
      <c r="BKR2" s="649"/>
      <c r="BKS2" s="649"/>
      <c r="BKT2" s="649"/>
      <c r="BKU2" s="649"/>
      <c r="BKV2" s="649"/>
      <c r="BKW2" s="649"/>
      <c r="BKX2" s="649"/>
      <c r="BKY2" s="649"/>
      <c r="BKZ2" s="649"/>
      <c r="BLA2" s="649"/>
      <c r="BLB2" s="649"/>
      <c r="BLC2" s="649"/>
      <c r="BLD2" s="649"/>
      <c r="BLE2" s="649"/>
      <c r="BLF2" s="649"/>
      <c r="BLG2" s="649"/>
      <c r="BLH2" s="649"/>
      <c r="BLI2" s="649"/>
      <c r="BLJ2" s="649"/>
      <c r="BLK2" s="649"/>
      <c r="BLL2" s="649"/>
      <c r="BLM2" s="649"/>
      <c r="BLN2" s="649"/>
      <c r="BLO2" s="649"/>
      <c r="BLP2" s="649"/>
      <c r="BLQ2" s="649"/>
      <c r="BLR2" s="649"/>
      <c r="BLS2" s="649"/>
      <c r="BLT2" s="649"/>
      <c r="BLU2" s="649"/>
      <c r="BLV2" s="649"/>
      <c r="BLW2" s="649"/>
      <c r="BLX2" s="649"/>
      <c r="BLY2" s="649"/>
      <c r="BLZ2" s="649"/>
      <c r="BMA2" s="649"/>
      <c r="BMB2" s="649"/>
      <c r="BMC2" s="649"/>
      <c r="BMD2" s="649"/>
      <c r="BME2" s="649"/>
      <c r="BMF2" s="649"/>
      <c r="BMG2" s="649"/>
      <c r="BMH2" s="649"/>
      <c r="BMI2" s="649"/>
      <c r="BMJ2" s="649"/>
      <c r="BMK2" s="649"/>
      <c r="BML2" s="649"/>
      <c r="BMM2" s="649"/>
      <c r="BMN2" s="649"/>
      <c r="BMO2" s="649"/>
      <c r="BMP2" s="649"/>
      <c r="BMQ2" s="649"/>
      <c r="BMR2" s="649"/>
      <c r="BMS2" s="649"/>
      <c r="BMT2" s="649"/>
      <c r="BMU2" s="649"/>
      <c r="BMV2" s="649"/>
      <c r="BMW2" s="649"/>
      <c r="BMX2" s="649"/>
      <c r="BMY2" s="649"/>
      <c r="BMZ2" s="649"/>
      <c r="BNA2" s="649"/>
      <c r="BNB2" s="649"/>
      <c r="BNC2" s="649"/>
      <c r="BND2" s="649"/>
      <c r="BNE2" s="649"/>
      <c r="BNF2" s="649"/>
      <c r="BNG2" s="649"/>
      <c r="BNH2" s="649"/>
      <c r="BNI2" s="649"/>
      <c r="BNJ2" s="649"/>
      <c r="BNK2" s="649"/>
      <c r="BNL2" s="649"/>
      <c r="BNM2" s="649"/>
      <c r="BNN2" s="649"/>
      <c r="BNO2" s="649"/>
      <c r="BNP2" s="649"/>
      <c r="BNQ2" s="649"/>
      <c r="BNR2" s="649"/>
      <c r="BNS2" s="649"/>
      <c r="BNT2" s="649"/>
      <c r="BNU2" s="649"/>
      <c r="BNV2" s="649"/>
      <c r="BNW2" s="649"/>
      <c r="BNX2" s="649"/>
      <c r="BNY2" s="649"/>
      <c r="BNZ2" s="649"/>
      <c r="BOA2" s="649"/>
      <c r="BOB2" s="649"/>
      <c r="BOC2" s="649"/>
      <c r="BOD2" s="649"/>
      <c r="BOE2" s="649"/>
      <c r="BOF2" s="649"/>
      <c r="BOG2" s="649"/>
      <c r="BOH2" s="649"/>
      <c r="BOI2" s="649"/>
      <c r="BOJ2" s="649"/>
      <c r="BOK2" s="649"/>
      <c r="BOL2" s="649"/>
      <c r="BOM2" s="649"/>
      <c r="BON2" s="649"/>
      <c r="BOO2" s="649"/>
      <c r="BOP2" s="649"/>
      <c r="BOQ2" s="649"/>
      <c r="BOR2" s="649"/>
      <c r="BOS2" s="649"/>
      <c r="BOT2" s="649"/>
      <c r="BOU2" s="649"/>
      <c r="BOV2" s="649"/>
      <c r="BOW2" s="649"/>
      <c r="BOX2" s="649"/>
      <c r="BOY2" s="649"/>
      <c r="BOZ2" s="649"/>
      <c r="BPA2" s="649"/>
      <c r="BPB2" s="649"/>
      <c r="BPC2" s="649"/>
      <c r="BPD2" s="649"/>
      <c r="BPE2" s="649"/>
      <c r="BPF2" s="649"/>
      <c r="BPG2" s="649"/>
      <c r="BPH2" s="649"/>
      <c r="BPI2" s="649"/>
      <c r="BPJ2" s="649"/>
      <c r="BPK2" s="649"/>
      <c r="BPL2" s="649"/>
      <c r="BPM2" s="649"/>
      <c r="BPN2" s="649"/>
      <c r="BPO2" s="649"/>
      <c r="BPP2" s="649"/>
      <c r="BPQ2" s="649"/>
      <c r="BPR2" s="649"/>
      <c r="BPS2" s="649"/>
      <c r="BPT2" s="649"/>
      <c r="BPU2" s="649"/>
      <c r="BPV2" s="649"/>
      <c r="BPW2" s="649"/>
      <c r="BPX2" s="649"/>
      <c r="BPY2" s="649"/>
      <c r="BPZ2" s="649"/>
      <c r="BQA2" s="649"/>
      <c r="BQB2" s="649"/>
      <c r="BQC2" s="649"/>
      <c r="BQD2" s="649"/>
      <c r="BQE2" s="649"/>
      <c r="BQF2" s="649"/>
      <c r="BQG2" s="649"/>
      <c r="BQH2" s="649"/>
      <c r="BQI2" s="649"/>
      <c r="BQJ2" s="649"/>
      <c r="BQK2" s="649"/>
      <c r="BQL2" s="649"/>
      <c r="BQM2" s="649"/>
      <c r="BQN2" s="649"/>
      <c r="BQO2" s="649"/>
      <c r="BQP2" s="649"/>
      <c r="BQQ2" s="649"/>
      <c r="BQR2" s="649"/>
      <c r="BQS2" s="649"/>
      <c r="BQT2" s="649"/>
      <c r="BQU2" s="649"/>
      <c r="BQV2" s="649"/>
      <c r="BQW2" s="649"/>
      <c r="BQX2" s="649"/>
      <c r="BQY2" s="649"/>
      <c r="BQZ2" s="649"/>
      <c r="BRA2" s="649"/>
      <c r="BRB2" s="649"/>
      <c r="BRC2" s="649"/>
      <c r="BRD2" s="649"/>
      <c r="BRE2" s="649"/>
      <c r="BRF2" s="649"/>
      <c r="BRG2" s="649"/>
      <c r="BRH2" s="649"/>
      <c r="BRI2" s="649"/>
      <c r="BRJ2" s="649"/>
      <c r="BRK2" s="649"/>
      <c r="BRL2" s="649"/>
      <c r="BRM2" s="649"/>
      <c r="BRN2" s="649"/>
      <c r="BRO2" s="649"/>
      <c r="BRP2" s="649"/>
      <c r="BRQ2" s="649"/>
      <c r="BRR2" s="649"/>
      <c r="BRS2" s="649"/>
      <c r="BRT2" s="649"/>
      <c r="BRU2" s="649"/>
      <c r="BRV2" s="649"/>
      <c r="BRW2" s="649"/>
      <c r="BRX2" s="649"/>
      <c r="BRY2" s="649"/>
      <c r="BRZ2" s="649"/>
      <c r="BSA2" s="649"/>
      <c r="BSB2" s="649"/>
      <c r="BSC2" s="649"/>
      <c r="BSD2" s="649"/>
      <c r="BSE2" s="649"/>
      <c r="BSF2" s="649"/>
      <c r="BSG2" s="649"/>
      <c r="BSH2" s="649"/>
      <c r="BSI2" s="649"/>
      <c r="BSJ2" s="649"/>
      <c r="BSK2" s="649"/>
      <c r="BSL2" s="649"/>
      <c r="BSM2" s="649"/>
      <c r="BSN2" s="649"/>
      <c r="BSO2" s="649"/>
      <c r="BSP2" s="649"/>
      <c r="BSQ2" s="649"/>
      <c r="BSR2" s="649"/>
      <c r="BSS2" s="649"/>
      <c r="BST2" s="649"/>
      <c r="BSU2" s="649"/>
      <c r="BSV2" s="649"/>
      <c r="BSW2" s="649"/>
      <c r="BSX2" s="649"/>
      <c r="BSY2" s="649"/>
      <c r="BSZ2" s="649"/>
      <c r="BTA2" s="649"/>
      <c r="BTB2" s="649"/>
      <c r="BTC2" s="649"/>
      <c r="BTD2" s="649"/>
      <c r="BTE2" s="649"/>
      <c r="BTF2" s="649"/>
      <c r="BTG2" s="649"/>
      <c r="BTH2" s="649"/>
      <c r="BTI2" s="649"/>
      <c r="BTJ2" s="649"/>
      <c r="BTK2" s="649"/>
      <c r="BTL2" s="649"/>
      <c r="BTM2" s="649"/>
      <c r="BTN2" s="649"/>
      <c r="BTO2" s="649"/>
      <c r="BTP2" s="649"/>
      <c r="BTQ2" s="649"/>
      <c r="BTR2" s="649"/>
      <c r="BTS2" s="649"/>
      <c r="BTT2" s="649"/>
      <c r="BTU2" s="649"/>
      <c r="BTV2" s="649"/>
      <c r="BTW2" s="649"/>
      <c r="BTX2" s="649"/>
      <c r="BTY2" s="649"/>
      <c r="BTZ2" s="649"/>
      <c r="BUA2" s="649"/>
      <c r="BUB2" s="649"/>
      <c r="BUC2" s="649"/>
      <c r="BUD2" s="649"/>
      <c r="BUE2" s="649"/>
      <c r="BUF2" s="649"/>
      <c r="BUG2" s="649"/>
      <c r="BUH2" s="649"/>
      <c r="BUI2" s="649"/>
      <c r="BUJ2" s="649"/>
      <c r="BUK2" s="649"/>
      <c r="BUL2" s="649"/>
      <c r="BUM2" s="649"/>
      <c r="BUN2" s="649"/>
      <c r="BUO2" s="649"/>
      <c r="BUP2" s="649"/>
      <c r="BUQ2" s="649"/>
      <c r="BUR2" s="649"/>
      <c r="BUS2" s="649"/>
      <c r="BUT2" s="649"/>
      <c r="BUU2" s="649"/>
      <c r="BUV2" s="649"/>
      <c r="BUW2" s="649"/>
      <c r="BUX2" s="649"/>
      <c r="BUY2" s="649"/>
      <c r="BUZ2" s="649"/>
      <c r="BVA2" s="649"/>
      <c r="BVB2" s="649"/>
      <c r="BVC2" s="649"/>
      <c r="BVD2" s="649"/>
      <c r="BVE2" s="649"/>
      <c r="BVF2" s="649"/>
      <c r="BVG2" s="649"/>
      <c r="BVH2" s="649"/>
      <c r="BVI2" s="649"/>
      <c r="BVJ2" s="649"/>
      <c r="BVK2" s="649"/>
      <c r="BVL2" s="649"/>
      <c r="BVM2" s="649"/>
      <c r="BVN2" s="649"/>
      <c r="BVO2" s="649"/>
      <c r="BVP2" s="649"/>
      <c r="BVQ2" s="649"/>
      <c r="BVR2" s="649"/>
      <c r="BVS2" s="649"/>
      <c r="BVT2" s="649"/>
      <c r="BVU2" s="649"/>
      <c r="BVV2" s="649"/>
      <c r="BVW2" s="649"/>
      <c r="BVX2" s="649"/>
      <c r="BVY2" s="649"/>
      <c r="BVZ2" s="649"/>
      <c r="BWA2" s="649"/>
      <c r="BWB2" s="649"/>
      <c r="BWC2" s="649"/>
      <c r="BWD2" s="649"/>
      <c r="BWE2" s="649"/>
      <c r="BWF2" s="649"/>
      <c r="BWG2" s="649"/>
      <c r="BWH2" s="649"/>
      <c r="BWI2" s="649"/>
      <c r="BWJ2" s="649"/>
      <c r="BWK2" s="649"/>
      <c r="BWL2" s="649"/>
      <c r="BWM2" s="649"/>
      <c r="BWN2" s="649"/>
      <c r="BWO2" s="649"/>
      <c r="BWP2" s="649"/>
      <c r="BWQ2" s="649"/>
      <c r="BWR2" s="649"/>
      <c r="BWS2" s="649"/>
      <c r="BWT2" s="649"/>
      <c r="BWU2" s="649"/>
      <c r="BWV2" s="649"/>
      <c r="BWW2" s="649"/>
      <c r="BWX2" s="649"/>
      <c r="BWY2" s="649"/>
      <c r="BWZ2" s="649"/>
      <c r="BXA2" s="649"/>
      <c r="BXB2" s="649"/>
      <c r="BXC2" s="649"/>
      <c r="BXD2" s="649"/>
      <c r="BXE2" s="649"/>
      <c r="BXF2" s="649"/>
      <c r="BXG2" s="649"/>
      <c r="BXH2" s="649"/>
      <c r="BXI2" s="649"/>
      <c r="BXJ2" s="649"/>
      <c r="BXK2" s="649"/>
      <c r="BXL2" s="649"/>
      <c r="BXM2" s="649"/>
      <c r="BXN2" s="649"/>
      <c r="BXO2" s="649"/>
      <c r="BXP2" s="649"/>
      <c r="BXQ2" s="649"/>
      <c r="BXR2" s="649"/>
      <c r="BXS2" s="649"/>
      <c r="BXT2" s="649"/>
      <c r="BXU2" s="649"/>
      <c r="BXV2" s="649"/>
      <c r="BXW2" s="649"/>
      <c r="BXX2" s="649"/>
      <c r="BXY2" s="649"/>
      <c r="BXZ2" s="649"/>
      <c r="BYA2" s="649"/>
      <c r="BYB2" s="649"/>
      <c r="BYC2" s="649"/>
      <c r="BYD2" s="649"/>
      <c r="BYE2" s="649"/>
      <c r="BYF2" s="649"/>
      <c r="BYG2" s="649"/>
      <c r="BYH2" s="649"/>
      <c r="BYI2" s="649"/>
      <c r="BYJ2" s="649"/>
      <c r="BYK2" s="649"/>
      <c r="BYL2" s="649"/>
      <c r="BYM2" s="649"/>
      <c r="BYN2" s="649"/>
      <c r="BYO2" s="649"/>
      <c r="BYP2" s="649"/>
      <c r="BYQ2" s="649"/>
      <c r="BYR2" s="649"/>
      <c r="BYS2" s="649"/>
      <c r="BYT2" s="649"/>
      <c r="BYU2" s="649"/>
      <c r="BYV2" s="649"/>
      <c r="BYW2" s="649"/>
      <c r="BYX2" s="649"/>
      <c r="BYY2" s="649"/>
      <c r="BYZ2" s="649"/>
      <c r="BZA2" s="649"/>
      <c r="BZB2" s="649"/>
      <c r="BZC2" s="649"/>
      <c r="BZD2" s="649"/>
      <c r="BZE2" s="649"/>
      <c r="BZF2" s="649"/>
      <c r="BZG2" s="649"/>
      <c r="BZH2" s="649"/>
      <c r="BZI2" s="649"/>
      <c r="BZJ2" s="649"/>
      <c r="BZK2" s="649"/>
      <c r="BZL2" s="649"/>
      <c r="BZM2" s="649"/>
      <c r="BZN2" s="649"/>
      <c r="BZO2" s="649"/>
      <c r="BZP2" s="649"/>
      <c r="BZQ2" s="649"/>
      <c r="BZR2" s="649"/>
      <c r="BZS2" s="649"/>
      <c r="BZT2" s="649"/>
      <c r="BZU2" s="649"/>
      <c r="BZV2" s="649"/>
      <c r="BZW2" s="649"/>
      <c r="BZX2" s="649"/>
      <c r="BZY2" s="649"/>
      <c r="BZZ2" s="649"/>
      <c r="CAA2" s="649"/>
      <c r="CAB2" s="649"/>
      <c r="CAC2" s="649"/>
      <c r="CAD2" s="649"/>
      <c r="CAE2" s="649"/>
      <c r="CAF2" s="649"/>
      <c r="CAG2" s="649"/>
      <c r="CAH2" s="649"/>
      <c r="CAI2" s="649"/>
      <c r="CAJ2" s="649"/>
      <c r="CAK2" s="649"/>
      <c r="CAL2" s="649"/>
      <c r="CAM2" s="649"/>
      <c r="CAN2" s="649"/>
      <c r="CAO2" s="649"/>
      <c r="CAP2" s="649"/>
      <c r="CAQ2" s="649"/>
      <c r="CAR2" s="649"/>
      <c r="CAS2" s="649"/>
      <c r="CAT2" s="649"/>
      <c r="CAU2" s="649"/>
      <c r="CAV2" s="649"/>
      <c r="CAW2" s="649"/>
      <c r="CAX2" s="649"/>
      <c r="CAY2" s="649"/>
      <c r="CAZ2" s="649"/>
      <c r="CBA2" s="649"/>
      <c r="CBB2" s="649"/>
      <c r="CBC2" s="649"/>
      <c r="CBD2" s="649"/>
      <c r="CBE2" s="649"/>
      <c r="CBF2" s="649"/>
      <c r="CBG2" s="649"/>
      <c r="CBH2" s="649"/>
      <c r="CBI2" s="649"/>
      <c r="CBJ2" s="649"/>
      <c r="CBK2" s="649"/>
      <c r="CBL2" s="649"/>
      <c r="CBM2" s="649"/>
      <c r="CBN2" s="649"/>
      <c r="CBO2" s="649"/>
      <c r="CBP2" s="649"/>
      <c r="CBQ2" s="649"/>
      <c r="CBR2" s="649"/>
      <c r="CBS2" s="649"/>
      <c r="CBT2" s="649"/>
      <c r="CBU2" s="649"/>
      <c r="CBV2" s="649"/>
      <c r="CBW2" s="649"/>
      <c r="CBX2" s="649"/>
      <c r="CBY2" s="649"/>
      <c r="CBZ2" s="649"/>
      <c r="CCA2" s="649"/>
      <c r="CCB2" s="649"/>
      <c r="CCC2" s="649"/>
      <c r="CCD2" s="649"/>
      <c r="CCE2" s="649"/>
      <c r="CCF2" s="649"/>
      <c r="CCG2" s="649"/>
      <c r="CCH2" s="649"/>
      <c r="CCI2" s="649"/>
      <c r="CCJ2" s="649"/>
      <c r="CCK2" s="649"/>
      <c r="CCL2" s="649"/>
      <c r="CCM2" s="649"/>
      <c r="CCN2" s="649"/>
      <c r="CCO2" s="649"/>
      <c r="CCP2" s="649"/>
      <c r="CCQ2" s="649"/>
      <c r="CCR2" s="649"/>
      <c r="CCS2" s="649"/>
      <c r="CCT2" s="649"/>
      <c r="CCU2" s="649"/>
      <c r="CCV2" s="649"/>
      <c r="CCW2" s="649"/>
      <c r="CCX2" s="649"/>
      <c r="CCY2" s="649"/>
      <c r="CCZ2" s="649"/>
      <c r="CDA2" s="649"/>
      <c r="CDB2" s="649"/>
      <c r="CDC2" s="649"/>
      <c r="CDD2" s="649"/>
      <c r="CDE2" s="649"/>
      <c r="CDF2" s="649"/>
      <c r="CDG2" s="649"/>
      <c r="CDH2" s="649"/>
      <c r="CDI2" s="649"/>
      <c r="CDJ2" s="649"/>
      <c r="CDK2" s="649"/>
      <c r="CDL2" s="649"/>
      <c r="CDM2" s="649"/>
      <c r="CDN2" s="649"/>
      <c r="CDO2" s="649"/>
      <c r="CDP2" s="649"/>
      <c r="CDQ2" s="649"/>
      <c r="CDR2" s="649"/>
      <c r="CDS2" s="649"/>
      <c r="CDT2" s="649"/>
      <c r="CDU2" s="649"/>
      <c r="CDV2" s="649"/>
      <c r="CDW2" s="649"/>
      <c r="CDX2" s="649"/>
      <c r="CDY2" s="649"/>
      <c r="CDZ2" s="649"/>
      <c r="CEA2" s="649"/>
      <c r="CEB2" s="649"/>
      <c r="CEC2" s="649"/>
      <c r="CED2" s="649"/>
      <c r="CEE2" s="649"/>
      <c r="CEF2" s="649"/>
      <c r="CEG2" s="649"/>
      <c r="CEH2" s="649"/>
      <c r="CEI2" s="649"/>
      <c r="CEJ2" s="649"/>
      <c r="CEK2" s="649"/>
      <c r="CEL2" s="649"/>
      <c r="CEM2" s="649"/>
      <c r="CEN2" s="649"/>
      <c r="CEO2" s="649"/>
      <c r="CEP2" s="649"/>
      <c r="CEQ2" s="649"/>
      <c r="CER2" s="649"/>
      <c r="CES2" s="649"/>
      <c r="CET2" s="649"/>
      <c r="CEU2" s="649"/>
      <c r="CEV2" s="649"/>
      <c r="CEW2" s="649"/>
      <c r="CEX2" s="649"/>
      <c r="CEY2" s="649"/>
      <c r="CEZ2" s="649"/>
      <c r="CFA2" s="649"/>
      <c r="CFB2" s="649"/>
      <c r="CFC2" s="649"/>
      <c r="CFD2" s="649"/>
      <c r="CFE2" s="649"/>
      <c r="CFF2" s="649"/>
      <c r="CFG2" s="649"/>
      <c r="CFH2" s="649"/>
      <c r="CFI2" s="649"/>
      <c r="CFJ2" s="649"/>
      <c r="CFK2" s="649"/>
      <c r="CFL2" s="649"/>
      <c r="CFM2" s="649"/>
      <c r="CFN2" s="649"/>
      <c r="CFO2" s="649"/>
      <c r="CFP2" s="649"/>
      <c r="CFQ2" s="649"/>
      <c r="CFR2" s="649"/>
      <c r="CFS2" s="649"/>
      <c r="CFT2" s="649"/>
      <c r="CFU2" s="649"/>
      <c r="CFV2" s="649"/>
      <c r="CFW2" s="649"/>
      <c r="CFX2" s="649"/>
      <c r="CFY2" s="649"/>
      <c r="CFZ2" s="649"/>
      <c r="CGA2" s="649"/>
      <c r="CGB2" s="649"/>
      <c r="CGC2" s="649"/>
      <c r="CGD2" s="649"/>
      <c r="CGE2" s="649"/>
      <c r="CGF2" s="649"/>
      <c r="CGG2" s="649"/>
      <c r="CGH2" s="649"/>
      <c r="CGI2" s="649"/>
      <c r="CGJ2" s="649"/>
      <c r="CGK2" s="649"/>
      <c r="CGL2" s="649"/>
      <c r="CGM2" s="649"/>
      <c r="CGN2" s="649"/>
      <c r="CGO2" s="649"/>
      <c r="CGP2" s="649"/>
      <c r="CGQ2" s="649"/>
      <c r="CGR2" s="649"/>
      <c r="CGS2" s="649"/>
      <c r="CGT2" s="649"/>
      <c r="CGU2" s="649"/>
      <c r="CGV2" s="649"/>
      <c r="CGW2" s="649"/>
      <c r="CGX2" s="649"/>
      <c r="CGY2" s="649"/>
      <c r="CGZ2" s="649"/>
      <c r="CHA2" s="649"/>
      <c r="CHB2" s="649"/>
      <c r="CHC2" s="649"/>
      <c r="CHD2" s="649"/>
      <c r="CHE2" s="649"/>
      <c r="CHF2" s="649"/>
      <c r="CHG2" s="649"/>
      <c r="CHH2" s="649"/>
      <c r="CHI2" s="649"/>
      <c r="CHJ2" s="649"/>
      <c r="CHK2" s="649"/>
      <c r="CHL2" s="649"/>
      <c r="CHM2" s="649"/>
      <c r="CHN2" s="649"/>
      <c r="CHO2" s="649"/>
      <c r="CHP2" s="649"/>
      <c r="CHQ2" s="649"/>
      <c r="CHR2" s="649"/>
      <c r="CHS2" s="649"/>
      <c r="CHT2" s="649"/>
      <c r="CHU2" s="649"/>
      <c r="CHV2" s="649"/>
      <c r="CHW2" s="649"/>
      <c r="CHX2" s="649"/>
      <c r="CHY2" s="649"/>
      <c r="CHZ2" s="649"/>
      <c r="CIA2" s="649"/>
      <c r="CIB2" s="649"/>
      <c r="CIC2" s="649"/>
      <c r="CID2" s="649"/>
      <c r="CIE2" s="649"/>
      <c r="CIF2" s="649"/>
      <c r="CIG2" s="649"/>
      <c r="CIH2" s="649"/>
      <c r="CII2" s="649"/>
      <c r="CIJ2" s="649"/>
      <c r="CIK2" s="649"/>
      <c r="CIL2" s="649"/>
      <c r="CIM2" s="649"/>
      <c r="CIN2" s="649"/>
      <c r="CIO2" s="649"/>
      <c r="CIP2" s="649"/>
      <c r="CIQ2" s="649"/>
      <c r="CIR2" s="649"/>
      <c r="CIS2" s="649"/>
      <c r="CIT2" s="649"/>
      <c r="CIU2" s="649"/>
      <c r="CIV2" s="649"/>
      <c r="CIW2" s="649"/>
      <c r="CIX2" s="649"/>
      <c r="CIY2" s="649"/>
      <c r="CIZ2" s="649"/>
      <c r="CJA2" s="649"/>
      <c r="CJB2" s="649"/>
      <c r="CJC2" s="649"/>
      <c r="CJD2" s="649"/>
      <c r="CJE2" s="649"/>
      <c r="CJF2" s="649"/>
      <c r="CJG2" s="649"/>
      <c r="CJH2" s="649"/>
      <c r="CJI2" s="649"/>
      <c r="CJJ2" s="649"/>
      <c r="CJK2" s="649"/>
      <c r="CJL2" s="649"/>
      <c r="CJM2" s="649"/>
      <c r="CJN2" s="649"/>
      <c r="CJO2" s="649"/>
      <c r="CJP2" s="649"/>
      <c r="CJQ2" s="649"/>
      <c r="CJR2" s="649"/>
      <c r="CJS2" s="649"/>
      <c r="CJT2" s="649"/>
      <c r="CJU2" s="649"/>
      <c r="CJV2" s="649"/>
      <c r="CJW2" s="649"/>
      <c r="CJX2" s="649"/>
      <c r="CJY2" s="649"/>
      <c r="CJZ2" s="649"/>
      <c r="CKA2" s="649"/>
      <c r="CKB2" s="649"/>
      <c r="CKC2" s="649"/>
      <c r="CKD2" s="649"/>
      <c r="CKE2" s="649"/>
      <c r="CKF2" s="649"/>
      <c r="CKG2" s="649"/>
      <c r="CKH2" s="649"/>
      <c r="CKI2" s="649"/>
      <c r="CKJ2" s="649"/>
      <c r="CKK2" s="649"/>
      <c r="CKL2" s="649"/>
      <c r="CKM2" s="649"/>
      <c r="CKN2" s="649"/>
      <c r="CKO2" s="649"/>
      <c r="CKP2" s="649"/>
      <c r="CKQ2" s="649"/>
      <c r="CKR2" s="649"/>
      <c r="CKS2" s="649"/>
      <c r="CKT2" s="649"/>
      <c r="CKU2" s="649"/>
      <c r="CKV2" s="649"/>
      <c r="CKW2" s="649"/>
      <c r="CKX2" s="649"/>
      <c r="CKY2" s="649"/>
      <c r="CKZ2" s="649"/>
      <c r="CLA2" s="649"/>
      <c r="CLB2" s="649"/>
      <c r="CLC2" s="649"/>
      <c r="CLD2" s="649"/>
      <c r="CLE2" s="649"/>
      <c r="CLF2" s="649"/>
      <c r="CLG2" s="649"/>
      <c r="CLH2" s="649"/>
      <c r="CLI2" s="649"/>
      <c r="CLJ2" s="649"/>
      <c r="CLK2" s="649"/>
      <c r="CLL2" s="649"/>
      <c r="CLM2" s="649"/>
      <c r="CLN2" s="649"/>
      <c r="CLO2" s="649"/>
      <c r="CLP2" s="649"/>
      <c r="CLQ2" s="649"/>
      <c r="CLR2" s="649"/>
      <c r="CLS2" s="649"/>
      <c r="CLT2" s="649"/>
      <c r="CLU2" s="649"/>
      <c r="CLV2" s="649"/>
      <c r="CLW2" s="649"/>
      <c r="CLX2" s="649"/>
      <c r="CLY2" s="649"/>
      <c r="CLZ2" s="649"/>
      <c r="CMA2" s="649"/>
      <c r="CMB2" s="649"/>
      <c r="CMC2" s="649"/>
      <c r="CMD2" s="649"/>
      <c r="CME2" s="649"/>
      <c r="CMF2" s="649"/>
      <c r="CMG2" s="649"/>
      <c r="CMH2" s="649"/>
      <c r="CMI2" s="649"/>
      <c r="CMJ2" s="649"/>
      <c r="CMK2" s="649"/>
      <c r="CML2" s="649"/>
      <c r="CMM2" s="649"/>
      <c r="CMN2" s="649"/>
      <c r="CMO2" s="649"/>
      <c r="CMP2" s="649"/>
      <c r="CMQ2" s="649"/>
      <c r="CMR2" s="649"/>
      <c r="CMS2" s="649"/>
      <c r="CMT2" s="649"/>
      <c r="CMU2" s="649"/>
      <c r="CMV2" s="649"/>
      <c r="CMW2" s="649"/>
      <c r="CMX2" s="649"/>
      <c r="CMY2" s="649"/>
      <c r="CMZ2" s="649"/>
      <c r="CNA2" s="649"/>
      <c r="CNB2" s="649"/>
      <c r="CNC2" s="649"/>
      <c r="CND2" s="649"/>
      <c r="CNE2" s="649"/>
      <c r="CNF2" s="649"/>
      <c r="CNG2" s="649"/>
      <c r="CNH2" s="649"/>
      <c r="CNI2" s="649"/>
      <c r="CNJ2" s="649"/>
      <c r="CNK2" s="649"/>
      <c r="CNL2" s="649"/>
      <c r="CNM2" s="649"/>
      <c r="CNN2" s="649"/>
      <c r="CNO2" s="649"/>
      <c r="CNP2" s="649"/>
      <c r="CNQ2" s="649"/>
      <c r="CNR2" s="649"/>
      <c r="CNS2" s="649"/>
      <c r="CNT2" s="649"/>
      <c r="CNU2" s="649"/>
      <c r="CNV2" s="649"/>
      <c r="CNW2" s="649"/>
      <c r="CNX2" s="649"/>
      <c r="CNY2" s="649"/>
      <c r="CNZ2" s="649"/>
      <c r="COA2" s="649"/>
      <c r="COB2" s="649"/>
      <c r="COC2" s="649"/>
      <c r="COD2" s="649"/>
      <c r="COE2" s="649"/>
      <c r="COF2" s="649"/>
      <c r="COG2" s="649"/>
      <c r="COH2" s="649"/>
      <c r="COI2" s="649"/>
      <c r="COJ2" s="649"/>
      <c r="COK2" s="649"/>
      <c r="COL2" s="649"/>
      <c r="COM2" s="649"/>
      <c r="CON2" s="649"/>
      <c r="COO2" s="649"/>
      <c r="COP2" s="649"/>
      <c r="COQ2" s="649"/>
      <c r="COR2" s="649"/>
      <c r="COS2" s="649"/>
      <c r="COT2" s="649"/>
      <c r="COU2" s="649"/>
      <c r="COV2" s="649"/>
      <c r="COW2" s="649"/>
      <c r="COX2" s="649"/>
      <c r="COY2" s="649"/>
      <c r="COZ2" s="649"/>
      <c r="CPA2" s="649"/>
      <c r="CPB2" s="649"/>
      <c r="CPC2" s="649"/>
      <c r="CPD2" s="649"/>
      <c r="CPE2" s="649"/>
      <c r="CPF2" s="649"/>
      <c r="CPG2" s="649"/>
      <c r="CPH2" s="649"/>
      <c r="CPI2" s="649"/>
      <c r="CPJ2" s="649"/>
      <c r="CPK2" s="649"/>
      <c r="CPL2" s="649"/>
      <c r="CPM2" s="649"/>
      <c r="CPN2" s="649"/>
      <c r="CPO2" s="649"/>
      <c r="CPP2" s="649"/>
      <c r="CPQ2" s="649"/>
      <c r="CPR2" s="649"/>
      <c r="CPS2" s="649"/>
      <c r="CPT2" s="649"/>
      <c r="CPU2" s="649"/>
      <c r="CPV2" s="649"/>
      <c r="CPW2" s="649"/>
      <c r="CPX2" s="649"/>
      <c r="CPY2" s="649"/>
      <c r="CPZ2" s="649"/>
      <c r="CQA2" s="649"/>
      <c r="CQB2" s="649"/>
      <c r="CQC2" s="649"/>
      <c r="CQD2" s="649"/>
      <c r="CQE2" s="649"/>
      <c r="CQF2" s="649"/>
      <c r="CQG2" s="649"/>
      <c r="CQH2" s="649"/>
      <c r="CQI2" s="649"/>
      <c r="CQJ2" s="649"/>
      <c r="CQK2" s="649"/>
      <c r="CQL2" s="649"/>
      <c r="CQM2" s="649"/>
      <c r="CQN2" s="649"/>
      <c r="CQO2" s="649"/>
      <c r="CQP2" s="649"/>
      <c r="CQQ2" s="649"/>
      <c r="CQR2" s="649"/>
      <c r="CQS2" s="649"/>
      <c r="CQT2" s="649"/>
      <c r="CQU2" s="649"/>
      <c r="CQV2" s="649"/>
      <c r="CQW2" s="649"/>
      <c r="CQX2" s="649"/>
      <c r="CQY2" s="649"/>
      <c r="CQZ2" s="649"/>
      <c r="CRA2" s="649"/>
      <c r="CRB2" s="649"/>
      <c r="CRC2" s="649"/>
      <c r="CRD2" s="649"/>
      <c r="CRE2" s="649"/>
      <c r="CRF2" s="649"/>
      <c r="CRG2" s="649"/>
      <c r="CRH2" s="649"/>
      <c r="CRI2" s="649"/>
      <c r="CRJ2" s="649"/>
      <c r="CRK2" s="649"/>
      <c r="CRL2" s="649"/>
      <c r="CRM2" s="649"/>
      <c r="CRN2" s="649"/>
      <c r="CRO2" s="649"/>
      <c r="CRP2" s="649"/>
      <c r="CRQ2" s="649"/>
      <c r="CRR2" s="649"/>
      <c r="CRS2" s="649"/>
      <c r="CRT2" s="649"/>
      <c r="CRU2" s="649"/>
      <c r="CRV2" s="649"/>
      <c r="CRW2" s="649"/>
      <c r="CRX2" s="649"/>
      <c r="CRY2" s="649"/>
      <c r="CRZ2" s="649"/>
      <c r="CSA2" s="649"/>
      <c r="CSB2" s="649"/>
      <c r="CSC2" s="649"/>
      <c r="CSD2" s="649"/>
      <c r="CSE2" s="649"/>
      <c r="CSF2" s="649"/>
      <c r="CSG2" s="649"/>
      <c r="CSH2" s="649"/>
      <c r="CSI2" s="649"/>
      <c r="CSJ2" s="649"/>
      <c r="CSK2" s="649"/>
      <c r="CSL2" s="649"/>
      <c r="CSM2" s="649"/>
      <c r="CSN2" s="649"/>
      <c r="CSO2" s="649"/>
      <c r="CSP2" s="649"/>
      <c r="CSQ2" s="649"/>
      <c r="CSR2" s="649"/>
      <c r="CSS2" s="649"/>
      <c r="CST2" s="649"/>
      <c r="CSU2" s="649"/>
      <c r="CSV2" s="649"/>
      <c r="CSW2" s="649"/>
      <c r="CSX2" s="649"/>
      <c r="CSY2" s="649"/>
      <c r="CSZ2" s="649"/>
      <c r="CTA2" s="649"/>
      <c r="CTB2" s="649"/>
      <c r="CTC2" s="649"/>
      <c r="CTD2" s="649"/>
      <c r="CTE2" s="649"/>
      <c r="CTF2" s="649"/>
      <c r="CTG2" s="649"/>
      <c r="CTH2" s="649"/>
      <c r="CTI2" s="649"/>
      <c r="CTJ2" s="649"/>
      <c r="CTK2" s="649"/>
      <c r="CTL2" s="649"/>
      <c r="CTM2" s="649"/>
      <c r="CTN2" s="649"/>
      <c r="CTO2" s="649"/>
      <c r="CTP2" s="649"/>
      <c r="CTQ2" s="649"/>
      <c r="CTR2" s="649"/>
      <c r="CTS2" s="649"/>
      <c r="CTT2" s="649"/>
      <c r="CTU2" s="649"/>
      <c r="CTV2" s="649"/>
      <c r="CTW2" s="649"/>
      <c r="CTX2" s="649"/>
      <c r="CTY2" s="649"/>
      <c r="CTZ2" s="649"/>
      <c r="CUA2" s="649"/>
      <c r="CUB2" s="649"/>
      <c r="CUC2" s="649"/>
      <c r="CUD2" s="649"/>
      <c r="CUE2" s="649"/>
      <c r="CUF2" s="649"/>
      <c r="CUG2" s="649"/>
      <c r="CUH2" s="649"/>
      <c r="CUI2" s="649"/>
      <c r="CUJ2" s="649"/>
      <c r="CUK2" s="649"/>
      <c r="CUL2" s="649"/>
      <c r="CUM2" s="649"/>
      <c r="CUN2" s="649"/>
      <c r="CUO2" s="649"/>
      <c r="CUP2" s="649"/>
      <c r="CUQ2" s="649"/>
      <c r="CUR2" s="649"/>
      <c r="CUS2" s="649"/>
      <c r="CUT2" s="649"/>
      <c r="CUU2" s="649"/>
      <c r="CUV2" s="649"/>
      <c r="CUW2" s="649"/>
      <c r="CUX2" s="649"/>
      <c r="CUY2" s="649"/>
      <c r="CUZ2" s="649"/>
      <c r="CVA2" s="649"/>
      <c r="CVB2" s="649"/>
      <c r="CVC2" s="649"/>
      <c r="CVD2" s="649"/>
      <c r="CVE2" s="649"/>
      <c r="CVF2" s="649"/>
      <c r="CVG2" s="649"/>
      <c r="CVH2" s="649"/>
      <c r="CVI2" s="649"/>
      <c r="CVJ2" s="649"/>
      <c r="CVK2" s="649"/>
      <c r="CVL2" s="649"/>
      <c r="CVM2" s="649"/>
      <c r="CVN2" s="649"/>
      <c r="CVO2" s="649"/>
      <c r="CVP2" s="649"/>
      <c r="CVQ2" s="649"/>
      <c r="CVR2" s="649"/>
      <c r="CVS2" s="649"/>
      <c r="CVT2" s="649"/>
      <c r="CVU2" s="649"/>
      <c r="CVV2" s="649"/>
      <c r="CVW2" s="649"/>
      <c r="CVX2" s="649"/>
      <c r="CVY2" s="649"/>
      <c r="CVZ2" s="649"/>
      <c r="CWA2" s="649"/>
      <c r="CWB2" s="649"/>
      <c r="CWC2" s="649"/>
      <c r="CWD2" s="649"/>
      <c r="CWE2" s="649"/>
      <c r="CWF2" s="649"/>
      <c r="CWG2" s="649"/>
      <c r="CWH2" s="649"/>
      <c r="CWI2" s="649"/>
      <c r="CWJ2" s="649"/>
      <c r="CWK2" s="649"/>
      <c r="CWL2" s="649"/>
      <c r="CWM2" s="649"/>
      <c r="CWN2" s="649"/>
      <c r="CWO2" s="649"/>
      <c r="CWP2" s="649"/>
      <c r="CWQ2" s="649"/>
      <c r="CWR2" s="649"/>
      <c r="CWS2" s="649"/>
      <c r="CWT2" s="649"/>
      <c r="CWU2" s="649"/>
      <c r="CWV2" s="649"/>
      <c r="CWW2" s="649"/>
      <c r="CWX2" s="649"/>
      <c r="CWY2" s="649"/>
      <c r="CWZ2" s="649"/>
      <c r="CXA2" s="649"/>
      <c r="CXB2" s="649"/>
      <c r="CXC2" s="649"/>
      <c r="CXD2" s="649"/>
      <c r="CXE2" s="649"/>
      <c r="CXF2" s="649"/>
      <c r="CXG2" s="649"/>
      <c r="CXH2" s="649"/>
      <c r="CXI2" s="649"/>
      <c r="CXJ2" s="649"/>
      <c r="CXK2" s="649"/>
      <c r="CXL2" s="649"/>
      <c r="CXM2" s="649"/>
      <c r="CXN2" s="649"/>
      <c r="CXO2" s="649"/>
      <c r="CXP2" s="649"/>
      <c r="CXQ2" s="649"/>
      <c r="CXR2" s="649"/>
      <c r="CXS2" s="649"/>
      <c r="CXT2" s="649"/>
      <c r="CXU2" s="649"/>
      <c r="CXV2" s="649"/>
      <c r="CXW2" s="649"/>
      <c r="CXX2" s="649"/>
      <c r="CXY2" s="649"/>
      <c r="CXZ2" s="649"/>
      <c r="CYA2" s="649"/>
      <c r="CYB2" s="649"/>
      <c r="CYC2" s="649"/>
      <c r="CYD2" s="649"/>
      <c r="CYE2" s="649"/>
      <c r="CYF2" s="649"/>
      <c r="CYG2" s="649"/>
      <c r="CYH2" s="649"/>
      <c r="CYI2" s="649"/>
      <c r="CYJ2" s="649"/>
      <c r="CYK2" s="649"/>
      <c r="CYL2" s="649"/>
      <c r="CYM2" s="649"/>
      <c r="CYN2" s="649"/>
      <c r="CYO2" s="649"/>
      <c r="CYP2" s="649"/>
      <c r="CYQ2" s="649"/>
      <c r="CYR2" s="649"/>
      <c r="CYS2" s="649"/>
      <c r="CYT2" s="649"/>
      <c r="CYU2" s="649"/>
      <c r="CYV2" s="649"/>
      <c r="CYW2" s="649"/>
      <c r="CYX2" s="649"/>
      <c r="CYY2" s="649"/>
      <c r="CYZ2" s="649"/>
      <c r="CZA2" s="649"/>
      <c r="CZB2" s="649"/>
      <c r="CZC2" s="649"/>
      <c r="CZD2" s="649"/>
      <c r="CZE2" s="649"/>
      <c r="CZF2" s="649"/>
      <c r="CZG2" s="649"/>
      <c r="CZH2" s="649"/>
      <c r="CZI2" s="649"/>
      <c r="CZJ2" s="649"/>
      <c r="CZK2" s="649"/>
      <c r="CZL2" s="649"/>
      <c r="CZM2" s="649"/>
      <c r="CZN2" s="649"/>
      <c r="CZO2" s="649"/>
      <c r="CZP2" s="649"/>
      <c r="CZQ2" s="649"/>
      <c r="CZR2" s="649"/>
      <c r="CZS2" s="649"/>
      <c r="CZT2" s="649"/>
      <c r="CZU2" s="649"/>
      <c r="CZV2" s="649"/>
      <c r="CZW2" s="649"/>
      <c r="CZX2" s="649"/>
      <c r="CZY2" s="649"/>
      <c r="CZZ2" s="649"/>
      <c r="DAA2" s="649"/>
      <c r="DAB2" s="649"/>
      <c r="DAC2" s="649"/>
      <c r="DAD2" s="649"/>
      <c r="DAE2" s="649"/>
      <c r="DAF2" s="649"/>
      <c r="DAG2" s="649"/>
      <c r="DAH2" s="649"/>
      <c r="DAI2" s="649"/>
      <c r="DAJ2" s="649"/>
      <c r="DAK2" s="649"/>
      <c r="DAL2" s="649"/>
      <c r="DAM2" s="649"/>
      <c r="DAN2" s="649"/>
      <c r="DAO2" s="649"/>
      <c r="DAP2" s="649"/>
      <c r="DAQ2" s="649"/>
      <c r="DAR2" s="649"/>
      <c r="DAS2" s="649"/>
      <c r="DAT2" s="649"/>
      <c r="DAU2" s="649"/>
      <c r="DAV2" s="649"/>
      <c r="DAW2" s="649"/>
      <c r="DAX2" s="649"/>
      <c r="DAY2" s="649"/>
      <c r="DAZ2" s="649"/>
      <c r="DBA2" s="649"/>
      <c r="DBB2" s="649"/>
      <c r="DBC2" s="649"/>
      <c r="DBD2" s="649"/>
      <c r="DBE2" s="649"/>
      <c r="DBF2" s="649"/>
      <c r="DBG2" s="649"/>
      <c r="DBH2" s="649"/>
      <c r="DBI2" s="649"/>
      <c r="DBJ2" s="649"/>
      <c r="DBK2" s="649"/>
      <c r="DBL2" s="649"/>
      <c r="DBM2" s="649"/>
      <c r="DBN2" s="649"/>
      <c r="DBO2" s="649"/>
      <c r="DBP2" s="649"/>
      <c r="DBQ2" s="649"/>
      <c r="DBR2" s="649"/>
      <c r="DBS2" s="649"/>
      <c r="DBT2" s="649"/>
      <c r="DBU2" s="649"/>
      <c r="DBV2" s="649"/>
      <c r="DBW2" s="649"/>
      <c r="DBX2" s="649"/>
      <c r="DBY2" s="649"/>
      <c r="DBZ2" s="649"/>
      <c r="DCA2" s="649"/>
      <c r="DCB2" s="649"/>
      <c r="DCC2" s="649"/>
      <c r="DCD2" s="649"/>
      <c r="DCE2" s="649"/>
      <c r="DCF2" s="649"/>
      <c r="DCG2" s="649"/>
      <c r="DCH2" s="649"/>
      <c r="DCI2" s="649"/>
      <c r="DCJ2" s="649"/>
      <c r="DCK2" s="649"/>
      <c r="DCL2" s="649"/>
      <c r="DCM2" s="649"/>
      <c r="DCN2" s="649"/>
      <c r="DCO2" s="649"/>
      <c r="DCP2" s="649"/>
      <c r="DCQ2" s="649"/>
      <c r="DCR2" s="649"/>
      <c r="DCS2" s="649"/>
      <c r="DCT2" s="649"/>
      <c r="DCU2" s="649"/>
      <c r="DCV2" s="649"/>
      <c r="DCW2" s="649"/>
      <c r="DCX2" s="649"/>
      <c r="DCY2" s="649"/>
      <c r="DCZ2" s="649"/>
      <c r="DDA2" s="649"/>
      <c r="DDB2" s="649"/>
      <c r="DDC2" s="649"/>
      <c r="DDD2" s="649"/>
      <c r="DDE2" s="649"/>
      <c r="DDF2" s="649"/>
      <c r="DDG2" s="649"/>
      <c r="DDH2" s="649"/>
      <c r="DDI2" s="649"/>
      <c r="DDJ2" s="649"/>
      <c r="DDK2" s="649"/>
      <c r="DDL2" s="649"/>
      <c r="DDM2" s="649"/>
      <c r="DDN2" s="649"/>
      <c r="DDO2" s="649"/>
      <c r="DDP2" s="649"/>
      <c r="DDQ2" s="649"/>
      <c r="DDR2" s="649"/>
      <c r="DDS2" s="649"/>
      <c r="DDT2" s="649"/>
      <c r="DDU2" s="649"/>
      <c r="DDV2" s="649"/>
      <c r="DDW2" s="649"/>
      <c r="DDX2" s="649"/>
      <c r="DDY2" s="649"/>
      <c r="DDZ2" s="649"/>
      <c r="DEA2" s="649"/>
      <c r="DEB2" s="649"/>
      <c r="DEC2" s="649"/>
      <c r="DED2" s="649"/>
      <c r="DEE2" s="649"/>
      <c r="DEF2" s="649"/>
      <c r="DEG2" s="649"/>
      <c r="DEH2" s="649"/>
      <c r="DEI2" s="649"/>
      <c r="DEJ2" s="649"/>
      <c r="DEK2" s="649"/>
      <c r="DEL2" s="649"/>
      <c r="DEM2" s="649"/>
      <c r="DEN2" s="649"/>
      <c r="DEO2" s="649"/>
      <c r="DEP2" s="649"/>
      <c r="DEQ2" s="649"/>
      <c r="DER2" s="649"/>
      <c r="DES2" s="649"/>
      <c r="DET2" s="649"/>
      <c r="DEU2" s="649"/>
      <c r="DEV2" s="649"/>
      <c r="DEW2" s="649"/>
      <c r="DEX2" s="649"/>
      <c r="DEY2" s="649"/>
      <c r="DEZ2" s="649"/>
      <c r="DFA2" s="649"/>
      <c r="DFB2" s="649"/>
      <c r="DFC2" s="649"/>
      <c r="DFD2" s="649"/>
      <c r="DFE2" s="649"/>
      <c r="DFF2" s="649"/>
      <c r="DFG2" s="649"/>
      <c r="DFH2" s="649"/>
      <c r="DFI2" s="649"/>
      <c r="DFJ2" s="649"/>
      <c r="DFK2" s="649"/>
      <c r="DFL2" s="649"/>
      <c r="DFM2" s="649"/>
      <c r="DFN2" s="649"/>
      <c r="DFO2" s="649"/>
      <c r="DFP2" s="649"/>
      <c r="DFQ2" s="649"/>
      <c r="DFR2" s="649"/>
      <c r="DFS2" s="649"/>
      <c r="DFT2" s="649"/>
      <c r="DFU2" s="649"/>
      <c r="DFV2" s="649"/>
      <c r="DFW2" s="649"/>
      <c r="DFX2" s="649"/>
      <c r="DFY2" s="649"/>
      <c r="DFZ2" s="649"/>
      <c r="DGA2" s="649"/>
      <c r="DGB2" s="649"/>
      <c r="DGC2" s="649"/>
      <c r="DGD2" s="649"/>
      <c r="DGE2" s="649"/>
      <c r="DGF2" s="649"/>
      <c r="DGG2" s="649"/>
      <c r="DGH2" s="649"/>
      <c r="DGI2" s="649"/>
      <c r="DGJ2" s="649"/>
      <c r="DGK2" s="649"/>
      <c r="DGL2" s="649"/>
      <c r="DGM2" s="649"/>
      <c r="DGN2" s="649"/>
      <c r="DGO2" s="649"/>
      <c r="DGP2" s="649"/>
      <c r="DGQ2" s="649"/>
      <c r="DGR2" s="649"/>
      <c r="DGS2" s="649"/>
      <c r="DGT2" s="649"/>
      <c r="DGU2" s="649"/>
      <c r="DGV2" s="649"/>
      <c r="DGW2" s="649"/>
      <c r="DGX2" s="649"/>
      <c r="DGY2" s="649"/>
      <c r="DGZ2" s="649"/>
      <c r="DHA2" s="649"/>
      <c r="DHB2" s="649"/>
      <c r="DHC2" s="649"/>
      <c r="DHD2" s="649"/>
      <c r="DHE2" s="649"/>
      <c r="DHF2" s="649"/>
      <c r="DHG2" s="649"/>
      <c r="DHH2" s="649"/>
      <c r="DHI2" s="649"/>
      <c r="DHJ2" s="649"/>
      <c r="DHK2" s="649"/>
      <c r="DHL2" s="649"/>
      <c r="DHM2" s="649"/>
      <c r="DHN2" s="649"/>
      <c r="DHO2" s="649"/>
      <c r="DHP2" s="649"/>
      <c r="DHQ2" s="649"/>
      <c r="DHR2" s="649"/>
      <c r="DHS2" s="649"/>
      <c r="DHT2" s="649"/>
      <c r="DHU2" s="649"/>
      <c r="DHV2" s="649"/>
      <c r="DHW2" s="649"/>
      <c r="DHX2" s="649"/>
      <c r="DHY2" s="649"/>
      <c r="DHZ2" s="649"/>
      <c r="DIA2" s="649"/>
      <c r="DIB2" s="649"/>
      <c r="DIC2" s="649"/>
      <c r="DID2" s="649"/>
      <c r="DIE2" s="649"/>
      <c r="DIF2" s="649"/>
      <c r="DIG2" s="649"/>
      <c r="DIH2" s="649"/>
      <c r="DII2" s="649"/>
      <c r="DIJ2" s="649"/>
      <c r="DIK2" s="649"/>
      <c r="DIL2" s="649"/>
      <c r="DIM2" s="649"/>
      <c r="DIN2" s="649"/>
      <c r="DIO2" s="649"/>
      <c r="DIP2" s="649"/>
      <c r="DIQ2" s="649"/>
      <c r="DIR2" s="649"/>
      <c r="DIS2" s="649"/>
      <c r="DIT2" s="649"/>
      <c r="DIU2" s="649"/>
      <c r="DIV2" s="649"/>
      <c r="DIW2" s="649"/>
      <c r="DIX2" s="649"/>
      <c r="DIY2" s="649"/>
      <c r="DIZ2" s="649"/>
      <c r="DJA2" s="649"/>
      <c r="DJB2" s="649"/>
      <c r="DJC2" s="649"/>
      <c r="DJD2" s="649"/>
      <c r="DJE2" s="649"/>
      <c r="DJF2" s="649"/>
      <c r="DJG2" s="649"/>
      <c r="DJH2" s="649"/>
      <c r="DJI2" s="649"/>
      <c r="DJJ2" s="649"/>
      <c r="DJK2" s="649"/>
      <c r="DJL2" s="649"/>
      <c r="DJM2" s="649"/>
      <c r="DJN2" s="649"/>
      <c r="DJO2" s="649"/>
      <c r="DJP2" s="649"/>
      <c r="DJQ2" s="649"/>
      <c r="DJR2" s="649"/>
      <c r="DJS2" s="649"/>
      <c r="DJT2" s="649"/>
      <c r="DJU2" s="649"/>
      <c r="DJV2" s="649"/>
      <c r="DJW2" s="649"/>
      <c r="DJX2" s="649"/>
      <c r="DJY2" s="649"/>
      <c r="DJZ2" s="649"/>
      <c r="DKA2" s="649"/>
      <c r="DKB2" s="649"/>
      <c r="DKC2" s="649"/>
      <c r="DKD2" s="649"/>
      <c r="DKE2" s="649"/>
      <c r="DKF2" s="649"/>
      <c r="DKG2" s="649"/>
      <c r="DKH2" s="649"/>
      <c r="DKI2" s="649"/>
      <c r="DKJ2" s="649"/>
      <c r="DKK2" s="649"/>
      <c r="DKL2" s="649"/>
      <c r="DKM2" s="649"/>
      <c r="DKN2" s="649"/>
      <c r="DKO2" s="649"/>
      <c r="DKP2" s="649"/>
      <c r="DKQ2" s="649"/>
      <c r="DKR2" s="649"/>
      <c r="DKS2" s="649"/>
      <c r="DKT2" s="649"/>
      <c r="DKU2" s="649"/>
      <c r="DKV2" s="649"/>
      <c r="DKW2" s="649"/>
      <c r="DKX2" s="649"/>
      <c r="DKY2" s="649"/>
      <c r="DKZ2" s="649"/>
      <c r="DLA2" s="649"/>
      <c r="DLB2" s="649"/>
      <c r="DLC2" s="649"/>
      <c r="DLD2" s="649"/>
      <c r="DLE2" s="649"/>
      <c r="DLF2" s="649"/>
      <c r="DLG2" s="649"/>
      <c r="DLH2" s="649"/>
      <c r="DLI2" s="649"/>
      <c r="DLJ2" s="649"/>
      <c r="DLK2" s="649"/>
      <c r="DLL2" s="649"/>
      <c r="DLM2" s="649"/>
      <c r="DLN2" s="649"/>
      <c r="DLO2" s="649"/>
      <c r="DLP2" s="649"/>
      <c r="DLQ2" s="649"/>
      <c r="DLR2" s="649"/>
      <c r="DLS2" s="649"/>
      <c r="DLT2" s="649"/>
      <c r="DLU2" s="649"/>
      <c r="DLV2" s="649"/>
      <c r="DLW2" s="649"/>
      <c r="DLX2" s="649"/>
      <c r="DLY2" s="649"/>
      <c r="DLZ2" s="649"/>
      <c r="DMA2" s="649"/>
      <c r="DMB2" s="649"/>
      <c r="DMC2" s="649"/>
      <c r="DMD2" s="649"/>
      <c r="DME2" s="649"/>
      <c r="DMF2" s="649"/>
      <c r="DMG2" s="649"/>
      <c r="DMH2" s="649"/>
      <c r="DMI2" s="649"/>
      <c r="DMJ2" s="649"/>
      <c r="DMK2" s="649"/>
      <c r="DML2" s="649"/>
      <c r="DMM2" s="649"/>
      <c r="DMN2" s="649"/>
      <c r="DMO2" s="649"/>
      <c r="DMP2" s="649"/>
      <c r="DMQ2" s="649"/>
      <c r="DMR2" s="649"/>
      <c r="DMS2" s="649"/>
      <c r="DMT2" s="649"/>
      <c r="DMU2" s="649"/>
      <c r="DMV2" s="649"/>
      <c r="DMW2" s="649"/>
      <c r="DMX2" s="649"/>
      <c r="DMY2" s="649"/>
      <c r="DMZ2" s="649"/>
      <c r="DNA2" s="649"/>
      <c r="DNB2" s="649"/>
      <c r="DNC2" s="649"/>
      <c r="DND2" s="649"/>
      <c r="DNE2" s="649"/>
      <c r="DNF2" s="649"/>
      <c r="DNG2" s="649"/>
      <c r="DNH2" s="649"/>
      <c r="DNI2" s="649"/>
      <c r="DNJ2" s="649"/>
      <c r="DNK2" s="649"/>
      <c r="DNL2" s="649"/>
      <c r="DNM2" s="649"/>
      <c r="DNN2" s="649"/>
      <c r="DNO2" s="649"/>
      <c r="DNP2" s="649"/>
      <c r="DNQ2" s="649"/>
      <c r="DNR2" s="649"/>
      <c r="DNS2" s="649"/>
      <c r="DNT2" s="649"/>
      <c r="DNU2" s="649"/>
      <c r="DNV2" s="649"/>
      <c r="DNW2" s="649"/>
      <c r="DNX2" s="649"/>
      <c r="DNY2" s="649"/>
      <c r="DNZ2" s="649"/>
      <c r="DOA2" s="649"/>
      <c r="DOB2" s="649"/>
      <c r="DOC2" s="649"/>
      <c r="DOD2" s="649"/>
      <c r="DOE2" s="649"/>
      <c r="DOF2" s="649"/>
      <c r="DOG2" s="649"/>
      <c r="DOH2" s="649"/>
      <c r="DOI2" s="649"/>
      <c r="DOJ2" s="649"/>
      <c r="DOK2" s="649"/>
      <c r="DOL2" s="649"/>
      <c r="DOM2" s="649"/>
      <c r="DON2" s="649"/>
      <c r="DOO2" s="649"/>
      <c r="DOP2" s="649"/>
      <c r="DOQ2" s="649"/>
      <c r="DOR2" s="649"/>
      <c r="DOS2" s="649"/>
      <c r="DOT2" s="649"/>
      <c r="DOU2" s="649"/>
      <c r="DOV2" s="649"/>
      <c r="DOW2" s="649"/>
      <c r="DOX2" s="649"/>
      <c r="DOY2" s="649"/>
      <c r="DOZ2" s="649"/>
      <c r="DPA2" s="649"/>
      <c r="DPB2" s="649"/>
      <c r="DPC2" s="649"/>
      <c r="DPD2" s="649"/>
      <c r="DPE2" s="649"/>
      <c r="DPF2" s="649"/>
      <c r="DPG2" s="649"/>
      <c r="DPH2" s="649"/>
      <c r="DPI2" s="649"/>
      <c r="DPJ2" s="649"/>
      <c r="DPK2" s="649"/>
      <c r="DPL2" s="649"/>
      <c r="DPM2" s="649"/>
      <c r="DPN2" s="649"/>
      <c r="DPO2" s="649"/>
      <c r="DPP2" s="649"/>
      <c r="DPQ2" s="649"/>
      <c r="DPR2" s="649"/>
      <c r="DPS2" s="649"/>
      <c r="DPT2" s="649"/>
      <c r="DPU2" s="649"/>
      <c r="DPV2" s="649"/>
      <c r="DPW2" s="649"/>
      <c r="DPX2" s="649"/>
      <c r="DPY2" s="649"/>
      <c r="DPZ2" s="649"/>
      <c r="DQA2" s="649"/>
      <c r="DQB2" s="649"/>
      <c r="DQC2" s="649"/>
      <c r="DQD2" s="649"/>
      <c r="DQE2" s="649"/>
      <c r="DQF2" s="649"/>
      <c r="DQG2" s="649"/>
      <c r="DQH2" s="649"/>
      <c r="DQI2" s="649"/>
      <c r="DQJ2" s="649"/>
      <c r="DQK2" s="649"/>
      <c r="DQL2" s="649"/>
      <c r="DQM2" s="649"/>
      <c r="DQN2" s="649"/>
      <c r="DQO2" s="649"/>
      <c r="DQP2" s="649"/>
      <c r="DQQ2" s="649"/>
      <c r="DQR2" s="649"/>
      <c r="DQS2" s="649"/>
      <c r="DQT2" s="649"/>
      <c r="DQU2" s="649"/>
      <c r="DQV2" s="649"/>
      <c r="DQW2" s="649"/>
      <c r="DQX2" s="649"/>
      <c r="DQY2" s="649"/>
      <c r="DQZ2" s="649"/>
      <c r="DRA2" s="649"/>
      <c r="DRB2" s="649"/>
      <c r="DRC2" s="649"/>
      <c r="DRD2" s="649"/>
      <c r="DRE2" s="649"/>
      <c r="DRF2" s="649"/>
      <c r="DRG2" s="649"/>
      <c r="DRH2" s="649"/>
      <c r="DRI2" s="649"/>
      <c r="DRJ2" s="649"/>
      <c r="DRK2" s="649"/>
      <c r="DRL2" s="649"/>
      <c r="DRM2" s="649"/>
      <c r="DRN2" s="649"/>
      <c r="DRO2" s="649"/>
      <c r="DRP2" s="649"/>
      <c r="DRQ2" s="649"/>
      <c r="DRR2" s="649"/>
      <c r="DRS2" s="649"/>
      <c r="DRT2" s="649"/>
      <c r="DRU2" s="649"/>
      <c r="DRV2" s="649"/>
      <c r="DRW2" s="649"/>
      <c r="DRX2" s="649"/>
      <c r="DRY2" s="649"/>
      <c r="DRZ2" s="649"/>
      <c r="DSA2" s="649"/>
      <c r="DSB2" s="649"/>
      <c r="DSC2" s="649"/>
      <c r="DSD2" s="649"/>
      <c r="DSE2" s="649"/>
      <c r="DSF2" s="649"/>
      <c r="DSG2" s="649"/>
      <c r="DSH2" s="649"/>
      <c r="DSI2" s="649"/>
      <c r="DSJ2" s="649"/>
      <c r="DSK2" s="649"/>
      <c r="DSL2" s="649"/>
      <c r="DSM2" s="649"/>
      <c r="DSN2" s="649"/>
      <c r="DSO2" s="649"/>
      <c r="DSP2" s="649"/>
      <c r="DSQ2" s="649"/>
      <c r="DSR2" s="649"/>
      <c r="DSS2" s="649"/>
      <c r="DST2" s="649"/>
      <c r="DSU2" s="649"/>
      <c r="DSV2" s="649"/>
      <c r="DSW2" s="649"/>
      <c r="DSX2" s="649"/>
      <c r="DSY2" s="649"/>
      <c r="DSZ2" s="649"/>
      <c r="DTA2" s="649"/>
      <c r="DTB2" s="649"/>
      <c r="DTC2" s="649"/>
      <c r="DTD2" s="649"/>
      <c r="DTE2" s="649"/>
      <c r="DTF2" s="649"/>
      <c r="DTG2" s="649"/>
      <c r="DTH2" s="649"/>
      <c r="DTI2" s="649"/>
      <c r="DTJ2" s="649"/>
      <c r="DTK2" s="649"/>
      <c r="DTL2" s="649"/>
      <c r="DTM2" s="649"/>
      <c r="DTN2" s="649"/>
      <c r="DTO2" s="649"/>
      <c r="DTP2" s="649"/>
      <c r="DTQ2" s="649"/>
      <c r="DTR2" s="649"/>
      <c r="DTS2" s="649"/>
      <c r="DTT2" s="649"/>
      <c r="DTU2" s="649"/>
      <c r="DTV2" s="649"/>
      <c r="DTW2" s="649"/>
      <c r="DTX2" s="649"/>
      <c r="DTY2" s="649"/>
      <c r="DTZ2" s="649"/>
      <c r="DUA2" s="649"/>
      <c r="DUB2" s="649"/>
      <c r="DUC2" s="649"/>
      <c r="DUD2" s="649"/>
      <c r="DUE2" s="649"/>
      <c r="DUF2" s="649"/>
      <c r="DUG2" s="649"/>
      <c r="DUH2" s="649"/>
      <c r="DUI2" s="649"/>
      <c r="DUJ2" s="649"/>
      <c r="DUK2" s="649"/>
      <c r="DUL2" s="649"/>
      <c r="DUM2" s="649"/>
      <c r="DUN2" s="649"/>
      <c r="DUO2" s="649"/>
      <c r="DUP2" s="649"/>
      <c r="DUQ2" s="649"/>
      <c r="DUR2" s="649"/>
      <c r="DUS2" s="649"/>
      <c r="DUT2" s="649"/>
      <c r="DUU2" s="649"/>
      <c r="DUV2" s="649"/>
      <c r="DUW2" s="649"/>
      <c r="DUX2" s="649"/>
      <c r="DUY2" s="649"/>
      <c r="DUZ2" s="649"/>
      <c r="DVA2" s="649"/>
      <c r="DVB2" s="649"/>
      <c r="DVC2" s="649"/>
      <c r="DVD2" s="649"/>
      <c r="DVE2" s="649"/>
      <c r="DVF2" s="649"/>
      <c r="DVG2" s="649"/>
      <c r="DVH2" s="649"/>
      <c r="DVI2" s="649"/>
      <c r="DVJ2" s="649"/>
      <c r="DVK2" s="649"/>
      <c r="DVL2" s="649"/>
      <c r="DVM2" s="649"/>
      <c r="DVN2" s="649"/>
      <c r="DVO2" s="649"/>
      <c r="DVP2" s="649"/>
      <c r="DVQ2" s="649"/>
      <c r="DVR2" s="649"/>
      <c r="DVS2" s="649"/>
      <c r="DVT2" s="649"/>
      <c r="DVU2" s="649"/>
      <c r="DVV2" s="649"/>
      <c r="DVW2" s="649"/>
      <c r="DVX2" s="649"/>
      <c r="DVY2" s="649"/>
      <c r="DVZ2" s="649"/>
      <c r="DWA2" s="649"/>
      <c r="DWB2" s="649"/>
      <c r="DWC2" s="649"/>
      <c r="DWD2" s="649"/>
      <c r="DWE2" s="649"/>
      <c r="DWF2" s="649"/>
      <c r="DWG2" s="649"/>
      <c r="DWH2" s="649"/>
      <c r="DWI2" s="649"/>
      <c r="DWJ2" s="649"/>
      <c r="DWK2" s="649"/>
      <c r="DWL2" s="649"/>
      <c r="DWM2" s="649"/>
      <c r="DWN2" s="649"/>
      <c r="DWO2" s="649"/>
      <c r="DWP2" s="649"/>
      <c r="DWQ2" s="649"/>
      <c r="DWR2" s="649"/>
      <c r="DWS2" s="649"/>
      <c r="DWT2" s="649"/>
      <c r="DWU2" s="649"/>
      <c r="DWV2" s="649"/>
      <c r="DWW2" s="649"/>
      <c r="DWX2" s="649"/>
      <c r="DWY2" s="649"/>
      <c r="DWZ2" s="649"/>
      <c r="DXA2" s="649"/>
      <c r="DXB2" s="649"/>
      <c r="DXC2" s="649"/>
      <c r="DXD2" s="649"/>
      <c r="DXE2" s="649"/>
      <c r="DXF2" s="649"/>
      <c r="DXG2" s="649"/>
      <c r="DXH2" s="649"/>
      <c r="DXI2" s="649"/>
      <c r="DXJ2" s="649"/>
      <c r="DXK2" s="649"/>
      <c r="DXL2" s="649"/>
      <c r="DXM2" s="649"/>
      <c r="DXN2" s="649"/>
      <c r="DXO2" s="649"/>
      <c r="DXP2" s="649"/>
      <c r="DXQ2" s="649"/>
      <c r="DXR2" s="649"/>
      <c r="DXS2" s="649"/>
      <c r="DXT2" s="649"/>
      <c r="DXU2" s="649"/>
      <c r="DXV2" s="649"/>
      <c r="DXW2" s="649"/>
      <c r="DXX2" s="649"/>
      <c r="DXY2" s="649"/>
      <c r="DXZ2" s="649"/>
      <c r="DYA2" s="649"/>
      <c r="DYB2" s="649"/>
      <c r="DYC2" s="649"/>
      <c r="DYD2" s="649"/>
      <c r="DYE2" s="649"/>
      <c r="DYF2" s="649"/>
      <c r="DYG2" s="649"/>
      <c r="DYH2" s="649"/>
      <c r="DYI2" s="649"/>
      <c r="DYJ2" s="649"/>
      <c r="DYK2" s="649"/>
      <c r="DYL2" s="649"/>
      <c r="DYM2" s="649"/>
      <c r="DYN2" s="649"/>
      <c r="DYO2" s="649"/>
      <c r="DYP2" s="649"/>
      <c r="DYQ2" s="649"/>
      <c r="DYR2" s="649"/>
      <c r="DYS2" s="649"/>
      <c r="DYT2" s="649"/>
      <c r="DYU2" s="649"/>
      <c r="DYV2" s="649"/>
      <c r="DYW2" s="649"/>
      <c r="DYX2" s="649"/>
      <c r="DYY2" s="649"/>
      <c r="DYZ2" s="649"/>
      <c r="DZA2" s="649"/>
      <c r="DZB2" s="649"/>
      <c r="DZC2" s="649"/>
      <c r="DZD2" s="649"/>
      <c r="DZE2" s="649"/>
      <c r="DZF2" s="649"/>
      <c r="DZG2" s="649"/>
      <c r="DZH2" s="649"/>
      <c r="DZI2" s="649"/>
      <c r="DZJ2" s="649"/>
      <c r="DZK2" s="649"/>
      <c r="DZL2" s="649"/>
      <c r="DZM2" s="649"/>
      <c r="DZN2" s="649"/>
      <c r="DZO2" s="649"/>
      <c r="DZP2" s="649"/>
      <c r="DZQ2" s="649"/>
      <c r="DZR2" s="649"/>
      <c r="DZS2" s="649"/>
      <c r="DZT2" s="649"/>
      <c r="DZU2" s="649"/>
      <c r="DZV2" s="649"/>
      <c r="DZW2" s="649"/>
      <c r="DZX2" s="649"/>
      <c r="DZY2" s="649"/>
      <c r="DZZ2" s="649"/>
      <c r="EAA2" s="649"/>
      <c r="EAB2" s="649"/>
      <c r="EAC2" s="649"/>
      <c r="EAD2" s="649"/>
      <c r="EAE2" s="649"/>
      <c r="EAF2" s="649"/>
      <c r="EAG2" s="649"/>
      <c r="EAH2" s="649"/>
      <c r="EAI2" s="649"/>
      <c r="EAJ2" s="649"/>
      <c r="EAK2" s="649"/>
      <c r="EAL2" s="649"/>
      <c r="EAM2" s="649"/>
      <c r="EAN2" s="649"/>
      <c r="EAO2" s="649"/>
      <c r="EAP2" s="649"/>
      <c r="EAQ2" s="649"/>
      <c r="EAR2" s="649"/>
      <c r="EAS2" s="649"/>
      <c r="EAT2" s="649"/>
      <c r="EAU2" s="649"/>
      <c r="EAV2" s="649"/>
      <c r="EAW2" s="649"/>
      <c r="EAX2" s="649"/>
      <c r="EAY2" s="649"/>
      <c r="EAZ2" s="649"/>
      <c r="EBA2" s="649"/>
      <c r="EBB2" s="649"/>
      <c r="EBC2" s="649"/>
      <c r="EBD2" s="649"/>
      <c r="EBE2" s="649"/>
      <c r="EBF2" s="649"/>
      <c r="EBG2" s="649"/>
      <c r="EBH2" s="649"/>
      <c r="EBI2" s="649"/>
      <c r="EBJ2" s="649"/>
      <c r="EBK2" s="649"/>
      <c r="EBL2" s="649"/>
      <c r="EBM2" s="649"/>
      <c r="EBN2" s="649"/>
      <c r="EBO2" s="649"/>
      <c r="EBP2" s="649"/>
      <c r="EBQ2" s="649"/>
      <c r="EBR2" s="649"/>
      <c r="EBS2" s="649"/>
      <c r="EBT2" s="649"/>
      <c r="EBU2" s="649"/>
      <c r="EBV2" s="649"/>
      <c r="EBW2" s="649"/>
      <c r="EBX2" s="649"/>
      <c r="EBY2" s="649"/>
      <c r="EBZ2" s="649"/>
      <c r="ECA2" s="649"/>
      <c r="ECB2" s="649"/>
      <c r="ECC2" s="649"/>
      <c r="ECD2" s="649"/>
      <c r="ECE2" s="649"/>
      <c r="ECF2" s="649"/>
      <c r="ECG2" s="649"/>
      <c r="ECH2" s="649"/>
      <c r="ECI2" s="649"/>
      <c r="ECJ2" s="649"/>
      <c r="ECK2" s="649"/>
      <c r="ECL2" s="649"/>
      <c r="ECM2" s="649"/>
      <c r="ECN2" s="649"/>
      <c r="ECO2" s="649"/>
      <c r="ECP2" s="649"/>
      <c r="ECQ2" s="649"/>
      <c r="ECR2" s="649"/>
      <c r="ECS2" s="649"/>
      <c r="ECT2" s="649"/>
      <c r="ECU2" s="649"/>
      <c r="ECV2" s="649"/>
      <c r="ECW2" s="649"/>
      <c r="ECX2" s="649"/>
      <c r="ECY2" s="649"/>
      <c r="ECZ2" s="649"/>
      <c r="EDA2" s="649"/>
      <c r="EDB2" s="649"/>
      <c r="EDC2" s="649"/>
      <c r="EDD2" s="649"/>
      <c r="EDE2" s="649"/>
      <c r="EDF2" s="649"/>
      <c r="EDG2" s="649"/>
      <c r="EDH2" s="649"/>
      <c r="EDI2" s="649"/>
      <c r="EDJ2" s="649"/>
      <c r="EDK2" s="649"/>
      <c r="EDL2" s="649"/>
      <c r="EDM2" s="649"/>
      <c r="EDN2" s="649"/>
      <c r="EDO2" s="649"/>
      <c r="EDP2" s="649"/>
      <c r="EDQ2" s="649"/>
      <c r="EDR2" s="649"/>
      <c r="EDS2" s="649"/>
      <c r="EDT2" s="649"/>
      <c r="EDU2" s="649"/>
      <c r="EDV2" s="649"/>
      <c r="EDW2" s="649"/>
      <c r="EDX2" s="649"/>
      <c r="EDY2" s="649"/>
      <c r="EDZ2" s="649"/>
      <c r="EEA2" s="649"/>
      <c r="EEB2" s="649"/>
      <c r="EEC2" s="649"/>
      <c r="EED2" s="649"/>
      <c r="EEE2" s="649"/>
      <c r="EEF2" s="649"/>
      <c r="EEG2" s="649"/>
      <c r="EEH2" s="649"/>
      <c r="EEI2" s="649"/>
      <c r="EEJ2" s="649"/>
      <c r="EEK2" s="649"/>
      <c r="EEL2" s="649"/>
      <c r="EEM2" s="649"/>
      <c r="EEN2" s="649"/>
      <c r="EEO2" s="649"/>
      <c r="EEP2" s="649"/>
      <c r="EEQ2" s="649"/>
      <c r="EER2" s="649"/>
      <c r="EES2" s="649"/>
      <c r="EET2" s="649"/>
      <c r="EEU2" s="649"/>
      <c r="EEV2" s="649"/>
      <c r="EEW2" s="649"/>
      <c r="EEX2" s="649"/>
      <c r="EEY2" s="649"/>
      <c r="EEZ2" s="649"/>
      <c r="EFA2" s="649"/>
      <c r="EFB2" s="649"/>
      <c r="EFC2" s="649"/>
      <c r="EFD2" s="649"/>
      <c r="EFE2" s="649"/>
      <c r="EFF2" s="649"/>
      <c r="EFG2" s="649"/>
      <c r="EFH2" s="649"/>
      <c r="EFI2" s="649"/>
      <c r="EFJ2" s="649"/>
      <c r="EFK2" s="649"/>
      <c r="EFL2" s="649"/>
      <c r="EFM2" s="649"/>
      <c r="EFN2" s="649"/>
      <c r="EFO2" s="649"/>
      <c r="EFP2" s="649"/>
      <c r="EFQ2" s="649"/>
      <c r="EFR2" s="649"/>
      <c r="EFS2" s="649"/>
      <c r="EFT2" s="649"/>
      <c r="EFU2" s="649"/>
      <c r="EFV2" s="649"/>
      <c r="EFW2" s="649"/>
      <c r="EFX2" s="649"/>
      <c r="EFY2" s="649"/>
      <c r="EFZ2" s="649"/>
      <c r="EGA2" s="649"/>
      <c r="EGB2" s="649"/>
      <c r="EGC2" s="649"/>
      <c r="EGD2" s="649"/>
      <c r="EGE2" s="649"/>
      <c r="EGF2" s="649"/>
      <c r="EGG2" s="649"/>
      <c r="EGH2" s="649"/>
      <c r="EGI2" s="649"/>
      <c r="EGJ2" s="649"/>
      <c r="EGK2" s="649"/>
      <c r="EGL2" s="649"/>
      <c r="EGM2" s="649"/>
      <c r="EGN2" s="649"/>
      <c r="EGO2" s="649"/>
      <c r="EGP2" s="649"/>
      <c r="EGQ2" s="649"/>
      <c r="EGR2" s="649"/>
      <c r="EGS2" s="649"/>
      <c r="EGT2" s="649"/>
      <c r="EGU2" s="649"/>
      <c r="EGV2" s="649"/>
      <c r="EGW2" s="649"/>
      <c r="EGX2" s="649"/>
      <c r="EGY2" s="649"/>
      <c r="EGZ2" s="649"/>
      <c r="EHA2" s="649"/>
      <c r="EHB2" s="649"/>
      <c r="EHC2" s="649"/>
      <c r="EHD2" s="649"/>
      <c r="EHE2" s="649"/>
      <c r="EHF2" s="649"/>
      <c r="EHG2" s="649"/>
      <c r="EHH2" s="649"/>
      <c r="EHI2" s="649"/>
      <c r="EHJ2" s="649"/>
      <c r="EHK2" s="649"/>
      <c r="EHL2" s="649"/>
      <c r="EHM2" s="649"/>
      <c r="EHN2" s="649"/>
      <c r="EHO2" s="649"/>
      <c r="EHP2" s="649"/>
      <c r="EHQ2" s="649"/>
      <c r="EHR2" s="649"/>
      <c r="EHS2" s="649"/>
      <c r="EHT2" s="649"/>
      <c r="EHU2" s="649"/>
      <c r="EHV2" s="649"/>
      <c r="EHW2" s="649"/>
      <c r="EHX2" s="649"/>
      <c r="EHY2" s="649"/>
      <c r="EHZ2" s="649"/>
      <c r="EIA2" s="649"/>
      <c r="EIB2" s="649"/>
      <c r="EIC2" s="649"/>
      <c r="EID2" s="649"/>
      <c r="EIE2" s="649"/>
      <c r="EIF2" s="649"/>
      <c r="EIG2" s="649"/>
      <c r="EIH2" s="649"/>
      <c r="EII2" s="649"/>
      <c r="EIJ2" s="649"/>
      <c r="EIK2" s="649"/>
      <c r="EIL2" s="649"/>
      <c r="EIM2" s="649"/>
      <c r="EIN2" s="649"/>
      <c r="EIO2" s="649"/>
      <c r="EIP2" s="649"/>
      <c r="EIQ2" s="649"/>
      <c r="EIR2" s="649"/>
      <c r="EIS2" s="649"/>
      <c r="EIT2" s="649"/>
      <c r="EIU2" s="649"/>
      <c r="EIV2" s="649"/>
      <c r="EIW2" s="649"/>
      <c r="EIX2" s="649"/>
      <c r="EIY2" s="649"/>
      <c r="EIZ2" s="649"/>
      <c r="EJA2" s="649"/>
      <c r="EJB2" s="649"/>
      <c r="EJC2" s="649"/>
      <c r="EJD2" s="649"/>
      <c r="EJE2" s="649"/>
      <c r="EJF2" s="649"/>
      <c r="EJG2" s="649"/>
      <c r="EJH2" s="649"/>
      <c r="EJI2" s="649"/>
      <c r="EJJ2" s="649"/>
      <c r="EJK2" s="649"/>
      <c r="EJL2" s="649"/>
      <c r="EJM2" s="649"/>
      <c r="EJN2" s="649"/>
      <c r="EJO2" s="649"/>
      <c r="EJP2" s="649"/>
      <c r="EJQ2" s="649"/>
      <c r="EJR2" s="649"/>
      <c r="EJS2" s="649"/>
      <c r="EJT2" s="649"/>
      <c r="EJU2" s="649"/>
      <c r="EJV2" s="649"/>
      <c r="EJW2" s="649"/>
      <c r="EJX2" s="649"/>
      <c r="EJY2" s="649"/>
      <c r="EJZ2" s="649"/>
      <c r="EKA2" s="649"/>
      <c r="EKB2" s="649"/>
      <c r="EKC2" s="649"/>
      <c r="EKD2" s="649"/>
      <c r="EKE2" s="649"/>
      <c r="EKF2" s="649"/>
      <c r="EKG2" s="649"/>
      <c r="EKH2" s="649"/>
      <c r="EKI2" s="649"/>
      <c r="EKJ2" s="649"/>
      <c r="EKK2" s="649"/>
      <c r="EKL2" s="649"/>
      <c r="EKM2" s="649"/>
      <c r="EKN2" s="649"/>
      <c r="EKO2" s="649"/>
      <c r="EKP2" s="649"/>
      <c r="EKQ2" s="649"/>
      <c r="EKR2" s="649"/>
      <c r="EKS2" s="649"/>
      <c r="EKT2" s="649"/>
      <c r="EKU2" s="649"/>
      <c r="EKV2" s="649"/>
      <c r="EKW2" s="649"/>
      <c r="EKX2" s="649"/>
      <c r="EKY2" s="649"/>
      <c r="EKZ2" s="649"/>
      <c r="ELA2" s="649"/>
      <c r="ELB2" s="649"/>
      <c r="ELC2" s="649"/>
      <c r="ELD2" s="649"/>
      <c r="ELE2" s="649"/>
      <c r="ELF2" s="649"/>
      <c r="ELG2" s="649"/>
      <c r="ELH2" s="649"/>
      <c r="ELI2" s="649"/>
      <c r="ELJ2" s="649"/>
      <c r="ELK2" s="649"/>
      <c r="ELL2" s="649"/>
      <c r="ELM2" s="649"/>
      <c r="ELN2" s="649"/>
      <c r="ELO2" s="649"/>
      <c r="ELP2" s="649"/>
      <c r="ELQ2" s="649"/>
      <c r="ELR2" s="649"/>
      <c r="ELS2" s="649"/>
      <c r="ELT2" s="649"/>
      <c r="ELU2" s="649"/>
      <c r="ELV2" s="649"/>
      <c r="ELW2" s="649"/>
      <c r="ELX2" s="649"/>
      <c r="ELY2" s="649"/>
      <c r="ELZ2" s="649"/>
      <c r="EMA2" s="649"/>
      <c r="EMB2" s="649"/>
      <c r="EMC2" s="649"/>
      <c r="EMD2" s="649"/>
      <c r="EME2" s="649"/>
      <c r="EMF2" s="649"/>
      <c r="EMG2" s="649"/>
      <c r="EMH2" s="649"/>
      <c r="EMI2" s="649"/>
      <c r="EMJ2" s="649"/>
      <c r="EMK2" s="649"/>
      <c r="EML2" s="649"/>
      <c r="EMM2" s="649"/>
      <c r="EMN2" s="649"/>
      <c r="EMO2" s="649"/>
      <c r="EMP2" s="649"/>
      <c r="EMQ2" s="649"/>
      <c r="EMR2" s="649"/>
      <c r="EMS2" s="649"/>
      <c r="EMT2" s="649"/>
      <c r="EMU2" s="649"/>
      <c r="EMV2" s="649"/>
      <c r="EMW2" s="649"/>
      <c r="EMX2" s="649"/>
      <c r="EMY2" s="649"/>
      <c r="EMZ2" s="649"/>
      <c r="ENA2" s="649"/>
      <c r="ENB2" s="649"/>
      <c r="ENC2" s="649"/>
      <c r="END2" s="649"/>
      <c r="ENE2" s="649"/>
      <c r="ENF2" s="649"/>
      <c r="ENG2" s="649"/>
      <c r="ENH2" s="649"/>
      <c r="ENI2" s="649"/>
      <c r="ENJ2" s="649"/>
      <c r="ENK2" s="649"/>
      <c r="ENL2" s="649"/>
      <c r="ENM2" s="649"/>
      <c r="ENN2" s="649"/>
      <c r="ENO2" s="649"/>
      <c r="ENP2" s="649"/>
      <c r="ENQ2" s="649"/>
      <c r="ENR2" s="649"/>
      <c r="ENS2" s="649"/>
      <c r="ENT2" s="649"/>
      <c r="ENU2" s="649"/>
      <c r="ENV2" s="649"/>
      <c r="ENW2" s="649"/>
      <c r="ENX2" s="649"/>
      <c r="ENY2" s="649"/>
      <c r="ENZ2" s="649"/>
      <c r="EOA2" s="649"/>
      <c r="EOB2" s="649"/>
      <c r="EOC2" s="649"/>
      <c r="EOD2" s="649"/>
      <c r="EOE2" s="649"/>
      <c r="EOF2" s="649"/>
      <c r="EOG2" s="649"/>
      <c r="EOH2" s="649"/>
      <c r="EOI2" s="649"/>
      <c r="EOJ2" s="649"/>
      <c r="EOK2" s="649"/>
      <c r="EOL2" s="649"/>
      <c r="EOM2" s="649"/>
      <c r="EON2" s="649"/>
      <c r="EOO2" s="649"/>
      <c r="EOP2" s="649"/>
      <c r="EOQ2" s="649"/>
      <c r="EOR2" s="649"/>
      <c r="EOS2" s="649"/>
      <c r="EOT2" s="649"/>
      <c r="EOU2" s="649"/>
      <c r="EOV2" s="649"/>
      <c r="EOW2" s="649"/>
      <c r="EOX2" s="649"/>
      <c r="EOY2" s="649"/>
      <c r="EOZ2" s="649"/>
      <c r="EPA2" s="649"/>
      <c r="EPB2" s="649"/>
      <c r="EPC2" s="649"/>
      <c r="EPD2" s="649"/>
      <c r="EPE2" s="649"/>
      <c r="EPF2" s="649"/>
      <c r="EPG2" s="649"/>
      <c r="EPH2" s="649"/>
      <c r="EPI2" s="649"/>
      <c r="EPJ2" s="649"/>
      <c r="EPK2" s="649"/>
      <c r="EPL2" s="649"/>
      <c r="EPM2" s="649"/>
      <c r="EPN2" s="649"/>
      <c r="EPO2" s="649"/>
      <c r="EPP2" s="649"/>
      <c r="EPQ2" s="649"/>
      <c r="EPR2" s="649"/>
      <c r="EPS2" s="649"/>
      <c r="EPT2" s="649"/>
      <c r="EPU2" s="649"/>
      <c r="EPV2" s="649"/>
      <c r="EPW2" s="649"/>
      <c r="EPX2" s="649"/>
      <c r="EPY2" s="649"/>
      <c r="EPZ2" s="649"/>
      <c r="EQA2" s="649"/>
      <c r="EQB2" s="649"/>
      <c r="EQC2" s="649"/>
      <c r="EQD2" s="649"/>
      <c r="EQE2" s="649"/>
      <c r="EQF2" s="649"/>
      <c r="EQG2" s="649"/>
      <c r="EQH2" s="649"/>
      <c r="EQI2" s="649"/>
      <c r="EQJ2" s="649"/>
      <c r="EQK2" s="649"/>
      <c r="EQL2" s="649"/>
      <c r="EQM2" s="649"/>
      <c r="EQN2" s="649"/>
      <c r="EQO2" s="649"/>
      <c r="EQP2" s="649"/>
      <c r="EQQ2" s="649"/>
      <c r="EQR2" s="649"/>
      <c r="EQS2" s="649"/>
      <c r="EQT2" s="649"/>
      <c r="EQU2" s="649"/>
      <c r="EQV2" s="649"/>
      <c r="EQW2" s="649"/>
      <c r="EQX2" s="649"/>
      <c r="EQY2" s="649"/>
      <c r="EQZ2" s="649"/>
      <c r="ERA2" s="649"/>
      <c r="ERB2" s="649"/>
      <c r="ERC2" s="649"/>
      <c r="ERD2" s="649"/>
      <c r="ERE2" s="649"/>
      <c r="ERF2" s="649"/>
      <c r="ERG2" s="649"/>
      <c r="ERH2" s="649"/>
      <c r="ERI2" s="649"/>
      <c r="ERJ2" s="649"/>
      <c r="ERK2" s="649"/>
      <c r="ERL2" s="649"/>
      <c r="ERM2" s="649"/>
      <c r="ERN2" s="649"/>
      <c r="ERO2" s="649"/>
      <c r="ERP2" s="649"/>
      <c r="ERQ2" s="649"/>
      <c r="ERR2" s="649"/>
      <c r="ERS2" s="649"/>
      <c r="ERT2" s="649"/>
      <c r="ERU2" s="649"/>
      <c r="ERV2" s="649"/>
      <c r="ERW2" s="649"/>
      <c r="ERX2" s="649"/>
      <c r="ERY2" s="649"/>
      <c r="ERZ2" s="649"/>
      <c r="ESA2" s="649"/>
      <c r="ESB2" s="649"/>
      <c r="ESC2" s="649"/>
      <c r="ESD2" s="649"/>
      <c r="ESE2" s="649"/>
      <c r="ESF2" s="649"/>
      <c r="ESG2" s="649"/>
      <c r="ESH2" s="649"/>
      <c r="ESI2" s="649"/>
      <c r="ESJ2" s="649"/>
      <c r="ESK2" s="649"/>
      <c r="ESL2" s="649"/>
      <c r="ESM2" s="649"/>
      <c r="ESN2" s="649"/>
      <c r="ESO2" s="649"/>
      <c r="ESP2" s="649"/>
      <c r="ESQ2" s="649"/>
      <c r="ESR2" s="649"/>
      <c r="ESS2" s="649"/>
      <c r="EST2" s="649"/>
      <c r="ESU2" s="649"/>
      <c r="ESV2" s="649"/>
      <c r="ESW2" s="649"/>
      <c r="ESX2" s="649"/>
      <c r="ESY2" s="649"/>
      <c r="ESZ2" s="649"/>
      <c r="ETA2" s="649"/>
      <c r="ETB2" s="649"/>
      <c r="ETC2" s="649"/>
      <c r="ETD2" s="649"/>
      <c r="ETE2" s="649"/>
      <c r="ETF2" s="649"/>
      <c r="ETG2" s="649"/>
      <c r="ETH2" s="649"/>
      <c r="ETI2" s="649"/>
      <c r="ETJ2" s="649"/>
      <c r="ETK2" s="649"/>
      <c r="ETL2" s="649"/>
      <c r="ETM2" s="649"/>
      <c r="ETN2" s="649"/>
      <c r="ETO2" s="649"/>
      <c r="ETP2" s="649"/>
      <c r="ETQ2" s="649"/>
      <c r="ETR2" s="649"/>
      <c r="ETS2" s="649"/>
      <c r="ETT2" s="649"/>
      <c r="ETU2" s="649"/>
      <c r="ETV2" s="649"/>
      <c r="ETW2" s="649"/>
      <c r="ETX2" s="649"/>
      <c r="ETY2" s="649"/>
      <c r="ETZ2" s="649"/>
      <c r="EUA2" s="649"/>
      <c r="EUB2" s="649"/>
      <c r="EUC2" s="649"/>
      <c r="EUD2" s="649"/>
      <c r="EUE2" s="649"/>
      <c r="EUF2" s="649"/>
      <c r="EUG2" s="649"/>
      <c r="EUH2" s="649"/>
      <c r="EUI2" s="649"/>
      <c r="EUJ2" s="649"/>
      <c r="EUK2" s="649"/>
      <c r="EUL2" s="649"/>
      <c r="EUM2" s="649"/>
      <c r="EUN2" s="649"/>
      <c r="EUO2" s="649"/>
      <c r="EUP2" s="649"/>
      <c r="EUQ2" s="649"/>
      <c r="EUR2" s="649"/>
      <c r="EUS2" s="649"/>
      <c r="EUT2" s="649"/>
      <c r="EUU2" s="649"/>
      <c r="EUV2" s="649"/>
      <c r="EUW2" s="649"/>
      <c r="EUX2" s="649"/>
      <c r="EUY2" s="649"/>
      <c r="EUZ2" s="649"/>
      <c r="EVA2" s="649"/>
      <c r="EVB2" s="649"/>
      <c r="EVC2" s="649"/>
      <c r="EVD2" s="649"/>
      <c r="EVE2" s="649"/>
      <c r="EVF2" s="649"/>
      <c r="EVG2" s="649"/>
      <c r="EVH2" s="649"/>
      <c r="EVI2" s="649"/>
      <c r="EVJ2" s="649"/>
      <c r="EVK2" s="649"/>
      <c r="EVL2" s="649"/>
      <c r="EVM2" s="649"/>
      <c r="EVN2" s="649"/>
      <c r="EVO2" s="649"/>
      <c r="EVP2" s="649"/>
      <c r="EVQ2" s="649"/>
      <c r="EVR2" s="649"/>
      <c r="EVS2" s="649"/>
      <c r="EVT2" s="649"/>
      <c r="EVU2" s="649"/>
      <c r="EVV2" s="649"/>
      <c r="EVW2" s="649"/>
      <c r="EVX2" s="649"/>
      <c r="EVY2" s="649"/>
      <c r="EVZ2" s="649"/>
      <c r="EWA2" s="649"/>
      <c r="EWB2" s="649"/>
      <c r="EWC2" s="649"/>
      <c r="EWD2" s="649"/>
      <c r="EWE2" s="649"/>
      <c r="EWF2" s="649"/>
      <c r="EWG2" s="649"/>
      <c r="EWH2" s="649"/>
      <c r="EWI2" s="649"/>
      <c r="EWJ2" s="649"/>
      <c r="EWK2" s="649"/>
      <c r="EWL2" s="649"/>
      <c r="EWM2" s="649"/>
      <c r="EWN2" s="649"/>
      <c r="EWO2" s="649"/>
      <c r="EWP2" s="649"/>
      <c r="EWQ2" s="649"/>
      <c r="EWR2" s="649"/>
      <c r="EWS2" s="649"/>
      <c r="EWT2" s="649"/>
      <c r="EWU2" s="649"/>
      <c r="EWV2" s="649"/>
      <c r="EWW2" s="649"/>
      <c r="EWX2" s="649"/>
      <c r="EWY2" s="649"/>
      <c r="EWZ2" s="649"/>
      <c r="EXA2" s="649"/>
      <c r="EXB2" s="649"/>
      <c r="EXC2" s="649"/>
      <c r="EXD2" s="649"/>
      <c r="EXE2" s="649"/>
      <c r="EXF2" s="649"/>
      <c r="EXG2" s="649"/>
      <c r="EXH2" s="649"/>
      <c r="EXI2" s="649"/>
      <c r="EXJ2" s="649"/>
      <c r="EXK2" s="649"/>
      <c r="EXL2" s="649"/>
      <c r="EXM2" s="649"/>
      <c r="EXN2" s="649"/>
      <c r="EXO2" s="649"/>
      <c r="EXP2" s="649"/>
      <c r="EXQ2" s="649"/>
      <c r="EXR2" s="649"/>
      <c r="EXS2" s="649"/>
      <c r="EXT2" s="649"/>
      <c r="EXU2" s="649"/>
      <c r="EXV2" s="649"/>
      <c r="EXW2" s="649"/>
      <c r="EXX2" s="649"/>
      <c r="EXY2" s="649"/>
      <c r="EXZ2" s="649"/>
      <c r="EYA2" s="649"/>
      <c r="EYB2" s="649"/>
      <c r="EYC2" s="649"/>
      <c r="EYD2" s="649"/>
      <c r="EYE2" s="649"/>
      <c r="EYF2" s="649"/>
      <c r="EYG2" s="649"/>
      <c r="EYH2" s="649"/>
      <c r="EYI2" s="649"/>
      <c r="EYJ2" s="649"/>
      <c r="EYK2" s="649"/>
      <c r="EYL2" s="649"/>
      <c r="EYM2" s="649"/>
      <c r="EYN2" s="649"/>
      <c r="EYO2" s="649"/>
      <c r="EYP2" s="649"/>
      <c r="EYQ2" s="649"/>
      <c r="EYR2" s="649"/>
      <c r="EYS2" s="649"/>
      <c r="EYT2" s="649"/>
      <c r="EYU2" s="649"/>
      <c r="EYV2" s="649"/>
      <c r="EYW2" s="649"/>
      <c r="EYX2" s="649"/>
      <c r="EYY2" s="649"/>
      <c r="EYZ2" s="649"/>
      <c r="EZA2" s="649"/>
      <c r="EZB2" s="649"/>
      <c r="EZC2" s="649"/>
      <c r="EZD2" s="649"/>
      <c r="EZE2" s="649"/>
      <c r="EZF2" s="649"/>
      <c r="EZG2" s="649"/>
      <c r="EZH2" s="649"/>
      <c r="EZI2" s="649"/>
      <c r="EZJ2" s="649"/>
      <c r="EZK2" s="649"/>
      <c r="EZL2" s="649"/>
      <c r="EZM2" s="649"/>
      <c r="EZN2" s="649"/>
      <c r="EZO2" s="649"/>
      <c r="EZP2" s="649"/>
      <c r="EZQ2" s="649"/>
      <c r="EZR2" s="649"/>
      <c r="EZS2" s="649"/>
      <c r="EZT2" s="649"/>
      <c r="EZU2" s="649"/>
      <c r="EZV2" s="649"/>
      <c r="EZW2" s="649"/>
      <c r="EZX2" s="649"/>
      <c r="EZY2" s="649"/>
      <c r="EZZ2" s="649"/>
      <c r="FAA2" s="649"/>
      <c r="FAB2" s="649"/>
      <c r="FAC2" s="649"/>
      <c r="FAD2" s="649"/>
      <c r="FAE2" s="649"/>
      <c r="FAF2" s="649"/>
      <c r="FAG2" s="649"/>
      <c r="FAH2" s="649"/>
      <c r="FAI2" s="649"/>
      <c r="FAJ2" s="649"/>
      <c r="FAK2" s="649"/>
      <c r="FAL2" s="649"/>
      <c r="FAM2" s="649"/>
      <c r="FAN2" s="649"/>
      <c r="FAO2" s="649"/>
      <c r="FAP2" s="649"/>
      <c r="FAQ2" s="649"/>
      <c r="FAR2" s="649"/>
      <c r="FAS2" s="649"/>
      <c r="FAT2" s="649"/>
      <c r="FAU2" s="649"/>
      <c r="FAV2" s="649"/>
      <c r="FAW2" s="649"/>
      <c r="FAX2" s="649"/>
      <c r="FAY2" s="649"/>
      <c r="FAZ2" s="649"/>
      <c r="FBA2" s="649"/>
      <c r="FBB2" s="649"/>
      <c r="FBC2" s="649"/>
      <c r="FBD2" s="649"/>
      <c r="FBE2" s="649"/>
      <c r="FBF2" s="649"/>
      <c r="FBG2" s="649"/>
      <c r="FBH2" s="649"/>
      <c r="FBI2" s="649"/>
      <c r="FBJ2" s="649"/>
      <c r="FBK2" s="649"/>
      <c r="FBL2" s="649"/>
      <c r="FBM2" s="649"/>
      <c r="FBN2" s="649"/>
      <c r="FBO2" s="649"/>
      <c r="FBP2" s="649"/>
      <c r="FBQ2" s="649"/>
      <c r="FBR2" s="649"/>
      <c r="FBS2" s="649"/>
      <c r="FBT2" s="649"/>
      <c r="FBU2" s="649"/>
      <c r="FBV2" s="649"/>
      <c r="FBW2" s="649"/>
      <c r="FBX2" s="649"/>
      <c r="FBY2" s="649"/>
      <c r="FBZ2" s="649"/>
      <c r="FCA2" s="649"/>
      <c r="FCB2" s="649"/>
      <c r="FCC2" s="649"/>
      <c r="FCD2" s="649"/>
      <c r="FCE2" s="649"/>
      <c r="FCF2" s="649"/>
      <c r="FCG2" s="649"/>
      <c r="FCH2" s="649"/>
      <c r="FCI2" s="649"/>
      <c r="FCJ2" s="649"/>
      <c r="FCK2" s="649"/>
      <c r="FCL2" s="649"/>
      <c r="FCM2" s="649"/>
      <c r="FCN2" s="649"/>
      <c r="FCO2" s="649"/>
      <c r="FCP2" s="649"/>
      <c r="FCQ2" s="649"/>
      <c r="FCR2" s="649"/>
      <c r="FCS2" s="649"/>
      <c r="FCT2" s="649"/>
      <c r="FCU2" s="649"/>
      <c r="FCV2" s="649"/>
      <c r="FCW2" s="649"/>
      <c r="FCX2" s="649"/>
      <c r="FCY2" s="649"/>
      <c r="FCZ2" s="649"/>
      <c r="FDA2" s="649"/>
      <c r="FDB2" s="649"/>
      <c r="FDC2" s="649"/>
      <c r="FDD2" s="649"/>
      <c r="FDE2" s="649"/>
      <c r="FDF2" s="649"/>
      <c r="FDG2" s="649"/>
      <c r="FDH2" s="649"/>
      <c r="FDI2" s="649"/>
      <c r="FDJ2" s="649"/>
      <c r="FDK2" s="649"/>
      <c r="FDL2" s="649"/>
      <c r="FDM2" s="649"/>
      <c r="FDN2" s="649"/>
      <c r="FDO2" s="649"/>
      <c r="FDP2" s="649"/>
      <c r="FDQ2" s="649"/>
      <c r="FDR2" s="649"/>
      <c r="FDS2" s="649"/>
      <c r="FDT2" s="649"/>
      <c r="FDU2" s="649"/>
      <c r="FDV2" s="649"/>
      <c r="FDW2" s="649"/>
      <c r="FDX2" s="649"/>
      <c r="FDY2" s="649"/>
      <c r="FDZ2" s="649"/>
      <c r="FEA2" s="649"/>
      <c r="FEB2" s="649"/>
      <c r="FEC2" s="649"/>
      <c r="FED2" s="649"/>
      <c r="FEE2" s="649"/>
      <c r="FEF2" s="649"/>
      <c r="FEG2" s="649"/>
      <c r="FEH2" s="649"/>
      <c r="FEI2" s="649"/>
      <c r="FEJ2" s="649"/>
      <c r="FEK2" s="649"/>
      <c r="FEL2" s="649"/>
      <c r="FEM2" s="649"/>
      <c r="FEN2" s="649"/>
      <c r="FEO2" s="649"/>
      <c r="FEP2" s="649"/>
      <c r="FEQ2" s="649"/>
      <c r="FER2" s="649"/>
      <c r="FES2" s="649"/>
      <c r="FET2" s="649"/>
      <c r="FEU2" s="649"/>
      <c r="FEV2" s="649"/>
      <c r="FEW2" s="649"/>
      <c r="FEX2" s="649"/>
      <c r="FEY2" s="649"/>
      <c r="FEZ2" s="649"/>
      <c r="FFA2" s="649"/>
      <c r="FFB2" s="649"/>
      <c r="FFC2" s="649"/>
      <c r="FFD2" s="649"/>
      <c r="FFE2" s="649"/>
      <c r="FFF2" s="649"/>
      <c r="FFG2" s="649"/>
      <c r="FFH2" s="649"/>
      <c r="FFI2" s="649"/>
      <c r="FFJ2" s="649"/>
      <c r="FFK2" s="649"/>
      <c r="FFL2" s="649"/>
      <c r="FFM2" s="649"/>
      <c r="FFN2" s="649"/>
      <c r="FFO2" s="649"/>
      <c r="FFP2" s="649"/>
      <c r="FFQ2" s="649"/>
      <c r="FFR2" s="649"/>
      <c r="FFS2" s="649"/>
      <c r="FFT2" s="649"/>
      <c r="FFU2" s="649"/>
      <c r="FFV2" s="649"/>
      <c r="FFW2" s="649"/>
      <c r="FFX2" s="649"/>
      <c r="FFY2" s="649"/>
      <c r="FFZ2" s="649"/>
      <c r="FGA2" s="649"/>
      <c r="FGB2" s="649"/>
      <c r="FGC2" s="649"/>
      <c r="FGD2" s="649"/>
      <c r="FGE2" s="649"/>
      <c r="FGF2" s="649"/>
      <c r="FGG2" s="649"/>
      <c r="FGH2" s="649"/>
      <c r="FGI2" s="649"/>
      <c r="FGJ2" s="649"/>
      <c r="FGK2" s="649"/>
      <c r="FGL2" s="649"/>
      <c r="FGM2" s="649"/>
      <c r="FGN2" s="649"/>
      <c r="FGO2" s="649"/>
      <c r="FGP2" s="649"/>
      <c r="FGQ2" s="649"/>
      <c r="FGR2" s="649"/>
      <c r="FGS2" s="649"/>
      <c r="FGT2" s="649"/>
      <c r="FGU2" s="649"/>
      <c r="FGV2" s="649"/>
      <c r="FGW2" s="649"/>
      <c r="FGX2" s="649"/>
      <c r="FGY2" s="649"/>
      <c r="FGZ2" s="649"/>
      <c r="FHA2" s="649"/>
      <c r="FHB2" s="649"/>
      <c r="FHC2" s="649"/>
      <c r="FHD2" s="649"/>
      <c r="FHE2" s="649"/>
      <c r="FHF2" s="649"/>
      <c r="FHG2" s="649"/>
      <c r="FHH2" s="649"/>
      <c r="FHI2" s="649"/>
      <c r="FHJ2" s="649"/>
      <c r="FHK2" s="649"/>
      <c r="FHL2" s="649"/>
      <c r="FHM2" s="649"/>
      <c r="FHN2" s="649"/>
      <c r="FHO2" s="649"/>
      <c r="FHP2" s="649"/>
      <c r="FHQ2" s="649"/>
      <c r="FHR2" s="649"/>
      <c r="FHS2" s="649"/>
      <c r="FHT2" s="649"/>
      <c r="FHU2" s="649"/>
      <c r="FHV2" s="649"/>
      <c r="FHW2" s="649"/>
      <c r="FHX2" s="649"/>
      <c r="FHY2" s="649"/>
      <c r="FHZ2" s="649"/>
      <c r="FIA2" s="649"/>
      <c r="FIB2" s="649"/>
      <c r="FIC2" s="649"/>
      <c r="FID2" s="649"/>
      <c r="FIE2" s="649"/>
      <c r="FIF2" s="649"/>
      <c r="FIG2" s="649"/>
      <c r="FIH2" s="649"/>
      <c r="FII2" s="649"/>
      <c r="FIJ2" s="649"/>
      <c r="FIK2" s="649"/>
      <c r="FIL2" s="649"/>
      <c r="FIM2" s="649"/>
      <c r="FIN2" s="649"/>
      <c r="FIO2" s="649"/>
      <c r="FIP2" s="649"/>
      <c r="FIQ2" s="649"/>
      <c r="FIR2" s="649"/>
      <c r="FIS2" s="649"/>
      <c r="FIT2" s="649"/>
      <c r="FIU2" s="649"/>
      <c r="FIV2" s="649"/>
      <c r="FIW2" s="649"/>
      <c r="FIX2" s="649"/>
      <c r="FIY2" s="649"/>
      <c r="FIZ2" s="649"/>
      <c r="FJA2" s="649"/>
      <c r="FJB2" s="649"/>
      <c r="FJC2" s="649"/>
      <c r="FJD2" s="649"/>
      <c r="FJE2" s="649"/>
      <c r="FJF2" s="649"/>
      <c r="FJG2" s="649"/>
      <c r="FJH2" s="649"/>
      <c r="FJI2" s="649"/>
      <c r="FJJ2" s="649"/>
      <c r="FJK2" s="649"/>
      <c r="FJL2" s="649"/>
      <c r="FJM2" s="649"/>
      <c r="FJN2" s="649"/>
      <c r="FJO2" s="649"/>
      <c r="FJP2" s="649"/>
      <c r="FJQ2" s="649"/>
      <c r="FJR2" s="649"/>
      <c r="FJS2" s="649"/>
      <c r="FJT2" s="649"/>
      <c r="FJU2" s="649"/>
      <c r="FJV2" s="649"/>
      <c r="FJW2" s="649"/>
      <c r="FJX2" s="649"/>
      <c r="FJY2" s="649"/>
      <c r="FJZ2" s="649"/>
      <c r="FKA2" s="649"/>
      <c r="FKB2" s="649"/>
      <c r="FKC2" s="649"/>
      <c r="FKD2" s="649"/>
      <c r="FKE2" s="649"/>
      <c r="FKF2" s="649"/>
      <c r="FKG2" s="649"/>
      <c r="FKH2" s="649"/>
      <c r="FKI2" s="649"/>
      <c r="FKJ2" s="649"/>
      <c r="FKK2" s="649"/>
      <c r="FKL2" s="649"/>
      <c r="FKM2" s="649"/>
      <c r="FKN2" s="649"/>
      <c r="FKO2" s="649"/>
      <c r="FKP2" s="649"/>
      <c r="FKQ2" s="649"/>
      <c r="FKR2" s="649"/>
      <c r="FKS2" s="649"/>
      <c r="FKT2" s="649"/>
      <c r="FKU2" s="649"/>
      <c r="FKV2" s="649"/>
      <c r="FKW2" s="649"/>
      <c r="FKX2" s="649"/>
      <c r="FKY2" s="649"/>
      <c r="FKZ2" s="649"/>
      <c r="FLA2" s="649"/>
      <c r="FLB2" s="649"/>
      <c r="FLC2" s="649"/>
      <c r="FLD2" s="649"/>
      <c r="FLE2" s="649"/>
      <c r="FLF2" s="649"/>
      <c r="FLG2" s="649"/>
      <c r="FLH2" s="649"/>
      <c r="FLI2" s="649"/>
      <c r="FLJ2" s="649"/>
      <c r="FLK2" s="649"/>
      <c r="FLL2" s="649"/>
      <c r="FLM2" s="649"/>
      <c r="FLN2" s="649"/>
      <c r="FLO2" s="649"/>
      <c r="FLP2" s="649"/>
      <c r="FLQ2" s="649"/>
      <c r="FLR2" s="649"/>
      <c r="FLS2" s="649"/>
      <c r="FLT2" s="649"/>
      <c r="FLU2" s="649"/>
      <c r="FLV2" s="649"/>
      <c r="FLW2" s="649"/>
      <c r="FLX2" s="649"/>
      <c r="FLY2" s="649"/>
      <c r="FLZ2" s="649"/>
      <c r="FMA2" s="649"/>
      <c r="FMB2" s="649"/>
      <c r="FMC2" s="649"/>
      <c r="FMD2" s="649"/>
      <c r="FME2" s="649"/>
      <c r="FMF2" s="649"/>
      <c r="FMG2" s="649"/>
      <c r="FMH2" s="649"/>
      <c r="FMI2" s="649"/>
      <c r="FMJ2" s="649"/>
      <c r="FMK2" s="649"/>
      <c r="FML2" s="649"/>
      <c r="FMM2" s="649"/>
      <c r="FMN2" s="649"/>
      <c r="FMO2" s="649"/>
      <c r="FMP2" s="649"/>
      <c r="FMQ2" s="649"/>
      <c r="FMR2" s="649"/>
      <c r="FMS2" s="649"/>
      <c r="FMT2" s="649"/>
      <c r="FMU2" s="649"/>
      <c r="FMV2" s="649"/>
      <c r="FMW2" s="649"/>
      <c r="FMX2" s="649"/>
      <c r="FMY2" s="649"/>
      <c r="FMZ2" s="649"/>
      <c r="FNA2" s="649"/>
      <c r="FNB2" s="649"/>
      <c r="FNC2" s="649"/>
      <c r="FND2" s="649"/>
      <c r="FNE2" s="649"/>
      <c r="FNF2" s="649"/>
      <c r="FNG2" s="649"/>
      <c r="FNH2" s="649"/>
      <c r="FNI2" s="649"/>
      <c r="FNJ2" s="649"/>
      <c r="FNK2" s="649"/>
      <c r="FNL2" s="649"/>
      <c r="FNM2" s="649"/>
      <c r="FNN2" s="649"/>
      <c r="FNO2" s="649"/>
      <c r="FNP2" s="649"/>
      <c r="FNQ2" s="649"/>
      <c r="FNR2" s="649"/>
      <c r="FNS2" s="649"/>
      <c r="FNT2" s="649"/>
      <c r="FNU2" s="649"/>
      <c r="FNV2" s="649"/>
      <c r="FNW2" s="649"/>
      <c r="FNX2" s="649"/>
      <c r="FNY2" s="649"/>
      <c r="FNZ2" s="649"/>
      <c r="FOA2" s="649"/>
      <c r="FOB2" s="649"/>
      <c r="FOC2" s="649"/>
      <c r="FOD2" s="649"/>
      <c r="FOE2" s="649"/>
      <c r="FOF2" s="649"/>
      <c r="FOG2" s="649"/>
      <c r="FOH2" s="649"/>
      <c r="FOI2" s="649"/>
      <c r="FOJ2" s="649"/>
      <c r="FOK2" s="649"/>
      <c r="FOL2" s="649"/>
      <c r="FOM2" s="649"/>
      <c r="FON2" s="649"/>
      <c r="FOO2" s="649"/>
      <c r="FOP2" s="649"/>
      <c r="FOQ2" s="649"/>
      <c r="FOR2" s="649"/>
      <c r="FOS2" s="649"/>
      <c r="FOT2" s="649"/>
      <c r="FOU2" s="649"/>
      <c r="FOV2" s="649"/>
      <c r="FOW2" s="649"/>
      <c r="FOX2" s="649"/>
      <c r="FOY2" s="649"/>
      <c r="FOZ2" s="649"/>
      <c r="FPA2" s="649"/>
      <c r="FPB2" s="649"/>
      <c r="FPC2" s="649"/>
      <c r="FPD2" s="649"/>
      <c r="FPE2" s="649"/>
      <c r="FPF2" s="649"/>
      <c r="FPG2" s="649"/>
      <c r="FPH2" s="649"/>
      <c r="FPI2" s="649"/>
      <c r="FPJ2" s="649"/>
      <c r="FPK2" s="649"/>
      <c r="FPL2" s="649"/>
      <c r="FPM2" s="649"/>
      <c r="FPN2" s="649"/>
      <c r="FPO2" s="649"/>
      <c r="FPP2" s="649"/>
      <c r="FPQ2" s="649"/>
      <c r="FPR2" s="649"/>
      <c r="FPS2" s="649"/>
      <c r="FPT2" s="649"/>
      <c r="FPU2" s="649"/>
      <c r="FPV2" s="649"/>
      <c r="FPW2" s="649"/>
      <c r="FPX2" s="649"/>
      <c r="FPY2" s="649"/>
      <c r="FPZ2" s="649"/>
      <c r="FQA2" s="649"/>
      <c r="FQB2" s="649"/>
      <c r="FQC2" s="649"/>
      <c r="FQD2" s="649"/>
      <c r="FQE2" s="649"/>
      <c r="FQF2" s="649"/>
      <c r="FQG2" s="649"/>
      <c r="FQH2" s="649"/>
      <c r="FQI2" s="649"/>
      <c r="FQJ2" s="649"/>
      <c r="FQK2" s="649"/>
      <c r="FQL2" s="649"/>
      <c r="FQM2" s="649"/>
      <c r="FQN2" s="649"/>
      <c r="FQO2" s="649"/>
      <c r="FQP2" s="649"/>
      <c r="FQQ2" s="649"/>
      <c r="FQR2" s="649"/>
      <c r="FQS2" s="649"/>
      <c r="FQT2" s="649"/>
      <c r="FQU2" s="649"/>
      <c r="FQV2" s="649"/>
      <c r="FQW2" s="649"/>
      <c r="FQX2" s="649"/>
      <c r="FQY2" s="649"/>
      <c r="FQZ2" s="649"/>
      <c r="FRA2" s="649"/>
      <c r="FRB2" s="649"/>
      <c r="FRC2" s="649"/>
      <c r="FRD2" s="649"/>
      <c r="FRE2" s="649"/>
      <c r="FRF2" s="649"/>
      <c r="FRG2" s="649"/>
      <c r="FRH2" s="649"/>
      <c r="FRI2" s="649"/>
      <c r="FRJ2" s="649"/>
      <c r="FRK2" s="649"/>
      <c r="FRL2" s="649"/>
      <c r="FRM2" s="649"/>
      <c r="FRN2" s="649"/>
      <c r="FRO2" s="649"/>
      <c r="FRP2" s="649"/>
      <c r="FRQ2" s="649"/>
      <c r="FRR2" s="649"/>
      <c r="FRS2" s="649"/>
      <c r="FRT2" s="649"/>
      <c r="FRU2" s="649"/>
      <c r="FRV2" s="649"/>
      <c r="FRW2" s="649"/>
      <c r="FRX2" s="649"/>
      <c r="FRY2" s="649"/>
      <c r="FRZ2" s="649"/>
      <c r="FSA2" s="649"/>
      <c r="FSB2" s="649"/>
      <c r="FSC2" s="649"/>
      <c r="FSD2" s="649"/>
      <c r="FSE2" s="649"/>
      <c r="FSF2" s="649"/>
      <c r="FSG2" s="649"/>
      <c r="FSH2" s="649"/>
      <c r="FSI2" s="649"/>
      <c r="FSJ2" s="649"/>
      <c r="FSK2" s="649"/>
      <c r="FSL2" s="649"/>
      <c r="FSM2" s="649"/>
      <c r="FSN2" s="649"/>
      <c r="FSO2" s="649"/>
      <c r="FSP2" s="649"/>
      <c r="FSQ2" s="649"/>
      <c r="FSR2" s="649"/>
      <c r="FSS2" s="649"/>
      <c r="FST2" s="649"/>
      <c r="FSU2" s="649"/>
      <c r="FSV2" s="649"/>
      <c r="FSW2" s="649"/>
      <c r="FSX2" s="649"/>
      <c r="FSY2" s="649"/>
      <c r="FSZ2" s="649"/>
      <c r="FTA2" s="649"/>
      <c r="FTB2" s="649"/>
      <c r="FTC2" s="649"/>
      <c r="FTD2" s="649"/>
      <c r="FTE2" s="649"/>
      <c r="FTF2" s="649"/>
      <c r="FTG2" s="649"/>
      <c r="FTH2" s="649"/>
      <c r="FTI2" s="649"/>
      <c r="FTJ2" s="649"/>
      <c r="FTK2" s="649"/>
      <c r="FTL2" s="649"/>
      <c r="FTM2" s="649"/>
      <c r="FTN2" s="649"/>
      <c r="FTO2" s="649"/>
      <c r="FTP2" s="649"/>
      <c r="FTQ2" s="649"/>
      <c r="FTR2" s="649"/>
      <c r="FTS2" s="649"/>
      <c r="FTT2" s="649"/>
      <c r="FTU2" s="649"/>
      <c r="FTV2" s="649"/>
      <c r="FTW2" s="649"/>
      <c r="FTX2" s="649"/>
      <c r="FTY2" s="649"/>
      <c r="FTZ2" s="649"/>
      <c r="FUA2" s="649"/>
      <c r="FUB2" s="649"/>
      <c r="FUC2" s="649"/>
      <c r="FUD2" s="649"/>
      <c r="FUE2" s="649"/>
      <c r="FUF2" s="649"/>
      <c r="FUG2" s="649"/>
      <c r="FUH2" s="649"/>
      <c r="FUI2" s="649"/>
      <c r="FUJ2" s="649"/>
      <c r="FUK2" s="649"/>
      <c r="FUL2" s="649"/>
      <c r="FUM2" s="649"/>
      <c r="FUN2" s="649"/>
      <c r="FUO2" s="649"/>
      <c r="FUP2" s="649"/>
      <c r="FUQ2" s="649"/>
      <c r="FUR2" s="649"/>
      <c r="FUS2" s="649"/>
      <c r="FUT2" s="649"/>
      <c r="FUU2" s="649"/>
      <c r="FUV2" s="649"/>
      <c r="FUW2" s="649"/>
      <c r="FUX2" s="649"/>
      <c r="FUY2" s="649"/>
      <c r="FUZ2" s="649"/>
      <c r="FVA2" s="649"/>
      <c r="FVB2" s="649"/>
      <c r="FVC2" s="649"/>
      <c r="FVD2" s="649"/>
      <c r="FVE2" s="649"/>
      <c r="FVF2" s="649"/>
      <c r="FVG2" s="649"/>
      <c r="FVH2" s="649"/>
      <c r="FVI2" s="649"/>
      <c r="FVJ2" s="649"/>
      <c r="FVK2" s="649"/>
      <c r="FVL2" s="649"/>
      <c r="FVM2" s="649"/>
      <c r="FVN2" s="649"/>
      <c r="FVO2" s="649"/>
      <c r="FVP2" s="649"/>
      <c r="FVQ2" s="649"/>
      <c r="FVR2" s="649"/>
      <c r="FVS2" s="649"/>
      <c r="FVT2" s="649"/>
      <c r="FVU2" s="649"/>
      <c r="FVV2" s="649"/>
      <c r="FVW2" s="649"/>
      <c r="FVX2" s="649"/>
      <c r="FVY2" s="649"/>
      <c r="FVZ2" s="649"/>
      <c r="FWA2" s="649"/>
      <c r="FWB2" s="649"/>
      <c r="FWC2" s="649"/>
      <c r="FWD2" s="649"/>
      <c r="FWE2" s="649"/>
      <c r="FWF2" s="649"/>
      <c r="FWG2" s="649"/>
      <c r="FWH2" s="649"/>
      <c r="FWI2" s="649"/>
      <c r="FWJ2" s="649"/>
      <c r="FWK2" s="649"/>
      <c r="FWL2" s="649"/>
      <c r="FWM2" s="649"/>
      <c r="FWN2" s="649"/>
      <c r="FWO2" s="649"/>
      <c r="FWP2" s="649"/>
      <c r="FWQ2" s="649"/>
      <c r="FWR2" s="649"/>
      <c r="FWS2" s="649"/>
      <c r="FWT2" s="649"/>
      <c r="FWU2" s="649"/>
      <c r="FWV2" s="649"/>
      <c r="FWW2" s="649"/>
      <c r="FWX2" s="649"/>
      <c r="FWY2" s="649"/>
      <c r="FWZ2" s="649"/>
      <c r="FXA2" s="649"/>
      <c r="FXB2" s="649"/>
      <c r="FXC2" s="649"/>
      <c r="FXD2" s="649"/>
      <c r="FXE2" s="649"/>
      <c r="FXF2" s="649"/>
      <c r="FXG2" s="649"/>
      <c r="FXH2" s="649"/>
      <c r="FXI2" s="649"/>
      <c r="FXJ2" s="649"/>
      <c r="FXK2" s="649"/>
      <c r="FXL2" s="649"/>
      <c r="FXM2" s="649"/>
      <c r="FXN2" s="649"/>
      <c r="FXO2" s="649"/>
      <c r="FXP2" s="649"/>
      <c r="FXQ2" s="649"/>
      <c r="FXR2" s="649"/>
      <c r="FXS2" s="649"/>
      <c r="FXT2" s="649"/>
      <c r="FXU2" s="649"/>
      <c r="FXV2" s="649"/>
      <c r="FXW2" s="649"/>
      <c r="FXX2" s="649"/>
      <c r="FXY2" s="649"/>
      <c r="FXZ2" s="649"/>
      <c r="FYA2" s="649"/>
      <c r="FYB2" s="649"/>
      <c r="FYC2" s="649"/>
      <c r="FYD2" s="649"/>
      <c r="FYE2" s="649"/>
      <c r="FYF2" s="649"/>
      <c r="FYG2" s="649"/>
      <c r="FYH2" s="649"/>
      <c r="FYI2" s="649"/>
      <c r="FYJ2" s="649"/>
      <c r="FYK2" s="649"/>
      <c r="FYL2" s="649"/>
      <c r="FYM2" s="649"/>
      <c r="FYN2" s="649"/>
      <c r="FYO2" s="649"/>
      <c r="FYP2" s="649"/>
      <c r="FYQ2" s="649"/>
      <c r="FYR2" s="649"/>
      <c r="FYS2" s="649"/>
      <c r="FYT2" s="649"/>
      <c r="FYU2" s="649"/>
      <c r="FYV2" s="649"/>
      <c r="FYW2" s="649"/>
      <c r="FYX2" s="649"/>
      <c r="FYY2" s="649"/>
      <c r="FYZ2" s="649"/>
      <c r="FZA2" s="649"/>
      <c r="FZB2" s="649"/>
      <c r="FZC2" s="649"/>
      <c r="FZD2" s="649"/>
      <c r="FZE2" s="649"/>
      <c r="FZF2" s="649"/>
      <c r="FZG2" s="649"/>
      <c r="FZH2" s="649"/>
      <c r="FZI2" s="649"/>
      <c r="FZJ2" s="649"/>
      <c r="FZK2" s="649"/>
      <c r="FZL2" s="649"/>
      <c r="FZM2" s="649"/>
      <c r="FZN2" s="649"/>
      <c r="FZO2" s="649"/>
      <c r="FZP2" s="649"/>
      <c r="FZQ2" s="649"/>
      <c r="FZR2" s="649"/>
      <c r="FZS2" s="649"/>
      <c r="FZT2" s="649"/>
      <c r="FZU2" s="649"/>
      <c r="FZV2" s="649"/>
      <c r="FZW2" s="649"/>
      <c r="FZX2" s="649"/>
      <c r="FZY2" s="649"/>
      <c r="FZZ2" s="649"/>
      <c r="GAA2" s="649"/>
      <c r="GAB2" s="649"/>
      <c r="GAC2" s="649"/>
      <c r="GAD2" s="649"/>
      <c r="GAE2" s="649"/>
      <c r="GAF2" s="649"/>
      <c r="GAG2" s="649"/>
      <c r="GAH2" s="649"/>
      <c r="GAI2" s="649"/>
      <c r="GAJ2" s="649"/>
      <c r="GAK2" s="649"/>
      <c r="GAL2" s="649"/>
      <c r="GAM2" s="649"/>
      <c r="GAN2" s="649"/>
      <c r="GAO2" s="649"/>
      <c r="GAP2" s="649"/>
      <c r="GAQ2" s="649"/>
      <c r="GAR2" s="649"/>
      <c r="GAS2" s="649"/>
      <c r="GAT2" s="649"/>
      <c r="GAU2" s="649"/>
      <c r="GAV2" s="649"/>
      <c r="GAW2" s="649"/>
      <c r="GAX2" s="649"/>
      <c r="GAY2" s="649"/>
      <c r="GAZ2" s="649"/>
      <c r="GBA2" s="649"/>
      <c r="GBB2" s="649"/>
      <c r="GBC2" s="649"/>
      <c r="GBD2" s="649"/>
      <c r="GBE2" s="649"/>
      <c r="GBF2" s="649"/>
      <c r="GBG2" s="649"/>
      <c r="GBH2" s="649"/>
      <c r="GBI2" s="649"/>
      <c r="GBJ2" s="649"/>
      <c r="GBK2" s="649"/>
      <c r="GBL2" s="649"/>
      <c r="GBM2" s="649"/>
      <c r="GBN2" s="649"/>
      <c r="GBO2" s="649"/>
      <c r="GBP2" s="649"/>
      <c r="GBQ2" s="649"/>
      <c r="GBR2" s="649"/>
      <c r="GBS2" s="649"/>
      <c r="GBT2" s="649"/>
      <c r="GBU2" s="649"/>
      <c r="GBV2" s="649"/>
      <c r="GBW2" s="649"/>
      <c r="GBX2" s="649"/>
      <c r="GBY2" s="649"/>
      <c r="GBZ2" s="649"/>
      <c r="GCA2" s="649"/>
      <c r="GCB2" s="649"/>
      <c r="GCC2" s="649"/>
      <c r="GCD2" s="649"/>
      <c r="GCE2" s="649"/>
      <c r="GCF2" s="649"/>
      <c r="GCG2" s="649"/>
      <c r="GCH2" s="649"/>
      <c r="GCI2" s="649"/>
      <c r="GCJ2" s="649"/>
      <c r="GCK2" s="649"/>
      <c r="GCL2" s="649"/>
      <c r="GCM2" s="649"/>
      <c r="GCN2" s="649"/>
      <c r="GCO2" s="649"/>
      <c r="GCP2" s="649"/>
      <c r="GCQ2" s="649"/>
      <c r="GCR2" s="649"/>
      <c r="GCS2" s="649"/>
      <c r="GCT2" s="649"/>
      <c r="GCU2" s="649"/>
      <c r="GCV2" s="649"/>
      <c r="GCW2" s="649"/>
      <c r="GCX2" s="649"/>
      <c r="GCY2" s="649"/>
      <c r="GCZ2" s="649"/>
      <c r="GDA2" s="649"/>
      <c r="GDB2" s="649"/>
      <c r="GDC2" s="649"/>
      <c r="GDD2" s="649"/>
      <c r="GDE2" s="649"/>
      <c r="GDF2" s="649"/>
      <c r="GDG2" s="649"/>
      <c r="GDH2" s="649"/>
      <c r="GDI2" s="649"/>
      <c r="GDJ2" s="649"/>
      <c r="GDK2" s="649"/>
      <c r="GDL2" s="649"/>
      <c r="GDM2" s="649"/>
      <c r="GDN2" s="649"/>
      <c r="GDO2" s="649"/>
      <c r="GDP2" s="649"/>
      <c r="GDQ2" s="649"/>
      <c r="GDR2" s="649"/>
      <c r="GDS2" s="649"/>
      <c r="GDT2" s="649"/>
      <c r="GDU2" s="649"/>
      <c r="GDV2" s="649"/>
      <c r="GDW2" s="649"/>
      <c r="GDX2" s="649"/>
      <c r="GDY2" s="649"/>
      <c r="GDZ2" s="649"/>
      <c r="GEA2" s="649"/>
      <c r="GEB2" s="649"/>
      <c r="GEC2" s="649"/>
      <c r="GED2" s="649"/>
      <c r="GEE2" s="649"/>
      <c r="GEF2" s="649"/>
      <c r="GEG2" s="649"/>
      <c r="GEH2" s="649"/>
      <c r="GEI2" s="649"/>
      <c r="GEJ2" s="649"/>
      <c r="GEK2" s="649"/>
      <c r="GEL2" s="649"/>
      <c r="GEM2" s="649"/>
      <c r="GEN2" s="649"/>
      <c r="GEO2" s="649"/>
      <c r="GEP2" s="649"/>
      <c r="GEQ2" s="649"/>
      <c r="GER2" s="649"/>
      <c r="GES2" s="649"/>
      <c r="GET2" s="649"/>
      <c r="GEU2" s="649"/>
      <c r="GEV2" s="649"/>
      <c r="GEW2" s="649"/>
      <c r="GEX2" s="649"/>
      <c r="GEY2" s="649"/>
      <c r="GEZ2" s="649"/>
      <c r="GFA2" s="649"/>
      <c r="GFB2" s="649"/>
      <c r="GFC2" s="649"/>
      <c r="GFD2" s="649"/>
      <c r="GFE2" s="649"/>
      <c r="GFF2" s="649"/>
      <c r="GFG2" s="649"/>
      <c r="GFH2" s="649"/>
      <c r="GFI2" s="649"/>
      <c r="GFJ2" s="649"/>
      <c r="GFK2" s="649"/>
      <c r="GFL2" s="649"/>
      <c r="GFM2" s="649"/>
      <c r="GFN2" s="649"/>
      <c r="GFO2" s="649"/>
      <c r="GFP2" s="649"/>
      <c r="GFQ2" s="649"/>
      <c r="GFR2" s="649"/>
      <c r="GFS2" s="649"/>
      <c r="GFT2" s="649"/>
      <c r="GFU2" s="649"/>
      <c r="GFV2" s="649"/>
      <c r="GFW2" s="649"/>
      <c r="GFX2" s="649"/>
      <c r="GFY2" s="649"/>
      <c r="GFZ2" s="649"/>
      <c r="GGA2" s="649"/>
      <c r="GGB2" s="649"/>
      <c r="GGC2" s="649"/>
      <c r="GGD2" s="649"/>
      <c r="GGE2" s="649"/>
      <c r="GGF2" s="649"/>
      <c r="GGG2" s="649"/>
      <c r="GGH2" s="649"/>
      <c r="GGI2" s="649"/>
      <c r="GGJ2" s="649"/>
      <c r="GGK2" s="649"/>
      <c r="GGL2" s="649"/>
      <c r="GGM2" s="649"/>
      <c r="GGN2" s="649"/>
      <c r="GGO2" s="649"/>
      <c r="GGP2" s="649"/>
      <c r="GGQ2" s="649"/>
      <c r="GGR2" s="649"/>
      <c r="GGS2" s="649"/>
      <c r="GGT2" s="649"/>
      <c r="GGU2" s="649"/>
      <c r="GGV2" s="649"/>
      <c r="GGW2" s="649"/>
      <c r="GGX2" s="649"/>
      <c r="GGY2" s="649"/>
      <c r="GGZ2" s="649"/>
      <c r="GHA2" s="649"/>
      <c r="GHB2" s="649"/>
      <c r="GHC2" s="649"/>
      <c r="GHD2" s="649"/>
      <c r="GHE2" s="649"/>
      <c r="GHF2" s="649"/>
      <c r="GHG2" s="649"/>
      <c r="GHH2" s="649"/>
      <c r="GHI2" s="649"/>
      <c r="GHJ2" s="649"/>
      <c r="GHK2" s="649"/>
      <c r="GHL2" s="649"/>
      <c r="GHM2" s="649"/>
      <c r="GHN2" s="649"/>
      <c r="GHO2" s="649"/>
      <c r="GHP2" s="649"/>
      <c r="GHQ2" s="649"/>
      <c r="GHR2" s="649"/>
      <c r="GHS2" s="649"/>
      <c r="GHT2" s="649"/>
      <c r="GHU2" s="649"/>
      <c r="GHV2" s="649"/>
      <c r="GHW2" s="649"/>
      <c r="GHX2" s="649"/>
      <c r="GHY2" s="649"/>
      <c r="GHZ2" s="649"/>
      <c r="GIA2" s="649"/>
      <c r="GIB2" s="649"/>
      <c r="GIC2" s="649"/>
      <c r="GID2" s="649"/>
      <c r="GIE2" s="649"/>
      <c r="GIF2" s="649"/>
      <c r="GIG2" s="649"/>
      <c r="GIH2" s="649"/>
      <c r="GII2" s="649"/>
      <c r="GIJ2" s="649"/>
      <c r="GIK2" s="649"/>
      <c r="GIL2" s="649"/>
      <c r="GIM2" s="649"/>
      <c r="GIN2" s="649"/>
      <c r="GIO2" s="649"/>
      <c r="GIP2" s="649"/>
      <c r="GIQ2" s="649"/>
      <c r="GIR2" s="649"/>
      <c r="GIS2" s="649"/>
      <c r="GIT2" s="649"/>
      <c r="GIU2" s="649"/>
      <c r="GIV2" s="649"/>
      <c r="GIW2" s="649"/>
      <c r="GIX2" s="649"/>
      <c r="GIY2" s="649"/>
      <c r="GIZ2" s="649"/>
      <c r="GJA2" s="649"/>
      <c r="GJB2" s="649"/>
      <c r="GJC2" s="649"/>
      <c r="GJD2" s="649"/>
      <c r="GJE2" s="649"/>
      <c r="GJF2" s="649"/>
      <c r="GJG2" s="649"/>
      <c r="GJH2" s="649"/>
      <c r="GJI2" s="649"/>
      <c r="GJJ2" s="649"/>
      <c r="GJK2" s="649"/>
      <c r="GJL2" s="649"/>
      <c r="GJM2" s="649"/>
      <c r="GJN2" s="649"/>
      <c r="GJO2" s="649"/>
      <c r="GJP2" s="649"/>
      <c r="GJQ2" s="649"/>
      <c r="GJR2" s="649"/>
      <c r="GJS2" s="649"/>
      <c r="GJT2" s="649"/>
      <c r="GJU2" s="649"/>
      <c r="GJV2" s="649"/>
      <c r="GJW2" s="649"/>
      <c r="GJX2" s="649"/>
      <c r="GJY2" s="649"/>
      <c r="GJZ2" s="649"/>
      <c r="GKA2" s="649"/>
      <c r="GKB2" s="649"/>
      <c r="GKC2" s="649"/>
      <c r="GKD2" s="649"/>
      <c r="GKE2" s="649"/>
      <c r="GKF2" s="649"/>
      <c r="GKG2" s="649"/>
      <c r="GKH2" s="649"/>
      <c r="GKI2" s="649"/>
      <c r="GKJ2" s="649"/>
      <c r="GKK2" s="649"/>
      <c r="GKL2" s="649"/>
      <c r="GKM2" s="649"/>
      <c r="GKN2" s="649"/>
      <c r="GKO2" s="649"/>
      <c r="GKP2" s="649"/>
      <c r="GKQ2" s="649"/>
      <c r="GKR2" s="649"/>
      <c r="GKS2" s="649"/>
      <c r="GKT2" s="649"/>
      <c r="GKU2" s="649"/>
      <c r="GKV2" s="649"/>
      <c r="GKW2" s="649"/>
      <c r="GKX2" s="649"/>
      <c r="GKY2" s="649"/>
      <c r="GKZ2" s="649"/>
      <c r="GLA2" s="649"/>
      <c r="GLB2" s="649"/>
      <c r="GLC2" s="649"/>
      <c r="GLD2" s="649"/>
      <c r="GLE2" s="649"/>
      <c r="GLF2" s="649"/>
      <c r="GLG2" s="649"/>
      <c r="GLH2" s="649"/>
      <c r="GLI2" s="649"/>
      <c r="GLJ2" s="649"/>
      <c r="GLK2" s="649"/>
      <c r="GLL2" s="649"/>
      <c r="GLM2" s="649"/>
      <c r="GLN2" s="649"/>
      <c r="GLO2" s="649"/>
      <c r="GLP2" s="649"/>
      <c r="GLQ2" s="649"/>
      <c r="GLR2" s="649"/>
      <c r="GLS2" s="649"/>
      <c r="GLT2" s="649"/>
      <c r="GLU2" s="649"/>
      <c r="GLV2" s="649"/>
      <c r="GLW2" s="649"/>
      <c r="GLX2" s="649"/>
      <c r="GLY2" s="649"/>
      <c r="GLZ2" s="649"/>
      <c r="GMA2" s="649"/>
      <c r="GMB2" s="649"/>
      <c r="GMC2" s="649"/>
      <c r="GMD2" s="649"/>
      <c r="GME2" s="649"/>
      <c r="GMF2" s="649"/>
      <c r="GMG2" s="649"/>
      <c r="GMH2" s="649"/>
      <c r="GMI2" s="649"/>
      <c r="GMJ2" s="649"/>
      <c r="GMK2" s="649"/>
      <c r="GML2" s="649"/>
      <c r="GMM2" s="649"/>
      <c r="GMN2" s="649"/>
      <c r="GMO2" s="649"/>
      <c r="GMP2" s="649"/>
      <c r="GMQ2" s="649"/>
      <c r="GMR2" s="649"/>
      <c r="GMS2" s="649"/>
      <c r="GMT2" s="649"/>
      <c r="GMU2" s="649"/>
      <c r="GMV2" s="649"/>
      <c r="GMW2" s="649"/>
      <c r="GMX2" s="649"/>
      <c r="GMY2" s="649"/>
      <c r="GMZ2" s="649"/>
      <c r="GNA2" s="649"/>
      <c r="GNB2" s="649"/>
      <c r="GNC2" s="649"/>
      <c r="GND2" s="649"/>
      <c r="GNE2" s="649"/>
      <c r="GNF2" s="649"/>
      <c r="GNG2" s="649"/>
      <c r="GNH2" s="649"/>
      <c r="GNI2" s="649"/>
      <c r="GNJ2" s="649"/>
      <c r="GNK2" s="649"/>
      <c r="GNL2" s="649"/>
      <c r="GNM2" s="649"/>
      <c r="GNN2" s="649"/>
      <c r="GNO2" s="649"/>
      <c r="GNP2" s="649"/>
      <c r="GNQ2" s="649"/>
      <c r="GNR2" s="649"/>
      <c r="GNS2" s="649"/>
      <c r="GNT2" s="649"/>
      <c r="GNU2" s="649"/>
      <c r="GNV2" s="649"/>
      <c r="GNW2" s="649"/>
      <c r="GNX2" s="649"/>
      <c r="GNY2" s="649"/>
      <c r="GNZ2" s="649"/>
      <c r="GOA2" s="649"/>
      <c r="GOB2" s="649"/>
      <c r="GOC2" s="649"/>
      <c r="GOD2" s="649"/>
      <c r="GOE2" s="649"/>
      <c r="GOF2" s="649"/>
      <c r="GOG2" s="649"/>
      <c r="GOH2" s="649"/>
      <c r="GOI2" s="649"/>
      <c r="GOJ2" s="649"/>
      <c r="GOK2" s="649"/>
      <c r="GOL2" s="649"/>
      <c r="GOM2" s="649"/>
      <c r="GON2" s="649"/>
      <c r="GOO2" s="649"/>
      <c r="GOP2" s="649"/>
      <c r="GOQ2" s="649"/>
      <c r="GOR2" s="649"/>
      <c r="GOS2" s="649"/>
      <c r="GOT2" s="649"/>
      <c r="GOU2" s="649"/>
      <c r="GOV2" s="649"/>
      <c r="GOW2" s="649"/>
      <c r="GOX2" s="649"/>
      <c r="GOY2" s="649"/>
      <c r="GOZ2" s="649"/>
      <c r="GPA2" s="649"/>
      <c r="GPB2" s="649"/>
      <c r="GPC2" s="649"/>
      <c r="GPD2" s="649"/>
      <c r="GPE2" s="649"/>
      <c r="GPF2" s="649"/>
      <c r="GPG2" s="649"/>
      <c r="GPH2" s="649"/>
      <c r="GPI2" s="649"/>
      <c r="GPJ2" s="649"/>
      <c r="GPK2" s="649"/>
      <c r="GPL2" s="649"/>
      <c r="GPM2" s="649"/>
      <c r="GPN2" s="649"/>
      <c r="GPO2" s="649"/>
      <c r="GPP2" s="649"/>
      <c r="GPQ2" s="649"/>
      <c r="GPR2" s="649"/>
      <c r="GPS2" s="649"/>
      <c r="GPT2" s="649"/>
      <c r="GPU2" s="649"/>
      <c r="GPV2" s="649"/>
      <c r="GPW2" s="649"/>
      <c r="GPX2" s="649"/>
      <c r="GPY2" s="649"/>
      <c r="GPZ2" s="649"/>
      <c r="GQA2" s="649"/>
      <c r="GQB2" s="649"/>
      <c r="GQC2" s="649"/>
      <c r="GQD2" s="649"/>
      <c r="GQE2" s="649"/>
      <c r="GQF2" s="649"/>
      <c r="GQG2" s="649"/>
      <c r="GQH2" s="649"/>
      <c r="GQI2" s="649"/>
      <c r="GQJ2" s="649"/>
      <c r="GQK2" s="649"/>
      <c r="GQL2" s="649"/>
      <c r="GQM2" s="649"/>
      <c r="GQN2" s="649"/>
      <c r="GQO2" s="649"/>
      <c r="GQP2" s="649"/>
      <c r="GQQ2" s="649"/>
      <c r="GQR2" s="649"/>
      <c r="GQS2" s="649"/>
      <c r="GQT2" s="649"/>
      <c r="GQU2" s="649"/>
      <c r="GQV2" s="649"/>
      <c r="GQW2" s="649"/>
      <c r="GQX2" s="649"/>
      <c r="GQY2" s="649"/>
      <c r="GQZ2" s="649"/>
      <c r="GRA2" s="649"/>
      <c r="GRB2" s="649"/>
      <c r="GRC2" s="649"/>
      <c r="GRD2" s="649"/>
      <c r="GRE2" s="649"/>
      <c r="GRF2" s="649"/>
      <c r="GRG2" s="649"/>
      <c r="GRH2" s="649"/>
      <c r="GRI2" s="649"/>
      <c r="GRJ2" s="649"/>
      <c r="GRK2" s="649"/>
      <c r="GRL2" s="649"/>
      <c r="GRM2" s="649"/>
      <c r="GRN2" s="649"/>
      <c r="GRO2" s="649"/>
      <c r="GRP2" s="649"/>
      <c r="GRQ2" s="649"/>
      <c r="GRR2" s="649"/>
      <c r="GRS2" s="649"/>
      <c r="GRT2" s="649"/>
      <c r="GRU2" s="649"/>
      <c r="GRV2" s="649"/>
      <c r="GRW2" s="649"/>
      <c r="GRX2" s="649"/>
      <c r="GRY2" s="649"/>
      <c r="GRZ2" s="649"/>
      <c r="GSA2" s="649"/>
      <c r="GSB2" s="649"/>
      <c r="GSC2" s="649"/>
      <c r="GSD2" s="649"/>
      <c r="GSE2" s="649"/>
      <c r="GSF2" s="649"/>
      <c r="GSG2" s="649"/>
      <c r="GSH2" s="649"/>
      <c r="GSI2" s="649"/>
      <c r="GSJ2" s="649"/>
      <c r="GSK2" s="649"/>
      <c r="GSL2" s="649"/>
      <c r="GSM2" s="649"/>
      <c r="GSN2" s="649"/>
      <c r="GSO2" s="649"/>
      <c r="GSP2" s="649"/>
      <c r="GSQ2" s="649"/>
      <c r="GSR2" s="649"/>
      <c r="GSS2" s="649"/>
      <c r="GST2" s="649"/>
      <c r="GSU2" s="649"/>
      <c r="GSV2" s="649"/>
      <c r="GSW2" s="649"/>
      <c r="GSX2" s="649"/>
      <c r="GSY2" s="649"/>
      <c r="GSZ2" s="649"/>
      <c r="GTA2" s="649"/>
      <c r="GTB2" s="649"/>
      <c r="GTC2" s="649"/>
      <c r="GTD2" s="649"/>
      <c r="GTE2" s="649"/>
      <c r="GTF2" s="649"/>
      <c r="GTG2" s="649"/>
      <c r="GTH2" s="649"/>
      <c r="GTI2" s="649"/>
      <c r="GTJ2" s="649"/>
      <c r="GTK2" s="649"/>
      <c r="GTL2" s="649"/>
      <c r="GTM2" s="649"/>
      <c r="GTN2" s="649"/>
      <c r="GTO2" s="649"/>
      <c r="GTP2" s="649"/>
      <c r="GTQ2" s="649"/>
      <c r="GTR2" s="649"/>
      <c r="GTS2" s="649"/>
      <c r="GTT2" s="649"/>
      <c r="GTU2" s="649"/>
      <c r="GTV2" s="649"/>
      <c r="GTW2" s="649"/>
      <c r="GTX2" s="649"/>
      <c r="GTY2" s="649"/>
      <c r="GTZ2" s="649"/>
      <c r="GUA2" s="649"/>
      <c r="GUB2" s="649"/>
      <c r="GUC2" s="649"/>
      <c r="GUD2" s="649"/>
      <c r="GUE2" s="649"/>
      <c r="GUF2" s="649"/>
      <c r="GUG2" s="649"/>
      <c r="GUH2" s="649"/>
      <c r="GUI2" s="649"/>
      <c r="GUJ2" s="649"/>
      <c r="GUK2" s="649"/>
      <c r="GUL2" s="649"/>
      <c r="GUM2" s="649"/>
      <c r="GUN2" s="649"/>
      <c r="GUO2" s="649"/>
      <c r="GUP2" s="649"/>
      <c r="GUQ2" s="649"/>
      <c r="GUR2" s="649"/>
      <c r="GUS2" s="649"/>
      <c r="GUT2" s="649"/>
      <c r="GUU2" s="649"/>
      <c r="GUV2" s="649"/>
      <c r="GUW2" s="649"/>
      <c r="GUX2" s="649"/>
      <c r="GUY2" s="649"/>
      <c r="GUZ2" s="649"/>
      <c r="GVA2" s="649"/>
      <c r="GVB2" s="649"/>
      <c r="GVC2" s="649"/>
      <c r="GVD2" s="649"/>
      <c r="GVE2" s="649"/>
      <c r="GVF2" s="649"/>
      <c r="GVG2" s="649"/>
      <c r="GVH2" s="649"/>
      <c r="GVI2" s="649"/>
      <c r="GVJ2" s="649"/>
      <c r="GVK2" s="649"/>
      <c r="GVL2" s="649"/>
      <c r="GVM2" s="649"/>
      <c r="GVN2" s="649"/>
      <c r="GVO2" s="649"/>
      <c r="GVP2" s="649"/>
      <c r="GVQ2" s="649"/>
      <c r="GVR2" s="649"/>
      <c r="GVS2" s="649"/>
      <c r="GVT2" s="649"/>
      <c r="GVU2" s="649"/>
      <c r="GVV2" s="649"/>
      <c r="GVW2" s="649"/>
      <c r="GVX2" s="649"/>
      <c r="GVY2" s="649"/>
      <c r="GVZ2" s="649"/>
      <c r="GWA2" s="649"/>
      <c r="GWB2" s="649"/>
      <c r="GWC2" s="649"/>
      <c r="GWD2" s="649"/>
      <c r="GWE2" s="649"/>
      <c r="GWF2" s="649"/>
      <c r="GWG2" s="649"/>
      <c r="GWH2" s="649"/>
      <c r="GWI2" s="649"/>
      <c r="GWJ2" s="649"/>
      <c r="GWK2" s="649"/>
      <c r="GWL2" s="649"/>
      <c r="GWM2" s="649"/>
      <c r="GWN2" s="649"/>
      <c r="GWO2" s="649"/>
      <c r="GWP2" s="649"/>
      <c r="GWQ2" s="649"/>
      <c r="GWR2" s="649"/>
      <c r="GWS2" s="649"/>
      <c r="GWT2" s="649"/>
      <c r="GWU2" s="649"/>
      <c r="GWV2" s="649"/>
      <c r="GWW2" s="649"/>
      <c r="GWX2" s="649"/>
      <c r="GWY2" s="649"/>
      <c r="GWZ2" s="649"/>
      <c r="GXA2" s="649"/>
      <c r="GXB2" s="649"/>
      <c r="GXC2" s="649"/>
      <c r="GXD2" s="649"/>
      <c r="GXE2" s="649"/>
      <c r="GXF2" s="649"/>
      <c r="GXG2" s="649"/>
      <c r="GXH2" s="649"/>
      <c r="GXI2" s="649"/>
      <c r="GXJ2" s="649"/>
      <c r="GXK2" s="649"/>
      <c r="GXL2" s="649"/>
      <c r="GXM2" s="649"/>
      <c r="GXN2" s="649"/>
      <c r="GXO2" s="649"/>
      <c r="GXP2" s="649"/>
      <c r="GXQ2" s="649"/>
      <c r="GXR2" s="649"/>
      <c r="GXS2" s="649"/>
      <c r="GXT2" s="649"/>
      <c r="GXU2" s="649"/>
      <c r="GXV2" s="649"/>
      <c r="GXW2" s="649"/>
      <c r="GXX2" s="649"/>
      <c r="GXY2" s="649"/>
      <c r="GXZ2" s="649"/>
      <c r="GYA2" s="649"/>
      <c r="GYB2" s="649"/>
      <c r="GYC2" s="649"/>
      <c r="GYD2" s="649"/>
      <c r="GYE2" s="649"/>
      <c r="GYF2" s="649"/>
      <c r="GYG2" s="649"/>
      <c r="GYH2" s="649"/>
      <c r="GYI2" s="649"/>
      <c r="GYJ2" s="649"/>
      <c r="GYK2" s="649"/>
      <c r="GYL2" s="649"/>
      <c r="GYM2" s="649"/>
      <c r="GYN2" s="649"/>
      <c r="GYO2" s="649"/>
      <c r="GYP2" s="649"/>
      <c r="GYQ2" s="649"/>
      <c r="GYR2" s="649"/>
      <c r="GYS2" s="649"/>
      <c r="GYT2" s="649"/>
      <c r="GYU2" s="649"/>
      <c r="GYV2" s="649"/>
      <c r="GYW2" s="649"/>
      <c r="GYX2" s="649"/>
      <c r="GYY2" s="649"/>
      <c r="GYZ2" s="649"/>
      <c r="GZA2" s="649"/>
      <c r="GZB2" s="649"/>
      <c r="GZC2" s="649"/>
      <c r="GZD2" s="649"/>
      <c r="GZE2" s="649"/>
      <c r="GZF2" s="649"/>
      <c r="GZG2" s="649"/>
      <c r="GZH2" s="649"/>
      <c r="GZI2" s="649"/>
      <c r="GZJ2" s="649"/>
      <c r="GZK2" s="649"/>
      <c r="GZL2" s="649"/>
      <c r="GZM2" s="649"/>
      <c r="GZN2" s="649"/>
      <c r="GZO2" s="649"/>
      <c r="GZP2" s="649"/>
      <c r="GZQ2" s="649"/>
      <c r="GZR2" s="649"/>
      <c r="GZS2" s="649"/>
      <c r="GZT2" s="649"/>
      <c r="GZU2" s="649"/>
      <c r="GZV2" s="649"/>
      <c r="GZW2" s="649"/>
      <c r="GZX2" s="649"/>
      <c r="GZY2" s="649"/>
      <c r="GZZ2" s="649"/>
      <c r="HAA2" s="649"/>
      <c r="HAB2" s="649"/>
      <c r="HAC2" s="649"/>
      <c r="HAD2" s="649"/>
      <c r="HAE2" s="649"/>
      <c r="HAF2" s="649"/>
      <c r="HAG2" s="649"/>
      <c r="HAH2" s="649"/>
      <c r="HAI2" s="649"/>
      <c r="HAJ2" s="649"/>
      <c r="HAK2" s="649"/>
      <c r="HAL2" s="649"/>
      <c r="HAM2" s="649"/>
      <c r="HAN2" s="649"/>
      <c r="HAO2" s="649"/>
      <c r="HAP2" s="649"/>
      <c r="HAQ2" s="649"/>
      <c r="HAR2" s="649"/>
      <c r="HAS2" s="649"/>
      <c r="HAT2" s="649"/>
      <c r="HAU2" s="649"/>
      <c r="HAV2" s="649"/>
      <c r="HAW2" s="649"/>
      <c r="HAX2" s="649"/>
      <c r="HAY2" s="649"/>
      <c r="HAZ2" s="649"/>
      <c r="HBA2" s="649"/>
      <c r="HBB2" s="649"/>
      <c r="HBC2" s="649"/>
      <c r="HBD2" s="649"/>
      <c r="HBE2" s="649"/>
      <c r="HBF2" s="649"/>
      <c r="HBG2" s="649"/>
      <c r="HBH2" s="649"/>
      <c r="HBI2" s="649"/>
      <c r="HBJ2" s="649"/>
      <c r="HBK2" s="649"/>
      <c r="HBL2" s="649"/>
      <c r="HBM2" s="649"/>
      <c r="HBN2" s="649"/>
      <c r="HBO2" s="649"/>
      <c r="HBP2" s="649"/>
      <c r="HBQ2" s="649"/>
      <c r="HBR2" s="649"/>
      <c r="HBS2" s="649"/>
      <c r="HBT2" s="649"/>
      <c r="HBU2" s="649"/>
      <c r="HBV2" s="649"/>
      <c r="HBW2" s="649"/>
      <c r="HBX2" s="649"/>
      <c r="HBY2" s="649"/>
      <c r="HBZ2" s="649"/>
      <c r="HCA2" s="649"/>
      <c r="HCB2" s="649"/>
      <c r="HCC2" s="649"/>
      <c r="HCD2" s="649"/>
      <c r="HCE2" s="649"/>
      <c r="HCF2" s="649"/>
      <c r="HCG2" s="649"/>
      <c r="HCH2" s="649"/>
      <c r="HCI2" s="649"/>
      <c r="HCJ2" s="649"/>
      <c r="HCK2" s="649"/>
      <c r="HCL2" s="649"/>
      <c r="HCM2" s="649"/>
      <c r="HCN2" s="649"/>
      <c r="HCO2" s="649"/>
      <c r="HCP2" s="649"/>
      <c r="HCQ2" s="649"/>
      <c r="HCR2" s="649"/>
      <c r="HCS2" s="649"/>
      <c r="HCT2" s="649"/>
      <c r="HCU2" s="649"/>
      <c r="HCV2" s="649"/>
      <c r="HCW2" s="649"/>
      <c r="HCX2" s="649"/>
      <c r="HCY2" s="649"/>
      <c r="HCZ2" s="649"/>
      <c r="HDA2" s="649"/>
      <c r="HDB2" s="649"/>
      <c r="HDC2" s="649"/>
      <c r="HDD2" s="649"/>
      <c r="HDE2" s="649"/>
      <c r="HDF2" s="649"/>
      <c r="HDG2" s="649"/>
      <c r="HDH2" s="649"/>
      <c r="HDI2" s="649"/>
      <c r="HDJ2" s="649"/>
      <c r="HDK2" s="649"/>
      <c r="HDL2" s="649"/>
      <c r="HDM2" s="649"/>
      <c r="HDN2" s="649"/>
      <c r="HDO2" s="649"/>
      <c r="HDP2" s="649"/>
      <c r="HDQ2" s="649"/>
      <c r="HDR2" s="649"/>
      <c r="HDS2" s="649"/>
      <c r="HDT2" s="649"/>
      <c r="HDU2" s="649"/>
      <c r="HDV2" s="649"/>
      <c r="HDW2" s="649"/>
      <c r="HDX2" s="649"/>
      <c r="HDY2" s="649"/>
      <c r="HDZ2" s="649"/>
      <c r="HEA2" s="649"/>
      <c r="HEB2" s="649"/>
      <c r="HEC2" s="649"/>
      <c r="HED2" s="649"/>
      <c r="HEE2" s="649"/>
      <c r="HEF2" s="649"/>
      <c r="HEG2" s="649"/>
      <c r="HEH2" s="649"/>
      <c r="HEI2" s="649"/>
      <c r="HEJ2" s="649"/>
      <c r="HEK2" s="649"/>
      <c r="HEL2" s="649"/>
      <c r="HEM2" s="649"/>
      <c r="HEN2" s="649"/>
      <c r="HEO2" s="649"/>
      <c r="HEP2" s="649"/>
      <c r="HEQ2" s="649"/>
      <c r="HER2" s="649"/>
      <c r="HES2" s="649"/>
      <c r="HET2" s="649"/>
      <c r="HEU2" s="649"/>
      <c r="HEV2" s="649"/>
      <c r="HEW2" s="649"/>
      <c r="HEX2" s="649"/>
      <c r="HEY2" s="649"/>
      <c r="HEZ2" s="649"/>
      <c r="HFA2" s="649"/>
      <c r="HFB2" s="649"/>
      <c r="HFC2" s="649"/>
      <c r="HFD2" s="649"/>
      <c r="HFE2" s="649"/>
      <c r="HFF2" s="649"/>
      <c r="HFG2" s="649"/>
      <c r="HFH2" s="649"/>
      <c r="HFI2" s="649"/>
      <c r="HFJ2" s="649"/>
      <c r="HFK2" s="649"/>
      <c r="HFL2" s="649"/>
      <c r="HFM2" s="649"/>
      <c r="HFN2" s="649"/>
      <c r="HFO2" s="649"/>
      <c r="HFP2" s="649"/>
      <c r="HFQ2" s="649"/>
      <c r="HFR2" s="649"/>
      <c r="HFS2" s="649"/>
      <c r="HFT2" s="649"/>
      <c r="HFU2" s="649"/>
      <c r="HFV2" s="649"/>
      <c r="HFW2" s="649"/>
      <c r="HFX2" s="649"/>
      <c r="HFY2" s="649"/>
      <c r="HFZ2" s="649"/>
      <c r="HGA2" s="649"/>
      <c r="HGB2" s="649"/>
      <c r="HGC2" s="649"/>
      <c r="HGD2" s="649"/>
      <c r="HGE2" s="649"/>
      <c r="HGF2" s="649"/>
      <c r="HGG2" s="649"/>
      <c r="HGH2" s="649"/>
      <c r="HGI2" s="649"/>
      <c r="HGJ2" s="649"/>
      <c r="HGK2" s="649"/>
      <c r="HGL2" s="649"/>
      <c r="HGM2" s="649"/>
      <c r="HGN2" s="649"/>
      <c r="HGO2" s="649"/>
      <c r="HGP2" s="649"/>
      <c r="HGQ2" s="649"/>
      <c r="HGR2" s="649"/>
      <c r="HGS2" s="649"/>
      <c r="HGT2" s="649"/>
      <c r="HGU2" s="649"/>
      <c r="HGV2" s="649"/>
      <c r="HGW2" s="649"/>
      <c r="HGX2" s="649"/>
      <c r="HGY2" s="649"/>
      <c r="HGZ2" s="649"/>
      <c r="HHA2" s="649"/>
      <c r="HHB2" s="649"/>
      <c r="HHC2" s="649"/>
      <c r="HHD2" s="649"/>
      <c r="HHE2" s="649"/>
      <c r="HHF2" s="649"/>
      <c r="HHG2" s="649"/>
      <c r="HHH2" s="649"/>
      <c r="HHI2" s="649"/>
      <c r="HHJ2" s="649"/>
      <c r="HHK2" s="649"/>
      <c r="HHL2" s="649"/>
      <c r="HHM2" s="649"/>
      <c r="HHN2" s="649"/>
      <c r="HHO2" s="649"/>
      <c r="HHP2" s="649"/>
      <c r="HHQ2" s="649"/>
      <c r="HHR2" s="649"/>
      <c r="HHS2" s="649"/>
      <c r="HHT2" s="649"/>
      <c r="HHU2" s="649"/>
      <c r="HHV2" s="649"/>
      <c r="HHW2" s="649"/>
      <c r="HHX2" s="649"/>
      <c r="HHY2" s="649"/>
      <c r="HHZ2" s="649"/>
      <c r="HIA2" s="649"/>
      <c r="HIB2" s="649"/>
      <c r="HIC2" s="649"/>
      <c r="HID2" s="649"/>
      <c r="HIE2" s="649"/>
      <c r="HIF2" s="649"/>
      <c r="HIG2" s="649"/>
      <c r="HIH2" s="649"/>
      <c r="HII2" s="649"/>
      <c r="HIJ2" s="649"/>
      <c r="HIK2" s="649"/>
      <c r="HIL2" s="649"/>
      <c r="HIM2" s="649"/>
      <c r="HIN2" s="649"/>
      <c r="HIO2" s="649"/>
      <c r="HIP2" s="649"/>
      <c r="HIQ2" s="649"/>
      <c r="HIR2" s="649"/>
      <c r="HIS2" s="649"/>
      <c r="HIT2" s="649"/>
      <c r="HIU2" s="649"/>
      <c r="HIV2" s="649"/>
      <c r="HIW2" s="649"/>
      <c r="HIX2" s="649"/>
      <c r="HIY2" s="649"/>
      <c r="HIZ2" s="649"/>
      <c r="HJA2" s="649"/>
      <c r="HJB2" s="649"/>
      <c r="HJC2" s="649"/>
      <c r="HJD2" s="649"/>
      <c r="HJE2" s="649"/>
      <c r="HJF2" s="649"/>
      <c r="HJG2" s="649"/>
      <c r="HJH2" s="649"/>
      <c r="HJI2" s="649"/>
      <c r="HJJ2" s="649"/>
      <c r="HJK2" s="649"/>
      <c r="HJL2" s="649"/>
      <c r="HJM2" s="649"/>
      <c r="HJN2" s="649"/>
      <c r="HJO2" s="649"/>
      <c r="HJP2" s="649"/>
      <c r="HJQ2" s="649"/>
      <c r="HJR2" s="649"/>
      <c r="HJS2" s="649"/>
      <c r="HJT2" s="649"/>
      <c r="HJU2" s="649"/>
      <c r="HJV2" s="649"/>
      <c r="HJW2" s="649"/>
      <c r="HJX2" s="649"/>
      <c r="HJY2" s="649"/>
      <c r="HJZ2" s="649"/>
      <c r="HKA2" s="649"/>
      <c r="HKB2" s="649"/>
      <c r="HKC2" s="649"/>
      <c r="HKD2" s="649"/>
      <c r="HKE2" s="649"/>
      <c r="HKF2" s="649"/>
      <c r="HKG2" s="649"/>
      <c r="HKH2" s="649"/>
      <c r="HKI2" s="649"/>
      <c r="HKJ2" s="649"/>
      <c r="HKK2" s="649"/>
      <c r="HKL2" s="649"/>
      <c r="HKM2" s="649"/>
      <c r="HKN2" s="649"/>
      <c r="HKO2" s="649"/>
      <c r="HKP2" s="649"/>
      <c r="HKQ2" s="649"/>
      <c r="HKR2" s="649"/>
      <c r="HKS2" s="649"/>
      <c r="HKT2" s="649"/>
      <c r="HKU2" s="649"/>
      <c r="HKV2" s="649"/>
      <c r="HKW2" s="649"/>
      <c r="HKX2" s="649"/>
      <c r="HKY2" s="649"/>
      <c r="HKZ2" s="649"/>
      <c r="HLA2" s="649"/>
      <c r="HLB2" s="649"/>
      <c r="HLC2" s="649"/>
      <c r="HLD2" s="649"/>
      <c r="HLE2" s="649"/>
      <c r="HLF2" s="649"/>
      <c r="HLG2" s="649"/>
      <c r="HLH2" s="649"/>
      <c r="HLI2" s="649"/>
      <c r="HLJ2" s="649"/>
      <c r="HLK2" s="649"/>
      <c r="HLL2" s="649"/>
      <c r="HLM2" s="649"/>
      <c r="HLN2" s="649"/>
      <c r="HLO2" s="649"/>
      <c r="HLP2" s="649"/>
      <c r="HLQ2" s="649"/>
      <c r="HLR2" s="649"/>
      <c r="HLS2" s="649"/>
      <c r="HLT2" s="649"/>
      <c r="HLU2" s="649"/>
      <c r="HLV2" s="649"/>
      <c r="HLW2" s="649"/>
      <c r="HLX2" s="649"/>
      <c r="HLY2" s="649"/>
      <c r="HLZ2" s="649"/>
      <c r="HMA2" s="649"/>
      <c r="HMB2" s="649"/>
      <c r="HMC2" s="649"/>
      <c r="HMD2" s="649"/>
      <c r="HME2" s="649"/>
      <c r="HMF2" s="649"/>
      <c r="HMG2" s="649"/>
      <c r="HMH2" s="649"/>
      <c r="HMI2" s="649"/>
      <c r="HMJ2" s="649"/>
      <c r="HMK2" s="649"/>
      <c r="HML2" s="649"/>
      <c r="HMM2" s="649"/>
      <c r="HMN2" s="649"/>
      <c r="HMO2" s="649"/>
      <c r="HMP2" s="649"/>
      <c r="HMQ2" s="649"/>
      <c r="HMR2" s="649"/>
      <c r="HMS2" s="649"/>
      <c r="HMT2" s="649"/>
      <c r="HMU2" s="649"/>
      <c r="HMV2" s="649"/>
      <c r="HMW2" s="649"/>
      <c r="HMX2" s="649"/>
      <c r="HMY2" s="649"/>
      <c r="HMZ2" s="649"/>
      <c r="HNA2" s="649"/>
      <c r="HNB2" s="649"/>
      <c r="HNC2" s="649"/>
      <c r="HND2" s="649"/>
      <c r="HNE2" s="649"/>
      <c r="HNF2" s="649"/>
      <c r="HNG2" s="649"/>
      <c r="HNH2" s="649"/>
      <c r="HNI2" s="649"/>
      <c r="HNJ2" s="649"/>
      <c r="HNK2" s="649"/>
      <c r="HNL2" s="649"/>
      <c r="HNM2" s="649"/>
      <c r="HNN2" s="649"/>
      <c r="HNO2" s="649"/>
      <c r="HNP2" s="649"/>
      <c r="HNQ2" s="649"/>
      <c r="HNR2" s="649"/>
      <c r="HNS2" s="649"/>
      <c r="HNT2" s="649"/>
      <c r="HNU2" s="649"/>
      <c r="HNV2" s="649"/>
      <c r="HNW2" s="649"/>
      <c r="HNX2" s="649"/>
      <c r="HNY2" s="649"/>
      <c r="HNZ2" s="649"/>
      <c r="HOA2" s="649"/>
      <c r="HOB2" s="649"/>
      <c r="HOC2" s="649"/>
      <c r="HOD2" s="649"/>
      <c r="HOE2" s="649"/>
      <c r="HOF2" s="649"/>
      <c r="HOG2" s="649"/>
      <c r="HOH2" s="649"/>
      <c r="HOI2" s="649"/>
      <c r="HOJ2" s="649"/>
      <c r="HOK2" s="649"/>
      <c r="HOL2" s="649"/>
      <c r="HOM2" s="649"/>
      <c r="HON2" s="649"/>
      <c r="HOO2" s="649"/>
      <c r="HOP2" s="649"/>
      <c r="HOQ2" s="649"/>
      <c r="HOR2" s="649"/>
      <c r="HOS2" s="649"/>
      <c r="HOT2" s="649"/>
      <c r="HOU2" s="649"/>
      <c r="HOV2" s="649"/>
      <c r="HOW2" s="649"/>
      <c r="HOX2" s="649"/>
      <c r="HOY2" s="649"/>
      <c r="HOZ2" s="649"/>
      <c r="HPA2" s="649"/>
      <c r="HPB2" s="649"/>
      <c r="HPC2" s="649"/>
      <c r="HPD2" s="649"/>
      <c r="HPE2" s="649"/>
      <c r="HPF2" s="649"/>
      <c r="HPG2" s="649"/>
      <c r="HPH2" s="649"/>
      <c r="HPI2" s="649"/>
      <c r="HPJ2" s="649"/>
      <c r="HPK2" s="649"/>
      <c r="HPL2" s="649"/>
      <c r="HPM2" s="649"/>
      <c r="HPN2" s="649"/>
      <c r="HPO2" s="649"/>
      <c r="HPP2" s="649"/>
      <c r="HPQ2" s="649"/>
      <c r="HPR2" s="649"/>
      <c r="HPS2" s="649"/>
      <c r="HPT2" s="649"/>
      <c r="HPU2" s="649"/>
      <c r="HPV2" s="649"/>
      <c r="HPW2" s="649"/>
      <c r="HPX2" s="649"/>
      <c r="HPY2" s="649"/>
      <c r="HPZ2" s="649"/>
      <c r="HQA2" s="649"/>
      <c r="HQB2" s="649"/>
      <c r="HQC2" s="649"/>
      <c r="HQD2" s="649"/>
      <c r="HQE2" s="649"/>
      <c r="HQF2" s="649"/>
      <c r="HQG2" s="649"/>
      <c r="HQH2" s="649"/>
      <c r="HQI2" s="649"/>
      <c r="HQJ2" s="649"/>
      <c r="HQK2" s="649"/>
      <c r="HQL2" s="649"/>
      <c r="HQM2" s="649"/>
      <c r="HQN2" s="649"/>
      <c r="HQO2" s="649"/>
      <c r="HQP2" s="649"/>
      <c r="HQQ2" s="649"/>
      <c r="HQR2" s="649"/>
      <c r="HQS2" s="649"/>
      <c r="HQT2" s="649"/>
      <c r="HQU2" s="649"/>
      <c r="HQV2" s="649"/>
      <c r="HQW2" s="649"/>
      <c r="HQX2" s="649"/>
      <c r="HQY2" s="649"/>
      <c r="HQZ2" s="649"/>
      <c r="HRA2" s="649"/>
      <c r="HRB2" s="649"/>
      <c r="HRC2" s="649"/>
      <c r="HRD2" s="649"/>
      <c r="HRE2" s="649"/>
      <c r="HRF2" s="649"/>
      <c r="HRG2" s="649"/>
      <c r="HRH2" s="649"/>
      <c r="HRI2" s="649"/>
      <c r="HRJ2" s="649"/>
      <c r="HRK2" s="649"/>
      <c r="HRL2" s="649"/>
      <c r="HRM2" s="649"/>
      <c r="HRN2" s="649"/>
      <c r="HRO2" s="649"/>
      <c r="HRP2" s="649"/>
      <c r="HRQ2" s="649"/>
      <c r="HRR2" s="649"/>
      <c r="HRS2" s="649"/>
      <c r="HRT2" s="649"/>
      <c r="HRU2" s="649"/>
      <c r="HRV2" s="649"/>
      <c r="HRW2" s="649"/>
      <c r="HRX2" s="649"/>
      <c r="HRY2" s="649"/>
      <c r="HRZ2" s="649"/>
      <c r="HSA2" s="649"/>
      <c r="HSB2" s="649"/>
      <c r="HSC2" s="649"/>
      <c r="HSD2" s="649"/>
      <c r="HSE2" s="649"/>
      <c r="HSF2" s="649"/>
      <c r="HSG2" s="649"/>
      <c r="HSH2" s="649"/>
      <c r="HSI2" s="649"/>
      <c r="HSJ2" s="649"/>
      <c r="HSK2" s="649"/>
      <c r="HSL2" s="649"/>
      <c r="HSM2" s="649"/>
      <c r="HSN2" s="649"/>
      <c r="HSO2" s="649"/>
      <c r="HSP2" s="649"/>
      <c r="HSQ2" s="649"/>
      <c r="HSR2" s="649"/>
      <c r="HSS2" s="649"/>
      <c r="HST2" s="649"/>
      <c r="HSU2" s="649"/>
      <c r="HSV2" s="649"/>
      <c r="HSW2" s="649"/>
      <c r="HSX2" s="649"/>
      <c r="HSY2" s="649"/>
      <c r="HSZ2" s="649"/>
      <c r="HTA2" s="649"/>
      <c r="HTB2" s="649"/>
      <c r="HTC2" s="649"/>
      <c r="HTD2" s="649"/>
      <c r="HTE2" s="649"/>
      <c r="HTF2" s="649"/>
      <c r="HTG2" s="649"/>
      <c r="HTH2" s="649"/>
      <c r="HTI2" s="649"/>
      <c r="HTJ2" s="649"/>
      <c r="HTK2" s="649"/>
      <c r="HTL2" s="649"/>
      <c r="HTM2" s="649"/>
      <c r="HTN2" s="649"/>
      <c r="HTO2" s="649"/>
      <c r="HTP2" s="649"/>
      <c r="HTQ2" s="649"/>
      <c r="HTR2" s="649"/>
      <c r="HTS2" s="649"/>
      <c r="HTT2" s="649"/>
      <c r="HTU2" s="649"/>
      <c r="HTV2" s="649"/>
      <c r="HTW2" s="649"/>
      <c r="HTX2" s="649"/>
      <c r="HTY2" s="649"/>
      <c r="HTZ2" s="649"/>
      <c r="HUA2" s="649"/>
      <c r="HUB2" s="649"/>
      <c r="HUC2" s="649"/>
      <c r="HUD2" s="649"/>
      <c r="HUE2" s="649"/>
      <c r="HUF2" s="649"/>
      <c r="HUG2" s="649"/>
      <c r="HUH2" s="649"/>
      <c r="HUI2" s="649"/>
      <c r="HUJ2" s="649"/>
      <c r="HUK2" s="649"/>
      <c r="HUL2" s="649"/>
      <c r="HUM2" s="649"/>
      <c r="HUN2" s="649"/>
      <c r="HUO2" s="649"/>
      <c r="HUP2" s="649"/>
      <c r="HUQ2" s="649"/>
      <c r="HUR2" s="649"/>
      <c r="HUS2" s="649"/>
      <c r="HUT2" s="649"/>
      <c r="HUU2" s="649"/>
      <c r="HUV2" s="649"/>
      <c r="HUW2" s="649"/>
      <c r="HUX2" s="649"/>
      <c r="HUY2" s="649"/>
      <c r="HUZ2" s="649"/>
      <c r="HVA2" s="649"/>
      <c r="HVB2" s="649"/>
      <c r="HVC2" s="649"/>
      <c r="HVD2" s="649"/>
      <c r="HVE2" s="649"/>
      <c r="HVF2" s="649"/>
      <c r="HVG2" s="649"/>
      <c r="HVH2" s="649"/>
      <c r="HVI2" s="649"/>
      <c r="HVJ2" s="649"/>
      <c r="HVK2" s="649"/>
      <c r="HVL2" s="649"/>
      <c r="HVM2" s="649"/>
      <c r="HVN2" s="649"/>
      <c r="HVO2" s="649"/>
      <c r="HVP2" s="649"/>
      <c r="HVQ2" s="649"/>
      <c r="HVR2" s="649"/>
      <c r="HVS2" s="649"/>
      <c r="HVT2" s="649"/>
      <c r="HVU2" s="649"/>
      <c r="HVV2" s="649"/>
      <c r="HVW2" s="649"/>
      <c r="HVX2" s="649"/>
      <c r="HVY2" s="649"/>
      <c r="HVZ2" s="649"/>
      <c r="HWA2" s="649"/>
      <c r="HWB2" s="649"/>
      <c r="HWC2" s="649"/>
      <c r="HWD2" s="649"/>
      <c r="HWE2" s="649"/>
      <c r="HWF2" s="649"/>
      <c r="HWG2" s="649"/>
      <c r="HWH2" s="649"/>
      <c r="HWI2" s="649"/>
      <c r="HWJ2" s="649"/>
      <c r="HWK2" s="649"/>
      <c r="HWL2" s="649"/>
      <c r="HWM2" s="649"/>
      <c r="HWN2" s="649"/>
      <c r="HWO2" s="649"/>
      <c r="HWP2" s="649"/>
      <c r="HWQ2" s="649"/>
      <c r="HWR2" s="649"/>
      <c r="HWS2" s="649"/>
      <c r="HWT2" s="649"/>
      <c r="HWU2" s="649"/>
      <c r="HWV2" s="649"/>
      <c r="HWW2" s="649"/>
      <c r="HWX2" s="649"/>
      <c r="HWY2" s="649"/>
      <c r="HWZ2" s="649"/>
      <c r="HXA2" s="649"/>
      <c r="HXB2" s="649"/>
      <c r="HXC2" s="649"/>
      <c r="HXD2" s="649"/>
      <c r="HXE2" s="649"/>
      <c r="HXF2" s="649"/>
      <c r="HXG2" s="649"/>
      <c r="HXH2" s="649"/>
      <c r="HXI2" s="649"/>
      <c r="HXJ2" s="649"/>
      <c r="HXK2" s="649"/>
      <c r="HXL2" s="649"/>
      <c r="HXM2" s="649"/>
      <c r="HXN2" s="649"/>
      <c r="HXO2" s="649"/>
      <c r="HXP2" s="649"/>
      <c r="HXQ2" s="649"/>
      <c r="HXR2" s="649"/>
      <c r="HXS2" s="649"/>
      <c r="HXT2" s="649"/>
      <c r="HXU2" s="649"/>
      <c r="HXV2" s="649"/>
      <c r="HXW2" s="649"/>
      <c r="HXX2" s="649"/>
      <c r="HXY2" s="649"/>
      <c r="HXZ2" s="649"/>
      <c r="HYA2" s="649"/>
      <c r="HYB2" s="649"/>
      <c r="HYC2" s="649"/>
      <c r="HYD2" s="649"/>
      <c r="HYE2" s="649"/>
      <c r="HYF2" s="649"/>
      <c r="HYG2" s="649"/>
      <c r="HYH2" s="649"/>
      <c r="HYI2" s="649"/>
      <c r="HYJ2" s="649"/>
      <c r="HYK2" s="649"/>
      <c r="HYL2" s="649"/>
      <c r="HYM2" s="649"/>
      <c r="HYN2" s="649"/>
      <c r="HYO2" s="649"/>
      <c r="HYP2" s="649"/>
      <c r="HYQ2" s="649"/>
      <c r="HYR2" s="649"/>
      <c r="HYS2" s="649"/>
      <c r="HYT2" s="649"/>
      <c r="HYU2" s="649"/>
      <c r="HYV2" s="649"/>
      <c r="HYW2" s="649"/>
      <c r="HYX2" s="649"/>
      <c r="HYY2" s="649"/>
      <c r="HYZ2" s="649"/>
      <c r="HZA2" s="649"/>
      <c r="HZB2" s="649"/>
      <c r="HZC2" s="649"/>
      <c r="HZD2" s="649"/>
      <c r="HZE2" s="649"/>
      <c r="HZF2" s="649"/>
      <c r="HZG2" s="649"/>
      <c r="HZH2" s="649"/>
      <c r="HZI2" s="649"/>
      <c r="HZJ2" s="649"/>
      <c r="HZK2" s="649"/>
      <c r="HZL2" s="649"/>
      <c r="HZM2" s="649"/>
      <c r="HZN2" s="649"/>
      <c r="HZO2" s="649"/>
      <c r="HZP2" s="649"/>
      <c r="HZQ2" s="649"/>
      <c r="HZR2" s="649"/>
      <c r="HZS2" s="649"/>
      <c r="HZT2" s="649"/>
      <c r="HZU2" s="649"/>
      <c r="HZV2" s="649"/>
      <c r="HZW2" s="649"/>
      <c r="HZX2" s="649"/>
      <c r="HZY2" s="649"/>
      <c r="HZZ2" s="649"/>
      <c r="IAA2" s="649"/>
      <c r="IAB2" s="649"/>
      <c r="IAC2" s="649"/>
      <c r="IAD2" s="649"/>
      <c r="IAE2" s="649"/>
      <c r="IAF2" s="649"/>
      <c r="IAG2" s="649"/>
      <c r="IAH2" s="649"/>
      <c r="IAI2" s="649"/>
      <c r="IAJ2" s="649"/>
      <c r="IAK2" s="649"/>
      <c r="IAL2" s="649"/>
      <c r="IAM2" s="649"/>
      <c r="IAN2" s="649"/>
      <c r="IAO2" s="649"/>
      <c r="IAP2" s="649"/>
      <c r="IAQ2" s="649"/>
      <c r="IAR2" s="649"/>
      <c r="IAS2" s="649"/>
      <c r="IAT2" s="649"/>
      <c r="IAU2" s="649"/>
      <c r="IAV2" s="649"/>
      <c r="IAW2" s="649"/>
      <c r="IAX2" s="649"/>
      <c r="IAY2" s="649"/>
      <c r="IAZ2" s="649"/>
      <c r="IBA2" s="649"/>
      <c r="IBB2" s="649"/>
      <c r="IBC2" s="649"/>
      <c r="IBD2" s="649"/>
      <c r="IBE2" s="649"/>
      <c r="IBF2" s="649"/>
      <c r="IBG2" s="649"/>
      <c r="IBH2" s="649"/>
      <c r="IBI2" s="649"/>
      <c r="IBJ2" s="649"/>
      <c r="IBK2" s="649"/>
      <c r="IBL2" s="649"/>
      <c r="IBM2" s="649"/>
      <c r="IBN2" s="649"/>
      <c r="IBO2" s="649"/>
      <c r="IBP2" s="649"/>
      <c r="IBQ2" s="649"/>
      <c r="IBR2" s="649"/>
      <c r="IBS2" s="649"/>
      <c r="IBT2" s="649"/>
      <c r="IBU2" s="649"/>
      <c r="IBV2" s="649"/>
      <c r="IBW2" s="649"/>
      <c r="IBX2" s="649"/>
      <c r="IBY2" s="649"/>
      <c r="IBZ2" s="649"/>
      <c r="ICA2" s="649"/>
      <c r="ICB2" s="649"/>
      <c r="ICC2" s="649"/>
      <c r="ICD2" s="649"/>
      <c r="ICE2" s="649"/>
      <c r="ICF2" s="649"/>
      <c r="ICG2" s="649"/>
      <c r="ICH2" s="649"/>
      <c r="ICI2" s="649"/>
      <c r="ICJ2" s="649"/>
      <c r="ICK2" s="649"/>
      <c r="ICL2" s="649"/>
      <c r="ICM2" s="649"/>
      <c r="ICN2" s="649"/>
      <c r="ICO2" s="649"/>
      <c r="ICP2" s="649"/>
      <c r="ICQ2" s="649"/>
      <c r="ICR2" s="649"/>
      <c r="ICS2" s="649"/>
      <c r="ICT2" s="649"/>
      <c r="ICU2" s="649"/>
      <c r="ICV2" s="649"/>
      <c r="ICW2" s="649"/>
      <c r="ICX2" s="649"/>
      <c r="ICY2" s="649"/>
      <c r="ICZ2" s="649"/>
      <c r="IDA2" s="649"/>
      <c r="IDB2" s="649"/>
      <c r="IDC2" s="649"/>
      <c r="IDD2" s="649"/>
      <c r="IDE2" s="649"/>
      <c r="IDF2" s="649"/>
      <c r="IDG2" s="649"/>
      <c r="IDH2" s="649"/>
      <c r="IDI2" s="649"/>
      <c r="IDJ2" s="649"/>
      <c r="IDK2" s="649"/>
      <c r="IDL2" s="649"/>
      <c r="IDM2" s="649"/>
      <c r="IDN2" s="649"/>
      <c r="IDO2" s="649"/>
      <c r="IDP2" s="649"/>
      <c r="IDQ2" s="649"/>
      <c r="IDR2" s="649"/>
      <c r="IDS2" s="649"/>
      <c r="IDT2" s="649"/>
      <c r="IDU2" s="649"/>
      <c r="IDV2" s="649"/>
      <c r="IDW2" s="649"/>
      <c r="IDX2" s="649"/>
      <c r="IDY2" s="649"/>
      <c r="IDZ2" s="649"/>
      <c r="IEA2" s="649"/>
      <c r="IEB2" s="649"/>
      <c r="IEC2" s="649"/>
      <c r="IED2" s="649"/>
      <c r="IEE2" s="649"/>
      <c r="IEF2" s="649"/>
      <c r="IEG2" s="649"/>
      <c r="IEH2" s="649"/>
      <c r="IEI2" s="649"/>
      <c r="IEJ2" s="649"/>
      <c r="IEK2" s="649"/>
      <c r="IEL2" s="649"/>
      <c r="IEM2" s="649"/>
      <c r="IEN2" s="649"/>
      <c r="IEO2" s="649"/>
      <c r="IEP2" s="649"/>
      <c r="IEQ2" s="649"/>
      <c r="IER2" s="649"/>
      <c r="IES2" s="649"/>
      <c r="IET2" s="649"/>
      <c r="IEU2" s="649"/>
      <c r="IEV2" s="649"/>
      <c r="IEW2" s="649"/>
      <c r="IEX2" s="649"/>
      <c r="IEY2" s="649"/>
      <c r="IEZ2" s="649"/>
      <c r="IFA2" s="649"/>
      <c r="IFB2" s="649"/>
      <c r="IFC2" s="649"/>
      <c r="IFD2" s="649"/>
      <c r="IFE2" s="649"/>
      <c r="IFF2" s="649"/>
      <c r="IFG2" s="649"/>
      <c r="IFH2" s="649"/>
      <c r="IFI2" s="649"/>
      <c r="IFJ2" s="649"/>
      <c r="IFK2" s="649"/>
      <c r="IFL2" s="649"/>
      <c r="IFM2" s="649"/>
      <c r="IFN2" s="649"/>
      <c r="IFO2" s="649"/>
      <c r="IFP2" s="649"/>
      <c r="IFQ2" s="649"/>
      <c r="IFR2" s="649"/>
      <c r="IFS2" s="649"/>
      <c r="IFT2" s="649"/>
      <c r="IFU2" s="649"/>
      <c r="IFV2" s="649"/>
      <c r="IFW2" s="649"/>
      <c r="IFX2" s="649"/>
      <c r="IFY2" s="649"/>
      <c r="IFZ2" s="649"/>
      <c r="IGA2" s="649"/>
      <c r="IGB2" s="649"/>
      <c r="IGC2" s="649"/>
      <c r="IGD2" s="649"/>
      <c r="IGE2" s="649"/>
      <c r="IGF2" s="649"/>
      <c r="IGG2" s="649"/>
      <c r="IGH2" s="649"/>
      <c r="IGI2" s="649"/>
      <c r="IGJ2" s="649"/>
      <c r="IGK2" s="649"/>
      <c r="IGL2" s="649"/>
      <c r="IGM2" s="649"/>
      <c r="IGN2" s="649"/>
      <c r="IGO2" s="649"/>
      <c r="IGP2" s="649"/>
      <c r="IGQ2" s="649"/>
      <c r="IGR2" s="649"/>
      <c r="IGS2" s="649"/>
      <c r="IGT2" s="649"/>
      <c r="IGU2" s="649"/>
      <c r="IGV2" s="649"/>
      <c r="IGW2" s="649"/>
      <c r="IGX2" s="649"/>
      <c r="IGY2" s="649"/>
      <c r="IGZ2" s="649"/>
      <c r="IHA2" s="649"/>
      <c r="IHB2" s="649"/>
      <c r="IHC2" s="649"/>
      <c r="IHD2" s="649"/>
      <c r="IHE2" s="649"/>
      <c r="IHF2" s="649"/>
      <c r="IHG2" s="649"/>
      <c r="IHH2" s="649"/>
      <c r="IHI2" s="649"/>
      <c r="IHJ2" s="649"/>
      <c r="IHK2" s="649"/>
      <c r="IHL2" s="649"/>
      <c r="IHM2" s="649"/>
      <c r="IHN2" s="649"/>
      <c r="IHO2" s="649"/>
      <c r="IHP2" s="649"/>
      <c r="IHQ2" s="649"/>
      <c r="IHR2" s="649"/>
      <c r="IHS2" s="649"/>
      <c r="IHT2" s="649"/>
      <c r="IHU2" s="649"/>
      <c r="IHV2" s="649"/>
      <c r="IHW2" s="649"/>
      <c r="IHX2" s="649"/>
      <c r="IHY2" s="649"/>
      <c r="IHZ2" s="649"/>
      <c r="IIA2" s="649"/>
      <c r="IIB2" s="649"/>
      <c r="IIC2" s="649"/>
      <c r="IID2" s="649"/>
      <c r="IIE2" s="649"/>
      <c r="IIF2" s="649"/>
      <c r="IIG2" s="649"/>
      <c r="IIH2" s="649"/>
      <c r="III2" s="649"/>
      <c r="IIJ2" s="649"/>
      <c r="IIK2" s="649"/>
      <c r="IIL2" s="649"/>
      <c r="IIM2" s="649"/>
      <c r="IIN2" s="649"/>
      <c r="IIO2" s="649"/>
      <c r="IIP2" s="649"/>
      <c r="IIQ2" s="649"/>
      <c r="IIR2" s="649"/>
      <c r="IIS2" s="649"/>
      <c r="IIT2" s="649"/>
      <c r="IIU2" s="649"/>
      <c r="IIV2" s="649"/>
      <c r="IIW2" s="649"/>
      <c r="IIX2" s="649"/>
      <c r="IIY2" s="649"/>
      <c r="IIZ2" s="649"/>
      <c r="IJA2" s="649"/>
      <c r="IJB2" s="649"/>
      <c r="IJC2" s="649"/>
      <c r="IJD2" s="649"/>
      <c r="IJE2" s="649"/>
      <c r="IJF2" s="649"/>
      <c r="IJG2" s="649"/>
      <c r="IJH2" s="649"/>
      <c r="IJI2" s="649"/>
      <c r="IJJ2" s="649"/>
      <c r="IJK2" s="649"/>
      <c r="IJL2" s="649"/>
      <c r="IJM2" s="649"/>
      <c r="IJN2" s="649"/>
      <c r="IJO2" s="649"/>
      <c r="IJP2" s="649"/>
      <c r="IJQ2" s="649"/>
      <c r="IJR2" s="649"/>
      <c r="IJS2" s="649"/>
      <c r="IJT2" s="649"/>
      <c r="IJU2" s="649"/>
      <c r="IJV2" s="649"/>
      <c r="IJW2" s="649"/>
      <c r="IJX2" s="649"/>
      <c r="IJY2" s="649"/>
      <c r="IJZ2" s="649"/>
      <c r="IKA2" s="649"/>
      <c r="IKB2" s="649"/>
      <c r="IKC2" s="649"/>
      <c r="IKD2" s="649"/>
      <c r="IKE2" s="649"/>
      <c r="IKF2" s="649"/>
      <c r="IKG2" s="649"/>
      <c r="IKH2" s="649"/>
      <c r="IKI2" s="649"/>
      <c r="IKJ2" s="649"/>
      <c r="IKK2" s="649"/>
      <c r="IKL2" s="649"/>
      <c r="IKM2" s="649"/>
      <c r="IKN2" s="649"/>
      <c r="IKO2" s="649"/>
      <c r="IKP2" s="649"/>
      <c r="IKQ2" s="649"/>
      <c r="IKR2" s="649"/>
      <c r="IKS2" s="649"/>
      <c r="IKT2" s="649"/>
      <c r="IKU2" s="649"/>
      <c r="IKV2" s="649"/>
      <c r="IKW2" s="649"/>
      <c r="IKX2" s="649"/>
      <c r="IKY2" s="649"/>
      <c r="IKZ2" s="649"/>
      <c r="ILA2" s="649"/>
      <c r="ILB2" s="649"/>
      <c r="ILC2" s="649"/>
      <c r="ILD2" s="649"/>
      <c r="ILE2" s="649"/>
      <c r="ILF2" s="649"/>
      <c r="ILG2" s="649"/>
      <c r="ILH2" s="649"/>
      <c r="ILI2" s="649"/>
      <c r="ILJ2" s="649"/>
      <c r="ILK2" s="649"/>
      <c r="ILL2" s="649"/>
      <c r="ILM2" s="649"/>
      <c r="ILN2" s="649"/>
      <c r="ILO2" s="649"/>
      <c r="ILP2" s="649"/>
      <c r="ILQ2" s="649"/>
      <c r="ILR2" s="649"/>
      <c r="ILS2" s="649"/>
      <c r="ILT2" s="649"/>
      <c r="ILU2" s="649"/>
      <c r="ILV2" s="649"/>
      <c r="ILW2" s="649"/>
      <c r="ILX2" s="649"/>
      <c r="ILY2" s="649"/>
      <c r="ILZ2" s="649"/>
      <c r="IMA2" s="649"/>
      <c r="IMB2" s="649"/>
      <c r="IMC2" s="649"/>
      <c r="IMD2" s="649"/>
      <c r="IME2" s="649"/>
      <c r="IMF2" s="649"/>
      <c r="IMG2" s="649"/>
      <c r="IMH2" s="649"/>
      <c r="IMI2" s="649"/>
      <c r="IMJ2" s="649"/>
      <c r="IMK2" s="649"/>
      <c r="IML2" s="649"/>
      <c r="IMM2" s="649"/>
      <c r="IMN2" s="649"/>
      <c r="IMO2" s="649"/>
      <c r="IMP2" s="649"/>
      <c r="IMQ2" s="649"/>
      <c r="IMR2" s="649"/>
      <c r="IMS2" s="649"/>
      <c r="IMT2" s="649"/>
      <c r="IMU2" s="649"/>
      <c r="IMV2" s="649"/>
      <c r="IMW2" s="649"/>
      <c r="IMX2" s="649"/>
      <c r="IMY2" s="649"/>
      <c r="IMZ2" s="649"/>
      <c r="INA2" s="649"/>
      <c r="INB2" s="649"/>
      <c r="INC2" s="649"/>
      <c r="IND2" s="649"/>
      <c r="INE2" s="649"/>
      <c r="INF2" s="649"/>
      <c r="ING2" s="649"/>
      <c r="INH2" s="649"/>
      <c r="INI2" s="649"/>
      <c r="INJ2" s="649"/>
      <c r="INK2" s="649"/>
      <c r="INL2" s="649"/>
      <c r="INM2" s="649"/>
      <c r="INN2" s="649"/>
      <c r="INO2" s="649"/>
      <c r="INP2" s="649"/>
      <c r="INQ2" s="649"/>
      <c r="INR2" s="649"/>
      <c r="INS2" s="649"/>
      <c r="INT2" s="649"/>
      <c r="INU2" s="649"/>
      <c r="INV2" s="649"/>
      <c r="INW2" s="649"/>
      <c r="INX2" s="649"/>
      <c r="INY2" s="649"/>
      <c r="INZ2" s="649"/>
      <c r="IOA2" s="649"/>
      <c r="IOB2" s="649"/>
      <c r="IOC2" s="649"/>
      <c r="IOD2" s="649"/>
      <c r="IOE2" s="649"/>
      <c r="IOF2" s="649"/>
      <c r="IOG2" s="649"/>
      <c r="IOH2" s="649"/>
      <c r="IOI2" s="649"/>
      <c r="IOJ2" s="649"/>
      <c r="IOK2" s="649"/>
      <c r="IOL2" s="649"/>
      <c r="IOM2" s="649"/>
      <c r="ION2" s="649"/>
      <c r="IOO2" s="649"/>
      <c r="IOP2" s="649"/>
      <c r="IOQ2" s="649"/>
      <c r="IOR2" s="649"/>
      <c r="IOS2" s="649"/>
      <c r="IOT2" s="649"/>
      <c r="IOU2" s="649"/>
      <c r="IOV2" s="649"/>
      <c r="IOW2" s="649"/>
      <c r="IOX2" s="649"/>
      <c r="IOY2" s="649"/>
      <c r="IOZ2" s="649"/>
      <c r="IPA2" s="649"/>
      <c r="IPB2" s="649"/>
      <c r="IPC2" s="649"/>
      <c r="IPD2" s="649"/>
      <c r="IPE2" s="649"/>
      <c r="IPF2" s="649"/>
      <c r="IPG2" s="649"/>
      <c r="IPH2" s="649"/>
      <c r="IPI2" s="649"/>
      <c r="IPJ2" s="649"/>
      <c r="IPK2" s="649"/>
      <c r="IPL2" s="649"/>
      <c r="IPM2" s="649"/>
      <c r="IPN2" s="649"/>
      <c r="IPO2" s="649"/>
      <c r="IPP2" s="649"/>
      <c r="IPQ2" s="649"/>
      <c r="IPR2" s="649"/>
      <c r="IPS2" s="649"/>
      <c r="IPT2" s="649"/>
      <c r="IPU2" s="649"/>
      <c r="IPV2" s="649"/>
      <c r="IPW2" s="649"/>
      <c r="IPX2" s="649"/>
      <c r="IPY2" s="649"/>
      <c r="IPZ2" s="649"/>
      <c r="IQA2" s="649"/>
      <c r="IQB2" s="649"/>
      <c r="IQC2" s="649"/>
      <c r="IQD2" s="649"/>
      <c r="IQE2" s="649"/>
      <c r="IQF2" s="649"/>
      <c r="IQG2" s="649"/>
      <c r="IQH2" s="649"/>
      <c r="IQI2" s="649"/>
      <c r="IQJ2" s="649"/>
      <c r="IQK2" s="649"/>
      <c r="IQL2" s="649"/>
      <c r="IQM2" s="649"/>
      <c r="IQN2" s="649"/>
      <c r="IQO2" s="649"/>
      <c r="IQP2" s="649"/>
      <c r="IQQ2" s="649"/>
      <c r="IQR2" s="649"/>
      <c r="IQS2" s="649"/>
      <c r="IQT2" s="649"/>
      <c r="IQU2" s="649"/>
      <c r="IQV2" s="649"/>
      <c r="IQW2" s="649"/>
      <c r="IQX2" s="649"/>
      <c r="IQY2" s="649"/>
      <c r="IQZ2" s="649"/>
      <c r="IRA2" s="649"/>
      <c r="IRB2" s="649"/>
      <c r="IRC2" s="649"/>
      <c r="IRD2" s="649"/>
      <c r="IRE2" s="649"/>
      <c r="IRF2" s="649"/>
      <c r="IRG2" s="649"/>
      <c r="IRH2" s="649"/>
      <c r="IRI2" s="649"/>
      <c r="IRJ2" s="649"/>
      <c r="IRK2" s="649"/>
      <c r="IRL2" s="649"/>
      <c r="IRM2" s="649"/>
      <c r="IRN2" s="649"/>
      <c r="IRO2" s="649"/>
      <c r="IRP2" s="649"/>
      <c r="IRQ2" s="649"/>
      <c r="IRR2" s="649"/>
      <c r="IRS2" s="649"/>
      <c r="IRT2" s="649"/>
      <c r="IRU2" s="649"/>
      <c r="IRV2" s="649"/>
      <c r="IRW2" s="649"/>
      <c r="IRX2" s="649"/>
      <c r="IRY2" s="649"/>
      <c r="IRZ2" s="649"/>
      <c r="ISA2" s="649"/>
      <c r="ISB2" s="649"/>
      <c r="ISC2" s="649"/>
      <c r="ISD2" s="649"/>
      <c r="ISE2" s="649"/>
      <c r="ISF2" s="649"/>
      <c r="ISG2" s="649"/>
      <c r="ISH2" s="649"/>
      <c r="ISI2" s="649"/>
      <c r="ISJ2" s="649"/>
      <c r="ISK2" s="649"/>
      <c r="ISL2" s="649"/>
      <c r="ISM2" s="649"/>
      <c r="ISN2" s="649"/>
      <c r="ISO2" s="649"/>
      <c r="ISP2" s="649"/>
      <c r="ISQ2" s="649"/>
      <c r="ISR2" s="649"/>
      <c r="ISS2" s="649"/>
      <c r="IST2" s="649"/>
      <c r="ISU2" s="649"/>
      <c r="ISV2" s="649"/>
      <c r="ISW2" s="649"/>
      <c r="ISX2" s="649"/>
      <c r="ISY2" s="649"/>
      <c r="ISZ2" s="649"/>
      <c r="ITA2" s="649"/>
      <c r="ITB2" s="649"/>
      <c r="ITC2" s="649"/>
      <c r="ITD2" s="649"/>
      <c r="ITE2" s="649"/>
      <c r="ITF2" s="649"/>
      <c r="ITG2" s="649"/>
      <c r="ITH2" s="649"/>
      <c r="ITI2" s="649"/>
      <c r="ITJ2" s="649"/>
      <c r="ITK2" s="649"/>
      <c r="ITL2" s="649"/>
      <c r="ITM2" s="649"/>
      <c r="ITN2" s="649"/>
      <c r="ITO2" s="649"/>
      <c r="ITP2" s="649"/>
      <c r="ITQ2" s="649"/>
      <c r="ITR2" s="649"/>
      <c r="ITS2" s="649"/>
      <c r="ITT2" s="649"/>
      <c r="ITU2" s="649"/>
      <c r="ITV2" s="649"/>
      <c r="ITW2" s="649"/>
      <c r="ITX2" s="649"/>
      <c r="ITY2" s="649"/>
      <c r="ITZ2" s="649"/>
      <c r="IUA2" s="649"/>
      <c r="IUB2" s="649"/>
      <c r="IUC2" s="649"/>
      <c r="IUD2" s="649"/>
      <c r="IUE2" s="649"/>
      <c r="IUF2" s="649"/>
      <c r="IUG2" s="649"/>
      <c r="IUH2" s="649"/>
      <c r="IUI2" s="649"/>
      <c r="IUJ2" s="649"/>
      <c r="IUK2" s="649"/>
      <c r="IUL2" s="649"/>
      <c r="IUM2" s="649"/>
      <c r="IUN2" s="649"/>
      <c r="IUO2" s="649"/>
      <c r="IUP2" s="649"/>
      <c r="IUQ2" s="649"/>
      <c r="IUR2" s="649"/>
      <c r="IUS2" s="649"/>
      <c r="IUT2" s="649"/>
      <c r="IUU2" s="649"/>
      <c r="IUV2" s="649"/>
      <c r="IUW2" s="649"/>
      <c r="IUX2" s="649"/>
      <c r="IUY2" s="649"/>
      <c r="IUZ2" s="649"/>
      <c r="IVA2" s="649"/>
      <c r="IVB2" s="649"/>
      <c r="IVC2" s="649"/>
      <c r="IVD2" s="649"/>
      <c r="IVE2" s="649"/>
      <c r="IVF2" s="649"/>
      <c r="IVG2" s="649"/>
      <c r="IVH2" s="649"/>
      <c r="IVI2" s="649"/>
      <c r="IVJ2" s="649"/>
      <c r="IVK2" s="649"/>
      <c r="IVL2" s="649"/>
      <c r="IVM2" s="649"/>
      <c r="IVN2" s="649"/>
      <c r="IVO2" s="649"/>
      <c r="IVP2" s="649"/>
      <c r="IVQ2" s="649"/>
      <c r="IVR2" s="649"/>
      <c r="IVS2" s="649"/>
      <c r="IVT2" s="649"/>
      <c r="IVU2" s="649"/>
      <c r="IVV2" s="649"/>
      <c r="IVW2" s="649"/>
      <c r="IVX2" s="649"/>
      <c r="IVY2" s="649"/>
      <c r="IVZ2" s="649"/>
      <c r="IWA2" s="649"/>
      <c r="IWB2" s="649"/>
      <c r="IWC2" s="649"/>
      <c r="IWD2" s="649"/>
      <c r="IWE2" s="649"/>
      <c r="IWF2" s="649"/>
      <c r="IWG2" s="649"/>
      <c r="IWH2" s="649"/>
      <c r="IWI2" s="649"/>
      <c r="IWJ2" s="649"/>
      <c r="IWK2" s="649"/>
      <c r="IWL2" s="649"/>
      <c r="IWM2" s="649"/>
      <c r="IWN2" s="649"/>
      <c r="IWO2" s="649"/>
      <c r="IWP2" s="649"/>
      <c r="IWQ2" s="649"/>
      <c r="IWR2" s="649"/>
      <c r="IWS2" s="649"/>
      <c r="IWT2" s="649"/>
      <c r="IWU2" s="649"/>
      <c r="IWV2" s="649"/>
      <c r="IWW2" s="649"/>
      <c r="IWX2" s="649"/>
      <c r="IWY2" s="649"/>
      <c r="IWZ2" s="649"/>
      <c r="IXA2" s="649"/>
      <c r="IXB2" s="649"/>
      <c r="IXC2" s="649"/>
      <c r="IXD2" s="649"/>
      <c r="IXE2" s="649"/>
      <c r="IXF2" s="649"/>
      <c r="IXG2" s="649"/>
      <c r="IXH2" s="649"/>
      <c r="IXI2" s="649"/>
      <c r="IXJ2" s="649"/>
      <c r="IXK2" s="649"/>
      <c r="IXL2" s="649"/>
      <c r="IXM2" s="649"/>
      <c r="IXN2" s="649"/>
      <c r="IXO2" s="649"/>
      <c r="IXP2" s="649"/>
      <c r="IXQ2" s="649"/>
      <c r="IXR2" s="649"/>
      <c r="IXS2" s="649"/>
      <c r="IXT2" s="649"/>
      <c r="IXU2" s="649"/>
      <c r="IXV2" s="649"/>
      <c r="IXW2" s="649"/>
      <c r="IXX2" s="649"/>
      <c r="IXY2" s="649"/>
      <c r="IXZ2" s="649"/>
      <c r="IYA2" s="649"/>
      <c r="IYB2" s="649"/>
      <c r="IYC2" s="649"/>
      <c r="IYD2" s="649"/>
      <c r="IYE2" s="649"/>
      <c r="IYF2" s="649"/>
      <c r="IYG2" s="649"/>
      <c r="IYH2" s="649"/>
      <c r="IYI2" s="649"/>
      <c r="IYJ2" s="649"/>
      <c r="IYK2" s="649"/>
      <c r="IYL2" s="649"/>
      <c r="IYM2" s="649"/>
      <c r="IYN2" s="649"/>
      <c r="IYO2" s="649"/>
      <c r="IYP2" s="649"/>
      <c r="IYQ2" s="649"/>
      <c r="IYR2" s="649"/>
      <c r="IYS2" s="649"/>
      <c r="IYT2" s="649"/>
      <c r="IYU2" s="649"/>
      <c r="IYV2" s="649"/>
      <c r="IYW2" s="649"/>
      <c r="IYX2" s="649"/>
      <c r="IYY2" s="649"/>
      <c r="IYZ2" s="649"/>
      <c r="IZA2" s="649"/>
      <c r="IZB2" s="649"/>
      <c r="IZC2" s="649"/>
      <c r="IZD2" s="649"/>
      <c r="IZE2" s="649"/>
      <c r="IZF2" s="649"/>
      <c r="IZG2" s="649"/>
      <c r="IZH2" s="649"/>
      <c r="IZI2" s="649"/>
      <c r="IZJ2" s="649"/>
      <c r="IZK2" s="649"/>
      <c r="IZL2" s="649"/>
      <c r="IZM2" s="649"/>
      <c r="IZN2" s="649"/>
      <c r="IZO2" s="649"/>
      <c r="IZP2" s="649"/>
      <c r="IZQ2" s="649"/>
      <c r="IZR2" s="649"/>
      <c r="IZS2" s="649"/>
      <c r="IZT2" s="649"/>
      <c r="IZU2" s="649"/>
      <c r="IZV2" s="649"/>
      <c r="IZW2" s="649"/>
      <c r="IZX2" s="649"/>
      <c r="IZY2" s="649"/>
      <c r="IZZ2" s="649"/>
      <c r="JAA2" s="649"/>
      <c r="JAB2" s="649"/>
      <c r="JAC2" s="649"/>
      <c r="JAD2" s="649"/>
      <c r="JAE2" s="649"/>
      <c r="JAF2" s="649"/>
      <c r="JAG2" s="649"/>
      <c r="JAH2" s="649"/>
      <c r="JAI2" s="649"/>
      <c r="JAJ2" s="649"/>
      <c r="JAK2" s="649"/>
      <c r="JAL2" s="649"/>
      <c r="JAM2" s="649"/>
      <c r="JAN2" s="649"/>
      <c r="JAO2" s="649"/>
      <c r="JAP2" s="649"/>
      <c r="JAQ2" s="649"/>
      <c r="JAR2" s="649"/>
      <c r="JAS2" s="649"/>
      <c r="JAT2" s="649"/>
      <c r="JAU2" s="649"/>
      <c r="JAV2" s="649"/>
      <c r="JAW2" s="649"/>
      <c r="JAX2" s="649"/>
      <c r="JAY2" s="649"/>
      <c r="JAZ2" s="649"/>
      <c r="JBA2" s="649"/>
      <c r="JBB2" s="649"/>
      <c r="JBC2" s="649"/>
      <c r="JBD2" s="649"/>
      <c r="JBE2" s="649"/>
      <c r="JBF2" s="649"/>
      <c r="JBG2" s="649"/>
      <c r="JBH2" s="649"/>
      <c r="JBI2" s="649"/>
      <c r="JBJ2" s="649"/>
      <c r="JBK2" s="649"/>
      <c r="JBL2" s="649"/>
      <c r="JBM2" s="649"/>
      <c r="JBN2" s="649"/>
      <c r="JBO2" s="649"/>
      <c r="JBP2" s="649"/>
      <c r="JBQ2" s="649"/>
      <c r="JBR2" s="649"/>
      <c r="JBS2" s="649"/>
      <c r="JBT2" s="649"/>
      <c r="JBU2" s="649"/>
      <c r="JBV2" s="649"/>
      <c r="JBW2" s="649"/>
      <c r="JBX2" s="649"/>
      <c r="JBY2" s="649"/>
      <c r="JBZ2" s="649"/>
      <c r="JCA2" s="649"/>
      <c r="JCB2" s="649"/>
      <c r="JCC2" s="649"/>
      <c r="JCD2" s="649"/>
      <c r="JCE2" s="649"/>
      <c r="JCF2" s="649"/>
      <c r="JCG2" s="649"/>
      <c r="JCH2" s="649"/>
      <c r="JCI2" s="649"/>
      <c r="JCJ2" s="649"/>
      <c r="JCK2" s="649"/>
      <c r="JCL2" s="649"/>
      <c r="JCM2" s="649"/>
      <c r="JCN2" s="649"/>
      <c r="JCO2" s="649"/>
      <c r="JCP2" s="649"/>
      <c r="JCQ2" s="649"/>
      <c r="JCR2" s="649"/>
      <c r="JCS2" s="649"/>
      <c r="JCT2" s="649"/>
      <c r="JCU2" s="649"/>
      <c r="JCV2" s="649"/>
      <c r="JCW2" s="649"/>
      <c r="JCX2" s="649"/>
      <c r="JCY2" s="649"/>
      <c r="JCZ2" s="649"/>
      <c r="JDA2" s="649"/>
      <c r="JDB2" s="649"/>
      <c r="JDC2" s="649"/>
      <c r="JDD2" s="649"/>
      <c r="JDE2" s="649"/>
      <c r="JDF2" s="649"/>
      <c r="JDG2" s="649"/>
      <c r="JDH2" s="649"/>
      <c r="JDI2" s="649"/>
      <c r="JDJ2" s="649"/>
      <c r="JDK2" s="649"/>
      <c r="JDL2" s="649"/>
      <c r="JDM2" s="649"/>
      <c r="JDN2" s="649"/>
      <c r="JDO2" s="649"/>
      <c r="JDP2" s="649"/>
      <c r="JDQ2" s="649"/>
      <c r="JDR2" s="649"/>
      <c r="JDS2" s="649"/>
      <c r="JDT2" s="649"/>
      <c r="JDU2" s="649"/>
      <c r="JDV2" s="649"/>
      <c r="JDW2" s="649"/>
      <c r="JDX2" s="649"/>
      <c r="JDY2" s="649"/>
      <c r="JDZ2" s="649"/>
      <c r="JEA2" s="649"/>
      <c r="JEB2" s="649"/>
      <c r="JEC2" s="649"/>
      <c r="JED2" s="649"/>
      <c r="JEE2" s="649"/>
      <c r="JEF2" s="649"/>
      <c r="JEG2" s="649"/>
      <c r="JEH2" s="649"/>
      <c r="JEI2" s="649"/>
      <c r="JEJ2" s="649"/>
      <c r="JEK2" s="649"/>
      <c r="JEL2" s="649"/>
      <c r="JEM2" s="649"/>
      <c r="JEN2" s="649"/>
      <c r="JEO2" s="649"/>
      <c r="JEP2" s="649"/>
      <c r="JEQ2" s="649"/>
      <c r="JER2" s="649"/>
      <c r="JES2" s="649"/>
      <c r="JET2" s="649"/>
      <c r="JEU2" s="649"/>
      <c r="JEV2" s="649"/>
      <c r="JEW2" s="649"/>
      <c r="JEX2" s="649"/>
      <c r="JEY2" s="649"/>
      <c r="JEZ2" s="649"/>
      <c r="JFA2" s="649"/>
      <c r="JFB2" s="649"/>
      <c r="JFC2" s="649"/>
      <c r="JFD2" s="649"/>
      <c r="JFE2" s="649"/>
      <c r="JFF2" s="649"/>
      <c r="JFG2" s="649"/>
      <c r="JFH2" s="649"/>
      <c r="JFI2" s="649"/>
      <c r="JFJ2" s="649"/>
      <c r="JFK2" s="649"/>
      <c r="JFL2" s="649"/>
      <c r="JFM2" s="649"/>
      <c r="JFN2" s="649"/>
      <c r="JFO2" s="649"/>
      <c r="JFP2" s="649"/>
      <c r="JFQ2" s="649"/>
      <c r="JFR2" s="649"/>
      <c r="JFS2" s="649"/>
      <c r="JFT2" s="649"/>
      <c r="JFU2" s="649"/>
      <c r="JFV2" s="649"/>
      <c r="JFW2" s="649"/>
      <c r="JFX2" s="649"/>
      <c r="JFY2" s="649"/>
      <c r="JFZ2" s="649"/>
      <c r="JGA2" s="649"/>
      <c r="JGB2" s="649"/>
      <c r="JGC2" s="649"/>
      <c r="JGD2" s="649"/>
      <c r="JGE2" s="649"/>
      <c r="JGF2" s="649"/>
      <c r="JGG2" s="649"/>
      <c r="JGH2" s="649"/>
      <c r="JGI2" s="649"/>
      <c r="JGJ2" s="649"/>
      <c r="JGK2" s="649"/>
      <c r="JGL2" s="649"/>
      <c r="JGM2" s="649"/>
      <c r="JGN2" s="649"/>
      <c r="JGO2" s="649"/>
      <c r="JGP2" s="649"/>
      <c r="JGQ2" s="649"/>
      <c r="JGR2" s="649"/>
      <c r="JGS2" s="649"/>
      <c r="JGT2" s="649"/>
      <c r="JGU2" s="649"/>
      <c r="JGV2" s="649"/>
      <c r="JGW2" s="649"/>
      <c r="JGX2" s="649"/>
      <c r="JGY2" s="649"/>
      <c r="JGZ2" s="649"/>
      <c r="JHA2" s="649"/>
      <c r="JHB2" s="649"/>
      <c r="JHC2" s="649"/>
      <c r="JHD2" s="649"/>
      <c r="JHE2" s="649"/>
      <c r="JHF2" s="649"/>
      <c r="JHG2" s="649"/>
      <c r="JHH2" s="649"/>
      <c r="JHI2" s="649"/>
      <c r="JHJ2" s="649"/>
      <c r="JHK2" s="649"/>
      <c r="JHL2" s="649"/>
      <c r="JHM2" s="649"/>
      <c r="JHN2" s="649"/>
      <c r="JHO2" s="649"/>
      <c r="JHP2" s="649"/>
      <c r="JHQ2" s="649"/>
      <c r="JHR2" s="649"/>
      <c r="JHS2" s="649"/>
      <c r="JHT2" s="649"/>
      <c r="JHU2" s="649"/>
      <c r="JHV2" s="649"/>
      <c r="JHW2" s="649"/>
      <c r="JHX2" s="649"/>
      <c r="JHY2" s="649"/>
      <c r="JHZ2" s="649"/>
      <c r="JIA2" s="649"/>
      <c r="JIB2" s="649"/>
      <c r="JIC2" s="649"/>
      <c r="JID2" s="649"/>
      <c r="JIE2" s="649"/>
      <c r="JIF2" s="649"/>
      <c r="JIG2" s="649"/>
      <c r="JIH2" s="649"/>
      <c r="JII2" s="649"/>
      <c r="JIJ2" s="649"/>
      <c r="JIK2" s="649"/>
      <c r="JIL2" s="649"/>
      <c r="JIM2" s="649"/>
      <c r="JIN2" s="649"/>
      <c r="JIO2" s="649"/>
      <c r="JIP2" s="649"/>
      <c r="JIQ2" s="649"/>
      <c r="JIR2" s="649"/>
      <c r="JIS2" s="649"/>
      <c r="JIT2" s="649"/>
      <c r="JIU2" s="649"/>
      <c r="JIV2" s="649"/>
      <c r="JIW2" s="649"/>
      <c r="JIX2" s="649"/>
      <c r="JIY2" s="649"/>
      <c r="JIZ2" s="649"/>
      <c r="JJA2" s="649"/>
      <c r="JJB2" s="649"/>
      <c r="JJC2" s="649"/>
      <c r="JJD2" s="649"/>
      <c r="JJE2" s="649"/>
      <c r="JJF2" s="649"/>
      <c r="JJG2" s="649"/>
      <c r="JJH2" s="649"/>
      <c r="JJI2" s="649"/>
      <c r="JJJ2" s="649"/>
      <c r="JJK2" s="649"/>
      <c r="JJL2" s="649"/>
      <c r="JJM2" s="649"/>
      <c r="JJN2" s="649"/>
      <c r="JJO2" s="649"/>
      <c r="JJP2" s="649"/>
      <c r="JJQ2" s="649"/>
      <c r="JJR2" s="649"/>
      <c r="JJS2" s="649"/>
      <c r="JJT2" s="649"/>
      <c r="JJU2" s="649"/>
      <c r="JJV2" s="649"/>
      <c r="JJW2" s="649"/>
      <c r="JJX2" s="649"/>
      <c r="JJY2" s="649"/>
      <c r="JJZ2" s="649"/>
      <c r="JKA2" s="649"/>
      <c r="JKB2" s="649"/>
      <c r="JKC2" s="649"/>
      <c r="JKD2" s="649"/>
      <c r="JKE2" s="649"/>
      <c r="JKF2" s="649"/>
      <c r="JKG2" s="649"/>
      <c r="JKH2" s="649"/>
      <c r="JKI2" s="649"/>
      <c r="JKJ2" s="649"/>
      <c r="JKK2" s="649"/>
      <c r="JKL2" s="649"/>
      <c r="JKM2" s="649"/>
      <c r="JKN2" s="649"/>
      <c r="JKO2" s="649"/>
      <c r="JKP2" s="649"/>
      <c r="JKQ2" s="649"/>
      <c r="JKR2" s="649"/>
      <c r="JKS2" s="649"/>
      <c r="JKT2" s="649"/>
      <c r="JKU2" s="649"/>
      <c r="JKV2" s="649"/>
      <c r="JKW2" s="649"/>
      <c r="JKX2" s="649"/>
      <c r="JKY2" s="649"/>
      <c r="JKZ2" s="649"/>
      <c r="JLA2" s="649"/>
      <c r="JLB2" s="649"/>
      <c r="JLC2" s="649"/>
      <c r="JLD2" s="649"/>
      <c r="JLE2" s="649"/>
      <c r="JLF2" s="649"/>
      <c r="JLG2" s="649"/>
      <c r="JLH2" s="649"/>
      <c r="JLI2" s="649"/>
      <c r="JLJ2" s="649"/>
      <c r="JLK2" s="649"/>
      <c r="JLL2" s="649"/>
      <c r="JLM2" s="649"/>
      <c r="JLN2" s="649"/>
      <c r="JLO2" s="649"/>
      <c r="JLP2" s="649"/>
      <c r="JLQ2" s="649"/>
      <c r="JLR2" s="649"/>
      <c r="JLS2" s="649"/>
      <c r="JLT2" s="649"/>
      <c r="JLU2" s="649"/>
      <c r="JLV2" s="649"/>
      <c r="JLW2" s="649"/>
      <c r="JLX2" s="649"/>
      <c r="JLY2" s="649"/>
      <c r="JLZ2" s="649"/>
      <c r="JMA2" s="649"/>
      <c r="JMB2" s="649"/>
      <c r="JMC2" s="649"/>
      <c r="JMD2" s="649"/>
      <c r="JME2" s="649"/>
      <c r="JMF2" s="649"/>
      <c r="JMG2" s="649"/>
      <c r="JMH2" s="649"/>
      <c r="JMI2" s="649"/>
      <c r="JMJ2" s="649"/>
      <c r="JMK2" s="649"/>
      <c r="JML2" s="649"/>
      <c r="JMM2" s="649"/>
      <c r="JMN2" s="649"/>
      <c r="JMO2" s="649"/>
      <c r="JMP2" s="649"/>
      <c r="JMQ2" s="649"/>
      <c r="JMR2" s="649"/>
      <c r="JMS2" s="649"/>
      <c r="JMT2" s="649"/>
      <c r="JMU2" s="649"/>
      <c r="JMV2" s="649"/>
      <c r="JMW2" s="649"/>
      <c r="JMX2" s="649"/>
      <c r="JMY2" s="649"/>
      <c r="JMZ2" s="649"/>
      <c r="JNA2" s="649"/>
      <c r="JNB2" s="649"/>
      <c r="JNC2" s="649"/>
      <c r="JND2" s="649"/>
      <c r="JNE2" s="649"/>
      <c r="JNF2" s="649"/>
      <c r="JNG2" s="649"/>
      <c r="JNH2" s="649"/>
      <c r="JNI2" s="649"/>
      <c r="JNJ2" s="649"/>
      <c r="JNK2" s="649"/>
      <c r="JNL2" s="649"/>
      <c r="JNM2" s="649"/>
      <c r="JNN2" s="649"/>
      <c r="JNO2" s="649"/>
      <c r="JNP2" s="649"/>
      <c r="JNQ2" s="649"/>
      <c r="JNR2" s="649"/>
      <c r="JNS2" s="649"/>
      <c r="JNT2" s="649"/>
      <c r="JNU2" s="649"/>
      <c r="JNV2" s="649"/>
      <c r="JNW2" s="649"/>
      <c r="JNX2" s="649"/>
      <c r="JNY2" s="649"/>
      <c r="JNZ2" s="649"/>
      <c r="JOA2" s="649"/>
      <c r="JOB2" s="649"/>
      <c r="JOC2" s="649"/>
      <c r="JOD2" s="649"/>
      <c r="JOE2" s="649"/>
      <c r="JOF2" s="649"/>
      <c r="JOG2" s="649"/>
      <c r="JOH2" s="649"/>
      <c r="JOI2" s="649"/>
      <c r="JOJ2" s="649"/>
      <c r="JOK2" s="649"/>
      <c r="JOL2" s="649"/>
      <c r="JOM2" s="649"/>
      <c r="JON2" s="649"/>
      <c r="JOO2" s="649"/>
      <c r="JOP2" s="649"/>
      <c r="JOQ2" s="649"/>
      <c r="JOR2" s="649"/>
      <c r="JOS2" s="649"/>
      <c r="JOT2" s="649"/>
      <c r="JOU2" s="649"/>
      <c r="JOV2" s="649"/>
      <c r="JOW2" s="649"/>
      <c r="JOX2" s="649"/>
      <c r="JOY2" s="649"/>
      <c r="JOZ2" s="649"/>
      <c r="JPA2" s="649"/>
      <c r="JPB2" s="649"/>
      <c r="JPC2" s="649"/>
      <c r="JPD2" s="649"/>
      <c r="JPE2" s="649"/>
      <c r="JPF2" s="649"/>
      <c r="JPG2" s="649"/>
      <c r="JPH2" s="649"/>
      <c r="JPI2" s="649"/>
      <c r="JPJ2" s="649"/>
      <c r="JPK2" s="649"/>
      <c r="JPL2" s="649"/>
      <c r="JPM2" s="649"/>
      <c r="JPN2" s="649"/>
      <c r="JPO2" s="649"/>
      <c r="JPP2" s="649"/>
      <c r="JPQ2" s="649"/>
      <c r="JPR2" s="649"/>
      <c r="JPS2" s="649"/>
      <c r="JPT2" s="649"/>
      <c r="JPU2" s="649"/>
      <c r="JPV2" s="649"/>
      <c r="JPW2" s="649"/>
      <c r="JPX2" s="649"/>
      <c r="JPY2" s="649"/>
      <c r="JPZ2" s="649"/>
      <c r="JQA2" s="649"/>
      <c r="JQB2" s="649"/>
      <c r="JQC2" s="649"/>
      <c r="JQD2" s="649"/>
      <c r="JQE2" s="649"/>
      <c r="JQF2" s="649"/>
      <c r="JQG2" s="649"/>
      <c r="JQH2" s="649"/>
      <c r="JQI2" s="649"/>
      <c r="JQJ2" s="649"/>
      <c r="JQK2" s="649"/>
      <c r="JQL2" s="649"/>
      <c r="JQM2" s="649"/>
      <c r="JQN2" s="649"/>
      <c r="JQO2" s="649"/>
      <c r="JQP2" s="649"/>
      <c r="JQQ2" s="649"/>
      <c r="JQR2" s="649"/>
      <c r="JQS2" s="649"/>
      <c r="JQT2" s="649"/>
      <c r="JQU2" s="649"/>
      <c r="JQV2" s="649"/>
      <c r="JQW2" s="649"/>
      <c r="JQX2" s="649"/>
      <c r="JQY2" s="649"/>
      <c r="JQZ2" s="649"/>
      <c r="JRA2" s="649"/>
      <c r="JRB2" s="649"/>
      <c r="JRC2" s="649"/>
      <c r="JRD2" s="649"/>
      <c r="JRE2" s="649"/>
      <c r="JRF2" s="649"/>
      <c r="JRG2" s="649"/>
      <c r="JRH2" s="649"/>
      <c r="JRI2" s="649"/>
      <c r="JRJ2" s="649"/>
      <c r="JRK2" s="649"/>
      <c r="JRL2" s="649"/>
      <c r="JRM2" s="649"/>
      <c r="JRN2" s="649"/>
      <c r="JRO2" s="649"/>
      <c r="JRP2" s="649"/>
      <c r="JRQ2" s="649"/>
      <c r="JRR2" s="649"/>
      <c r="JRS2" s="649"/>
      <c r="JRT2" s="649"/>
      <c r="JRU2" s="649"/>
      <c r="JRV2" s="649"/>
      <c r="JRW2" s="649"/>
      <c r="JRX2" s="649"/>
      <c r="JRY2" s="649"/>
      <c r="JRZ2" s="649"/>
      <c r="JSA2" s="649"/>
      <c r="JSB2" s="649"/>
      <c r="JSC2" s="649"/>
      <c r="JSD2" s="649"/>
      <c r="JSE2" s="649"/>
      <c r="JSF2" s="649"/>
      <c r="JSG2" s="649"/>
      <c r="JSH2" s="649"/>
      <c r="JSI2" s="649"/>
      <c r="JSJ2" s="649"/>
      <c r="JSK2" s="649"/>
      <c r="JSL2" s="649"/>
      <c r="JSM2" s="649"/>
      <c r="JSN2" s="649"/>
      <c r="JSO2" s="649"/>
      <c r="JSP2" s="649"/>
      <c r="JSQ2" s="649"/>
      <c r="JSR2" s="649"/>
      <c r="JSS2" s="649"/>
      <c r="JST2" s="649"/>
      <c r="JSU2" s="649"/>
      <c r="JSV2" s="649"/>
      <c r="JSW2" s="649"/>
      <c r="JSX2" s="649"/>
      <c r="JSY2" s="649"/>
      <c r="JSZ2" s="649"/>
      <c r="JTA2" s="649"/>
      <c r="JTB2" s="649"/>
      <c r="JTC2" s="649"/>
      <c r="JTD2" s="649"/>
      <c r="JTE2" s="649"/>
      <c r="JTF2" s="649"/>
      <c r="JTG2" s="649"/>
      <c r="JTH2" s="649"/>
      <c r="JTI2" s="649"/>
      <c r="JTJ2" s="649"/>
      <c r="JTK2" s="649"/>
      <c r="JTL2" s="649"/>
      <c r="JTM2" s="649"/>
      <c r="JTN2" s="649"/>
      <c r="JTO2" s="649"/>
      <c r="JTP2" s="649"/>
      <c r="JTQ2" s="649"/>
      <c r="JTR2" s="649"/>
      <c r="JTS2" s="649"/>
      <c r="JTT2" s="649"/>
      <c r="JTU2" s="649"/>
      <c r="JTV2" s="649"/>
      <c r="JTW2" s="649"/>
      <c r="JTX2" s="649"/>
      <c r="JTY2" s="649"/>
      <c r="JTZ2" s="649"/>
      <c r="JUA2" s="649"/>
      <c r="JUB2" s="649"/>
      <c r="JUC2" s="649"/>
      <c r="JUD2" s="649"/>
      <c r="JUE2" s="649"/>
      <c r="JUF2" s="649"/>
      <c r="JUG2" s="649"/>
      <c r="JUH2" s="649"/>
      <c r="JUI2" s="649"/>
      <c r="JUJ2" s="649"/>
      <c r="JUK2" s="649"/>
      <c r="JUL2" s="649"/>
      <c r="JUM2" s="649"/>
      <c r="JUN2" s="649"/>
      <c r="JUO2" s="649"/>
      <c r="JUP2" s="649"/>
      <c r="JUQ2" s="649"/>
      <c r="JUR2" s="649"/>
      <c r="JUS2" s="649"/>
      <c r="JUT2" s="649"/>
      <c r="JUU2" s="649"/>
      <c r="JUV2" s="649"/>
      <c r="JUW2" s="649"/>
      <c r="JUX2" s="649"/>
      <c r="JUY2" s="649"/>
      <c r="JUZ2" s="649"/>
      <c r="JVA2" s="649"/>
      <c r="JVB2" s="649"/>
      <c r="JVC2" s="649"/>
      <c r="JVD2" s="649"/>
      <c r="JVE2" s="649"/>
      <c r="JVF2" s="649"/>
      <c r="JVG2" s="649"/>
      <c r="JVH2" s="649"/>
      <c r="JVI2" s="649"/>
      <c r="JVJ2" s="649"/>
      <c r="JVK2" s="649"/>
      <c r="JVL2" s="649"/>
      <c r="JVM2" s="649"/>
      <c r="JVN2" s="649"/>
      <c r="JVO2" s="649"/>
      <c r="JVP2" s="649"/>
      <c r="JVQ2" s="649"/>
      <c r="JVR2" s="649"/>
      <c r="JVS2" s="649"/>
      <c r="JVT2" s="649"/>
      <c r="JVU2" s="649"/>
      <c r="JVV2" s="649"/>
      <c r="JVW2" s="649"/>
      <c r="JVX2" s="649"/>
      <c r="JVY2" s="649"/>
      <c r="JVZ2" s="649"/>
      <c r="JWA2" s="649"/>
      <c r="JWB2" s="649"/>
      <c r="JWC2" s="649"/>
      <c r="JWD2" s="649"/>
      <c r="JWE2" s="649"/>
      <c r="JWF2" s="649"/>
      <c r="JWG2" s="649"/>
      <c r="JWH2" s="649"/>
      <c r="JWI2" s="649"/>
      <c r="JWJ2" s="649"/>
      <c r="JWK2" s="649"/>
      <c r="JWL2" s="649"/>
      <c r="JWM2" s="649"/>
      <c r="JWN2" s="649"/>
      <c r="JWO2" s="649"/>
      <c r="JWP2" s="649"/>
      <c r="JWQ2" s="649"/>
      <c r="JWR2" s="649"/>
      <c r="JWS2" s="649"/>
      <c r="JWT2" s="649"/>
      <c r="JWU2" s="649"/>
      <c r="JWV2" s="649"/>
      <c r="JWW2" s="649"/>
      <c r="JWX2" s="649"/>
      <c r="JWY2" s="649"/>
      <c r="JWZ2" s="649"/>
      <c r="JXA2" s="649"/>
      <c r="JXB2" s="649"/>
      <c r="JXC2" s="649"/>
      <c r="JXD2" s="649"/>
      <c r="JXE2" s="649"/>
      <c r="JXF2" s="649"/>
      <c r="JXG2" s="649"/>
      <c r="JXH2" s="649"/>
      <c r="JXI2" s="649"/>
      <c r="JXJ2" s="649"/>
      <c r="JXK2" s="649"/>
      <c r="JXL2" s="649"/>
      <c r="JXM2" s="649"/>
      <c r="JXN2" s="649"/>
      <c r="JXO2" s="649"/>
      <c r="JXP2" s="649"/>
      <c r="JXQ2" s="649"/>
      <c r="JXR2" s="649"/>
      <c r="JXS2" s="649"/>
      <c r="JXT2" s="649"/>
      <c r="JXU2" s="649"/>
      <c r="JXV2" s="649"/>
      <c r="JXW2" s="649"/>
      <c r="JXX2" s="649"/>
      <c r="JXY2" s="649"/>
      <c r="JXZ2" s="649"/>
      <c r="JYA2" s="649"/>
      <c r="JYB2" s="649"/>
      <c r="JYC2" s="649"/>
      <c r="JYD2" s="649"/>
      <c r="JYE2" s="649"/>
      <c r="JYF2" s="649"/>
      <c r="JYG2" s="649"/>
      <c r="JYH2" s="649"/>
      <c r="JYI2" s="649"/>
      <c r="JYJ2" s="649"/>
      <c r="JYK2" s="649"/>
      <c r="JYL2" s="649"/>
      <c r="JYM2" s="649"/>
      <c r="JYN2" s="649"/>
      <c r="JYO2" s="649"/>
      <c r="JYP2" s="649"/>
      <c r="JYQ2" s="649"/>
      <c r="JYR2" s="649"/>
      <c r="JYS2" s="649"/>
      <c r="JYT2" s="649"/>
      <c r="JYU2" s="649"/>
      <c r="JYV2" s="649"/>
      <c r="JYW2" s="649"/>
      <c r="JYX2" s="649"/>
      <c r="JYY2" s="649"/>
      <c r="JYZ2" s="649"/>
      <c r="JZA2" s="649"/>
      <c r="JZB2" s="649"/>
      <c r="JZC2" s="649"/>
      <c r="JZD2" s="649"/>
      <c r="JZE2" s="649"/>
      <c r="JZF2" s="649"/>
      <c r="JZG2" s="649"/>
      <c r="JZH2" s="649"/>
      <c r="JZI2" s="649"/>
      <c r="JZJ2" s="649"/>
      <c r="JZK2" s="649"/>
      <c r="JZL2" s="649"/>
      <c r="JZM2" s="649"/>
      <c r="JZN2" s="649"/>
      <c r="JZO2" s="649"/>
      <c r="JZP2" s="649"/>
      <c r="JZQ2" s="649"/>
      <c r="JZR2" s="649"/>
      <c r="JZS2" s="649"/>
      <c r="JZT2" s="649"/>
      <c r="JZU2" s="649"/>
      <c r="JZV2" s="649"/>
      <c r="JZW2" s="649"/>
      <c r="JZX2" s="649"/>
      <c r="JZY2" s="649"/>
      <c r="JZZ2" s="649"/>
      <c r="KAA2" s="649"/>
      <c r="KAB2" s="649"/>
      <c r="KAC2" s="649"/>
      <c r="KAD2" s="649"/>
      <c r="KAE2" s="649"/>
      <c r="KAF2" s="649"/>
      <c r="KAG2" s="649"/>
      <c r="KAH2" s="649"/>
      <c r="KAI2" s="649"/>
      <c r="KAJ2" s="649"/>
      <c r="KAK2" s="649"/>
      <c r="KAL2" s="649"/>
      <c r="KAM2" s="649"/>
      <c r="KAN2" s="649"/>
      <c r="KAO2" s="649"/>
      <c r="KAP2" s="649"/>
      <c r="KAQ2" s="649"/>
      <c r="KAR2" s="649"/>
      <c r="KAS2" s="649"/>
      <c r="KAT2" s="649"/>
      <c r="KAU2" s="649"/>
      <c r="KAV2" s="649"/>
      <c r="KAW2" s="649"/>
      <c r="KAX2" s="649"/>
      <c r="KAY2" s="649"/>
      <c r="KAZ2" s="649"/>
      <c r="KBA2" s="649"/>
      <c r="KBB2" s="649"/>
      <c r="KBC2" s="649"/>
      <c r="KBD2" s="649"/>
      <c r="KBE2" s="649"/>
      <c r="KBF2" s="649"/>
      <c r="KBG2" s="649"/>
      <c r="KBH2" s="649"/>
      <c r="KBI2" s="649"/>
      <c r="KBJ2" s="649"/>
      <c r="KBK2" s="649"/>
      <c r="KBL2" s="649"/>
      <c r="KBM2" s="649"/>
      <c r="KBN2" s="649"/>
      <c r="KBO2" s="649"/>
      <c r="KBP2" s="649"/>
      <c r="KBQ2" s="649"/>
      <c r="KBR2" s="649"/>
      <c r="KBS2" s="649"/>
      <c r="KBT2" s="649"/>
      <c r="KBU2" s="649"/>
      <c r="KBV2" s="649"/>
      <c r="KBW2" s="649"/>
      <c r="KBX2" s="649"/>
      <c r="KBY2" s="649"/>
      <c r="KBZ2" s="649"/>
      <c r="KCA2" s="649"/>
      <c r="KCB2" s="649"/>
      <c r="KCC2" s="649"/>
      <c r="KCD2" s="649"/>
      <c r="KCE2" s="649"/>
      <c r="KCF2" s="649"/>
      <c r="KCG2" s="649"/>
      <c r="KCH2" s="649"/>
      <c r="KCI2" s="649"/>
      <c r="KCJ2" s="649"/>
      <c r="KCK2" s="649"/>
      <c r="KCL2" s="649"/>
      <c r="KCM2" s="649"/>
      <c r="KCN2" s="649"/>
      <c r="KCO2" s="649"/>
      <c r="KCP2" s="649"/>
      <c r="KCQ2" s="649"/>
      <c r="KCR2" s="649"/>
      <c r="KCS2" s="649"/>
      <c r="KCT2" s="649"/>
      <c r="KCU2" s="649"/>
      <c r="KCV2" s="649"/>
      <c r="KCW2" s="649"/>
      <c r="KCX2" s="649"/>
      <c r="KCY2" s="649"/>
      <c r="KCZ2" s="649"/>
      <c r="KDA2" s="649"/>
      <c r="KDB2" s="649"/>
      <c r="KDC2" s="649"/>
      <c r="KDD2" s="649"/>
      <c r="KDE2" s="649"/>
      <c r="KDF2" s="649"/>
      <c r="KDG2" s="649"/>
      <c r="KDH2" s="649"/>
      <c r="KDI2" s="649"/>
      <c r="KDJ2" s="649"/>
      <c r="KDK2" s="649"/>
      <c r="KDL2" s="649"/>
      <c r="KDM2" s="649"/>
      <c r="KDN2" s="649"/>
      <c r="KDO2" s="649"/>
      <c r="KDP2" s="649"/>
      <c r="KDQ2" s="649"/>
      <c r="KDR2" s="649"/>
      <c r="KDS2" s="649"/>
      <c r="KDT2" s="649"/>
      <c r="KDU2" s="649"/>
      <c r="KDV2" s="649"/>
      <c r="KDW2" s="649"/>
      <c r="KDX2" s="649"/>
      <c r="KDY2" s="649"/>
      <c r="KDZ2" s="649"/>
      <c r="KEA2" s="649"/>
      <c r="KEB2" s="649"/>
      <c r="KEC2" s="649"/>
      <c r="KED2" s="649"/>
      <c r="KEE2" s="649"/>
      <c r="KEF2" s="649"/>
      <c r="KEG2" s="649"/>
      <c r="KEH2" s="649"/>
      <c r="KEI2" s="649"/>
      <c r="KEJ2" s="649"/>
      <c r="KEK2" s="649"/>
      <c r="KEL2" s="649"/>
      <c r="KEM2" s="649"/>
      <c r="KEN2" s="649"/>
      <c r="KEO2" s="649"/>
      <c r="KEP2" s="649"/>
      <c r="KEQ2" s="649"/>
      <c r="KER2" s="649"/>
      <c r="KES2" s="649"/>
      <c r="KET2" s="649"/>
      <c r="KEU2" s="649"/>
      <c r="KEV2" s="649"/>
      <c r="KEW2" s="649"/>
      <c r="KEX2" s="649"/>
      <c r="KEY2" s="649"/>
      <c r="KEZ2" s="649"/>
      <c r="KFA2" s="649"/>
      <c r="KFB2" s="649"/>
      <c r="KFC2" s="649"/>
      <c r="KFD2" s="649"/>
      <c r="KFE2" s="649"/>
      <c r="KFF2" s="649"/>
      <c r="KFG2" s="649"/>
      <c r="KFH2" s="649"/>
      <c r="KFI2" s="649"/>
      <c r="KFJ2" s="649"/>
      <c r="KFK2" s="649"/>
      <c r="KFL2" s="649"/>
      <c r="KFM2" s="649"/>
      <c r="KFN2" s="649"/>
      <c r="KFO2" s="649"/>
      <c r="KFP2" s="649"/>
      <c r="KFQ2" s="649"/>
      <c r="KFR2" s="649"/>
      <c r="KFS2" s="649"/>
      <c r="KFT2" s="649"/>
      <c r="KFU2" s="649"/>
      <c r="KFV2" s="649"/>
      <c r="KFW2" s="649"/>
      <c r="KFX2" s="649"/>
      <c r="KFY2" s="649"/>
      <c r="KFZ2" s="649"/>
      <c r="KGA2" s="649"/>
      <c r="KGB2" s="649"/>
      <c r="KGC2" s="649"/>
      <c r="KGD2" s="649"/>
      <c r="KGE2" s="649"/>
      <c r="KGF2" s="649"/>
      <c r="KGG2" s="649"/>
      <c r="KGH2" s="649"/>
      <c r="KGI2" s="649"/>
      <c r="KGJ2" s="649"/>
      <c r="KGK2" s="649"/>
      <c r="KGL2" s="649"/>
      <c r="KGM2" s="649"/>
      <c r="KGN2" s="649"/>
      <c r="KGO2" s="649"/>
      <c r="KGP2" s="649"/>
      <c r="KGQ2" s="649"/>
      <c r="KGR2" s="649"/>
      <c r="KGS2" s="649"/>
      <c r="KGT2" s="649"/>
      <c r="KGU2" s="649"/>
      <c r="KGV2" s="649"/>
      <c r="KGW2" s="649"/>
      <c r="KGX2" s="649"/>
      <c r="KGY2" s="649"/>
      <c r="KGZ2" s="649"/>
      <c r="KHA2" s="649"/>
      <c r="KHB2" s="649"/>
      <c r="KHC2" s="649"/>
      <c r="KHD2" s="649"/>
      <c r="KHE2" s="649"/>
      <c r="KHF2" s="649"/>
      <c r="KHG2" s="649"/>
      <c r="KHH2" s="649"/>
      <c r="KHI2" s="649"/>
      <c r="KHJ2" s="649"/>
      <c r="KHK2" s="649"/>
      <c r="KHL2" s="649"/>
      <c r="KHM2" s="649"/>
      <c r="KHN2" s="649"/>
      <c r="KHO2" s="649"/>
      <c r="KHP2" s="649"/>
      <c r="KHQ2" s="649"/>
      <c r="KHR2" s="649"/>
      <c r="KHS2" s="649"/>
      <c r="KHT2" s="649"/>
      <c r="KHU2" s="649"/>
      <c r="KHV2" s="649"/>
      <c r="KHW2" s="649"/>
      <c r="KHX2" s="649"/>
      <c r="KHY2" s="649"/>
      <c r="KHZ2" s="649"/>
      <c r="KIA2" s="649"/>
      <c r="KIB2" s="649"/>
      <c r="KIC2" s="649"/>
      <c r="KID2" s="649"/>
      <c r="KIE2" s="649"/>
      <c r="KIF2" s="649"/>
      <c r="KIG2" s="649"/>
      <c r="KIH2" s="649"/>
      <c r="KII2" s="649"/>
      <c r="KIJ2" s="649"/>
      <c r="KIK2" s="649"/>
      <c r="KIL2" s="649"/>
      <c r="KIM2" s="649"/>
      <c r="KIN2" s="649"/>
      <c r="KIO2" s="649"/>
      <c r="KIP2" s="649"/>
      <c r="KIQ2" s="649"/>
      <c r="KIR2" s="649"/>
      <c r="KIS2" s="649"/>
      <c r="KIT2" s="649"/>
      <c r="KIU2" s="649"/>
      <c r="KIV2" s="649"/>
      <c r="KIW2" s="649"/>
      <c r="KIX2" s="649"/>
      <c r="KIY2" s="649"/>
      <c r="KIZ2" s="649"/>
      <c r="KJA2" s="649"/>
      <c r="KJB2" s="649"/>
      <c r="KJC2" s="649"/>
      <c r="KJD2" s="649"/>
      <c r="KJE2" s="649"/>
      <c r="KJF2" s="649"/>
      <c r="KJG2" s="649"/>
      <c r="KJH2" s="649"/>
      <c r="KJI2" s="649"/>
      <c r="KJJ2" s="649"/>
      <c r="KJK2" s="649"/>
      <c r="KJL2" s="649"/>
      <c r="KJM2" s="649"/>
      <c r="KJN2" s="649"/>
      <c r="KJO2" s="649"/>
      <c r="KJP2" s="649"/>
      <c r="KJQ2" s="649"/>
      <c r="KJR2" s="649"/>
      <c r="KJS2" s="649"/>
      <c r="KJT2" s="649"/>
      <c r="KJU2" s="649"/>
      <c r="KJV2" s="649"/>
      <c r="KJW2" s="649"/>
      <c r="KJX2" s="649"/>
      <c r="KJY2" s="649"/>
      <c r="KJZ2" s="649"/>
      <c r="KKA2" s="649"/>
      <c r="KKB2" s="649"/>
      <c r="KKC2" s="649"/>
      <c r="KKD2" s="649"/>
      <c r="KKE2" s="649"/>
      <c r="KKF2" s="649"/>
      <c r="KKG2" s="649"/>
      <c r="KKH2" s="649"/>
      <c r="KKI2" s="649"/>
      <c r="KKJ2" s="649"/>
      <c r="KKK2" s="649"/>
      <c r="KKL2" s="649"/>
      <c r="KKM2" s="649"/>
      <c r="KKN2" s="649"/>
      <c r="KKO2" s="649"/>
      <c r="KKP2" s="649"/>
      <c r="KKQ2" s="649"/>
      <c r="KKR2" s="649"/>
      <c r="KKS2" s="649"/>
      <c r="KKT2" s="649"/>
      <c r="KKU2" s="649"/>
      <c r="KKV2" s="649"/>
      <c r="KKW2" s="649"/>
      <c r="KKX2" s="649"/>
      <c r="KKY2" s="649"/>
      <c r="KKZ2" s="649"/>
      <c r="KLA2" s="649"/>
      <c r="KLB2" s="649"/>
      <c r="KLC2" s="649"/>
      <c r="KLD2" s="649"/>
      <c r="KLE2" s="649"/>
      <c r="KLF2" s="649"/>
      <c r="KLG2" s="649"/>
      <c r="KLH2" s="649"/>
      <c r="KLI2" s="649"/>
      <c r="KLJ2" s="649"/>
      <c r="KLK2" s="649"/>
      <c r="KLL2" s="649"/>
      <c r="KLM2" s="649"/>
      <c r="KLN2" s="649"/>
      <c r="KLO2" s="649"/>
      <c r="KLP2" s="649"/>
      <c r="KLQ2" s="649"/>
      <c r="KLR2" s="649"/>
      <c r="KLS2" s="649"/>
      <c r="KLT2" s="649"/>
      <c r="KLU2" s="649"/>
      <c r="KLV2" s="649"/>
      <c r="KLW2" s="649"/>
      <c r="KLX2" s="649"/>
      <c r="KLY2" s="649"/>
      <c r="KLZ2" s="649"/>
      <c r="KMA2" s="649"/>
      <c r="KMB2" s="649"/>
      <c r="KMC2" s="649"/>
      <c r="KMD2" s="649"/>
      <c r="KME2" s="649"/>
      <c r="KMF2" s="649"/>
      <c r="KMG2" s="649"/>
      <c r="KMH2" s="649"/>
      <c r="KMI2" s="649"/>
      <c r="KMJ2" s="649"/>
      <c r="KMK2" s="649"/>
      <c r="KML2" s="649"/>
      <c r="KMM2" s="649"/>
      <c r="KMN2" s="649"/>
      <c r="KMO2" s="649"/>
      <c r="KMP2" s="649"/>
      <c r="KMQ2" s="649"/>
      <c r="KMR2" s="649"/>
      <c r="KMS2" s="649"/>
      <c r="KMT2" s="649"/>
      <c r="KMU2" s="649"/>
      <c r="KMV2" s="649"/>
      <c r="KMW2" s="649"/>
      <c r="KMX2" s="649"/>
      <c r="KMY2" s="649"/>
      <c r="KMZ2" s="649"/>
      <c r="KNA2" s="649"/>
      <c r="KNB2" s="649"/>
      <c r="KNC2" s="649"/>
      <c r="KND2" s="649"/>
      <c r="KNE2" s="649"/>
      <c r="KNF2" s="649"/>
      <c r="KNG2" s="649"/>
      <c r="KNH2" s="649"/>
      <c r="KNI2" s="649"/>
      <c r="KNJ2" s="649"/>
      <c r="KNK2" s="649"/>
      <c r="KNL2" s="649"/>
      <c r="KNM2" s="649"/>
      <c r="KNN2" s="649"/>
      <c r="KNO2" s="649"/>
      <c r="KNP2" s="649"/>
      <c r="KNQ2" s="649"/>
      <c r="KNR2" s="649"/>
      <c r="KNS2" s="649"/>
      <c r="KNT2" s="649"/>
      <c r="KNU2" s="649"/>
      <c r="KNV2" s="649"/>
      <c r="KNW2" s="649"/>
      <c r="KNX2" s="649"/>
      <c r="KNY2" s="649"/>
      <c r="KNZ2" s="649"/>
      <c r="KOA2" s="649"/>
      <c r="KOB2" s="649"/>
      <c r="KOC2" s="649"/>
      <c r="KOD2" s="649"/>
      <c r="KOE2" s="649"/>
      <c r="KOF2" s="649"/>
      <c r="KOG2" s="649"/>
      <c r="KOH2" s="649"/>
      <c r="KOI2" s="649"/>
      <c r="KOJ2" s="649"/>
      <c r="KOK2" s="649"/>
      <c r="KOL2" s="649"/>
      <c r="KOM2" s="649"/>
      <c r="KON2" s="649"/>
      <c r="KOO2" s="649"/>
      <c r="KOP2" s="649"/>
      <c r="KOQ2" s="649"/>
      <c r="KOR2" s="649"/>
      <c r="KOS2" s="649"/>
      <c r="KOT2" s="649"/>
      <c r="KOU2" s="649"/>
      <c r="KOV2" s="649"/>
      <c r="KOW2" s="649"/>
      <c r="KOX2" s="649"/>
      <c r="KOY2" s="649"/>
      <c r="KOZ2" s="649"/>
      <c r="KPA2" s="649"/>
      <c r="KPB2" s="649"/>
      <c r="KPC2" s="649"/>
      <c r="KPD2" s="649"/>
      <c r="KPE2" s="649"/>
      <c r="KPF2" s="649"/>
      <c r="KPG2" s="649"/>
      <c r="KPH2" s="649"/>
      <c r="KPI2" s="649"/>
      <c r="KPJ2" s="649"/>
      <c r="KPK2" s="649"/>
      <c r="KPL2" s="649"/>
      <c r="KPM2" s="649"/>
      <c r="KPN2" s="649"/>
      <c r="KPO2" s="649"/>
      <c r="KPP2" s="649"/>
      <c r="KPQ2" s="649"/>
      <c r="KPR2" s="649"/>
      <c r="KPS2" s="649"/>
      <c r="KPT2" s="649"/>
      <c r="KPU2" s="649"/>
      <c r="KPV2" s="649"/>
      <c r="KPW2" s="649"/>
      <c r="KPX2" s="649"/>
      <c r="KPY2" s="649"/>
      <c r="KPZ2" s="649"/>
      <c r="KQA2" s="649"/>
      <c r="KQB2" s="649"/>
      <c r="KQC2" s="649"/>
      <c r="KQD2" s="649"/>
      <c r="KQE2" s="649"/>
      <c r="KQF2" s="649"/>
      <c r="KQG2" s="649"/>
      <c r="KQH2" s="649"/>
      <c r="KQI2" s="649"/>
      <c r="KQJ2" s="649"/>
      <c r="KQK2" s="649"/>
      <c r="KQL2" s="649"/>
      <c r="KQM2" s="649"/>
      <c r="KQN2" s="649"/>
      <c r="KQO2" s="649"/>
      <c r="KQP2" s="649"/>
      <c r="KQQ2" s="649"/>
      <c r="KQR2" s="649"/>
      <c r="KQS2" s="649"/>
      <c r="KQT2" s="649"/>
      <c r="KQU2" s="649"/>
      <c r="KQV2" s="649"/>
      <c r="KQW2" s="649"/>
      <c r="KQX2" s="649"/>
      <c r="KQY2" s="649"/>
      <c r="KQZ2" s="649"/>
      <c r="KRA2" s="649"/>
      <c r="KRB2" s="649"/>
      <c r="KRC2" s="649"/>
      <c r="KRD2" s="649"/>
      <c r="KRE2" s="649"/>
      <c r="KRF2" s="649"/>
      <c r="KRG2" s="649"/>
      <c r="KRH2" s="649"/>
      <c r="KRI2" s="649"/>
      <c r="KRJ2" s="649"/>
      <c r="KRK2" s="649"/>
      <c r="KRL2" s="649"/>
      <c r="KRM2" s="649"/>
      <c r="KRN2" s="649"/>
      <c r="KRO2" s="649"/>
      <c r="KRP2" s="649"/>
      <c r="KRQ2" s="649"/>
      <c r="KRR2" s="649"/>
      <c r="KRS2" s="649"/>
      <c r="KRT2" s="649"/>
      <c r="KRU2" s="649"/>
      <c r="KRV2" s="649"/>
      <c r="KRW2" s="649"/>
      <c r="KRX2" s="649"/>
      <c r="KRY2" s="649"/>
      <c r="KRZ2" s="649"/>
      <c r="KSA2" s="649"/>
      <c r="KSB2" s="649"/>
      <c r="KSC2" s="649"/>
      <c r="KSD2" s="649"/>
      <c r="KSE2" s="649"/>
      <c r="KSF2" s="649"/>
      <c r="KSG2" s="649"/>
      <c r="KSH2" s="649"/>
      <c r="KSI2" s="649"/>
      <c r="KSJ2" s="649"/>
      <c r="KSK2" s="649"/>
      <c r="KSL2" s="649"/>
      <c r="KSM2" s="649"/>
      <c r="KSN2" s="649"/>
      <c r="KSO2" s="649"/>
      <c r="KSP2" s="649"/>
      <c r="KSQ2" s="649"/>
      <c r="KSR2" s="649"/>
      <c r="KSS2" s="649"/>
      <c r="KST2" s="649"/>
      <c r="KSU2" s="649"/>
      <c r="KSV2" s="649"/>
      <c r="KSW2" s="649"/>
      <c r="KSX2" s="649"/>
      <c r="KSY2" s="649"/>
      <c r="KSZ2" s="649"/>
      <c r="KTA2" s="649"/>
      <c r="KTB2" s="649"/>
      <c r="KTC2" s="649"/>
      <c r="KTD2" s="649"/>
      <c r="KTE2" s="649"/>
      <c r="KTF2" s="649"/>
      <c r="KTG2" s="649"/>
      <c r="KTH2" s="649"/>
      <c r="KTI2" s="649"/>
      <c r="KTJ2" s="649"/>
      <c r="KTK2" s="649"/>
      <c r="KTL2" s="649"/>
      <c r="KTM2" s="649"/>
      <c r="KTN2" s="649"/>
      <c r="KTO2" s="649"/>
      <c r="KTP2" s="649"/>
      <c r="KTQ2" s="649"/>
      <c r="KTR2" s="649"/>
      <c r="KTS2" s="649"/>
      <c r="KTT2" s="649"/>
      <c r="KTU2" s="649"/>
      <c r="KTV2" s="649"/>
      <c r="KTW2" s="649"/>
      <c r="KTX2" s="649"/>
      <c r="KTY2" s="649"/>
      <c r="KTZ2" s="649"/>
      <c r="KUA2" s="649"/>
      <c r="KUB2" s="649"/>
      <c r="KUC2" s="649"/>
      <c r="KUD2" s="649"/>
      <c r="KUE2" s="649"/>
      <c r="KUF2" s="649"/>
      <c r="KUG2" s="649"/>
      <c r="KUH2" s="649"/>
      <c r="KUI2" s="649"/>
      <c r="KUJ2" s="649"/>
      <c r="KUK2" s="649"/>
      <c r="KUL2" s="649"/>
      <c r="KUM2" s="649"/>
      <c r="KUN2" s="649"/>
      <c r="KUO2" s="649"/>
      <c r="KUP2" s="649"/>
      <c r="KUQ2" s="649"/>
      <c r="KUR2" s="649"/>
      <c r="KUS2" s="649"/>
      <c r="KUT2" s="649"/>
      <c r="KUU2" s="649"/>
      <c r="KUV2" s="649"/>
      <c r="KUW2" s="649"/>
      <c r="KUX2" s="649"/>
      <c r="KUY2" s="649"/>
      <c r="KUZ2" s="649"/>
      <c r="KVA2" s="649"/>
      <c r="KVB2" s="649"/>
      <c r="KVC2" s="649"/>
      <c r="KVD2" s="649"/>
      <c r="KVE2" s="649"/>
      <c r="KVF2" s="649"/>
      <c r="KVG2" s="649"/>
      <c r="KVH2" s="649"/>
      <c r="KVI2" s="649"/>
      <c r="KVJ2" s="649"/>
      <c r="KVK2" s="649"/>
      <c r="KVL2" s="649"/>
      <c r="KVM2" s="649"/>
      <c r="KVN2" s="649"/>
      <c r="KVO2" s="649"/>
      <c r="KVP2" s="649"/>
      <c r="KVQ2" s="649"/>
      <c r="KVR2" s="649"/>
      <c r="KVS2" s="649"/>
      <c r="KVT2" s="649"/>
      <c r="KVU2" s="649"/>
      <c r="KVV2" s="649"/>
      <c r="KVW2" s="649"/>
      <c r="KVX2" s="649"/>
      <c r="KVY2" s="649"/>
      <c r="KVZ2" s="649"/>
      <c r="KWA2" s="649"/>
      <c r="KWB2" s="649"/>
      <c r="KWC2" s="649"/>
      <c r="KWD2" s="649"/>
      <c r="KWE2" s="649"/>
      <c r="KWF2" s="649"/>
      <c r="KWG2" s="649"/>
      <c r="KWH2" s="649"/>
      <c r="KWI2" s="649"/>
      <c r="KWJ2" s="649"/>
      <c r="KWK2" s="649"/>
      <c r="KWL2" s="649"/>
      <c r="KWM2" s="649"/>
      <c r="KWN2" s="649"/>
      <c r="KWO2" s="649"/>
      <c r="KWP2" s="649"/>
      <c r="KWQ2" s="649"/>
      <c r="KWR2" s="649"/>
      <c r="KWS2" s="649"/>
      <c r="KWT2" s="649"/>
      <c r="KWU2" s="649"/>
      <c r="KWV2" s="649"/>
      <c r="KWW2" s="649"/>
      <c r="KWX2" s="649"/>
      <c r="KWY2" s="649"/>
      <c r="KWZ2" s="649"/>
      <c r="KXA2" s="649"/>
      <c r="KXB2" s="649"/>
      <c r="KXC2" s="649"/>
      <c r="KXD2" s="649"/>
      <c r="KXE2" s="649"/>
      <c r="KXF2" s="649"/>
      <c r="KXG2" s="649"/>
      <c r="KXH2" s="649"/>
      <c r="KXI2" s="649"/>
      <c r="KXJ2" s="649"/>
      <c r="KXK2" s="649"/>
      <c r="KXL2" s="649"/>
      <c r="KXM2" s="649"/>
      <c r="KXN2" s="649"/>
      <c r="KXO2" s="649"/>
      <c r="KXP2" s="649"/>
      <c r="KXQ2" s="649"/>
      <c r="KXR2" s="649"/>
      <c r="KXS2" s="649"/>
      <c r="KXT2" s="649"/>
      <c r="KXU2" s="649"/>
      <c r="KXV2" s="649"/>
      <c r="KXW2" s="649"/>
      <c r="KXX2" s="649"/>
      <c r="KXY2" s="649"/>
      <c r="KXZ2" s="649"/>
      <c r="KYA2" s="649"/>
      <c r="KYB2" s="649"/>
      <c r="KYC2" s="649"/>
      <c r="KYD2" s="649"/>
      <c r="KYE2" s="649"/>
      <c r="KYF2" s="649"/>
      <c r="KYG2" s="649"/>
      <c r="KYH2" s="649"/>
      <c r="KYI2" s="649"/>
      <c r="KYJ2" s="649"/>
      <c r="KYK2" s="649"/>
      <c r="KYL2" s="649"/>
      <c r="KYM2" s="649"/>
      <c r="KYN2" s="649"/>
      <c r="KYO2" s="649"/>
      <c r="KYP2" s="649"/>
      <c r="KYQ2" s="649"/>
      <c r="KYR2" s="649"/>
      <c r="KYS2" s="649"/>
      <c r="KYT2" s="649"/>
      <c r="KYU2" s="649"/>
      <c r="KYV2" s="649"/>
      <c r="KYW2" s="649"/>
      <c r="KYX2" s="649"/>
      <c r="KYY2" s="649"/>
      <c r="KYZ2" s="649"/>
      <c r="KZA2" s="649"/>
      <c r="KZB2" s="649"/>
      <c r="KZC2" s="649"/>
      <c r="KZD2" s="649"/>
      <c r="KZE2" s="649"/>
      <c r="KZF2" s="649"/>
      <c r="KZG2" s="649"/>
      <c r="KZH2" s="649"/>
      <c r="KZI2" s="649"/>
      <c r="KZJ2" s="649"/>
      <c r="KZK2" s="649"/>
      <c r="KZL2" s="649"/>
      <c r="KZM2" s="649"/>
      <c r="KZN2" s="649"/>
      <c r="KZO2" s="649"/>
      <c r="KZP2" s="649"/>
      <c r="KZQ2" s="649"/>
      <c r="KZR2" s="649"/>
      <c r="KZS2" s="649"/>
      <c r="KZT2" s="649"/>
      <c r="KZU2" s="649"/>
      <c r="KZV2" s="649"/>
      <c r="KZW2" s="649"/>
      <c r="KZX2" s="649"/>
      <c r="KZY2" s="649"/>
      <c r="KZZ2" s="649"/>
      <c r="LAA2" s="649"/>
      <c r="LAB2" s="649"/>
      <c r="LAC2" s="649"/>
      <c r="LAD2" s="649"/>
      <c r="LAE2" s="649"/>
      <c r="LAF2" s="649"/>
      <c r="LAG2" s="649"/>
      <c r="LAH2" s="649"/>
      <c r="LAI2" s="649"/>
      <c r="LAJ2" s="649"/>
      <c r="LAK2" s="649"/>
      <c r="LAL2" s="649"/>
      <c r="LAM2" s="649"/>
      <c r="LAN2" s="649"/>
      <c r="LAO2" s="649"/>
      <c r="LAP2" s="649"/>
      <c r="LAQ2" s="649"/>
      <c r="LAR2" s="649"/>
      <c r="LAS2" s="649"/>
      <c r="LAT2" s="649"/>
      <c r="LAU2" s="649"/>
      <c r="LAV2" s="649"/>
      <c r="LAW2" s="649"/>
      <c r="LAX2" s="649"/>
      <c r="LAY2" s="649"/>
      <c r="LAZ2" s="649"/>
      <c r="LBA2" s="649"/>
      <c r="LBB2" s="649"/>
      <c r="LBC2" s="649"/>
      <c r="LBD2" s="649"/>
      <c r="LBE2" s="649"/>
      <c r="LBF2" s="649"/>
      <c r="LBG2" s="649"/>
      <c r="LBH2" s="649"/>
      <c r="LBI2" s="649"/>
      <c r="LBJ2" s="649"/>
      <c r="LBK2" s="649"/>
      <c r="LBL2" s="649"/>
      <c r="LBM2" s="649"/>
      <c r="LBN2" s="649"/>
      <c r="LBO2" s="649"/>
      <c r="LBP2" s="649"/>
      <c r="LBQ2" s="649"/>
      <c r="LBR2" s="649"/>
      <c r="LBS2" s="649"/>
      <c r="LBT2" s="649"/>
      <c r="LBU2" s="649"/>
      <c r="LBV2" s="649"/>
      <c r="LBW2" s="649"/>
      <c r="LBX2" s="649"/>
      <c r="LBY2" s="649"/>
      <c r="LBZ2" s="649"/>
      <c r="LCA2" s="649"/>
      <c r="LCB2" s="649"/>
      <c r="LCC2" s="649"/>
      <c r="LCD2" s="649"/>
      <c r="LCE2" s="649"/>
      <c r="LCF2" s="649"/>
      <c r="LCG2" s="649"/>
      <c r="LCH2" s="649"/>
      <c r="LCI2" s="649"/>
      <c r="LCJ2" s="649"/>
      <c r="LCK2" s="649"/>
      <c r="LCL2" s="649"/>
      <c r="LCM2" s="649"/>
      <c r="LCN2" s="649"/>
      <c r="LCO2" s="649"/>
      <c r="LCP2" s="649"/>
      <c r="LCQ2" s="649"/>
      <c r="LCR2" s="649"/>
      <c r="LCS2" s="649"/>
      <c r="LCT2" s="649"/>
      <c r="LCU2" s="649"/>
      <c r="LCV2" s="649"/>
      <c r="LCW2" s="649"/>
      <c r="LCX2" s="649"/>
      <c r="LCY2" s="649"/>
      <c r="LCZ2" s="649"/>
      <c r="LDA2" s="649"/>
      <c r="LDB2" s="649"/>
      <c r="LDC2" s="649"/>
      <c r="LDD2" s="649"/>
      <c r="LDE2" s="649"/>
      <c r="LDF2" s="649"/>
      <c r="LDG2" s="649"/>
      <c r="LDH2" s="649"/>
      <c r="LDI2" s="649"/>
      <c r="LDJ2" s="649"/>
      <c r="LDK2" s="649"/>
      <c r="LDL2" s="649"/>
      <c r="LDM2" s="649"/>
      <c r="LDN2" s="649"/>
      <c r="LDO2" s="649"/>
      <c r="LDP2" s="649"/>
      <c r="LDQ2" s="649"/>
      <c r="LDR2" s="649"/>
      <c r="LDS2" s="649"/>
      <c r="LDT2" s="649"/>
      <c r="LDU2" s="649"/>
      <c r="LDV2" s="649"/>
      <c r="LDW2" s="649"/>
      <c r="LDX2" s="649"/>
      <c r="LDY2" s="649"/>
      <c r="LDZ2" s="649"/>
      <c r="LEA2" s="649"/>
      <c r="LEB2" s="649"/>
      <c r="LEC2" s="649"/>
      <c r="LED2" s="649"/>
      <c r="LEE2" s="649"/>
      <c r="LEF2" s="649"/>
      <c r="LEG2" s="649"/>
      <c r="LEH2" s="649"/>
      <c r="LEI2" s="649"/>
      <c r="LEJ2" s="649"/>
      <c r="LEK2" s="649"/>
      <c r="LEL2" s="649"/>
      <c r="LEM2" s="649"/>
      <c r="LEN2" s="649"/>
      <c r="LEO2" s="649"/>
      <c r="LEP2" s="649"/>
      <c r="LEQ2" s="649"/>
      <c r="LER2" s="649"/>
      <c r="LES2" s="649"/>
      <c r="LET2" s="649"/>
      <c r="LEU2" s="649"/>
      <c r="LEV2" s="649"/>
      <c r="LEW2" s="649"/>
      <c r="LEX2" s="649"/>
      <c r="LEY2" s="649"/>
      <c r="LEZ2" s="649"/>
      <c r="LFA2" s="649"/>
      <c r="LFB2" s="649"/>
      <c r="LFC2" s="649"/>
      <c r="LFD2" s="649"/>
      <c r="LFE2" s="649"/>
      <c r="LFF2" s="649"/>
      <c r="LFG2" s="649"/>
      <c r="LFH2" s="649"/>
      <c r="LFI2" s="649"/>
      <c r="LFJ2" s="649"/>
      <c r="LFK2" s="649"/>
      <c r="LFL2" s="649"/>
      <c r="LFM2" s="649"/>
      <c r="LFN2" s="649"/>
      <c r="LFO2" s="649"/>
      <c r="LFP2" s="649"/>
      <c r="LFQ2" s="649"/>
      <c r="LFR2" s="649"/>
      <c r="LFS2" s="649"/>
      <c r="LFT2" s="649"/>
      <c r="LFU2" s="649"/>
      <c r="LFV2" s="649"/>
      <c r="LFW2" s="649"/>
      <c r="LFX2" s="649"/>
      <c r="LFY2" s="649"/>
      <c r="LFZ2" s="649"/>
      <c r="LGA2" s="649"/>
      <c r="LGB2" s="649"/>
      <c r="LGC2" s="649"/>
      <c r="LGD2" s="649"/>
      <c r="LGE2" s="649"/>
      <c r="LGF2" s="649"/>
      <c r="LGG2" s="649"/>
      <c r="LGH2" s="649"/>
      <c r="LGI2" s="649"/>
      <c r="LGJ2" s="649"/>
      <c r="LGK2" s="649"/>
      <c r="LGL2" s="649"/>
      <c r="LGM2" s="649"/>
      <c r="LGN2" s="649"/>
      <c r="LGO2" s="649"/>
      <c r="LGP2" s="649"/>
      <c r="LGQ2" s="649"/>
      <c r="LGR2" s="649"/>
      <c r="LGS2" s="649"/>
      <c r="LGT2" s="649"/>
      <c r="LGU2" s="649"/>
      <c r="LGV2" s="649"/>
      <c r="LGW2" s="649"/>
      <c r="LGX2" s="649"/>
      <c r="LGY2" s="649"/>
      <c r="LGZ2" s="649"/>
      <c r="LHA2" s="649"/>
      <c r="LHB2" s="649"/>
      <c r="LHC2" s="649"/>
      <c r="LHD2" s="649"/>
      <c r="LHE2" s="649"/>
      <c r="LHF2" s="649"/>
      <c r="LHG2" s="649"/>
      <c r="LHH2" s="649"/>
      <c r="LHI2" s="649"/>
      <c r="LHJ2" s="649"/>
      <c r="LHK2" s="649"/>
      <c r="LHL2" s="649"/>
      <c r="LHM2" s="649"/>
      <c r="LHN2" s="649"/>
      <c r="LHO2" s="649"/>
      <c r="LHP2" s="649"/>
      <c r="LHQ2" s="649"/>
      <c r="LHR2" s="649"/>
      <c r="LHS2" s="649"/>
      <c r="LHT2" s="649"/>
      <c r="LHU2" s="649"/>
      <c r="LHV2" s="649"/>
      <c r="LHW2" s="649"/>
      <c r="LHX2" s="649"/>
      <c r="LHY2" s="649"/>
      <c r="LHZ2" s="649"/>
      <c r="LIA2" s="649"/>
      <c r="LIB2" s="649"/>
      <c r="LIC2" s="649"/>
      <c r="LID2" s="649"/>
      <c r="LIE2" s="649"/>
      <c r="LIF2" s="649"/>
      <c r="LIG2" s="649"/>
      <c r="LIH2" s="649"/>
      <c r="LII2" s="649"/>
      <c r="LIJ2" s="649"/>
      <c r="LIK2" s="649"/>
      <c r="LIL2" s="649"/>
      <c r="LIM2" s="649"/>
      <c r="LIN2" s="649"/>
      <c r="LIO2" s="649"/>
      <c r="LIP2" s="649"/>
      <c r="LIQ2" s="649"/>
      <c r="LIR2" s="649"/>
      <c r="LIS2" s="649"/>
      <c r="LIT2" s="649"/>
      <c r="LIU2" s="649"/>
      <c r="LIV2" s="649"/>
      <c r="LIW2" s="649"/>
      <c r="LIX2" s="649"/>
      <c r="LIY2" s="649"/>
      <c r="LIZ2" s="649"/>
      <c r="LJA2" s="649"/>
      <c r="LJB2" s="649"/>
      <c r="LJC2" s="649"/>
      <c r="LJD2" s="649"/>
      <c r="LJE2" s="649"/>
      <c r="LJF2" s="649"/>
      <c r="LJG2" s="649"/>
      <c r="LJH2" s="649"/>
      <c r="LJI2" s="649"/>
      <c r="LJJ2" s="649"/>
      <c r="LJK2" s="649"/>
      <c r="LJL2" s="649"/>
      <c r="LJM2" s="649"/>
      <c r="LJN2" s="649"/>
      <c r="LJO2" s="649"/>
      <c r="LJP2" s="649"/>
      <c r="LJQ2" s="649"/>
      <c r="LJR2" s="649"/>
      <c r="LJS2" s="649"/>
      <c r="LJT2" s="649"/>
      <c r="LJU2" s="649"/>
      <c r="LJV2" s="649"/>
      <c r="LJW2" s="649"/>
      <c r="LJX2" s="649"/>
      <c r="LJY2" s="649"/>
      <c r="LJZ2" s="649"/>
      <c r="LKA2" s="649"/>
      <c r="LKB2" s="649"/>
      <c r="LKC2" s="649"/>
      <c r="LKD2" s="649"/>
      <c r="LKE2" s="649"/>
      <c r="LKF2" s="649"/>
      <c r="LKG2" s="649"/>
      <c r="LKH2" s="649"/>
      <c r="LKI2" s="649"/>
      <c r="LKJ2" s="649"/>
      <c r="LKK2" s="649"/>
      <c r="LKL2" s="649"/>
      <c r="LKM2" s="649"/>
      <c r="LKN2" s="649"/>
      <c r="LKO2" s="649"/>
      <c r="LKP2" s="649"/>
      <c r="LKQ2" s="649"/>
      <c r="LKR2" s="649"/>
      <c r="LKS2" s="649"/>
      <c r="LKT2" s="649"/>
      <c r="LKU2" s="649"/>
      <c r="LKV2" s="649"/>
      <c r="LKW2" s="649"/>
      <c r="LKX2" s="649"/>
      <c r="LKY2" s="649"/>
      <c r="LKZ2" s="649"/>
      <c r="LLA2" s="649"/>
      <c r="LLB2" s="649"/>
      <c r="LLC2" s="649"/>
      <c r="LLD2" s="649"/>
      <c r="LLE2" s="649"/>
      <c r="LLF2" s="649"/>
      <c r="LLG2" s="649"/>
      <c r="LLH2" s="649"/>
      <c r="LLI2" s="649"/>
      <c r="LLJ2" s="649"/>
      <c r="LLK2" s="649"/>
      <c r="LLL2" s="649"/>
      <c r="LLM2" s="649"/>
      <c r="LLN2" s="649"/>
      <c r="LLO2" s="649"/>
      <c r="LLP2" s="649"/>
      <c r="LLQ2" s="649"/>
      <c r="LLR2" s="649"/>
      <c r="LLS2" s="649"/>
      <c r="LLT2" s="649"/>
      <c r="LLU2" s="649"/>
      <c r="LLV2" s="649"/>
      <c r="LLW2" s="649"/>
      <c r="LLX2" s="649"/>
      <c r="LLY2" s="649"/>
      <c r="LLZ2" s="649"/>
      <c r="LMA2" s="649"/>
      <c r="LMB2" s="649"/>
      <c r="LMC2" s="649"/>
      <c r="LMD2" s="649"/>
      <c r="LME2" s="649"/>
      <c r="LMF2" s="649"/>
      <c r="LMG2" s="649"/>
      <c r="LMH2" s="649"/>
      <c r="LMI2" s="649"/>
      <c r="LMJ2" s="649"/>
      <c r="LMK2" s="649"/>
      <c r="LML2" s="649"/>
      <c r="LMM2" s="649"/>
      <c r="LMN2" s="649"/>
      <c r="LMO2" s="649"/>
      <c r="LMP2" s="649"/>
      <c r="LMQ2" s="649"/>
      <c r="LMR2" s="649"/>
      <c r="LMS2" s="649"/>
      <c r="LMT2" s="649"/>
      <c r="LMU2" s="649"/>
      <c r="LMV2" s="649"/>
      <c r="LMW2" s="649"/>
      <c r="LMX2" s="649"/>
      <c r="LMY2" s="649"/>
      <c r="LMZ2" s="649"/>
      <c r="LNA2" s="649"/>
      <c r="LNB2" s="649"/>
      <c r="LNC2" s="649"/>
      <c r="LND2" s="649"/>
      <c r="LNE2" s="649"/>
      <c r="LNF2" s="649"/>
      <c r="LNG2" s="649"/>
      <c r="LNH2" s="649"/>
      <c r="LNI2" s="649"/>
      <c r="LNJ2" s="649"/>
      <c r="LNK2" s="649"/>
      <c r="LNL2" s="649"/>
      <c r="LNM2" s="649"/>
      <c r="LNN2" s="649"/>
      <c r="LNO2" s="649"/>
      <c r="LNP2" s="649"/>
      <c r="LNQ2" s="649"/>
      <c r="LNR2" s="649"/>
      <c r="LNS2" s="649"/>
      <c r="LNT2" s="649"/>
      <c r="LNU2" s="649"/>
      <c r="LNV2" s="649"/>
      <c r="LNW2" s="649"/>
      <c r="LNX2" s="649"/>
      <c r="LNY2" s="649"/>
      <c r="LNZ2" s="649"/>
      <c r="LOA2" s="649"/>
      <c r="LOB2" s="649"/>
      <c r="LOC2" s="649"/>
      <c r="LOD2" s="649"/>
      <c r="LOE2" s="649"/>
      <c r="LOF2" s="649"/>
      <c r="LOG2" s="649"/>
      <c r="LOH2" s="649"/>
      <c r="LOI2" s="649"/>
      <c r="LOJ2" s="649"/>
      <c r="LOK2" s="649"/>
      <c r="LOL2" s="649"/>
      <c r="LOM2" s="649"/>
      <c r="LON2" s="649"/>
      <c r="LOO2" s="649"/>
      <c r="LOP2" s="649"/>
      <c r="LOQ2" s="649"/>
      <c r="LOR2" s="649"/>
      <c r="LOS2" s="649"/>
      <c r="LOT2" s="649"/>
      <c r="LOU2" s="649"/>
      <c r="LOV2" s="649"/>
      <c r="LOW2" s="649"/>
      <c r="LOX2" s="649"/>
      <c r="LOY2" s="649"/>
      <c r="LOZ2" s="649"/>
      <c r="LPA2" s="649"/>
      <c r="LPB2" s="649"/>
      <c r="LPC2" s="649"/>
      <c r="LPD2" s="649"/>
      <c r="LPE2" s="649"/>
      <c r="LPF2" s="649"/>
      <c r="LPG2" s="649"/>
      <c r="LPH2" s="649"/>
      <c r="LPI2" s="649"/>
      <c r="LPJ2" s="649"/>
      <c r="LPK2" s="649"/>
      <c r="LPL2" s="649"/>
      <c r="LPM2" s="649"/>
      <c r="LPN2" s="649"/>
      <c r="LPO2" s="649"/>
      <c r="LPP2" s="649"/>
      <c r="LPQ2" s="649"/>
      <c r="LPR2" s="649"/>
      <c r="LPS2" s="649"/>
      <c r="LPT2" s="649"/>
      <c r="LPU2" s="649"/>
      <c r="LPV2" s="649"/>
      <c r="LPW2" s="649"/>
      <c r="LPX2" s="649"/>
      <c r="LPY2" s="649"/>
      <c r="LPZ2" s="649"/>
      <c r="LQA2" s="649"/>
      <c r="LQB2" s="649"/>
      <c r="LQC2" s="649"/>
      <c r="LQD2" s="649"/>
      <c r="LQE2" s="649"/>
      <c r="LQF2" s="649"/>
      <c r="LQG2" s="649"/>
      <c r="LQH2" s="649"/>
      <c r="LQI2" s="649"/>
      <c r="LQJ2" s="649"/>
      <c r="LQK2" s="649"/>
      <c r="LQL2" s="649"/>
      <c r="LQM2" s="649"/>
      <c r="LQN2" s="649"/>
      <c r="LQO2" s="649"/>
      <c r="LQP2" s="649"/>
      <c r="LQQ2" s="649"/>
      <c r="LQR2" s="649"/>
      <c r="LQS2" s="649"/>
      <c r="LQT2" s="649"/>
      <c r="LQU2" s="649"/>
      <c r="LQV2" s="649"/>
      <c r="LQW2" s="649"/>
      <c r="LQX2" s="649"/>
      <c r="LQY2" s="649"/>
      <c r="LQZ2" s="649"/>
      <c r="LRA2" s="649"/>
      <c r="LRB2" s="649"/>
      <c r="LRC2" s="649"/>
      <c r="LRD2" s="649"/>
      <c r="LRE2" s="649"/>
      <c r="LRF2" s="649"/>
      <c r="LRG2" s="649"/>
      <c r="LRH2" s="649"/>
      <c r="LRI2" s="649"/>
      <c r="LRJ2" s="649"/>
      <c r="LRK2" s="649"/>
      <c r="LRL2" s="649"/>
      <c r="LRM2" s="649"/>
      <c r="LRN2" s="649"/>
      <c r="LRO2" s="649"/>
      <c r="LRP2" s="649"/>
      <c r="LRQ2" s="649"/>
      <c r="LRR2" s="649"/>
      <c r="LRS2" s="649"/>
      <c r="LRT2" s="649"/>
      <c r="LRU2" s="649"/>
      <c r="LRV2" s="649"/>
      <c r="LRW2" s="649"/>
      <c r="LRX2" s="649"/>
      <c r="LRY2" s="649"/>
      <c r="LRZ2" s="649"/>
      <c r="LSA2" s="649"/>
      <c r="LSB2" s="649"/>
      <c r="LSC2" s="649"/>
      <c r="LSD2" s="649"/>
      <c r="LSE2" s="649"/>
      <c r="LSF2" s="649"/>
      <c r="LSG2" s="649"/>
      <c r="LSH2" s="649"/>
      <c r="LSI2" s="649"/>
      <c r="LSJ2" s="649"/>
      <c r="LSK2" s="649"/>
      <c r="LSL2" s="649"/>
      <c r="LSM2" s="649"/>
      <c r="LSN2" s="649"/>
      <c r="LSO2" s="649"/>
      <c r="LSP2" s="649"/>
      <c r="LSQ2" s="649"/>
      <c r="LSR2" s="649"/>
      <c r="LSS2" s="649"/>
      <c r="LST2" s="649"/>
      <c r="LSU2" s="649"/>
      <c r="LSV2" s="649"/>
      <c r="LSW2" s="649"/>
      <c r="LSX2" s="649"/>
      <c r="LSY2" s="649"/>
      <c r="LSZ2" s="649"/>
      <c r="LTA2" s="649"/>
      <c r="LTB2" s="649"/>
      <c r="LTC2" s="649"/>
      <c r="LTD2" s="649"/>
      <c r="LTE2" s="649"/>
      <c r="LTF2" s="649"/>
      <c r="LTG2" s="649"/>
      <c r="LTH2" s="649"/>
      <c r="LTI2" s="649"/>
      <c r="LTJ2" s="649"/>
      <c r="LTK2" s="649"/>
      <c r="LTL2" s="649"/>
      <c r="LTM2" s="649"/>
      <c r="LTN2" s="649"/>
      <c r="LTO2" s="649"/>
      <c r="LTP2" s="649"/>
      <c r="LTQ2" s="649"/>
      <c r="LTR2" s="649"/>
      <c r="LTS2" s="649"/>
      <c r="LTT2" s="649"/>
      <c r="LTU2" s="649"/>
      <c r="LTV2" s="649"/>
      <c r="LTW2" s="649"/>
      <c r="LTX2" s="649"/>
      <c r="LTY2" s="649"/>
      <c r="LTZ2" s="649"/>
      <c r="LUA2" s="649"/>
      <c r="LUB2" s="649"/>
      <c r="LUC2" s="649"/>
      <c r="LUD2" s="649"/>
      <c r="LUE2" s="649"/>
      <c r="LUF2" s="649"/>
      <c r="LUG2" s="649"/>
      <c r="LUH2" s="649"/>
      <c r="LUI2" s="649"/>
      <c r="LUJ2" s="649"/>
      <c r="LUK2" s="649"/>
      <c r="LUL2" s="649"/>
      <c r="LUM2" s="649"/>
      <c r="LUN2" s="649"/>
      <c r="LUO2" s="649"/>
      <c r="LUP2" s="649"/>
      <c r="LUQ2" s="649"/>
      <c r="LUR2" s="649"/>
      <c r="LUS2" s="649"/>
      <c r="LUT2" s="649"/>
      <c r="LUU2" s="649"/>
      <c r="LUV2" s="649"/>
      <c r="LUW2" s="649"/>
      <c r="LUX2" s="649"/>
      <c r="LUY2" s="649"/>
      <c r="LUZ2" s="649"/>
      <c r="LVA2" s="649"/>
      <c r="LVB2" s="649"/>
      <c r="LVC2" s="649"/>
      <c r="LVD2" s="649"/>
      <c r="LVE2" s="649"/>
      <c r="LVF2" s="649"/>
      <c r="LVG2" s="649"/>
      <c r="LVH2" s="649"/>
      <c r="LVI2" s="649"/>
      <c r="LVJ2" s="649"/>
      <c r="LVK2" s="649"/>
      <c r="LVL2" s="649"/>
      <c r="LVM2" s="649"/>
      <c r="LVN2" s="649"/>
      <c r="LVO2" s="649"/>
      <c r="LVP2" s="649"/>
      <c r="LVQ2" s="649"/>
      <c r="LVR2" s="649"/>
      <c r="LVS2" s="649"/>
      <c r="LVT2" s="649"/>
      <c r="LVU2" s="649"/>
      <c r="LVV2" s="649"/>
      <c r="LVW2" s="649"/>
      <c r="LVX2" s="649"/>
      <c r="LVY2" s="649"/>
      <c r="LVZ2" s="649"/>
      <c r="LWA2" s="649"/>
      <c r="LWB2" s="649"/>
      <c r="LWC2" s="649"/>
      <c r="LWD2" s="649"/>
      <c r="LWE2" s="649"/>
      <c r="LWF2" s="649"/>
      <c r="LWG2" s="649"/>
      <c r="LWH2" s="649"/>
      <c r="LWI2" s="649"/>
      <c r="LWJ2" s="649"/>
      <c r="LWK2" s="649"/>
      <c r="LWL2" s="649"/>
      <c r="LWM2" s="649"/>
      <c r="LWN2" s="649"/>
      <c r="LWO2" s="649"/>
      <c r="LWP2" s="649"/>
      <c r="LWQ2" s="649"/>
      <c r="LWR2" s="649"/>
      <c r="LWS2" s="649"/>
      <c r="LWT2" s="649"/>
      <c r="LWU2" s="649"/>
      <c r="LWV2" s="649"/>
      <c r="LWW2" s="649"/>
      <c r="LWX2" s="649"/>
      <c r="LWY2" s="649"/>
      <c r="LWZ2" s="649"/>
      <c r="LXA2" s="649"/>
      <c r="LXB2" s="649"/>
      <c r="LXC2" s="649"/>
      <c r="LXD2" s="649"/>
      <c r="LXE2" s="649"/>
      <c r="LXF2" s="649"/>
      <c r="LXG2" s="649"/>
      <c r="LXH2" s="649"/>
      <c r="LXI2" s="649"/>
      <c r="LXJ2" s="649"/>
      <c r="LXK2" s="649"/>
      <c r="LXL2" s="649"/>
      <c r="LXM2" s="649"/>
      <c r="LXN2" s="649"/>
      <c r="LXO2" s="649"/>
      <c r="LXP2" s="649"/>
      <c r="LXQ2" s="649"/>
      <c r="LXR2" s="649"/>
      <c r="LXS2" s="649"/>
      <c r="LXT2" s="649"/>
      <c r="LXU2" s="649"/>
      <c r="LXV2" s="649"/>
      <c r="LXW2" s="649"/>
      <c r="LXX2" s="649"/>
      <c r="LXY2" s="649"/>
      <c r="LXZ2" s="649"/>
      <c r="LYA2" s="649"/>
      <c r="LYB2" s="649"/>
      <c r="LYC2" s="649"/>
      <c r="LYD2" s="649"/>
      <c r="LYE2" s="649"/>
      <c r="LYF2" s="649"/>
      <c r="LYG2" s="649"/>
      <c r="LYH2" s="649"/>
      <c r="LYI2" s="649"/>
      <c r="LYJ2" s="649"/>
      <c r="LYK2" s="649"/>
      <c r="LYL2" s="649"/>
      <c r="LYM2" s="649"/>
      <c r="LYN2" s="649"/>
      <c r="LYO2" s="649"/>
      <c r="LYP2" s="649"/>
      <c r="LYQ2" s="649"/>
      <c r="LYR2" s="649"/>
      <c r="LYS2" s="649"/>
      <c r="LYT2" s="649"/>
      <c r="LYU2" s="649"/>
      <c r="LYV2" s="649"/>
      <c r="LYW2" s="649"/>
      <c r="LYX2" s="649"/>
      <c r="LYY2" s="649"/>
      <c r="LYZ2" s="649"/>
      <c r="LZA2" s="649"/>
      <c r="LZB2" s="649"/>
      <c r="LZC2" s="649"/>
      <c r="LZD2" s="649"/>
      <c r="LZE2" s="649"/>
      <c r="LZF2" s="649"/>
      <c r="LZG2" s="649"/>
      <c r="LZH2" s="649"/>
      <c r="LZI2" s="649"/>
      <c r="LZJ2" s="649"/>
      <c r="LZK2" s="649"/>
      <c r="LZL2" s="649"/>
      <c r="LZM2" s="649"/>
      <c r="LZN2" s="649"/>
      <c r="LZO2" s="649"/>
      <c r="LZP2" s="649"/>
      <c r="LZQ2" s="649"/>
      <c r="LZR2" s="649"/>
      <c r="LZS2" s="649"/>
      <c r="LZT2" s="649"/>
      <c r="LZU2" s="649"/>
      <c r="LZV2" s="649"/>
      <c r="LZW2" s="649"/>
      <c r="LZX2" s="649"/>
      <c r="LZY2" s="649"/>
      <c r="LZZ2" s="649"/>
      <c r="MAA2" s="649"/>
      <c r="MAB2" s="649"/>
      <c r="MAC2" s="649"/>
      <c r="MAD2" s="649"/>
      <c r="MAE2" s="649"/>
      <c r="MAF2" s="649"/>
      <c r="MAG2" s="649"/>
      <c r="MAH2" s="649"/>
      <c r="MAI2" s="649"/>
      <c r="MAJ2" s="649"/>
      <c r="MAK2" s="649"/>
      <c r="MAL2" s="649"/>
      <c r="MAM2" s="649"/>
      <c r="MAN2" s="649"/>
      <c r="MAO2" s="649"/>
      <c r="MAP2" s="649"/>
      <c r="MAQ2" s="649"/>
      <c r="MAR2" s="649"/>
      <c r="MAS2" s="649"/>
      <c r="MAT2" s="649"/>
      <c r="MAU2" s="649"/>
      <c r="MAV2" s="649"/>
      <c r="MAW2" s="649"/>
      <c r="MAX2" s="649"/>
      <c r="MAY2" s="649"/>
      <c r="MAZ2" s="649"/>
      <c r="MBA2" s="649"/>
      <c r="MBB2" s="649"/>
      <c r="MBC2" s="649"/>
      <c r="MBD2" s="649"/>
      <c r="MBE2" s="649"/>
      <c r="MBF2" s="649"/>
      <c r="MBG2" s="649"/>
      <c r="MBH2" s="649"/>
      <c r="MBI2" s="649"/>
      <c r="MBJ2" s="649"/>
      <c r="MBK2" s="649"/>
      <c r="MBL2" s="649"/>
      <c r="MBM2" s="649"/>
      <c r="MBN2" s="649"/>
      <c r="MBO2" s="649"/>
      <c r="MBP2" s="649"/>
      <c r="MBQ2" s="649"/>
      <c r="MBR2" s="649"/>
      <c r="MBS2" s="649"/>
      <c r="MBT2" s="649"/>
      <c r="MBU2" s="649"/>
      <c r="MBV2" s="649"/>
      <c r="MBW2" s="649"/>
      <c r="MBX2" s="649"/>
      <c r="MBY2" s="649"/>
      <c r="MBZ2" s="649"/>
      <c r="MCA2" s="649"/>
      <c r="MCB2" s="649"/>
      <c r="MCC2" s="649"/>
      <c r="MCD2" s="649"/>
      <c r="MCE2" s="649"/>
      <c r="MCF2" s="649"/>
      <c r="MCG2" s="649"/>
      <c r="MCH2" s="649"/>
      <c r="MCI2" s="649"/>
      <c r="MCJ2" s="649"/>
      <c r="MCK2" s="649"/>
      <c r="MCL2" s="649"/>
      <c r="MCM2" s="649"/>
      <c r="MCN2" s="649"/>
      <c r="MCO2" s="649"/>
      <c r="MCP2" s="649"/>
      <c r="MCQ2" s="649"/>
      <c r="MCR2" s="649"/>
      <c r="MCS2" s="649"/>
      <c r="MCT2" s="649"/>
      <c r="MCU2" s="649"/>
      <c r="MCV2" s="649"/>
      <c r="MCW2" s="649"/>
      <c r="MCX2" s="649"/>
      <c r="MCY2" s="649"/>
      <c r="MCZ2" s="649"/>
      <c r="MDA2" s="649"/>
      <c r="MDB2" s="649"/>
      <c r="MDC2" s="649"/>
      <c r="MDD2" s="649"/>
      <c r="MDE2" s="649"/>
      <c r="MDF2" s="649"/>
      <c r="MDG2" s="649"/>
      <c r="MDH2" s="649"/>
      <c r="MDI2" s="649"/>
      <c r="MDJ2" s="649"/>
      <c r="MDK2" s="649"/>
      <c r="MDL2" s="649"/>
      <c r="MDM2" s="649"/>
      <c r="MDN2" s="649"/>
      <c r="MDO2" s="649"/>
      <c r="MDP2" s="649"/>
      <c r="MDQ2" s="649"/>
      <c r="MDR2" s="649"/>
      <c r="MDS2" s="649"/>
      <c r="MDT2" s="649"/>
      <c r="MDU2" s="649"/>
      <c r="MDV2" s="649"/>
      <c r="MDW2" s="649"/>
      <c r="MDX2" s="649"/>
      <c r="MDY2" s="649"/>
      <c r="MDZ2" s="649"/>
      <c r="MEA2" s="649"/>
      <c r="MEB2" s="649"/>
      <c r="MEC2" s="649"/>
      <c r="MED2" s="649"/>
      <c r="MEE2" s="649"/>
      <c r="MEF2" s="649"/>
      <c r="MEG2" s="649"/>
      <c r="MEH2" s="649"/>
      <c r="MEI2" s="649"/>
      <c r="MEJ2" s="649"/>
      <c r="MEK2" s="649"/>
      <c r="MEL2" s="649"/>
      <c r="MEM2" s="649"/>
      <c r="MEN2" s="649"/>
      <c r="MEO2" s="649"/>
      <c r="MEP2" s="649"/>
      <c r="MEQ2" s="649"/>
      <c r="MER2" s="649"/>
      <c r="MES2" s="649"/>
      <c r="MET2" s="649"/>
      <c r="MEU2" s="649"/>
      <c r="MEV2" s="649"/>
      <c r="MEW2" s="649"/>
      <c r="MEX2" s="649"/>
      <c r="MEY2" s="649"/>
      <c r="MEZ2" s="649"/>
      <c r="MFA2" s="649"/>
      <c r="MFB2" s="649"/>
      <c r="MFC2" s="649"/>
      <c r="MFD2" s="649"/>
      <c r="MFE2" s="649"/>
      <c r="MFF2" s="649"/>
      <c r="MFG2" s="649"/>
      <c r="MFH2" s="649"/>
      <c r="MFI2" s="649"/>
      <c r="MFJ2" s="649"/>
      <c r="MFK2" s="649"/>
      <c r="MFL2" s="649"/>
      <c r="MFM2" s="649"/>
      <c r="MFN2" s="649"/>
      <c r="MFO2" s="649"/>
      <c r="MFP2" s="649"/>
      <c r="MFQ2" s="649"/>
      <c r="MFR2" s="649"/>
      <c r="MFS2" s="649"/>
      <c r="MFT2" s="649"/>
      <c r="MFU2" s="649"/>
      <c r="MFV2" s="649"/>
      <c r="MFW2" s="649"/>
      <c r="MFX2" s="649"/>
      <c r="MFY2" s="649"/>
      <c r="MFZ2" s="649"/>
      <c r="MGA2" s="649"/>
      <c r="MGB2" s="649"/>
      <c r="MGC2" s="649"/>
      <c r="MGD2" s="649"/>
      <c r="MGE2" s="649"/>
      <c r="MGF2" s="649"/>
      <c r="MGG2" s="649"/>
      <c r="MGH2" s="649"/>
      <c r="MGI2" s="649"/>
      <c r="MGJ2" s="649"/>
      <c r="MGK2" s="649"/>
      <c r="MGL2" s="649"/>
      <c r="MGM2" s="649"/>
      <c r="MGN2" s="649"/>
      <c r="MGO2" s="649"/>
      <c r="MGP2" s="649"/>
      <c r="MGQ2" s="649"/>
      <c r="MGR2" s="649"/>
      <c r="MGS2" s="649"/>
      <c r="MGT2" s="649"/>
      <c r="MGU2" s="649"/>
      <c r="MGV2" s="649"/>
      <c r="MGW2" s="649"/>
      <c r="MGX2" s="649"/>
      <c r="MGY2" s="649"/>
      <c r="MGZ2" s="649"/>
      <c r="MHA2" s="649"/>
      <c r="MHB2" s="649"/>
      <c r="MHC2" s="649"/>
      <c r="MHD2" s="649"/>
      <c r="MHE2" s="649"/>
      <c r="MHF2" s="649"/>
      <c r="MHG2" s="649"/>
      <c r="MHH2" s="649"/>
      <c r="MHI2" s="649"/>
      <c r="MHJ2" s="649"/>
      <c r="MHK2" s="649"/>
      <c r="MHL2" s="649"/>
      <c r="MHM2" s="649"/>
      <c r="MHN2" s="649"/>
      <c r="MHO2" s="649"/>
      <c r="MHP2" s="649"/>
      <c r="MHQ2" s="649"/>
      <c r="MHR2" s="649"/>
      <c r="MHS2" s="649"/>
      <c r="MHT2" s="649"/>
      <c r="MHU2" s="649"/>
      <c r="MHV2" s="649"/>
      <c r="MHW2" s="649"/>
      <c r="MHX2" s="649"/>
      <c r="MHY2" s="649"/>
      <c r="MHZ2" s="649"/>
      <c r="MIA2" s="649"/>
      <c r="MIB2" s="649"/>
      <c r="MIC2" s="649"/>
      <c r="MID2" s="649"/>
      <c r="MIE2" s="649"/>
      <c r="MIF2" s="649"/>
      <c r="MIG2" s="649"/>
      <c r="MIH2" s="649"/>
      <c r="MII2" s="649"/>
      <c r="MIJ2" s="649"/>
      <c r="MIK2" s="649"/>
      <c r="MIL2" s="649"/>
      <c r="MIM2" s="649"/>
      <c r="MIN2" s="649"/>
      <c r="MIO2" s="649"/>
      <c r="MIP2" s="649"/>
      <c r="MIQ2" s="649"/>
      <c r="MIR2" s="649"/>
      <c r="MIS2" s="649"/>
      <c r="MIT2" s="649"/>
      <c r="MIU2" s="649"/>
      <c r="MIV2" s="649"/>
      <c r="MIW2" s="649"/>
      <c r="MIX2" s="649"/>
      <c r="MIY2" s="649"/>
      <c r="MIZ2" s="649"/>
      <c r="MJA2" s="649"/>
      <c r="MJB2" s="649"/>
      <c r="MJC2" s="649"/>
      <c r="MJD2" s="649"/>
      <c r="MJE2" s="649"/>
      <c r="MJF2" s="649"/>
      <c r="MJG2" s="649"/>
      <c r="MJH2" s="649"/>
      <c r="MJI2" s="649"/>
      <c r="MJJ2" s="649"/>
      <c r="MJK2" s="649"/>
      <c r="MJL2" s="649"/>
      <c r="MJM2" s="649"/>
      <c r="MJN2" s="649"/>
      <c r="MJO2" s="649"/>
      <c r="MJP2" s="649"/>
      <c r="MJQ2" s="649"/>
      <c r="MJR2" s="649"/>
      <c r="MJS2" s="649"/>
      <c r="MJT2" s="649"/>
      <c r="MJU2" s="649"/>
      <c r="MJV2" s="649"/>
      <c r="MJW2" s="649"/>
      <c r="MJX2" s="649"/>
      <c r="MJY2" s="649"/>
      <c r="MJZ2" s="649"/>
      <c r="MKA2" s="649"/>
      <c r="MKB2" s="649"/>
      <c r="MKC2" s="649"/>
      <c r="MKD2" s="649"/>
      <c r="MKE2" s="649"/>
      <c r="MKF2" s="649"/>
      <c r="MKG2" s="649"/>
      <c r="MKH2" s="649"/>
      <c r="MKI2" s="649"/>
      <c r="MKJ2" s="649"/>
      <c r="MKK2" s="649"/>
      <c r="MKL2" s="649"/>
      <c r="MKM2" s="649"/>
      <c r="MKN2" s="649"/>
      <c r="MKO2" s="649"/>
      <c r="MKP2" s="649"/>
      <c r="MKQ2" s="649"/>
      <c r="MKR2" s="649"/>
      <c r="MKS2" s="649"/>
      <c r="MKT2" s="649"/>
      <c r="MKU2" s="649"/>
      <c r="MKV2" s="649"/>
      <c r="MKW2" s="649"/>
      <c r="MKX2" s="649"/>
      <c r="MKY2" s="649"/>
      <c r="MKZ2" s="649"/>
      <c r="MLA2" s="649"/>
      <c r="MLB2" s="649"/>
      <c r="MLC2" s="649"/>
      <c r="MLD2" s="649"/>
      <c r="MLE2" s="649"/>
      <c r="MLF2" s="649"/>
      <c r="MLG2" s="649"/>
      <c r="MLH2" s="649"/>
      <c r="MLI2" s="649"/>
      <c r="MLJ2" s="649"/>
      <c r="MLK2" s="649"/>
      <c r="MLL2" s="649"/>
      <c r="MLM2" s="649"/>
      <c r="MLN2" s="649"/>
      <c r="MLO2" s="649"/>
      <c r="MLP2" s="649"/>
      <c r="MLQ2" s="649"/>
      <c r="MLR2" s="649"/>
      <c r="MLS2" s="649"/>
      <c r="MLT2" s="649"/>
      <c r="MLU2" s="649"/>
      <c r="MLV2" s="649"/>
      <c r="MLW2" s="649"/>
      <c r="MLX2" s="649"/>
      <c r="MLY2" s="649"/>
      <c r="MLZ2" s="649"/>
      <c r="MMA2" s="649"/>
      <c r="MMB2" s="649"/>
      <c r="MMC2" s="649"/>
      <c r="MMD2" s="649"/>
      <c r="MME2" s="649"/>
      <c r="MMF2" s="649"/>
      <c r="MMG2" s="649"/>
      <c r="MMH2" s="649"/>
      <c r="MMI2" s="649"/>
      <c r="MMJ2" s="649"/>
      <c r="MMK2" s="649"/>
      <c r="MML2" s="649"/>
      <c r="MMM2" s="649"/>
      <c r="MMN2" s="649"/>
      <c r="MMO2" s="649"/>
      <c r="MMP2" s="649"/>
      <c r="MMQ2" s="649"/>
      <c r="MMR2" s="649"/>
      <c r="MMS2" s="649"/>
      <c r="MMT2" s="649"/>
      <c r="MMU2" s="649"/>
      <c r="MMV2" s="649"/>
      <c r="MMW2" s="649"/>
      <c r="MMX2" s="649"/>
      <c r="MMY2" s="649"/>
      <c r="MMZ2" s="649"/>
      <c r="MNA2" s="649"/>
      <c r="MNB2" s="649"/>
      <c r="MNC2" s="649"/>
      <c r="MND2" s="649"/>
      <c r="MNE2" s="649"/>
      <c r="MNF2" s="649"/>
      <c r="MNG2" s="649"/>
      <c r="MNH2" s="649"/>
      <c r="MNI2" s="649"/>
      <c r="MNJ2" s="649"/>
      <c r="MNK2" s="649"/>
      <c r="MNL2" s="649"/>
      <c r="MNM2" s="649"/>
      <c r="MNN2" s="649"/>
      <c r="MNO2" s="649"/>
      <c r="MNP2" s="649"/>
      <c r="MNQ2" s="649"/>
      <c r="MNR2" s="649"/>
      <c r="MNS2" s="649"/>
      <c r="MNT2" s="649"/>
      <c r="MNU2" s="649"/>
      <c r="MNV2" s="649"/>
      <c r="MNW2" s="649"/>
      <c r="MNX2" s="649"/>
      <c r="MNY2" s="649"/>
      <c r="MNZ2" s="649"/>
      <c r="MOA2" s="649"/>
      <c r="MOB2" s="649"/>
      <c r="MOC2" s="649"/>
      <c r="MOD2" s="649"/>
      <c r="MOE2" s="649"/>
      <c r="MOF2" s="649"/>
      <c r="MOG2" s="649"/>
      <c r="MOH2" s="649"/>
      <c r="MOI2" s="649"/>
      <c r="MOJ2" s="649"/>
      <c r="MOK2" s="649"/>
      <c r="MOL2" s="649"/>
      <c r="MOM2" s="649"/>
      <c r="MON2" s="649"/>
      <c r="MOO2" s="649"/>
      <c r="MOP2" s="649"/>
      <c r="MOQ2" s="649"/>
      <c r="MOR2" s="649"/>
      <c r="MOS2" s="649"/>
      <c r="MOT2" s="649"/>
      <c r="MOU2" s="649"/>
      <c r="MOV2" s="649"/>
      <c r="MOW2" s="649"/>
      <c r="MOX2" s="649"/>
      <c r="MOY2" s="649"/>
      <c r="MOZ2" s="649"/>
      <c r="MPA2" s="649"/>
      <c r="MPB2" s="649"/>
      <c r="MPC2" s="649"/>
      <c r="MPD2" s="649"/>
      <c r="MPE2" s="649"/>
      <c r="MPF2" s="649"/>
      <c r="MPG2" s="649"/>
      <c r="MPH2" s="649"/>
      <c r="MPI2" s="649"/>
      <c r="MPJ2" s="649"/>
      <c r="MPK2" s="649"/>
      <c r="MPL2" s="649"/>
      <c r="MPM2" s="649"/>
      <c r="MPN2" s="649"/>
      <c r="MPO2" s="649"/>
      <c r="MPP2" s="649"/>
      <c r="MPQ2" s="649"/>
      <c r="MPR2" s="649"/>
      <c r="MPS2" s="649"/>
      <c r="MPT2" s="649"/>
      <c r="MPU2" s="649"/>
      <c r="MPV2" s="649"/>
      <c r="MPW2" s="649"/>
      <c r="MPX2" s="649"/>
      <c r="MPY2" s="649"/>
      <c r="MPZ2" s="649"/>
      <c r="MQA2" s="649"/>
      <c r="MQB2" s="649"/>
      <c r="MQC2" s="649"/>
      <c r="MQD2" s="649"/>
      <c r="MQE2" s="649"/>
      <c r="MQF2" s="649"/>
      <c r="MQG2" s="649"/>
      <c r="MQH2" s="649"/>
      <c r="MQI2" s="649"/>
      <c r="MQJ2" s="649"/>
      <c r="MQK2" s="649"/>
      <c r="MQL2" s="649"/>
      <c r="MQM2" s="649"/>
      <c r="MQN2" s="649"/>
      <c r="MQO2" s="649"/>
      <c r="MQP2" s="649"/>
      <c r="MQQ2" s="649"/>
      <c r="MQR2" s="649"/>
      <c r="MQS2" s="649"/>
      <c r="MQT2" s="649"/>
      <c r="MQU2" s="649"/>
      <c r="MQV2" s="649"/>
      <c r="MQW2" s="649"/>
      <c r="MQX2" s="649"/>
      <c r="MQY2" s="649"/>
      <c r="MQZ2" s="649"/>
      <c r="MRA2" s="649"/>
      <c r="MRB2" s="649"/>
      <c r="MRC2" s="649"/>
      <c r="MRD2" s="649"/>
      <c r="MRE2" s="649"/>
      <c r="MRF2" s="649"/>
      <c r="MRG2" s="649"/>
      <c r="MRH2" s="649"/>
      <c r="MRI2" s="649"/>
      <c r="MRJ2" s="649"/>
      <c r="MRK2" s="649"/>
      <c r="MRL2" s="649"/>
      <c r="MRM2" s="649"/>
      <c r="MRN2" s="649"/>
      <c r="MRO2" s="649"/>
      <c r="MRP2" s="649"/>
      <c r="MRQ2" s="649"/>
      <c r="MRR2" s="649"/>
      <c r="MRS2" s="649"/>
      <c r="MRT2" s="649"/>
      <c r="MRU2" s="649"/>
      <c r="MRV2" s="649"/>
      <c r="MRW2" s="649"/>
      <c r="MRX2" s="649"/>
      <c r="MRY2" s="649"/>
      <c r="MRZ2" s="649"/>
      <c r="MSA2" s="649"/>
      <c r="MSB2" s="649"/>
      <c r="MSC2" s="649"/>
      <c r="MSD2" s="649"/>
      <c r="MSE2" s="649"/>
      <c r="MSF2" s="649"/>
      <c r="MSG2" s="649"/>
      <c r="MSH2" s="649"/>
      <c r="MSI2" s="649"/>
      <c r="MSJ2" s="649"/>
      <c r="MSK2" s="649"/>
      <c r="MSL2" s="649"/>
      <c r="MSM2" s="649"/>
      <c r="MSN2" s="649"/>
      <c r="MSO2" s="649"/>
      <c r="MSP2" s="649"/>
      <c r="MSQ2" s="649"/>
      <c r="MSR2" s="649"/>
      <c r="MSS2" s="649"/>
      <c r="MST2" s="649"/>
      <c r="MSU2" s="649"/>
      <c r="MSV2" s="649"/>
      <c r="MSW2" s="649"/>
      <c r="MSX2" s="649"/>
      <c r="MSY2" s="649"/>
      <c r="MSZ2" s="649"/>
      <c r="MTA2" s="649"/>
      <c r="MTB2" s="649"/>
      <c r="MTC2" s="649"/>
      <c r="MTD2" s="649"/>
      <c r="MTE2" s="649"/>
      <c r="MTF2" s="649"/>
      <c r="MTG2" s="649"/>
      <c r="MTH2" s="649"/>
      <c r="MTI2" s="649"/>
      <c r="MTJ2" s="649"/>
      <c r="MTK2" s="649"/>
      <c r="MTL2" s="649"/>
      <c r="MTM2" s="649"/>
      <c r="MTN2" s="649"/>
      <c r="MTO2" s="649"/>
      <c r="MTP2" s="649"/>
      <c r="MTQ2" s="649"/>
      <c r="MTR2" s="649"/>
      <c r="MTS2" s="649"/>
      <c r="MTT2" s="649"/>
      <c r="MTU2" s="649"/>
      <c r="MTV2" s="649"/>
      <c r="MTW2" s="649"/>
      <c r="MTX2" s="649"/>
      <c r="MTY2" s="649"/>
      <c r="MTZ2" s="649"/>
      <c r="MUA2" s="649"/>
      <c r="MUB2" s="649"/>
      <c r="MUC2" s="649"/>
      <c r="MUD2" s="649"/>
      <c r="MUE2" s="649"/>
      <c r="MUF2" s="649"/>
      <c r="MUG2" s="649"/>
      <c r="MUH2" s="649"/>
      <c r="MUI2" s="649"/>
      <c r="MUJ2" s="649"/>
      <c r="MUK2" s="649"/>
      <c r="MUL2" s="649"/>
      <c r="MUM2" s="649"/>
      <c r="MUN2" s="649"/>
      <c r="MUO2" s="649"/>
      <c r="MUP2" s="649"/>
      <c r="MUQ2" s="649"/>
      <c r="MUR2" s="649"/>
      <c r="MUS2" s="649"/>
      <c r="MUT2" s="649"/>
      <c r="MUU2" s="649"/>
      <c r="MUV2" s="649"/>
      <c r="MUW2" s="649"/>
      <c r="MUX2" s="649"/>
      <c r="MUY2" s="649"/>
      <c r="MUZ2" s="649"/>
      <c r="MVA2" s="649"/>
      <c r="MVB2" s="649"/>
      <c r="MVC2" s="649"/>
      <c r="MVD2" s="649"/>
      <c r="MVE2" s="649"/>
      <c r="MVF2" s="649"/>
      <c r="MVG2" s="649"/>
      <c r="MVH2" s="649"/>
      <c r="MVI2" s="649"/>
      <c r="MVJ2" s="649"/>
      <c r="MVK2" s="649"/>
      <c r="MVL2" s="649"/>
      <c r="MVM2" s="649"/>
      <c r="MVN2" s="649"/>
      <c r="MVO2" s="649"/>
      <c r="MVP2" s="649"/>
      <c r="MVQ2" s="649"/>
      <c r="MVR2" s="649"/>
      <c r="MVS2" s="649"/>
      <c r="MVT2" s="649"/>
      <c r="MVU2" s="649"/>
      <c r="MVV2" s="649"/>
      <c r="MVW2" s="649"/>
      <c r="MVX2" s="649"/>
      <c r="MVY2" s="649"/>
      <c r="MVZ2" s="649"/>
      <c r="MWA2" s="649"/>
      <c r="MWB2" s="649"/>
      <c r="MWC2" s="649"/>
      <c r="MWD2" s="649"/>
      <c r="MWE2" s="649"/>
      <c r="MWF2" s="649"/>
      <c r="MWG2" s="649"/>
      <c r="MWH2" s="649"/>
      <c r="MWI2" s="649"/>
      <c r="MWJ2" s="649"/>
      <c r="MWK2" s="649"/>
      <c r="MWL2" s="649"/>
      <c r="MWM2" s="649"/>
      <c r="MWN2" s="649"/>
      <c r="MWO2" s="649"/>
      <c r="MWP2" s="649"/>
      <c r="MWQ2" s="649"/>
      <c r="MWR2" s="649"/>
      <c r="MWS2" s="649"/>
      <c r="MWT2" s="649"/>
      <c r="MWU2" s="649"/>
      <c r="MWV2" s="649"/>
      <c r="MWW2" s="649"/>
      <c r="MWX2" s="649"/>
      <c r="MWY2" s="649"/>
      <c r="MWZ2" s="649"/>
      <c r="MXA2" s="649"/>
      <c r="MXB2" s="649"/>
      <c r="MXC2" s="649"/>
      <c r="MXD2" s="649"/>
      <c r="MXE2" s="649"/>
      <c r="MXF2" s="649"/>
      <c r="MXG2" s="649"/>
      <c r="MXH2" s="649"/>
      <c r="MXI2" s="649"/>
      <c r="MXJ2" s="649"/>
      <c r="MXK2" s="649"/>
      <c r="MXL2" s="649"/>
      <c r="MXM2" s="649"/>
      <c r="MXN2" s="649"/>
      <c r="MXO2" s="649"/>
      <c r="MXP2" s="649"/>
      <c r="MXQ2" s="649"/>
      <c r="MXR2" s="649"/>
      <c r="MXS2" s="649"/>
      <c r="MXT2" s="649"/>
      <c r="MXU2" s="649"/>
      <c r="MXV2" s="649"/>
      <c r="MXW2" s="649"/>
      <c r="MXX2" s="649"/>
      <c r="MXY2" s="649"/>
      <c r="MXZ2" s="649"/>
      <c r="MYA2" s="649"/>
      <c r="MYB2" s="649"/>
      <c r="MYC2" s="649"/>
      <c r="MYD2" s="649"/>
      <c r="MYE2" s="649"/>
      <c r="MYF2" s="649"/>
      <c r="MYG2" s="649"/>
      <c r="MYH2" s="649"/>
      <c r="MYI2" s="649"/>
      <c r="MYJ2" s="649"/>
      <c r="MYK2" s="649"/>
      <c r="MYL2" s="649"/>
      <c r="MYM2" s="649"/>
      <c r="MYN2" s="649"/>
      <c r="MYO2" s="649"/>
      <c r="MYP2" s="649"/>
      <c r="MYQ2" s="649"/>
      <c r="MYR2" s="649"/>
      <c r="MYS2" s="649"/>
      <c r="MYT2" s="649"/>
      <c r="MYU2" s="649"/>
      <c r="MYV2" s="649"/>
      <c r="MYW2" s="649"/>
      <c r="MYX2" s="649"/>
      <c r="MYY2" s="649"/>
      <c r="MYZ2" s="649"/>
      <c r="MZA2" s="649"/>
      <c r="MZB2" s="649"/>
      <c r="MZC2" s="649"/>
      <c r="MZD2" s="649"/>
      <c r="MZE2" s="649"/>
      <c r="MZF2" s="649"/>
      <c r="MZG2" s="649"/>
      <c r="MZH2" s="649"/>
      <c r="MZI2" s="649"/>
      <c r="MZJ2" s="649"/>
      <c r="MZK2" s="649"/>
      <c r="MZL2" s="649"/>
      <c r="MZM2" s="649"/>
      <c r="MZN2" s="649"/>
      <c r="MZO2" s="649"/>
      <c r="MZP2" s="649"/>
      <c r="MZQ2" s="649"/>
      <c r="MZR2" s="649"/>
      <c r="MZS2" s="649"/>
      <c r="MZT2" s="649"/>
      <c r="MZU2" s="649"/>
      <c r="MZV2" s="649"/>
      <c r="MZW2" s="649"/>
      <c r="MZX2" s="649"/>
      <c r="MZY2" s="649"/>
      <c r="MZZ2" s="649"/>
      <c r="NAA2" s="649"/>
      <c r="NAB2" s="649"/>
      <c r="NAC2" s="649"/>
      <c r="NAD2" s="649"/>
      <c r="NAE2" s="649"/>
      <c r="NAF2" s="649"/>
      <c r="NAG2" s="649"/>
      <c r="NAH2" s="649"/>
      <c r="NAI2" s="649"/>
      <c r="NAJ2" s="649"/>
      <c r="NAK2" s="649"/>
      <c r="NAL2" s="649"/>
      <c r="NAM2" s="649"/>
      <c r="NAN2" s="649"/>
      <c r="NAO2" s="649"/>
      <c r="NAP2" s="649"/>
      <c r="NAQ2" s="649"/>
      <c r="NAR2" s="649"/>
      <c r="NAS2" s="649"/>
      <c r="NAT2" s="649"/>
      <c r="NAU2" s="649"/>
      <c r="NAV2" s="649"/>
      <c r="NAW2" s="649"/>
      <c r="NAX2" s="649"/>
      <c r="NAY2" s="649"/>
      <c r="NAZ2" s="649"/>
      <c r="NBA2" s="649"/>
      <c r="NBB2" s="649"/>
      <c r="NBC2" s="649"/>
      <c r="NBD2" s="649"/>
      <c r="NBE2" s="649"/>
      <c r="NBF2" s="649"/>
      <c r="NBG2" s="649"/>
      <c r="NBH2" s="649"/>
      <c r="NBI2" s="649"/>
      <c r="NBJ2" s="649"/>
      <c r="NBK2" s="649"/>
      <c r="NBL2" s="649"/>
      <c r="NBM2" s="649"/>
      <c r="NBN2" s="649"/>
      <c r="NBO2" s="649"/>
      <c r="NBP2" s="649"/>
      <c r="NBQ2" s="649"/>
      <c r="NBR2" s="649"/>
      <c r="NBS2" s="649"/>
      <c r="NBT2" s="649"/>
      <c r="NBU2" s="649"/>
      <c r="NBV2" s="649"/>
      <c r="NBW2" s="649"/>
      <c r="NBX2" s="649"/>
      <c r="NBY2" s="649"/>
      <c r="NBZ2" s="649"/>
      <c r="NCA2" s="649"/>
      <c r="NCB2" s="649"/>
      <c r="NCC2" s="649"/>
      <c r="NCD2" s="649"/>
      <c r="NCE2" s="649"/>
      <c r="NCF2" s="649"/>
      <c r="NCG2" s="649"/>
      <c r="NCH2" s="649"/>
      <c r="NCI2" s="649"/>
      <c r="NCJ2" s="649"/>
      <c r="NCK2" s="649"/>
      <c r="NCL2" s="649"/>
      <c r="NCM2" s="649"/>
      <c r="NCN2" s="649"/>
      <c r="NCO2" s="649"/>
      <c r="NCP2" s="649"/>
      <c r="NCQ2" s="649"/>
      <c r="NCR2" s="649"/>
      <c r="NCS2" s="649"/>
      <c r="NCT2" s="649"/>
      <c r="NCU2" s="649"/>
      <c r="NCV2" s="649"/>
      <c r="NCW2" s="649"/>
      <c r="NCX2" s="649"/>
      <c r="NCY2" s="649"/>
      <c r="NCZ2" s="649"/>
      <c r="NDA2" s="649"/>
      <c r="NDB2" s="649"/>
      <c r="NDC2" s="649"/>
      <c r="NDD2" s="649"/>
      <c r="NDE2" s="649"/>
      <c r="NDF2" s="649"/>
      <c r="NDG2" s="649"/>
      <c r="NDH2" s="649"/>
      <c r="NDI2" s="649"/>
      <c r="NDJ2" s="649"/>
      <c r="NDK2" s="649"/>
      <c r="NDL2" s="649"/>
      <c r="NDM2" s="649"/>
      <c r="NDN2" s="649"/>
      <c r="NDO2" s="649"/>
      <c r="NDP2" s="649"/>
      <c r="NDQ2" s="649"/>
      <c r="NDR2" s="649"/>
      <c r="NDS2" s="649"/>
      <c r="NDT2" s="649"/>
      <c r="NDU2" s="649"/>
      <c r="NDV2" s="649"/>
      <c r="NDW2" s="649"/>
      <c r="NDX2" s="649"/>
      <c r="NDY2" s="649"/>
      <c r="NDZ2" s="649"/>
      <c r="NEA2" s="649"/>
      <c r="NEB2" s="649"/>
      <c r="NEC2" s="649"/>
      <c r="NED2" s="649"/>
      <c r="NEE2" s="649"/>
      <c r="NEF2" s="649"/>
      <c r="NEG2" s="649"/>
      <c r="NEH2" s="649"/>
      <c r="NEI2" s="649"/>
      <c r="NEJ2" s="649"/>
      <c r="NEK2" s="649"/>
      <c r="NEL2" s="649"/>
      <c r="NEM2" s="649"/>
      <c r="NEN2" s="649"/>
      <c r="NEO2" s="649"/>
      <c r="NEP2" s="649"/>
      <c r="NEQ2" s="649"/>
      <c r="NER2" s="649"/>
      <c r="NES2" s="649"/>
      <c r="NET2" s="649"/>
      <c r="NEU2" s="649"/>
      <c r="NEV2" s="649"/>
      <c r="NEW2" s="649"/>
      <c r="NEX2" s="649"/>
      <c r="NEY2" s="649"/>
      <c r="NEZ2" s="649"/>
      <c r="NFA2" s="649"/>
      <c r="NFB2" s="649"/>
      <c r="NFC2" s="649"/>
      <c r="NFD2" s="649"/>
      <c r="NFE2" s="649"/>
      <c r="NFF2" s="649"/>
      <c r="NFG2" s="649"/>
      <c r="NFH2" s="649"/>
      <c r="NFI2" s="649"/>
      <c r="NFJ2" s="649"/>
      <c r="NFK2" s="649"/>
      <c r="NFL2" s="649"/>
      <c r="NFM2" s="649"/>
      <c r="NFN2" s="649"/>
      <c r="NFO2" s="649"/>
      <c r="NFP2" s="649"/>
      <c r="NFQ2" s="649"/>
      <c r="NFR2" s="649"/>
      <c r="NFS2" s="649"/>
      <c r="NFT2" s="649"/>
      <c r="NFU2" s="649"/>
      <c r="NFV2" s="649"/>
      <c r="NFW2" s="649"/>
      <c r="NFX2" s="649"/>
      <c r="NFY2" s="649"/>
      <c r="NFZ2" s="649"/>
      <c r="NGA2" s="649"/>
      <c r="NGB2" s="649"/>
      <c r="NGC2" s="649"/>
      <c r="NGD2" s="649"/>
      <c r="NGE2" s="649"/>
      <c r="NGF2" s="649"/>
      <c r="NGG2" s="649"/>
      <c r="NGH2" s="649"/>
      <c r="NGI2" s="649"/>
      <c r="NGJ2" s="649"/>
      <c r="NGK2" s="649"/>
      <c r="NGL2" s="649"/>
      <c r="NGM2" s="649"/>
      <c r="NGN2" s="649"/>
      <c r="NGO2" s="649"/>
      <c r="NGP2" s="649"/>
      <c r="NGQ2" s="649"/>
      <c r="NGR2" s="649"/>
      <c r="NGS2" s="649"/>
      <c r="NGT2" s="649"/>
      <c r="NGU2" s="649"/>
      <c r="NGV2" s="649"/>
      <c r="NGW2" s="649"/>
      <c r="NGX2" s="649"/>
      <c r="NGY2" s="649"/>
      <c r="NGZ2" s="649"/>
      <c r="NHA2" s="649"/>
      <c r="NHB2" s="649"/>
      <c r="NHC2" s="649"/>
      <c r="NHD2" s="649"/>
      <c r="NHE2" s="649"/>
      <c r="NHF2" s="649"/>
      <c r="NHG2" s="649"/>
      <c r="NHH2" s="649"/>
      <c r="NHI2" s="649"/>
      <c r="NHJ2" s="649"/>
      <c r="NHK2" s="649"/>
      <c r="NHL2" s="649"/>
      <c r="NHM2" s="649"/>
      <c r="NHN2" s="649"/>
      <c r="NHO2" s="649"/>
      <c r="NHP2" s="649"/>
      <c r="NHQ2" s="649"/>
      <c r="NHR2" s="649"/>
      <c r="NHS2" s="649"/>
      <c r="NHT2" s="649"/>
      <c r="NHU2" s="649"/>
      <c r="NHV2" s="649"/>
      <c r="NHW2" s="649"/>
      <c r="NHX2" s="649"/>
      <c r="NHY2" s="649"/>
      <c r="NHZ2" s="649"/>
      <c r="NIA2" s="649"/>
      <c r="NIB2" s="649"/>
      <c r="NIC2" s="649"/>
      <c r="NID2" s="649"/>
      <c r="NIE2" s="649"/>
      <c r="NIF2" s="649"/>
      <c r="NIG2" s="649"/>
      <c r="NIH2" s="649"/>
      <c r="NII2" s="649"/>
      <c r="NIJ2" s="649"/>
      <c r="NIK2" s="649"/>
      <c r="NIL2" s="649"/>
      <c r="NIM2" s="649"/>
      <c r="NIN2" s="649"/>
      <c r="NIO2" s="649"/>
      <c r="NIP2" s="649"/>
      <c r="NIQ2" s="649"/>
      <c r="NIR2" s="649"/>
      <c r="NIS2" s="649"/>
      <c r="NIT2" s="649"/>
      <c r="NIU2" s="649"/>
      <c r="NIV2" s="649"/>
      <c r="NIW2" s="649"/>
      <c r="NIX2" s="649"/>
      <c r="NIY2" s="649"/>
      <c r="NIZ2" s="649"/>
      <c r="NJA2" s="649"/>
      <c r="NJB2" s="649"/>
      <c r="NJC2" s="649"/>
      <c r="NJD2" s="649"/>
      <c r="NJE2" s="649"/>
      <c r="NJF2" s="649"/>
      <c r="NJG2" s="649"/>
      <c r="NJH2" s="649"/>
      <c r="NJI2" s="649"/>
      <c r="NJJ2" s="649"/>
      <c r="NJK2" s="649"/>
      <c r="NJL2" s="649"/>
      <c r="NJM2" s="649"/>
      <c r="NJN2" s="649"/>
      <c r="NJO2" s="649"/>
      <c r="NJP2" s="649"/>
      <c r="NJQ2" s="649"/>
      <c r="NJR2" s="649"/>
      <c r="NJS2" s="649"/>
      <c r="NJT2" s="649"/>
      <c r="NJU2" s="649"/>
      <c r="NJV2" s="649"/>
      <c r="NJW2" s="649"/>
      <c r="NJX2" s="649"/>
      <c r="NJY2" s="649"/>
      <c r="NJZ2" s="649"/>
      <c r="NKA2" s="649"/>
      <c r="NKB2" s="649"/>
      <c r="NKC2" s="649"/>
      <c r="NKD2" s="649"/>
      <c r="NKE2" s="649"/>
      <c r="NKF2" s="649"/>
      <c r="NKG2" s="649"/>
      <c r="NKH2" s="649"/>
      <c r="NKI2" s="649"/>
      <c r="NKJ2" s="649"/>
      <c r="NKK2" s="649"/>
      <c r="NKL2" s="649"/>
      <c r="NKM2" s="649"/>
      <c r="NKN2" s="649"/>
      <c r="NKO2" s="649"/>
      <c r="NKP2" s="649"/>
      <c r="NKQ2" s="649"/>
      <c r="NKR2" s="649"/>
      <c r="NKS2" s="649"/>
      <c r="NKT2" s="649"/>
      <c r="NKU2" s="649"/>
      <c r="NKV2" s="649"/>
      <c r="NKW2" s="649"/>
      <c r="NKX2" s="649"/>
      <c r="NKY2" s="649"/>
      <c r="NKZ2" s="649"/>
      <c r="NLA2" s="649"/>
      <c r="NLB2" s="649"/>
      <c r="NLC2" s="649"/>
      <c r="NLD2" s="649"/>
      <c r="NLE2" s="649"/>
      <c r="NLF2" s="649"/>
      <c r="NLG2" s="649"/>
      <c r="NLH2" s="649"/>
      <c r="NLI2" s="649"/>
      <c r="NLJ2" s="649"/>
      <c r="NLK2" s="649"/>
      <c r="NLL2" s="649"/>
      <c r="NLM2" s="649"/>
      <c r="NLN2" s="649"/>
      <c r="NLO2" s="649"/>
      <c r="NLP2" s="649"/>
      <c r="NLQ2" s="649"/>
      <c r="NLR2" s="649"/>
      <c r="NLS2" s="649"/>
      <c r="NLT2" s="649"/>
      <c r="NLU2" s="649"/>
      <c r="NLV2" s="649"/>
      <c r="NLW2" s="649"/>
      <c r="NLX2" s="649"/>
      <c r="NLY2" s="649"/>
      <c r="NLZ2" s="649"/>
      <c r="NMA2" s="649"/>
      <c r="NMB2" s="649"/>
      <c r="NMC2" s="649"/>
      <c r="NMD2" s="649"/>
      <c r="NME2" s="649"/>
      <c r="NMF2" s="649"/>
      <c r="NMG2" s="649"/>
      <c r="NMH2" s="649"/>
      <c r="NMI2" s="649"/>
      <c r="NMJ2" s="649"/>
      <c r="NMK2" s="649"/>
      <c r="NML2" s="649"/>
      <c r="NMM2" s="649"/>
      <c r="NMN2" s="649"/>
      <c r="NMO2" s="649"/>
      <c r="NMP2" s="649"/>
      <c r="NMQ2" s="649"/>
      <c r="NMR2" s="649"/>
      <c r="NMS2" s="649"/>
      <c r="NMT2" s="649"/>
      <c r="NMU2" s="649"/>
      <c r="NMV2" s="649"/>
      <c r="NMW2" s="649"/>
      <c r="NMX2" s="649"/>
      <c r="NMY2" s="649"/>
      <c r="NMZ2" s="649"/>
      <c r="NNA2" s="649"/>
      <c r="NNB2" s="649"/>
      <c r="NNC2" s="649"/>
      <c r="NND2" s="649"/>
      <c r="NNE2" s="649"/>
      <c r="NNF2" s="649"/>
      <c r="NNG2" s="649"/>
      <c r="NNH2" s="649"/>
      <c r="NNI2" s="649"/>
      <c r="NNJ2" s="649"/>
      <c r="NNK2" s="649"/>
      <c r="NNL2" s="649"/>
      <c r="NNM2" s="649"/>
      <c r="NNN2" s="649"/>
      <c r="NNO2" s="649"/>
      <c r="NNP2" s="649"/>
      <c r="NNQ2" s="649"/>
      <c r="NNR2" s="649"/>
      <c r="NNS2" s="649"/>
      <c r="NNT2" s="649"/>
      <c r="NNU2" s="649"/>
      <c r="NNV2" s="649"/>
      <c r="NNW2" s="649"/>
      <c r="NNX2" s="649"/>
      <c r="NNY2" s="649"/>
      <c r="NNZ2" s="649"/>
      <c r="NOA2" s="649"/>
      <c r="NOB2" s="649"/>
      <c r="NOC2" s="649"/>
      <c r="NOD2" s="649"/>
      <c r="NOE2" s="649"/>
      <c r="NOF2" s="649"/>
      <c r="NOG2" s="649"/>
      <c r="NOH2" s="649"/>
      <c r="NOI2" s="649"/>
      <c r="NOJ2" s="649"/>
      <c r="NOK2" s="649"/>
      <c r="NOL2" s="649"/>
      <c r="NOM2" s="649"/>
      <c r="NON2" s="649"/>
      <c r="NOO2" s="649"/>
      <c r="NOP2" s="649"/>
      <c r="NOQ2" s="649"/>
      <c r="NOR2" s="649"/>
      <c r="NOS2" s="649"/>
      <c r="NOT2" s="649"/>
      <c r="NOU2" s="649"/>
      <c r="NOV2" s="649"/>
      <c r="NOW2" s="649"/>
      <c r="NOX2" s="649"/>
      <c r="NOY2" s="649"/>
      <c r="NOZ2" s="649"/>
      <c r="NPA2" s="649"/>
      <c r="NPB2" s="649"/>
      <c r="NPC2" s="649"/>
      <c r="NPD2" s="649"/>
      <c r="NPE2" s="649"/>
      <c r="NPF2" s="649"/>
      <c r="NPG2" s="649"/>
      <c r="NPH2" s="649"/>
      <c r="NPI2" s="649"/>
      <c r="NPJ2" s="649"/>
      <c r="NPK2" s="649"/>
      <c r="NPL2" s="649"/>
      <c r="NPM2" s="649"/>
      <c r="NPN2" s="649"/>
      <c r="NPO2" s="649"/>
      <c r="NPP2" s="649"/>
      <c r="NPQ2" s="649"/>
      <c r="NPR2" s="649"/>
      <c r="NPS2" s="649"/>
      <c r="NPT2" s="649"/>
      <c r="NPU2" s="649"/>
      <c r="NPV2" s="649"/>
      <c r="NPW2" s="649"/>
      <c r="NPX2" s="649"/>
      <c r="NPY2" s="649"/>
      <c r="NPZ2" s="649"/>
      <c r="NQA2" s="649"/>
      <c r="NQB2" s="649"/>
      <c r="NQC2" s="649"/>
      <c r="NQD2" s="649"/>
      <c r="NQE2" s="649"/>
      <c r="NQF2" s="649"/>
      <c r="NQG2" s="649"/>
      <c r="NQH2" s="649"/>
      <c r="NQI2" s="649"/>
      <c r="NQJ2" s="649"/>
      <c r="NQK2" s="649"/>
      <c r="NQL2" s="649"/>
      <c r="NQM2" s="649"/>
      <c r="NQN2" s="649"/>
      <c r="NQO2" s="649"/>
      <c r="NQP2" s="649"/>
      <c r="NQQ2" s="649"/>
      <c r="NQR2" s="649"/>
      <c r="NQS2" s="649"/>
      <c r="NQT2" s="649"/>
      <c r="NQU2" s="649"/>
      <c r="NQV2" s="649"/>
      <c r="NQW2" s="649"/>
      <c r="NQX2" s="649"/>
      <c r="NQY2" s="649"/>
      <c r="NQZ2" s="649"/>
      <c r="NRA2" s="649"/>
      <c r="NRB2" s="649"/>
      <c r="NRC2" s="649"/>
      <c r="NRD2" s="649"/>
      <c r="NRE2" s="649"/>
      <c r="NRF2" s="649"/>
      <c r="NRG2" s="649"/>
      <c r="NRH2" s="649"/>
      <c r="NRI2" s="649"/>
      <c r="NRJ2" s="649"/>
      <c r="NRK2" s="649"/>
      <c r="NRL2" s="649"/>
      <c r="NRM2" s="649"/>
      <c r="NRN2" s="649"/>
      <c r="NRO2" s="649"/>
      <c r="NRP2" s="649"/>
      <c r="NRQ2" s="649"/>
      <c r="NRR2" s="649"/>
      <c r="NRS2" s="649"/>
      <c r="NRT2" s="649"/>
      <c r="NRU2" s="649"/>
      <c r="NRV2" s="649"/>
      <c r="NRW2" s="649"/>
      <c r="NRX2" s="649"/>
      <c r="NRY2" s="649"/>
      <c r="NRZ2" s="649"/>
      <c r="NSA2" s="649"/>
      <c r="NSB2" s="649"/>
      <c r="NSC2" s="649"/>
      <c r="NSD2" s="649"/>
      <c r="NSE2" s="649"/>
      <c r="NSF2" s="649"/>
      <c r="NSG2" s="649"/>
      <c r="NSH2" s="649"/>
      <c r="NSI2" s="649"/>
      <c r="NSJ2" s="649"/>
      <c r="NSK2" s="649"/>
      <c r="NSL2" s="649"/>
      <c r="NSM2" s="649"/>
      <c r="NSN2" s="649"/>
      <c r="NSO2" s="649"/>
      <c r="NSP2" s="649"/>
      <c r="NSQ2" s="649"/>
      <c r="NSR2" s="649"/>
      <c r="NSS2" s="649"/>
      <c r="NST2" s="649"/>
      <c r="NSU2" s="649"/>
      <c r="NSV2" s="649"/>
      <c r="NSW2" s="649"/>
      <c r="NSX2" s="649"/>
      <c r="NSY2" s="649"/>
      <c r="NSZ2" s="649"/>
      <c r="NTA2" s="649"/>
      <c r="NTB2" s="649"/>
      <c r="NTC2" s="649"/>
      <c r="NTD2" s="649"/>
      <c r="NTE2" s="649"/>
      <c r="NTF2" s="649"/>
      <c r="NTG2" s="649"/>
      <c r="NTH2" s="649"/>
      <c r="NTI2" s="649"/>
      <c r="NTJ2" s="649"/>
      <c r="NTK2" s="649"/>
      <c r="NTL2" s="649"/>
      <c r="NTM2" s="649"/>
      <c r="NTN2" s="649"/>
      <c r="NTO2" s="649"/>
      <c r="NTP2" s="649"/>
      <c r="NTQ2" s="649"/>
      <c r="NTR2" s="649"/>
      <c r="NTS2" s="649"/>
      <c r="NTT2" s="649"/>
      <c r="NTU2" s="649"/>
      <c r="NTV2" s="649"/>
      <c r="NTW2" s="649"/>
      <c r="NTX2" s="649"/>
      <c r="NTY2" s="649"/>
      <c r="NTZ2" s="649"/>
      <c r="NUA2" s="649"/>
      <c r="NUB2" s="649"/>
      <c r="NUC2" s="649"/>
      <c r="NUD2" s="649"/>
      <c r="NUE2" s="649"/>
      <c r="NUF2" s="649"/>
      <c r="NUG2" s="649"/>
      <c r="NUH2" s="649"/>
      <c r="NUI2" s="649"/>
      <c r="NUJ2" s="649"/>
      <c r="NUK2" s="649"/>
      <c r="NUL2" s="649"/>
      <c r="NUM2" s="649"/>
      <c r="NUN2" s="649"/>
      <c r="NUO2" s="649"/>
      <c r="NUP2" s="649"/>
      <c r="NUQ2" s="649"/>
      <c r="NUR2" s="649"/>
      <c r="NUS2" s="649"/>
      <c r="NUT2" s="649"/>
      <c r="NUU2" s="649"/>
      <c r="NUV2" s="649"/>
      <c r="NUW2" s="649"/>
      <c r="NUX2" s="649"/>
      <c r="NUY2" s="649"/>
      <c r="NUZ2" s="649"/>
      <c r="NVA2" s="649"/>
      <c r="NVB2" s="649"/>
      <c r="NVC2" s="649"/>
      <c r="NVD2" s="649"/>
      <c r="NVE2" s="649"/>
      <c r="NVF2" s="649"/>
      <c r="NVG2" s="649"/>
      <c r="NVH2" s="649"/>
      <c r="NVI2" s="649"/>
      <c r="NVJ2" s="649"/>
      <c r="NVK2" s="649"/>
      <c r="NVL2" s="649"/>
      <c r="NVM2" s="649"/>
      <c r="NVN2" s="649"/>
      <c r="NVO2" s="649"/>
      <c r="NVP2" s="649"/>
      <c r="NVQ2" s="649"/>
      <c r="NVR2" s="649"/>
      <c r="NVS2" s="649"/>
      <c r="NVT2" s="649"/>
      <c r="NVU2" s="649"/>
      <c r="NVV2" s="649"/>
      <c r="NVW2" s="649"/>
      <c r="NVX2" s="649"/>
      <c r="NVY2" s="649"/>
      <c r="NVZ2" s="649"/>
      <c r="NWA2" s="649"/>
      <c r="NWB2" s="649"/>
      <c r="NWC2" s="649"/>
      <c r="NWD2" s="649"/>
      <c r="NWE2" s="649"/>
      <c r="NWF2" s="649"/>
      <c r="NWG2" s="649"/>
      <c r="NWH2" s="649"/>
      <c r="NWI2" s="649"/>
      <c r="NWJ2" s="649"/>
      <c r="NWK2" s="649"/>
      <c r="NWL2" s="649"/>
      <c r="NWM2" s="649"/>
      <c r="NWN2" s="649"/>
      <c r="NWO2" s="649"/>
      <c r="NWP2" s="649"/>
      <c r="NWQ2" s="649"/>
      <c r="NWR2" s="649"/>
      <c r="NWS2" s="649"/>
      <c r="NWT2" s="649"/>
      <c r="NWU2" s="649"/>
      <c r="NWV2" s="649"/>
      <c r="NWW2" s="649"/>
      <c r="NWX2" s="649"/>
      <c r="NWY2" s="649"/>
      <c r="NWZ2" s="649"/>
      <c r="NXA2" s="649"/>
      <c r="NXB2" s="649"/>
      <c r="NXC2" s="649"/>
      <c r="NXD2" s="649"/>
      <c r="NXE2" s="649"/>
      <c r="NXF2" s="649"/>
      <c r="NXG2" s="649"/>
      <c r="NXH2" s="649"/>
      <c r="NXI2" s="649"/>
      <c r="NXJ2" s="649"/>
      <c r="NXK2" s="649"/>
      <c r="NXL2" s="649"/>
      <c r="NXM2" s="649"/>
      <c r="NXN2" s="649"/>
      <c r="NXO2" s="649"/>
      <c r="NXP2" s="649"/>
      <c r="NXQ2" s="649"/>
      <c r="NXR2" s="649"/>
      <c r="NXS2" s="649"/>
      <c r="NXT2" s="649"/>
      <c r="NXU2" s="649"/>
      <c r="NXV2" s="649"/>
      <c r="NXW2" s="649"/>
      <c r="NXX2" s="649"/>
      <c r="NXY2" s="649"/>
      <c r="NXZ2" s="649"/>
      <c r="NYA2" s="649"/>
      <c r="NYB2" s="649"/>
      <c r="NYC2" s="649"/>
      <c r="NYD2" s="649"/>
      <c r="NYE2" s="649"/>
      <c r="NYF2" s="649"/>
      <c r="NYG2" s="649"/>
      <c r="NYH2" s="649"/>
      <c r="NYI2" s="649"/>
      <c r="NYJ2" s="649"/>
      <c r="NYK2" s="649"/>
      <c r="NYL2" s="649"/>
      <c r="NYM2" s="649"/>
      <c r="NYN2" s="649"/>
      <c r="NYO2" s="649"/>
      <c r="NYP2" s="649"/>
      <c r="NYQ2" s="649"/>
      <c r="NYR2" s="649"/>
      <c r="NYS2" s="649"/>
      <c r="NYT2" s="649"/>
      <c r="NYU2" s="649"/>
      <c r="NYV2" s="649"/>
      <c r="NYW2" s="649"/>
      <c r="NYX2" s="649"/>
      <c r="NYY2" s="649"/>
      <c r="NYZ2" s="649"/>
      <c r="NZA2" s="649"/>
      <c r="NZB2" s="649"/>
      <c r="NZC2" s="649"/>
      <c r="NZD2" s="649"/>
      <c r="NZE2" s="649"/>
      <c r="NZF2" s="649"/>
      <c r="NZG2" s="649"/>
      <c r="NZH2" s="649"/>
      <c r="NZI2" s="649"/>
      <c r="NZJ2" s="649"/>
      <c r="NZK2" s="649"/>
      <c r="NZL2" s="649"/>
      <c r="NZM2" s="649"/>
      <c r="NZN2" s="649"/>
      <c r="NZO2" s="649"/>
      <c r="NZP2" s="649"/>
      <c r="NZQ2" s="649"/>
      <c r="NZR2" s="649"/>
      <c r="NZS2" s="649"/>
      <c r="NZT2" s="649"/>
      <c r="NZU2" s="649"/>
      <c r="NZV2" s="649"/>
      <c r="NZW2" s="649"/>
      <c r="NZX2" s="649"/>
      <c r="NZY2" s="649"/>
      <c r="NZZ2" s="649"/>
      <c r="OAA2" s="649"/>
      <c r="OAB2" s="649"/>
      <c r="OAC2" s="649"/>
      <c r="OAD2" s="649"/>
      <c r="OAE2" s="649"/>
      <c r="OAF2" s="649"/>
      <c r="OAG2" s="649"/>
      <c r="OAH2" s="649"/>
      <c r="OAI2" s="649"/>
      <c r="OAJ2" s="649"/>
      <c r="OAK2" s="649"/>
      <c r="OAL2" s="649"/>
      <c r="OAM2" s="649"/>
      <c r="OAN2" s="649"/>
      <c r="OAO2" s="649"/>
      <c r="OAP2" s="649"/>
      <c r="OAQ2" s="649"/>
      <c r="OAR2" s="649"/>
      <c r="OAS2" s="649"/>
      <c r="OAT2" s="649"/>
      <c r="OAU2" s="649"/>
      <c r="OAV2" s="649"/>
      <c r="OAW2" s="649"/>
      <c r="OAX2" s="649"/>
      <c r="OAY2" s="649"/>
      <c r="OAZ2" s="649"/>
      <c r="OBA2" s="649"/>
      <c r="OBB2" s="649"/>
      <c r="OBC2" s="649"/>
      <c r="OBD2" s="649"/>
      <c r="OBE2" s="649"/>
      <c r="OBF2" s="649"/>
      <c r="OBG2" s="649"/>
      <c r="OBH2" s="649"/>
      <c r="OBI2" s="649"/>
      <c r="OBJ2" s="649"/>
      <c r="OBK2" s="649"/>
      <c r="OBL2" s="649"/>
      <c r="OBM2" s="649"/>
      <c r="OBN2" s="649"/>
      <c r="OBO2" s="649"/>
      <c r="OBP2" s="649"/>
      <c r="OBQ2" s="649"/>
      <c r="OBR2" s="649"/>
      <c r="OBS2" s="649"/>
      <c r="OBT2" s="649"/>
      <c r="OBU2" s="649"/>
      <c r="OBV2" s="649"/>
      <c r="OBW2" s="649"/>
      <c r="OBX2" s="649"/>
      <c r="OBY2" s="649"/>
      <c r="OBZ2" s="649"/>
      <c r="OCA2" s="649"/>
      <c r="OCB2" s="649"/>
      <c r="OCC2" s="649"/>
      <c r="OCD2" s="649"/>
      <c r="OCE2" s="649"/>
      <c r="OCF2" s="649"/>
      <c r="OCG2" s="649"/>
      <c r="OCH2" s="649"/>
      <c r="OCI2" s="649"/>
      <c r="OCJ2" s="649"/>
      <c r="OCK2" s="649"/>
      <c r="OCL2" s="649"/>
      <c r="OCM2" s="649"/>
      <c r="OCN2" s="649"/>
      <c r="OCO2" s="649"/>
      <c r="OCP2" s="649"/>
      <c r="OCQ2" s="649"/>
      <c r="OCR2" s="649"/>
      <c r="OCS2" s="649"/>
      <c r="OCT2" s="649"/>
      <c r="OCU2" s="649"/>
      <c r="OCV2" s="649"/>
      <c r="OCW2" s="649"/>
      <c r="OCX2" s="649"/>
      <c r="OCY2" s="649"/>
      <c r="OCZ2" s="649"/>
      <c r="ODA2" s="649"/>
      <c r="ODB2" s="649"/>
      <c r="ODC2" s="649"/>
      <c r="ODD2" s="649"/>
      <c r="ODE2" s="649"/>
      <c r="ODF2" s="649"/>
      <c r="ODG2" s="649"/>
      <c r="ODH2" s="649"/>
      <c r="ODI2" s="649"/>
      <c r="ODJ2" s="649"/>
      <c r="ODK2" s="649"/>
      <c r="ODL2" s="649"/>
      <c r="ODM2" s="649"/>
      <c r="ODN2" s="649"/>
      <c r="ODO2" s="649"/>
      <c r="ODP2" s="649"/>
      <c r="ODQ2" s="649"/>
      <c r="ODR2" s="649"/>
      <c r="ODS2" s="649"/>
      <c r="ODT2" s="649"/>
      <c r="ODU2" s="649"/>
      <c r="ODV2" s="649"/>
      <c r="ODW2" s="649"/>
      <c r="ODX2" s="649"/>
      <c r="ODY2" s="649"/>
      <c r="ODZ2" s="649"/>
      <c r="OEA2" s="649"/>
      <c r="OEB2" s="649"/>
      <c r="OEC2" s="649"/>
      <c r="OED2" s="649"/>
      <c r="OEE2" s="649"/>
      <c r="OEF2" s="649"/>
      <c r="OEG2" s="649"/>
      <c r="OEH2" s="649"/>
      <c r="OEI2" s="649"/>
      <c r="OEJ2" s="649"/>
      <c r="OEK2" s="649"/>
      <c r="OEL2" s="649"/>
      <c r="OEM2" s="649"/>
      <c r="OEN2" s="649"/>
      <c r="OEO2" s="649"/>
      <c r="OEP2" s="649"/>
      <c r="OEQ2" s="649"/>
      <c r="OER2" s="649"/>
      <c r="OES2" s="649"/>
      <c r="OET2" s="649"/>
      <c r="OEU2" s="649"/>
      <c r="OEV2" s="649"/>
      <c r="OEW2" s="649"/>
      <c r="OEX2" s="649"/>
      <c r="OEY2" s="649"/>
      <c r="OEZ2" s="649"/>
      <c r="OFA2" s="649"/>
      <c r="OFB2" s="649"/>
      <c r="OFC2" s="649"/>
      <c r="OFD2" s="649"/>
      <c r="OFE2" s="649"/>
      <c r="OFF2" s="649"/>
      <c r="OFG2" s="649"/>
      <c r="OFH2" s="649"/>
      <c r="OFI2" s="649"/>
      <c r="OFJ2" s="649"/>
      <c r="OFK2" s="649"/>
      <c r="OFL2" s="649"/>
      <c r="OFM2" s="649"/>
      <c r="OFN2" s="649"/>
      <c r="OFO2" s="649"/>
      <c r="OFP2" s="649"/>
      <c r="OFQ2" s="649"/>
      <c r="OFR2" s="649"/>
      <c r="OFS2" s="649"/>
      <c r="OFT2" s="649"/>
      <c r="OFU2" s="649"/>
      <c r="OFV2" s="649"/>
      <c r="OFW2" s="649"/>
      <c r="OFX2" s="649"/>
      <c r="OFY2" s="649"/>
      <c r="OFZ2" s="649"/>
      <c r="OGA2" s="649"/>
      <c r="OGB2" s="649"/>
      <c r="OGC2" s="649"/>
      <c r="OGD2" s="649"/>
      <c r="OGE2" s="649"/>
      <c r="OGF2" s="649"/>
      <c r="OGG2" s="649"/>
      <c r="OGH2" s="649"/>
      <c r="OGI2" s="649"/>
      <c r="OGJ2" s="649"/>
      <c r="OGK2" s="649"/>
      <c r="OGL2" s="649"/>
      <c r="OGM2" s="649"/>
      <c r="OGN2" s="649"/>
      <c r="OGO2" s="649"/>
      <c r="OGP2" s="649"/>
      <c r="OGQ2" s="649"/>
      <c r="OGR2" s="649"/>
      <c r="OGS2" s="649"/>
      <c r="OGT2" s="649"/>
      <c r="OGU2" s="649"/>
      <c r="OGV2" s="649"/>
      <c r="OGW2" s="649"/>
      <c r="OGX2" s="649"/>
      <c r="OGY2" s="649"/>
      <c r="OGZ2" s="649"/>
      <c r="OHA2" s="649"/>
      <c r="OHB2" s="649"/>
      <c r="OHC2" s="649"/>
      <c r="OHD2" s="649"/>
      <c r="OHE2" s="649"/>
      <c r="OHF2" s="649"/>
      <c r="OHG2" s="649"/>
      <c r="OHH2" s="649"/>
      <c r="OHI2" s="649"/>
      <c r="OHJ2" s="649"/>
      <c r="OHK2" s="649"/>
      <c r="OHL2" s="649"/>
      <c r="OHM2" s="649"/>
      <c r="OHN2" s="649"/>
      <c r="OHO2" s="649"/>
      <c r="OHP2" s="649"/>
      <c r="OHQ2" s="649"/>
      <c r="OHR2" s="649"/>
      <c r="OHS2" s="649"/>
      <c r="OHT2" s="649"/>
      <c r="OHU2" s="649"/>
      <c r="OHV2" s="649"/>
      <c r="OHW2" s="649"/>
      <c r="OHX2" s="649"/>
      <c r="OHY2" s="649"/>
      <c r="OHZ2" s="649"/>
      <c r="OIA2" s="649"/>
      <c r="OIB2" s="649"/>
      <c r="OIC2" s="649"/>
      <c r="OID2" s="649"/>
      <c r="OIE2" s="649"/>
      <c r="OIF2" s="649"/>
      <c r="OIG2" s="649"/>
      <c r="OIH2" s="649"/>
      <c r="OII2" s="649"/>
      <c r="OIJ2" s="649"/>
      <c r="OIK2" s="649"/>
      <c r="OIL2" s="649"/>
      <c r="OIM2" s="649"/>
      <c r="OIN2" s="649"/>
      <c r="OIO2" s="649"/>
      <c r="OIP2" s="649"/>
      <c r="OIQ2" s="649"/>
      <c r="OIR2" s="649"/>
      <c r="OIS2" s="649"/>
      <c r="OIT2" s="649"/>
      <c r="OIU2" s="649"/>
      <c r="OIV2" s="649"/>
      <c r="OIW2" s="649"/>
      <c r="OIX2" s="649"/>
      <c r="OIY2" s="649"/>
      <c r="OIZ2" s="649"/>
      <c r="OJA2" s="649"/>
      <c r="OJB2" s="649"/>
      <c r="OJC2" s="649"/>
      <c r="OJD2" s="649"/>
      <c r="OJE2" s="649"/>
      <c r="OJF2" s="649"/>
      <c r="OJG2" s="649"/>
      <c r="OJH2" s="649"/>
      <c r="OJI2" s="649"/>
      <c r="OJJ2" s="649"/>
      <c r="OJK2" s="649"/>
      <c r="OJL2" s="649"/>
      <c r="OJM2" s="649"/>
      <c r="OJN2" s="649"/>
      <c r="OJO2" s="649"/>
      <c r="OJP2" s="649"/>
      <c r="OJQ2" s="649"/>
      <c r="OJR2" s="649"/>
      <c r="OJS2" s="649"/>
      <c r="OJT2" s="649"/>
      <c r="OJU2" s="649"/>
      <c r="OJV2" s="649"/>
      <c r="OJW2" s="649"/>
      <c r="OJX2" s="649"/>
      <c r="OJY2" s="649"/>
      <c r="OJZ2" s="649"/>
      <c r="OKA2" s="649"/>
      <c r="OKB2" s="649"/>
      <c r="OKC2" s="649"/>
      <c r="OKD2" s="649"/>
      <c r="OKE2" s="649"/>
      <c r="OKF2" s="649"/>
      <c r="OKG2" s="649"/>
      <c r="OKH2" s="649"/>
      <c r="OKI2" s="649"/>
      <c r="OKJ2" s="649"/>
      <c r="OKK2" s="649"/>
      <c r="OKL2" s="649"/>
      <c r="OKM2" s="649"/>
      <c r="OKN2" s="649"/>
      <c r="OKO2" s="649"/>
      <c r="OKP2" s="649"/>
      <c r="OKQ2" s="649"/>
      <c r="OKR2" s="649"/>
      <c r="OKS2" s="649"/>
      <c r="OKT2" s="649"/>
      <c r="OKU2" s="649"/>
      <c r="OKV2" s="649"/>
      <c r="OKW2" s="649"/>
      <c r="OKX2" s="649"/>
      <c r="OKY2" s="649"/>
      <c r="OKZ2" s="649"/>
      <c r="OLA2" s="649"/>
      <c r="OLB2" s="649"/>
      <c r="OLC2" s="649"/>
      <c r="OLD2" s="649"/>
      <c r="OLE2" s="649"/>
      <c r="OLF2" s="649"/>
      <c r="OLG2" s="649"/>
      <c r="OLH2" s="649"/>
      <c r="OLI2" s="649"/>
      <c r="OLJ2" s="649"/>
      <c r="OLK2" s="649"/>
      <c r="OLL2" s="649"/>
      <c r="OLM2" s="649"/>
      <c r="OLN2" s="649"/>
      <c r="OLO2" s="649"/>
      <c r="OLP2" s="649"/>
      <c r="OLQ2" s="649"/>
      <c r="OLR2" s="649"/>
      <c r="OLS2" s="649"/>
      <c r="OLT2" s="649"/>
      <c r="OLU2" s="649"/>
      <c r="OLV2" s="649"/>
      <c r="OLW2" s="649"/>
      <c r="OLX2" s="649"/>
      <c r="OLY2" s="649"/>
      <c r="OLZ2" s="649"/>
      <c r="OMA2" s="649"/>
      <c r="OMB2" s="649"/>
      <c r="OMC2" s="649"/>
      <c r="OMD2" s="649"/>
      <c r="OME2" s="649"/>
      <c r="OMF2" s="649"/>
      <c r="OMG2" s="649"/>
      <c r="OMH2" s="649"/>
      <c r="OMI2" s="649"/>
      <c r="OMJ2" s="649"/>
      <c r="OMK2" s="649"/>
      <c r="OML2" s="649"/>
      <c r="OMM2" s="649"/>
      <c r="OMN2" s="649"/>
      <c r="OMO2" s="649"/>
      <c r="OMP2" s="649"/>
      <c r="OMQ2" s="649"/>
      <c r="OMR2" s="649"/>
      <c r="OMS2" s="649"/>
      <c r="OMT2" s="649"/>
      <c r="OMU2" s="649"/>
      <c r="OMV2" s="649"/>
      <c r="OMW2" s="649"/>
      <c r="OMX2" s="649"/>
      <c r="OMY2" s="649"/>
      <c r="OMZ2" s="649"/>
      <c r="ONA2" s="649"/>
      <c r="ONB2" s="649"/>
      <c r="ONC2" s="649"/>
      <c r="OND2" s="649"/>
      <c r="ONE2" s="649"/>
      <c r="ONF2" s="649"/>
      <c r="ONG2" s="649"/>
      <c r="ONH2" s="649"/>
      <c r="ONI2" s="649"/>
      <c r="ONJ2" s="649"/>
      <c r="ONK2" s="649"/>
      <c r="ONL2" s="649"/>
      <c r="ONM2" s="649"/>
      <c r="ONN2" s="649"/>
      <c r="ONO2" s="649"/>
      <c r="ONP2" s="649"/>
      <c r="ONQ2" s="649"/>
      <c r="ONR2" s="649"/>
      <c r="ONS2" s="649"/>
      <c r="ONT2" s="649"/>
      <c r="ONU2" s="649"/>
      <c r="ONV2" s="649"/>
      <c r="ONW2" s="649"/>
      <c r="ONX2" s="649"/>
      <c r="ONY2" s="649"/>
      <c r="ONZ2" s="649"/>
      <c r="OOA2" s="649"/>
      <c r="OOB2" s="649"/>
      <c r="OOC2" s="649"/>
      <c r="OOD2" s="649"/>
      <c r="OOE2" s="649"/>
      <c r="OOF2" s="649"/>
      <c r="OOG2" s="649"/>
      <c r="OOH2" s="649"/>
      <c r="OOI2" s="649"/>
      <c r="OOJ2" s="649"/>
      <c r="OOK2" s="649"/>
      <c r="OOL2" s="649"/>
      <c r="OOM2" s="649"/>
      <c r="OON2" s="649"/>
      <c r="OOO2" s="649"/>
      <c r="OOP2" s="649"/>
      <c r="OOQ2" s="649"/>
      <c r="OOR2" s="649"/>
      <c r="OOS2" s="649"/>
      <c r="OOT2" s="649"/>
      <c r="OOU2" s="649"/>
      <c r="OOV2" s="649"/>
      <c r="OOW2" s="649"/>
      <c r="OOX2" s="649"/>
      <c r="OOY2" s="649"/>
      <c r="OOZ2" s="649"/>
      <c r="OPA2" s="649"/>
      <c r="OPB2" s="649"/>
      <c r="OPC2" s="649"/>
      <c r="OPD2" s="649"/>
      <c r="OPE2" s="649"/>
      <c r="OPF2" s="649"/>
      <c r="OPG2" s="649"/>
      <c r="OPH2" s="649"/>
      <c r="OPI2" s="649"/>
      <c r="OPJ2" s="649"/>
      <c r="OPK2" s="649"/>
      <c r="OPL2" s="649"/>
      <c r="OPM2" s="649"/>
      <c r="OPN2" s="649"/>
      <c r="OPO2" s="649"/>
      <c r="OPP2" s="649"/>
      <c r="OPQ2" s="649"/>
      <c r="OPR2" s="649"/>
      <c r="OPS2" s="649"/>
      <c r="OPT2" s="649"/>
      <c r="OPU2" s="649"/>
      <c r="OPV2" s="649"/>
      <c r="OPW2" s="649"/>
      <c r="OPX2" s="649"/>
      <c r="OPY2" s="649"/>
      <c r="OPZ2" s="649"/>
      <c r="OQA2" s="649"/>
      <c r="OQB2" s="649"/>
      <c r="OQC2" s="649"/>
      <c r="OQD2" s="649"/>
      <c r="OQE2" s="649"/>
      <c r="OQF2" s="649"/>
      <c r="OQG2" s="649"/>
      <c r="OQH2" s="649"/>
      <c r="OQI2" s="649"/>
      <c r="OQJ2" s="649"/>
      <c r="OQK2" s="649"/>
      <c r="OQL2" s="649"/>
      <c r="OQM2" s="649"/>
      <c r="OQN2" s="649"/>
      <c r="OQO2" s="649"/>
      <c r="OQP2" s="649"/>
      <c r="OQQ2" s="649"/>
      <c r="OQR2" s="649"/>
      <c r="OQS2" s="649"/>
      <c r="OQT2" s="649"/>
      <c r="OQU2" s="649"/>
      <c r="OQV2" s="649"/>
      <c r="OQW2" s="649"/>
      <c r="OQX2" s="649"/>
      <c r="OQY2" s="649"/>
      <c r="OQZ2" s="649"/>
      <c r="ORA2" s="649"/>
      <c r="ORB2" s="649"/>
      <c r="ORC2" s="649"/>
      <c r="ORD2" s="649"/>
      <c r="ORE2" s="649"/>
      <c r="ORF2" s="649"/>
      <c r="ORG2" s="649"/>
      <c r="ORH2" s="649"/>
      <c r="ORI2" s="649"/>
      <c r="ORJ2" s="649"/>
      <c r="ORK2" s="649"/>
      <c r="ORL2" s="649"/>
      <c r="ORM2" s="649"/>
      <c r="ORN2" s="649"/>
      <c r="ORO2" s="649"/>
      <c r="ORP2" s="649"/>
      <c r="ORQ2" s="649"/>
      <c r="ORR2" s="649"/>
      <c r="ORS2" s="649"/>
      <c r="ORT2" s="649"/>
      <c r="ORU2" s="649"/>
      <c r="ORV2" s="649"/>
      <c r="ORW2" s="649"/>
      <c r="ORX2" s="649"/>
      <c r="ORY2" s="649"/>
      <c r="ORZ2" s="649"/>
      <c r="OSA2" s="649"/>
      <c r="OSB2" s="649"/>
      <c r="OSC2" s="649"/>
      <c r="OSD2" s="649"/>
      <c r="OSE2" s="649"/>
      <c r="OSF2" s="649"/>
      <c r="OSG2" s="649"/>
      <c r="OSH2" s="649"/>
      <c r="OSI2" s="649"/>
      <c r="OSJ2" s="649"/>
      <c r="OSK2" s="649"/>
      <c r="OSL2" s="649"/>
      <c r="OSM2" s="649"/>
      <c r="OSN2" s="649"/>
      <c r="OSO2" s="649"/>
      <c r="OSP2" s="649"/>
      <c r="OSQ2" s="649"/>
      <c r="OSR2" s="649"/>
      <c r="OSS2" s="649"/>
      <c r="OST2" s="649"/>
      <c r="OSU2" s="649"/>
      <c r="OSV2" s="649"/>
      <c r="OSW2" s="649"/>
      <c r="OSX2" s="649"/>
      <c r="OSY2" s="649"/>
      <c r="OSZ2" s="649"/>
      <c r="OTA2" s="649"/>
      <c r="OTB2" s="649"/>
      <c r="OTC2" s="649"/>
      <c r="OTD2" s="649"/>
      <c r="OTE2" s="649"/>
      <c r="OTF2" s="649"/>
      <c r="OTG2" s="649"/>
      <c r="OTH2" s="649"/>
      <c r="OTI2" s="649"/>
      <c r="OTJ2" s="649"/>
      <c r="OTK2" s="649"/>
      <c r="OTL2" s="649"/>
      <c r="OTM2" s="649"/>
      <c r="OTN2" s="649"/>
      <c r="OTO2" s="649"/>
      <c r="OTP2" s="649"/>
      <c r="OTQ2" s="649"/>
      <c r="OTR2" s="649"/>
      <c r="OTS2" s="649"/>
      <c r="OTT2" s="649"/>
      <c r="OTU2" s="649"/>
      <c r="OTV2" s="649"/>
      <c r="OTW2" s="649"/>
      <c r="OTX2" s="649"/>
      <c r="OTY2" s="649"/>
      <c r="OTZ2" s="649"/>
      <c r="OUA2" s="649"/>
      <c r="OUB2" s="649"/>
      <c r="OUC2" s="649"/>
      <c r="OUD2" s="649"/>
      <c r="OUE2" s="649"/>
      <c r="OUF2" s="649"/>
      <c r="OUG2" s="649"/>
      <c r="OUH2" s="649"/>
      <c r="OUI2" s="649"/>
      <c r="OUJ2" s="649"/>
      <c r="OUK2" s="649"/>
      <c r="OUL2" s="649"/>
      <c r="OUM2" s="649"/>
      <c r="OUN2" s="649"/>
      <c r="OUO2" s="649"/>
      <c r="OUP2" s="649"/>
      <c r="OUQ2" s="649"/>
      <c r="OUR2" s="649"/>
      <c r="OUS2" s="649"/>
      <c r="OUT2" s="649"/>
      <c r="OUU2" s="649"/>
      <c r="OUV2" s="649"/>
      <c r="OUW2" s="649"/>
      <c r="OUX2" s="649"/>
      <c r="OUY2" s="649"/>
      <c r="OUZ2" s="649"/>
      <c r="OVA2" s="649"/>
      <c r="OVB2" s="649"/>
      <c r="OVC2" s="649"/>
      <c r="OVD2" s="649"/>
      <c r="OVE2" s="649"/>
      <c r="OVF2" s="649"/>
      <c r="OVG2" s="649"/>
      <c r="OVH2" s="649"/>
      <c r="OVI2" s="649"/>
      <c r="OVJ2" s="649"/>
      <c r="OVK2" s="649"/>
      <c r="OVL2" s="649"/>
      <c r="OVM2" s="649"/>
      <c r="OVN2" s="649"/>
      <c r="OVO2" s="649"/>
      <c r="OVP2" s="649"/>
      <c r="OVQ2" s="649"/>
      <c r="OVR2" s="649"/>
      <c r="OVS2" s="649"/>
      <c r="OVT2" s="649"/>
      <c r="OVU2" s="649"/>
      <c r="OVV2" s="649"/>
      <c r="OVW2" s="649"/>
      <c r="OVX2" s="649"/>
      <c r="OVY2" s="649"/>
      <c r="OVZ2" s="649"/>
      <c r="OWA2" s="649"/>
      <c r="OWB2" s="649"/>
      <c r="OWC2" s="649"/>
      <c r="OWD2" s="649"/>
      <c r="OWE2" s="649"/>
      <c r="OWF2" s="649"/>
      <c r="OWG2" s="649"/>
      <c r="OWH2" s="649"/>
      <c r="OWI2" s="649"/>
      <c r="OWJ2" s="649"/>
      <c r="OWK2" s="649"/>
      <c r="OWL2" s="649"/>
      <c r="OWM2" s="649"/>
      <c r="OWN2" s="649"/>
      <c r="OWO2" s="649"/>
      <c r="OWP2" s="649"/>
      <c r="OWQ2" s="649"/>
      <c r="OWR2" s="649"/>
      <c r="OWS2" s="649"/>
      <c r="OWT2" s="649"/>
      <c r="OWU2" s="649"/>
      <c r="OWV2" s="649"/>
      <c r="OWW2" s="649"/>
      <c r="OWX2" s="649"/>
      <c r="OWY2" s="649"/>
      <c r="OWZ2" s="649"/>
      <c r="OXA2" s="649"/>
      <c r="OXB2" s="649"/>
      <c r="OXC2" s="649"/>
      <c r="OXD2" s="649"/>
      <c r="OXE2" s="649"/>
      <c r="OXF2" s="649"/>
      <c r="OXG2" s="649"/>
      <c r="OXH2" s="649"/>
      <c r="OXI2" s="649"/>
      <c r="OXJ2" s="649"/>
      <c r="OXK2" s="649"/>
      <c r="OXL2" s="649"/>
      <c r="OXM2" s="649"/>
      <c r="OXN2" s="649"/>
      <c r="OXO2" s="649"/>
      <c r="OXP2" s="649"/>
      <c r="OXQ2" s="649"/>
      <c r="OXR2" s="649"/>
      <c r="OXS2" s="649"/>
      <c r="OXT2" s="649"/>
      <c r="OXU2" s="649"/>
      <c r="OXV2" s="649"/>
      <c r="OXW2" s="649"/>
      <c r="OXX2" s="649"/>
      <c r="OXY2" s="649"/>
      <c r="OXZ2" s="649"/>
      <c r="OYA2" s="649"/>
      <c r="OYB2" s="649"/>
      <c r="OYC2" s="649"/>
      <c r="OYD2" s="649"/>
      <c r="OYE2" s="649"/>
      <c r="OYF2" s="649"/>
      <c r="OYG2" s="649"/>
      <c r="OYH2" s="649"/>
      <c r="OYI2" s="649"/>
      <c r="OYJ2" s="649"/>
      <c r="OYK2" s="649"/>
      <c r="OYL2" s="649"/>
      <c r="OYM2" s="649"/>
      <c r="OYN2" s="649"/>
      <c r="OYO2" s="649"/>
      <c r="OYP2" s="649"/>
      <c r="OYQ2" s="649"/>
      <c r="OYR2" s="649"/>
      <c r="OYS2" s="649"/>
      <c r="OYT2" s="649"/>
      <c r="OYU2" s="649"/>
      <c r="OYV2" s="649"/>
      <c r="OYW2" s="649"/>
      <c r="OYX2" s="649"/>
      <c r="OYY2" s="649"/>
      <c r="OYZ2" s="649"/>
      <c r="OZA2" s="649"/>
      <c r="OZB2" s="649"/>
      <c r="OZC2" s="649"/>
      <c r="OZD2" s="649"/>
      <c r="OZE2" s="649"/>
      <c r="OZF2" s="649"/>
      <c r="OZG2" s="649"/>
      <c r="OZH2" s="649"/>
      <c r="OZI2" s="649"/>
      <c r="OZJ2" s="649"/>
      <c r="OZK2" s="649"/>
      <c r="OZL2" s="649"/>
      <c r="OZM2" s="649"/>
      <c r="OZN2" s="649"/>
      <c r="OZO2" s="649"/>
      <c r="OZP2" s="649"/>
      <c r="OZQ2" s="649"/>
      <c r="OZR2" s="649"/>
      <c r="OZS2" s="649"/>
      <c r="OZT2" s="649"/>
      <c r="OZU2" s="649"/>
      <c r="OZV2" s="649"/>
      <c r="OZW2" s="649"/>
      <c r="OZX2" s="649"/>
      <c r="OZY2" s="649"/>
      <c r="OZZ2" s="649"/>
      <c r="PAA2" s="649"/>
      <c r="PAB2" s="649"/>
      <c r="PAC2" s="649"/>
      <c r="PAD2" s="649"/>
      <c r="PAE2" s="649"/>
      <c r="PAF2" s="649"/>
      <c r="PAG2" s="649"/>
      <c r="PAH2" s="649"/>
      <c r="PAI2" s="649"/>
      <c r="PAJ2" s="649"/>
      <c r="PAK2" s="649"/>
      <c r="PAL2" s="649"/>
      <c r="PAM2" s="649"/>
      <c r="PAN2" s="649"/>
      <c r="PAO2" s="649"/>
      <c r="PAP2" s="649"/>
      <c r="PAQ2" s="649"/>
      <c r="PAR2" s="649"/>
      <c r="PAS2" s="649"/>
      <c r="PAT2" s="649"/>
      <c r="PAU2" s="649"/>
      <c r="PAV2" s="649"/>
      <c r="PAW2" s="649"/>
      <c r="PAX2" s="649"/>
      <c r="PAY2" s="649"/>
      <c r="PAZ2" s="649"/>
      <c r="PBA2" s="649"/>
      <c r="PBB2" s="649"/>
      <c r="PBC2" s="649"/>
      <c r="PBD2" s="649"/>
      <c r="PBE2" s="649"/>
      <c r="PBF2" s="649"/>
      <c r="PBG2" s="649"/>
      <c r="PBH2" s="649"/>
      <c r="PBI2" s="649"/>
      <c r="PBJ2" s="649"/>
      <c r="PBK2" s="649"/>
      <c r="PBL2" s="649"/>
      <c r="PBM2" s="649"/>
      <c r="PBN2" s="649"/>
      <c r="PBO2" s="649"/>
      <c r="PBP2" s="649"/>
      <c r="PBQ2" s="649"/>
      <c r="PBR2" s="649"/>
      <c r="PBS2" s="649"/>
      <c r="PBT2" s="649"/>
      <c r="PBU2" s="649"/>
      <c r="PBV2" s="649"/>
      <c r="PBW2" s="649"/>
      <c r="PBX2" s="649"/>
      <c r="PBY2" s="649"/>
      <c r="PBZ2" s="649"/>
      <c r="PCA2" s="649"/>
      <c r="PCB2" s="649"/>
      <c r="PCC2" s="649"/>
      <c r="PCD2" s="649"/>
      <c r="PCE2" s="649"/>
      <c r="PCF2" s="649"/>
      <c r="PCG2" s="649"/>
      <c r="PCH2" s="649"/>
      <c r="PCI2" s="649"/>
      <c r="PCJ2" s="649"/>
      <c r="PCK2" s="649"/>
      <c r="PCL2" s="649"/>
      <c r="PCM2" s="649"/>
      <c r="PCN2" s="649"/>
      <c r="PCO2" s="649"/>
      <c r="PCP2" s="649"/>
      <c r="PCQ2" s="649"/>
      <c r="PCR2" s="649"/>
      <c r="PCS2" s="649"/>
      <c r="PCT2" s="649"/>
      <c r="PCU2" s="649"/>
      <c r="PCV2" s="649"/>
      <c r="PCW2" s="649"/>
      <c r="PCX2" s="649"/>
      <c r="PCY2" s="649"/>
      <c r="PCZ2" s="649"/>
      <c r="PDA2" s="649"/>
      <c r="PDB2" s="649"/>
      <c r="PDC2" s="649"/>
      <c r="PDD2" s="649"/>
      <c r="PDE2" s="649"/>
      <c r="PDF2" s="649"/>
      <c r="PDG2" s="649"/>
      <c r="PDH2" s="649"/>
      <c r="PDI2" s="649"/>
      <c r="PDJ2" s="649"/>
      <c r="PDK2" s="649"/>
      <c r="PDL2" s="649"/>
      <c r="PDM2" s="649"/>
      <c r="PDN2" s="649"/>
      <c r="PDO2" s="649"/>
      <c r="PDP2" s="649"/>
      <c r="PDQ2" s="649"/>
      <c r="PDR2" s="649"/>
      <c r="PDS2" s="649"/>
      <c r="PDT2" s="649"/>
      <c r="PDU2" s="649"/>
      <c r="PDV2" s="649"/>
      <c r="PDW2" s="649"/>
      <c r="PDX2" s="649"/>
      <c r="PDY2" s="649"/>
      <c r="PDZ2" s="649"/>
      <c r="PEA2" s="649"/>
      <c r="PEB2" s="649"/>
      <c r="PEC2" s="649"/>
      <c r="PED2" s="649"/>
      <c r="PEE2" s="649"/>
      <c r="PEF2" s="649"/>
      <c r="PEG2" s="649"/>
      <c r="PEH2" s="649"/>
      <c r="PEI2" s="649"/>
      <c r="PEJ2" s="649"/>
      <c r="PEK2" s="649"/>
      <c r="PEL2" s="649"/>
      <c r="PEM2" s="649"/>
      <c r="PEN2" s="649"/>
      <c r="PEO2" s="649"/>
      <c r="PEP2" s="649"/>
      <c r="PEQ2" s="649"/>
      <c r="PER2" s="649"/>
      <c r="PES2" s="649"/>
      <c r="PET2" s="649"/>
      <c r="PEU2" s="649"/>
      <c r="PEV2" s="649"/>
      <c r="PEW2" s="649"/>
      <c r="PEX2" s="649"/>
      <c r="PEY2" s="649"/>
      <c r="PEZ2" s="649"/>
      <c r="PFA2" s="649"/>
      <c r="PFB2" s="649"/>
      <c r="PFC2" s="649"/>
      <c r="PFD2" s="649"/>
      <c r="PFE2" s="649"/>
      <c r="PFF2" s="649"/>
      <c r="PFG2" s="649"/>
      <c r="PFH2" s="649"/>
      <c r="PFI2" s="649"/>
      <c r="PFJ2" s="649"/>
      <c r="PFK2" s="649"/>
      <c r="PFL2" s="649"/>
      <c r="PFM2" s="649"/>
      <c r="PFN2" s="649"/>
      <c r="PFO2" s="649"/>
      <c r="PFP2" s="649"/>
      <c r="PFQ2" s="649"/>
      <c r="PFR2" s="649"/>
      <c r="PFS2" s="649"/>
      <c r="PFT2" s="649"/>
      <c r="PFU2" s="649"/>
      <c r="PFV2" s="649"/>
      <c r="PFW2" s="649"/>
      <c r="PFX2" s="649"/>
      <c r="PFY2" s="649"/>
      <c r="PFZ2" s="649"/>
      <c r="PGA2" s="649"/>
      <c r="PGB2" s="649"/>
      <c r="PGC2" s="649"/>
      <c r="PGD2" s="649"/>
      <c r="PGE2" s="649"/>
      <c r="PGF2" s="649"/>
      <c r="PGG2" s="649"/>
      <c r="PGH2" s="649"/>
      <c r="PGI2" s="649"/>
      <c r="PGJ2" s="649"/>
      <c r="PGK2" s="649"/>
      <c r="PGL2" s="649"/>
      <c r="PGM2" s="649"/>
      <c r="PGN2" s="649"/>
      <c r="PGO2" s="649"/>
      <c r="PGP2" s="649"/>
      <c r="PGQ2" s="649"/>
      <c r="PGR2" s="649"/>
      <c r="PGS2" s="649"/>
      <c r="PGT2" s="649"/>
      <c r="PGU2" s="649"/>
      <c r="PGV2" s="649"/>
      <c r="PGW2" s="649"/>
      <c r="PGX2" s="649"/>
      <c r="PGY2" s="649"/>
      <c r="PGZ2" s="649"/>
      <c r="PHA2" s="649"/>
      <c r="PHB2" s="649"/>
      <c r="PHC2" s="649"/>
      <c r="PHD2" s="649"/>
      <c r="PHE2" s="649"/>
      <c r="PHF2" s="649"/>
      <c r="PHG2" s="649"/>
      <c r="PHH2" s="649"/>
      <c r="PHI2" s="649"/>
      <c r="PHJ2" s="649"/>
      <c r="PHK2" s="649"/>
      <c r="PHL2" s="649"/>
      <c r="PHM2" s="649"/>
      <c r="PHN2" s="649"/>
      <c r="PHO2" s="649"/>
      <c r="PHP2" s="649"/>
      <c r="PHQ2" s="649"/>
      <c r="PHR2" s="649"/>
      <c r="PHS2" s="649"/>
      <c r="PHT2" s="649"/>
      <c r="PHU2" s="649"/>
      <c r="PHV2" s="649"/>
      <c r="PHW2" s="649"/>
      <c r="PHX2" s="649"/>
      <c r="PHY2" s="649"/>
      <c r="PHZ2" s="649"/>
      <c r="PIA2" s="649"/>
      <c r="PIB2" s="649"/>
      <c r="PIC2" s="649"/>
      <c r="PID2" s="649"/>
      <c r="PIE2" s="649"/>
      <c r="PIF2" s="649"/>
      <c r="PIG2" s="649"/>
      <c r="PIH2" s="649"/>
      <c r="PII2" s="649"/>
      <c r="PIJ2" s="649"/>
      <c r="PIK2" s="649"/>
      <c r="PIL2" s="649"/>
      <c r="PIM2" s="649"/>
      <c r="PIN2" s="649"/>
      <c r="PIO2" s="649"/>
      <c r="PIP2" s="649"/>
      <c r="PIQ2" s="649"/>
      <c r="PIR2" s="649"/>
      <c r="PIS2" s="649"/>
      <c r="PIT2" s="649"/>
      <c r="PIU2" s="649"/>
      <c r="PIV2" s="649"/>
      <c r="PIW2" s="649"/>
      <c r="PIX2" s="649"/>
      <c r="PIY2" s="649"/>
      <c r="PIZ2" s="649"/>
      <c r="PJA2" s="649"/>
      <c r="PJB2" s="649"/>
      <c r="PJC2" s="649"/>
      <c r="PJD2" s="649"/>
      <c r="PJE2" s="649"/>
      <c r="PJF2" s="649"/>
      <c r="PJG2" s="649"/>
      <c r="PJH2" s="649"/>
      <c r="PJI2" s="649"/>
      <c r="PJJ2" s="649"/>
      <c r="PJK2" s="649"/>
      <c r="PJL2" s="649"/>
      <c r="PJM2" s="649"/>
      <c r="PJN2" s="649"/>
      <c r="PJO2" s="649"/>
      <c r="PJP2" s="649"/>
      <c r="PJQ2" s="649"/>
      <c r="PJR2" s="649"/>
      <c r="PJS2" s="649"/>
      <c r="PJT2" s="649"/>
      <c r="PJU2" s="649"/>
      <c r="PJV2" s="649"/>
      <c r="PJW2" s="649"/>
      <c r="PJX2" s="649"/>
      <c r="PJY2" s="649"/>
      <c r="PJZ2" s="649"/>
      <c r="PKA2" s="649"/>
      <c r="PKB2" s="649"/>
      <c r="PKC2" s="649"/>
      <c r="PKD2" s="649"/>
      <c r="PKE2" s="649"/>
      <c r="PKF2" s="649"/>
      <c r="PKG2" s="649"/>
      <c r="PKH2" s="649"/>
      <c r="PKI2" s="649"/>
      <c r="PKJ2" s="649"/>
      <c r="PKK2" s="649"/>
      <c r="PKL2" s="649"/>
      <c r="PKM2" s="649"/>
      <c r="PKN2" s="649"/>
      <c r="PKO2" s="649"/>
      <c r="PKP2" s="649"/>
      <c r="PKQ2" s="649"/>
      <c r="PKR2" s="649"/>
      <c r="PKS2" s="649"/>
      <c r="PKT2" s="649"/>
      <c r="PKU2" s="649"/>
      <c r="PKV2" s="649"/>
      <c r="PKW2" s="649"/>
      <c r="PKX2" s="649"/>
      <c r="PKY2" s="649"/>
      <c r="PKZ2" s="649"/>
      <c r="PLA2" s="649"/>
      <c r="PLB2" s="649"/>
      <c r="PLC2" s="649"/>
      <c r="PLD2" s="649"/>
      <c r="PLE2" s="649"/>
      <c r="PLF2" s="649"/>
      <c r="PLG2" s="649"/>
      <c r="PLH2" s="649"/>
      <c r="PLI2" s="649"/>
      <c r="PLJ2" s="649"/>
      <c r="PLK2" s="649"/>
      <c r="PLL2" s="649"/>
      <c r="PLM2" s="649"/>
      <c r="PLN2" s="649"/>
      <c r="PLO2" s="649"/>
      <c r="PLP2" s="649"/>
      <c r="PLQ2" s="649"/>
      <c r="PLR2" s="649"/>
      <c r="PLS2" s="649"/>
      <c r="PLT2" s="649"/>
      <c r="PLU2" s="649"/>
      <c r="PLV2" s="649"/>
      <c r="PLW2" s="649"/>
      <c r="PLX2" s="649"/>
      <c r="PLY2" s="649"/>
      <c r="PLZ2" s="649"/>
      <c r="PMA2" s="649"/>
      <c r="PMB2" s="649"/>
      <c r="PMC2" s="649"/>
      <c r="PMD2" s="649"/>
      <c r="PME2" s="649"/>
      <c r="PMF2" s="649"/>
      <c r="PMG2" s="649"/>
      <c r="PMH2" s="649"/>
      <c r="PMI2" s="649"/>
      <c r="PMJ2" s="649"/>
      <c r="PMK2" s="649"/>
      <c r="PML2" s="649"/>
      <c r="PMM2" s="649"/>
      <c r="PMN2" s="649"/>
      <c r="PMO2" s="649"/>
      <c r="PMP2" s="649"/>
      <c r="PMQ2" s="649"/>
      <c r="PMR2" s="649"/>
      <c r="PMS2" s="649"/>
      <c r="PMT2" s="649"/>
      <c r="PMU2" s="649"/>
      <c r="PMV2" s="649"/>
      <c r="PMW2" s="649"/>
      <c r="PMX2" s="649"/>
      <c r="PMY2" s="649"/>
      <c r="PMZ2" s="649"/>
      <c r="PNA2" s="649"/>
      <c r="PNB2" s="649"/>
      <c r="PNC2" s="649"/>
      <c r="PND2" s="649"/>
      <c r="PNE2" s="649"/>
      <c r="PNF2" s="649"/>
      <c r="PNG2" s="649"/>
      <c r="PNH2" s="649"/>
      <c r="PNI2" s="649"/>
      <c r="PNJ2" s="649"/>
      <c r="PNK2" s="649"/>
      <c r="PNL2" s="649"/>
      <c r="PNM2" s="649"/>
      <c r="PNN2" s="649"/>
      <c r="PNO2" s="649"/>
      <c r="PNP2" s="649"/>
      <c r="PNQ2" s="649"/>
      <c r="PNR2" s="649"/>
      <c r="PNS2" s="649"/>
      <c r="PNT2" s="649"/>
      <c r="PNU2" s="649"/>
      <c r="PNV2" s="649"/>
      <c r="PNW2" s="649"/>
      <c r="PNX2" s="649"/>
      <c r="PNY2" s="649"/>
      <c r="PNZ2" s="649"/>
      <c r="POA2" s="649"/>
      <c r="POB2" s="649"/>
      <c r="POC2" s="649"/>
      <c r="POD2" s="649"/>
      <c r="POE2" s="649"/>
      <c r="POF2" s="649"/>
      <c r="POG2" s="649"/>
      <c r="POH2" s="649"/>
      <c r="POI2" s="649"/>
      <c r="POJ2" s="649"/>
      <c r="POK2" s="649"/>
      <c r="POL2" s="649"/>
      <c r="POM2" s="649"/>
      <c r="PON2" s="649"/>
      <c r="POO2" s="649"/>
      <c r="POP2" s="649"/>
      <c r="POQ2" s="649"/>
      <c r="POR2" s="649"/>
      <c r="POS2" s="649"/>
      <c r="POT2" s="649"/>
      <c r="POU2" s="649"/>
      <c r="POV2" s="649"/>
      <c r="POW2" s="649"/>
      <c r="POX2" s="649"/>
      <c r="POY2" s="649"/>
      <c r="POZ2" s="649"/>
      <c r="PPA2" s="649"/>
      <c r="PPB2" s="649"/>
      <c r="PPC2" s="649"/>
      <c r="PPD2" s="649"/>
      <c r="PPE2" s="649"/>
      <c r="PPF2" s="649"/>
      <c r="PPG2" s="649"/>
      <c r="PPH2" s="649"/>
      <c r="PPI2" s="649"/>
      <c r="PPJ2" s="649"/>
      <c r="PPK2" s="649"/>
      <c r="PPL2" s="649"/>
      <c r="PPM2" s="649"/>
      <c r="PPN2" s="649"/>
      <c r="PPO2" s="649"/>
      <c r="PPP2" s="649"/>
      <c r="PPQ2" s="649"/>
      <c r="PPR2" s="649"/>
      <c r="PPS2" s="649"/>
      <c r="PPT2" s="649"/>
      <c r="PPU2" s="649"/>
      <c r="PPV2" s="649"/>
      <c r="PPW2" s="649"/>
      <c r="PPX2" s="649"/>
      <c r="PPY2" s="649"/>
      <c r="PPZ2" s="649"/>
      <c r="PQA2" s="649"/>
      <c r="PQB2" s="649"/>
      <c r="PQC2" s="649"/>
      <c r="PQD2" s="649"/>
      <c r="PQE2" s="649"/>
      <c r="PQF2" s="649"/>
      <c r="PQG2" s="649"/>
      <c r="PQH2" s="649"/>
      <c r="PQI2" s="649"/>
      <c r="PQJ2" s="649"/>
      <c r="PQK2" s="649"/>
      <c r="PQL2" s="649"/>
      <c r="PQM2" s="649"/>
      <c r="PQN2" s="649"/>
      <c r="PQO2" s="649"/>
      <c r="PQP2" s="649"/>
      <c r="PQQ2" s="649"/>
      <c r="PQR2" s="649"/>
      <c r="PQS2" s="649"/>
      <c r="PQT2" s="649"/>
      <c r="PQU2" s="649"/>
      <c r="PQV2" s="649"/>
      <c r="PQW2" s="649"/>
      <c r="PQX2" s="649"/>
      <c r="PQY2" s="649"/>
      <c r="PQZ2" s="649"/>
      <c r="PRA2" s="649"/>
      <c r="PRB2" s="649"/>
      <c r="PRC2" s="649"/>
      <c r="PRD2" s="649"/>
      <c r="PRE2" s="649"/>
      <c r="PRF2" s="649"/>
      <c r="PRG2" s="649"/>
      <c r="PRH2" s="649"/>
      <c r="PRI2" s="649"/>
      <c r="PRJ2" s="649"/>
      <c r="PRK2" s="649"/>
      <c r="PRL2" s="649"/>
      <c r="PRM2" s="649"/>
      <c r="PRN2" s="649"/>
      <c r="PRO2" s="649"/>
      <c r="PRP2" s="649"/>
      <c r="PRQ2" s="649"/>
      <c r="PRR2" s="649"/>
      <c r="PRS2" s="649"/>
      <c r="PRT2" s="649"/>
      <c r="PRU2" s="649"/>
      <c r="PRV2" s="649"/>
      <c r="PRW2" s="649"/>
      <c r="PRX2" s="649"/>
      <c r="PRY2" s="649"/>
      <c r="PRZ2" s="649"/>
      <c r="PSA2" s="649"/>
      <c r="PSB2" s="649"/>
      <c r="PSC2" s="649"/>
      <c r="PSD2" s="649"/>
      <c r="PSE2" s="649"/>
      <c r="PSF2" s="649"/>
      <c r="PSG2" s="649"/>
      <c r="PSH2" s="649"/>
      <c r="PSI2" s="649"/>
      <c r="PSJ2" s="649"/>
      <c r="PSK2" s="649"/>
      <c r="PSL2" s="649"/>
      <c r="PSM2" s="649"/>
      <c r="PSN2" s="649"/>
      <c r="PSO2" s="649"/>
      <c r="PSP2" s="649"/>
      <c r="PSQ2" s="649"/>
      <c r="PSR2" s="649"/>
      <c r="PSS2" s="649"/>
      <c r="PST2" s="649"/>
      <c r="PSU2" s="649"/>
      <c r="PSV2" s="649"/>
      <c r="PSW2" s="649"/>
      <c r="PSX2" s="649"/>
      <c r="PSY2" s="649"/>
      <c r="PSZ2" s="649"/>
      <c r="PTA2" s="649"/>
      <c r="PTB2" s="649"/>
      <c r="PTC2" s="649"/>
      <c r="PTD2" s="649"/>
      <c r="PTE2" s="649"/>
      <c r="PTF2" s="649"/>
      <c r="PTG2" s="649"/>
      <c r="PTH2" s="649"/>
      <c r="PTI2" s="649"/>
      <c r="PTJ2" s="649"/>
      <c r="PTK2" s="649"/>
      <c r="PTL2" s="649"/>
      <c r="PTM2" s="649"/>
      <c r="PTN2" s="649"/>
      <c r="PTO2" s="649"/>
      <c r="PTP2" s="649"/>
      <c r="PTQ2" s="649"/>
      <c r="PTR2" s="649"/>
      <c r="PTS2" s="649"/>
      <c r="PTT2" s="649"/>
      <c r="PTU2" s="649"/>
      <c r="PTV2" s="649"/>
      <c r="PTW2" s="649"/>
      <c r="PTX2" s="649"/>
      <c r="PTY2" s="649"/>
      <c r="PTZ2" s="649"/>
      <c r="PUA2" s="649"/>
      <c r="PUB2" s="649"/>
      <c r="PUC2" s="649"/>
      <c r="PUD2" s="649"/>
      <c r="PUE2" s="649"/>
      <c r="PUF2" s="649"/>
      <c r="PUG2" s="649"/>
      <c r="PUH2" s="649"/>
      <c r="PUI2" s="649"/>
      <c r="PUJ2" s="649"/>
      <c r="PUK2" s="649"/>
      <c r="PUL2" s="649"/>
      <c r="PUM2" s="649"/>
      <c r="PUN2" s="649"/>
      <c r="PUO2" s="649"/>
      <c r="PUP2" s="649"/>
      <c r="PUQ2" s="649"/>
      <c r="PUR2" s="649"/>
      <c r="PUS2" s="649"/>
      <c r="PUT2" s="649"/>
      <c r="PUU2" s="649"/>
      <c r="PUV2" s="649"/>
      <c r="PUW2" s="649"/>
      <c r="PUX2" s="649"/>
      <c r="PUY2" s="649"/>
      <c r="PUZ2" s="649"/>
      <c r="PVA2" s="649"/>
      <c r="PVB2" s="649"/>
      <c r="PVC2" s="649"/>
      <c r="PVD2" s="649"/>
      <c r="PVE2" s="649"/>
      <c r="PVF2" s="649"/>
      <c r="PVG2" s="649"/>
      <c r="PVH2" s="649"/>
      <c r="PVI2" s="649"/>
      <c r="PVJ2" s="649"/>
      <c r="PVK2" s="649"/>
      <c r="PVL2" s="649"/>
      <c r="PVM2" s="649"/>
      <c r="PVN2" s="649"/>
      <c r="PVO2" s="649"/>
      <c r="PVP2" s="649"/>
      <c r="PVQ2" s="649"/>
      <c r="PVR2" s="649"/>
      <c r="PVS2" s="649"/>
      <c r="PVT2" s="649"/>
      <c r="PVU2" s="649"/>
      <c r="PVV2" s="649"/>
      <c r="PVW2" s="649"/>
      <c r="PVX2" s="649"/>
      <c r="PVY2" s="649"/>
      <c r="PVZ2" s="649"/>
      <c r="PWA2" s="649"/>
      <c r="PWB2" s="649"/>
      <c r="PWC2" s="649"/>
      <c r="PWD2" s="649"/>
      <c r="PWE2" s="649"/>
      <c r="PWF2" s="649"/>
      <c r="PWG2" s="649"/>
      <c r="PWH2" s="649"/>
      <c r="PWI2" s="649"/>
      <c r="PWJ2" s="649"/>
      <c r="PWK2" s="649"/>
      <c r="PWL2" s="649"/>
      <c r="PWM2" s="649"/>
      <c r="PWN2" s="649"/>
      <c r="PWO2" s="649"/>
      <c r="PWP2" s="649"/>
      <c r="PWQ2" s="649"/>
      <c r="PWR2" s="649"/>
      <c r="PWS2" s="649"/>
      <c r="PWT2" s="649"/>
      <c r="PWU2" s="649"/>
      <c r="PWV2" s="649"/>
      <c r="PWW2" s="649"/>
      <c r="PWX2" s="649"/>
      <c r="PWY2" s="649"/>
      <c r="PWZ2" s="649"/>
      <c r="PXA2" s="649"/>
      <c r="PXB2" s="649"/>
      <c r="PXC2" s="649"/>
      <c r="PXD2" s="649"/>
      <c r="PXE2" s="649"/>
      <c r="PXF2" s="649"/>
      <c r="PXG2" s="649"/>
      <c r="PXH2" s="649"/>
      <c r="PXI2" s="649"/>
      <c r="PXJ2" s="649"/>
      <c r="PXK2" s="649"/>
      <c r="PXL2" s="649"/>
      <c r="PXM2" s="649"/>
      <c r="PXN2" s="649"/>
      <c r="PXO2" s="649"/>
      <c r="PXP2" s="649"/>
      <c r="PXQ2" s="649"/>
      <c r="PXR2" s="649"/>
      <c r="PXS2" s="649"/>
      <c r="PXT2" s="649"/>
      <c r="PXU2" s="649"/>
      <c r="PXV2" s="649"/>
      <c r="PXW2" s="649"/>
      <c r="PXX2" s="649"/>
      <c r="PXY2" s="649"/>
      <c r="PXZ2" s="649"/>
      <c r="PYA2" s="649"/>
      <c r="PYB2" s="649"/>
      <c r="PYC2" s="649"/>
      <c r="PYD2" s="649"/>
      <c r="PYE2" s="649"/>
      <c r="PYF2" s="649"/>
      <c r="PYG2" s="649"/>
      <c r="PYH2" s="649"/>
      <c r="PYI2" s="649"/>
      <c r="PYJ2" s="649"/>
      <c r="PYK2" s="649"/>
      <c r="PYL2" s="649"/>
      <c r="PYM2" s="649"/>
      <c r="PYN2" s="649"/>
      <c r="PYO2" s="649"/>
      <c r="PYP2" s="649"/>
      <c r="PYQ2" s="649"/>
      <c r="PYR2" s="649"/>
      <c r="PYS2" s="649"/>
      <c r="PYT2" s="649"/>
      <c r="PYU2" s="649"/>
      <c r="PYV2" s="649"/>
      <c r="PYW2" s="649"/>
      <c r="PYX2" s="649"/>
      <c r="PYY2" s="649"/>
      <c r="PYZ2" s="649"/>
      <c r="PZA2" s="649"/>
      <c r="PZB2" s="649"/>
      <c r="PZC2" s="649"/>
      <c r="PZD2" s="649"/>
      <c r="PZE2" s="649"/>
      <c r="PZF2" s="649"/>
      <c r="PZG2" s="649"/>
      <c r="PZH2" s="649"/>
      <c r="PZI2" s="649"/>
      <c r="PZJ2" s="649"/>
      <c r="PZK2" s="649"/>
      <c r="PZL2" s="649"/>
      <c r="PZM2" s="649"/>
      <c r="PZN2" s="649"/>
      <c r="PZO2" s="649"/>
      <c r="PZP2" s="649"/>
      <c r="PZQ2" s="649"/>
      <c r="PZR2" s="649"/>
      <c r="PZS2" s="649"/>
      <c r="PZT2" s="649"/>
      <c r="PZU2" s="649"/>
      <c r="PZV2" s="649"/>
      <c r="PZW2" s="649"/>
      <c r="PZX2" s="649"/>
      <c r="PZY2" s="649"/>
      <c r="PZZ2" s="649"/>
      <c r="QAA2" s="649"/>
      <c r="QAB2" s="649"/>
      <c r="QAC2" s="649"/>
      <c r="QAD2" s="649"/>
      <c r="QAE2" s="649"/>
      <c r="QAF2" s="649"/>
      <c r="QAG2" s="649"/>
      <c r="QAH2" s="649"/>
      <c r="QAI2" s="649"/>
      <c r="QAJ2" s="649"/>
      <c r="QAK2" s="649"/>
      <c r="QAL2" s="649"/>
      <c r="QAM2" s="649"/>
      <c r="QAN2" s="649"/>
      <c r="QAO2" s="649"/>
      <c r="QAP2" s="649"/>
      <c r="QAQ2" s="649"/>
      <c r="QAR2" s="649"/>
      <c r="QAS2" s="649"/>
      <c r="QAT2" s="649"/>
      <c r="QAU2" s="649"/>
      <c r="QAV2" s="649"/>
      <c r="QAW2" s="649"/>
      <c r="QAX2" s="649"/>
      <c r="QAY2" s="649"/>
      <c r="QAZ2" s="649"/>
      <c r="QBA2" s="649"/>
      <c r="QBB2" s="649"/>
      <c r="QBC2" s="649"/>
      <c r="QBD2" s="649"/>
      <c r="QBE2" s="649"/>
      <c r="QBF2" s="649"/>
      <c r="QBG2" s="649"/>
      <c r="QBH2" s="649"/>
      <c r="QBI2" s="649"/>
      <c r="QBJ2" s="649"/>
      <c r="QBK2" s="649"/>
      <c r="QBL2" s="649"/>
      <c r="QBM2" s="649"/>
      <c r="QBN2" s="649"/>
      <c r="QBO2" s="649"/>
      <c r="QBP2" s="649"/>
      <c r="QBQ2" s="649"/>
      <c r="QBR2" s="649"/>
      <c r="QBS2" s="649"/>
      <c r="QBT2" s="649"/>
      <c r="QBU2" s="649"/>
      <c r="QBV2" s="649"/>
      <c r="QBW2" s="649"/>
      <c r="QBX2" s="649"/>
      <c r="QBY2" s="649"/>
      <c r="QBZ2" s="649"/>
      <c r="QCA2" s="649"/>
      <c r="QCB2" s="649"/>
      <c r="QCC2" s="649"/>
      <c r="QCD2" s="649"/>
      <c r="QCE2" s="649"/>
      <c r="QCF2" s="649"/>
      <c r="QCG2" s="649"/>
      <c r="QCH2" s="649"/>
      <c r="QCI2" s="649"/>
      <c r="QCJ2" s="649"/>
      <c r="QCK2" s="649"/>
      <c r="QCL2" s="649"/>
      <c r="QCM2" s="649"/>
      <c r="QCN2" s="649"/>
      <c r="QCO2" s="649"/>
      <c r="QCP2" s="649"/>
      <c r="QCQ2" s="649"/>
      <c r="QCR2" s="649"/>
      <c r="QCS2" s="649"/>
      <c r="QCT2" s="649"/>
      <c r="QCU2" s="649"/>
      <c r="QCV2" s="649"/>
      <c r="QCW2" s="649"/>
      <c r="QCX2" s="649"/>
      <c r="QCY2" s="649"/>
      <c r="QCZ2" s="649"/>
      <c r="QDA2" s="649"/>
      <c r="QDB2" s="649"/>
      <c r="QDC2" s="649"/>
      <c r="QDD2" s="649"/>
      <c r="QDE2" s="649"/>
      <c r="QDF2" s="649"/>
      <c r="QDG2" s="649"/>
      <c r="QDH2" s="649"/>
      <c r="QDI2" s="649"/>
      <c r="QDJ2" s="649"/>
      <c r="QDK2" s="649"/>
      <c r="QDL2" s="649"/>
      <c r="QDM2" s="649"/>
      <c r="QDN2" s="649"/>
      <c r="QDO2" s="649"/>
      <c r="QDP2" s="649"/>
      <c r="QDQ2" s="649"/>
      <c r="QDR2" s="649"/>
      <c r="QDS2" s="649"/>
      <c r="QDT2" s="649"/>
      <c r="QDU2" s="649"/>
      <c r="QDV2" s="649"/>
      <c r="QDW2" s="649"/>
      <c r="QDX2" s="649"/>
      <c r="QDY2" s="649"/>
      <c r="QDZ2" s="649"/>
      <c r="QEA2" s="649"/>
      <c r="QEB2" s="649"/>
      <c r="QEC2" s="649"/>
      <c r="QED2" s="649"/>
      <c r="QEE2" s="649"/>
      <c r="QEF2" s="649"/>
      <c r="QEG2" s="649"/>
      <c r="QEH2" s="649"/>
      <c r="QEI2" s="649"/>
      <c r="QEJ2" s="649"/>
      <c r="QEK2" s="649"/>
      <c r="QEL2" s="649"/>
      <c r="QEM2" s="649"/>
      <c r="QEN2" s="649"/>
      <c r="QEO2" s="649"/>
      <c r="QEP2" s="649"/>
      <c r="QEQ2" s="649"/>
      <c r="QER2" s="649"/>
      <c r="QES2" s="649"/>
      <c r="QET2" s="649"/>
      <c r="QEU2" s="649"/>
      <c r="QEV2" s="649"/>
      <c r="QEW2" s="649"/>
      <c r="QEX2" s="649"/>
      <c r="QEY2" s="649"/>
      <c r="QEZ2" s="649"/>
      <c r="QFA2" s="649"/>
      <c r="QFB2" s="649"/>
      <c r="QFC2" s="649"/>
      <c r="QFD2" s="649"/>
      <c r="QFE2" s="649"/>
      <c r="QFF2" s="649"/>
      <c r="QFG2" s="649"/>
      <c r="QFH2" s="649"/>
      <c r="QFI2" s="649"/>
      <c r="QFJ2" s="649"/>
      <c r="QFK2" s="649"/>
      <c r="QFL2" s="649"/>
      <c r="QFM2" s="649"/>
      <c r="QFN2" s="649"/>
      <c r="QFO2" s="649"/>
      <c r="QFP2" s="649"/>
      <c r="QFQ2" s="649"/>
      <c r="QFR2" s="649"/>
      <c r="QFS2" s="649"/>
      <c r="QFT2" s="649"/>
      <c r="QFU2" s="649"/>
      <c r="QFV2" s="649"/>
      <c r="QFW2" s="649"/>
      <c r="QFX2" s="649"/>
      <c r="QFY2" s="649"/>
      <c r="QFZ2" s="649"/>
      <c r="QGA2" s="649"/>
      <c r="QGB2" s="649"/>
      <c r="QGC2" s="649"/>
      <c r="QGD2" s="649"/>
      <c r="QGE2" s="649"/>
      <c r="QGF2" s="649"/>
      <c r="QGG2" s="649"/>
      <c r="QGH2" s="649"/>
      <c r="QGI2" s="649"/>
      <c r="QGJ2" s="649"/>
      <c r="QGK2" s="649"/>
      <c r="QGL2" s="649"/>
      <c r="QGM2" s="649"/>
      <c r="QGN2" s="649"/>
      <c r="QGO2" s="649"/>
      <c r="QGP2" s="649"/>
      <c r="QGQ2" s="649"/>
      <c r="QGR2" s="649"/>
      <c r="QGS2" s="649"/>
      <c r="QGT2" s="649"/>
      <c r="QGU2" s="649"/>
      <c r="QGV2" s="649"/>
      <c r="QGW2" s="649"/>
      <c r="QGX2" s="649"/>
      <c r="QGY2" s="649"/>
      <c r="QGZ2" s="649"/>
      <c r="QHA2" s="649"/>
      <c r="QHB2" s="649"/>
      <c r="QHC2" s="649"/>
      <c r="QHD2" s="649"/>
      <c r="QHE2" s="649"/>
      <c r="QHF2" s="649"/>
      <c r="QHG2" s="649"/>
      <c r="QHH2" s="649"/>
      <c r="QHI2" s="649"/>
      <c r="QHJ2" s="649"/>
      <c r="QHK2" s="649"/>
      <c r="QHL2" s="649"/>
      <c r="QHM2" s="649"/>
      <c r="QHN2" s="649"/>
      <c r="QHO2" s="649"/>
      <c r="QHP2" s="649"/>
      <c r="QHQ2" s="649"/>
      <c r="QHR2" s="649"/>
      <c r="QHS2" s="649"/>
      <c r="QHT2" s="649"/>
      <c r="QHU2" s="649"/>
      <c r="QHV2" s="649"/>
      <c r="QHW2" s="649"/>
      <c r="QHX2" s="649"/>
      <c r="QHY2" s="649"/>
      <c r="QHZ2" s="649"/>
      <c r="QIA2" s="649"/>
      <c r="QIB2" s="649"/>
      <c r="QIC2" s="649"/>
      <c r="QID2" s="649"/>
      <c r="QIE2" s="649"/>
      <c r="QIF2" s="649"/>
      <c r="QIG2" s="649"/>
      <c r="QIH2" s="649"/>
      <c r="QII2" s="649"/>
      <c r="QIJ2" s="649"/>
      <c r="QIK2" s="649"/>
      <c r="QIL2" s="649"/>
      <c r="QIM2" s="649"/>
      <c r="QIN2" s="649"/>
      <c r="QIO2" s="649"/>
      <c r="QIP2" s="649"/>
      <c r="QIQ2" s="649"/>
      <c r="QIR2" s="649"/>
      <c r="QIS2" s="649"/>
      <c r="QIT2" s="649"/>
      <c r="QIU2" s="649"/>
      <c r="QIV2" s="649"/>
      <c r="QIW2" s="649"/>
      <c r="QIX2" s="649"/>
      <c r="QIY2" s="649"/>
      <c r="QIZ2" s="649"/>
      <c r="QJA2" s="649"/>
      <c r="QJB2" s="649"/>
      <c r="QJC2" s="649"/>
      <c r="QJD2" s="649"/>
      <c r="QJE2" s="649"/>
      <c r="QJF2" s="649"/>
      <c r="QJG2" s="649"/>
      <c r="QJH2" s="649"/>
      <c r="QJI2" s="649"/>
      <c r="QJJ2" s="649"/>
      <c r="QJK2" s="649"/>
      <c r="QJL2" s="649"/>
      <c r="QJM2" s="649"/>
      <c r="QJN2" s="649"/>
      <c r="QJO2" s="649"/>
      <c r="QJP2" s="649"/>
      <c r="QJQ2" s="649"/>
      <c r="QJR2" s="649"/>
      <c r="QJS2" s="649"/>
      <c r="QJT2" s="649"/>
      <c r="QJU2" s="649"/>
      <c r="QJV2" s="649"/>
      <c r="QJW2" s="649"/>
      <c r="QJX2" s="649"/>
      <c r="QJY2" s="649"/>
      <c r="QJZ2" s="649"/>
      <c r="QKA2" s="649"/>
      <c r="QKB2" s="649"/>
      <c r="QKC2" s="649"/>
      <c r="QKD2" s="649"/>
      <c r="QKE2" s="649"/>
      <c r="QKF2" s="649"/>
      <c r="QKG2" s="649"/>
      <c r="QKH2" s="649"/>
      <c r="QKI2" s="649"/>
      <c r="QKJ2" s="649"/>
      <c r="QKK2" s="649"/>
      <c r="QKL2" s="649"/>
      <c r="QKM2" s="649"/>
      <c r="QKN2" s="649"/>
      <c r="QKO2" s="649"/>
      <c r="QKP2" s="649"/>
      <c r="QKQ2" s="649"/>
      <c r="QKR2" s="649"/>
      <c r="QKS2" s="649"/>
      <c r="QKT2" s="649"/>
      <c r="QKU2" s="649"/>
      <c r="QKV2" s="649"/>
      <c r="QKW2" s="649"/>
      <c r="QKX2" s="649"/>
      <c r="QKY2" s="649"/>
      <c r="QKZ2" s="649"/>
      <c r="QLA2" s="649"/>
      <c r="QLB2" s="649"/>
      <c r="QLC2" s="649"/>
      <c r="QLD2" s="649"/>
      <c r="QLE2" s="649"/>
      <c r="QLF2" s="649"/>
      <c r="QLG2" s="649"/>
      <c r="QLH2" s="649"/>
      <c r="QLI2" s="649"/>
      <c r="QLJ2" s="649"/>
      <c r="QLK2" s="649"/>
      <c r="QLL2" s="649"/>
      <c r="QLM2" s="649"/>
      <c r="QLN2" s="649"/>
      <c r="QLO2" s="649"/>
      <c r="QLP2" s="649"/>
      <c r="QLQ2" s="649"/>
      <c r="QLR2" s="649"/>
      <c r="QLS2" s="649"/>
      <c r="QLT2" s="649"/>
      <c r="QLU2" s="649"/>
      <c r="QLV2" s="649"/>
      <c r="QLW2" s="649"/>
      <c r="QLX2" s="649"/>
      <c r="QLY2" s="649"/>
      <c r="QLZ2" s="649"/>
      <c r="QMA2" s="649"/>
      <c r="QMB2" s="649"/>
      <c r="QMC2" s="649"/>
      <c r="QMD2" s="649"/>
      <c r="QME2" s="649"/>
      <c r="QMF2" s="649"/>
      <c r="QMG2" s="649"/>
      <c r="QMH2" s="649"/>
      <c r="QMI2" s="649"/>
      <c r="QMJ2" s="649"/>
      <c r="QMK2" s="649"/>
      <c r="QML2" s="649"/>
      <c r="QMM2" s="649"/>
      <c r="QMN2" s="649"/>
      <c r="QMO2" s="649"/>
      <c r="QMP2" s="649"/>
      <c r="QMQ2" s="649"/>
      <c r="QMR2" s="649"/>
      <c r="QMS2" s="649"/>
      <c r="QMT2" s="649"/>
      <c r="QMU2" s="649"/>
      <c r="QMV2" s="649"/>
      <c r="QMW2" s="649"/>
      <c r="QMX2" s="649"/>
      <c r="QMY2" s="649"/>
      <c r="QMZ2" s="649"/>
      <c r="QNA2" s="649"/>
      <c r="QNB2" s="649"/>
      <c r="QNC2" s="649"/>
      <c r="QND2" s="649"/>
      <c r="QNE2" s="649"/>
      <c r="QNF2" s="649"/>
      <c r="QNG2" s="649"/>
      <c r="QNH2" s="649"/>
      <c r="QNI2" s="649"/>
      <c r="QNJ2" s="649"/>
      <c r="QNK2" s="649"/>
      <c r="QNL2" s="649"/>
      <c r="QNM2" s="649"/>
      <c r="QNN2" s="649"/>
      <c r="QNO2" s="649"/>
      <c r="QNP2" s="649"/>
      <c r="QNQ2" s="649"/>
      <c r="QNR2" s="649"/>
      <c r="QNS2" s="649"/>
      <c r="QNT2" s="649"/>
      <c r="QNU2" s="649"/>
      <c r="QNV2" s="649"/>
      <c r="QNW2" s="649"/>
      <c r="QNX2" s="649"/>
      <c r="QNY2" s="649"/>
      <c r="QNZ2" s="649"/>
      <c r="QOA2" s="649"/>
      <c r="QOB2" s="649"/>
      <c r="QOC2" s="649"/>
      <c r="QOD2" s="649"/>
      <c r="QOE2" s="649"/>
      <c r="QOF2" s="649"/>
      <c r="QOG2" s="649"/>
      <c r="QOH2" s="649"/>
      <c r="QOI2" s="649"/>
      <c r="QOJ2" s="649"/>
      <c r="QOK2" s="649"/>
      <c r="QOL2" s="649"/>
      <c r="QOM2" s="649"/>
      <c r="QON2" s="649"/>
      <c r="QOO2" s="649"/>
      <c r="QOP2" s="649"/>
      <c r="QOQ2" s="649"/>
      <c r="QOR2" s="649"/>
      <c r="QOS2" s="649"/>
      <c r="QOT2" s="649"/>
      <c r="QOU2" s="649"/>
      <c r="QOV2" s="649"/>
      <c r="QOW2" s="649"/>
      <c r="QOX2" s="649"/>
      <c r="QOY2" s="649"/>
      <c r="QOZ2" s="649"/>
      <c r="QPA2" s="649"/>
      <c r="QPB2" s="649"/>
      <c r="QPC2" s="649"/>
      <c r="QPD2" s="649"/>
      <c r="QPE2" s="649"/>
      <c r="QPF2" s="649"/>
      <c r="QPG2" s="649"/>
      <c r="QPH2" s="649"/>
      <c r="QPI2" s="649"/>
      <c r="QPJ2" s="649"/>
      <c r="QPK2" s="649"/>
      <c r="QPL2" s="649"/>
      <c r="QPM2" s="649"/>
      <c r="QPN2" s="649"/>
      <c r="QPO2" s="649"/>
      <c r="QPP2" s="649"/>
      <c r="QPQ2" s="649"/>
      <c r="QPR2" s="649"/>
      <c r="QPS2" s="649"/>
      <c r="QPT2" s="649"/>
      <c r="QPU2" s="649"/>
      <c r="QPV2" s="649"/>
      <c r="QPW2" s="649"/>
      <c r="QPX2" s="649"/>
      <c r="QPY2" s="649"/>
      <c r="QPZ2" s="649"/>
      <c r="QQA2" s="649"/>
      <c r="QQB2" s="649"/>
      <c r="QQC2" s="649"/>
      <c r="QQD2" s="649"/>
      <c r="QQE2" s="649"/>
      <c r="QQF2" s="649"/>
      <c r="QQG2" s="649"/>
      <c r="QQH2" s="649"/>
      <c r="QQI2" s="649"/>
      <c r="QQJ2" s="649"/>
      <c r="QQK2" s="649"/>
      <c r="QQL2" s="649"/>
      <c r="QQM2" s="649"/>
      <c r="QQN2" s="649"/>
      <c r="QQO2" s="649"/>
      <c r="QQP2" s="649"/>
      <c r="QQQ2" s="649"/>
      <c r="QQR2" s="649"/>
      <c r="QQS2" s="649"/>
      <c r="QQT2" s="649"/>
      <c r="QQU2" s="649"/>
      <c r="QQV2" s="649"/>
      <c r="QQW2" s="649"/>
      <c r="QQX2" s="649"/>
      <c r="QQY2" s="649"/>
      <c r="QQZ2" s="649"/>
      <c r="QRA2" s="649"/>
      <c r="QRB2" s="649"/>
      <c r="QRC2" s="649"/>
      <c r="QRD2" s="649"/>
      <c r="QRE2" s="649"/>
      <c r="QRF2" s="649"/>
      <c r="QRG2" s="649"/>
      <c r="QRH2" s="649"/>
      <c r="QRI2" s="649"/>
      <c r="QRJ2" s="649"/>
      <c r="QRK2" s="649"/>
      <c r="QRL2" s="649"/>
      <c r="QRM2" s="649"/>
      <c r="QRN2" s="649"/>
      <c r="QRO2" s="649"/>
      <c r="QRP2" s="649"/>
      <c r="QRQ2" s="649"/>
      <c r="QRR2" s="649"/>
      <c r="QRS2" s="649"/>
      <c r="QRT2" s="649"/>
      <c r="QRU2" s="649"/>
      <c r="QRV2" s="649"/>
      <c r="QRW2" s="649"/>
      <c r="QRX2" s="649"/>
      <c r="QRY2" s="649"/>
      <c r="QRZ2" s="649"/>
      <c r="QSA2" s="649"/>
      <c r="QSB2" s="649"/>
      <c r="QSC2" s="649"/>
      <c r="QSD2" s="649"/>
      <c r="QSE2" s="649"/>
      <c r="QSF2" s="649"/>
      <c r="QSG2" s="649"/>
      <c r="QSH2" s="649"/>
      <c r="QSI2" s="649"/>
      <c r="QSJ2" s="649"/>
      <c r="QSK2" s="649"/>
      <c r="QSL2" s="649"/>
      <c r="QSM2" s="649"/>
      <c r="QSN2" s="649"/>
      <c r="QSO2" s="649"/>
      <c r="QSP2" s="649"/>
      <c r="QSQ2" s="649"/>
      <c r="QSR2" s="649"/>
      <c r="QSS2" s="649"/>
      <c r="QST2" s="649"/>
      <c r="QSU2" s="649"/>
      <c r="QSV2" s="649"/>
      <c r="QSW2" s="649"/>
      <c r="QSX2" s="649"/>
      <c r="QSY2" s="649"/>
      <c r="QSZ2" s="649"/>
      <c r="QTA2" s="649"/>
      <c r="QTB2" s="649"/>
      <c r="QTC2" s="649"/>
      <c r="QTD2" s="649"/>
      <c r="QTE2" s="649"/>
      <c r="QTF2" s="649"/>
      <c r="QTG2" s="649"/>
      <c r="QTH2" s="649"/>
      <c r="QTI2" s="649"/>
      <c r="QTJ2" s="649"/>
      <c r="QTK2" s="649"/>
      <c r="QTL2" s="649"/>
      <c r="QTM2" s="649"/>
      <c r="QTN2" s="649"/>
      <c r="QTO2" s="649"/>
      <c r="QTP2" s="649"/>
      <c r="QTQ2" s="649"/>
      <c r="QTR2" s="649"/>
      <c r="QTS2" s="649"/>
      <c r="QTT2" s="649"/>
      <c r="QTU2" s="649"/>
      <c r="QTV2" s="649"/>
      <c r="QTW2" s="649"/>
      <c r="QTX2" s="649"/>
      <c r="QTY2" s="649"/>
      <c r="QTZ2" s="649"/>
      <c r="QUA2" s="649"/>
      <c r="QUB2" s="649"/>
      <c r="QUC2" s="649"/>
      <c r="QUD2" s="649"/>
      <c r="QUE2" s="649"/>
      <c r="QUF2" s="649"/>
      <c r="QUG2" s="649"/>
      <c r="QUH2" s="649"/>
      <c r="QUI2" s="649"/>
      <c r="QUJ2" s="649"/>
      <c r="QUK2" s="649"/>
      <c r="QUL2" s="649"/>
      <c r="QUM2" s="649"/>
      <c r="QUN2" s="649"/>
      <c r="QUO2" s="649"/>
      <c r="QUP2" s="649"/>
      <c r="QUQ2" s="649"/>
      <c r="QUR2" s="649"/>
      <c r="QUS2" s="649"/>
      <c r="QUT2" s="649"/>
      <c r="QUU2" s="649"/>
      <c r="QUV2" s="649"/>
      <c r="QUW2" s="649"/>
      <c r="QUX2" s="649"/>
      <c r="QUY2" s="649"/>
      <c r="QUZ2" s="649"/>
      <c r="QVA2" s="649"/>
      <c r="QVB2" s="649"/>
      <c r="QVC2" s="649"/>
      <c r="QVD2" s="649"/>
      <c r="QVE2" s="649"/>
      <c r="QVF2" s="649"/>
      <c r="QVG2" s="649"/>
      <c r="QVH2" s="649"/>
      <c r="QVI2" s="649"/>
      <c r="QVJ2" s="649"/>
      <c r="QVK2" s="649"/>
      <c r="QVL2" s="649"/>
      <c r="QVM2" s="649"/>
      <c r="QVN2" s="649"/>
      <c r="QVO2" s="649"/>
      <c r="QVP2" s="649"/>
      <c r="QVQ2" s="649"/>
      <c r="QVR2" s="649"/>
      <c r="QVS2" s="649"/>
      <c r="QVT2" s="649"/>
      <c r="QVU2" s="649"/>
      <c r="QVV2" s="649"/>
      <c r="QVW2" s="649"/>
      <c r="QVX2" s="649"/>
      <c r="QVY2" s="649"/>
      <c r="QVZ2" s="649"/>
      <c r="QWA2" s="649"/>
      <c r="QWB2" s="649"/>
      <c r="QWC2" s="649"/>
      <c r="QWD2" s="649"/>
      <c r="QWE2" s="649"/>
      <c r="QWF2" s="649"/>
      <c r="QWG2" s="649"/>
      <c r="QWH2" s="649"/>
      <c r="QWI2" s="649"/>
      <c r="QWJ2" s="649"/>
      <c r="QWK2" s="649"/>
      <c r="QWL2" s="649"/>
      <c r="QWM2" s="649"/>
      <c r="QWN2" s="649"/>
      <c r="QWO2" s="649"/>
      <c r="QWP2" s="649"/>
      <c r="QWQ2" s="649"/>
      <c r="QWR2" s="649"/>
      <c r="QWS2" s="649"/>
      <c r="QWT2" s="649"/>
      <c r="QWU2" s="649"/>
      <c r="QWV2" s="649"/>
      <c r="QWW2" s="649"/>
      <c r="QWX2" s="649"/>
      <c r="QWY2" s="649"/>
      <c r="QWZ2" s="649"/>
      <c r="QXA2" s="649"/>
      <c r="QXB2" s="649"/>
      <c r="QXC2" s="649"/>
      <c r="QXD2" s="649"/>
      <c r="QXE2" s="649"/>
      <c r="QXF2" s="649"/>
      <c r="QXG2" s="649"/>
      <c r="QXH2" s="649"/>
      <c r="QXI2" s="649"/>
      <c r="QXJ2" s="649"/>
      <c r="QXK2" s="649"/>
      <c r="QXL2" s="649"/>
      <c r="QXM2" s="649"/>
      <c r="QXN2" s="649"/>
      <c r="QXO2" s="649"/>
      <c r="QXP2" s="649"/>
      <c r="QXQ2" s="649"/>
      <c r="QXR2" s="649"/>
      <c r="QXS2" s="649"/>
      <c r="QXT2" s="649"/>
      <c r="QXU2" s="649"/>
      <c r="QXV2" s="649"/>
      <c r="QXW2" s="649"/>
      <c r="QXX2" s="649"/>
      <c r="QXY2" s="649"/>
      <c r="QXZ2" s="649"/>
      <c r="QYA2" s="649"/>
      <c r="QYB2" s="649"/>
      <c r="QYC2" s="649"/>
      <c r="QYD2" s="649"/>
      <c r="QYE2" s="649"/>
      <c r="QYF2" s="649"/>
      <c r="QYG2" s="649"/>
      <c r="QYH2" s="649"/>
      <c r="QYI2" s="649"/>
      <c r="QYJ2" s="649"/>
      <c r="QYK2" s="649"/>
      <c r="QYL2" s="649"/>
      <c r="QYM2" s="649"/>
      <c r="QYN2" s="649"/>
      <c r="QYO2" s="649"/>
      <c r="QYP2" s="649"/>
      <c r="QYQ2" s="649"/>
      <c r="QYR2" s="649"/>
      <c r="QYS2" s="649"/>
      <c r="QYT2" s="649"/>
      <c r="QYU2" s="649"/>
      <c r="QYV2" s="649"/>
      <c r="QYW2" s="649"/>
      <c r="QYX2" s="649"/>
      <c r="QYY2" s="649"/>
      <c r="QYZ2" s="649"/>
      <c r="QZA2" s="649"/>
      <c r="QZB2" s="649"/>
      <c r="QZC2" s="649"/>
      <c r="QZD2" s="649"/>
      <c r="QZE2" s="649"/>
      <c r="QZF2" s="649"/>
      <c r="QZG2" s="649"/>
      <c r="QZH2" s="649"/>
      <c r="QZI2" s="649"/>
      <c r="QZJ2" s="649"/>
      <c r="QZK2" s="649"/>
      <c r="QZL2" s="649"/>
      <c r="QZM2" s="649"/>
      <c r="QZN2" s="649"/>
      <c r="QZO2" s="649"/>
      <c r="QZP2" s="649"/>
      <c r="QZQ2" s="649"/>
      <c r="QZR2" s="649"/>
      <c r="QZS2" s="649"/>
      <c r="QZT2" s="649"/>
      <c r="QZU2" s="649"/>
      <c r="QZV2" s="649"/>
      <c r="QZW2" s="649"/>
      <c r="QZX2" s="649"/>
      <c r="QZY2" s="649"/>
      <c r="QZZ2" s="649"/>
      <c r="RAA2" s="649"/>
      <c r="RAB2" s="649"/>
      <c r="RAC2" s="649"/>
      <c r="RAD2" s="649"/>
      <c r="RAE2" s="649"/>
      <c r="RAF2" s="649"/>
      <c r="RAG2" s="649"/>
      <c r="RAH2" s="649"/>
      <c r="RAI2" s="649"/>
      <c r="RAJ2" s="649"/>
      <c r="RAK2" s="649"/>
      <c r="RAL2" s="649"/>
      <c r="RAM2" s="649"/>
      <c r="RAN2" s="649"/>
      <c r="RAO2" s="649"/>
      <c r="RAP2" s="649"/>
      <c r="RAQ2" s="649"/>
      <c r="RAR2" s="649"/>
      <c r="RAS2" s="649"/>
      <c r="RAT2" s="649"/>
      <c r="RAU2" s="649"/>
      <c r="RAV2" s="649"/>
      <c r="RAW2" s="649"/>
      <c r="RAX2" s="649"/>
      <c r="RAY2" s="649"/>
      <c r="RAZ2" s="649"/>
      <c r="RBA2" s="649"/>
      <c r="RBB2" s="649"/>
      <c r="RBC2" s="649"/>
      <c r="RBD2" s="649"/>
      <c r="RBE2" s="649"/>
      <c r="RBF2" s="649"/>
      <c r="RBG2" s="649"/>
      <c r="RBH2" s="649"/>
      <c r="RBI2" s="649"/>
      <c r="RBJ2" s="649"/>
      <c r="RBK2" s="649"/>
      <c r="RBL2" s="649"/>
      <c r="RBM2" s="649"/>
      <c r="RBN2" s="649"/>
      <c r="RBO2" s="649"/>
      <c r="RBP2" s="649"/>
      <c r="RBQ2" s="649"/>
      <c r="RBR2" s="649"/>
      <c r="RBS2" s="649"/>
      <c r="RBT2" s="649"/>
      <c r="RBU2" s="649"/>
      <c r="RBV2" s="649"/>
      <c r="RBW2" s="649"/>
      <c r="RBX2" s="649"/>
      <c r="RBY2" s="649"/>
      <c r="RBZ2" s="649"/>
      <c r="RCA2" s="649"/>
      <c r="RCB2" s="649"/>
      <c r="RCC2" s="649"/>
      <c r="RCD2" s="649"/>
      <c r="RCE2" s="649"/>
      <c r="RCF2" s="649"/>
      <c r="RCG2" s="649"/>
      <c r="RCH2" s="649"/>
      <c r="RCI2" s="649"/>
      <c r="RCJ2" s="649"/>
      <c r="RCK2" s="649"/>
      <c r="RCL2" s="649"/>
      <c r="RCM2" s="649"/>
      <c r="RCN2" s="649"/>
      <c r="RCO2" s="649"/>
      <c r="RCP2" s="649"/>
      <c r="RCQ2" s="649"/>
      <c r="RCR2" s="649"/>
      <c r="RCS2" s="649"/>
      <c r="RCT2" s="649"/>
      <c r="RCU2" s="649"/>
      <c r="RCV2" s="649"/>
      <c r="RCW2" s="649"/>
      <c r="RCX2" s="649"/>
      <c r="RCY2" s="649"/>
      <c r="RCZ2" s="649"/>
      <c r="RDA2" s="649"/>
      <c r="RDB2" s="649"/>
      <c r="RDC2" s="649"/>
      <c r="RDD2" s="649"/>
      <c r="RDE2" s="649"/>
      <c r="RDF2" s="649"/>
      <c r="RDG2" s="649"/>
      <c r="RDH2" s="649"/>
      <c r="RDI2" s="649"/>
      <c r="RDJ2" s="649"/>
      <c r="RDK2" s="649"/>
      <c r="RDL2" s="649"/>
      <c r="RDM2" s="649"/>
      <c r="RDN2" s="649"/>
      <c r="RDO2" s="649"/>
      <c r="RDP2" s="649"/>
      <c r="RDQ2" s="649"/>
      <c r="RDR2" s="649"/>
      <c r="RDS2" s="649"/>
      <c r="RDT2" s="649"/>
      <c r="RDU2" s="649"/>
      <c r="RDV2" s="649"/>
      <c r="RDW2" s="649"/>
      <c r="RDX2" s="649"/>
      <c r="RDY2" s="649"/>
      <c r="RDZ2" s="649"/>
      <c r="REA2" s="649"/>
      <c r="REB2" s="649"/>
      <c r="REC2" s="649"/>
      <c r="RED2" s="649"/>
      <c r="REE2" s="649"/>
      <c r="REF2" s="649"/>
      <c r="REG2" s="649"/>
      <c r="REH2" s="649"/>
      <c r="REI2" s="649"/>
      <c r="REJ2" s="649"/>
      <c r="REK2" s="649"/>
      <c r="REL2" s="649"/>
      <c r="REM2" s="649"/>
      <c r="REN2" s="649"/>
      <c r="REO2" s="649"/>
      <c r="REP2" s="649"/>
      <c r="REQ2" s="649"/>
      <c r="RER2" s="649"/>
      <c r="RES2" s="649"/>
      <c r="RET2" s="649"/>
      <c r="REU2" s="649"/>
      <c r="REV2" s="649"/>
      <c r="REW2" s="649"/>
      <c r="REX2" s="649"/>
      <c r="REY2" s="649"/>
      <c r="REZ2" s="649"/>
      <c r="RFA2" s="649"/>
      <c r="RFB2" s="649"/>
      <c r="RFC2" s="649"/>
      <c r="RFD2" s="649"/>
      <c r="RFE2" s="649"/>
      <c r="RFF2" s="649"/>
      <c r="RFG2" s="649"/>
      <c r="RFH2" s="649"/>
      <c r="RFI2" s="649"/>
      <c r="RFJ2" s="649"/>
      <c r="RFK2" s="649"/>
      <c r="RFL2" s="649"/>
      <c r="RFM2" s="649"/>
      <c r="RFN2" s="649"/>
      <c r="RFO2" s="649"/>
      <c r="RFP2" s="649"/>
      <c r="RFQ2" s="649"/>
      <c r="RFR2" s="649"/>
      <c r="RFS2" s="649"/>
      <c r="RFT2" s="649"/>
      <c r="RFU2" s="649"/>
      <c r="RFV2" s="649"/>
      <c r="RFW2" s="649"/>
      <c r="RFX2" s="649"/>
      <c r="RFY2" s="649"/>
      <c r="RFZ2" s="649"/>
      <c r="RGA2" s="649"/>
      <c r="RGB2" s="649"/>
      <c r="RGC2" s="649"/>
      <c r="RGD2" s="649"/>
      <c r="RGE2" s="649"/>
      <c r="RGF2" s="649"/>
      <c r="RGG2" s="649"/>
      <c r="RGH2" s="649"/>
      <c r="RGI2" s="649"/>
      <c r="RGJ2" s="649"/>
      <c r="RGK2" s="649"/>
      <c r="RGL2" s="649"/>
      <c r="RGM2" s="649"/>
      <c r="RGN2" s="649"/>
      <c r="RGO2" s="649"/>
      <c r="RGP2" s="649"/>
      <c r="RGQ2" s="649"/>
      <c r="RGR2" s="649"/>
      <c r="RGS2" s="649"/>
      <c r="RGT2" s="649"/>
      <c r="RGU2" s="649"/>
      <c r="RGV2" s="649"/>
      <c r="RGW2" s="649"/>
      <c r="RGX2" s="649"/>
      <c r="RGY2" s="649"/>
      <c r="RGZ2" s="649"/>
      <c r="RHA2" s="649"/>
      <c r="RHB2" s="649"/>
      <c r="RHC2" s="649"/>
      <c r="RHD2" s="649"/>
      <c r="RHE2" s="649"/>
      <c r="RHF2" s="649"/>
      <c r="RHG2" s="649"/>
      <c r="RHH2" s="649"/>
      <c r="RHI2" s="649"/>
      <c r="RHJ2" s="649"/>
      <c r="RHK2" s="649"/>
      <c r="RHL2" s="649"/>
      <c r="RHM2" s="649"/>
      <c r="RHN2" s="649"/>
      <c r="RHO2" s="649"/>
      <c r="RHP2" s="649"/>
      <c r="RHQ2" s="649"/>
      <c r="RHR2" s="649"/>
      <c r="RHS2" s="649"/>
      <c r="RHT2" s="649"/>
      <c r="RHU2" s="649"/>
      <c r="RHV2" s="649"/>
      <c r="RHW2" s="649"/>
      <c r="RHX2" s="649"/>
      <c r="RHY2" s="649"/>
      <c r="RHZ2" s="649"/>
      <c r="RIA2" s="649"/>
      <c r="RIB2" s="649"/>
      <c r="RIC2" s="649"/>
      <c r="RID2" s="649"/>
      <c r="RIE2" s="649"/>
      <c r="RIF2" s="649"/>
      <c r="RIG2" s="649"/>
      <c r="RIH2" s="649"/>
      <c r="RII2" s="649"/>
      <c r="RIJ2" s="649"/>
      <c r="RIK2" s="649"/>
      <c r="RIL2" s="649"/>
      <c r="RIM2" s="649"/>
      <c r="RIN2" s="649"/>
      <c r="RIO2" s="649"/>
      <c r="RIP2" s="649"/>
      <c r="RIQ2" s="649"/>
      <c r="RIR2" s="649"/>
      <c r="RIS2" s="649"/>
      <c r="RIT2" s="649"/>
      <c r="RIU2" s="649"/>
      <c r="RIV2" s="649"/>
      <c r="RIW2" s="649"/>
      <c r="RIX2" s="649"/>
      <c r="RIY2" s="649"/>
      <c r="RIZ2" s="649"/>
      <c r="RJA2" s="649"/>
      <c r="RJB2" s="649"/>
      <c r="RJC2" s="649"/>
      <c r="RJD2" s="649"/>
      <c r="RJE2" s="649"/>
      <c r="RJF2" s="649"/>
      <c r="RJG2" s="649"/>
      <c r="RJH2" s="649"/>
      <c r="RJI2" s="649"/>
      <c r="RJJ2" s="649"/>
      <c r="RJK2" s="649"/>
      <c r="RJL2" s="649"/>
      <c r="RJM2" s="649"/>
      <c r="RJN2" s="649"/>
      <c r="RJO2" s="649"/>
      <c r="RJP2" s="649"/>
      <c r="RJQ2" s="649"/>
      <c r="RJR2" s="649"/>
      <c r="RJS2" s="649"/>
      <c r="RJT2" s="649"/>
      <c r="RJU2" s="649"/>
      <c r="RJV2" s="649"/>
      <c r="RJW2" s="649"/>
      <c r="RJX2" s="649"/>
      <c r="RJY2" s="649"/>
      <c r="RJZ2" s="649"/>
      <c r="RKA2" s="649"/>
      <c r="RKB2" s="649"/>
      <c r="RKC2" s="649"/>
      <c r="RKD2" s="649"/>
      <c r="RKE2" s="649"/>
      <c r="RKF2" s="649"/>
      <c r="RKG2" s="649"/>
      <c r="RKH2" s="649"/>
      <c r="RKI2" s="649"/>
      <c r="RKJ2" s="649"/>
      <c r="RKK2" s="649"/>
      <c r="RKL2" s="649"/>
      <c r="RKM2" s="649"/>
      <c r="RKN2" s="649"/>
      <c r="RKO2" s="649"/>
      <c r="RKP2" s="649"/>
      <c r="RKQ2" s="649"/>
      <c r="RKR2" s="649"/>
      <c r="RKS2" s="649"/>
      <c r="RKT2" s="649"/>
      <c r="RKU2" s="649"/>
      <c r="RKV2" s="649"/>
      <c r="RKW2" s="649"/>
      <c r="RKX2" s="649"/>
      <c r="RKY2" s="649"/>
      <c r="RKZ2" s="649"/>
      <c r="RLA2" s="649"/>
      <c r="RLB2" s="649"/>
      <c r="RLC2" s="649"/>
      <c r="RLD2" s="649"/>
      <c r="RLE2" s="649"/>
      <c r="RLF2" s="649"/>
      <c r="RLG2" s="649"/>
      <c r="RLH2" s="649"/>
      <c r="RLI2" s="649"/>
      <c r="RLJ2" s="649"/>
      <c r="RLK2" s="649"/>
      <c r="RLL2" s="649"/>
      <c r="RLM2" s="649"/>
      <c r="RLN2" s="649"/>
      <c r="RLO2" s="649"/>
      <c r="RLP2" s="649"/>
      <c r="RLQ2" s="649"/>
      <c r="RLR2" s="649"/>
      <c r="RLS2" s="649"/>
      <c r="RLT2" s="649"/>
      <c r="RLU2" s="649"/>
      <c r="RLV2" s="649"/>
      <c r="RLW2" s="649"/>
      <c r="RLX2" s="649"/>
      <c r="RLY2" s="649"/>
      <c r="RLZ2" s="649"/>
      <c r="RMA2" s="649"/>
      <c r="RMB2" s="649"/>
      <c r="RMC2" s="649"/>
      <c r="RMD2" s="649"/>
      <c r="RME2" s="649"/>
      <c r="RMF2" s="649"/>
      <c r="RMG2" s="649"/>
      <c r="RMH2" s="649"/>
      <c r="RMI2" s="649"/>
      <c r="RMJ2" s="649"/>
      <c r="RMK2" s="649"/>
      <c r="RML2" s="649"/>
      <c r="RMM2" s="649"/>
      <c r="RMN2" s="649"/>
      <c r="RMO2" s="649"/>
      <c r="RMP2" s="649"/>
      <c r="RMQ2" s="649"/>
      <c r="RMR2" s="649"/>
      <c r="RMS2" s="649"/>
      <c r="RMT2" s="649"/>
      <c r="RMU2" s="649"/>
      <c r="RMV2" s="649"/>
      <c r="RMW2" s="649"/>
      <c r="RMX2" s="649"/>
      <c r="RMY2" s="649"/>
      <c r="RMZ2" s="649"/>
      <c r="RNA2" s="649"/>
      <c r="RNB2" s="649"/>
      <c r="RNC2" s="649"/>
      <c r="RND2" s="649"/>
      <c r="RNE2" s="649"/>
      <c r="RNF2" s="649"/>
      <c r="RNG2" s="649"/>
      <c r="RNH2" s="649"/>
      <c r="RNI2" s="649"/>
      <c r="RNJ2" s="649"/>
      <c r="RNK2" s="649"/>
      <c r="RNL2" s="649"/>
      <c r="RNM2" s="649"/>
      <c r="RNN2" s="649"/>
      <c r="RNO2" s="649"/>
      <c r="RNP2" s="649"/>
      <c r="RNQ2" s="649"/>
      <c r="RNR2" s="649"/>
      <c r="RNS2" s="649"/>
      <c r="RNT2" s="649"/>
      <c r="RNU2" s="649"/>
      <c r="RNV2" s="649"/>
      <c r="RNW2" s="649"/>
      <c r="RNX2" s="649"/>
      <c r="RNY2" s="649"/>
      <c r="RNZ2" s="649"/>
      <c r="ROA2" s="649"/>
      <c r="ROB2" s="649"/>
      <c r="ROC2" s="649"/>
      <c r="ROD2" s="649"/>
      <c r="ROE2" s="649"/>
      <c r="ROF2" s="649"/>
      <c r="ROG2" s="649"/>
      <c r="ROH2" s="649"/>
      <c r="ROI2" s="649"/>
      <c r="ROJ2" s="649"/>
      <c r="ROK2" s="649"/>
      <c r="ROL2" s="649"/>
      <c r="ROM2" s="649"/>
      <c r="RON2" s="649"/>
      <c r="ROO2" s="649"/>
      <c r="ROP2" s="649"/>
      <c r="ROQ2" s="649"/>
      <c r="ROR2" s="649"/>
      <c r="ROS2" s="649"/>
      <c r="ROT2" s="649"/>
      <c r="ROU2" s="649"/>
      <c r="ROV2" s="649"/>
      <c r="ROW2" s="649"/>
      <c r="ROX2" s="649"/>
      <c r="ROY2" s="649"/>
      <c r="ROZ2" s="649"/>
      <c r="RPA2" s="649"/>
      <c r="RPB2" s="649"/>
      <c r="RPC2" s="649"/>
      <c r="RPD2" s="649"/>
      <c r="RPE2" s="649"/>
      <c r="RPF2" s="649"/>
      <c r="RPG2" s="649"/>
      <c r="RPH2" s="649"/>
      <c r="RPI2" s="649"/>
      <c r="RPJ2" s="649"/>
      <c r="RPK2" s="649"/>
      <c r="RPL2" s="649"/>
      <c r="RPM2" s="649"/>
      <c r="RPN2" s="649"/>
      <c r="RPO2" s="649"/>
      <c r="RPP2" s="649"/>
      <c r="RPQ2" s="649"/>
      <c r="RPR2" s="649"/>
      <c r="RPS2" s="649"/>
      <c r="RPT2" s="649"/>
      <c r="RPU2" s="649"/>
      <c r="RPV2" s="649"/>
      <c r="RPW2" s="649"/>
      <c r="RPX2" s="649"/>
      <c r="RPY2" s="649"/>
      <c r="RPZ2" s="649"/>
      <c r="RQA2" s="649"/>
      <c r="RQB2" s="649"/>
      <c r="RQC2" s="649"/>
      <c r="RQD2" s="649"/>
      <c r="RQE2" s="649"/>
      <c r="RQF2" s="649"/>
      <c r="RQG2" s="649"/>
      <c r="RQH2" s="649"/>
      <c r="RQI2" s="649"/>
      <c r="RQJ2" s="649"/>
      <c r="RQK2" s="649"/>
      <c r="RQL2" s="649"/>
      <c r="RQM2" s="649"/>
      <c r="RQN2" s="649"/>
      <c r="RQO2" s="649"/>
      <c r="RQP2" s="649"/>
      <c r="RQQ2" s="649"/>
      <c r="RQR2" s="649"/>
      <c r="RQS2" s="649"/>
      <c r="RQT2" s="649"/>
      <c r="RQU2" s="649"/>
      <c r="RQV2" s="649"/>
      <c r="RQW2" s="649"/>
      <c r="RQX2" s="649"/>
      <c r="RQY2" s="649"/>
      <c r="RQZ2" s="649"/>
      <c r="RRA2" s="649"/>
      <c r="RRB2" s="649"/>
      <c r="RRC2" s="649"/>
      <c r="RRD2" s="649"/>
      <c r="RRE2" s="649"/>
      <c r="RRF2" s="649"/>
      <c r="RRG2" s="649"/>
      <c r="RRH2" s="649"/>
      <c r="RRI2" s="649"/>
      <c r="RRJ2" s="649"/>
      <c r="RRK2" s="649"/>
      <c r="RRL2" s="649"/>
      <c r="RRM2" s="649"/>
      <c r="RRN2" s="649"/>
      <c r="RRO2" s="649"/>
      <c r="RRP2" s="649"/>
      <c r="RRQ2" s="649"/>
      <c r="RRR2" s="649"/>
      <c r="RRS2" s="649"/>
      <c r="RRT2" s="649"/>
      <c r="RRU2" s="649"/>
      <c r="RRV2" s="649"/>
      <c r="RRW2" s="649"/>
      <c r="RRX2" s="649"/>
      <c r="RRY2" s="649"/>
      <c r="RRZ2" s="649"/>
      <c r="RSA2" s="649"/>
      <c r="RSB2" s="649"/>
      <c r="RSC2" s="649"/>
      <c r="RSD2" s="649"/>
      <c r="RSE2" s="649"/>
      <c r="RSF2" s="649"/>
      <c r="RSG2" s="649"/>
      <c r="RSH2" s="649"/>
      <c r="RSI2" s="649"/>
      <c r="RSJ2" s="649"/>
      <c r="RSK2" s="649"/>
      <c r="RSL2" s="649"/>
      <c r="RSM2" s="649"/>
      <c r="RSN2" s="649"/>
      <c r="RSO2" s="649"/>
      <c r="RSP2" s="649"/>
      <c r="RSQ2" s="649"/>
      <c r="RSR2" s="649"/>
      <c r="RSS2" s="649"/>
      <c r="RST2" s="649"/>
      <c r="RSU2" s="649"/>
      <c r="RSV2" s="649"/>
      <c r="RSW2" s="649"/>
      <c r="RSX2" s="649"/>
      <c r="RSY2" s="649"/>
      <c r="RSZ2" s="649"/>
      <c r="RTA2" s="649"/>
      <c r="RTB2" s="649"/>
      <c r="RTC2" s="649"/>
      <c r="RTD2" s="649"/>
      <c r="RTE2" s="649"/>
      <c r="RTF2" s="649"/>
      <c r="RTG2" s="649"/>
      <c r="RTH2" s="649"/>
      <c r="RTI2" s="649"/>
      <c r="RTJ2" s="649"/>
      <c r="RTK2" s="649"/>
      <c r="RTL2" s="649"/>
      <c r="RTM2" s="649"/>
      <c r="RTN2" s="649"/>
      <c r="RTO2" s="649"/>
      <c r="RTP2" s="649"/>
      <c r="RTQ2" s="649"/>
      <c r="RTR2" s="649"/>
      <c r="RTS2" s="649"/>
      <c r="RTT2" s="649"/>
      <c r="RTU2" s="649"/>
      <c r="RTV2" s="649"/>
      <c r="RTW2" s="649"/>
      <c r="RTX2" s="649"/>
      <c r="RTY2" s="649"/>
      <c r="RTZ2" s="649"/>
      <c r="RUA2" s="649"/>
      <c r="RUB2" s="649"/>
      <c r="RUC2" s="649"/>
      <c r="RUD2" s="649"/>
      <c r="RUE2" s="649"/>
      <c r="RUF2" s="649"/>
      <c r="RUG2" s="649"/>
      <c r="RUH2" s="649"/>
      <c r="RUI2" s="649"/>
      <c r="RUJ2" s="649"/>
      <c r="RUK2" s="649"/>
      <c r="RUL2" s="649"/>
      <c r="RUM2" s="649"/>
      <c r="RUN2" s="649"/>
      <c r="RUO2" s="649"/>
      <c r="RUP2" s="649"/>
      <c r="RUQ2" s="649"/>
      <c r="RUR2" s="649"/>
      <c r="RUS2" s="649"/>
      <c r="RUT2" s="649"/>
      <c r="RUU2" s="649"/>
      <c r="RUV2" s="649"/>
      <c r="RUW2" s="649"/>
      <c r="RUX2" s="649"/>
      <c r="RUY2" s="649"/>
      <c r="RUZ2" s="649"/>
      <c r="RVA2" s="649"/>
      <c r="RVB2" s="649"/>
      <c r="RVC2" s="649"/>
      <c r="RVD2" s="649"/>
      <c r="RVE2" s="649"/>
      <c r="RVF2" s="649"/>
      <c r="RVG2" s="649"/>
      <c r="RVH2" s="649"/>
      <c r="RVI2" s="649"/>
      <c r="RVJ2" s="649"/>
      <c r="RVK2" s="649"/>
      <c r="RVL2" s="649"/>
      <c r="RVM2" s="649"/>
      <c r="RVN2" s="649"/>
      <c r="RVO2" s="649"/>
      <c r="RVP2" s="649"/>
      <c r="RVQ2" s="649"/>
      <c r="RVR2" s="649"/>
      <c r="RVS2" s="649"/>
      <c r="RVT2" s="649"/>
      <c r="RVU2" s="649"/>
      <c r="RVV2" s="649"/>
      <c r="RVW2" s="649"/>
      <c r="RVX2" s="649"/>
      <c r="RVY2" s="649"/>
      <c r="RVZ2" s="649"/>
      <c r="RWA2" s="649"/>
      <c r="RWB2" s="649"/>
      <c r="RWC2" s="649"/>
      <c r="RWD2" s="649"/>
      <c r="RWE2" s="649"/>
      <c r="RWF2" s="649"/>
      <c r="RWG2" s="649"/>
      <c r="RWH2" s="649"/>
      <c r="RWI2" s="649"/>
      <c r="RWJ2" s="649"/>
      <c r="RWK2" s="649"/>
      <c r="RWL2" s="649"/>
      <c r="RWM2" s="649"/>
      <c r="RWN2" s="649"/>
      <c r="RWO2" s="649"/>
      <c r="RWP2" s="649"/>
      <c r="RWQ2" s="649"/>
      <c r="RWR2" s="649"/>
      <c r="RWS2" s="649"/>
      <c r="RWT2" s="649"/>
      <c r="RWU2" s="649"/>
      <c r="RWV2" s="649"/>
      <c r="RWW2" s="649"/>
      <c r="RWX2" s="649"/>
      <c r="RWY2" s="649"/>
      <c r="RWZ2" s="649"/>
      <c r="RXA2" s="649"/>
      <c r="RXB2" s="649"/>
      <c r="RXC2" s="649"/>
      <c r="RXD2" s="649"/>
      <c r="RXE2" s="649"/>
      <c r="RXF2" s="649"/>
      <c r="RXG2" s="649"/>
      <c r="RXH2" s="649"/>
      <c r="RXI2" s="649"/>
      <c r="RXJ2" s="649"/>
      <c r="RXK2" s="649"/>
      <c r="RXL2" s="649"/>
      <c r="RXM2" s="649"/>
      <c r="RXN2" s="649"/>
      <c r="RXO2" s="649"/>
      <c r="RXP2" s="649"/>
      <c r="RXQ2" s="649"/>
      <c r="RXR2" s="649"/>
      <c r="RXS2" s="649"/>
      <c r="RXT2" s="649"/>
      <c r="RXU2" s="649"/>
      <c r="RXV2" s="649"/>
      <c r="RXW2" s="649"/>
      <c r="RXX2" s="649"/>
      <c r="RXY2" s="649"/>
      <c r="RXZ2" s="649"/>
      <c r="RYA2" s="649"/>
      <c r="RYB2" s="649"/>
      <c r="RYC2" s="649"/>
      <c r="RYD2" s="649"/>
      <c r="RYE2" s="649"/>
      <c r="RYF2" s="649"/>
      <c r="RYG2" s="649"/>
      <c r="RYH2" s="649"/>
      <c r="RYI2" s="649"/>
      <c r="RYJ2" s="649"/>
      <c r="RYK2" s="649"/>
      <c r="RYL2" s="649"/>
      <c r="RYM2" s="649"/>
      <c r="RYN2" s="649"/>
      <c r="RYO2" s="649"/>
      <c r="RYP2" s="649"/>
      <c r="RYQ2" s="649"/>
      <c r="RYR2" s="649"/>
      <c r="RYS2" s="649"/>
      <c r="RYT2" s="649"/>
      <c r="RYU2" s="649"/>
      <c r="RYV2" s="649"/>
      <c r="RYW2" s="649"/>
      <c r="RYX2" s="649"/>
      <c r="RYY2" s="649"/>
      <c r="RYZ2" s="649"/>
      <c r="RZA2" s="649"/>
      <c r="RZB2" s="649"/>
      <c r="RZC2" s="649"/>
      <c r="RZD2" s="649"/>
      <c r="RZE2" s="649"/>
      <c r="RZF2" s="649"/>
      <c r="RZG2" s="649"/>
      <c r="RZH2" s="649"/>
      <c r="RZI2" s="649"/>
      <c r="RZJ2" s="649"/>
      <c r="RZK2" s="649"/>
      <c r="RZL2" s="649"/>
      <c r="RZM2" s="649"/>
      <c r="RZN2" s="649"/>
      <c r="RZO2" s="649"/>
      <c r="RZP2" s="649"/>
      <c r="RZQ2" s="649"/>
      <c r="RZR2" s="649"/>
      <c r="RZS2" s="649"/>
      <c r="RZT2" s="649"/>
      <c r="RZU2" s="649"/>
      <c r="RZV2" s="649"/>
      <c r="RZW2" s="649"/>
      <c r="RZX2" s="649"/>
      <c r="RZY2" s="649"/>
      <c r="RZZ2" s="649"/>
      <c r="SAA2" s="649"/>
      <c r="SAB2" s="649"/>
      <c r="SAC2" s="649"/>
      <c r="SAD2" s="649"/>
      <c r="SAE2" s="649"/>
      <c r="SAF2" s="649"/>
      <c r="SAG2" s="649"/>
      <c r="SAH2" s="649"/>
      <c r="SAI2" s="649"/>
      <c r="SAJ2" s="649"/>
      <c r="SAK2" s="649"/>
      <c r="SAL2" s="649"/>
      <c r="SAM2" s="649"/>
      <c r="SAN2" s="649"/>
      <c r="SAO2" s="649"/>
      <c r="SAP2" s="649"/>
      <c r="SAQ2" s="649"/>
      <c r="SAR2" s="649"/>
      <c r="SAS2" s="649"/>
      <c r="SAT2" s="649"/>
      <c r="SAU2" s="649"/>
      <c r="SAV2" s="649"/>
      <c r="SAW2" s="649"/>
      <c r="SAX2" s="649"/>
      <c r="SAY2" s="649"/>
      <c r="SAZ2" s="649"/>
      <c r="SBA2" s="649"/>
      <c r="SBB2" s="649"/>
      <c r="SBC2" s="649"/>
      <c r="SBD2" s="649"/>
      <c r="SBE2" s="649"/>
      <c r="SBF2" s="649"/>
      <c r="SBG2" s="649"/>
      <c r="SBH2" s="649"/>
      <c r="SBI2" s="649"/>
      <c r="SBJ2" s="649"/>
      <c r="SBK2" s="649"/>
      <c r="SBL2" s="649"/>
      <c r="SBM2" s="649"/>
      <c r="SBN2" s="649"/>
      <c r="SBO2" s="649"/>
      <c r="SBP2" s="649"/>
      <c r="SBQ2" s="649"/>
      <c r="SBR2" s="649"/>
      <c r="SBS2" s="649"/>
      <c r="SBT2" s="649"/>
      <c r="SBU2" s="649"/>
      <c r="SBV2" s="649"/>
      <c r="SBW2" s="649"/>
      <c r="SBX2" s="649"/>
      <c r="SBY2" s="649"/>
      <c r="SBZ2" s="649"/>
      <c r="SCA2" s="649"/>
      <c r="SCB2" s="649"/>
      <c r="SCC2" s="649"/>
      <c r="SCD2" s="649"/>
      <c r="SCE2" s="649"/>
      <c r="SCF2" s="649"/>
      <c r="SCG2" s="649"/>
      <c r="SCH2" s="649"/>
      <c r="SCI2" s="649"/>
      <c r="SCJ2" s="649"/>
      <c r="SCK2" s="649"/>
      <c r="SCL2" s="649"/>
      <c r="SCM2" s="649"/>
      <c r="SCN2" s="649"/>
      <c r="SCO2" s="649"/>
      <c r="SCP2" s="649"/>
      <c r="SCQ2" s="649"/>
      <c r="SCR2" s="649"/>
      <c r="SCS2" s="649"/>
      <c r="SCT2" s="649"/>
      <c r="SCU2" s="649"/>
      <c r="SCV2" s="649"/>
      <c r="SCW2" s="649"/>
      <c r="SCX2" s="649"/>
      <c r="SCY2" s="649"/>
      <c r="SCZ2" s="649"/>
      <c r="SDA2" s="649"/>
      <c r="SDB2" s="649"/>
      <c r="SDC2" s="649"/>
      <c r="SDD2" s="649"/>
      <c r="SDE2" s="649"/>
      <c r="SDF2" s="649"/>
      <c r="SDG2" s="649"/>
      <c r="SDH2" s="649"/>
      <c r="SDI2" s="649"/>
      <c r="SDJ2" s="649"/>
      <c r="SDK2" s="649"/>
      <c r="SDL2" s="649"/>
      <c r="SDM2" s="649"/>
      <c r="SDN2" s="649"/>
      <c r="SDO2" s="649"/>
      <c r="SDP2" s="649"/>
      <c r="SDQ2" s="649"/>
      <c r="SDR2" s="649"/>
      <c r="SDS2" s="649"/>
      <c r="SDT2" s="649"/>
      <c r="SDU2" s="649"/>
      <c r="SDV2" s="649"/>
      <c r="SDW2" s="649"/>
      <c r="SDX2" s="649"/>
      <c r="SDY2" s="649"/>
      <c r="SDZ2" s="649"/>
      <c r="SEA2" s="649"/>
      <c r="SEB2" s="649"/>
      <c r="SEC2" s="649"/>
      <c r="SED2" s="649"/>
      <c r="SEE2" s="649"/>
      <c r="SEF2" s="649"/>
      <c r="SEG2" s="649"/>
      <c r="SEH2" s="649"/>
      <c r="SEI2" s="649"/>
      <c r="SEJ2" s="649"/>
      <c r="SEK2" s="649"/>
      <c r="SEL2" s="649"/>
      <c r="SEM2" s="649"/>
      <c r="SEN2" s="649"/>
      <c r="SEO2" s="649"/>
      <c r="SEP2" s="649"/>
      <c r="SEQ2" s="649"/>
      <c r="SER2" s="649"/>
      <c r="SES2" s="649"/>
      <c r="SET2" s="649"/>
      <c r="SEU2" s="649"/>
      <c r="SEV2" s="649"/>
      <c r="SEW2" s="649"/>
      <c r="SEX2" s="649"/>
      <c r="SEY2" s="649"/>
      <c r="SEZ2" s="649"/>
      <c r="SFA2" s="649"/>
      <c r="SFB2" s="649"/>
      <c r="SFC2" s="649"/>
      <c r="SFD2" s="649"/>
      <c r="SFE2" s="649"/>
      <c r="SFF2" s="649"/>
      <c r="SFG2" s="649"/>
      <c r="SFH2" s="649"/>
      <c r="SFI2" s="649"/>
      <c r="SFJ2" s="649"/>
      <c r="SFK2" s="649"/>
      <c r="SFL2" s="649"/>
      <c r="SFM2" s="649"/>
      <c r="SFN2" s="649"/>
      <c r="SFO2" s="649"/>
      <c r="SFP2" s="649"/>
      <c r="SFQ2" s="649"/>
      <c r="SFR2" s="649"/>
      <c r="SFS2" s="649"/>
      <c r="SFT2" s="649"/>
      <c r="SFU2" s="649"/>
      <c r="SFV2" s="649"/>
      <c r="SFW2" s="649"/>
      <c r="SFX2" s="649"/>
      <c r="SFY2" s="649"/>
      <c r="SFZ2" s="649"/>
      <c r="SGA2" s="649"/>
      <c r="SGB2" s="649"/>
      <c r="SGC2" s="649"/>
      <c r="SGD2" s="649"/>
      <c r="SGE2" s="649"/>
      <c r="SGF2" s="649"/>
      <c r="SGG2" s="649"/>
      <c r="SGH2" s="649"/>
      <c r="SGI2" s="649"/>
      <c r="SGJ2" s="649"/>
      <c r="SGK2" s="649"/>
      <c r="SGL2" s="649"/>
      <c r="SGM2" s="649"/>
      <c r="SGN2" s="649"/>
      <c r="SGO2" s="649"/>
      <c r="SGP2" s="649"/>
      <c r="SGQ2" s="649"/>
      <c r="SGR2" s="649"/>
      <c r="SGS2" s="649"/>
      <c r="SGT2" s="649"/>
      <c r="SGU2" s="649"/>
      <c r="SGV2" s="649"/>
      <c r="SGW2" s="649"/>
      <c r="SGX2" s="649"/>
      <c r="SGY2" s="649"/>
      <c r="SGZ2" s="649"/>
      <c r="SHA2" s="649"/>
      <c r="SHB2" s="649"/>
      <c r="SHC2" s="649"/>
      <c r="SHD2" s="649"/>
      <c r="SHE2" s="649"/>
      <c r="SHF2" s="649"/>
      <c r="SHG2" s="649"/>
      <c r="SHH2" s="649"/>
      <c r="SHI2" s="649"/>
      <c r="SHJ2" s="649"/>
      <c r="SHK2" s="649"/>
      <c r="SHL2" s="649"/>
      <c r="SHM2" s="649"/>
      <c r="SHN2" s="649"/>
      <c r="SHO2" s="649"/>
      <c r="SHP2" s="649"/>
      <c r="SHQ2" s="649"/>
      <c r="SHR2" s="649"/>
      <c r="SHS2" s="649"/>
      <c r="SHT2" s="649"/>
      <c r="SHU2" s="649"/>
      <c r="SHV2" s="649"/>
      <c r="SHW2" s="649"/>
      <c r="SHX2" s="649"/>
      <c r="SHY2" s="649"/>
      <c r="SHZ2" s="649"/>
      <c r="SIA2" s="649"/>
      <c r="SIB2" s="649"/>
      <c r="SIC2" s="649"/>
      <c r="SID2" s="649"/>
      <c r="SIE2" s="649"/>
      <c r="SIF2" s="649"/>
      <c r="SIG2" s="649"/>
      <c r="SIH2" s="649"/>
      <c r="SII2" s="649"/>
      <c r="SIJ2" s="649"/>
      <c r="SIK2" s="649"/>
      <c r="SIL2" s="649"/>
      <c r="SIM2" s="649"/>
      <c r="SIN2" s="649"/>
      <c r="SIO2" s="649"/>
      <c r="SIP2" s="649"/>
      <c r="SIQ2" s="649"/>
      <c r="SIR2" s="649"/>
      <c r="SIS2" s="649"/>
      <c r="SIT2" s="649"/>
      <c r="SIU2" s="649"/>
      <c r="SIV2" s="649"/>
      <c r="SIW2" s="649"/>
      <c r="SIX2" s="649"/>
      <c r="SIY2" s="649"/>
      <c r="SIZ2" s="649"/>
      <c r="SJA2" s="649"/>
      <c r="SJB2" s="649"/>
      <c r="SJC2" s="649"/>
      <c r="SJD2" s="649"/>
      <c r="SJE2" s="649"/>
      <c r="SJF2" s="649"/>
      <c r="SJG2" s="649"/>
      <c r="SJH2" s="649"/>
      <c r="SJI2" s="649"/>
      <c r="SJJ2" s="649"/>
      <c r="SJK2" s="649"/>
      <c r="SJL2" s="649"/>
      <c r="SJM2" s="649"/>
      <c r="SJN2" s="649"/>
      <c r="SJO2" s="649"/>
      <c r="SJP2" s="649"/>
      <c r="SJQ2" s="649"/>
      <c r="SJR2" s="649"/>
      <c r="SJS2" s="649"/>
      <c r="SJT2" s="649"/>
      <c r="SJU2" s="649"/>
      <c r="SJV2" s="649"/>
      <c r="SJW2" s="649"/>
      <c r="SJX2" s="649"/>
      <c r="SJY2" s="649"/>
      <c r="SJZ2" s="649"/>
      <c r="SKA2" s="649"/>
      <c r="SKB2" s="649"/>
      <c r="SKC2" s="649"/>
      <c r="SKD2" s="649"/>
      <c r="SKE2" s="649"/>
      <c r="SKF2" s="649"/>
      <c r="SKG2" s="649"/>
      <c r="SKH2" s="649"/>
      <c r="SKI2" s="649"/>
      <c r="SKJ2" s="649"/>
      <c r="SKK2" s="649"/>
      <c r="SKL2" s="649"/>
      <c r="SKM2" s="649"/>
      <c r="SKN2" s="649"/>
      <c r="SKO2" s="649"/>
      <c r="SKP2" s="649"/>
      <c r="SKQ2" s="649"/>
      <c r="SKR2" s="649"/>
      <c r="SKS2" s="649"/>
      <c r="SKT2" s="649"/>
      <c r="SKU2" s="649"/>
      <c r="SKV2" s="649"/>
      <c r="SKW2" s="649"/>
      <c r="SKX2" s="649"/>
      <c r="SKY2" s="649"/>
      <c r="SKZ2" s="649"/>
      <c r="SLA2" s="649"/>
      <c r="SLB2" s="649"/>
      <c r="SLC2" s="649"/>
      <c r="SLD2" s="649"/>
      <c r="SLE2" s="649"/>
      <c r="SLF2" s="649"/>
      <c r="SLG2" s="649"/>
      <c r="SLH2" s="649"/>
      <c r="SLI2" s="649"/>
      <c r="SLJ2" s="649"/>
      <c r="SLK2" s="649"/>
      <c r="SLL2" s="649"/>
      <c r="SLM2" s="649"/>
      <c r="SLN2" s="649"/>
      <c r="SLO2" s="649"/>
      <c r="SLP2" s="649"/>
      <c r="SLQ2" s="649"/>
      <c r="SLR2" s="649"/>
      <c r="SLS2" s="649"/>
      <c r="SLT2" s="649"/>
      <c r="SLU2" s="649"/>
      <c r="SLV2" s="649"/>
      <c r="SLW2" s="649"/>
      <c r="SLX2" s="649"/>
      <c r="SLY2" s="649"/>
      <c r="SLZ2" s="649"/>
      <c r="SMA2" s="649"/>
      <c r="SMB2" s="649"/>
      <c r="SMC2" s="649"/>
      <c r="SMD2" s="649"/>
      <c r="SME2" s="649"/>
      <c r="SMF2" s="649"/>
      <c r="SMG2" s="649"/>
      <c r="SMH2" s="649"/>
      <c r="SMI2" s="649"/>
      <c r="SMJ2" s="649"/>
      <c r="SMK2" s="649"/>
      <c r="SML2" s="649"/>
      <c r="SMM2" s="649"/>
      <c r="SMN2" s="649"/>
      <c r="SMO2" s="649"/>
      <c r="SMP2" s="649"/>
      <c r="SMQ2" s="649"/>
      <c r="SMR2" s="649"/>
      <c r="SMS2" s="649"/>
      <c r="SMT2" s="649"/>
      <c r="SMU2" s="649"/>
      <c r="SMV2" s="649"/>
      <c r="SMW2" s="649"/>
      <c r="SMX2" s="649"/>
      <c r="SMY2" s="649"/>
      <c r="SMZ2" s="649"/>
      <c r="SNA2" s="649"/>
      <c r="SNB2" s="649"/>
      <c r="SNC2" s="649"/>
      <c r="SND2" s="649"/>
      <c r="SNE2" s="649"/>
      <c r="SNF2" s="649"/>
      <c r="SNG2" s="649"/>
      <c r="SNH2" s="649"/>
      <c r="SNI2" s="649"/>
      <c r="SNJ2" s="649"/>
      <c r="SNK2" s="649"/>
      <c r="SNL2" s="649"/>
      <c r="SNM2" s="649"/>
      <c r="SNN2" s="649"/>
      <c r="SNO2" s="649"/>
      <c r="SNP2" s="649"/>
      <c r="SNQ2" s="649"/>
      <c r="SNR2" s="649"/>
      <c r="SNS2" s="649"/>
      <c r="SNT2" s="649"/>
      <c r="SNU2" s="649"/>
      <c r="SNV2" s="649"/>
      <c r="SNW2" s="649"/>
      <c r="SNX2" s="649"/>
      <c r="SNY2" s="649"/>
      <c r="SNZ2" s="649"/>
      <c r="SOA2" s="649"/>
      <c r="SOB2" s="649"/>
      <c r="SOC2" s="649"/>
      <c r="SOD2" s="649"/>
      <c r="SOE2" s="649"/>
      <c r="SOF2" s="649"/>
      <c r="SOG2" s="649"/>
      <c r="SOH2" s="649"/>
      <c r="SOI2" s="649"/>
      <c r="SOJ2" s="649"/>
      <c r="SOK2" s="649"/>
      <c r="SOL2" s="649"/>
      <c r="SOM2" s="649"/>
      <c r="SON2" s="649"/>
      <c r="SOO2" s="649"/>
      <c r="SOP2" s="649"/>
      <c r="SOQ2" s="649"/>
      <c r="SOR2" s="649"/>
      <c r="SOS2" s="649"/>
      <c r="SOT2" s="649"/>
      <c r="SOU2" s="649"/>
      <c r="SOV2" s="649"/>
      <c r="SOW2" s="649"/>
      <c r="SOX2" s="649"/>
      <c r="SOY2" s="649"/>
      <c r="SOZ2" s="649"/>
      <c r="SPA2" s="649"/>
      <c r="SPB2" s="649"/>
      <c r="SPC2" s="649"/>
      <c r="SPD2" s="649"/>
      <c r="SPE2" s="649"/>
      <c r="SPF2" s="649"/>
      <c r="SPG2" s="649"/>
      <c r="SPH2" s="649"/>
      <c r="SPI2" s="649"/>
      <c r="SPJ2" s="649"/>
      <c r="SPK2" s="649"/>
      <c r="SPL2" s="649"/>
      <c r="SPM2" s="649"/>
      <c r="SPN2" s="649"/>
      <c r="SPO2" s="649"/>
      <c r="SPP2" s="649"/>
      <c r="SPQ2" s="649"/>
      <c r="SPR2" s="649"/>
      <c r="SPS2" s="649"/>
      <c r="SPT2" s="649"/>
      <c r="SPU2" s="649"/>
      <c r="SPV2" s="649"/>
      <c r="SPW2" s="649"/>
      <c r="SPX2" s="649"/>
      <c r="SPY2" s="649"/>
      <c r="SPZ2" s="649"/>
      <c r="SQA2" s="649"/>
      <c r="SQB2" s="649"/>
      <c r="SQC2" s="649"/>
      <c r="SQD2" s="649"/>
      <c r="SQE2" s="649"/>
      <c r="SQF2" s="649"/>
      <c r="SQG2" s="649"/>
      <c r="SQH2" s="649"/>
      <c r="SQI2" s="649"/>
      <c r="SQJ2" s="649"/>
      <c r="SQK2" s="649"/>
      <c r="SQL2" s="649"/>
      <c r="SQM2" s="649"/>
      <c r="SQN2" s="649"/>
      <c r="SQO2" s="649"/>
      <c r="SQP2" s="649"/>
      <c r="SQQ2" s="649"/>
      <c r="SQR2" s="649"/>
      <c r="SQS2" s="649"/>
      <c r="SQT2" s="649"/>
      <c r="SQU2" s="649"/>
      <c r="SQV2" s="649"/>
      <c r="SQW2" s="649"/>
      <c r="SQX2" s="649"/>
      <c r="SQY2" s="649"/>
      <c r="SQZ2" s="649"/>
      <c r="SRA2" s="649"/>
      <c r="SRB2" s="649"/>
      <c r="SRC2" s="649"/>
      <c r="SRD2" s="649"/>
      <c r="SRE2" s="649"/>
      <c r="SRF2" s="649"/>
      <c r="SRG2" s="649"/>
      <c r="SRH2" s="649"/>
      <c r="SRI2" s="649"/>
      <c r="SRJ2" s="649"/>
      <c r="SRK2" s="649"/>
      <c r="SRL2" s="649"/>
      <c r="SRM2" s="649"/>
      <c r="SRN2" s="649"/>
      <c r="SRO2" s="649"/>
      <c r="SRP2" s="649"/>
      <c r="SRQ2" s="649"/>
      <c r="SRR2" s="649"/>
      <c r="SRS2" s="649"/>
      <c r="SRT2" s="649"/>
      <c r="SRU2" s="649"/>
      <c r="SRV2" s="649"/>
      <c r="SRW2" s="649"/>
      <c r="SRX2" s="649"/>
      <c r="SRY2" s="649"/>
      <c r="SRZ2" s="649"/>
      <c r="SSA2" s="649"/>
      <c r="SSB2" s="649"/>
      <c r="SSC2" s="649"/>
      <c r="SSD2" s="649"/>
      <c r="SSE2" s="649"/>
      <c r="SSF2" s="649"/>
      <c r="SSG2" s="649"/>
      <c r="SSH2" s="649"/>
      <c r="SSI2" s="649"/>
      <c r="SSJ2" s="649"/>
      <c r="SSK2" s="649"/>
      <c r="SSL2" s="649"/>
      <c r="SSM2" s="649"/>
      <c r="SSN2" s="649"/>
      <c r="SSO2" s="649"/>
      <c r="SSP2" s="649"/>
      <c r="SSQ2" s="649"/>
      <c r="SSR2" s="649"/>
      <c r="SSS2" s="649"/>
      <c r="SST2" s="649"/>
      <c r="SSU2" s="649"/>
      <c r="SSV2" s="649"/>
      <c r="SSW2" s="649"/>
      <c r="SSX2" s="649"/>
      <c r="SSY2" s="649"/>
      <c r="SSZ2" s="649"/>
      <c r="STA2" s="649"/>
      <c r="STB2" s="649"/>
      <c r="STC2" s="649"/>
      <c r="STD2" s="649"/>
      <c r="STE2" s="649"/>
      <c r="STF2" s="649"/>
      <c r="STG2" s="649"/>
      <c r="STH2" s="649"/>
      <c r="STI2" s="649"/>
      <c r="STJ2" s="649"/>
      <c r="STK2" s="649"/>
      <c r="STL2" s="649"/>
      <c r="STM2" s="649"/>
      <c r="STN2" s="649"/>
      <c r="STO2" s="649"/>
      <c r="STP2" s="649"/>
      <c r="STQ2" s="649"/>
      <c r="STR2" s="649"/>
      <c r="STS2" s="649"/>
      <c r="STT2" s="649"/>
      <c r="STU2" s="649"/>
      <c r="STV2" s="649"/>
      <c r="STW2" s="649"/>
      <c r="STX2" s="649"/>
      <c r="STY2" s="649"/>
      <c r="STZ2" s="649"/>
      <c r="SUA2" s="649"/>
      <c r="SUB2" s="649"/>
      <c r="SUC2" s="649"/>
      <c r="SUD2" s="649"/>
      <c r="SUE2" s="649"/>
      <c r="SUF2" s="649"/>
      <c r="SUG2" s="649"/>
      <c r="SUH2" s="649"/>
      <c r="SUI2" s="649"/>
      <c r="SUJ2" s="649"/>
      <c r="SUK2" s="649"/>
      <c r="SUL2" s="649"/>
      <c r="SUM2" s="649"/>
      <c r="SUN2" s="649"/>
      <c r="SUO2" s="649"/>
      <c r="SUP2" s="649"/>
      <c r="SUQ2" s="649"/>
      <c r="SUR2" s="649"/>
      <c r="SUS2" s="649"/>
      <c r="SUT2" s="649"/>
      <c r="SUU2" s="649"/>
      <c r="SUV2" s="649"/>
      <c r="SUW2" s="649"/>
      <c r="SUX2" s="649"/>
      <c r="SUY2" s="649"/>
      <c r="SUZ2" s="649"/>
      <c r="SVA2" s="649"/>
      <c r="SVB2" s="649"/>
      <c r="SVC2" s="649"/>
      <c r="SVD2" s="649"/>
      <c r="SVE2" s="649"/>
      <c r="SVF2" s="649"/>
      <c r="SVG2" s="649"/>
      <c r="SVH2" s="649"/>
      <c r="SVI2" s="649"/>
      <c r="SVJ2" s="649"/>
      <c r="SVK2" s="649"/>
      <c r="SVL2" s="649"/>
      <c r="SVM2" s="649"/>
      <c r="SVN2" s="649"/>
      <c r="SVO2" s="649"/>
      <c r="SVP2" s="649"/>
      <c r="SVQ2" s="649"/>
      <c r="SVR2" s="649"/>
      <c r="SVS2" s="649"/>
      <c r="SVT2" s="649"/>
      <c r="SVU2" s="649"/>
      <c r="SVV2" s="649"/>
      <c r="SVW2" s="649"/>
      <c r="SVX2" s="649"/>
      <c r="SVY2" s="649"/>
      <c r="SVZ2" s="649"/>
      <c r="SWA2" s="649"/>
      <c r="SWB2" s="649"/>
      <c r="SWC2" s="649"/>
      <c r="SWD2" s="649"/>
      <c r="SWE2" s="649"/>
      <c r="SWF2" s="649"/>
      <c r="SWG2" s="649"/>
      <c r="SWH2" s="649"/>
      <c r="SWI2" s="649"/>
      <c r="SWJ2" s="649"/>
      <c r="SWK2" s="649"/>
      <c r="SWL2" s="649"/>
      <c r="SWM2" s="649"/>
      <c r="SWN2" s="649"/>
      <c r="SWO2" s="649"/>
      <c r="SWP2" s="649"/>
      <c r="SWQ2" s="649"/>
      <c r="SWR2" s="649"/>
      <c r="SWS2" s="649"/>
      <c r="SWT2" s="649"/>
      <c r="SWU2" s="649"/>
      <c r="SWV2" s="649"/>
      <c r="SWW2" s="649"/>
      <c r="SWX2" s="649"/>
      <c r="SWY2" s="649"/>
      <c r="SWZ2" s="649"/>
      <c r="SXA2" s="649"/>
      <c r="SXB2" s="649"/>
      <c r="SXC2" s="649"/>
      <c r="SXD2" s="649"/>
      <c r="SXE2" s="649"/>
      <c r="SXF2" s="649"/>
      <c r="SXG2" s="649"/>
      <c r="SXH2" s="649"/>
      <c r="SXI2" s="649"/>
      <c r="SXJ2" s="649"/>
      <c r="SXK2" s="649"/>
      <c r="SXL2" s="649"/>
      <c r="SXM2" s="649"/>
      <c r="SXN2" s="649"/>
      <c r="SXO2" s="649"/>
      <c r="SXP2" s="649"/>
      <c r="SXQ2" s="649"/>
      <c r="SXR2" s="649"/>
      <c r="SXS2" s="649"/>
      <c r="SXT2" s="649"/>
      <c r="SXU2" s="649"/>
      <c r="SXV2" s="649"/>
      <c r="SXW2" s="649"/>
      <c r="SXX2" s="649"/>
      <c r="SXY2" s="649"/>
      <c r="SXZ2" s="649"/>
      <c r="SYA2" s="649"/>
      <c r="SYB2" s="649"/>
      <c r="SYC2" s="649"/>
      <c r="SYD2" s="649"/>
      <c r="SYE2" s="649"/>
      <c r="SYF2" s="649"/>
      <c r="SYG2" s="649"/>
      <c r="SYH2" s="649"/>
      <c r="SYI2" s="649"/>
      <c r="SYJ2" s="649"/>
      <c r="SYK2" s="649"/>
      <c r="SYL2" s="649"/>
      <c r="SYM2" s="649"/>
      <c r="SYN2" s="649"/>
      <c r="SYO2" s="649"/>
      <c r="SYP2" s="649"/>
      <c r="SYQ2" s="649"/>
      <c r="SYR2" s="649"/>
      <c r="SYS2" s="649"/>
      <c r="SYT2" s="649"/>
      <c r="SYU2" s="649"/>
      <c r="SYV2" s="649"/>
      <c r="SYW2" s="649"/>
      <c r="SYX2" s="649"/>
      <c r="SYY2" s="649"/>
      <c r="SYZ2" s="649"/>
      <c r="SZA2" s="649"/>
      <c r="SZB2" s="649"/>
      <c r="SZC2" s="649"/>
      <c r="SZD2" s="649"/>
      <c r="SZE2" s="649"/>
      <c r="SZF2" s="649"/>
      <c r="SZG2" s="649"/>
      <c r="SZH2" s="649"/>
      <c r="SZI2" s="649"/>
      <c r="SZJ2" s="649"/>
      <c r="SZK2" s="649"/>
      <c r="SZL2" s="649"/>
      <c r="SZM2" s="649"/>
      <c r="SZN2" s="649"/>
      <c r="SZO2" s="649"/>
      <c r="SZP2" s="649"/>
      <c r="SZQ2" s="649"/>
      <c r="SZR2" s="649"/>
      <c r="SZS2" s="649"/>
      <c r="SZT2" s="649"/>
      <c r="SZU2" s="649"/>
      <c r="SZV2" s="649"/>
      <c r="SZW2" s="649"/>
      <c r="SZX2" s="649"/>
      <c r="SZY2" s="649"/>
      <c r="SZZ2" s="649"/>
      <c r="TAA2" s="649"/>
      <c r="TAB2" s="649"/>
      <c r="TAC2" s="649"/>
      <c r="TAD2" s="649"/>
      <c r="TAE2" s="649"/>
      <c r="TAF2" s="649"/>
      <c r="TAG2" s="649"/>
      <c r="TAH2" s="649"/>
      <c r="TAI2" s="649"/>
      <c r="TAJ2" s="649"/>
      <c r="TAK2" s="649"/>
      <c r="TAL2" s="649"/>
      <c r="TAM2" s="649"/>
      <c r="TAN2" s="649"/>
      <c r="TAO2" s="649"/>
      <c r="TAP2" s="649"/>
      <c r="TAQ2" s="649"/>
      <c r="TAR2" s="649"/>
      <c r="TAS2" s="649"/>
      <c r="TAT2" s="649"/>
      <c r="TAU2" s="649"/>
      <c r="TAV2" s="649"/>
      <c r="TAW2" s="649"/>
      <c r="TAX2" s="649"/>
      <c r="TAY2" s="649"/>
      <c r="TAZ2" s="649"/>
      <c r="TBA2" s="649"/>
      <c r="TBB2" s="649"/>
      <c r="TBC2" s="649"/>
      <c r="TBD2" s="649"/>
      <c r="TBE2" s="649"/>
      <c r="TBF2" s="649"/>
      <c r="TBG2" s="649"/>
      <c r="TBH2" s="649"/>
      <c r="TBI2" s="649"/>
      <c r="TBJ2" s="649"/>
      <c r="TBK2" s="649"/>
      <c r="TBL2" s="649"/>
      <c r="TBM2" s="649"/>
      <c r="TBN2" s="649"/>
      <c r="TBO2" s="649"/>
      <c r="TBP2" s="649"/>
      <c r="TBQ2" s="649"/>
      <c r="TBR2" s="649"/>
      <c r="TBS2" s="649"/>
      <c r="TBT2" s="649"/>
      <c r="TBU2" s="649"/>
      <c r="TBV2" s="649"/>
      <c r="TBW2" s="649"/>
      <c r="TBX2" s="649"/>
      <c r="TBY2" s="649"/>
      <c r="TBZ2" s="649"/>
      <c r="TCA2" s="649"/>
      <c r="TCB2" s="649"/>
      <c r="TCC2" s="649"/>
      <c r="TCD2" s="649"/>
      <c r="TCE2" s="649"/>
      <c r="TCF2" s="649"/>
      <c r="TCG2" s="649"/>
      <c r="TCH2" s="649"/>
      <c r="TCI2" s="649"/>
      <c r="TCJ2" s="649"/>
      <c r="TCK2" s="649"/>
      <c r="TCL2" s="649"/>
      <c r="TCM2" s="649"/>
      <c r="TCN2" s="649"/>
      <c r="TCO2" s="649"/>
      <c r="TCP2" s="649"/>
      <c r="TCQ2" s="649"/>
      <c r="TCR2" s="649"/>
      <c r="TCS2" s="649"/>
      <c r="TCT2" s="649"/>
      <c r="TCU2" s="649"/>
      <c r="TCV2" s="649"/>
      <c r="TCW2" s="649"/>
      <c r="TCX2" s="649"/>
      <c r="TCY2" s="649"/>
      <c r="TCZ2" s="649"/>
      <c r="TDA2" s="649"/>
      <c r="TDB2" s="649"/>
      <c r="TDC2" s="649"/>
      <c r="TDD2" s="649"/>
      <c r="TDE2" s="649"/>
      <c r="TDF2" s="649"/>
      <c r="TDG2" s="649"/>
      <c r="TDH2" s="649"/>
      <c r="TDI2" s="649"/>
      <c r="TDJ2" s="649"/>
      <c r="TDK2" s="649"/>
      <c r="TDL2" s="649"/>
      <c r="TDM2" s="649"/>
      <c r="TDN2" s="649"/>
      <c r="TDO2" s="649"/>
      <c r="TDP2" s="649"/>
      <c r="TDQ2" s="649"/>
      <c r="TDR2" s="649"/>
      <c r="TDS2" s="649"/>
      <c r="TDT2" s="649"/>
      <c r="TDU2" s="649"/>
      <c r="TDV2" s="649"/>
      <c r="TDW2" s="649"/>
      <c r="TDX2" s="649"/>
      <c r="TDY2" s="649"/>
      <c r="TDZ2" s="649"/>
      <c r="TEA2" s="649"/>
      <c r="TEB2" s="649"/>
      <c r="TEC2" s="649"/>
      <c r="TED2" s="649"/>
      <c r="TEE2" s="649"/>
      <c r="TEF2" s="649"/>
      <c r="TEG2" s="649"/>
      <c r="TEH2" s="649"/>
      <c r="TEI2" s="649"/>
      <c r="TEJ2" s="649"/>
      <c r="TEK2" s="649"/>
      <c r="TEL2" s="649"/>
      <c r="TEM2" s="649"/>
      <c r="TEN2" s="649"/>
      <c r="TEO2" s="649"/>
      <c r="TEP2" s="649"/>
      <c r="TEQ2" s="649"/>
      <c r="TER2" s="649"/>
      <c r="TES2" s="649"/>
      <c r="TET2" s="649"/>
      <c r="TEU2" s="649"/>
      <c r="TEV2" s="649"/>
      <c r="TEW2" s="649"/>
      <c r="TEX2" s="649"/>
      <c r="TEY2" s="649"/>
      <c r="TEZ2" s="649"/>
      <c r="TFA2" s="649"/>
      <c r="TFB2" s="649"/>
      <c r="TFC2" s="649"/>
      <c r="TFD2" s="649"/>
      <c r="TFE2" s="649"/>
      <c r="TFF2" s="649"/>
      <c r="TFG2" s="649"/>
      <c r="TFH2" s="649"/>
      <c r="TFI2" s="649"/>
      <c r="TFJ2" s="649"/>
      <c r="TFK2" s="649"/>
      <c r="TFL2" s="649"/>
      <c r="TFM2" s="649"/>
      <c r="TFN2" s="649"/>
      <c r="TFO2" s="649"/>
      <c r="TFP2" s="649"/>
      <c r="TFQ2" s="649"/>
      <c r="TFR2" s="649"/>
      <c r="TFS2" s="649"/>
      <c r="TFT2" s="649"/>
      <c r="TFU2" s="649"/>
      <c r="TFV2" s="649"/>
      <c r="TFW2" s="649"/>
      <c r="TFX2" s="649"/>
      <c r="TFY2" s="649"/>
      <c r="TFZ2" s="649"/>
      <c r="TGA2" s="649"/>
      <c r="TGB2" s="649"/>
      <c r="TGC2" s="649"/>
      <c r="TGD2" s="649"/>
      <c r="TGE2" s="649"/>
      <c r="TGF2" s="649"/>
      <c r="TGG2" s="649"/>
      <c r="TGH2" s="649"/>
      <c r="TGI2" s="649"/>
      <c r="TGJ2" s="649"/>
      <c r="TGK2" s="649"/>
      <c r="TGL2" s="649"/>
      <c r="TGM2" s="649"/>
      <c r="TGN2" s="649"/>
      <c r="TGO2" s="649"/>
      <c r="TGP2" s="649"/>
      <c r="TGQ2" s="649"/>
      <c r="TGR2" s="649"/>
      <c r="TGS2" s="649"/>
      <c r="TGT2" s="649"/>
      <c r="TGU2" s="649"/>
      <c r="TGV2" s="649"/>
      <c r="TGW2" s="649"/>
      <c r="TGX2" s="649"/>
      <c r="TGY2" s="649"/>
      <c r="TGZ2" s="649"/>
      <c r="THA2" s="649"/>
      <c r="THB2" s="649"/>
      <c r="THC2" s="649"/>
      <c r="THD2" s="649"/>
      <c r="THE2" s="649"/>
      <c r="THF2" s="649"/>
      <c r="THG2" s="649"/>
      <c r="THH2" s="649"/>
      <c r="THI2" s="649"/>
      <c r="THJ2" s="649"/>
      <c r="THK2" s="649"/>
      <c r="THL2" s="649"/>
      <c r="THM2" s="649"/>
      <c r="THN2" s="649"/>
      <c r="THO2" s="649"/>
      <c r="THP2" s="649"/>
      <c r="THQ2" s="649"/>
      <c r="THR2" s="649"/>
      <c r="THS2" s="649"/>
      <c r="THT2" s="649"/>
      <c r="THU2" s="649"/>
      <c r="THV2" s="649"/>
      <c r="THW2" s="649"/>
      <c r="THX2" s="649"/>
      <c r="THY2" s="649"/>
      <c r="THZ2" s="649"/>
      <c r="TIA2" s="649"/>
      <c r="TIB2" s="649"/>
      <c r="TIC2" s="649"/>
      <c r="TID2" s="649"/>
      <c r="TIE2" s="649"/>
      <c r="TIF2" s="649"/>
      <c r="TIG2" s="649"/>
      <c r="TIH2" s="649"/>
      <c r="TII2" s="649"/>
      <c r="TIJ2" s="649"/>
      <c r="TIK2" s="649"/>
      <c r="TIL2" s="649"/>
      <c r="TIM2" s="649"/>
      <c r="TIN2" s="649"/>
      <c r="TIO2" s="649"/>
      <c r="TIP2" s="649"/>
      <c r="TIQ2" s="649"/>
      <c r="TIR2" s="649"/>
      <c r="TIS2" s="649"/>
      <c r="TIT2" s="649"/>
      <c r="TIU2" s="649"/>
      <c r="TIV2" s="649"/>
      <c r="TIW2" s="649"/>
      <c r="TIX2" s="649"/>
      <c r="TIY2" s="649"/>
      <c r="TIZ2" s="649"/>
      <c r="TJA2" s="649"/>
      <c r="TJB2" s="649"/>
      <c r="TJC2" s="649"/>
      <c r="TJD2" s="649"/>
      <c r="TJE2" s="649"/>
      <c r="TJF2" s="649"/>
      <c r="TJG2" s="649"/>
      <c r="TJH2" s="649"/>
      <c r="TJI2" s="649"/>
      <c r="TJJ2" s="649"/>
      <c r="TJK2" s="649"/>
      <c r="TJL2" s="649"/>
      <c r="TJM2" s="649"/>
      <c r="TJN2" s="649"/>
      <c r="TJO2" s="649"/>
      <c r="TJP2" s="649"/>
      <c r="TJQ2" s="649"/>
      <c r="TJR2" s="649"/>
      <c r="TJS2" s="649"/>
      <c r="TJT2" s="649"/>
      <c r="TJU2" s="649"/>
      <c r="TJV2" s="649"/>
      <c r="TJW2" s="649"/>
      <c r="TJX2" s="649"/>
      <c r="TJY2" s="649"/>
      <c r="TJZ2" s="649"/>
      <c r="TKA2" s="649"/>
      <c r="TKB2" s="649"/>
      <c r="TKC2" s="649"/>
      <c r="TKD2" s="649"/>
      <c r="TKE2" s="649"/>
      <c r="TKF2" s="649"/>
      <c r="TKG2" s="649"/>
      <c r="TKH2" s="649"/>
      <c r="TKI2" s="649"/>
      <c r="TKJ2" s="649"/>
      <c r="TKK2" s="649"/>
      <c r="TKL2" s="649"/>
      <c r="TKM2" s="649"/>
      <c r="TKN2" s="649"/>
      <c r="TKO2" s="649"/>
      <c r="TKP2" s="649"/>
      <c r="TKQ2" s="649"/>
      <c r="TKR2" s="649"/>
      <c r="TKS2" s="649"/>
      <c r="TKT2" s="649"/>
      <c r="TKU2" s="649"/>
      <c r="TKV2" s="649"/>
      <c r="TKW2" s="649"/>
      <c r="TKX2" s="649"/>
      <c r="TKY2" s="649"/>
      <c r="TKZ2" s="649"/>
      <c r="TLA2" s="649"/>
      <c r="TLB2" s="649"/>
      <c r="TLC2" s="649"/>
      <c r="TLD2" s="649"/>
      <c r="TLE2" s="649"/>
      <c r="TLF2" s="649"/>
      <c r="TLG2" s="649"/>
      <c r="TLH2" s="649"/>
      <c r="TLI2" s="649"/>
      <c r="TLJ2" s="649"/>
      <c r="TLK2" s="649"/>
      <c r="TLL2" s="649"/>
      <c r="TLM2" s="649"/>
      <c r="TLN2" s="649"/>
      <c r="TLO2" s="649"/>
      <c r="TLP2" s="649"/>
      <c r="TLQ2" s="649"/>
      <c r="TLR2" s="649"/>
      <c r="TLS2" s="649"/>
      <c r="TLT2" s="649"/>
      <c r="TLU2" s="649"/>
      <c r="TLV2" s="649"/>
      <c r="TLW2" s="649"/>
      <c r="TLX2" s="649"/>
      <c r="TLY2" s="649"/>
      <c r="TLZ2" s="649"/>
      <c r="TMA2" s="649"/>
      <c r="TMB2" s="649"/>
      <c r="TMC2" s="649"/>
      <c r="TMD2" s="649"/>
      <c r="TME2" s="649"/>
      <c r="TMF2" s="649"/>
      <c r="TMG2" s="649"/>
      <c r="TMH2" s="649"/>
      <c r="TMI2" s="649"/>
      <c r="TMJ2" s="649"/>
      <c r="TMK2" s="649"/>
      <c r="TML2" s="649"/>
      <c r="TMM2" s="649"/>
      <c r="TMN2" s="649"/>
      <c r="TMO2" s="649"/>
      <c r="TMP2" s="649"/>
      <c r="TMQ2" s="649"/>
      <c r="TMR2" s="649"/>
      <c r="TMS2" s="649"/>
      <c r="TMT2" s="649"/>
      <c r="TMU2" s="649"/>
      <c r="TMV2" s="649"/>
      <c r="TMW2" s="649"/>
      <c r="TMX2" s="649"/>
      <c r="TMY2" s="649"/>
      <c r="TMZ2" s="649"/>
      <c r="TNA2" s="649"/>
      <c r="TNB2" s="649"/>
      <c r="TNC2" s="649"/>
      <c r="TND2" s="649"/>
      <c r="TNE2" s="649"/>
      <c r="TNF2" s="649"/>
      <c r="TNG2" s="649"/>
      <c r="TNH2" s="649"/>
      <c r="TNI2" s="649"/>
      <c r="TNJ2" s="649"/>
      <c r="TNK2" s="649"/>
      <c r="TNL2" s="649"/>
      <c r="TNM2" s="649"/>
      <c r="TNN2" s="649"/>
      <c r="TNO2" s="649"/>
      <c r="TNP2" s="649"/>
      <c r="TNQ2" s="649"/>
      <c r="TNR2" s="649"/>
      <c r="TNS2" s="649"/>
      <c r="TNT2" s="649"/>
      <c r="TNU2" s="649"/>
      <c r="TNV2" s="649"/>
      <c r="TNW2" s="649"/>
      <c r="TNX2" s="649"/>
      <c r="TNY2" s="649"/>
      <c r="TNZ2" s="649"/>
      <c r="TOA2" s="649"/>
      <c r="TOB2" s="649"/>
      <c r="TOC2" s="649"/>
      <c r="TOD2" s="649"/>
      <c r="TOE2" s="649"/>
      <c r="TOF2" s="649"/>
      <c r="TOG2" s="649"/>
      <c r="TOH2" s="649"/>
      <c r="TOI2" s="649"/>
      <c r="TOJ2" s="649"/>
      <c r="TOK2" s="649"/>
      <c r="TOL2" s="649"/>
      <c r="TOM2" s="649"/>
      <c r="TON2" s="649"/>
      <c r="TOO2" s="649"/>
      <c r="TOP2" s="649"/>
      <c r="TOQ2" s="649"/>
      <c r="TOR2" s="649"/>
      <c r="TOS2" s="649"/>
      <c r="TOT2" s="649"/>
      <c r="TOU2" s="649"/>
      <c r="TOV2" s="649"/>
      <c r="TOW2" s="649"/>
      <c r="TOX2" s="649"/>
      <c r="TOY2" s="649"/>
      <c r="TOZ2" s="649"/>
      <c r="TPA2" s="649"/>
      <c r="TPB2" s="649"/>
      <c r="TPC2" s="649"/>
      <c r="TPD2" s="649"/>
      <c r="TPE2" s="649"/>
      <c r="TPF2" s="649"/>
      <c r="TPG2" s="649"/>
      <c r="TPH2" s="649"/>
      <c r="TPI2" s="649"/>
      <c r="TPJ2" s="649"/>
      <c r="TPK2" s="649"/>
      <c r="TPL2" s="649"/>
      <c r="TPM2" s="649"/>
      <c r="TPN2" s="649"/>
      <c r="TPO2" s="649"/>
      <c r="TPP2" s="649"/>
      <c r="TPQ2" s="649"/>
      <c r="TPR2" s="649"/>
      <c r="TPS2" s="649"/>
      <c r="TPT2" s="649"/>
      <c r="TPU2" s="649"/>
      <c r="TPV2" s="649"/>
      <c r="TPW2" s="649"/>
      <c r="TPX2" s="649"/>
      <c r="TPY2" s="649"/>
      <c r="TPZ2" s="649"/>
      <c r="TQA2" s="649"/>
      <c r="TQB2" s="649"/>
      <c r="TQC2" s="649"/>
      <c r="TQD2" s="649"/>
      <c r="TQE2" s="649"/>
      <c r="TQF2" s="649"/>
      <c r="TQG2" s="649"/>
      <c r="TQH2" s="649"/>
      <c r="TQI2" s="649"/>
      <c r="TQJ2" s="649"/>
      <c r="TQK2" s="649"/>
      <c r="TQL2" s="649"/>
      <c r="TQM2" s="649"/>
      <c r="TQN2" s="649"/>
      <c r="TQO2" s="649"/>
      <c r="TQP2" s="649"/>
      <c r="TQQ2" s="649"/>
      <c r="TQR2" s="649"/>
      <c r="TQS2" s="649"/>
      <c r="TQT2" s="649"/>
      <c r="TQU2" s="649"/>
      <c r="TQV2" s="649"/>
      <c r="TQW2" s="649"/>
      <c r="TQX2" s="649"/>
      <c r="TQY2" s="649"/>
      <c r="TQZ2" s="649"/>
      <c r="TRA2" s="649"/>
      <c r="TRB2" s="649"/>
      <c r="TRC2" s="649"/>
      <c r="TRD2" s="649"/>
      <c r="TRE2" s="649"/>
      <c r="TRF2" s="649"/>
      <c r="TRG2" s="649"/>
      <c r="TRH2" s="649"/>
      <c r="TRI2" s="649"/>
      <c r="TRJ2" s="649"/>
      <c r="TRK2" s="649"/>
      <c r="TRL2" s="649"/>
      <c r="TRM2" s="649"/>
      <c r="TRN2" s="649"/>
      <c r="TRO2" s="649"/>
      <c r="TRP2" s="649"/>
      <c r="TRQ2" s="649"/>
      <c r="TRR2" s="649"/>
      <c r="TRS2" s="649"/>
      <c r="TRT2" s="649"/>
      <c r="TRU2" s="649"/>
      <c r="TRV2" s="649"/>
      <c r="TRW2" s="649"/>
      <c r="TRX2" s="649"/>
      <c r="TRY2" s="649"/>
      <c r="TRZ2" s="649"/>
      <c r="TSA2" s="649"/>
      <c r="TSB2" s="649"/>
      <c r="TSC2" s="649"/>
      <c r="TSD2" s="649"/>
      <c r="TSE2" s="649"/>
      <c r="TSF2" s="649"/>
      <c r="TSG2" s="649"/>
      <c r="TSH2" s="649"/>
      <c r="TSI2" s="649"/>
      <c r="TSJ2" s="649"/>
      <c r="TSK2" s="649"/>
      <c r="TSL2" s="649"/>
      <c r="TSM2" s="649"/>
      <c r="TSN2" s="649"/>
      <c r="TSO2" s="649"/>
      <c r="TSP2" s="649"/>
      <c r="TSQ2" s="649"/>
      <c r="TSR2" s="649"/>
      <c r="TSS2" s="649"/>
      <c r="TST2" s="649"/>
      <c r="TSU2" s="649"/>
      <c r="TSV2" s="649"/>
      <c r="TSW2" s="649"/>
      <c r="TSX2" s="649"/>
      <c r="TSY2" s="649"/>
      <c r="TSZ2" s="649"/>
      <c r="TTA2" s="649"/>
      <c r="TTB2" s="649"/>
      <c r="TTC2" s="649"/>
      <c r="TTD2" s="649"/>
      <c r="TTE2" s="649"/>
      <c r="TTF2" s="649"/>
      <c r="TTG2" s="649"/>
      <c r="TTH2" s="649"/>
      <c r="TTI2" s="649"/>
      <c r="TTJ2" s="649"/>
      <c r="TTK2" s="649"/>
      <c r="TTL2" s="649"/>
      <c r="TTM2" s="649"/>
      <c r="TTN2" s="649"/>
      <c r="TTO2" s="649"/>
      <c r="TTP2" s="649"/>
      <c r="TTQ2" s="649"/>
      <c r="TTR2" s="649"/>
      <c r="TTS2" s="649"/>
      <c r="TTT2" s="649"/>
      <c r="TTU2" s="649"/>
      <c r="TTV2" s="649"/>
      <c r="TTW2" s="649"/>
      <c r="TTX2" s="649"/>
      <c r="TTY2" s="649"/>
      <c r="TTZ2" s="649"/>
      <c r="TUA2" s="649"/>
      <c r="TUB2" s="649"/>
      <c r="TUC2" s="649"/>
      <c r="TUD2" s="649"/>
      <c r="TUE2" s="649"/>
      <c r="TUF2" s="649"/>
      <c r="TUG2" s="649"/>
      <c r="TUH2" s="649"/>
      <c r="TUI2" s="649"/>
      <c r="TUJ2" s="649"/>
      <c r="TUK2" s="649"/>
      <c r="TUL2" s="649"/>
      <c r="TUM2" s="649"/>
      <c r="TUN2" s="649"/>
      <c r="TUO2" s="649"/>
      <c r="TUP2" s="649"/>
      <c r="TUQ2" s="649"/>
      <c r="TUR2" s="649"/>
      <c r="TUS2" s="649"/>
      <c r="TUT2" s="649"/>
      <c r="TUU2" s="649"/>
      <c r="TUV2" s="649"/>
      <c r="TUW2" s="649"/>
      <c r="TUX2" s="649"/>
      <c r="TUY2" s="649"/>
      <c r="TUZ2" s="649"/>
      <c r="TVA2" s="649"/>
      <c r="TVB2" s="649"/>
      <c r="TVC2" s="649"/>
      <c r="TVD2" s="649"/>
      <c r="TVE2" s="649"/>
      <c r="TVF2" s="649"/>
      <c r="TVG2" s="649"/>
      <c r="TVH2" s="649"/>
      <c r="TVI2" s="649"/>
      <c r="TVJ2" s="649"/>
      <c r="TVK2" s="649"/>
      <c r="TVL2" s="649"/>
      <c r="TVM2" s="649"/>
      <c r="TVN2" s="649"/>
      <c r="TVO2" s="649"/>
      <c r="TVP2" s="649"/>
      <c r="TVQ2" s="649"/>
      <c r="TVR2" s="649"/>
      <c r="TVS2" s="649"/>
      <c r="TVT2" s="649"/>
      <c r="TVU2" s="649"/>
      <c r="TVV2" s="649"/>
      <c r="TVW2" s="649"/>
      <c r="TVX2" s="649"/>
      <c r="TVY2" s="649"/>
      <c r="TVZ2" s="649"/>
      <c r="TWA2" s="649"/>
      <c r="TWB2" s="649"/>
      <c r="TWC2" s="649"/>
      <c r="TWD2" s="649"/>
      <c r="TWE2" s="649"/>
      <c r="TWF2" s="649"/>
      <c r="TWG2" s="649"/>
      <c r="TWH2" s="649"/>
      <c r="TWI2" s="649"/>
      <c r="TWJ2" s="649"/>
      <c r="TWK2" s="649"/>
      <c r="TWL2" s="649"/>
      <c r="TWM2" s="649"/>
      <c r="TWN2" s="649"/>
      <c r="TWO2" s="649"/>
      <c r="TWP2" s="649"/>
      <c r="TWQ2" s="649"/>
      <c r="TWR2" s="649"/>
      <c r="TWS2" s="649"/>
      <c r="TWT2" s="649"/>
      <c r="TWU2" s="649"/>
      <c r="TWV2" s="649"/>
      <c r="TWW2" s="649"/>
      <c r="TWX2" s="649"/>
      <c r="TWY2" s="649"/>
      <c r="TWZ2" s="649"/>
      <c r="TXA2" s="649"/>
      <c r="TXB2" s="649"/>
      <c r="TXC2" s="649"/>
      <c r="TXD2" s="649"/>
      <c r="TXE2" s="649"/>
      <c r="TXF2" s="649"/>
      <c r="TXG2" s="649"/>
      <c r="TXH2" s="649"/>
      <c r="TXI2" s="649"/>
      <c r="TXJ2" s="649"/>
      <c r="TXK2" s="649"/>
      <c r="TXL2" s="649"/>
      <c r="TXM2" s="649"/>
      <c r="TXN2" s="649"/>
      <c r="TXO2" s="649"/>
      <c r="TXP2" s="649"/>
      <c r="TXQ2" s="649"/>
      <c r="TXR2" s="649"/>
      <c r="TXS2" s="649"/>
      <c r="TXT2" s="649"/>
      <c r="TXU2" s="649"/>
      <c r="TXV2" s="649"/>
      <c r="TXW2" s="649"/>
      <c r="TXX2" s="649"/>
      <c r="TXY2" s="649"/>
      <c r="TXZ2" s="649"/>
      <c r="TYA2" s="649"/>
      <c r="TYB2" s="649"/>
      <c r="TYC2" s="649"/>
      <c r="TYD2" s="649"/>
      <c r="TYE2" s="649"/>
      <c r="TYF2" s="649"/>
      <c r="TYG2" s="649"/>
      <c r="TYH2" s="649"/>
      <c r="TYI2" s="649"/>
      <c r="TYJ2" s="649"/>
      <c r="TYK2" s="649"/>
      <c r="TYL2" s="649"/>
      <c r="TYM2" s="649"/>
      <c r="TYN2" s="649"/>
      <c r="TYO2" s="649"/>
      <c r="TYP2" s="649"/>
      <c r="TYQ2" s="649"/>
      <c r="TYR2" s="649"/>
      <c r="TYS2" s="649"/>
      <c r="TYT2" s="649"/>
      <c r="TYU2" s="649"/>
      <c r="TYV2" s="649"/>
      <c r="TYW2" s="649"/>
      <c r="TYX2" s="649"/>
      <c r="TYY2" s="649"/>
      <c r="TYZ2" s="649"/>
      <c r="TZA2" s="649"/>
      <c r="TZB2" s="649"/>
      <c r="TZC2" s="649"/>
      <c r="TZD2" s="649"/>
      <c r="TZE2" s="649"/>
      <c r="TZF2" s="649"/>
      <c r="TZG2" s="649"/>
      <c r="TZH2" s="649"/>
      <c r="TZI2" s="649"/>
      <c r="TZJ2" s="649"/>
      <c r="TZK2" s="649"/>
      <c r="TZL2" s="649"/>
      <c r="TZM2" s="649"/>
      <c r="TZN2" s="649"/>
      <c r="TZO2" s="649"/>
      <c r="TZP2" s="649"/>
      <c r="TZQ2" s="649"/>
      <c r="TZR2" s="649"/>
      <c r="TZS2" s="649"/>
      <c r="TZT2" s="649"/>
      <c r="TZU2" s="649"/>
      <c r="TZV2" s="649"/>
      <c r="TZW2" s="649"/>
      <c r="TZX2" s="649"/>
      <c r="TZY2" s="649"/>
      <c r="TZZ2" s="649"/>
      <c r="UAA2" s="649"/>
      <c r="UAB2" s="649"/>
      <c r="UAC2" s="649"/>
      <c r="UAD2" s="649"/>
      <c r="UAE2" s="649"/>
      <c r="UAF2" s="649"/>
      <c r="UAG2" s="649"/>
      <c r="UAH2" s="649"/>
      <c r="UAI2" s="649"/>
      <c r="UAJ2" s="649"/>
      <c r="UAK2" s="649"/>
      <c r="UAL2" s="649"/>
      <c r="UAM2" s="649"/>
      <c r="UAN2" s="649"/>
      <c r="UAO2" s="649"/>
      <c r="UAP2" s="649"/>
      <c r="UAQ2" s="649"/>
      <c r="UAR2" s="649"/>
      <c r="UAS2" s="649"/>
      <c r="UAT2" s="649"/>
      <c r="UAU2" s="649"/>
      <c r="UAV2" s="649"/>
      <c r="UAW2" s="649"/>
      <c r="UAX2" s="649"/>
      <c r="UAY2" s="649"/>
      <c r="UAZ2" s="649"/>
      <c r="UBA2" s="649"/>
      <c r="UBB2" s="649"/>
      <c r="UBC2" s="649"/>
      <c r="UBD2" s="649"/>
      <c r="UBE2" s="649"/>
      <c r="UBF2" s="649"/>
      <c r="UBG2" s="649"/>
      <c r="UBH2" s="649"/>
      <c r="UBI2" s="649"/>
      <c r="UBJ2" s="649"/>
      <c r="UBK2" s="649"/>
      <c r="UBL2" s="649"/>
      <c r="UBM2" s="649"/>
      <c r="UBN2" s="649"/>
      <c r="UBO2" s="649"/>
      <c r="UBP2" s="649"/>
      <c r="UBQ2" s="649"/>
      <c r="UBR2" s="649"/>
      <c r="UBS2" s="649"/>
      <c r="UBT2" s="649"/>
      <c r="UBU2" s="649"/>
      <c r="UBV2" s="649"/>
      <c r="UBW2" s="649"/>
      <c r="UBX2" s="649"/>
      <c r="UBY2" s="649"/>
      <c r="UBZ2" s="649"/>
      <c r="UCA2" s="649"/>
      <c r="UCB2" s="649"/>
      <c r="UCC2" s="649"/>
      <c r="UCD2" s="649"/>
      <c r="UCE2" s="649"/>
      <c r="UCF2" s="649"/>
      <c r="UCG2" s="649"/>
      <c r="UCH2" s="649"/>
      <c r="UCI2" s="649"/>
      <c r="UCJ2" s="649"/>
      <c r="UCK2" s="649"/>
      <c r="UCL2" s="649"/>
      <c r="UCM2" s="649"/>
      <c r="UCN2" s="649"/>
      <c r="UCO2" s="649"/>
      <c r="UCP2" s="649"/>
      <c r="UCQ2" s="649"/>
      <c r="UCR2" s="649"/>
      <c r="UCS2" s="649"/>
      <c r="UCT2" s="649"/>
      <c r="UCU2" s="649"/>
      <c r="UCV2" s="649"/>
      <c r="UCW2" s="649"/>
      <c r="UCX2" s="649"/>
      <c r="UCY2" s="649"/>
      <c r="UCZ2" s="649"/>
      <c r="UDA2" s="649"/>
      <c r="UDB2" s="649"/>
      <c r="UDC2" s="649"/>
      <c r="UDD2" s="649"/>
      <c r="UDE2" s="649"/>
      <c r="UDF2" s="649"/>
      <c r="UDG2" s="649"/>
      <c r="UDH2" s="649"/>
      <c r="UDI2" s="649"/>
      <c r="UDJ2" s="649"/>
      <c r="UDK2" s="649"/>
      <c r="UDL2" s="649"/>
      <c r="UDM2" s="649"/>
      <c r="UDN2" s="649"/>
      <c r="UDO2" s="649"/>
      <c r="UDP2" s="649"/>
      <c r="UDQ2" s="649"/>
      <c r="UDR2" s="649"/>
      <c r="UDS2" s="649"/>
      <c r="UDT2" s="649"/>
      <c r="UDU2" s="649"/>
      <c r="UDV2" s="649"/>
      <c r="UDW2" s="649"/>
      <c r="UDX2" s="649"/>
      <c r="UDY2" s="649"/>
      <c r="UDZ2" s="649"/>
      <c r="UEA2" s="649"/>
      <c r="UEB2" s="649"/>
      <c r="UEC2" s="649"/>
      <c r="UED2" s="649"/>
      <c r="UEE2" s="649"/>
      <c r="UEF2" s="649"/>
      <c r="UEG2" s="649"/>
      <c r="UEH2" s="649"/>
      <c r="UEI2" s="649"/>
      <c r="UEJ2" s="649"/>
      <c r="UEK2" s="649"/>
      <c r="UEL2" s="649"/>
      <c r="UEM2" s="649"/>
      <c r="UEN2" s="649"/>
      <c r="UEO2" s="649"/>
      <c r="UEP2" s="649"/>
      <c r="UEQ2" s="649"/>
      <c r="UER2" s="649"/>
      <c r="UES2" s="649"/>
      <c r="UET2" s="649"/>
      <c r="UEU2" s="649"/>
      <c r="UEV2" s="649"/>
      <c r="UEW2" s="649"/>
      <c r="UEX2" s="649"/>
      <c r="UEY2" s="649"/>
      <c r="UEZ2" s="649"/>
      <c r="UFA2" s="649"/>
      <c r="UFB2" s="649"/>
      <c r="UFC2" s="649"/>
      <c r="UFD2" s="649"/>
      <c r="UFE2" s="649"/>
      <c r="UFF2" s="649"/>
      <c r="UFG2" s="649"/>
      <c r="UFH2" s="649"/>
      <c r="UFI2" s="649"/>
      <c r="UFJ2" s="649"/>
      <c r="UFK2" s="649"/>
      <c r="UFL2" s="649"/>
      <c r="UFM2" s="649"/>
      <c r="UFN2" s="649"/>
      <c r="UFO2" s="649"/>
      <c r="UFP2" s="649"/>
      <c r="UFQ2" s="649"/>
      <c r="UFR2" s="649"/>
      <c r="UFS2" s="649"/>
      <c r="UFT2" s="649"/>
      <c r="UFU2" s="649"/>
      <c r="UFV2" s="649"/>
      <c r="UFW2" s="649"/>
      <c r="UFX2" s="649"/>
      <c r="UFY2" s="649"/>
      <c r="UFZ2" s="649"/>
      <c r="UGA2" s="649"/>
      <c r="UGB2" s="649"/>
      <c r="UGC2" s="649"/>
      <c r="UGD2" s="649"/>
      <c r="UGE2" s="649"/>
      <c r="UGF2" s="649"/>
      <c r="UGG2" s="649"/>
      <c r="UGH2" s="649"/>
      <c r="UGI2" s="649"/>
      <c r="UGJ2" s="649"/>
      <c r="UGK2" s="649"/>
      <c r="UGL2" s="649"/>
      <c r="UGM2" s="649"/>
      <c r="UGN2" s="649"/>
      <c r="UGO2" s="649"/>
      <c r="UGP2" s="649"/>
      <c r="UGQ2" s="649"/>
      <c r="UGR2" s="649"/>
      <c r="UGS2" s="649"/>
      <c r="UGT2" s="649"/>
      <c r="UGU2" s="649"/>
      <c r="UGV2" s="649"/>
      <c r="UGW2" s="649"/>
      <c r="UGX2" s="649"/>
      <c r="UGY2" s="649"/>
      <c r="UGZ2" s="649"/>
      <c r="UHA2" s="649"/>
      <c r="UHB2" s="649"/>
      <c r="UHC2" s="649"/>
      <c r="UHD2" s="649"/>
      <c r="UHE2" s="649"/>
      <c r="UHF2" s="649"/>
      <c r="UHG2" s="649"/>
      <c r="UHH2" s="649"/>
      <c r="UHI2" s="649"/>
      <c r="UHJ2" s="649"/>
      <c r="UHK2" s="649"/>
      <c r="UHL2" s="649"/>
      <c r="UHM2" s="649"/>
      <c r="UHN2" s="649"/>
      <c r="UHO2" s="649"/>
      <c r="UHP2" s="649"/>
      <c r="UHQ2" s="649"/>
      <c r="UHR2" s="649"/>
      <c r="UHS2" s="649"/>
      <c r="UHT2" s="649"/>
      <c r="UHU2" s="649"/>
      <c r="UHV2" s="649"/>
      <c r="UHW2" s="649"/>
      <c r="UHX2" s="649"/>
      <c r="UHY2" s="649"/>
      <c r="UHZ2" s="649"/>
      <c r="UIA2" s="649"/>
      <c r="UIB2" s="649"/>
      <c r="UIC2" s="649"/>
      <c r="UID2" s="649"/>
      <c r="UIE2" s="649"/>
      <c r="UIF2" s="649"/>
      <c r="UIG2" s="649"/>
      <c r="UIH2" s="649"/>
      <c r="UII2" s="649"/>
      <c r="UIJ2" s="649"/>
      <c r="UIK2" s="649"/>
      <c r="UIL2" s="649"/>
      <c r="UIM2" s="649"/>
      <c r="UIN2" s="649"/>
      <c r="UIO2" s="649"/>
      <c r="UIP2" s="649"/>
      <c r="UIQ2" s="649"/>
      <c r="UIR2" s="649"/>
      <c r="UIS2" s="649"/>
      <c r="UIT2" s="649"/>
      <c r="UIU2" s="649"/>
      <c r="UIV2" s="649"/>
      <c r="UIW2" s="649"/>
      <c r="UIX2" s="649"/>
      <c r="UIY2" s="649"/>
      <c r="UIZ2" s="649"/>
      <c r="UJA2" s="649"/>
      <c r="UJB2" s="649"/>
      <c r="UJC2" s="649"/>
      <c r="UJD2" s="649"/>
      <c r="UJE2" s="649"/>
      <c r="UJF2" s="649"/>
      <c r="UJG2" s="649"/>
      <c r="UJH2" s="649"/>
      <c r="UJI2" s="649"/>
      <c r="UJJ2" s="649"/>
      <c r="UJK2" s="649"/>
      <c r="UJL2" s="649"/>
      <c r="UJM2" s="649"/>
      <c r="UJN2" s="649"/>
      <c r="UJO2" s="649"/>
      <c r="UJP2" s="649"/>
      <c r="UJQ2" s="649"/>
      <c r="UJR2" s="649"/>
      <c r="UJS2" s="649"/>
      <c r="UJT2" s="649"/>
      <c r="UJU2" s="649"/>
      <c r="UJV2" s="649"/>
      <c r="UJW2" s="649"/>
      <c r="UJX2" s="649"/>
      <c r="UJY2" s="649"/>
      <c r="UJZ2" s="649"/>
      <c r="UKA2" s="649"/>
      <c r="UKB2" s="649"/>
      <c r="UKC2" s="649"/>
      <c r="UKD2" s="649"/>
      <c r="UKE2" s="649"/>
      <c r="UKF2" s="649"/>
      <c r="UKG2" s="649"/>
      <c r="UKH2" s="649"/>
      <c r="UKI2" s="649"/>
      <c r="UKJ2" s="649"/>
      <c r="UKK2" s="649"/>
      <c r="UKL2" s="649"/>
      <c r="UKM2" s="649"/>
      <c r="UKN2" s="649"/>
      <c r="UKO2" s="649"/>
      <c r="UKP2" s="649"/>
      <c r="UKQ2" s="649"/>
      <c r="UKR2" s="649"/>
      <c r="UKS2" s="649"/>
      <c r="UKT2" s="649"/>
      <c r="UKU2" s="649"/>
      <c r="UKV2" s="649"/>
      <c r="UKW2" s="649"/>
      <c r="UKX2" s="649"/>
      <c r="UKY2" s="649"/>
      <c r="UKZ2" s="649"/>
      <c r="ULA2" s="649"/>
      <c r="ULB2" s="649"/>
      <c r="ULC2" s="649"/>
      <c r="ULD2" s="649"/>
      <c r="ULE2" s="649"/>
      <c r="ULF2" s="649"/>
      <c r="ULG2" s="649"/>
      <c r="ULH2" s="649"/>
      <c r="ULI2" s="649"/>
      <c r="ULJ2" s="649"/>
      <c r="ULK2" s="649"/>
      <c r="ULL2" s="649"/>
      <c r="ULM2" s="649"/>
      <c r="ULN2" s="649"/>
      <c r="ULO2" s="649"/>
      <c r="ULP2" s="649"/>
      <c r="ULQ2" s="649"/>
      <c r="ULR2" s="649"/>
      <c r="ULS2" s="649"/>
      <c r="ULT2" s="649"/>
      <c r="ULU2" s="649"/>
      <c r="ULV2" s="649"/>
      <c r="ULW2" s="649"/>
      <c r="ULX2" s="649"/>
      <c r="ULY2" s="649"/>
      <c r="ULZ2" s="649"/>
      <c r="UMA2" s="649"/>
      <c r="UMB2" s="649"/>
      <c r="UMC2" s="649"/>
      <c r="UMD2" s="649"/>
      <c r="UME2" s="649"/>
      <c r="UMF2" s="649"/>
      <c r="UMG2" s="649"/>
      <c r="UMH2" s="649"/>
      <c r="UMI2" s="649"/>
      <c r="UMJ2" s="649"/>
      <c r="UMK2" s="649"/>
      <c r="UML2" s="649"/>
      <c r="UMM2" s="649"/>
      <c r="UMN2" s="649"/>
      <c r="UMO2" s="649"/>
      <c r="UMP2" s="649"/>
      <c r="UMQ2" s="649"/>
      <c r="UMR2" s="649"/>
      <c r="UMS2" s="649"/>
      <c r="UMT2" s="649"/>
      <c r="UMU2" s="649"/>
      <c r="UMV2" s="649"/>
      <c r="UMW2" s="649"/>
      <c r="UMX2" s="649"/>
      <c r="UMY2" s="649"/>
      <c r="UMZ2" s="649"/>
      <c r="UNA2" s="649"/>
      <c r="UNB2" s="649"/>
      <c r="UNC2" s="649"/>
      <c r="UND2" s="649"/>
      <c r="UNE2" s="649"/>
      <c r="UNF2" s="649"/>
      <c r="UNG2" s="649"/>
      <c r="UNH2" s="649"/>
      <c r="UNI2" s="649"/>
      <c r="UNJ2" s="649"/>
      <c r="UNK2" s="649"/>
      <c r="UNL2" s="649"/>
      <c r="UNM2" s="649"/>
      <c r="UNN2" s="649"/>
      <c r="UNO2" s="649"/>
      <c r="UNP2" s="649"/>
      <c r="UNQ2" s="649"/>
      <c r="UNR2" s="649"/>
      <c r="UNS2" s="649"/>
      <c r="UNT2" s="649"/>
      <c r="UNU2" s="649"/>
      <c r="UNV2" s="649"/>
      <c r="UNW2" s="649"/>
      <c r="UNX2" s="649"/>
      <c r="UNY2" s="649"/>
      <c r="UNZ2" s="649"/>
      <c r="UOA2" s="649"/>
      <c r="UOB2" s="649"/>
      <c r="UOC2" s="649"/>
      <c r="UOD2" s="649"/>
      <c r="UOE2" s="649"/>
      <c r="UOF2" s="649"/>
      <c r="UOG2" s="649"/>
      <c r="UOH2" s="649"/>
      <c r="UOI2" s="649"/>
      <c r="UOJ2" s="649"/>
      <c r="UOK2" s="649"/>
      <c r="UOL2" s="649"/>
      <c r="UOM2" s="649"/>
      <c r="UON2" s="649"/>
      <c r="UOO2" s="649"/>
      <c r="UOP2" s="649"/>
      <c r="UOQ2" s="649"/>
      <c r="UOR2" s="649"/>
      <c r="UOS2" s="649"/>
      <c r="UOT2" s="649"/>
      <c r="UOU2" s="649"/>
      <c r="UOV2" s="649"/>
      <c r="UOW2" s="649"/>
      <c r="UOX2" s="649"/>
      <c r="UOY2" s="649"/>
      <c r="UOZ2" s="649"/>
      <c r="UPA2" s="649"/>
      <c r="UPB2" s="649"/>
      <c r="UPC2" s="649"/>
      <c r="UPD2" s="649"/>
      <c r="UPE2" s="649"/>
      <c r="UPF2" s="649"/>
      <c r="UPG2" s="649"/>
      <c r="UPH2" s="649"/>
      <c r="UPI2" s="649"/>
      <c r="UPJ2" s="649"/>
      <c r="UPK2" s="649"/>
      <c r="UPL2" s="649"/>
      <c r="UPM2" s="649"/>
      <c r="UPN2" s="649"/>
      <c r="UPO2" s="649"/>
      <c r="UPP2" s="649"/>
      <c r="UPQ2" s="649"/>
      <c r="UPR2" s="649"/>
      <c r="UPS2" s="649"/>
      <c r="UPT2" s="649"/>
      <c r="UPU2" s="649"/>
      <c r="UPV2" s="649"/>
      <c r="UPW2" s="649"/>
      <c r="UPX2" s="649"/>
      <c r="UPY2" s="649"/>
      <c r="UPZ2" s="649"/>
      <c r="UQA2" s="649"/>
      <c r="UQB2" s="649"/>
      <c r="UQC2" s="649"/>
      <c r="UQD2" s="649"/>
      <c r="UQE2" s="649"/>
      <c r="UQF2" s="649"/>
      <c r="UQG2" s="649"/>
      <c r="UQH2" s="649"/>
      <c r="UQI2" s="649"/>
      <c r="UQJ2" s="649"/>
      <c r="UQK2" s="649"/>
      <c r="UQL2" s="649"/>
      <c r="UQM2" s="649"/>
      <c r="UQN2" s="649"/>
      <c r="UQO2" s="649"/>
      <c r="UQP2" s="649"/>
      <c r="UQQ2" s="649"/>
      <c r="UQR2" s="649"/>
      <c r="UQS2" s="649"/>
      <c r="UQT2" s="649"/>
      <c r="UQU2" s="649"/>
      <c r="UQV2" s="649"/>
      <c r="UQW2" s="649"/>
      <c r="UQX2" s="649"/>
      <c r="UQY2" s="649"/>
      <c r="UQZ2" s="649"/>
      <c r="URA2" s="649"/>
      <c r="URB2" s="649"/>
      <c r="URC2" s="649"/>
      <c r="URD2" s="649"/>
      <c r="URE2" s="649"/>
      <c r="URF2" s="649"/>
      <c r="URG2" s="649"/>
      <c r="URH2" s="649"/>
      <c r="URI2" s="649"/>
      <c r="URJ2" s="649"/>
      <c r="URK2" s="649"/>
      <c r="URL2" s="649"/>
      <c r="URM2" s="649"/>
      <c r="URN2" s="649"/>
      <c r="URO2" s="649"/>
      <c r="URP2" s="649"/>
      <c r="URQ2" s="649"/>
      <c r="URR2" s="649"/>
      <c r="URS2" s="649"/>
      <c r="URT2" s="649"/>
      <c r="URU2" s="649"/>
      <c r="URV2" s="649"/>
      <c r="URW2" s="649"/>
      <c r="URX2" s="649"/>
      <c r="URY2" s="649"/>
      <c r="URZ2" s="649"/>
      <c r="USA2" s="649"/>
      <c r="USB2" s="649"/>
      <c r="USC2" s="649"/>
      <c r="USD2" s="649"/>
      <c r="USE2" s="649"/>
      <c r="USF2" s="649"/>
      <c r="USG2" s="649"/>
      <c r="USH2" s="649"/>
      <c r="USI2" s="649"/>
      <c r="USJ2" s="649"/>
      <c r="USK2" s="649"/>
      <c r="USL2" s="649"/>
      <c r="USM2" s="649"/>
      <c r="USN2" s="649"/>
      <c r="USO2" s="649"/>
      <c r="USP2" s="649"/>
      <c r="USQ2" s="649"/>
      <c r="USR2" s="649"/>
      <c r="USS2" s="649"/>
      <c r="UST2" s="649"/>
      <c r="USU2" s="649"/>
      <c r="USV2" s="649"/>
      <c r="USW2" s="649"/>
      <c r="USX2" s="649"/>
      <c r="USY2" s="649"/>
      <c r="USZ2" s="649"/>
      <c r="UTA2" s="649"/>
      <c r="UTB2" s="649"/>
      <c r="UTC2" s="649"/>
      <c r="UTD2" s="649"/>
      <c r="UTE2" s="649"/>
      <c r="UTF2" s="649"/>
      <c r="UTG2" s="649"/>
      <c r="UTH2" s="649"/>
      <c r="UTI2" s="649"/>
      <c r="UTJ2" s="649"/>
      <c r="UTK2" s="649"/>
      <c r="UTL2" s="649"/>
      <c r="UTM2" s="649"/>
      <c r="UTN2" s="649"/>
      <c r="UTO2" s="649"/>
      <c r="UTP2" s="649"/>
      <c r="UTQ2" s="649"/>
      <c r="UTR2" s="649"/>
      <c r="UTS2" s="649"/>
      <c r="UTT2" s="649"/>
      <c r="UTU2" s="649"/>
      <c r="UTV2" s="649"/>
      <c r="UTW2" s="649"/>
      <c r="UTX2" s="649"/>
      <c r="UTY2" s="649"/>
      <c r="UTZ2" s="649"/>
      <c r="UUA2" s="649"/>
      <c r="UUB2" s="649"/>
      <c r="UUC2" s="649"/>
      <c r="UUD2" s="649"/>
      <c r="UUE2" s="649"/>
      <c r="UUF2" s="649"/>
      <c r="UUG2" s="649"/>
      <c r="UUH2" s="649"/>
      <c r="UUI2" s="649"/>
      <c r="UUJ2" s="649"/>
      <c r="UUK2" s="649"/>
      <c r="UUL2" s="649"/>
      <c r="UUM2" s="649"/>
      <c r="UUN2" s="649"/>
      <c r="UUO2" s="649"/>
      <c r="UUP2" s="649"/>
      <c r="UUQ2" s="649"/>
      <c r="UUR2" s="649"/>
      <c r="UUS2" s="649"/>
      <c r="UUT2" s="649"/>
      <c r="UUU2" s="649"/>
      <c r="UUV2" s="649"/>
      <c r="UUW2" s="649"/>
      <c r="UUX2" s="649"/>
      <c r="UUY2" s="649"/>
      <c r="UUZ2" s="649"/>
      <c r="UVA2" s="649"/>
      <c r="UVB2" s="649"/>
      <c r="UVC2" s="649"/>
      <c r="UVD2" s="649"/>
      <c r="UVE2" s="649"/>
      <c r="UVF2" s="649"/>
      <c r="UVG2" s="649"/>
      <c r="UVH2" s="649"/>
      <c r="UVI2" s="649"/>
      <c r="UVJ2" s="649"/>
      <c r="UVK2" s="649"/>
      <c r="UVL2" s="649"/>
      <c r="UVM2" s="649"/>
      <c r="UVN2" s="649"/>
      <c r="UVO2" s="649"/>
      <c r="UVP2" s="649"/>
      <c r="UVQ2" s="649"/>
      <c r="UVR2" s="649"/>
      <c r="UVS2" s="649"/>
      <c r="UVT2" s="649"/>
      <c r="UVU2" s="649"/>
      <c r="UVV2" s="649"/>
      <c r="UVW2" s="649"/>
      <c r="UVX2" s="649"/>
      <c r="UVY2" s="649"/>
      <c r="UVZ2" s="649"/>
      <c r="UWA2" s="649"/>
      <c r="UWB2" s="649"/>
      <c r="UWC2" s="649"/>
      <c r="UWD2" s="649"/>
      <c r="UWE2" s="649"/>
      <c r="UWF2" s="649"/>
      <c r="UWG2" s="649"/>
      <c r="UWH2" s="649"/>
      <c r="UWI2" s="649"/>
      <c r="UWJ2" s="649"/>
      <c r="UWK2" s="649"/>
      <c r="UWL2" s="649"/>
      <c r="UWM2" s="649"/>
      <c r="UWN2" s="649"/>
      <c r="UWO2" s="649"/>
      <c r="UWP2" s="649"/>
      <c r="UWQ2" s="649"/>
      <c r="UWR2" s="649"/>
      <c r="UWS2" s="649"/>
      <c r="UWT2" s="649"/>
      <c r="UWU2" s="649"/>
      <c r="UWV2" s="649"/>
      <c r="UWW2" s="649"/>
      <c r="UWX2" s="649"/>
      <c r="UWY2" s="649"/>
      <c r="UWZ2" s="649"/>
      <c r="UXA2" s="649"/>
      <c r="UXB2" s="649"/>
      <c r="UXC2" s="649"/>
      <c r="UXD2" s="649"/>
      <c r="UXE2" s="649"/>
      <c r="UXF2" s="649"/>
      <c r="UXG2" s="649"/>
      <c r="UXH2" s="649"/>
      <c r="UXI2" s="649"/>
      <c r="UXJ2" s="649"/>
      <c r="UXK2" s="649"/>
      <c r="UXL2" s="649"/>
      <c r="UXM2" s="649"/>
      <c r="UXN2" s="649"/>
      <c r="UXO2" s="649"/>
      <c r="UXP2" s="649"/>
      <c r="UXQ2" s="649"/>
      <c r="UXR2" s="649"/>
      <c r="UXS2" s="649"/>
      <c r="UXT2" s="649"/>
      <c r="UXU2" s="649"/>
      <c r="UXV2" s="649"/>
      <c r="UXW2" s="649"/>
      <c r="UXX2" s="649"/>
      <c r="UXY2" s="649"/>
      <c r="UXZ2" s="649"/>
      <c r="UYA2" s="649"/>
      <c r="UYB2" s="649"/>
      <c r="UYC2" s="649"/>
      <c r="UYD2" s="649"/>
      <c r="UYE2" s="649"/>
      <c r="UYF2" s="649"/>
      <c r="UYG2" s="649"/>
      <c r="UYH2" s="649"/>
      <c r="UYI2" s="649"/>
      <c r="UYJ2" s="649"/>
      <c r="UYK2" s="649"/>
      <c r="UYL2" s="649"/>
      <c r="UYM2" s="649"/>
      <c r="UYN2" s="649"/>
      <c r="UYO2" s="649"/>
      <c r="UYP2" s="649"/>
      <c r="UYQ2" s="649"/>
      <c r="UYR2" s="649"/>
      <c r="UYS2" s="649"/>
      <c r="UYT2" s="649"/>
      <c r="UYU2" s="649"/>
      <c r="UYV2" s="649"/>
      <c r="UYW2" s="649"/>
      <c r="UYX2" s="649"/>
      <c r="UYY2" s="649"/>
      <c r="UYZ2" s="649"/>
      <c r="UZA2" s="649"/>
      <c r="UZB2" s="649"/>
      <c r="UZC2" s="649"/>
      <c r="UZD2" s="649"/>
      <c r="UZE2" s="649"/>
      <c r="UZF2" s="649"/>
      <c r="UZG2" s="649"/>
      <c r="UZH2" s="649"/>
      <c r="UZI2" s="649"/>
      <c r="UZJ2" s="649"/>
      <c r="UZK2" s="649"/>
      <c r="UZL2" s="649"/>
      <c r="UZM2" s="649"/>
      <c r="UZN2" s="649"/>
      <c r="UZO2" s="649"/>
      <c r="UZP2" s="649"/>
      <c r="UZQ2" s="649"/>
      <c r="UZR2" s="649"/>
      <c r="UZS2" s="649"/>
      <c r="UZT2" s="649"/>
      <c r="UZU2" s="649"/>
      <c r="UZV2" s="649"/>
      <c r="UZW2" s="649"/>
      <c r="UZX2" s="649"/>
      <c r="UZY2" s="649"/>
      <c r="UZZ2" s="649"/>
      <c r="VAA2" s="649"/>
      <c r="VAB2" s="649"/>
      <c r="VAC2" s="649"/>
      <c r="VAD2" s="649"/>
      <c r="VAE2" s="649"/>
      <c r="VAF2" s="649"/>
      <c r="VAG2" s="649"/>
      <c r="VAH2" s="649"/>
      <c r="VAI2" s="649"/>
      <c r="VAJ2" s="649"/>
      <c r="VAK2" s="649"/>
      <c r="VAL2" s="649"/>
      <c r="VAM2" s="649"/>
      <c r="VAN2" s="649"/>
      <c r="VAO2" s="649"/>
      <c r="VAP2" s="649"/>
      <c r="VAQ2" s="649"/>
      <c r="VAR2" s="649"/>
      <c r="VAS2" s="649"/>
      <c r="VAT2" s="649"/>
      <c r="VAU2" s="649"/>
      <c r="VAV2" s="649"/>
      <c r="VAW2" s="649"/>
      <c r="VAX2" s="649"/>
      <c r="VAY2" s="649"/>
      <c r="VAZ2" s="649"/>
      <c r="VBA2" s="649"/>
      <c r="VBB2" s="649"/>
      <c r="VBC2" s="649"/>
      <c r="VBD2" s="649"/>
      <c r="VBE2" s="649"/>
      <c r="VBF2" s="649"/>
      <c r="VBG2" s="649"/>
      <c r="VBH2" s="649"/>
      <c r="VBI2" s="649"/>
      <c r="VBJ2" s="649"/>
      <c r="VBK2" s="649"/>
      <c r="VBL2" s="649"/>
      <c r="VBM2" s="649"/>
      <c r="VBN2" s="649"/>
      <c r="VBO2" s="649"/>
      <c r="VBP2" s="649"/>
      <c r="VBQ2" s="649"/>
      <c r="VBR2" s="649"/>
      <c r="VBS2" s="649"/>
      <c r="VBT2" s="649"/>
      <c r="VBU2" s="649"/>
      <c r="VBV2" s="649"/>
      <c r="VBW2" s="649"/>
      <c r="VBX2" s="649"/>
      <c r="VBY2" s="649"/>
      <c r="VBZ2" s="649"/>
      <c r="VCA2" s="649"/>
      <c r="VCB2" s="649"/>
      <c r="VCC2" s="649"/>
      <c r="VCD2" s="649"/>
      <c r="VCE2" s="649"/>
      <c r="VCF2" s="649"/>
      <c r="VCG2" s="649"/>
      <c r="VCH2" s="649"/>
      <c r="VCI2" s="649"/>
      <c r="VCJ2" s="649"/>
      <c r="VCK2" s="649"/>
      <c r="VCL2" s="649"/>
      <c r="VCM2" s="649"/>
      <c r="VCN2" s="649"/>
      <c r="VCO2" s="649"/>
      <c r="VCP2" s="649"/>
      <c r="VCQ2" s="649"/>
      <c r="VCR2" s="649"/>
      <c r="VCS2" s="649"/>
      <c r="VCT2" s="649"/>
      <c r="VCU2" s="649"/>
      <c r="VCV2" s="649"/>
      <c r="VCW2" s="649"/>
      <c r="VCX2" s="649"/>
      <c r="VCY2" s="649"/>
      <c r="VCZ2" s="649"/>
      <c r="VDA2" s="649"/>
      <c r="VDB2" s="649"/>
      <c r="VDC2" s="649"/>
      <c r="VDD2" s="649"/>
      <c r="VDE2" s="649"/>
      <c r="VDF2" s="649"/>
      <c r="VDG2" s="649"/>
      <c r="VDH2" s="649"/>
      <c r="VDI2" s="649"/>
      <c r="VDJ2" s="649"/>
      <c r="VDK2" s="649"/>
      <c r="VDL2" s="649"/>
      <c r="VDM2" s="649"/>
      <c r="VDN2" s="649"/>
      <c r="VDO2" s="649"/>
      <c r="VDP2" s="649"/>
      <c r="VDQ2" s="649"/>
      <c r="VDR2" s="649"/>
      <c r="VDS2" s="649"/>
      <c r="VDT2" s="649"/>
      <c r="VDU2" s="649"/>
      <c r="VDV2" s="649"/>
      <c r="VDW2" s="649"/>
      <c r="VDX2" s="649"/>
      <c r="VDY2" s="649"/>
      <c r="VDZ2" s="649"/>
      <c r="VEA2" s="649"/>
      <c r="VEB2" s="649"/>
      <c r="VEC2" s="649"/>
      <c r="VED2" s="649"/>
      <c r="VEE2" s="649"/>
      <c r="VEF2" s="649"/>
      <c r="VEG2" s="649"/>
      <c r="VEH2" s="649"/>
      <c r="VEI2" s="649"/>
      <c r="VEJ2" s="649"/>
      <c r="VEK2" s="649"/>
      <c r="VEL2" s="649"/>
      <c r="VEM2" s="649"/>
      <c r="VEN2" s="649"/>
      <c r="VEO2" s="649"/>
      <c r="VEP2" s="649"/>
      <c r="VEQ2" s="649"/>
      <c r="VER2" s="649"/>
      <c r="VES2" s="649"/>
      <c r="VET2" s="649"/>
      <c r="VEU2" s="649"/>
      <c r="VEV2" s="649"/>
      <c r="VEW2" s="649"/>
      <c r="VEX2" s="649"/>
      <c r="VEY2" s="649"/>
      <c r="VEZ2" s="649"/>
      <c r="VFA2" s="649"/>
      <c r="VFB2" s="649"/>
      <c r="VFC2" s="649"/>
      <c r="VFD2" s="649"/>
      <c r="VFE2" s="649"/>
      <c r="VFF2" s="649"/>
      <c r="VFG2" s="649"/>
      <c r="VFH2" s="649"/>
      <c r="VFI2" s="649"/>
      <c r="VFJ2" s="649"/>
      <c r="VFK2" s="649"/>
      <c r="VFL2" s="649"/>
      <c r="VFM2" s="649"/>
      <c r="VFN2" s="649"/>
      <c r="VFO2" s="649"/>
      <c r="VFP2" s="649"/>
      <c r="VFQ2" s="649"/>
      <c r="VFR2" s="649"/>
      <c r="VFS2" s="649"/>
      <c r="VFT2" s="649"/>
      <c r="VFU2" s="649"/>
      <c r="VFV2" s="649"/>
      <c r="VFW2" s="649"/>
      <c r="VFX2" s="649"/>
      <c r="VFY2" s="649"/>
      <c r="VFZ2" s="649"/>
      <c r="VGA2" s="649"/>
      <c r="VGB2" s="649"/>
      <c r="VGC2" s="649"/>
      <c r="VGD2" s="649"/>
      <c r="VGE2" s="649"/>
      <c r="VGF2" s="649"/>
      <c r="VGG2" s="649"/>
      <c r="VGH2" s="649"/>
      <c r="VGI2" s="649"/>
      <c r="VGJ2" s="649"/>
      <c r="VGK2" s="649"/>
      <c r="VGL2" s="649"/>
      <c r="VGM2" s="649"/>
      <c r="VGN2" s="649"/>
      <c r="VGO2" s="649"/>
      <c r="VGP2" s="649"/>
      <c r="VGQ2" s="649"/>
      <c r="VGR2" s="649"/>
      <c r="VGS2" s="649"/>
      <c r="VGT2" s="649"/>
      <c r="VGU2" s="649"/>
      <c r="VGV2" s="649"/>
      <c r="VGW2" s="649"/>
      <c r="VGX2" s="649"/>
      <c r="VGY2" s="649"/>
      <c r="VGZ2" s="649"/>
      <c r="VHA2" s="649"/>
      <c r="VHB2" s="649"/>
      <c r="VHC2" s="649"/>
      <c r="VHD2" s="649"/>
      <c r="VHE2" s="649"/>
      <c r="VHF2" s="649"/>
      <c r="VHG2" s="649"/>
      <c r="VHH2" s="649"/>
      <c r="VHI2" s="649"/>
      <c r="VHJ2" s="649"/>
      <c r="VHK2" s="649"/>
      <c r="VHL2" s="649"/>
      <c r="VHM2" s="649"/>
      <c r="VHN2" s="649"/>
      <c r="VHO2" s="649"/>
      <c r="VHP2" s="649"/>
      <c r="VHQ2" s="649"/>
      <c r="VHR2" s="649"/>
      <c r="VHS2" s="649"/>
      <c r="VHT2" s="649"/>
      <c r="VHU2" s="649"/>
      <c r="VHV2" s="649"/>
      <c r="VHW2" s="649"/>
      <c r="VHX2" s="649"/>
      <c r="VHY2" s="649"/>
      <c r="VHZ2" s="649"/>
      <c r="VIA2" s="649"/>
      <c r="VIB2" s="649"/>
      <c r="VIC2" s="649"/>
      <c r="VID2" s="649"/>
      <c r="VIE2" s="649"/>
      <c r="VIF2" s="649"/>
      <c r="VIG2" s="649"/>
      <c r="VIH2" s="649"/>
      <c r="VII2" s="649"/>
      <c r="VIJ2" s="649"/>
      <c r="VIK2" s="649"/>
      <c r="VIL2" s="649"/>
      <c r="VIM2" s="649"/>
      <c r="VIN2" s="649"/>
      <c r="VIO2" s="649"/>
      <c r="VIP2" s="649"/>
      <c r="VIQ2" s="649"/>
      <c r="VIR2" s="649"/>
      <c r="VIS2" s="649"/>
      <c r="VIT2" s="649"/>
      <c r="VIU2" s="649"/>
      <c r="VIV2" s="649"/>
      <c r="VIW2" s="649"/>
      <c r="VIX2" s="649"/>
      <c r="VIY2" s="649"/>
      <c r="VIZ2" s="649"/>
      <c r="VJA2" s="649"/>
      <c r="VJB2" s="649"/>
      <c r="VJC2" s="649"/>
      <c r="VJD2" s="649"/>
      <c r="VJE2" s="649"/>
      <c r="VJF2" s="649"/>
      <c r="VJG2" s="649"/>
      <c r="VJH2" s="649"/>
      <c r="VJI2" s="649"/>
      <c r="VJJ2" s="649"/>
      <c r="VJK2" s="649"/>
      <c r="VJL2" s="649"/>
      <c r="VJM2" s="649"/>
      <c r="VJN2" s="649"/>
      <c r="VJO2" s="649"/>
      <c r="VJP2" s="649"/>
      <c r="VJQ2" s="649"/>
      <c r="VJR2" s="649"/>
      <c r="VJS2" s="649"/>
      <c r="VJT2" s="649"/>
      <c r="VJU2" s="649"/>
      <c r="VJV2" s="649"/>
      <c r="VJW2" s="649"/>
      <c r="VJX2" s="649"/>
      <c r="VJY2" s="649"/>
      <c r="VJZ2" s="649"/>
      <c r="VKA2" s="649"/>
      <c r="VKB2" s="649"/>
      <c r="VKC2" s="649"/>
      <c r="VKD2" s="649"/>
      <c r="VKE2" s="649"/>
      <c r="VKF2" s="649"/>
      <c r="VKG2" s="649"/>
      <c r="VKH2" s="649"/>
      <c r="VKI2" s="649"/>
      <c r="VKJ2" s="649"/>
      <c r="VKK2" s="649"/>
      <c r="VKL2" s="649"/>
      <c r="VKM2" s="649"/>
      <c r="VKN2" s="649"/>
      <c r="VKO2" s="649"/>
      <c r="VKP2" s="649"/>
      <c r="VKQ2" s="649"/>
      <c r="VKR2" s="649"/>
      <c r="VKS2" s="649"/>
      <c r="VKT2" s="649"/>
      <c r="VKU2" s="649"/>
      <c r="VKV2" s="649"/>
      <c r="VKW2" s="649"/>
      <c r="VKX2" s="649"/>
      <c r="VKY2" s="649"/>
      <c r="VKZ2" s="649"/>
      <c r="VLA2" s="649"/>
      <c r="VLB2" s="649"/>
      <c r="VLC2" s="649"/>
      <c r="VLD2" s="649"/>
      <c r="VLE2" s="649"/>
      <c r="VLF2" s="649"/>
      <c r="VLG2" s="649"/>
      <c r="VLH2" s="649"/>
      <c r="VLI2" s="649"/>
      <c r="VLJ2" s="649"/>
      <c r="VLK2" s="649"/>
      <c r="VLL2" s="649"/>
      <c r="VLM2" s="649"/>
      <c r="VLN2" s="649"/>
      <c r="VLO2" s="649"/>
      <c r="VLP2" s="649"/>
      <c r="VLQ2" s="649"/>
      <c r="VLR2" s="649"/>
      <c r="VLS2" s="649"/>
      <c r="VLT2" s="649"/>
      <c r="VLU2" s="649"/>
      <c r="VLV2" s="649"/>
      <c r="VLW2" s="649"/>
      <c r="VLX2" s="649"/>
      <c r="VLY2" s="649"/>
      <c r="VLZ2" s="649"/>
      <c r="VMA2" s="649"/>
      <c r="VMB2" s="649"/>
      <c r="VMC2" s="649"/>
      <c r="VMD2" s="649"/>
      <c r="VME2" s="649"/>
      <c r="VMF2" s="649"/>
      <c r="VMG2" s="649"/>
      <c r="VMH2" s="649"/>
      <c r="VMI2" s="649"/>
      <c r="VMJ2" s="649"/>
      <c r="VMK2" s="649"/>
      <c r="VML2" s="649"/>
      <c r="VMM2" s="649"/>
      <c r="VMN2" s="649"/>
      <c r="VMO2" s="649"/>
      <c r="VMP2" s="649"/>
      <c r="VMQ2" s="649"/>
      <c r="VMR2" s="649"/>
      <c r="VMS2" s="649"/>
      <c r="VMT2" s="649"/>
      <c r="VMU2" s="649"/>
      <c r="VMV2" s="649"/>
      <c r="VMW2" s="649"/>
      <c r="VMX2" s="649"/>
      <c r="VMY2" s="649"/>
      <c r="VMZ2" s="649"/>
      <c r="VNA2" s="649"/>
      <c r="VNB2" s="649"/>
      <c r="VNC2" s="649"/>
      <c r="VND2" s="649"/>
      <c r="VNE2" s="649"/>
      <c r="VNF2" s="649"/>
      <c r="VNG2" s="649"/>
      <c r="VNH2" s="649"/>
      <c r="VNI2" s="649"/>
      <c r="VNJ2" s="649"/>
      <c r="VNK2" s="649"/>
      <c r="VNL2" s="649"/>
      <c r="VNM2" s="649"/>
      <c r="VNN2" s="649"/>
      <c r="VNO2" s="649"/>
      <c r="VNP2" s="649"/>
      <c r="VNQ2" s="649"/>
      <c r="VNR2" s="649"/>
      <c r="VNS2" s="649"/>
      <c r="VNT2" s="649"/>
      <c r="VNU2" s="649"/>
      <c r="VNV2" s="649"/>
      <c r="VNW2" s="649"/>
      <c r="VNX2" s="649"/>
      <c r="VNY2" s="649"/>
      <c r="VNZ2" s="649"/>
      <c r="VOA2" s="649"/>
      <c r="VOB2" s="649"/>
      <c r="VOC2" s="649"/>
      <c r="VOD2" s="649"/>
      <c r="VOE2" s="649"/>
      <c r="VOF2" s="649"/>
      <c r="VOG2" s="649"/>
      <c r="VOH2" s="649"/>
      <c r="VOI2" s="649"/>
      <c r="VOJ2" s="649"/>
      <c r="VOK2" s="649"/>
      <c r="VOL2" s="649"/>
      <c r="VOM2" s="649"/>
      <c r="VON2" s="649"/>
      <c r="VOO2" s="649"/>
      <c r="VOP2" s="649"/>
      <c r="VOQ2" s="649"/>
      <c r="VOR2" s="649"/>
      <c r="VOS2" s="649"/>
      <c r="VOT2" s="649"/>
      <c r="VOU2" s="649"/>
      <c r="VOV2" s="649"/>
      <c r="VOW2" s="649"/>
      <c r="VOX2" s="649"/>
      <c r="VOY2" s="649"/>
      <c r="VOZ2" s="649"/>
      <c r="VPA2" s="649"/>
      <c r="VPB2" s="649"/>
      <c r="VPC2" s="649"/>
      <c r="VPD2" s="649"/>
      <c r="VPE2" s="649"/>
      <c r="VPF2" s="649"/>
      <c r="VPG2" s="649"/>
      <c r="VPH2" s="649"/>
      <c r="VPI2" s="649"/>
      <c r="VPJ2" s="649"/>
      <c r="VPK2" s="649"/>
      <c r="VPL2" s="649"/>
      <c r="VPM2" s="649"/>
      <c r="VPN2" s="649"/>
      <c r="VPO2" s="649"/>
      <c r="VPP2" s="649"/>
      <c r="VPQ2" s="649"/>
      <c r="VPR2" s="649"/>
      <c r="VPS2" s="649"/>
      <c r="VPT2" s="649"/>
      <c r="VPU2" s="649"/>
      <c r="VPV2" s="649"/>
      <c r="VPW2" s="649"/>
      <c r="VPX2" s="649"/>
      <c r="VPY2" s="649"/>
      <c r="VPZ2" s="649"/>
      <c r="VQA2" s="649"/>
      <c r="VQB2" s="649"/>
      <c r="VQC2" s="649"/>
      <c r="VQD2" s="649"/>
      <c r="VQE2" s="649"/>
      <c r="VQF2" s="649"/>
      <c r="VQG2" s="649"/>
      <c r="VQH2" s="649"/>
      <c r="VQI2" s="649"/>
      <c r="VQJ2" s="649"/>
      <c r="VQK2" s="649"/>
      <c r="VQL2" s="649"/>
      <c r="VQM2" s="649"/>
      <c r="VQN2" s="649"/>
      <c r="VQO2" s="649"/>
      <c r="VQP2" s="649"/>
      <c r="VQQ2" s="649"/>
      <c r="VQR2" s="649"/>
      <c r="VQS2" s="649"/>
      <c r="VQT2" s="649"/>
      <c r="VQU2" s="649"/>
      <c r="VQV2" s="649"/>
      <c r="VQW2" s="649"/>
      <c r="VQX2" s="649"/>
      <c r="VQY2" s="649"/>
      <c r="VQZ2" s="649"/>
      <c r="VRA2" s="649"/>
      <c r="VRB2" s="649"/>
      <c r="VRC2" s="649"/>
      <c r="VRD2" s="649"/>
      <c r="VRE2" s="649"/>
      <c r="VRF2" s="649"/>
      <c r="VRG2" s="649"/>
      <c r="VRH2" s="649"/>
      <c r="VRI2" s="649"/>
      <c r="VRJ2" s="649"/>
      <c r="VRK2" s="649"/>
      <c r="VRL2" s="649"/>
      <c r="VRM2" s="649"/>
      <c r="VRN2" s="649"/>
      <c r="VRO2" s="649"/>
      <c r="VRP2" s="649"/>
      <c r="VRQ2" s="649"/>
      <c r="VRR2" s="649"/>
      <c r="VRS2" s="649"/>
      <c r="VRT2" s="649"/>
      <c r="VRU2" s="649"/>
      <c r="VRV2" s="649"/>
      <c r="VRW2" s="649"/>
      <c r="VRX2" s="649"/>
      <c r="VRY2" s="649"/>
      <c r="VRZ2" s="649"/>
      <c r="VSA2" s="649"/>
      <c r="VSB2" s="649"/>
      <c r="VSC2" s="649"/>
      <c r="VSD2" s="649"/>
      <c r="VSE2" s="649"/>
      <c r="VSF2" s="649"/>
      <c r="VSG2" s="649"/>
      <c r="VSH2" s="649"/>
      <c r="VSI2" s="649"/>
      <c r="VSJ2" s="649"/>
      <c r="VSK2" s="649"/>
      <c r="VSL2" s="649"/>
      <c r="VSM2" s="649"/>
      <c r="VSN2" s="649"/>
      <c r="VSO2" s="649"/>
      <c r="VSP2" s="649"/>
      <c r="VSQ2" s="649"/>
      <c r="VSR2" s="649"/>
      <c r="VSS2" s="649"/>
      <c r="VST2" s="649"/>
      <c r="VSU2" s="649"/>
      <c r="VSV2" s="649"/>
      <c r="VSW2" s="649"/>
      <c r="VSX2" s="649"/>
      <c r="VSY2" s="649"/>
      <c r="VSZ2" s="649"/>
      <c r="VTA2" s="649"/>
      <c r="VTB2" s="649"/>
      <c r="VTC2" s="649"/>
      <c r="VTD2" s="649"/>
      <c r="VTE2" s="649"/>
      <c r="VTF2" s="649"/>
      <c r="VTG2" s="649"/>
      <c r="VTH2" s="649"/>
      <c r="VTI2" s="649"/>
      <c r="VTJ2" s="649"/>
      <c r="VTK2" s="649"/>
      <c r="VTL2" s="649"/>
      <c r="VTM2" s="649"/>
      <c r="VTN2" s="649"/>
      <c r="VTO2" s="649"/>
      <c r="VTP2" s="649"/>
      <c r="VTQ2" s="649"/>
      <c r="VTR2" s="649"/>
      <c r="VTS2" s="649"/>
      <c r="VTT2" s="649"/>
      <c r="VTU2" s="649"/>
      <c r="VTV2" s="649"/>
      <c r="VTW2" s="649"/>
      <c r="VTX2" s="649"/>
      <c r="VTY2" s="649"/>
      <c r="VTZ2" s="649"/>
      <c r="VUA2" s="649"/>
      <c r="VUB2" s="649"/>
      <c r="VUC2" s="649"/>
      <c r="VUD2" s="649"/>
      <c r="VUE2" s="649"/>
      <c r="VUF2" s="649"/>
      <c r="VUG2" s="649"/>
      <c r="VUH2" s="649"/>
      <c r="VUI2" s="649"/>
      <c r="VUJ2" s="649"/>
      <c r="VUK2" s="649"/>
      <c r="VUL2" s="649"/>
      <c r="VUM2" s="649"/>
      <c r="VUN2" s="649"/>
      <c r="VUO2" s="649"/>
      <c r="VUP2" s="649"/>
      <c r="VUQ2" s="649"/>
      <c r="VUR2" s="649"/>
      <c r="VUS2" s="649"/>
      <c r="VUT2" s="649"/>
      <c r="VUU2" s="649"/>
      <c r="VUV2" s="649"/>
      <c r="VUW2" s="649"/>
      <c r="VUX2" s="649"/>
      <c r="VUY2" s="649"/>
      <c r="VUZ2" s="649"/>
      <c r="VVA2" s="649"/>
      <c r="VVB2" s="649"/>
      <c r="VVC2" s="649"/>
      <c r="VVD2" s="649"/>
      <c r="VVE2" s="649"/>
      <c r="VVF2" s="649"/>
      <c r="VVG2" s="649"/>
      <c r="VVH2" s="649"/>
      <c r="VVI2" s="649"/>
      <c r="VVJ2" s="649"/>
      <c r="VVK2" s="649"/>
      <c r="VVL2" s="649"/>
      <c r="VVM2" s="649"/>
      <c r="VVN2" s="649"/>
      <c r="VVO2" s="649"/>
      <c r="VVP2" s="649"/>
      <c r="VVQ2" s="649"/>
      <c r="VVR2" s="649"/>
      <c r="VVS2" s="649"/>
      <c r="VVT2" s="649"/>
      <c r="VVU2" s="649"/>
      <c r="VVV2" s="649"/>
      <c r="VVW2" s="649"/>
      <c r="VVX2" s="649"/>
      <c r="VVY2" s="649"/>
      <c r="VVZ2" s="649"/>
      <c r="VWA2" s="649"/>
      <c r="VWB2" s="649"/>
      <c r="VWC2" s="649"/>
      <c r="VWD2" s="649"/>
      <c r="VWE2" s="649"/>
      <c r="VWF2" s="649"/>
      <c r="VWG2" s="649"/>
      <c r="VWH2" s="649"/>
      <c r="VWI2" s="649"/>
      <c r="VWJ2" s="649"/>
      <c r="VWK2" s="649"/>
      <c r="VWL2" s="649"/>
      <c r="VWM2" s="649"/>
      <c r="VWN2" s="649"/>
      <c r="VWO2" s="649"/>
      <c r="VWP2" s="649"/>
      <c r="VWQ2" s="649"/>
      <c r="VWR2" s="649"/>
      <c r="VWS2" s="649"/>
      <c r="VWT2" s="649"/>
      <c r="VWU2" s="649"/>
      <c r="VWV2" s="649"/>
      <c r="VWW2" s="649"/>
      <c r="VWX2" s="649"/>
      <c r="VWY2" s="649"/>
      <c r="VWZ2" s="649"/>
      <c r="VXA2" s="649"/>
      <c r="VXB2" s="649"/>
      <c r="VXC2" s="649"/>
      <c r="VXD2" s="649"/>
      <c r="VXE2" s="649"/>
      <c r="VXF2" s="649"/>
      <c r="VXG2" s="649"/>
      <c r="VXH2" s="649"/>
      <c r="VXI2" s="649"/>
      <c r="VXJ2" s="649"/>
      <c r="VXK2" s="649"/>
      <c r="VXL2" s="649"/>
      <c r="VXM2" s="649"/>
      <c r="VXN2" s="649"/>
      <c r="VXO2" s="649"/>
      <c r="VXP2" s="649"/>
      <c r="VXQ2" s="649"/>
      <c r="VXR2" s="649"/>
      <c r="VXS2" s="649"/>
      <c r="VXT2" s="649"/>
      <c r="VXU2" s="649"/>
      <c r="VXV2" s="649"/>
      <c r="VXW2" s="649"/>
      <c r="VXX2" s="649"/>
      <c r="VXY2" s="649"/>
      <c r="VXZ2" s="649"/>
      <c r="VYA2" s="649"/>
      <c r="VYB2" s="649"/>
      <c r="VYC2" s="649"/>
      <c r="VYD2" s="649"/>
      <c r="VYE2" s="649"/>
      <c r="VYF2" s="649"/>
      <c r="VYG2" s="649"/>
      <c r="VYH2" s="649"/>
      <c r="VYI2" s="649"/>
      <c r="VYJ2" s="649"/>
      <c r="VYK2" s="649"/>
      <c r="VYL2" s="649"/>
      <c r="VYM2" s="649"/>
      <c r="VYN2" s="649"/>
      <c r="VYO2" s="649"/>
      <c r="VYP2" s="649"/>
      <c r="VYQ2" s="649"/>
      <c r="VYR2" s="649"/>
      <c r="VYS2" s="649"/>
      <c r="VYT2" s="649"/>
      <c r="VYU2" s="649"/>
      <c r="VYV2" s="649"/>
      <c r="VYW2" s="649"/>
      <c r="VYX2" s="649"/>
      <c r="VYY2" s="649"/>
      <c r="VYZ2" s="649"/>
      <c r="VZA2" s="649"/>
      <c r="VZB2" s="649"/>
      <c r="VZC2" s="649"/>
      <c r="VZD2" s="649"/>
      <c r="VZE2" s="649"/>
      <c r="VZF2" s="649"/>
      <c r="VZG2" s="649"/>
      <c r="VZH2" s="649"/>
      <c r="VZI2" s="649"/>
      <c r="VZJ2" s="649"/>
      <c r="VZK2" s="649"/>
      <c r="VZL2" s="649"/>
      <c r="VZM2" s="649"/>
      <c r="VZN2" s="649"/>
      <c r="VZO2" s="649"/>
      <c r="VZP2" s="649"/>
      <c r="VZQ2" s="649"/>
      <c r="VZR2" s="649"/>
      <c r="VZS2" s="649"/>
      <c r="VZT2" s="649"/>
      <c r="VZU2" s="649"/>
      <c r="VZV2" s="649"/>
      <c r="VZW2" s="649"/>
      <c r="VZX2" s="649"/>
      <c r="VZY2" s="649"/>
      <c r="VZZ2" s="649"/>
      <c r="WAA2" s="649"/>
      <c r="WAB2" s="649"/>
      <c r="WAC2" s="649"/>
      <c r="WAD2" s="649"/>
      <c r="WAE2" s="649"/>
      <c r="WAF2" s="649"/>
      <c r="WAG2" s="649"/>
      <c r="WAH2" s="649"/>
      <c r="WAI2" s="649"/>
      <c r="WAJ2" s="649"/>
      <c r="WAK2" s="649"/>
      <c r="WAL2" s="649"/>
      <c r="WAM2" s="649"/>
      <c r="WAN2" s="649"/>
      <c r="WAO2" s="649"/>
      <c r="WAP2" s="649"/>
      <c r="WAQ2" s="649"/>
      <c r="WAR2" s="649"/>
      <c r="WAS2" s="649"/>
      <c r="WAT2" s="649"/>
      <c r="WAU2" s="649"/>
      <c r="WAV2" s="649"/>
      <c r="WAW2" s="649"/>
      <c r="WAX2" s="649"/>
      <c r="WAY2" s="649"/>
      <c r="WAZ2" s="649"/>
      <c r="WBA2" s="649"/>
      <c r="WBB2" s="649"/>
      <c r="WBC2" s="649"/>
      <c r="WBD2" s="649"/>
      <c r="WBE2" s="649"/>
      <c r="WBF2" s="649"/>
      <c r="WBG2" s="649"/>
      <c r="WBH2" s="649"/>
      <c r="WBI2" s="649"/>
      <c r="WBJ2" s="649"/>
      <c r="WBK2" s="649"/>
      <c r="WBL2" s="649"/>
      <c r="WBM2" s="649"/>
      <c r="WBN2" s="649"/>
      <c r="WBO2" s="649"/>
      <c r="WBP2" s="649"/>
      <c r="WBQ2" s="649"/>
      <c r="WBR2" s="649"/>
      <c r="WBS2" s="649"/>
      <c r="WBT2" s="649"/>
      <c r="WBU2" s="649"/>
      <c r="WBV2" s="649"/>
      <c r="WBW2" s="649"/>
      <c r="WBX2" s="649"/>
      <c r="WBY2" s="649"/>
      <c r="WBZ2" s="649"/>
      <c r="WCA2" s="649"/>
      <c r="WCB2" s="649"/>
      <c r="WCC2" s="649"/>
      <c r="WCD2" s="649"/>
      <c r="WCE2" s="649"/>
      <c r="WCF2" s="649"/>
      <c r="WCG2" s="649"/>
      <c r="WCH2" s="649"/>
      <c r="WCI2" s="649"/>
      <c r="WCJ2" s="649"/>
      <c r="WCK2" s="649"/>
      <c r="WCL2" s="649"/>
      <c r="WCM2" s="649"/>
      <c r="WCN2" s="649"/>
      <c r="WCO2" s="649"/>
      <c r="WCP2" s="649"/>
      <c r="WCQ2" s="649"/>
      <c r="WCR2" s="649"/>
      <c r="WCS2" s="649"/>
      <c r="WCT2" s="649"/>
      <c r="WCU2" s="649"/>
      <c r="WCV2" s="649"/>
      <c r="WCW2" s="649"/>
      <c r="WCX2" s="649"/>
      <c r="WCY2" s="649"/>
      <c r="WCZ2" s="649"/>
      <c r="WDA2" s="649"/>
      <c r="WDB2" s="649"/>
      <c r="WDC2" s="649"/>
      <c r="WDD2" s="649"/>
      <c r="WDE2" s="649"/>
      <c r="WDF2" s="649"/>
      <c r="WDG2" s="649"/>
      <c r="WDH2" s="649"/>
      <c r="WDI2" s="649"/>
      <c r="WDJ2" s="649"/>
      <c r="WDK2" s="649"/>
      <c r="WDL2" s="649"/>
      <c r="WDM2" s="649"/>
      <c r="WDN2" s="649"/>
      <c r="WDO2" s="649"/>
      <c r="WDP2" s="649"/>
      <c r="WDQ2" s="649"/>
      <c r="WDR2" s="649"/>
      <c r="WDS2" s="649"/>
      <c r="WDT2" s="649"/>
      <c r="WDU2" s="649"/>
      <c r="WDV2" s="649"/>
      <c r="WDW2" s="649"/>
      <c r="WDX2" s="649"/>
      <c r="WDY2" s="649"/>
      <c r="WDZ2" s="649"/>
      <c r="WEA2" s="649"/>
      <c r="WEB2" s="649"/>
      <c r="WEC2" s="649"/>
      <c r="WED2" s="649"/>
      <c r="WEE2" s="649"/>
      <c r="WEF2" s="649"/>
      <c r="WEG2" s="649"/>
      <c r="WEH2" s="649"/>
      <c r="WEI2" s="649"/>
      <c r="WEJ2" s="649"/>
      <c r="WEK2" s="649"/>
      <c r="WEL2" s="649"/>
      <c r="WEM2" s="649"/>
      <c r="WEN2" s="649"/>
      <c r="WEO2" s="649"/>
      <c r="WEP2" s="649"/>
      <c r="WEQ2" s="649"/>
      <c r="WER2" s="649"/>
      <c r="WES2" s="649"/>
      <c r="WET2" s="649"/>
      <c r="WEU2" s="649"/>
      <c r="WEV2" s="649"/>
      <c r="WEW2" s="649"/>
      <c r="WEX2" s="649"/>
      <c r="WEY2" s="649"/>
      <c r="WEZ2" s="649"/>
      <c r="WFA2" s="649"/>
      <c r="WFB2" s="649"/>
      <c r="WFC2" s="649"/>
      <c r="WFD2" s="649"/>
      <c r="WFE2" s="649"/>
      <c r="WFF2" s="649"/>
      <c r="WFG2" s="649"/>
      <c r="WFH2" s="649"/>
      <c r="WFI2" s="649"/>
      <c r="WFJ2" s="649"/>
      <c r="WFK2" s="649"/>
      <c r="WFL2" s="649"/>
      <c r="WFM2" s="649"/>
      <c r="WFN2" s="649"/>
      <c r="WFO2" s="649"/>
      <c r="WFP2" s="649"/>
      <c r="WFQ2" s="649"/>
      <c r="WFR2" s="649"/>
      <c r="WFS2" s="649"/>
      <c r="WFT2" s="649"/>
      <c r="WFU2" s="649"/>
      <c r="WFV2" s="649"/>
      <c r="WFW2" s="649"/>
      <c r="WFX2" s="649"/>
      <c r="WFY2" s="649"/>
      <c r="WFZ2" s="649"/>
      <c r="WGA2" s="649"/>
      <c r="WGB2" s="649"/>
      <c r="WGC2" s="649"/>
      <c r="WGD2" s="649"/>
      <c r="WGE2" s="649"/>
      <c r="WGF2" s="649"/>
      <c r="WGG2" s="649"/>
      <c r="WGH2" s="649"/>
      <c r="WGI2" s="649"/>
      <c r="WGJ2" s="649"/>
      <c r="WGK2" s="649"/>
      <c r="WGL2" s="649"/>
      <c r="WGM2" s="649"/>
      <c r="WGN2" s="649"/>
      <c r="WGO2" s="649"/>
      <c r="WGP2" s="649"/>
      <c r="WGQ2" s="649"/>
      <c r="WGR2" s="649"/>
      <c r="WGS2" s="649"/>
      <c r="WGT2" s="649"/>
      <c r="WGU2" s="649"/>
      <c r="WGV2" s="649"/>
      <c r="WGW2" s="649"/>
      <c r="WGX2" s="649"/>
      <c r="WGY2" s="649"/>
      <c r="WGZ2" s="649"/>
      <c r="WHA2" s="649"/>
      <c r="WHB2" s="649"/>
      <c r="WHC2" s="649"/>
      <c r="WHD2" s="649"/>
      <c r="WHE2" s="649"/>
      <c r="WHF2" s="649"/>
      <c r="WHG2" s="649"/>
      <c r="WHH2" s="649"/>
      <c r="WHI2" s="649"/>
      <c r="WHJ2" s="649"/>
      <c r="WHK2" s="649"/>
      <c r="WHL2" s="649"/>
      <c r="WHM2" s="649"/>
      <c r="WHN2" s="649"/>
      <c r="WHO2" s="649"/>
      <c r="WHP2" s="649"/>
      <c r="WHQ2" s="649"/>
      <c r="WHR2" s="649"/>
      <c r="WHS2" s="649"/>
      <c r="WHT2" s="649"/>
      <c r="WHU2" s="649"/>
      <c r="WHV2" s="649"/>
      <c r="WHW2" s="649"/>
      <c r="WHX2" s="649"/>
      <c r="WHY2" s="649"/>
      <c r="WHZ2" s="649"/>
      <c r="WIA2" s="649"/>
      <c r="WIB2" s="649"/>
      <c r="WIC2" s="649"/>
      <c r="WID2" s="649"/>
      <c r="WIE2" s="649"/>
      <c r="WIF2" s="649"/>
      <c r="WIG2" s="649"/>
      <c r="WIH2" s="649"/>
      <c r="WII2" s="649"/>
      <c r="WIJ2" s="649"/>
      <c r="WIK2" s="649"/>
      <c r="WIL2" s="649"/>
      <c r="WIM2" s="649"/>
      <c r="WIN2" s="649"/>
      <c r="WIO2" s="649"/>
      <c r="WIP2" s="649"/>
      <c r="WIQ2" s="649"/>
      <c r="WIR2" s="649"/>
      <c r="WIS2" s="649"/>
      <c r="WIT2" s="649"/>
      <c r="WIU2" s="649"/>
      <c r="WIV2" s="649"/>
      <c r="WIW2" s="649"/>
      <c r="WIX2" s="649"/>
      <c r="WIY2" s="649"/>
      <c r="WIZ2" s="649"/>
      <c r="WJA2" s="649"/>
      <c r="WJB2" s="649"/>
      <c r="WJC2" s="649"/>
      <c r="WJD2" s="649"/>
      <c r="WJE2" s="649"/>
      <c r="WJF2" s="649"/>
      <c r="WJG2" s="649"/>
      <c r="WJH2" s="649"/>
      <c r="WJI2" s="649"/>
      <c r="WJJ2" s="649"/>
      <c r="WJK2" s="649"/>
      <c r="WJL2" s="649"/>
      <c r="WJM2" s="649"/>
      <c r="WJN2" s="649"/>
      <c r="WJO2" s="649"/>
      <c r="WJP2" s="649"/>
      <c r="WJQ2" s="649"/>
      <c r="WJR2" s="649"/>
      <c r="WJS2" s="649"/>
      <c r="WJT2" s="649"/>
      <c r="WJU2" s="649"/>
      <c r="WJV2" s="649"/>
      <c r="WJW2" s="649"/>
      <c r="WJX2" s="649"/>
      <c r="WJY2" s="649"/>
      <c r="WJZ2" s="649"/>
      <c r="WKA2" s="649"/>
      <c r="WKB2" s="649"/>
      <c r="WKC2" s="649"/>
      <c r="WKD2" s="649"/>
      <c r="WKE2" s="649"/>
      <c r="WKF2" s="649"/>
      <c r="WKG2" s="649"/>
      <c r="WKH2" s="649"/>
      <c r="WKI2" s="649"/>
      <c r="WKJ2" s="649"/>
      <c r="WKK2" s="649"/>
      <c r="WKL2" s="649"/>
      <c r="WKM2" s="649"/>
      <c r="WKN2" s="649"/>
      <c r="WKO2" s="649"/>
      <c r="WKP2" s="649"/>
      <c r="WKQ2" s="649"/>
      <c r="WKR2" s="649"/>
      <c r="WKS2" s="649"/>
      <c r="WKT2" s="649"/>
      <c r="WKU2" s="649"/>
      <c r="WKV2" s="649"/>
      <c r="WKW2" s="649"/>
      <c r="WKX2" s="649"/>
      <c r="WKY2" s="649"/>
      <c r="WKZ2" s="649"/>
      <c r="WLA2" s="649"/>
      <c r="WLB2" s="649"/>
      <c r="WLC2" s="649"/>
      <c r="WLD2" s="649"/>
      <c r="WLE2" s="649"/>
      <c r="WLF2" s="649"/>
      <c r="WLG2" s="649"/>
      <c r="WLH2" s="649"/>
      <c r="WLI2" s="649"/>
      <c r="WLJ2" s="649"/>
      <c r="WLK2" s="649"/>
      <c r="WLL2" s="649"/>
      <c r="WLM2" s="649"/>
      <c r="WLN2" s="649"/>
      <c r="WLO2" s="649"/>
      <c r="WLP2" s="649"/>
      <c r="WLQ2" s="649"/>
      <c r="WLR2" s="649"/>
      <c r="WLS2" s="649"/>
      <c r="WLT2" s="649"/>
      <c r="WLU2" s="649"/>
      <c r="WLV2" s="649"/>
      <c r="WLW2" s="649"/>
      <c r="WLX2" s="649"/>
      <c r="WLY2" s="649"/>
      <c r="WLZ2" s="649"/>
      <c r="WMA2" s="649"/>
      <c r="WMB2" s="649"/>
      <c r="WMC2" s="649"/>
      <c r="WMD2" s="649"/>
      <c r="WME2" s="649"/>
      <c r="WMF2" s="649"/>
      <c r="WMG2" s="649"/>
      <c r="WMH2" s="649"/>
      <c r="WMI2" s="649"/>
      <c r="WMJ2" s="649"/>
      <c r="WMK2" s="649"/>
      <c r="WML2" s="649"/>
      <c r="WMM2" s="649"/>
      <c r="WMN2" s="649"/>
      <c r="WMO2" s="649"/>
      <c r="WMP2" s="649"/>
      <c r="WMQ2" s="649"/>
      <c r="WMR2" s="649"/>
      <c r="WMS2" s="649"/>
      <c r="WMT2" s="649"/>
      <c r="WMU2" s="649"/>
      <c r="WMV2" s="649"/>
      <c r="WMW2" s="649"/>
      <c r="WMX2" s="649"/>
      <c r="WMY2" s="649"/>
      <c r="WMZ2" s="649"/>
      <c r="WNA2" s="649"/>
      <c r="WNB2" s="649"/>
      <c r="WNC2" s="649"/>
      <c r="WND2" s="649"/>
      <c r="WNE2" s="649"/>
      <c r="WNF2" s="649"/>
      <c r="WNG2" s="649"/>
      <c r="WNH2" s="649"/>
      <c r="WNI2" s="649"/>
      <c r="WNJ2" s="649"/>
      <c r="WNK2" s="649"/>
      <c r="WNL2" s="649"/>
      <c r="WNM2" s="649"/>
      <c r="WNN2" s="649"/>
      <c r="WNO2" s="649"/>
      <c r="WNP2" s="649"/>
      <c r="WNQ2" s="649"/>
      <c r="WNR2" s="649"/>
      <c r="WNS2" s="649"/>
      <c r="WNT2" s="649"/>
      <c r="WNU2" s="649"/>
      <c r="WNV2" s="649"/>
      <c r="WNW2" s="649"/>
      <c r="WNX2" s="649"/>
      <c r="WNY2" s="649"/>
      <c r="WNZ2" s="649"/>
      <c r="WOA2" s="649"/>
      <c r="WOB2" s="649"/>
      <c r="WOC2" s="649"/>
      <c r="WOD2" s="649"/>
      <c r="WOE2" s="649"/>
      <c r="WOF2" s="649"/>
      <c r="WOG2" s="649"/>
      <c r="WOH2" s="649"/>
      <c r="WOI2" s="649"/>
      <c r="WOJ2" s="649"/>
      <c r="WOK2" s="649"/>
      <c r="WOL2" s="649"/>
      <c r="WOM2" s="649"/>
      <c r="WON2" s="649"/>
      <c r="WOO2" s="649"/>
      <c r="WOP2" s="649"/>
      <c r="WOQ2" s="649"/>
      <c r="WOR2" s="649"/>
      <c r="WOS2" s="649"/>
      <c r="WOT2" s="649"/>
      <c r="WOU2" s="649"/>
      <c r="WOV2" s="649"/>
      <c r="WOW2" s="649"/>
      <c r="WOX2" s="649"/>
      <c r="WOY2" s="649"/>
      <c r="WOZ2" s="649"/>
      <c r="WPA2" s="649"/>
      <c r="WPB2" s="649"/>
      <c r="WPC2" s="649"/>
      <c r="WPD2" s="649"/>
      <c r="WPE2" s="649"/>
      <c r="WPF2" s="649"/>
      <c r="WPG2" s="649"/>
      <c r="WPH2" s="649"/>
      <c r="WPI2" s="649"/>
      <c r="WPJ2" s="649"/>
      <c r="WPK2" s="649"/>
      <c r="WPL2" s="649"/>
      <c r="WPM2" s="649"/>
      <c r="WPN2" s="649"/>
      <c r="WPO2" s="649"/>
      <c r="WPP2" s="649"/>
      <c r="WPQ2" s="649"/>
      <c r="WPR2" s="649"/>
      <c r="WPS2" s="649"/>
      <c r="WPT2" s="649"/>
      <c r="WPU2" s="649"/>
      <c r="WPV2" s="649"/>
      <c r="WPW2" s="649"/>
      <c r="WPX2" s="649"/>
      <c r="WPY2" s="649"/>
      <c r="WPZ2" s="649"/>
      <c r="WQA2" s="649"/>
      <c r="WQB2" s="649"/>
      <c r="WQC2" s="649"/>
      <c r="WQD2" s="649"/>
      <c r="WQE2" s="649"/>
      <c r="WQF2" s="649"/>
      <c r="WQG2" s="649"/>
      <c r="WQH2" s="649"/>
      <c r="WQI2" s="649"/>
      <c r="WQJ2" s="649"/>
      <c r="WQK2" s="649"/>
      <c r="WQL2" s="649"/>
      <c r="WQM2" s="649"/>
      <c r="WQN2" s="649"/>
      <c r="WQO2" s="649"/>
      <c r="WQP2" s="649"/>
      <c r="WQQ2" s="649"/>
      <c r="WQR2" s="649"/>
      <c r="WQS2" s="649"/>
      <c r="WQT2" s="649"/>
      <c r="WQU2" s="649"/>
      <c r="WQV2" s="649"/>
      <c r="WQW2" s="649"/>
      <c r="WQX2" s="649"/>
      <c r="WQY2" s="649"/>
      <c r="WQZ2" s="649"/>
      <c r="WRA2" s="649"/>
      <c r="WRB2" s="649"/>
      <c r="WRC2" s="649"/>
      <c r="WRD2" s="649"/>
      <c r="WRE2" s="649"/>
      <c r="WRF2" s="649"/>
      <c r="WRG2" s="649"/>
      <c r="WRH2" s="649"/>
      <c r="WRI2" s="649"/>
      <c r="WRJ2" s="649"/>
      <c r="WRK2" s="649"/>
      <c r="WRL2" s="649"/>
      <c r="WRM2" s="649"/>
      <c r="WRN2" s="649"/>
      <c r="WRO2" s="649"/>
      <c r="WRP2" s="649"/>
      <c r="WRQ2" s="649"/>
      <c r="WRR2" s="649"/>
      <c r="WRS2" s="649"/>
      <c r="WRT2" s="649"/>
      <c r="WRU2" s="649"/>
      <c r="WRV2" s="649"/>
      <c r="WRW2" s="649"/>
      <c r="WRX2" s="649"/>
      <c r="WRY2" s="649"/>
      <c r="WRZ2" s="649"/>
      <c r="WSA2" s="649"/>
      <c r="WSB2" s="649"/>
      <c r="WSC2" s="649"/>
      <c r="WSD2" s="649"/>
      <c r="WSE2" s="649"/>
      <c r="WSF2" s="649"/>
      <c r="WSG2" s="649"/>
      <c r="WSH2" s="649"/>
      <c r="WSI2" s="649"/>
      <c r="WSJ2" s="649"/>
      <c r="WSK2" s="649"/>
      <c r="WSL2" s="649"/>
      <c r="WSM2" s="649"/>
      <c r="WSN2" s="649"/>
      <c r="WSO2" s="649"/>
      <c r="WSP2" s="649"/>
      <c r="WSQ2" s="649"/>
      <c r="WSR2" s="649"/>
      <c r="WSS2" s="649"/>
      <c r="WST2" s="649"/>
      <c r="WSU2" s="649"/>
      <c r="WSV2" s="649"/>
      <c r="WSW2" s="649"/>
      <c r="WSX2" s="649"/>
      <c r="WSY2" s="649"/>
      <c r="WSZ2" s="649"/>
      <c r="WTA2" s="649"/>
      <c r="WTB2" s="649"/>
      <c r="WTC2" s="649"/>
      <c r="WTD2" s="649"/>
      <c r="WTE2" s="649"/>
      <c r="WTF2" s="649"/>
      <c r="WTG2" s="649"/>
      <c r="WTH2" s="649"/>
      <c r="WTI2" s="649"/>
      <c r="WTJ2" s="649"/>
      <c r="WTK2" s="649"/>
      <c r="WTL2" s="649"/>
      <c r="WTM2" s="649"/>
      <c r="WTN2" s="649"/>
      <c r="WTO2" s="649"/>
      <c r="WTP2" s="649"/>
      <c r="WTQ2" s="649"/>
      <c r="WTR2" s="649"/>
      <c r="WTS2" s="649"/>
      <c r="WTT2" s="649"/>
      <c r="WTU2" s="649"/>
      <c r="WTV2" s="649"/>
      <c r="WTW2" s="649"/>
      <c r="WTX2" s="649"/>
      <c r="WTY2" s="649"/>
      <c r="WTZ2" s="649"/>
      <c r="WUA2" s="649"/>
      <c r="WUB2" s="649"/>
      <c r="WUC2" s="649"/>
      <c r="WUD2" s="649"/>
      <c r="WUE2" s="649"/>
      <c r="WUF2" s="649"/>
      <c r="WUG2" s="649"/>
      <c r="WUH2" s="649"/>
      <c r="WUI2" s="649"/>
      <c r="WUJ2" s="649"/>
      <c r="WUK2" s="649"/>
      <c r="WUL2" s="649"/>
      <c r="WUM2" s="649"/>
      <c r="WUN2" s="649"/>
      <c r="WUO2" s="649"/>
      <c r="WUP2" s="649"/>
      <c r="WUQ2" s="649"/>
      <c r="WUR2" s="649"/>
      <c r="WUS2" s="649"/>
      <c r="WUT2" s="649"/>
      <c r="WUU2" s="649"/>
      <c r="WUV2" s="649"/>
      <c r="WUW2" s="649"/>
      <c r="WUX2" s="649"/>
      <c r="WUY2" s="649"/>
      <c r="WUZ2" s="649"/>
      <c r="WVA2" s="649"/>
      <c r="WVB2" s="649"/>
      <c r="WVC2" s="649"/>
      <c r="WVD2" s="649"/>
      <c r="WVE2" s="649"/>
      <c r="WVF2" s="649"/>
      <c r="WVG2" s="649"/>
      <c r="WVH2" s="649"/>
      <c r="WVI2" s="649"/>
      <c r="WVJ2" s="649"/>
      <c r="WVK2" s="649"/>
      <c r="WVL2" s="649"/>
      <c r="WVM2" s="649"/>
      <c r="WVN2" s="649"/>
      <c r="WVO2" s="649"/>
      <c r="WVP2" s="649"/>
      <c r="WVQ2" s="649"/>
      <c r="WVR2" s="649"/>
      <c r="WVS2" s="649"/>
      <c r="WVT2" s="649"/>
      <c r="WVU2" s="649"/>
      <c r="WVV2" s="649"/>
      <c r="WVW2" s="649"/>
      <c r="WVX2" s="649"/>
      <c r="WVY2" s="649"/>
      <c r="WVZ2" s="649"/>
      <c r="WWA2" s="649"/>
      <c r="WWB2" s="649"/>
      <c r="WWC2" s="649"/>
      <c r="WWD2" s="649"/>
      <c r="WWE2" s="649"/>
      <c r="WWF2" s="649"/>
      <c r="WWG2" s="649"/>
      <c r="WWH2" s="649"/>
      <c r="WWI2" s="649"/>
      <c r="WWJ2" s="649"/>
      <c r="WWK2" s="649"/>
      <c r="WWL2" s="649"/>
      <c r="WWM2" s="649"/>
      <c r="WWN2" s="649"/>
      <c r="WWO2" s="649"/>
      <c r="WWP2" s="649"/>
      <c r="WWQ2" s="649"/>
      <c r="WWR2" s="649"/>
      <c r="WWS2" s="649"/>
      <c r="WWT2" s="649"/>
      <c r="WWU2" s="649"/>
      <c r="WWV2" s="649"/>
      <c r="WWW2" s="649"/>
      <c r="WWX2" s="649"/>
      <c r="WWY2" s="649"/>
      <c r="WWZ2" s="649"/>
      <c r="WXA2" s="649"/>
      <c r="WXB2" s="649"/>
      <c r="WXC2" s="649"/>
      <c r="WXD2" s="649"/>
      <c r="WXE2" s="649"/>
      <c r="WXF2" s="649"/>
      <c r="WXG2" s="649"/>
      <c r="WXH2" s="649"/>
      <c r="WXI2" s="649"/>
      <c r="WXJ2" s="649"/>
      <c r="WXK2" s="649"/>
      <c r="WXL2" s="649"/>
      <c r="WXM2" s="649"/>
      <c r="WXN2" s="649"/>
      <c r="WXO2" s="649"/>
      <c r="WXP2" s="649"/>
      <c r="WXQ2" s="649"/>
      <c r="WXR2" s="649"/>
      <c r="WXS2" s="649"/>
      <c r="WXT2" s="649"/>
      <c r="WXU2" s="649"/>
      <c r="WXV2" s="649"/>
      <c r="WXW2" s="649"/>
      <c r="WXX2" s="649"/>
      <c r="WXY2" s="649"/>
      <c r="WXZ2" s="649"/>
      <c r="WYA2" s="649"/>
      <c r="WYB2" s="649"/>
      <c r="WYC2" s="649"/>
      <c r="WYD2" s="649"/>
      <c r="WYE2" s="649"/>
      <c r="WYF2" s="649"/>
      <c r="WYG2" s="649"/>
      <c r="WYH2" s="649"/>
      <c r="WYI2" s="649"/>
      <c r="WYJ2" s="649"/>
      <c r="WYK2" s="649"/>
      <c r="WYL2" s="649"/>
      <c r="WYM2" s="649"/>
      <c r="WYN2" s="649"/>
      <c r="WYO2" s="649"/>
      <c r="WYP2" s="649"/>
      <c r="WYQ2" s="649"/>
      <c r="WYR2" s="649"/>
      <c r="WYS2" s="649"/>
      <c r="WYT2" s="649"/>
      <c r="WYU2" s="649"/>
      <c r="WYV2" s="649"/>
      <c r="WYW2" s="649"/>
      <c r="WYX2" s="649"/>
      <c r="WYY2" s="649"/>
      <c r="WYZ2" s="649"/>
      <c r="WZA2" s="649"/>
      <c r="WZB2" s="649"/>
      <c r="WZC2" s="649"/>
      <c r="WZD2" s="649"/>
      <c r="WZE2" s="649"/>
      <c r="WZF2" s="649"/>
      <c r="WZG2" s="649"/>
      <c r="WZH2" s="649"/>
      <c r="WZI2" s="649"/>
      <c r="WZJ2" s="649"/>
      <c r="WZK2" s="649"/>
      <c r="WZL2" s="649"/>
      <c r="WZM2" s="649"/>
      <c r="WZN2" s="649"/>
      <c r="WZO2" s="649"/>
      <c r="WZP2" s="649"/>
      <c r="WZQ2" s="649"/>
      <c r="WZR2" s="649"/>
      <c r="WZS2" s="649"/>
      <c r="WZT2" s="649"/>
      <c r="WZU2" s="649"/>
      <c r="WZV2" s="649"/>
      <c r="WZW2" s="649"/>
      <c r="WZX2" s="649"/>
      <c r="WZY2" s="649"/>
      <c r="WZZ2" s="649"/>
      <c r="XAA2" s="649"/>
      <c r="XAB2" s="649"/>
      <c r="XAC2" s="649"/>
      <c r="XAD2" s="649"/>
      <c r="XAE2" s="649"/>
      <c r="XAF2" s="649"/>
      <c r="XAG2" s="649"/>
      <c r="XAH2" s="649"/>
      <c r="XAI2" s="649"/>
      <c r="XAJ2" s="649"/>
      <c r="XAK2" s="649"/>
      <c r="XAL2" s="649"/>
      <c r="XAM2" s="649"/>
      <c r="XAN2" s="649"/>
      <c r="XAO2" s="649"/>
      <c r="XAP2" s="649"/>
      <c r="XAQ2" s="649"/>
      <c r="XAR2" s="649"/>
      <c r="XAS2" s="649"/>
      <c r="XAT2" s="649"/>
      <c r="XAU2" s="649"/>
      <c r="XAV2" s="649"/>
      <c r="XAW2" s="649"/>
      <c r="XAX2" s="649"/>
      <c r="XAY2" s="649"/>
      <c r="XAZ2" s="649"/>
      <c r="XBA2" s="649"/>
      <c r="XBB2" s="649"/>
      <c r="XBC2" s="649"/>
      <c r="XBD2" s="649"/>
      <c r="XBE2" s="649"/>
      <c r="XBF2" s="649"/>
      <c r="XBG2" s="649"/>
      <c r="XBH2" s="649"/>
      <c r="XBI2" s="649"/>
      <c r="XBJ2" s="649"/>
      <c r="XBK2" s="649"/>
      <c r="XBL2" s="649"/>
      <c r="XBM2" s="649"/>
      <c r="XBN2" s="649"/>
      <c r="XBO2" s="649"/>
      <c r="XBP2" s="649"/>
      <c r="XBQ2" s="649"/>
      <c r="XBR2" s="649"/>
      <c r="XBS2" s="649"/>
      <c r="XBT2" s="649"/>
      <c r="XBU2" s="649"/>
      <c r="XBV2" s="649"/>
      <c r="XBW2" s="649"/>
      <c r="XBX2" s="649"/>
      <c r="XBY2" s="649"/>
      <c r="XBZ2" s="649"/>
      <c r="XCA2" s="649"/>
      <c r="XCB2" s="649"/>
      <c r="XCC2" s="649"/>
      <c r="XCD2" s="649"/>
      <c r="XCE2" s="649"/>
      <c r="XCF2" s="649"/>
      <c r="XCG2" s="649"/>
      <c r="XCH2" s="649"/>
      <c r="XCI2" s="649"/>
      <c r="XCJ2" s="649"/>
      <c r="XCK2" s="649"/>
      <c r="XCL2" s="649"/>
      <c r="XCM2" s="649"/>
      <c r="XCN2" s="649"/>
      <c r="XCO2" s="649"/>
      <c r="XCP2" s="649"/>
      <c r="XCQ2" s="649"/>
      <c r="XCR2" s="649"/>
      <c r="XCS2" s="649"/>
      <c r="XCT2" s="649"/>
      <c r="XCU2" s="649"/>
      <c r="XCV2" s="649"/>
      <c r="XCW2" s="649"/>
      <c r="XCX2" s="649"/>
      <c r="XCY2" s="649"/>
      <c r="XCZ2" s="649"/>
      <c r="XDA2" s="649"/>
      <c r="XDB2" s="649"/>
      <c r="XDC2" s="649"/>
      <c r="XDD2" s="649"/>
      <c r="XDE2" s="649"/>
      <c r="XDF2" s="649"/>
      <c r="XDG2" s="649"/>
      <c r="XDH2" s="649"/>
      <c r="XDI2" s="649"/>
      <c r="XDJ2" s="649"/>
      <c r="XDK2" s="649"/>
      <c r="XDL2" s="649"/>
      <c r="XDM2" s="649"/>
      <c r="XDN2" s="649"/>
      <c r="XDO2" s="649"/>
      <c r="XDP2" s="649"/>
      <c r="XDQ2" s="649"/>
      <c r="XDR2" s="649"/>
      <c r="XDS2" s="649"/>
      <c r="XDT2" s="649"/>
      <c r="XDU2" s="649"/>
      <c r="XDV2" s="649"/>
      <c r="XDW2" s="649"/>
      <c r="XDX2" s="649"/>
      <c r="XDY2" s="649"/>
      <c r="XDZ2" s="649"/>
      <c r="XEA2" s="649"/>
      <c r="XEB2" s="649"/>
      <c r="XEC2" s="649"/>
      <c r="XED2" s="649"/>
      <c r="XEE2" s="649"/>
      <c r="XEF2" s="649"/>
      <c r="XEG2" s="649"/>
      <c r="XEH2" s="649"/>
      <c r="XEI2" s="649"/>
      <c r="XEJ2" s="649"/>
      <c r="XEK2" s="649"/>
      <c r="XEL2" s="649"/>
      <c r="XEM2" s="649"/>
      <c r="XEN2" s="649"/>
      <c r="XEO2" s="649"/>
      <c r="XEP2" s="649"/>
      <c r="XEQ2" s="649"/>
      <c r="XER2" s="649"/>
      <c r="XES2" s="649"/>
      <c r="XET2" s="649"/>
      <c r="XEU2" s="649"/>
      <c r="XEV2" s="649"/>
      <c r="XEW2" s="649"/>
      <c r="XEX2" s="649"/>
      <c r="XEY2" s="649"/>
      <c r="XEZ2" s="649"/>
      <c r="XFA2" s="649"/>
      <c r="XFB2" s="649"/>
      <c r="XFC2" s="649"/>
      <c r="XFD2" s="649"/>
    </row>
    <row r="3" spans="1:16384" ht="20.100000000000001" customHeight="1" x14ac:dyDescent="0.3">
      <c r="A3" s="594" t="s">
        <v>2274</v>
      </c>
      <c r="B3" s="651"/>
      <c r="C3" s="652"/>
      <c r="D3" s="594"/>
      <c r="E3" s="653"/>
      <c r="F3" s="654"/>
      <c r="G3" s="654"/>
      <c r="H3" s="654"/>
      <c r="I3" s="654"/>
      <c r="J3" s="652"/>
      <c r="K3" s="655"/>
      <c r="L3" s="655"/>
      <c r="M3" s="655"/>
      <c r="N3" s="655"/>
      <c r="O3" s="594"/>
      <c r="P3" s="594"/>
      <c r="Q3" s="652"/>
      <c r="R3" s="652"/>
      <c r="S3" s="652"/>
      <c r="T3" s="652"/>
      <c r="U3" s="652"/>
      <c r="V3" s="652"/>
    </row>
    <row r="4" spans="1:16384" ht="18.75" x14ac:dyDescent="0.3">
      <c r="A4" s="594" t="s">
        <v>2275</v>
      </c>
      <c r="B4" s="651"/>
      <c r="C4" s="652"/>
      <c r="D4" s="594"/>
      <c r="E4" s="656"/>
      <c r="F4" s="655"/>
      <c r="G4" s="655"/>
      <c r="H4" s="655"/>
      <c r="I4" s="655"/>
      <c r="J4" s="655"/>
      <c r="K4" s="655"/>
      <c r="L4" s="655"/>
      <c r="M4" s="655"/>
      <c r="N4" s="655"/>
      <c r="O4" s="594"/>
      <c r="P4" s="594"/>
      <c r="Q4" s="652"/>
      <c r="R4" s="652"/>
      <c r="S4" s="652"/>
      <c r="T4" s="652"/>
      <c r="U4" s="652"/>
      <c r="V4" s="652"/>
    </row>
    <row r="5" spans="1:16384" ht="18.75" x14ac:dyDescent="0.3">
      <c r="A5" s="651"/>
      <c r="B5" s="651"/>
      <c r="C5" s="652"/>
      <c r="D5" s="594"/>
      <c r="E5" s="656"/>
      <c r="F5" s="655"/>
      <c r="G5" s="655"/>
      <c r="H5" s="655"/>
      <c r="I5" s="655"/>
      <c r="J5" s="655"/>
      <c r="K5" s="655"/>
      <c r="L5" s="655"/>
      <c r="M5" s="655"/>
      <c r="N5" s="655"/>
      <c r="O5" s="594"/>
      <c r="P5" s="594"/>
      <c r="Q5" s="652"/>
      <c r="R5" s="652"/>
      <c r="S5" s="652"/>
      <c r="T5" s="652"/>
      <c r="U5" s="652"/>
      <c r="V5" s="652"/>
    </row>
    <row r="6" spans="1:16384" s="596" customFormat="1" ht="20.100000000000001" customHeight="1" x14ac:dyDescent="0.2">
      <c r="A6" s="892" t="s">
        <v>2220</v>
      </c>
      <c r="B6" s="892" t="s">
        <v>2221</v>
      </c>
      <c r="C6" s="894" t="s">
        <v>2222</v>
      </c>
      <c r="D6" s="896" t="s">
        <v>2223</v>
      </c>
      <c r="E6" s="891" t="s">
        <v>2224</v>
      </c>
      <c r="F6" s="898"/>
      <c r="G6" s="891" t="s">
        <v>2225</v>
      </c>
      <c r="H6" s="891"/>
      <c r="I6" s="891" t="s">
        <v>2226</v>
      </c>
      <c r="J6" s="891"/>
      <c r="K6" s="891" t="s">
        <v>2276</v>
      </c>
      <c r="L6" s="898"/>
      <c r="M6" s="891" t="s">
        <v>2277</v>
      </c>
      <c r="N6" s="891"/>
      <c r="O6" s="890" t="s">
        <v>2278</v>
      </c>
      <c r="P6" s="890"/>
      <c r="Q6" s="891" t="s">
        <v>2139</v>
      </c>
      <c r="R6" s="891"/>
      <c r="S6" s="891" t="s">
        <v>2279</v>
      </c>
      <c r="T6" s="891"/>
      <c r="U6" s="891" t="s">
        <v>2280</v>
      </c>
      <c r="V6" s="891"/>
    </row>
    <row r="7" spans="1:16384" s="415" customFormat="1" ht="20.100000000000001" customHeight="1" x14ac:dyDescent="0.2">
      <c r="A7" s="893"/>
      <c r="B7" s="893"/>
      <c r="C7" s="895"/>
      <c r="D7" s="897"/>
      <c r="E7" s="657" t="s">
        <v>2229</v>
      </c>
      <c r="F7" s="657" t="s">
        <v>2281</v>
      </c>
      <c r="G7" s="657" t="s">
        <v>2229</v>
      </c>
      <c r="H7" s="657" t="s">
        <v>2281</v>
      </c>
      <c r="I7" s="657" t="s">
        <v>2229</v>
      </c>
      <c r="J7" s="657" t="s">
        <v>2281</v>
      </c>
      <c r="K7" s="657" t="s">
        <v>2229</v>
      </c>
      <c r="L7" s="657" t="s">
        <v>2281</v>
      </c>
      <c r="M7" s="657" t="s">
        <v>2229</v>
      </c>
      <c r="N7" s="657" t="s">
        <v>2281</v>
      </c>
      <c r="O7" s="658" t="s">
        <v>2229</v>
      </c>
      <c r="P7" s="658" t="s">
        <v>2281</v>
      </c>
      <c r="Q7" s="657" t="s">
        <v>2229</v>
      </c>
      <c r="R7" s="657" t="s">
        <v>2281</v>
      </c>
      <c r="S7" s="657" t="s">
        <v>2229</v>
      </c>
      <c r="T7" s="657" t="s">
        <v>2281</v>
      </c>
      <c r="U7" s="657" t="s">
        <v>2229</v>
      </c>
      <c r="V7" s="657" t="s">
        <v>2281</v>
      </c>
    </row>
    <row r="8" spans="1:16384" s="415" customFormat="1" ht="3" customHeight="1" x14ac:dyDescent="0.2">
      <c r="C8" s="599"/>
      <c r="D8" s="483"/>
      <c r="E8" s="600"/>
      <c r="F8" s="600"/>
      <c r="G8" s="600"/>
      <c r="H8" s="600"/>
      <c r="I8" s="600"/>
      <c r="J8" s="600"/>
      <c r="K8" s="600"/>
      <c r="L8" s="600"/>
      <c r="M8" s="600"/>
      <c r="N8" s="600"/>
      <c r="O8" s="482"/>
      <c r="P8" s="482"/>
    </row>
    <row r="9" spans="1:16384" s="415" customFormat="1" ht="15" customHeight="1" x14ac:dyDescent="0.2">
      <c r="A9" s="384" t="s">
        <v>2282</v>
      </c>
      <c r="B9" s="384"/>
      <c r="C9" s="384"/>
      <c r="D9" s="384"/>
      <c r="E9" s="384">
        <f>SUM(E11:E38)</f>
        <v>57</v>
      </c>
      <c r="F9" s="384">
        <f t="shared" ref="F9:V9" si="0">SUM(F11:F38)</f>
        <v>55</v>
      </c>
      <c r="G9" s="384">
        <f t="shared" si="0"/>
        <v>51</v>
      </c>
      <c r="H9" s="384">
        <f t="shared" si="0"/>
        <v>38</v>
      </c>
      <c r="I9" s="384">
        <f t="shared" si="0"/>
        <v>52</v>
      </c>
      <c r="J9" s="384">
        <f t="shared" si="0"/>
        <v>52</v>
      </c>
      <c r="K9" s="384">
        <f t="shared" si="0"/>
        <v>40</v>
      </c>
      <c r="L9" s="384">
        <f t="shared" si="0"/>
        <v>42</v>
      </c>
      <c r="M9" s="384">
        <f t="shared" si="0"/>
        <v>31</v>
      </c>
      <c r="N9" s="384">
        <f t="shared" si="0"/>
        <v>39</v>
      </c>
      <c r="O9" s="384">
        <f t="shared" si="0"/>
        <v>21</v>
      </c>
      <c r="P9" s="384">
        <f t="shared" si="0"/>
        <v>28</v>
      </c>
      <c r="Q9" s="384">
        <f t="shared" si="0"/>
        <v>252</v>
      </c>
      <c r="R9" s="384">
        <f t="shared" si="0"/>
        <v>253</v>
      </c>
      <c r="S9" s="384">
        <f t="shared" si="0"/>
        <v>21</v>
      </c>
      <c r="T9" s="384">
        <f t="shared" si="0"/>
        <v>28</v>
      </c>
      <c r="U9" s="384">
        <f t="shared" si="0"/>
        <v>11</v>
      </c>
      <c r="V9" s="384">
        <f t="shared" si="0"/>
        <v>22</v>
      </c>
    </row>
    <row r="10" spans="1:16384" s="482" customFormat="1" ht="3" customHeight="1" x14ac:dyDescent="0.2">
      <c r="A10" s="381"/>
      <c r="B10" s="381"/>
      <c r="C10" s="381"/>
      <c r="D10" s="381"/>
      <c r="E10" s="381"/>
      <c r="F10" s="381"/>
      <c r="G10" s="381"/>
      <c r="H10" s="381"/>
      <c r="I10" s="381"/>
      <c r="J10" s="381"/>
      <c r="K10" s="381"/>
      <c r="L10" s="381"/>
      <c r="M10" s="381"/>
      <c r="N10" s="381"/>
      <c r="O10" s="381"/>
      <c r="P10" s="381"/>
      <c r="Q10" s="381"/>
      <c r="R10" s="381"/>
      <c r="S10" s="381"/>
      <c r="T10" s="381"/>
      <c r="U10" s="381"/>
      <c r="V10" s="381"/>
    </row>
    <row r="11" spans="1:16384" s="482" customFormat="1" ht="15" customHeight="1" x14ac:dyDescent="0.2">
      <c r="A11" s="601" t="s">
        <v>2283</v>
      </c>
      <c r="B11" s="659" t="s">
        <v>2192</v>
      </c>
      <c r="C11" s="659" t="s">
        <v>506</v>
      </c>
      <c r="D11" s="659" t="s">
        <v>2192</v>
      </c>
      <c r="E11" s="603">
        <v>1</v>
      </c>
      <c r="F11" s="603">
        <v>0</v>
      </c>
      <c r="G11" s="603">
        <v>0</v>
      </c>
      <c r="H11" s="603">
        <v>1</v>
      </c>
      <c r="I11" s="603">
        <v>0</v>
      </c>
      <c r="J11" s="603">
        <v>0</v>
      </c>
      <c r="K11" s="603">
        <v>0</v>
      </c>
      <c r="L11" s="603">
        <v>0</v>
      </c>
      <c r="M11" s="603">
        <v>0</v>
      </c>
      <c r="N11" s="603">
        <v>0</v>
      </c>
      <c r="O11" s="603">
        <v>0</v>
      </c>
      <c r="P11" s="603">
        <v>0</v>
      </c>
      <c r="Q11" s="603">
        <v>1</v>
      </c>
      <c r="R11" s="603">
        <v>1</v>
      </c>
      <c r="S11" s="603">
        <v>0</v>
      </c>
      <c r="T11" s="603">
        <v>0</v>
      </c>
      <c r="U11" s="603">
        <v>0</v>
      </c>
      <c r="V11" s="604">
        <v>1</v>
      </c>
    </row>
    <row r="12" spans="1:16384" s="482" customFormat="1" ht="15" customHeight="1" x14ac:dyDescent="0.2">
      <c r="A12" s="605" t="s">
        <v>2284</v>
      </c>
      <c r="B12" s="609" t="s">
        <v>2234</v>
      </c>
      <c r="C12" s="609" t="s">
        <v>2193</v>
      </c>
      <c r="D12" s="606" t="s">
        <v>2193</v>
      </c>
      <c r="E12" s="607">
        <v>14</v>
      </c>
      <c r="F12" s="607">
        <v>8</v>
      </c>
      <c r="G12" s="607">
        <v>8</v>
      </c>
      <c r="H12" s="607">
        <v>11</v>
      </c>
      <c r="I12" s="607">
        <v>11</v>
      </c>
      <c r="J12" s="607">
        <v>8</v>
      </c>
      <c r="K12" s="607">
        <v>8</v>
      </c>
      <c r="L12" s="607">
        <v>12</v>
      </c>
      <c r="M12" s="607">
        <v>10</v>
      </c>
      <c r="N12" s="607">
        <v>10</v>
      </c>
      <c r="O12" s="607">
        <v>6</v>
      </c>
      <c r="P12" s="607">
        <v>10</v>
      </c>
      <c r="Q12" s="607">
        <v>57</v>
      </c>
      <c r="R12" s="607">
        <v>59</v>
      </c>
      <c r="S12" s="607">
        <v>6</v>
      </c>
      <c r="T12" s="607">
        <v>10</v>
      </c>
      <c r="U12" s="607">
        <v>2</v>
      </c>
      <c r="V12" s="608">
        <v>4</v>
      </c>
    </row>
    <row r="13" spans="1:16384" s="482" customFormat="1" ht="15" customHeight="1" x14ac:dyDescent="0.2">
      <c r="A13" s="605" t="s">
        <v>2285</v>
      </c>
      <c r="B13" s="609" t="s">
        <v>2236</v>
      </c>
      <c r="C13" s="609" t="s">
        <v>307</v>
      </c>
      <c r="D13" s="609" t="s">
        <v>2236</v>
      </c>
      <c r="E13" s="607">
        <v>2</v>
      </c>
      <c r="F13" s="607">
        <v>3</v>
      </c>
      <c r="G13" s="607">
        <v>4</v>
      </c>
      <c r="H13" s="607">
        <v>1</v>
      </c>
      <c r="I13" s="607">
        <v>3</v>
      </c>
      <c r="J13" s="607">
        <v>2</v>
      </c>
      <c r="K13" s="607">
        <v>0</v>
      </c>
      <c r="L13" s="607">
        <v>1</v>
      </c>
      <c r="M13" s="607">
        <v>0</v>
      </c>
      <c r="N13" s="607">
        <v>2</v>
      </c>
      <c r="O13" s="607">
        <v>1</v>
      </c>
      <c r="P13" s="607">
        <v>3</v>
      </c>
      <c r="Q13" s="607">
        <v>10</v>
      </c>
      <c r="R13" s="607">
        <v>12</v>
      </c>
      <c r="S13" s="607">
        <v>1</v>
      </c>
      <c r="T13" s="607">
        <v>3</v>
      </c>
      <c r="U13" s="607">
        <v>0</v>
      </c>
      <c r="V13" s="608">
        <v>1</v>
      </c>
    </row>
    <row r="14" spans="1:16384" s="482" customFormat="1" ht="15" customHeight="1" x14ac:dyDescent="0.2">
      <c r="A14" s="605" t="s">
        <v>2286</v>
      </c>
      <c r="B14" s="609" t="s">
        <v>2195</v>
      </c>
      <c r="C14" s="609" t="s">
        <v>307</v>
      </c>
      <c r="D14" s="609" t="s">
        <v>2195</v>
      </c>
      <c r="E14" s="607">
        <v>1</v>
      </c>
      <c r="F14" s="607">
        <v>0</v>
      </c>
      <c r="G14" s="607">
        <v>2</v>
      </c>
      <c r="H14" s="607">
        <v>0</v>
      </c>
      <c r="I14" s="607">
        <v>0</v>
      </c>
      <c r="J14" s="607">
        <v>3</v>
      </c>
      <c r="K14" s="607">
        <v>0</v>
      </c>
      <c r="L14" s="607">
        <v>1</v>
      </c>
      <c r="M14" s="607">
        <v>1</v>
      </c>
      <c r="N14" s="607">
        <v>0</v>
      </c>
      <c r="O14" s="607">
        <v>0</v>
      </c>
      <c r="P14" s="607">
        <v>1</v>
      </c>
      <c r="Q14" s="607">
        <v>4</v>
      </c>
      <c r="R14" s="607">
        <v>5</v>
      </c>
      <c r="S14" s="607">
        <v>0</v>
      </c>
      <c r="T14" s="607">
        <v>1</v>
      </c>
      <c r="U14" s="607">
        <v>0</v>
      </c>
      <c r="V14" s="608">
        <v>1</v>
      </c>
    </row>
    <row r="15" spans="1:16384" s="482" customFormat="1" ht="15" customHeight="1" x14ac:dyDescent="0.2">
      <c r="A15" s="605" t="s">
        <v>2287</v>
      </c>
      <c r="B15" s="609" t="s">
        <v>2239</v>
      </c>
      <c r="C15" s="609" t="s">
        <v>307</v>
      </c>
      <c r="D15" s="609" t="s">
        <v>2196</v>
      </c>
      <c r="E15" s="607">
        <v>0</v>
      </c>
      <c r="F15" s="607">
        <v>3</v>
      </c>
      <c r="G15" s="607">
        <v>1</v>
      </c>
      <c r="H15" s="607">
        <v>1</v>
      </c>
      <c r="I15" s="607">
        <v>2</v>
      </c>
      <c r="J15" s="607">
        <v>2</v>
      </c>
      <c r="K15" s="607">
        <v>2</v>
      </c>
      <c r="L15" s="607">
        <v>0</v>
      </c>
      <c r="M15" s="607">
        <v>1</v>
      </c>
      <c r="N15" s="607">
        <v>1</v>
      </c>
      <c r="O15" s="607">
        <v>0</v>
      </c>
      <c r="P15" s="607">
        <v>1</v>
      </c>
      <c r="Q15" s="607">
        <v>6</v>
      </c>
      <c r="R15" s="607">
        <v>8</v>
      </c>
      <c r="S15" s="607">
        <v>0</v>
      </c>
      <c r="T15" s="607">
        <v>1</v>
      </c>
      <c r="U15" s="607">
        <v>0</v>
      </c>
      <c r="V15" s="608">
        <v>1</v>
      </c>
    </row>
    <row r="16" spans="1:16384" s="482" customFormat="1" ht="15" customHeight="1" x14ac:dyDescent="0.2">
      <c r="A16" s="605" t="s">
        <v>2288</v>
      </c>
      <c r="B16" s="606" t="s">
        <v>2289</v>
      </c>
      <c r="C16" s="609" t="s">
        <v>209</v>
      </c>
      <c r="D16" s="606" t="s">
        <v>2197</v>
      </c>
      <c r="E16" s="607">
        <v>1</v>
      </c>
      <c r="F16" s="607">
        <v>2</v>
      </c>
      <c r="G16" s="607">
        <v>1</v>
      </c>
      <c r="H16" s="607">
        <v>0</v>
      </c>
      <c r="I16" s="607">
        <v>0</v>
      </c>
      <c r="J16" s="607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2</v>
      </c>
      <c r="R16" s="607">
        <v>2</v>
      </c>
      <c r="S16" s="607">
        <v>0</v>
      </c>
      <c r="T16" s="607">
        <v>0</v>
      </c>
      <c r="U16" s="607">
        <v>1</v>
      </c>
      <c r="V16" s="608">
        <v>0</v>
      </c>
    </row>
    <row r="17" spans="1:22" s="482" customFormat="1" ht="15" customHeight="1" x14ac:dyDescent="0.2">
      <c r="A17" s="605" t="s">
        <v>2290</v>
      </c>
      <c r="B17" s="609" t="s">
        <v>2243</v>
      </c>
      <c r="C17" s="609" t="s">
        <v>293</v>
      </c>
      <c r="D17" s="606" t="s">
        <v>2291</v>
      </c>
      <c r="E17" s="607">
        <v>0</v>
      </c>
      <c r="F17" s="607">
        <v>3</v>
      </c>
      <c r="G17" s="607">
        <v>1</v>
      </c>
      <c r="H17" s="607">
        <v>1</v>
      </c>
      <c r="I17" s="607">
        <v>2</v>
      </c>
      <c r="J17" s="607">
        <v>3</v>
      </c>
      <c r="K17" s="607">
        <v>2</v>
      </c>
      <c r="L17" s="607">
        <v>2</v>
      </c>
      <c r="M17" s="607">
        <v>0</v>
      </c>
      <c r="N17" s="607">
        <v>0</v>
      </c>
      <c r="O17" s="607">
        <v>1</v>
      </c>
      <c r="P17" s="607">
        <v>0</v>
      </c>
      <c r="Q17" s="607">
        <v>6</v>
      </c>
      <c r="R17" s="607">
        <v>9</v>
      </c>
      <c r="S17" s="607">
        <v>1</v>
      </c>
      <c r="T17" s="607">
        <v>0</v>
      </c>
      <c r="U17" s="607">
        <v>0</v>
      </c>
      <c r="V17" s="608">
        <v>1</v>
      </c>
    </row>
    <row r="18" spans="1:22" s="482" customFormat="1" ht="15" customHeight="1" x14ac:dyDescent="0.2">
      <c r="A18" s="605" t="s">
        <v>2292</v>
      </c>
      <c r="B18" s="609" t="s">
        <v>2245</v>
      </c>
      <c r="C18" s="609" t="s">
        <v>1833</v>
      </c>
      <c r="D18" s="609" t="s">
        <v>1833</v>
      </c>
      <c r="E18" s="607">
        <v>1</v>
      </c>
      <c r="F18" s="607">
        <v>0</v>
      </c>
      <c r="G18" s="607">
        <v>1</v>
      </c>
      <c r="H18" s="607">
        <v>2</v>
      </c>
      <c r="I18" s="607">
        <v>2</v>
      </c>
      <c r="J18" s="607">
        <v>1</v>
      </c>
      <c r="K18" s="607">
        <v>1</v>
      </c>
      <c r="L18" s="607">
        <v>0</v>
      </c>
      <c r="M18" s="607">
        <v>1</v>
      </c>
      <c r="N18" s="607">
        <v>2</v>
      </c>
      <c r="O18" s="607">
        <v>1</v>
      </c>
      <c r="P18" s="607">
        <v>1</v>
      </c>
      <c r="Q18" s="607">
        <v>7</v>
      </c>
      <c r="R18" s="607">
        <v>6</v>
      </c>
      <c r="S18" s="607">
        <v>1</v>
      </c>
      <c r="T18" s="607">
        <v>1</v>
      </c>
      <c r="U18" s="607">
        <v>0</v>
      </c>
      <c r="V18" s="608">
        <v>1</v>
      </c>
    </row>
    <row r="19" spans="1:22" s="482" customFormat="1" ht="15" customHeight="1" x14ac:dyDescent="0.2">
      <c r="A19" s="605" t="s">
        <v>2293</v>
      </c>
      <c r="B19" s="606" t="s">
        <v>2294</v>
      </c>
      <c r="C19" s="609" t="s">
        <v>1833</v>
      </c>
      <c r="D19" s="609" t="s">
        <v>1833</v>
      </c>
      <c r="E19" s="607">
        <v>0</v>
      </c>
      <c r="F19" s="607">
        <v>0</v>
      </c>
      <c r="G19" s="607">
        <v>0</v>
      </c>
      <c r="H19" s="607">
        <v>0</v>
      </c>
      <c r="I19" s="607">
        <v>1</v>
      </c>
      <c r="J19" s="607">
        <v>1</v>
      </c>
      <c r="K19" s="607">
        <v>0</v>
      </c>
      <c r="L19" s="607">
        <v>0</v>
      </c>
      <c r="M19" s="607">
        <v>1</v>
      </c>
      <c r="N19" s="607">
        <v>1</v>
      </c>
      <c r="O19" s="607">
        <v>0</v>
      </c>
      <c r="P19" s="607">
        <v>1</v>
      </c>
      <c r="Q19" s="607">
        <v>2</v>
      </c>
      <c r="R19" s="607">
        <v>3</v>
      </c>
      <c r="S19" s="607">
        <v>0</v>
      </c>
      <c r="T19" s="607">
        <v>1</v>
      </c>
      <c r="U19" s="607">
        <v>0</v>
      </c>
      <c r="V19" s="608">
        <v>1</v>
      </c>
    </row>
    <row r="20" spans="1:22" s="482" customFormat="1" ht="15" customHeight="1" x14ac:dyDescent="0.2">
      <c r="A20" s="605" t="s">
        <v>2295</v>
      </c>
      <c r="B20" s="609" t="s">
        <v>1833</v>
      </c>
      <c r="C20" s="609" t="s">
        <v>1833</v>
      </c>
      <c r="D20" s="609" t="s">
        <v>1833</v>
      </c>
      <c r="E20" s="607">
        <v>3</v>
      </c>
      <c r="F20" s="607">
        <v>3</v>
      </c>
      <c r="G20" s="607">
        <v>2</v>
      </c>
      <c r="H20" s="607">
        <v>0</v>
      </c>
      <c r="I20" s="607">
        <v>0</v>
      </c>
      <c r="J20" s="607">
        <v>2</v>
      </c>
      <c r="K20" s="607">
        <v>5</v>
      </c>
      <c r="L20" s="607">
        <v>2</v>
      </c>
      <c r="M20" s="607">
        <v>0</v>
      </c>
      <c r="N20" s="607">
        <v>0</v>
      </c>
      <c r="O20" s="607">
        <v>2</v>
      </c>
      <c r="P20" s="607">
        <v>0</v>
      </c>
      <c r="Q20" s="607">
        <v>12</v>
      </c>
      <c r="R20" s="607">
        <v>7</v>
      </c>
      <c r="S20" s="607">
        <v>2</v>
      </c>
      <c r="T20" s="607">
        <v>0</v>
      </c>
      <c r="U20" s="607">
        <v>0</v>
      </c>
      <c r="V20" s="608">
        <v>1</v>
      </c>
    </row>
    <row r="21" spans="1:22" s="482" customFormat="1" ht="15" customHeight="1" x14ac:dyDescent="0.2">
      <c r="A21" s="605" t="s">
        <v>2296</v>
      </c>
      <c r="B21" s="606" t="s">
        <v>2202</v>
      </c>
      <c r="C21" s="609" t="s">
        <v>190</v>
      </c>
      <c r="D21" s="606" t="s">
        <v>2202</v>
      </c>
      <c r="E21" s="607">
        <v>3</v>
      </c>
      <c r="F21" s="607">
        <v>2</v>
      </c>
      <c r="G21" s="607">
        <v>3</v>
      </c>
      <c r="H21" s="607">
        <v>1</v>
      </c>
      <c r="I21" s="607">
        <v>4</v>
      </c>
      <c r="J21" s="607">
        <v>6</v>
      </c>
      <c r="K21" s="607">
        <v>4</v>
      </c>
      <c r="L21" s="607">
        <v>3</v>
      </c>
      <c r="M21" s="607">
        <v>1</v>
      </c>
      <c r="N21" s="607">
        <v>0</v>
      </c>
      <c r="O21" s="607">
        <v>1</v>
      </c>
      <c r="P21" s="607">
        <v>1</v>
      </c>
      <c r="Q21" s="607">
        <v>16</v>
      </c>
      <c r="R21" s="607">
        <v>13</v>
      </c>
      <c r="S21" s="607">
        <v>1</v>
      </c>
      <c r="T21" s="607">
        <v>1</v>
      </c>
      <c r="U21" s="607">
        <v>0</v>
      </c>
      <c r="V21" s="608">
        <v>1</v>
      </c>
    </row>
    <row r="22" spans="1:22" s="482" customFormat="1" ht="15" customHeight="1" x14ac:dyDescent="0.2">
      <c r="A22" s="605" t="s">
        <v>2297</v>
      </c>
      <c r="B22" s="606" t="s">
        <v>2203</v>
      </c>
      <c r="C22" s="609" t="s">
        <v>190</v>
      </c>
      <c r="D22" s="606" t="s">
        <v>2203</v>
      </c>
      <c r="E22" s="607">
        <v>5</v>
      </c>
      <c r="F22" s="607">
        <v>0</v>
      </c>
      <c r="G22" s="607">
        <v>1</v>
      </c>
      <c r="H22" s="607">
        <v>0</v>
      </c>
      <c r="I22" s="607">
        <v>0</v>
      </c>
      <c r="J22" s="607">
        <v>2</v>
      </c>
      <c r="K22" s="607">
        <v>0</v>
      </c>
      <c r="L22" s="607">
        <v>3</v>
      </c>
      <c r="M22" s="607">
        <v>0</v>
      </c>
      <c r="N22" s="607">
        <v>0</v>
      </c>
      <c r="O22" s="607">
        <v>0</v>
      </c>
      <c r="P22" s="607">
        <v>0</v>
      </c>
      <c r="Q22" s="607">
        <v>6</v>
      </c>
      <c r="R22" s="607">
        <v>5</v>
      </c>
      <c r="S22" s="607">
        <v>0</v>
      </c>
      <c r="T22" s="607">
        <v>0</v>
      </c>
      <c r="U22" s="607">
        <v>0</v>
      </c>
      <c r="V22" s="608">
        <v>1</v>
      </c>
    </row>
    <row r="23" spans="1:22" s="482" customFormat="1" ht="15" customHeight="1" x14ac:dyDescent="0.2">
      <c r="A23" s="605" t="s">
        <v>2298</v>
      </c>
      <c r="B23" s="606" t="s">
        <v>2204</v>
      </c>
      <c r="C23" s="609" t="s">
        <v>190</v>
      </c>
      <c r="D23" s="606" t="s">
        <v>2204</v>
      </c>
      <c r="E23" s="607">
        <v>1</v>
      </c>
      <c r="F23" s="607">
        <v>1</v>
      </c>
      <c r="G23" s="607">
        <v>1</v>
      </c>
      <c r="H23" s="607">
        <v>1</v>
      </c>
      <c r="I23" s="607">
        <v>3</v>
      </c>
      <c r="J23" s="607">
        <v>1</v>
      </c>
      <c r="K23" s="607">
        <v>0</v>
      </c>
      <c r="L23" s="607">
        <v>1</v>
      </c>
      <c r="M23" s="607">
        <v>2</v>
      </c>
      <c r="N23" s="607">
        <v>2</v>
      </c>
      <c r="O23" s="607">
        <v>0</v>
      </c>
      <c r="P23" s="607">
        <v>1</v>
      </c>
      <c r="Q23" s="607">
        <v>7</v>
      </c>
      <c r="R23" s="607">
        <v>6</v>
      </c>
      <c r="S23" s="607">
        <v>0</v>
      </c>
      <c r="T23" s="607">
        <v>1</v>
      </c>
      <c r="U23" s="607">
        <v>0</v>
      </c>
      <c r="V23" s="608">
        <v>1</v>
      </c>
    </row>
    <row r="24" spans="1:22" s="482" customFormat="1" ht="15" customHeight="1" x14ac:dyDescent="0.2">
      <c r="A24" s="605" t="s">
        <v>2299</v>
      </c>
      <c r="B24" s="606" t="s">
        <v>2253</v>
      </c>
      <c r="C24" s="609" t="s">
        <v>348</v>
      </c>
      <c r="D24" s="606" t="s">
        <v>2205</v>
      </c>
      <c r="E24" s="607">
        <v>1</v>
      </c>
      <c r="F24" s="607">
        <v>1</v>
      </c>
      <c r="G24" s="607">
        <v>1</v>
      </c>
      <c r="H24" s="607">
        <v>1</v>
      </c>
      <c r="I24" s="607">
        <v>0</v>
      </c>
      <c r="J24" s="607">
        <v>0</v>
      </c>
      <c r="K24" s="607">
        <v>1</v>
      </c>
      <c r="L24" s="607">
        <v>0</v>
      </c>
      <c r="M24" s="607">
        <v>0</v>
      </c>
      <c r="N24" s="607">
        <v>0</v>
      </c>
      <c r="O24" s="607">
        <v>1</v>
      </c>
      <c r="P24" s="607">
        <v>0</v>
      </c>
      <c r="Q24" s="607">
        <v>4</v>
      </c>
      <c r="R24" s="607">
        <v>2</v>
      </c>
      <c r="S24" s="607">
        <v>1</v>
      </c>
      <c r="T24" s="607">
        <v>0</v>
      </c>
      <c r="U24" s="607">
        <v>0</v>
      </c>
      <c r="V24" s="608">
        <v>1</v>
      </c>
    </row>
    <row r="25" spans="1:22" s="482" customFormat="1" ht="15" customHeight="1" x14ac:dyDescent="0.2">
      <c r="A25" s="605" t="s">
        <v>2300</v>
      </c>
      <c r="B25" s="606" t="s">
        <v>1794</v>
      </c>
      <c r="C25" s="609" t="s">
        <v>313</v>
      </c>
      <c r="D25" s="606" t="s">
        <v>1794</v>
      </c>
      <c r="E25" s="607">
        <v>6</v>
      </c>
      <c r="F25" s="607">
        <v>2</v>
      </c>
      <c r="G25" s="607">
        <v>6</v>
      </c>
      <c r="H25" s="607">
        <v>0</v>
      </c>
      <c r="I25" s="607">
        <v>0</v>
      </c>
      <c r="J25" s="607">
        <v>2</v>
      </c>
      <c r="K25" s="607">
        <v>1</v>
      </c>
      <c r="L25" s="607">
        <v>3</v>
      </c>
      <c r="M25" s="607">
        <v>2</v>
      </c>
      <c r="N25" s="607">
        <v>2</v>
      </c>
      <c r="O25" s="607">
        <v>2</v>
      </c>
      <c r="P25" s="607">
        <v>0</v>
      </c>
      <c r="Q25" s="607">
        <v>17</v>
      </c>
      <c r="R25" s="607">
        <v>9</v>
      </c>
      <c r="S25" s="607">
        <v>2</v>
      </c>
      <c r="T25" s="607">
        <v>0</v>
      </c>
      <c r="U25" s="607">
        <v>1</v>
      </c>
      <c r="V25" s="608">
        <v>0</v>
      </c>
    </row>
    <row r="26" spans="1:22" s="482" customFormat="1" ht="15" customHeight="1" x14ac:dyDescent="0.2">
      <c r="A26" s="605" t="s">
        <v>2301</v>
      </c>
      <c r="B26" s="606" t="s">
        <v>2206</v>
      </c>
      <c r="C26" s="609" t="s">
        <v>313</v>
      </c>
      <c r="D26" s="606" t="s">
        <v>2206</v>
      </c>
      <c r="E26" s="607">
        <v>2</v>
      </c>
      <c r="F26" s="607">
        <v>2</v>
      </c>
      <c r="G26" s="607">
        <v>0</v>
      </c>
      <c r="H26" s="607">
        <v>0</v>
      </c>
      <c r="I26" s="607">
        <v>1</v>
      </c>
      <c r="J26" s="607">
        <v>0</v>
      </c>
      <c r="K26" s="607">
        <v>0</v>
      </c>
      <c r="L26" s="607">
        <v>0</v>
      </c>
      <c r="M26" s="607">
        <v>0</v>
      </c>
      <c r="N26" s="607">
        <v>0</v>
      </c>
      <c r="O26" s="607">
        <v>0</v>
      </c>
      <c r="P26" s="607">
        <v>0</v>
      </c>
      <c r="Q26" s="607">
        <v>3</v>
      </c>
      <c r="R26" s="607">
        <v>2</v>
      </c>
      <c r="S26" s="607">
        <v>0</v>
      </c>
      <c r="T26" s="607">
        <v>0</v>
      </c>
      <c r="U26" s="607">
        <v>1</v>
      </c>
      <c r="V26" s="608">
        <v>0</v>
      </c>
    </row>
    <row r="27" spans="1:22" s="482" customFormat="1" ht="15" customHeight="1" x14ac:dyDescent="0.2">
      <c r="A27" s="605" t="s">
        <v>2302</v>
      </c>
      <c r="B27" s="609" t="s">
        <v>602</v>
      </c>
      <c r="C27" s="609" t="s">
        <v>602</v>
      </c>
      <c r="D27" s="606" t="s">
        <v>602</v>
      </c>
      <c r="E27" s="607">
        <v>0</v>
      </c>
      <c r="F27" s="607">
        <v>3</v>
      </c>
      <c r="G27" s="607">
        <v>3</v>
      </c>
      <c r="H27" s="607">
        <v>1</v>
      </c>
      <c r="I27" s="607">
        <v>2</v>
      </c>
      <c r="J27" s="607">
        <v>0</v>
      </c>
      <c r="K27" s="607">
        <v>2</v>
      </c>
      <c r="L27" s="607">
        <v>2</v>
      </c>
      <c r="M27" s="607">
        <v>4</v>
      </c>
      <c r="N27" s="607">
        <v>0</v>
      </c>
      <c r="O27" s="607">
        <v>0</v>
      </c>
      <c r="P27" s="607">
        <v>0</v>
      </c>
      <c r="Q27" s="607">
        <v>11</v>
      </c>
      <c r="R27" s="607">
        <v>6</v>
      </c>
      <c r="S27" s="607">
        <v>0</v>
      </c>
      <c r="T27" s="607">
        <v>0</v>
      </c>
      <c r="U27" s="607">
        <v>0</v>
      </c>
      <c r="V27" s="608">
        <v>1</v>
      </c>
    </row>
    <row r="28" spans="1:22" s="482" customFormat="1" ht="15" customHeight="1" x14ac:dyDescent="0.2">
      <c r="A28" s="605" t="s">
        <v>2303</v>
      </c>
      <c r="B28" s="606" t="s">
        <v>2258</v>
      </c>
      <c r="C28" s="609" t="s">
        <v>602</v>
      </c>
      <c r="D28" s="606" t="s">
        <v>2207</v>
      </c>
      <c r="E28" s="607">
        <v>1</v>
      </c>
      <c r="F28" s="607">
        <v>0</v>
      </c>
      <c r="G28" s="607">
        <v>0</v>
      </c>
      <c r="H28" s="607">
        <v>2</v>
      </c>
      <c r="I28" s="607">
        <v>0</v>
      </c>
      <c r="J28" s="607">
        <v>0</v>
      </c>
      <c r="K28" s="607">
        <v>0</v>
      </c>
      <c r="L28" s="607">
        <v>2</v>
      </c>
      <c r="M28" s="607">
        <v>0</v>
      </c>
      <c r="N28" s="607">
        <v>2</v>
      </c>
      <c r="O28" s="607">
        <v>0</v>
      </c>
      <c r="P28" s="607">
        <v>0</v>
      </c>
      <c r="Q28" s="607">
        <v>1</v>
      </c>
      <c r="R28" s="607">
        <v>6</v>
      </c>
      <c r="S28" s="607">
        <v>0</v>
      </c>
      <c r="T28" s="607">
        <v>0</v>
      </c>
      <c r="U28" s="607">
        <v>1</v>
      </c>
      <c r="V28" s="608"/>
    </row>
    <row r="29" spans="1:22" s="482" customFormat="1" ht="15" customHeight="1" x14ac:dyDescent="0.2">
      <c r="A29" s="605" t="s">
        <v>2304</v>
      </c>
      <c r="B29" s="606" t="s">
        <v>2305</v>
      </c>
      <c r="C29" s="609" t="s">
        <v>602</v>
      </c>
      <c r="D29" s="606" t="s">
        <v>2208</v>
      </c>
      <c r="E29" s="607">
        <v>2</v>
      </c>
      <c r="F29" s="607">
        <v>2</v>
      </c>
      <c r="G29" s="607">
        <v>4</v>
      </c>
      <c r="H29" s="607">
        <v>1</v>
      </c>
      <c r="I29" s="607">
        <v>4</v>
      </c>
      <c r="J29" s="607">
        <v>6</v>
      </c>
      <c r="K29" s="607">
        <v>3</v>
      </c>
      <c r="L29" s="607">
        <v>1</v>
      </c>
      <c r="M29" s="607">
        <v>1</v>
      </c>
      <c r="N29" s="607">
        <v>1</v>
      </c>
      <c r="O29" s="607">
        <v>1</v>
      </c>
      <c r="P29" s="607">
        <v>1</v>
      </c>
      <c r="Q29" s="607">
        <v>15</v>
      </c>
      <c r="R29" s="607">
        <v>12</v>
      </c>
      <c r="S29" s="607">
        <v>1</v>
      </c>
      <c r="T29" s="607">
        <v>1</v>
      </c>
      <c r="U29" s="607">
        <v>0</v>
      </c>
      <c r="V29" s="608">
        <v>1</v>
      </c>
    </row>
    <row r="30" spans="1:22" s="482" customFormat="1" ht="15" customHeight="1" x14ac:dyDescent="0.2">
      <c r="A30" s="605" t="s">
        <v>2306</v>
      </c>
      <c r="B30" s="606" t="s">
        <v>2209</v>
      </c>
      <c r="C30" s="609" t="s">
        <v>602</v>
      </c>
      <c r="D30" s="606" t="s">
        <v>2209</v>
      </c>
      <c r="E30" s="607">
        <v>2</v>
      </c>
      <c r="F30" s="607">
        <v>2</v>
      </c>
      <c r="G30" s="607">
        <v>0</v>
      </c>
      <c r="H30" s="607">
        <v>0</v>
      </c>
      <c r="I30" s="607">
        <v>1</v>
      </c>
      <c r="J30" s="607">
        <v>0</v>
      </c>
      <c r="K30" s="607">
        <v>0</v>
      </c>
      <c r="L30" s="607">
        <v>0</v>
      </c>
      <c r="M30" s="607">
        <v>0</v>
      </c>
      <c r="N30" s="607">
        <v>1</v>
      </c>
      <c r="O30" s="607">
        <v>0</v>
      </c>
      <c r="P30" s="607">
        <v>0</v>
      </c>
      <c r="Q30" s="607">
        <v>3</v>
      </c>
      <c r="R30" s="607">
        <v>3</v>
      </c>
      <c r="S30" s="607">
        <v>0</v>
      </c>
      <c r="T30" s="607">
        <v>0</v>
      </c>
      <c r="U30" s="607">
        <v>0</v>
      </c>
      <c r="V30" s="608">
        <v>1</v>
      </c>
    </row>
    <row r="31" spans="1:22" s="482" customFormat="1" ht="15" customHeight="1" x14ac:dyDescent="0.2">
      <c r="A31" s="605" t="s">
        <v>2307</v>
      </c>
      <c r="B31" s="609" t="s">
        <v>2210</v>
      </c>
      <c r="C31" s="609" t="s">
        <v>2210</v>
      </c>
      <c r="D31" s="606" t="s">
        <v>2211</v>
      </c>
      <c r="E31" s="607">
        <v>3</v>
      </c>
      <c r="F31" s="607">
        <v>4</v>
      </c>
      <c r="G31" s="607">
        <v>3</v>
      </c>
      <c r="H31" s="607">
        <v>0</v>
      </c>
      <c r="I31" s="607">
        <v>3</v>
      </c>
      <c r="J31" s="607">
        <v>2</v>
      </c>
      <c r="K31" s="607">
        <v>6</v>
      </c>
      <c r="L31" s="607">
        <v>2</v>
      </c>
      <c r="M31" s="607">
        <v>1</v>
      </c>
      <c r="N31" s="607">
        <v>3</v>
      </c>
      <c r="O31" s="607">
        <v>2</v>
      </c>
      <c r="P31" s="607">
        <v>2</v>
      </c>
      <c r="Q31" s="607">
        <v>18</v>
      </c>
      <c r="R31" s="607">
        <v>13</v>
      </c>
      <c r="S31" s="607">
        <v>2</v>
      </c>
      <c r="T31" s="607">
        <v>2</v>
      </c>
      <c r="U31" s="607">
        <v>1</v>
      </c>
      <c r="V31" s="608">
        <v>0</v>
      </c>
    </row>
    <row r="32" spans="1:22" s="482" customFormat="1" ht="15" customHeight="1" x14ac:dyDescent="0.2">
      <c r="A32" s="605" t="s">
        <v>2308</v>
      </c>
      <c r="B32" s="606" t="s">
        <v>1869</v>
      </c>
      <c r="C32" s="609" t="s">
        <v>1867</v>
      </c>
      <c r="D32" s="606" t="s">
        <v>1869</v>
      </c>
      <c r="E32" s="607">
        <v>0</v>
      </c>
      <c r="F32" s="607">
        <v>2</v>
      </c>
      <c r="G32" s="607">
        <v>1</v>
      </c>
      <c r="H32" s="607">
        <v>1</v>
      </c>
      <c r="I32" s="607">
        <v>2</v>
      </c>
      <c r="J32" s="607">
        <v>4</v>
      </c>
      <c r="K32" s="607">
        <v>1</v>
      </c>
      <c r="L32" s="607">
        <v>1</v>
      </c>
      <c r="M32" s="607">
        <v>0</v>
      </c>
      <c r="N32" s="607">
        <v>2</v>
      </c>
      <c r="O32" s="607">
        <v>1</v>
      </c>
      <c r="P32" s="607">
        <v>1</v>
      </c>
      <c r="Q32" s="607">
        <v>5</v>
      </c>
      <c r="R32" s="607">
        <v>11</v>
      </c>
      <c r="S32" s="607">
        <v>1</v>
      </c>
      <c r="T32" s="607">
        <v>1</v>
      </c>
      <c r="U32" s="607">
        <v>1</v>
      </c>
      <c r="V32" s="608">
        <v>0</v>
      </c>
    </row>
    <row r="33" spans="1:22" s="482" customFormat="1" ht="15" customHeight="1" x14ac:dyDescent="0.2">
      <c r="A33" s="605" t="s">
        <v>2309</v>
      </c>
      <c r="B33" s="606" t="s">
        <v>2265</v>
      </c>
      <c r="C33" s="609" t="s">
        <v>286</v>
      </c>
      <c r="D33" s="606" t="s">
        <v>2310</v>
      </c>
      <c r="E33" s="607">
        <v>1</v>
      </c>
      <c r="F33" s="607">
        <v>5</v>
      </c>
      <c r="G33" s="607">
        <v>1</v>
      </c>
      <c r="H33" s="607">
        <v>1</v>
      </c>
      <c r="I33" s="607">
        <v>3</v>
      </c>
      <c r="J33" s="607">
        <v>4</v>
      </c>
      <c r="K33" s="607">
        <v>0</v>
      </c>
      <c r="L33" s="607">
        <v>1</v>
      </c>
      <c r="M33" s="607">
        <v>0</v>
      </c>
      <c r="N33" s="607">
        <v>2</v>
      </c>
      <c r="O33" s="607">
        <v>1</v>
      </c>
      <c r="P33" s="607">
        <v>1</v>
      </c>
      <c r="Q33" s="607">
        <v>6</v>
      </c>
      <c r="R33" s="607">
        <v>14</v>
      </c>
      <c r="S33" s="607">
        <v>1</v>
      </c>
      <c r="T33" s="607">
        <v>1</v>
      </c>
      <c r="U33" s="607">
        <v>0</v>
      </c>
      <c r="V33" s="608">
        <v>1</v>
      </c>
    </row>
    <row r="34" spans="1:22" s="482" customFormat="1" ht="15" customHeight="1" x14ac:dyDescent="0.2">
      <c r="A34" s="605" t="s">
        <v>2311</v>
      </c>
      <c r="B34" s="606" t="s">
        <v>2310</v>
      </c>
      <c r="C34" s="609" t="s">
        <v>286</v>
      </c>
      <c r="D34" s="606" t="s">
        <v>2310</v>
      </c>
      <c r="E34" s="607">
        <v>0</v>
      </c>
      <c r="F34" s="607">
        <v>0</v>
      </c>
      <c r="G34" s="607">
        <v>3</v>
      </c>
      <c r="H34" s="607">
        <v>2</v>
      </c>
      <c r="I34" s="607">
        <v>2</v>
      </c>
      <c r="J34" s="607">
        <v>0</v>
      </c>
      <c r="K34" s="607">
        <v>0</v>
      </c>
      <c r="L34" s="607">
        <v>0</v>
      </c>
      <c r="M34" s="607">
        <v>0</v>
      </c>
      <c r="N34" s="607">
        <v>2</v>
      </c>
      <c r="O34" s="607">
        <v>0</v>
      </c>
      <c r="P34" s="607">
        <v>2</v>
      </c>
      <c r="Q34" s="607">
        <v>5</v>
      </c>
      <c r="R34" s="607">
        <v>6</v>
      </c>
      <c r="S34" s="607">
        <v>0</v>
      </c>
      <c r="T34" s="607">
        <v>2</v>
      </c>
      <c r="U34" s="607">
        <v>1</v>
      </c>
      <c r="V34" s="608">
        <v>0</v>
      </c>
    </row>
    <row r="35" spans="1:22" s="482" customFormat="1" ht="12.75" x14ac:dyDescent="0.2">
      <c r="A35" s="660" t="s">
        <v>2312</v>
      </c>
      <c r="B35" s="661" t="s">
        <v>2269</v>
      </c>
      <c r="C35" s="662" t="s">
        <v>193</v>
      </c>
      <c r="D35" s="661" t="s">
        <v>2269</v>
      </c>
      <c r="E35" s="607">
        <v>0</v>
      </c>
      <c r="F35" s="607">
        <v>0</v>
      </c>
      <c r="G35" s="607">
        <v>0</v>
      </c>
      <c r="H35" s="607">
        <v>1</v>
      </c>
      <c r="I35" s="607">
        <v>1</v>
      </c>
      <c r="J35" s="607">
        <v>0</v>
      </c>
      <c r="K35" s="607">
        <v>1</v>
      </c>
      <c r="L35" s="607">
        <v>1</v>
      </c>
      <c r="M35" s="607">
        <v>0</v>
      </c>
      <c r="N35" s="607">
        <v>0</v>
      </c>
      <c r="O35" s="607">
        <v>0</v>
      </c>
      <c r="P35" s="607">
        <v>0</v>
      </c>
      <c r="Q35" s="607">
        <v>2</v>
      </c>
      <c r="R35" s="607">
        <v>2</v>
      </c>
      <c r="S35" s="607">
        <v>0</v>
      </c>
      <c r="T35" s="607">
        <v>0</v>
      </c>
      <c r="U35" s="607">
        <v>0</v>
      </c>
      <c r="V35" s="608">
        <v>1</v>
      </c>
    </row>
    <row r="36" spans="1:22" s="482" customFormat="1" ht="12.75" x14ac:dyDescent="0.2">
      <c r="A36" s="605" t="s">
        <v>2313</v>
      </c>
      <c r="B36" s="609" t="s">
        <v>2271</v>
      </c>
      <c r="C36" s="609" t="s">
        <v>260</v>
      </c>
      <c r="D36" s="606" t="s">
        <v>2214</v>
      </c>
      <c r="E36" s="607">
        <v>7</v>
      </c>
      <c r="F36" s="607">
        <v>7</v>
      </c>
      <c r="G36" s="607">
        <v>1</v>
      </c>
      <c r="H36" s="607">
        <v>6</v>
      </c>
      <c r="I36" s="607">
        <v>2</v>
      </c>
      <c r="J36" s="607">
        <v>0</v>
      </c>
      <c r="K36" s="607">
        <v>1</v>
      </c>
      <c r="L36" s="607">
        <v>1</v>
      </c>
      <c r="M36" s="607">
        <v>2</v>
      </c>
      <c r="N36" s="607">
        <v>0</v>
      </c>
      <c r="O36" s="607">
        <v>0</v>
      </c>
      <c r="P36" s="607">
        <v>0</v>
      </c>
      <c r="Q36" s="607">
        <v>13</v>
      </c>
      <c r="R36" s="607">
        <v>14</v>
      </c>
      <c r="S36" s="607">
        <v>0</v>
      </c>
      <c r="T36" s="607">
        <v>0</v>
      </c>
      <c r="U36" s="607">
        <v>1</v>
      </c>
      <c r="V36" s="608">
        <v>0</v>
      </c>
    </row>
    <row r="37" spans="1:22" s="482" customFormat="1" ht="12.75" x14ac:dyDescent="0.2">
      <c r="A37" s="605" t="s">
        <v>2314</v>
      </c>
      <c r="B37" s="609" t="s">
        <v>584</v>
      </c>
      <c r="C37" s="609" t="s">
        <v>584</v>
      </c>
      <c r="D37" s="606" t="s">
        <v>2215</v>
      </c>
      <c r="E37" s="607">
        <v>0</v>
      </c>
      <c r="F37" s="607">
        <v>0</v>
      </c>
      <c r="G37" s="607">
        <v>1</v>
      </c>
      <c r="H37" s="607">
        <v>1</v>
      </c>
      <c r="I37" s="607">
        <v>2</v>
      </c>
      <c r="J37" s="607">
        <v>2</v>
      </c>
      <c r="K37" s="607">
        <v>0</v>
      </c>
      <c r="L37" s="607">
        <v>0</v>
      </c>
      <c r="M37" s="607">
        <v>1</v>
      </c>
      <c r="N37" s="607">
        <v>4</v>
      </c>
      <c r="O37" s="607">
        <v>0</v>
      </c>
      <c r="P37" s="607">
        <v>2</v>
      </c>
      <c r="Q37" s="607">
        <v>4</v>
      </c>
      <c r="R37" s="607">
        <v>9</v>
      </c>
      <c r="S37" s="607">
        <v>0</v>
      </c>
      <c r="T37" s="607">
        <v>2</v>
      </c>
      <c r="U37" s="607">
        <v>0</v>
      </c>
      <c r="V37" s="608">
        <v>1</v>
      </c>
    </row>
    <row r="38" spans="1:22" s="482" customFormat="1" ht="12.75" x14ac:dyDescent="0.2">
      <c r="A38" s="610" t="s">
        <v>2315</v>
      </c>
      <c r="B38" s="611" t="s">
        <v>247</v>
      </c>
      <c r="C38" s="611" t="s">
        <v>247</v>
      </c>
      <c r="D38" s="663" t="s">
        <v>247</v>
      </c>
      <c r="E38" s="612">
        <v>0</v>
      </c>
      <c r="F38" s="612">
        <v>0</v>
      </c>
      <c r="G38" s="612">
        <v>2</v>
      </c>
      <c r="H38" s="612">
        <v>2</v>
      </c>
      <c r="I38" s="612">
        <v>1</v>
      </c>
      <c r="J38" s="612">
        <v>1</v>
      </c>
      <c r="K38" s="612">
        <v>2</v>
      </c>
      <c r="L38" s="612">
        <v>3</v>
      </c>
      <c r="M38" s="612">
        <v>3</v>
      </c>
      <c r="N38" s="612">
        <v>2</v>
      </c>
      <c r="O38" s="612">
        <v>1</v>
      </c>
      <c r="P38" s="612">
        <v>0</v>
      </c>
      <c r="Q38" s="612">
        <v>9</v>
      </c>
      <c r="R38" s="612">
        <v>8</v>
      </c>
      <c r="S38" s="612">
        <v>1</v>
      </c>
      <c r="T38" s="612">
        <v>0</v>
      </c>
      <c r="U38" s="612">
        <v>1</v>
      </c>
      <c r="V38" s="613">
        <v>0</v>
      </c>
    </row>
    <row r="39" spans="1:22" s="482" customFormat="1" ht="12.75" x14ac:dyDescent="0.2">
      <c r="Q39" s="664"/>
      <c r="R39" s="664"/>
    </row>
    <row r="40" spans="1:22" s="665" customFormat="1" x14ac:dyDescent="0.2"/>
    <row r="41" spans="1:22" s="665" customFormat="1" x14ac:dyDescent="0.2"/>
    <row r="45" spans="1:22" s="665" customFormat="1" ht="13.5" customHeight="1" x14ac:dyDescent="0.2"/>
    <row r="46" spans="1:22" s="665" customFormat="1" x14ac:dyDescent="0.2"/>
    <row r="47" spans="1:22" s="665" customFormat="1" x14ac:dyDescent="0.2"/>
    <row r="48" spans="1:22" s="665" customFormat="1" x14ac:dyDescent="0.2"/>
  </sheetData>
  <mergeCells count="14">
    <mergeCell ref="O6:P6"/>
    <mergeCell ref="Q6:R6"/>
    <mergeCell ref="S6:T6"/>
    <mergeCell ref="U6:V6"/>
    <mergeCell ref="A2:V2"/>
    <mergeCell ref="A6:A7"/>
    <mergeCell ref="B6:B7"/>
    <mergeCell ref="C6:C7"/>
    <mergeCell ref="D6:D7"/>
    <mergeCell ref="E6:F6"/>
    <mergeCell ref="G6:H6"/>
    <mergeCell ref="I6:J6"/>
    <mergeCell ref="K6:L6"/>
    <mergeCell ref="M6:N6"/>
  </mergeCells>
  <pageMargins left="0.25" right="0.25" top="0.75" bottom="0.75" header="0.3" footer="0.3"/>
  <pageSetup scale="9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17"/>
  <sheetViews>
    <sheetView showGridLines="0" zoomScaleNormal="100" workbookViewId="0"/>
  </sheetViews>
  <sheetFormatPr baseColWidth="10" defaultColWidth="12" defaultRowHeight="12" x14ac:dyDescent="0.2"/>
  <cols>
    <col min="1" max="1" width="17" style="650" customWidth="1"/>
    <col min="2" max="2" width="25" style="650" customWidth="1"/>
    <col min="3" max="3" width="14.33203125" style="650" customWidth="1"/>
    <col min="4" max="4" width="14.1640625" style="650" customWidth="1"/>
    <col min="5" max="16" width="10.1640625" style="650" customWidth="1"/>
    <col min="17" max="16384" width="12" style="650"/>
  </cols>
  <sheetData>
    <row r="2" spans="1:20" ht="18.75" x14ac:dyDescent="0.3">
      <c r="A2" s="865" t="s">
        <v>2217</v>
      </c>
      <c r="B2" s="865"/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865"/>
      <c r="O2" s="865"/>
      <c r="P2" s="865"/>
    </row>
    <row r="3" spans="1:20" ht="20.100000000000001" customHeight="1" x14ac:dyDescent="0.3">
      <c r="A3" s="652" t="s">
        <v>2316</v>
      </c>
      <c r="B3" s="666"/>
      <c r="D3" s="665"/>
      <c r="E3" s="667"/>
      <c r="F3" s="668"/>
      <c r="G3" s="668"/>
      <c r="H3" s="668"/>
      <c r="I3" s="668"/>
      <c r="J3" s="668"/>
      <c r="K3" s="668"/>
      <c r="L3" s="668"/>
      <c r="M3" s="668"/>
      <c r="N3" s="668"/>
    </row>
    <row r="4" spans="1:20" ht="18.75" x14ac:dyDescent="0.3">
      <c r="A4" s="594" t="s">
        <v>2317</v>
      </c>
      <c r="B4" s="649"/>
      <c r="D4" s="665"/>
      <c r="E4" s="667"/>
      <c r="F4" s="668"/>
      <c r="G4" s="668"/>
      <c r="H4" s="668"/>
      <c r="I4" s="668"/>
      <c r="J4" s="668"/>
      <c r="K4" s="668"/>
      <c r="L4" s="668"/>
      <c r="M4" s="668"/>
      <c r="N4" s="668"/>
    </row>
    <row r="5" spans="1:20" x14ac:dyDescent="0.2">
      <c r="A5" s="649"/>
      <c r="B5" s="649"/>
      <c r="D5" s="665"/>
      <c r="E5" s="667"/>
      <c r="F5" s="668"/>
      <c r="G5" s="668"/>
      <c r="H5" s="668"/>
      <c r="I5" s="668"/>
      <c r="J5" s="668"/>
      <c r="K5" s="668"/>
      <c r="L5" s="668"/>
      <c r="M5" s="668"/>
      <c r="N5" s="668"/>
    </row>
    <row r="6" spans="1:20" s="596" customFormat="1" ht="20.100000000000001" customHeight="1" x14ac:dyDescent="0.15">
      <c r="A6" s="863" t="s">
        <v>2220</v>
      </c>
      <c r="B6" s="863" t="s">
        <v>2221</v>
      </c>
      <c r="C6" s="866" t="s">
        <v>2222</v>
      </c>
      <c r="D6" s="900" t="s">
        <v>2223</v>
      </c>
      <c r="E6" s="875" t="s">
        <v>2224</v>
      </c>
      <c r="F6" s="902"/>
      <c r="G6" s="875" t="s">
        <v>2225</v>
      </c>
      <c r="H6" s="875"/>
      <c r="I6" s="875" t="s">
        <v>2226</v>
      </c>
      <c r="J6" s="875"/>
      <c r="K6" s="875" t="s">
        <v>2139</v>
      </c>
      <c r="L6" s="875"/>
      <c r="M6" s="875" t="s">
        <v>2279</v>
      </c>
      <c r="N6" s="875"/>
      <c r="O6" s="875" t="s">
        <v>2280</v>
      </c>
      <c r="P6" s="875"/>
      <c r="Q6" s="899"/>
      <c r="R6" s="899"/>
      <c r="S6" s="899"/>
      <c r="T6" s="899"/>
    </row>
    <row r="7" spans="1:20" s="415" customFormat="1" ht="20.100000000000001" customHeight="1" x14ac:dyDescent="0.2">
      <c r="A7" s="864"/>
      <c r="B7" s="864"/>
      <c r="C7" s="868"/>
      <c r="D7" s="901"/>
      <c r="E7" s="598" t="s">
        <v>2229</v>
      </c>
      <c r="F7" s="598" t="s">
        <v>2230</v>
      </c>
      <c r="G7" s="598" t="s">
        <v>2229</v>
      </c>
      <c r="H7" s="598" t="s">
        <v>2230</v>
      </c>
      <c r="I7" s="598" t="s">
        <v>2229</v>
      </c>
      <c r="J7" s="598" t="s">
        <v>2230</v>
      </c>
      <c r="K7" s="598" t="s">
        <v>2229</v>
      </c>
      <c r="L7" s="598" t="s">
        <v>2230</v>
      </c>
      <c r="M7" s="598" t="s">
        <v>2229</v>
      </c>
      <c r="N7" s="598" t="s">
        <v>2230</v>
      </c>
      <c r="O7" s="598" t="s">
        <v>2229</v>
      </c>
      <c r="P7" s="598" t="s">
        <v>2230</v>
      </c>
      <c r="Q7" s="669"/>
      <c r="R7" s="669"/>
      <c r="S7" s="669"/>
      <c r="T7" s="669"/>
    </row>
    <row r="8" spans="1:20" s="415" customFormat="1" ht="3" customHeight="1" x14ac:dyDescent="0.2">
      <c r="C8" s="599"/>
      <c r="D8" s="483"/>
      <c r="E8" s="600"/>
      <c r="F8" s="600"/>
      <c r="G8" s="600"/>
      <c r="H8" s="600"/>
      <c r="I8" s="600"/>
      <c r="J8" s="600"/>
      <c r="K8" s="600"/>
      <c r="L8" s="600"/>
      <c r="M8" s="600"/>
      <c r="N8" s="600"/>
      <c r="Q8" s="501"/>
      <c r="R8" s="501"/>
      <c r="S8" s="501"/>
      <c r="T8" s="501"/>
    </row>
    <row r="9" spans="1:20" s="415" customFormat="1" ht="15" customHeight="1" x14ac:dyDescent="0.2">
      <c r="A9" s="384" t="s">
        <v>2318</v>
      </c>
      <c r="B9" s="384"/>
      <c r="C9" s="384"/>
      <c r="D9" s="384"/>
      <c r="E9" s="384">
        <f t="shared" ref="E9:P9" si="0">SUM(E11:E11)</f>
        <v>23</v>
      </c>
      <c r="F9" s="384">
        <f t="shared" si="0"/>
        <v>24</v>
      </c>
      <c r="G9" s="384">
        <f t="shared" si="0"/>
        <v>7</v>
      </c>
      <c r="H9" s="384">
        <f t="shared" si="0"/>
        <v>5</v>
      </c>
      <c r="I9" s="384">
        <f t="shared" si="0"/>
        <v>5</v>
      </c>
      <c r="J9" s="384">
        <f t="shared" si="0"/>
        <v>4</v>
      </c>
      <c r="K9" s="384">
        <f t="shared" si="0"/>
        <v>35</v>
      </c>
      <c r="L9" s="384">
        <f t="shared" si="0"/>
        <v>34</v>
      </c>
      <c r="M9" s="384">
        <f t="shared" si="0"/>
        <v>5</v>
      </c>
      <c r="N9" s="384">
        <f t="shared" si="0"/>
        <v>4</v>
      </c>
      <c r="O9" s="384">
        <f t="shared" si="0"/>
        <v>0</v>
      </c>
      <c r="P9" s="384">
        <f t="shared" si="0"/>
        <v>1</v>
      </c>
      <c r="Q9" s="501"/>
      <c r="R9" s="501"/>
      <c r="S9" s="501"/>
      <c r="T9" s="501"/>
    </row>
    <row r="10" spans="1:20" s="482" customFormat="1" ht="3" customHeight="1" x14ac:dyDescent="0.2">
      <c r="A10" s="381"/>
      <c r="B10" s="381"/>
      <c r="C10" s="381"/>
      <c r="D10" s="381"/>
      <c r="E10" s="381"/>
      <c r="F10" s="381"/>
      <c r="G10" s="381"/>
      <c r="H10" s="381"/>
      <c r="I10" s="381"/>
      <c r="J10" s="381"/>
      <c r="K10" s="381"/>
      <c r="L10" s="381"/>
      <c r="M10" s="381"/>
      <c r="N10" s="381"/>
      <c r="O10" s="381"/>
      <c r="P10" s="381"/>
      <c r="Q10" s="501"/>
      <c r="R10" s="501"/>
      <c r="S10" s="501"/>
      <c r="T10" s="501"/>
    </row>
    <row r="11" spans="1:20" s="415" customFormat="1" ht="15.75" customHeight="1" x14ac:dyDescent="0.2">
      <c r="A11" s="670" t="s">
        <v>2319</v>
      </c>
      <c r="B11" s="671" t="s">
        <v>2234</v>
      </c>
      <c r="C11" s="672" t="s">
        <v>2193</v>
      </c>
      <c r="D11" s="673" t="s">
        <v>2193</v>
      </c>
      <c r="E11" s="674">
        <v>23</v>
      </c>
      <c r="F11" s="674">
        <v>24</v>
      </c>
      <c r="G11" s="674">
        <v>7</v>
      </c>
      <c r="H11" s="674">
        <v>5</v>
      </c>
      <c r="I11" s="674">
        <v>5</v>
      </c>
      <c r="J11" s="674">
        <v>4</v>
      </c>
      <c r="K11" s="674">
        <v>35</v>
      </c>
      <c r="L11" s="674">
        <v>34</v>
      </c>
      <c r="M11" s="674">
        <v>5</v>
      </c>
      <c r="N11" s="674">
        <v>4</v>
      </c>
      <c r="O11" s="675">
        <v>0</v>
      </c>
      <c r="P11" s="676">
        <v>1</v>
      </c>
      <c r="Q11" s="501"/>
      <c r="R11" s="501"/>
      <c r="S11" s="501"/>
      <c r="T11" s="501"/>
    </row>
    <row r="12" spans="1:20" ht="15" customHeight="1" x14ac:dyDescent="0.2"/>
    <row r="13" spans="1:20" ht="15" customHeight="1" x14ac:dyDescent="0.2"/>
    <row r="15" spans="1:20" x14ac:dyDescent="0.2">
      <c r="A15" s="650" t="s">
        <v>2320</v>
      </c>
    </row>
    <row r="17" spans="5:8" x14ac:dyDescent="0.2">
      <c r="E17" s="677"/>
      <c r="F17" s="678"/>
      <c r="G17" s="678"/>
      <c r="H17" s="678"/>
    </row>
  </sheetData>
  <mergeCells count="13">
    <mergeCell ref="O6:P6"/>
    <mergeCell ref="Q6:R6"/>
    <mergeCell ref="S6:T6"/>
    <mergeCell ref="A2:P2"/>
    <mergeCell ref="A6:A7"/>
    <mergeCell ref="B6:B7"/>
    <mergeCell ref="C6:C7"/>
    <mergeCell ref="D6:D7"/>
    <mergeCell ref="E6:F6"/>
    <mergeCell ref="G6:H6"/>
    <mergeCell ref="I6:J6"/>
    <mergeCell ref="K6:L6"/>
    <mergeCell ref="M6:N6"/>
  </mergeCells>
  <pageMargins left="0.70866141732283472" right="0.70866141732283472" top="0.74803149606299213" bottom="0.74803149606299213" header="0.31496062992125984" footer="0.31496062992125984"/>
  <pageSetup scale="70"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H1"/>
    </sheetView>
  </sheetViews>
  <sheetFormatPr baseColWidth="10" defaultRowHeight="11.25" x14ac:dyDescent="0.2"/>
  <cols>
    <col min="1" max="1" width="8.5" style="2" customWidth="1"/>
    <col min="2" max="2" width="30.33203125" style="2" customWidth="1"/>
    <col min="3" max="7" width="10.83203125" style="716" customWidth="1"/>
    <col min="8" max="8" width="10.83203125" customWidth="1"/>
    <col min="9" max="9" width="1.33203125" style="691" customWidth="1"/>
    <col min="10" max="10" width="16.83203125" style="705" bestFit="1" customWidth="1"/>
    <col min="11" max="11" width="4.83203125" style="2" customWidth="1"/>
    <col min="12" max="16384" width="12" style="2"/>
  </cols>
  <sheetData>
    <row r="1" spans="1:13" s="682" customFormat="1" ht="20.100000000000001" customHeight="1" x14ac:dyDescent="0.3">
      <c r="A1" s="905" t="s">
        <v>2321</v>
      </c>
      <c r="B1" s="905"/>
      <c r="C1" s="905"/>
      <c r="D1" s="905"/>
      <c r="E1" s="905"/>
      <c r="F1" s="905"/>
      <c r="G1" s="905"/>
      <c r="H1" s="905"/>
      <c r="I1" s="679"/>
      <c r="J1" s="680" t="s">
        <v>2322</v>
      </c>
      <c r="K1" s="681"/>
    </row>
    <row r="2" spans="1:13" s="682" customFormat="1" ht="5.25" customHeight="1" x14ac:dyDescent="0.3">
      <c r="A2" s="683"/>
      <c r="B2" s="4"/>
      <c r="C2" s="684"/>
      <c r="D2" s="684"/>
      <c r="E2" s="684"/>
      <c r="F2" s="684"/>
      <c r="G2" s="684"/>
      <c r="H2" s="684"/>
      <c r="I2" s="685"/>
      <c r="J2" s="686"/>
      <c r="K2" s="681"/>
    </row>
    <row r="3" spans="1:13" s="3" customFormat="1" ht="15.95" customHeight="1" x14ac:dyDescent="0.2">
      <c r="A3" s="4"/>
      <c r="B3" s="4"/>
      <c r="C3" s="687" t="s">
        <v>2323</v>
      </c>
      <c r="D3" s="687" t="s">
        <v>2324</v>
      </c>
      <c r="E3" s="687" t="s">
        <v>2325</v>
      </c>
      <c r="F3" s="687" t="s">
        <v>2326</v>
      </c>
      <c r="G3" s="687" t="s">
        <v>2327</v>
      </c>
      <c r="H3" s="687" t="s">
        <v>35</v>
      </c>
      <c r="I3" s="688"/>
      <c r="J3" s="689" t="s">
        <v>35</v>
      </c>
      <c r="K3" s="688"/>
    </row>
    <row r="4" spans="1:13" ht="5.0999999999999996" customHeight="1" thickBot="1" x14ac:dyDescent="0.25">
      <c r="A4" s="9"/>
      <c r="B4" s="9"/>
      <c r="C4" s="690"/>
      <c r="D4" s="690"/>
      <c r="E4" s="690"/>
      <c r="F4" s="690"/>
      <c r="G4" s="690"/>
      <c r="H4" s="690"/>
      <c r="J4" s="690"/>
      <c r="K4" s="691"/>
    </row>
    <row r="5" spans="1:13" s="3" customFormat="1" ht="9.9499999999999993" customHeight="1" x14ac:dyDescent="0.2">
      <c r="A5" s="906" t="s">
        <v>10</v>
      </c>
      <c r="B5" s="692"/>
      <c r="C5" s="693"/>
      <c r="D5" s="693"/>
      <c r="E5" s="693"/>
      <c r="F5" s="693"/>
      <c r="G5" s="693"/>
      <c r="H5" s="693"/>
      <c r="I5" s="694"/>
      <c r="J5" s="693"/>
      <c r="K5" s="685"/>
    </row>
    <row r="6" spans="1:13" ht="15" customHeight="1" x14ac:dyDescent="0.25">
      <c r="A6" s="907"/>
      <c r="B6" s="9" t="s">
        <v>2328</v>
      </c>
      <c r="C6" s="695">
        <v>23.64</v>
      </c>
      <c r="D6" s="695">
        <v>23.86</v>
      </c>
      <c r="E6" s="695">
        <v>38.799999999999997</v>
      </c>
      <c r="F6" s="695">
        <v>39.299999999999997</v>
      </c>
      <c r="G6" s="695">
        <v>40.58</v>
      </c>
      <c r="H6" s="695">
        <v>40.659999999999997</v>
      </c>
      <c r="I6" s="696"/>
      <c r="J6" s="695">
        <v>48.8</v>
      </c>
      <c r="K6" s="696"/>
      <c r="M6" s="697"/>
    </row>
    <row r="7" spans="1:13" ht="15" customHeight="1" x14ac:dyDescent="0.2">
      <c r="A7" s="907"/>
      <c r="B7" s="9" t="s">
        <v>2329</v>
      </c>
      <c r="C7" s="698">
        <v>64.14</v>
      </c>
      <c r="D7" s="698">
        <v>66.39</v>
      </c>
      <c r="E7" s="698">
        <v>76.989999999999995</v>
      </c>
      <c r="F7" s="698">
        <v>75.7</v>
      </c>
      <c r="G7" s="698">
        <v>75.33</v>
      </c>
      <c r="H7" s="698">
        <v>76.81</v>
      </c>
      <c r="I7" s="696"/>
      <c r="J7" s="698">
        <v>88.7</v>
      </c>
      <c r="K7" s="696"/>
    </row>
    <row r="8" spans="1:13" ht="15" customHeight="1" x14ac:dyDescent="0.2">
      <c r="A8" s="907"/>
      <c r="B8" s="9" t="s">
        <v>2330</v>
      </c>
      <c r="C8" s="698">
        <v>89.46</v>
      </c>
      <c r="D8" s="698">
        <v>90.11</v>
      </c>
      <c r="E8" s="698">
        <v>62.23</v>
      </c>
      <c r="F8" s="698">
        <v>60.63</v>
      </c>
      <c r="G8" s="698">
        <v>60.23</v>
      </c>
      <c r="H8" s="698">
        <v>60.09</v>
      </c>
      <c r="I8" s="696"/>
      <c r="J8" s="698">
        <v>76.7</v>
      </c>
      <c r="K8" s="696"/>
    </row>
    <row r="9" spans="1:13" ht="15" customHeight="1" x14ac:dyDescent="0.2">
      <c r="A9" s="907"/>
      <c r="B9" s="9" t="s">
        <v>2331</v>
      </c>
      <c r="C9" s="698">
        <v>59.65</v>
      </c>
      <c r="D9" s="698">
        <v>60.18</v>
      </c>
      <c r="E9" s="698">
        <v>59.32</v>
      </c>
      <c r="F9" s="698">
        <v>58.53</v>
      </c>
      <c r="G9" s="698">
        <v>58.69</v>
      </c>
      <c r="H9" s="698">
        <v>59.16</v>
      </c>
      <c r="I9" s="696"/>
      <c r="J9" s="698">
        <v>71.400000000000006</v>
      </c>
      <c r="K9" s="696"/>
    </row>
    <row r="10" spans="1:13" ht="15" customHeight="1" x14ac:dyDescent="0.2">
      <c r="A10" s="907"/>
      <c r="B10" s="9" t="s">
        <v>2332</v>
      </c>
      <c r="C10" s="698">
        <v>59.76</v>
      </c>
      <c r="D10" s="698">
        <v>60.29</v>
      </c>
      <c r="E10" s="698">
        <v>61.19</v>
      </c>
      <c r="F10" s="698">
        <v>60.73</v>
      </c>
      <c r="G10" s="698">
        <v>61.08</v>
      </c>
      <c r="H10" s="698">
        <v>61.56</v>
      </c>
      <c r="I10" s="696"/>
      <c r="J10" s="698">
        <v>71.7</v>
      </c>
      <c r="K10" s="696"/>
    </row>
    <row r="11" spans="1:13" ht="9.9499999999999993" customHeight="1" thickBot="1" x14ac:dyDescent="0.25">
      <c r="A11" s="908"/>
      <c r="B11" s="9"/>
      <c r="C11" s="690"/>
      <c r="D11" s="690"/>
      <c r="E11" s="690"/>
      <c r="F11" s="690"/>
      <c r="G11" s="690"/>
      <c r="H11" s="690"/>
      <c r="I11" s="696"/>
      <c r="J11" s="690"/>
      <c r="K11" s="696"/>
    </row>
    <row r="12" spans="1:13" s="3" customFormat="1" ht="9.9499999999999993" customHeight="1" x14ac:dyDescent="0.2">
      <c r="A12" s="906" t="s">
        <v>16</v>
      </c>
      <c r="B12" s="692"/>
      <c r="C12" s="693"/>
      <c r="D12" s="693"/>
      <c r="E12" s="693"/>
      <c r="F12" s="693"/>
      <c r="G12" s="693"/>
      <c r="H12" s="693"/>
      <c r="I12" s="699"/>
      <c r="J12" s="693"/>
      <c r="K12" s="700"/>
    </row>
    <row r="13" spans="1:13" ht="15" customHeight="1" x14ac:dyDescent="0.2">
      <c r="A13" s="907"/>
      <c r="B13" s="9" t="s">
        <v>2333</v>
      </c>
      <c r="C13" s="695">
        <v>101.57</v>
      </c>
      <c r="D13" s="695">
        <v>101.16</v>
      </c>
      <c r="E13" s="695">
        <v>101.15</v>
      </c>
      <c r="F13" s="695">
        <v>101.41</v>
      </c>
      <c r="G13" s="695">
        <v>101.65</v>
      </c>
      <c r="H13" s="695">
        <v>101.6</v>
      </c>
      <c r="J13" s="695">
        <v>104.2</v>
      </c>
      <c r="K13" s="696"/>
    </row>
    <row r="14" spans="1:13" ht="15" customHeight="1" x14ac:dyDescent="0.2">
      <c r="A14" s="907"/>
      <c r="B14" s="9" t="s">
        <v>2334</v>
      </c>
      <c r="C14" s="701">
        <v>96.58</v>
      </c>
      <c r="D14" s="701">
        <v>97.13</v>
      </c>
      <c r="E14" s="701">
        <v>99.88</v>
      </c>
      <c r="F14" s="701">
        <v>97.53</v>
      </c>
      <c r="G14" s="701">
        <v>97.62</v>
      </c>
      <c r="H14" s="701">
        <v>99.31</v>
      </c>
      <c r="I14" s="696"/>
      <c r="J14" s="701">
        <v>95.6</v>
      </c>
      <c r="K14" s="696"/>
    </row>
    <row r="15" spans="1:13" ht="15" customHeight="1" x14ac:dyDescent="0.2">
      <c r="A15" s="907"/>
      <c r="B15" s="9" t="s">
        <v>2335</v>
      </c>
      <c r="C15" s="702">
        <v>0.3</v>
      </c>
      <c r="D15" s="702">
        <v>0.18</v>
      </c>
      <c r="E15" s="702">
        <v>0.15</v>
      </c>
      <c r="F15" s="702">
        <v>0.27</v>
      </c>
      <c r="G15" s="702">
        <v>0.16</v>
      </c>
      <c r="H15" s="702">
        <v>0.44</v>
      </c>
      <c r="I15" s="696"/>
      <c r="J15" s="702">
        <v>0.7</v>
      </c>
      <c r="K15" s="696"/>
    </row>
    <row r="16" spans="1:13" ht="15" customHeight="1" x14ac:dyDescent="0.2">
      <c r="A16" s="907"/>
      <c r="B16" s="9" t="s">
        <v>2336</v>
      </c>
      <c r="C16" s="698">
        <v>0.83</v>
      </c>
      <c r="D16" s="698">
        <v>0.88</v>
      </c>
      <c r="E16" s="698">
        <v>0.97</v>
      </c>
      <c r="F16" s="698">
        <v>1</v>
      </c>
      <c r="G16" s="698">
        <v>0.52</v>
      </c>
      <c r="H16" s="698">
        <v>0.38</v>
      </c>
      <c r="I16" s="696"/>
      <c r="J16" s="698">
        <v>0.8</v>
      </c>
      <c r="K16" s="696"/>
    </row>
    <row r="17" spans="1:11" ht="9.9499999999999993" customHeight="1" thickBot="1" x14ac:dyDescent="0.25">
      <c r="A17" s="908"/>
      <c r="B17" s="9"/>
      <c r="C17" s="690"/>
      <c r="D17" s="690"/>
      <c r="E17" s="690"/>
      <c r="F17" s="690"/>
      <c r="G17" s="690"/>
      <c r="H17" s="690"/>
      <c r="I17" s="696"/>
      <c r="J17" s="690"/>
      <c r="K17" s="696"/>
    </row>
    <row r="18" spans="1:11" s="3" customFormat="1" ht="9.9499999999999993" customHeight="1" x14ac:dyDescent="0.2">
      <c r="A18" s="906" t="s">
        <v>17</v>
      </c>
      <c r="B18" s="692"/>
      <c r="C18" s="693"/>
      <c r="D18" s="693"/>
      <c r="E18" s="693"/>
      <c r="F18" s="693"/>
      <c r="G18" s="693"/>
      <c r="H18" s="693"/>
      <c r="I18" s="699"/>
      <c r="J18" s="693"/>
      <c r="K18" s="700"/>
    </row>
    <row r="19" spans="1:11" ht="15" customHeight="1" x14ac:dyDescent="0.2">
      <c r="A19" s="907"/>
      <c r="B19" s="9" t="s">
        <v>2337</v>
      </c>
      <c r="C19" s="695">
        <v>93.68</v>
      </c>
      <c r="D19" s="695">
        <v>92.31</v>
      </c>
      <c r="E19" s="695">
        <v>90.76</v>
      </c>
      <c r="F19" s="695">
        <v>90.05</v>
      </c>
      <c r="G19" s="695">
        <v>90.46</v>
      </c>
      <c r="H19" s="695">
        <v>90.96</v>
      </c>
      <c r="J19" s="695">
        <v>95.7</v>
      </c>
      <c r="K19" s="696"/>
    </row>
    <row r="20" spans="1:11" ht="15" customHeight="1" x14ac:dyDescent="0.2">
      <c r="A20" s="907"/>
      <c r="B20" s="9" t="s">
        <v>2338</v>
      </c>
      <c r="C20" s="695">
        <v>94.62</v>
      </c>
      <c r="D20" s="695">
        <v>94.42</v>
      </c>
      <c r="E20" s="695">
        <v>94.6</v>
      </c>
      <c r="F20" s="695">
        <v>93.23</v>
      </c>
      <c r="G20" s="695">
        <v>94.23</v>
      </c>
      <c r="H20" s="695">
        <v>94.48</v>
      </c>
      <c r="I20" s="696"/>
      <c r="J20" s="695">
        <v>96.9</v>
      </c>
      <c r="K20" s="696"/>
    </row>
    <row r="21" spans="1:11" ht="15" customHeight="1" x14ac:dyDescent="0.2">
      <c r="A21" s="907"/>
      <c r="B21" s="9" t="s">
        <v>2334</v>
      </c>
      <c r="C21" s="702">
        <v>83.96</v>
      </c>
      <c r="D21" s="702">
        <v>82.18</v>
      </c>
      <c r="E21" s="702">
        <v>82.14</v>
      </c>
      <c r="F21" s="702">
        <v>82.83</v>
      </c>
      <c r="G21" s="702">
        <v>83.94</v>
      </c>
      <c r="H21" s="702">
        <v>86.78</v>
      </c>
      <c r="I21" s="696"/>
      <c r="J21" s="702">
        <v>86.5</v>
      </c>
      <c r="K21" s="696"/>
    </row>
    <row r="22" spans="1:11" ht="15" customHeight="1" x14ac:dyDescent="0.2">
      <c r="A22" s="907"/>
      <c r="B22" s="9" t="s">
        <v>2335</v>
      </c>
      <c r="C22" s="702">
        <v>6.21</v>
      </c>
      <c r="D22" s="702">
        <v>6.38</v>
      </c>
      <c r="E22" s="702">
        <v>6.03</v>
      </c>
      <c r="F22" s="702">
        <v>4.97</v>
      </c>
      <c r="G22" s="702">
        <v>5.23</v>
      </c>
      <c r="H22" s="702">
        <v>3.12</v>
      </c>
      <c r="I22" s="696"/>
      <c r="J22" s="702">
        <v>4.2</v>
      </c>
      <c r="K22" s="696"/>
    </row>
    <row r="23" spans="1:11" ht="15" customHeight="1" x14ac:dyDescent="0.2">
      <c r="A23" s="907"/>
      <c r="B23" s="9" t="s">
        <v>2336</v>
      </c>
      <c r="C23" s="698">
        <v>13.3</v>
      </c>
      <c r="D23" s="698">
        <v>13.02</v>
      </c>
      <c r="E23" s="698">
        <v>13.61</v>
      </c>
      <c r="F23" s="698">
        <v>14.67</v>
      </c>
      <c r="G23" s="698">
        <v>15.01</v>
      </c>
      <c r="H23" s="698">
        <v>7.98</v>
      </c>
      <c r="I23" s="696"/>
      <c r="J23" s="698">
        <v>5</v>
      </c>
      <c r="K23" s="696"/>
    </row>
    <row r="24" spans="1:11" ht="9.9499999999999993" customHeight="1" thickBot="1" x14ac:dyDescent="0.25">
      <c r="A24" s="908"/>
      <c r="B24" s="9"/>
      <c r="C24" s="690"/>
      <c r="D24" s="690"/>
      <c r="E24" s="690"/>
      <c r="F24" s="690"/>
      <c r="G24" s="690"/>
      <c r="H24" s="690"/>
      <c r="I24" s="696"/>
      <c r="J24" s="690"/>
      <c r="K24" s="696"/>
    </row>
    <row r="25" spans="1:11" s="3" customFormat="1" ht="9.9499999999999993" customHeight="1" x14ac:dyDescent="0.2">
      <c r="A25" s="909" t="s">
        <v>2339</v>
      </c>
      <c r="B25" s="692"/>
      <c r="C25" s="693"/>
      <c r="D25" s="693"/>
      <c r="E25" s="693"/>
      <c r="F25" s="693"/>
      <c r="G25" s="693"/>
      <c r="H25" s="693"/>
      <c r="I25" s="699"/>
      <c r="J25" s="693"/>
      <c r="K25" s="700"/>
    </row>
    <row r="26" spans="1:11" ht="15" customHeight="1" x14ac:dyDescent="0.2">
      <c r="A26" s="910"/>
      <c r="B26" s="9" t="s">
        <v>2340</v>
      </c>
      <c r="C26" s="695">
        <v>71.91</v>
      </c>
      <c r="D26" s="695">
        <v>73.27</v>
      </c>
      <c r="E26" s="695">
        <v>74.319999999999993</v>
      </c>
      <c r="F26" s="695">
        <v>74.09</v>
      </c>
      <c r="G26" s="695">
        <v>73.180000000000007</v>
      </c>
      <c r="H26" s="695">
        <v>71.98</v>
      </c>
      <c r="J26" s="695">
        <v>77.2</v>
      </c>
      <c r="K26" s="696"/>
    </row>
    <row r="27" spans="1:11" ht="15" customHeight="1" x14ac:dyDescent="0.2">
      <c r="A27" s="910"/>
      <c r="B27" s="9" t="s">
        <v>2338</v>
      </c>
      <c r="C27" s="695">
        <v>107.67</v>
      </c>
      <c r="D27" s="695">
        <v>109.31</v>
      </c>
      <c r="E27" s="695">
        <v>108.36</v>
      </c>
      <c r="F27" s="695">
        <v>109.45</v>
      </c>
      <c r="G27" s="695">
        <v>105.15</v>
      </c>
      <c r="H27" s="695">
        <v>107.19</v>
      </c>
      <c r="I27" s="696"/>
      <c r="J27" s="695">
        <v>102.1</v>
      </c>
      <c r="K27" s="696"/>
    </row>
    <row r="28" spans="1:11" ht="15" customHeight="1" x14ac:dyDescent="0.2">
      <c r="A28" s="910"/>
      <c r="B28" s="9" t="s">
        <v>2334</v>
      </c>
      <c r="C28" s="702">
        <v>57.88</v>
      </c>
      <c r="D28" s="702">
        <v>62.73</v>
      </c>
      <c r="E28" s="702">
        <v>59.78</v>
      </c>
      <c r="F28" s="702">
        <v>61.92</v>
      </c>
      <c r="G28" s="702">
        <v>62.05</v>
      </c>
      <c r="H28" s="702">
        <v>63.31</v>
      </c>
      <c r="I28" s="696"/>
      <c r="J28" s="702">
        <v>66.099999999999994</v>
      </c>
      <c r="K28" s="696"/>
    </row>
    <row r="29" spans="1:11" ht="15" customHeight="1" x14ac:dyDescent="0.2">
      <c r="A29" s="910"/>
      <c r="B29" s="9" t="s">
        <v>2335</v>
      </c>
      <c r="C29" s="702">
        <v>15.79</v>
      </c>
      <c r="D29" s="702">
        <v>15.51</v>
      </c>
      <c r="E29" s="702">
        <v>16.989999999999998</v>
      </c>
      <c r="F29" s="702">
        <v>13.49</v>
      </c>
      <c r="G29" s="702">
        <v>15.6</v>
      </c>
      <c r="H29" s="702">
        <v>11.62</v>
      </c>
      <c r="I29" s="696"/>
      <c r="J29" s="702">
        <v>10.199999999999999</v>
      </c>
      <c r="K29" s="696"/>
    </row>
    <row r="30" spans="1:11" ht="15" customHeight="1" x14ac:dyDescent="0.2">
      <c r="A30" s="910"/>
      <c r="B30" s="9" t="s">
        <v>2336</v>
      </c>
      <c r="C30" s="698">
        <v>29.1</v>
      </c>
      <c r="D30" s="698">
        <v>31.77</v>
      </c>
      <c r="E30" s="698">
        <v>30.88</v>
      </c>
      <c r="F30" s="698">
        <v>29.21</v>
      </c>
      <c r="G30" s="698">
        <v>27.09</v>
      </c>
      <c r="H30" s="698">
        <v>19.96</v>
      </c>
      <c r="I30" s="696"/>
      <c r="J30" s="698">
        <v>12.8</v>
      </c>
      <c r="K30" s="696"/>
    </row>
    <row r="31" spans="1:11" ht="9.9499999999999993" customHeight="1" thickBot="1" x14ac:dyDescent="0.25">
      <c r="A31" s="911"/>
      <c r="B31" s="9"/>
      <c r="C31" s="690"/>
      <c r="D31" s="690"/>
      <c r="E31" s="690"/>
      <c r="F31" s="690"/>
      <c r="G31" s="690"/>
      <c r="H31" s="690"/>
      <c r="I31" s="696"/>
      <c r="J31" s="690"/>
      <c r="K31" s="696"/>
    </row>
    <row r="32" spans="1:11" s="3" customFormat="1" ht="9.9499999999999993" customHeight="1" x14ac:dyDescent="0.2">
      <c r="A32" s="909" t="s">
        <v>2341</v>
      </c>
      <c r="B32" s="692"/>
      <c r="C32" s="693"/>
      <c r="D32" s="693"/>
      <c r="E32" s="693"/>
      <c r="F32" s="693"/>
      <c r="G32" s="693"/>
      <c r="H32" s="693"/>
      <c r="I32" s="694"/>
      <c r="J32" s="693"/>
      <c r="K32" s="685"/>
    </row>
    <row r="33" spans="1:13" ht="15" customHeight="1" x14ac:dyDescent="0.2">
      <c r="A33" s="910"/>
      <c r="B33" s="9" t="s">
        <v>2342</v>
      </c>
      <c r="C33" s="695">
        <v>35.549999999999997</v>
      </c>
      <c r="D33" s="695">
        <v>36.130000000000003</v>
      </c>
      <c r="E33" s="695">
        <v>37.5</v>
      </c>
      <c r="F33" s="695">
        <v>37.840000000000003</v>
      </c>
      <c r="G33" s="695">
        <v>38.56</v>
      </c>
      <c r="H33" s="695">
        <v>39.43</v>
      </c>
      <c r="J33" s="695">
        <v>34.9</v>
      </c>
      <c r="K33" s="703"/>
    </row>
    <row r="34" spans="1:13" ht="15" customHeight="1" x14ac:dyDescent="0.2">
      <c r="A34" s="910"/>
      <c r="B34" s="9" t="s">
        <v>2338</v>
      </c>
      <c r="C34" s="695">
        <v>87.55</v>
      </c>
      <c r="D34" s="695">
        <v>86.63</v>
      </c>
      <c r="E34" s="695">
        <v>85.93</v>
      </c>
      <c r="F34" s="695">
        <v>85.61</v>
      </c>
      <c r="G34" s="695">
        <v>82.15</v>
      </c>
      <c r="H34" s="695">
        <v>83.31</v>
      </c>
      <c r="I34" s="703"/>
      <c r="J34" s="695">
        <v>72.2</v>
      </c>
      <c r="K34" s="703"/>
    </row>
    <row r="35" spans="1:13" ht="15" customHeight="1" x14ac:dyDescent="0.2">
      <c r="A35" s="910"/>
      <c r="B35" s="9" t="s">
        <v>2335</v>
      </c>
      <c r="C35" s="698">
        <v>7.49</v>
      </c>
      <c r="D35" s="698">
        <v>6.63</v>
      </c>
      <c r="E35" s="698">
        <v>8.07</v>
      </c>
      <c r="F35" s="698">
        <v>6.83</v>
      </c>
      <c r="G35" s="698">
        <v>6.77</v>
      </c>
      <c r="H35" s="698">
        <v>5.17</v>
      </c>
      <c r="I35" s="696"/>
      <c r="J35" s="698">
        <v>7.4</v>
      </c>
      <c r="K35" s="696"/>
    </row>
    <row r="36" spans="1:13" ht="9.9499999999999993" customHeight="1" thickBot="1" x14ac:dyDescent="0.25">
      <c r="A36" s="911"/>
      <c r="B36" s="9"/>
      <c r="C36" s="690"/>
      <c r="D36" s="690"/>
      <c r="E36" s="690"/>
      <c r="F36" s="690"/>
      <c r="G36" s="690"/>
      <c r="H36" s="690"/>
      <c r="I36" s="696"/>
      <c r="J36" s="690"/>
      <c r="K36" s="696"/>
    </row>
    <row r="37" spans="1:13" s="3" customFormat="1" ht="9.9499999999999993" customHeight="1" x14ac:dyDescent="0.2">
      <c r="A37" s="704"/>
      <c r="B37" s="692"/>
      <c r="C37" s="693"/>
      <c r="D37" s="693"/>
      <c r="E37" s="693"/>
      <c r="F37" s="693"/>
      <c r="G37" s="693"/>
      <c r="H37" s="693"/>
      <c r="I37" s="694"/>
      <c r="J37" s="693"/>
      <c r="K37" s="685"/>
    </row>
    <row r="38" spans="1:13" ht="15" customHeight="1" x14ac:dyDescent="0.2">
      <c r="B38" s="9" t="s">
        <v>2343</v>
      </c>
      <c r="C38" s="695">
        <v>3</v>
      </c>
      <c r="D38" s="695">
        <v>2.2999999999999998</v>
      </c>
      <c r="E38" s="695">
        <v>1.8</v>
      </c>
      <c r="F38" s="695">
        <v>1.7</v>
      </c>
      <c r="G38" s="695">
        <v>1.4</v>
      </c>
      <c r="H38" s="695">
        <v>1.3</v>
      </c>
      <c r="I38" s="703"/>
      <c r="J38" s="695">
        <v>3.8</v>
      </c>
      <c r="K38" s="703"/>
      <c r="M38" s="705"/>
    </row>
    <row r="39" spans="1:13" ht="15" customHeight="1" x14ac:dyDescent="0.2">
      <c r="B39" s="9" t="s">
        <v>2344</v>
      </c>
      <c r="C39" s="695">
        <v>9.1999999999999993</v>
      </c>
      <c r="D39" s="695">
        <v>9.3000000000000007</v>
      </c>
      <c r="E39" s="695">
        <v>9.4</v>
      </c>
      <c r="F39" s="695">
        <v>9.5</v>
      </c>
      <c r="G39" s="695">
        <v>9.8000000000000007</v>
      </c>
      <c r="H39" s="695">
        <v>10</v>
      </c>
      <c r="I39" s="703"/>
      <c r="J39" s="695">
        <v>9.6</v>
      </c>
      <c r="K39" s="703"/>
      <c r="M39" s="705"/>
    </row>
    <row r="40" spans="1:13" s="3" customFormat="1" ht="9.9499999999999993" customHeight="1" thickBot="1" x14ac:dyDescent="0.25">
      <c r="A40" s="706"/>
      <c r="B40" s="707"/>
      <c r="C40" s="708"/>
      <c r="D40" s="708"/>
      <c r="E40" s="708"/>
      <c r="F40" s="708"/>
      <c r="G40" s="708"/>
      <c r="H40" s="708"/>
      <c r="I40" s="709"/>
      <c r="J40" s="708"/>
      <c r="K40" s="685"/>
      <c r="M40" s="710"/>
    </row>
    <row r="41" spans="1:13" s="3" customFormat="1" ht="9.9499999999999993" customHeight="1" x14ac:dyDescent="0.2">
      <c r="A41" s="692"/>
      <c r="B41" s="692"/>
      <c r="C41" s="693"/>
      <c r="D41" s="693"/>
      <c r="E41" s="693"/>
      <c r="F41" s="693"/>
      <c r="G41" s="693"/>
      <c r="H41"/>
      <c r="I41" s="694"/>
      <c r="J41" s="693"/>
      <c r="K41" s="685"/>
      <c r="M41" s="710"/>
    </row>
    <row r="42" spans="1:13" s="711" customFormat="1" ht="24" customHeight="1" x14ac:dyDescent="0.25">
      <c r="A42" s="903" t="s">
        <v>2345</v>
      </c>
      <c r="B42" s="903"/>
      <c r="C42" s="903"/>
      <c r="D42" s="903"/>
      <c r="E42" s="903"/>
      <c r="F42" s="903"/>
      <c r="G42" s="903"/>
      <c r="H42" s="903"/>
      <c r="I42" s="903"/>
      <c r="J42" s="903"/>
    </row>
    <row r="43" spans="1:13" s="66" customFormat="1" ht="24" customHeight="1" x14ac:dyDescent="0.2">
      <c r="A43" s="904" t="s">
        <v>2346</v>
      </c>
      <c r="B43" s="904"/>
      <c r="C43" s="904"/>
      <c r="D43" s="904"/>
      <c r="E43" s="904"/>
      <c r="F43" s="904"/>
      <c r="G43" s="904"/>
      <c r="H43" s="904"/>
      <c r="I43" s="904"/>
      <c r="J43" s="904"/>
      <c r="K43" s="712"/>
      <c r="M43" s="713"/>
    </row>
    <row r="44" spans="1:13" s="66" customFormat="1" ht="24" customHeight="1" x14ac:dyDescent="0.2">
      <c r="A44" s="904" t="s">
        <v>2347</v>
      </c>
      <c r="B44" s="904"/>
      <c r="C44" s="904"/>
      <c r="D44" s="904"/>
      <c r="E44" s="904"/>
      <c r="F44" s="904"/>
      <c r="G44" s="904"/>
      <c r="H44" s="904"/>
      <c r="I44" s="904"/>
      <c r="J44" s="904"/>
      <c r="K44" s="712"/>
      <c r="M44" s="713"/>
    </row>
    <row r="45" spans="1:13" ht="12.75" x14ac:dyDescent="0.2">
      <c r="A45" s="714"/>
      <c r="B45" s="4"/>
      <c r="C45" s="690"/>
      <c r="D45" s="690"/>
      <c r="E45" s="690"/>
      <c r="F45" s="690"/>
      <c r="G45" s="690"/>
      <c r="I45" s="715"/>
      <c r="K45" s="691"/>
    </row>
  </sheetData>
  <mergeCells count="9">
    <mergeCell ref="A42:J42"/>
    <mergeCell ref="A43:J43"/>
    <mergeCell ref="A44:J44"/>
    <mergeCell ref="A1:H1"/>
    <mergeCell ref="A5:A11"/>
    <mergeCell ref="A12:A17"/>
    <mergeCell ref="A18:A24"/>
    <mergeCell ref="A25:A31"/>
    <mergeCell ref="A32:A36"/>
  </mergeCells>
  <printOptions horizontalCentered="1" verticalCentered="1"/>
  <pageMargins left="0" right="0" top="0" bottom="0" header="0" footer="0"/>
  <pageSetup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0"/>
  <sheetViews>
    <sheetView workbookViewId="0"/>
  </sheetViews>
  <sheetFormatPr baseColWidth="10" defaultColWidth="12.83203125" defaultRowHeight="12.75" x14ac:dyDescent="0.2"/>
  <cols>
    <col min="1" max="1" width="17.33203125" style="724" customWidth="1"/>
    <col min="2" max="2" width="17.5" style="724" customWidth="1"/>
    <col min="3" max="3" width="9.83203125" style="724" customWidth="1"/>
    <col min="4" max="12" width="10.1640625" style="726" customWidth="1"/>
    <col min="13" max="16384" width="12.83203125" style="724"/>
  </cols>
  <sheetData>
    <row r="1" spans="1:12" s="721" customFormat="1" ht="15.75" x14ac:dyDescent="0.25">
      <c r="A1" s="720" t="s">
        <v>2356</v>
      </c>
      <c r="D1" s="722"/>
      <c r="E1" s="722"/>
      <c r="F1" s="722"/>
      <c r="G1" s="722"/>
      <c r="H1" s="722"/>
      <c r="I1" s="722"/>
      <c r="J1" s="722"/>
      <c r="K1" s="722"/>
      <c r="L1" s="722"/>
    </row>
    <row r="2" spans="1:12" s="721" customFormat="1" ht="15.75" x14ac:dyDescent="0.25">
      <c r="A2" s="723" t="s">
        <v>2357</v>
      </c>
      <c r="D2" s="722"/>
      <c r="E2" s="722"/>
      <c r="F2" s="722"/>
      <c r="G2" s="722"/>
      <c r="H2" s="722"/>
      <c r="I2" s="722"/>
      <c r="J2" s="722"/>
      <c r="K2" s="722"/>
      <c r="L2" s="722"/>
    </row>
    <row r="4" spans="1:12" x14ac:dyDescent="0.2">
      <c r="D4" s="724" t="s">
        <v>2358</v>
      </c>
      <c r="E4" s="724"/>
      <c r="F4" s="724"/>
      <c r="G4" s="724"/>
      <c r="H4" s="724"/>
      <c r="I4" s="724"/>
      <c r="J4" s="724"/>
      <c r="K4" s="724"/>
      <c r="L4" s="724"/>
    </row>
    <row r="5" spans="1:12" ht="25.5" customHeight="1" x14ac:dyDescent="0.2">
      <c r="A5" s="724" t="s">
        <v>124</v>
      </c>
      <c r="B5" s="724" t="s">
        <v>126</v>
      </c>
      <c r="C5" s="724" t="s">
        <v>2359</v>
      </c>
      <c r="D5" s="724" t="s">
        <v>130</v>
      </c>
      <c r="E5" s="724" t="s">
        <v>131</v>
      </c>
      <c r="F5" s="724" t="s">
        <v>134</v>
      </c>
      <c r="G5" s="724" t="s">
        <v>135</v>
      </c>
      <c r="H5" s="724" t="s">
        <v>138</v>
      </c>
      <c r="I5" s="724" t="s">
        <v>139</v>
      </c>
      <c r="J5" s="725" t="s">
        <v>150</v>
      </c>
      <c r="K5" s="725" t="s">
        <v>151</v>
      </c>
      <c r="L5" s="725" t="s">
        <v>2360</v>
      </c>
    </row>
    <row r="6" spans="1:12" x14ac:dyDescent="0.2">
      <c r="A6" s="724" t="s">
        <v>1685</v>
      </c>
    </row>
    <row r="7" spans="1:12" x14ac:dyDescent="0.2">
      <c r="B7" s="724" t="s">
        <v>18</v>
      </c>
    </row>
    <row r="8" spans="1:12" x14ac:dyDescent="0.2">
      <c r="C8" s="724" t="s">
        <v>2361</v>
      </c>
      <c r="D8" s="726">
        <v>8469</v>
      </c>
      <c r="E8" s="726">
        <v>8704</v>
      </c>
      <c r="F8" s="726">
        <v>21629</v>
      </c>
      <c r="G8" s="726">
        <v>21602</v>
      </c>
      <c r="H8" s="726">
        <v>32977</v>
      </c>
      <c r="I8" s="726">
        <v>31647</v>
      </c>
      <c r="J8" s="726">
        <v>63075</v>
      </c>
      <c r="K8" s="726">
        <v>61953</v>
      </c>
      <c r="L8" s="726">
        <v>125028</v>
      </c>
    </row>
    <row r="10" spans="1:12" x14ac:dyDescent="0.2">
      <c r="A10" s="724" t="s">
        <v>12</v>
      </c>
    </row>
    <row r="11" spans="1:12" x14ac:dyDescent="0.2">
      <c r="B11" s="724" t="s">
        <v>18</v>
      </c>
    </row>
    <row r="12" spans="1:12" x14ac:dyDescent="0.2">
      <c r="C12" s="724" t="s">
        <v>2361</v>
      </c>
      <c r="D12" s="726">
        <v>1942</v>
      </c>
      <c r="E12" s="726">
        <v>1999</v>
      </c>
      <c r="F12" s="726">
        <v>5034</v>
      </c>
      <c r="G12" s="726">
        <v>5092</v>
      </c>
      <c r="H12" s="726">
        <v>6694</v>
      </c>
      <c r="I12" s="726">
        <v>6478</v>
      </c>
      <c r="J12" s="726">
        <v>13670</v>
      </c>
      <c r="K12" s="726">
        <v>13569</v>
      </c>
      <c r="L12" s="726">
        <v>27239</v>
      </c>
    </row>
    <row r="14" spans="1:12" x14ac:dyDescent="0.2">
      <c r="B14" s="724" t="s">
        <v>52</v>
      </c>
    </row>
    <row r="15" spans="1:12" x14ac:dyDescent="0.2">
      <c r="C15" s="724" t="s">
        <v>2361</v>
      </c>
      <c r="D15" s="726">
        <v>1942</v>
      </c>
      <c r="E15" s="726">
        <v>1999</v>
      </c>
      <c r="F15" s="726">
        <v>5034</v>
      </c>
      <c r="G15" s="726">
        <v>5092</v>
      </c>
      <c r="H15" s="726">
        <v>6694</v>
      </c>
      <c r="I15" s="726">
        <v>6478</v>
      </c>
      <c r="J15" s="726">
        <v>13670</v>
      </c>
      <c r="K15" s="726">
        <v>13569</v>
      </c>
      <c r="L15" s="726">
        <v>27239</v>
      </c>
    </row>
    <row r="17" spans="1:12" x14ac:dyDescent="0.2">
      <c r="A17" s="724" t="s">
        <v>13</v>
      </c>
    </row>
    <row r="18" spans="1:12" x14ac:dyDescent="0.2">
      <c r="B18" s="724" t="s">
        <v>18</v>
      </c>
    </row>
    <row r="19" spans="1:12" x14ac:dyDescent="0.2">
      <c r="C19" s="724" t="s">
        <v>2361</v>
      </c>
      <c r="D19" s="726">
        <v>3</v>
      </c>
      <c r="E19" s="726">
        <v>0</v>
      </c>
      <c r="F19" s="726">
        <v>4</v>
      </c>
      <c r="G19" s="726">
        <v>1</v>
      </c>
      <c r="H19" s="726">
        <v>1949</v>
      </c>
      <c r="I19" s="726">
        <v>2036</v>
      </c>
      <c r="J19" s="726">
        <v>1956</v>
      </c>
      <c r="K19" s="726">
        <v>2037</v>
      </c>
      <c r="L19" s="726">
        <v>3993</v>
      </c>
    </row>
    <row r="21" spans="1:12" x14ac:dyDescent="0.2">
      <c r="B21" s="724" t="s">
        <v>54</v>
      </c>
    </row>
    <row r="22" spans="1:12" x14ac:dyDescent="0.2">
      <c r="C22" s="724" t="s">
        <v>2361</v>
      </c>
      <c r="D22" s="726">
        <v>0</v>
      </c>
      <c r="E22" s="726">
        <v>0</v>
      </c>
      <c r="F22" s="726">
        <v>0</v>
      </c>
      <c r="G22" s="726">
        <v>0</v>
      </c>
      <c r="H22" s="726">
        <v>1945</v>
      </c>
      <c r="I22" s="726">
        <v>2036</v>
      </c>
      <c r="J22" s="726">
        <v>1945</v>
      </c>
      <c r="K22" s="726">
        <v>2036</v>
      </c>
      <c r="L22" s="726">
        <v>3981</v>
      </c>
    </row>
    <row r="24" spans="1:12" x14ac:dyDescent="0.2">
      <c r="B24" s="724" t="s">
        <v>52</v>
      </c>
    </row>
    <row r="25" spans="1:12" x14ac:dyDescent="0.2">
      <c r="C25" s="724" t="s">
        <v>2361</v>
      </c>
      <c r="D25" s="726">
        <v>3</v>
      </c>
      <c r="E25" s="726">
        <v>0</v>
      </c>
      <c r="F25" s="726">
        <v>4</v>
      </c>
      <c r="G25" s="726">
        <v>1</v>
      </c>
      <c r="H25" s="726">
        <v>4</v>
      </c>
      <c r="I25" s="726">
        <v>0</v>
      </c>
      <c r="J25" s="726">
        <v>11</v>
      </c>
      <c r="K25" s="726">
        <v>1</v>
      </c>
      <c r="L25" s="726">
        <v>12</v>
      </c>
    </row>
    <row r="27" spans="1:12" x14ac:dyDescent="0.2">
      <c r="A27" s="724" t="s">
        <v>25</v>
      </c>
    </row>
    <row r="28" spans="1:12" x14ac:dyDescent="0.2">
      <c r="B28" s="724" t="s">
        <v>18</v>
      </c>
    </row>
    <row r="29" spans="1:12" x14ac:dyDescent="0.2">
      <c r="C29" s="724" t="s">
        <v>2361</v>
      </c>
      <c r="D29" s="726">
        <v>3936</v>
      </c>
      <c r="E29" s="726">
        <v>4188</v>
      </c>
      <c r="F29" s="726">
        <v>13831</v>
      </c>
      <c r="G29" s="726">
        <v>13803</v>
      </c>
      <c r="H29" s="726">
        <v>21062</v>
      </c>
      <c r="I29" s="726">
        <v>20240</v>
      </c>
      <c r="J29" s="726">
        <v>38829</v>
      </c>
      <c r="K29" s="726">
        <v>38231</v>
      </c>
      <c r="L29" s="726">
        <v>77060</v>
      </c>
    </row>
    <row r="31" spans="1:12" x14ac:dyDescent="0.2">
      <c r="B31" s="724" t="s">
        <v>1638</v>
      </c>
    </row>
    <row r="32" spans="1:12" x14ac:dyDescent="0.2">
      <c r="C32" s="724" t="s">
        <v>2361</v>
      </c>
      <c r="D32" s="726">
        <v>95</v>
      </c>
      <c r="E32" s="726">
        <v>138</v>
      </c>
      <c r="F32" s="726">
        <v>85</v>
      </c>
      <c r="G32" s="726">
        <v>120</v>
      </c>
      <c r="H32" s="726">
        <v>139</v>
      </c>
      <c r="I32" s="726">
        <v>137</v>
      </c>
      <c r="J32" s="726">
        <v>319</v>
      </c>
      <c r="K32" s="726">
        <v>395</v>
      </c>
      <c r="L32" s="726">
        <v>714</v>
      </c>
    </row>
    <row r="34" spans="1:12" x14ac:dyDescent="0.2">
      <c r="B34" s="724" t="s">
        <v>52</v>
      </c>
    </row>
    <row r="35" spans="1:12" x14ac:dyDescent="0.2">
      <c r="C35" s="724" t="s">
        <v>2361</v>
      </c>
      <c r="D35" s="726">
        <v>3386</v>
      </c>
      <c r="E35" s="726">
        <v>3559</v>
      </c>
      <c r="F35" s="726">
        <v>12928</v>
      </c>
      <c r="G35" s="726">
        <v>12871</v>
      </c>
      <c r="H35" s="726">
        <v>19858</v>
      </c>
      <c r="I35" s="726">
        <v>19110</v>
      </c>
      <c r="J35" s="726">
        <v>36172</v>
      </c>
      <c r="K35" s="726">
        <v>35540</v>
      </c>
      <c r="L35" s="726">
        <v>71712</v>
      </c>
    </row>
    <row r="37" spans="1:12" x14ac:dyDescent="0.2">
      <c r="B37" s="724" t="s">
        <v>1639</v>
      </c>
    </row>
    <row r="38" spans="1:12" x14ac:dyDescent="0.2">
      <c r="C38" s="724" t="s">
        <v>2361</v>
      </c>
      <c r="D38" s="726">
        <v>455</v>
      </c>
      <c r="E38" s="726">
        <v>491</v>
      </c>
      <c r="F38" s="726">
        <v>818</v>
      </c>
      <c r="G38" s="726">
        <v>812</v>
      </c>
      <c r="H38" s="726">
        <v>1065</v>
      </c>
      <c r="I38" s="726">
        <v>993</v>
      </c>
      <c r="J38" s="726">
        <v>2338</v>
      </c>
      <c r="K38" s="726">
        <v>2296</v>
      </c>
      <c r="L38" s="726">
        <v>4634</v>
      </c>
    </row>
    <row r="40" spans="1:12" x14ac:dyDescent="0.2">
      <c r="A40" s="724" t="s">
        <v>15</v>
      </c>
    </row>
    <row r="41" spans="1:12" x14ac:dyDescent="0.2">
      <c r="B41" s="724" t="s">
        <v>18</v>
      </c>
    </row>
    <row r="42" spans="1:12" x14ac:dyDescent="0.2">
      <c r="C42" s="724" t="s">
        <v>2361</v>
      </c>
      <c r="D42" s="726">
        <v>2588</v>
      </c>
      <c r="E42" s="726">
        <v>2517</v>
      </c>
      <c r="F42" s="726">
        <v>2760</v>
      </c>
      <c r="G42" s="726">
        <v>2706</v>
      </c>
      <c r="H42" s="726">
        <v>3272</v>
      </c>
      <c r="I42" s="726">
        <v>2893</v>
      </c>
      <c r="J42" s="726">
        <v>8620</v>
      </c>
      <c r="K42" s="726">
        <v>8116</v>
      </c>
      <c r="L42" s="726">
        <v>16736</v>
      </c>
    </row>
    <row r="44" spans="1:12" x14ac:dyDescent="0.2">
      <c r="B44" s="724" t="s">
        <v>52</v>
      </c>
    </row>
    <row r="45" spans="1:12" x14ac:dyDescent="0.2">
      <c r="C45" s="724" t="s">
        <v>2361</v>
      </c>
      <c r="D45" s="726">
        <v>2588</v>
      </c>
      <c r="E45" s="726">
        <v>2517</v>
      </c>
      <c r="F45" s="726">
        <v>2760</v>
      </c>
      <c r="G45" s="726">
        <v>2706</v>
      </c>
      <c r="H45" s="726">
        <v>3272</v>
      </c>
      <c r="I45" s="726">
        <v>2893</v>
      </c>
      <c r="J45" s="726">
        <v>8620</v>
      </c>
      <c r="K45" s="726">
        <v>8116</v>
      </c>
      <c r="L45" s="726">
        <v>16736</v>
      </c>
    </row>
    <row r="47" spans="1:12" ht="15" x14ac:dyDescent="0.25">
      <c r="A47" s="727"/>
      <c r="B47" s="727"/>
      <c r="C47" s="727"/>
      <c r="D47" s="727"/>
      <c r="E47" s="727"/>
      <c r="F47" s="727"/>
      <c r="G47" s="727"/>
      <c r="H47" s="727"/>
      <c r="I47" s="727"/>
      <c r="J47" s="727"/>
      <c r="K47" s="727"/>
      <c r="L47" s="727"/>
    </row>
    <row r="48" spans="1:12" ht="15" x14ac:dyDescent="0.25">
      <c r="A48" s="727"/>
      <c r="B48" s="727"/>
      <c r="C48" s="727"/>
      <c r="D48" s="727"/>
      <c r="E48" s="727"/>
      <c r="F48" s="727"/>
      <c r="G48" s="727"/>
      <c r="H48" s="727"/>
      <c r="I48" s="727"/>
      <c r="J48" s="727"/>
      <c r="K48" s="727"/>
      <c r="L48" s="727"/>
    </row>
    <row r="49" spans="1:12" ht="15" x14ac:dyDescent="0.25">
      <c r="A49" s="727"/>
      <c r="B49" s="727"/>
      <c r="C49" s="727"/>
      <c r="D49" s="727"/>
      <c r="E49" s="727"/>
      <c r="F49" s="727"/>
      <c r="G49" s="727"/>
      <c r="H49" s="727"/>
      <c r="I49" s="727"/>
      <c r="J49" s="727"/>
      <c r="K49" s="727"/>
      <c r="L49" s="727"/>
    </row>
    <row r="50" spans="1:12" ht="15" x14ac:dyDescent="0.25">
      <c r="A50" s="727"/>
      <c r="B50" s="727"/>
      <c r="C50" s="727"/>
      <c r="D50" s="727"/>
      <c r="E50" s="727"/>
      <c r="F50" s="727"/>
      <c r="G50" s="727"/>
      <c r="H50" s="727"/>
      <c r="I50" s="727"/>
      <c r="J50" s="727"/>
      <c r="K50" s="727"/>
      <c r="L50" s="727"/>
    </row>
    <row r="51" spans="1:12" ht="15" x14ac:dyDescent="0.25">
      <c r="A51" s="727"/>
      <c r="B51" s="727"/>
      <c r="C51" s="727"/>
      <c r="D51" s="727"/>
      <c r="E51" s="727"/>
      <c r="F51" s="727"/>
      <c r="G51" s="727"/>
      <c r="H51" s="727"/>
      <c r="I51" s="727"/>
      <c r="J51" s="727"/>
      <c r="K51" s="727"/>
      <c r="L51" s="727"/>
    </row>
    <row r="52" spans="1:12" ht="15" x14ac:dyDescent="0.25">
      <c r="A52" s="727"/>
      <c r="B52" s="727"/>
      <c r="C52" s="727"/>
      <c r="D52" s="727"/>
      <c r="E52" s="727"/>
      <c r="F52" s="727"/>
      <c r="G52" s="727"/>
      <c r="H52" s="727"/>
      <c r="I52" s="727"/>
      <c r="J52" s="727"/>
      <c r="K52" s="727"/>
      <c r="L52" s="727"/>
    </row>
    <row r="53" spans="1:12" ht="15" x14ac:dyDescent="0.25">
      <c r="A53" s="727"/>
      <c r="B53" s="727"/>
      <c r="C53" s="727"/>
      <c r="D53" s="727"/>
      <c r="E53" s="727"/>
      <c r="F53" s="727"/>
      <c r="G53" s="727"/>
      <c r="H53" s="727"/>
      <c r="I53" s="727"/>
      <c r="J53" s="727"/>
      <c r="K53" s="727"/>
      <c r="L53" s="727"/>
    </row>
    <row r="54" spans="1:12" ht="15" x14ac:dyDescent="0.25">
      <c r="A54" s="727"/>
      <c r="B54" s="727"/>
      <c r="C54" s="727"/>
      <c r="D54" s="727"/>
      <c r="E54" s="727"/>
      <c r="F54" s="727"/>
      <c r="G54" s="727"/>
      <c r="H54" s="727"/>
      <c r="I54" s="727"/>
      <c r="J54" s="727"/>
      <c r="K54" s="727"/>
      <c r="L54" s="727"/>
    </row>
    <row r="55" spans="1:12" ht="15" x14ac:dyDescent="0.25">
      <c r="A55" s="727"/>
      <c r="B55" s="727"/>
      <c r="C55" s="727"/>
      <c r="D55" s="727"/>
      <c r="E55" s="727"/>
      <c r="F55" s="727"/>
      <c r="G55" s="727"/>
      <c r="H55" s="727"/>
      <c r="I55" s="727"/>
      <c r="J55" s="727"/>
      <c r="K55" s="727"/>
      <c r="L55" s="727"/>
    </row>
    <row r="56" spans="1:12" ht="15" x14ac:dyDescent="0.25">
      <c r="A56" s="727"/>
      <c r="B56" s="727"/>
      <c r="C56" s="727"/>
      <c r="D56" s="727"/>
      <c r="E56" s="727"/>
      <c r="F56" s="727"/>
      <c r="G56" s="727"/>
      <c r="H56" s="727"/>
      <c r="I56" s="727"/>
      <c r="J56" s="727"/>
      <c r="K56" s="727"/>
      <c r="L56" s="727"/>
    </row>
    <row r="57" spans="1:12" ht="15" x14ac:dyDescent="0.25">
      <c r="A57" s="727"/>
      <c r="B57" s="727"/>
      <c r="C57" s="727"/>
      <c r="D57" s="727"/>
      <c r="E57" s="727"/>
      <c r="F57" s="727"/>
      <c r="G57" s="727"/>
      <c r="H57" s="727"/>
      <c r="I57" s="727"/>
      <c r="J57" s="727"/>
      <c r="K57" s="727"/>
      <c r="L57" s="727"/>
    </row>
    <row r="58" spans="1:12" ht="15" x14ac:dyDescent="0.25">
      <c r="A58" s="727"/>
      <c r="B58" s="727"/>
      <c r="C58" s="727"/>
      <c r="D58" s="727"/>
      <c r="E58" s="727"/>
      <c r="F58" s="727"/>
      <c r="G58" s="727"/>
      <c r="H58" s="727"/>
      <c r="I58" s="727"/>
      <c r="J58" s="727"/>
      <c r="K58" s="727"/>
      <c r="L58" s="727"/>
    </row>
    <row r="59" spans="1:12" ht="15" x14ac:dyDescent="0.25">
      <c r="A59" s="727"/>
      <c r="B59" s="727"/>
      <c r="C59" s="727"/>
      <c r="D59" s="727"/>
      <c r="E59" s="727"/>
      <c r="F59" s="727"/>
      <c r="G59" s="727"/>
      <c r="H59" s="727"/>
      <c r="I59" s="727"/>
      <c r="J59" s="727"/>
      <c r="K59" s="727"/>
      <c r="L59" s="727"/>
    </row>
    <row r="60" spans="1:12" ht="15" x14ac:dyDescent="0.25">
      <c r="A60" s="727"/>
      <c r="B60" s="727"/>
      <c r="C60" s="727"/>
      <c r="D60" s="727"/>
      <c r="E60" s="727"/>
      <c r="F60" s="727"/>
      <c r="G60" s="727"/>
      <c r="H60" s="727"/>
      <c r="I60" s="727"/>
      <c r="J60" s="727"/>
      <c r="K60" s="727"/>
      <c r="L60" s="727"/>
    </row>
    <row r="61" spans="1:12" ht="15" x14ac:dyDescent="0.25">
      <c r="A61" s="727"/>
      <c r="B61" s="727"/>
      <c r="C61" s="727"/>
      <c r="D61" s="727"/>
      <c r="E61" s="727"/>
      <c r="F61" s="727"/>
      <c r="G61" s="727"/>
      <c r="H61" s="727"/>
      <c r="I61" s="727"/>
      <c r="J61" s="727"/>
      <c r="K61" s="727"/>
      <c r="L61" s="727"/>
    </row>
    <row r="62" spans="1:12" ht="15" x14ac:dyDescent="0.25">
      <c r="A62" s="727"/>
      <c r="B62" s="727"/>
      <c r="C62" s="727"/>
      <c r="D62" s="727"/>
      <c r="E62" s="727"/>
      <c r="F62" s="727"/>
      <c r="G62" s="727"/>
      <c r="H62" s="727"/>
      <c r="I62" s="727"/>
      <c r="J62" s="727"/>
      <c r="K62" s="727"/>
      <c r="L62" s="727"/>
    </row>
    <row r="63" spans="1:12" ht="15" x14ac:dyDescent="0.25">
      <c r="A63" s="727"/>
      <c r="B63" s="727"/>
      <c r="C63" s="727"/>
      <c r="D63" s="727"/>
      <c r="E63" s="727"/>
      <c r="F63" s="727"/>
      <c r="G63" s="727"/>
      <c r="H63" s="727"/>
      <c r="I63" s="727"/>
      <c r="J63" s="727"/>
      <c r="K63" s="727"/>
      <c r="L63" s="727"/>
    </row>
    <row r="64" spans="1:12" ht="15" x14ac:dyDescent="0.25">
      <c r="A64" s="727"/>
      <c r="B64" s="727"/>
      <c r="C64" s="727"/>
      <c r="D64" s="727"/>
      <c r="E64" s="727"/>
      <c r="F64" s="727"/>
      <c r="G64" s="727"/>
      <c r="H64" s="727"/>
      <c r="I64" s="727"/>
      <c r="J64" s="727"/>
      <c r="K64" s="727"/>
      <c r="L64" s="727"/>
    </row>
    <row r="65" spans="1:12" ht="15" x14ac:dyDescent="0.25">
      <c r="A65" s="727"/>
      <c r="B65" s="727"/>
      <c r="C65" s="727"/>
      <c r="D65" s="727"/>
      <c r="E65" s="727"/>
      <c r="F65" s="727"/>
      <c r="G65" s="727"/>
      <c r="H65" s="727"/>
      <c r="I65" s="727"/>
      <c r="J65" s="727"/>
      <c r="K65" s="727"/>
      <c r="L65" s="727"/>
    </row>
    <row r="66" spans="1:12" ht="15" x14ac:dyDescent="0.25">
      <c r="A66" s="727"/>
      <c r="B66" s="727"/>
      <c r="C66" s="727"/>
      <c r="D66" s="727"/>
      <c r="E66" s="727"/>
      <c r="F66" s="727"/>
      <c r="G66" s="727"/>
      <c r="H66" s="727"/>
      <c r="I66" s="727"/>
      <c r="J66" s="727"/>
      <c r="K66" s="727"/>
      <c r="L66" s="727"/>
    </row>
    <row r="67" spans="1:12" ht="15" x14ac:dyDescent="0.25">
      <c r="A67" s="727"/>
      <c r="B67" s="727"/>
      <c r="C67" s="727"/>
      <c r="D67" s="727"/>
      <c r="E67" s="727"/>
      <c r="F67" s="727"/>
      <c r="G67" s="727"/>
      <c r="H67" s="727"/>
      <c r="I67" s="727"/>
      <c r="J67" s="727"/>
      <c r="K67" s="727"/>
      <c r="L67" s="727"/>
    </row>
    <row r="68" spans="1:12" ht="15" x14ac:dyDescent="0.25">
      <c r="A68" s="727"/>
      <c r="B68" s="727"/>
      <c r="C68" s="727"/>
      <c r="D68" s="727"/>
      <c r="E68" s="727"/>
      <c r="F68" s="727"/>
      <c r="G68" s="727"/>
      <c r="H68" s="727"/>
      <c r="I68" s="727"/>
      <c r="J68" s="727"/>
      <c r="K68" s="727"/>
      <c r="L68" s="727"/>
    </row>
    <row r="69" spans="1:12" ht="15" x14ac:dyDescent="0.25">
      <c r="A69" s="727"/>
      <c r="B69" s="727"/>
      <c r="C69" s="727"/>
      <c r="D69" s="727"/>
      <c r="E69" s="727"/>
      <c r="F69" s="727"/>
      <c r="G69" s="727"/>
      <c r="H69" s="727"/>
      <c r="I69" s="727"/>
      <c r="J69" s="727"/>
      <c r="K69" s="727"/>
      <c r="L69" s="727"/>
    </row>
    <row r="70" spans="1:12" ht="15" x14ac:dyDescent="0.25">
      <c r="A70" s="727"/>
      <c r="B70" s="727"/>
      <c r="C70" s="727"/>
      <c r="D70" s="727"/>
      <c r="E70" s="727"/>
      <c r="F70" s="727"/>
      <c r="G70" s="727"/>
      <c r="H70" s="727"/>
      <c r="I70" s="727"/>
      <c r="J70" s="727"/>
      <c r="K70" s="727"/>
      <c r="L70" s="727"/>
    </row>
    <row r="71" spans="1:12" ht="15" x14ac:dyDescent="0.25">
      <c r="A71" s="727"/>
      <c r="B71" s="727"/>
      <c r="C71" s="727"/>
      <c r="D71" s="727"/>
      <c r="E71" s="727"/>
      <c r="F71" s="727"/>
      <c r="G71" s="727"/>
      <c r="H71" s="727"/>
      <c r="I71" s="727"/>
      <c r="J71" s="727"/>
      <c r="K71" s="727"/>
      <c r="L71" s="727"/>
    </row>
    <row r="72" spans="1:12" ht="15" x14ac:dyDescent="0.25">
      <c r="A72" s="727"/>
      <c r="B72" s="727"/>
      <c r="C72" s="727"/>
      <c r="D72" s="727"/>
      <c r="E72" s="727"/>
      <c r="F72" s="727"/>
      <c r="G72" s="727"/>
      <c r="H72" s="727"/>
      <c r="I72" s="727"/>
      <c r="J72" s="727"/>
      <c r="K72" s="727"/>
      <c r="L72" s="727"/>
    </row>
    <row r="73" spans="1:12" ht="15" x14ac:dyDescent="0.25">
      <c r="A73" s="727"/>
      <c r="B73" s="727"/>
      <c r="C73" s="727"/>
      <c r="D73" s="727"/>
      <c r="E73" s="727"/>
      <c r="F73" s="727"/>
      <c r="G73" s="727"/>
      <c r="H73" s="727"/>
      <c r="I73" s="727"/>
      <c r="J73" s="727"/>
      <c r="K73" s="727"/>
      <c r="L73" s="727"/>
    </row>
    <row r="74" spans="1:12" ht="15" x14ac:dyDescent="0.25">
      <c r="A74" s="727"/>
      <c r="B74" s="727"/>
      <c r="C74" s="727"/>
      <c r="D74" s="727"/>
      <c r="E74" s="727"/>
      <c r="F74" s="727"/>
      <c r="G74" s="727"/>
      <c r="H74" s="727"/>
      <c r="I74" s="727"/>
      <c r="J74" s="727"/>
      <c r="K74" s="727"/>
      <c r="L74" s="727"/>
    </row>
    <row r="75" spans="1:12" ht="15" x14ac:dyDescent="0.25">
      <c r="A75" s="727"/>
      <c r="B75" s="727"/>
      <c r="C75" s="727"/>
      <c r="D75" s="727"/>
      <c r="E75" s="727"/>
      <c r="F75" s="727"/>
      <c r="G75" s="727"/>
      <c r="H75" s="727"/>
      <c r="I75" s="727"/>
      <c r="J75" s="727"/>
      <c r="K75" s="727"/>
      <c r="L75" s="727"/>
    </row>
    <row r="76" spans="1:12" ht="15" x14ac:dyDescent="0.25">
      <c r="A76" s="727"/>
      <c r="B76" s="727"/>
      <c r="C76" s="727"/>
      <c r="D76" s="727"/>
      <c r="E76" s="727"/>
      <c r="F76" s="727"/>
      <c r="G76" s="727"/>
      <c r="H76" s="727"/>
      <c r="I76" s="727"/>
      <c r="J76" s="727"/>
      <c r="K76" s="727"/>
      <c r="L76" s="727"/>
    </row>
    <row r="77" spans="1:12" ht="15" x14ac:dyDescent="0.25">
      <c r="A77" s="727"/>
      <c r="B77" s="727"/>
      <c r="C77" s="727"/>
      <c r="D77" s="727"/>
      <c r="E77" s="727"/>
      <c r="F77" s="727"/>
      <c r="G77" s="727"/>
      <c r="H77" s="727"/>
      <c r="I77" s="727"/>
      <c r="J77" s="727"/>
      <c r="K77" s="727"/>
      <c r="L77" s="727"/>
    </row>
    <row r="78" spans="1:12" ht="15" x14ac:dyDescent="0.25">
      <c r="A78" s="727"/>
      <c r="B78" s="727"/>
      <c r="C78" s="727"/>
      <c r="D78" s="727"/>
      <c r="E78" s="727"/>
      <c r="F78" s="727"/>
      <c r="G78" s="727"/>
      <c r="H78" s="727"/>
      <c r="I78" s="727"/>
      <c r="J78" s="727"/>
      <c r="K78" s="727"/>
      <c r="L78" s="727"/>
    </row>
    <row r="79" spans="1:12" ht="15" x14ac:dyDescent="0.25">
      <c r="A79" s="727"/>
      <c r="B79" s="727"/>
      <c r="C79" s="727"/>
      <c r="D79" s="727"/>
      <c r="E79" s="727"/>
      <c r="F79" s="727"/>
      <c r="G79" s="727"/>
      <c r="H79" s="727"/>
      <c r="I79" s="727"/>
      <c r="J79" s="727"/>
      <c r="K79" s="727"/>
      <c r="L79" s="727"/>
    </row>
    <row r="80" spans="1:12" ht="15" x14ac:dyDescent="0.25">
      <c r="A80" s="727"/>
      <c r="B80" s="727"/>
      <c r="C80" s="727"/>
      <c r="D80" s="727"/>
      <c r="E80" s="727"/>
      <c r="F80" s="727"/>
      <c r="G80" s="727"/>
      <c r="H80" s="727"/>
      <c r="I80" s="727"/>
      <c r="J80" s="727"/>
      <c r="K80" s="727"/>
      <c r="L80" s="727"/>
    </row>
    <row r="81" spans="1:12" ht="15" x14ac:dyDescent="0.25">
      <c r="A81" s="727"/>
      <c r="B81" s="727"/>
      <c r="C81" s="727"/>
      <c r="D81" s="727"/>
      <c r="E81" s="727"/>
      <c r="F81" s="727"/>
      <c r="G81" s="727"/>
      <c r="H81" s="727"/>
      <c r="I81" s="727"/>
      <c r="J81" s="727"/>
      <c r="K81" s="727"/>
      <c r="L81" s="727"/>
    </row>
    <row r="82" spans="1:12" ht="15" x14ac:dyDescent="0.25">
      <c r="A82" s="727"/>
      <c r="B82" s="727"/>
      <c r="C82" s="727"/>
      <c r="D82" s="727"/>
      <c r="E82" s="727"/>
      <c r="F82" s="727"/>
      <c r="G82" s="727"/>
      <c r="H82" s="727"/>
      <c r="I82" s="727"/>
      <c r="J82" s="727"/>
      <c r="K82" s="727"/>
      <c r="L82" s="727"/>
    </row>
    <row r="83" spans="1:12" ht="15" x14ac:dyDescent="0.25">
      <c r="A83" s="727"/>
      <c r="B83" s="727"/>
      <c r="C83" s="727"/>
      <c r="D83" s="727"/>
      <c r="E83" s="727"/>
      <c r="F83" s="727"/>
      <c r="G83" s="727"/>
      <c r="H83" s="727"/>
      <c r="I83" s="727"/>
      <c r="J83" s="727"/>
      <c r="K83" s="727"/>
      <c r="L83" s="727"/>
    </row>
    <row r="84" spans="1:12" ht="15" x14ac:dyDescent="0.25">
      <c r="A84" s="727"/>
      <c r="B84" s="727"/>
      <c r="C84" s="727"/>
      <c r="D84" s="727"/>
      <c r="E84" s="727"/>
      <c r="F84" s="727"/>
      <c r="G84" s="727"/>
      <c r="H84" s="727"/>
      <c r="I84" s="727"/>
      <c r="J84" s="727"/>
      <c r="K84" s="727"/>
      <c r="L84" s="727"/>
    </row>
    <row r="85" spans="1:12" ht="15" x14ac:dyDescent="0.25">
      <c r="A85" s="727"/>
      <c r="B85" s="727"/>
      <c r="C85" s="727"/>
      <c r="D85" s="727"/>
      <c r="E85" s="727"/>
      <c r="F85" s="727"/>
      <c r="G85" s="727"/>
      <c r="H85" s="727"/>
      <c r="I85" s="727"/>
      <c r="J85" s="727"/>
      <c r="K85" s="727"/>
      <c r="L85" s="727"/>
    </row>
    <row r="86" spans="1:12" ht="15" x14ac:dyDescent="0.25">
      <c r="A86" s="727"/>
      <c r="B86" s="727"/>
      <c r="C86" s="727"/>
      <c r="D86" s="727"/>
      <c r="E86" s="727"/>
      <c r="F86" s="727"/>
      <c r="G86" s="727"/>
      <c r="H86" s="727"/>
      <c r="I86" s="727"/>
      <c r="J86" s="727"/>
      <c r="K86" s="727"/>
      <c r="L86" s="727"/>
    </row>
    <row r="87" spans="1:12" ht="15" x14ac:dyDescent="0.25">
      <c r="A87" s="727"/>
      <c r="B87" s="727"/>
      <c r="C87" s="727"/>
      <c r="D87" s="727"/>
      <c r="E87" s="727"/>
      <c r="F87" s="727"/>
      <c r="G87" s="727"/>
      <c r="H87" s="727"/>
      <c r="I87" s="727"/>
      <c r="J87" s="727"/>
      <c r="K87" s="727"/>
      <c r="L87" s="727"/>
    </row>
    <row r="88" spans="1:12" ht="15" x14ac:dyDescent="0.25">
      <c r="A88" s="727"/>
      <c r="B88" s="727"/>
      <c r="C88" s="727"/>
      <c r="D88" s="727"/>
      <c r="E88" s="727"/>
      <c r="F88" s="727"/>
      <c r="G88" s="727"/>
      <c r="H88" s="727"/>
      <c r="I88" s="727"/>
      <c r="J88" s="727"/>
      <c r="K88" s="727"/>
      <c r="L88" s="727"/>
    </row>
    <row r="89" spans="1:12" ht="15" x14ac:dyDescent="0.25">
      <c r="A89" s="727"/>
      <c r="B89" s="727"/>
      <c r="C89" s="727"/>
      <c r="D89" s="727"/>
      <c r="E89" s="727"/>
      <c r="F89" s="727"/>
      <c r="G89" s="727"/>
      <c r="H89" s="727"/>
      <c r="I89" s="727"/>
      <c r="J89" s="727"/>
      <c r="K89" s="727"/>
      <c r="L89" s="727"/>
    </row>
    <row r="90" spans="1:12" ht="15" x14ac:dyDescent="0.25">
      <c r="A90" s="727"/>
      <c r="B90" s="727"/>
      <c r="C90" s="727"/>
      <c r="D90" s="727"/>
      <c r="E90" s="727"/>
      <c r="F90" s="727"/>
      <c r="G90" s="727"/>
      <c r="H90" s="727"/>
      <c r="I90" s="727"/>
      <c r="J90" s="727"/>
      <c r="K90" s="727"/>
      <c r="L90" s="727"/>
    </row>
    <row r="91" spans="1:12" ht="15" x14ac:dyDescent="0.25">
      <c r="A91" s="727"/>
      <c r="B91" s="727"/>
      <c r="C91" s="727"/>
      <c r="D91" s="727"/>
      <c r="E91" s="727"/>
      <c r="F91" s="727"/>
      <c r="G91" s="727"/>
      <c r="H91" s="727"/>
      <c r="I91" s="727"/>
      <c r="J91" s="727"/>
      <c r="K91" s="727"/>
      <c r="L91" s="727"/>
    </row>
    <row r="92" spans="1:12" ht="15" x14ac:dyDescent="0.25">
      <c r="A92" s="727"/>
      <c r="B92" s="727"/>
      <c r="C92" s="727"/>
      <c r="D92" s="727"/>
      <c r="E92" s="727"/>
      <c r="F92" s="727"/>
      <c r="G92" s="727"/>
      <c r="H92" s="727"/>
      <c r="I92" s="727"/>
      <c r="J92" s="727"/>
      <c r="K92" s="727"/>
      <c r="L92" s="727"/>
    </row>
    <row r="93" spans="1:12" ht="15" x14ac:dyDescent="0.25">
      <c r="A93" s="727"/>
      <c r="B93" s="727"/>
      <c r="C93" s="727"/>
      <c r="D93" s="727"/>
      <c r="E93" s="727"/>
      <c r="F93" s="727"/>
      <c r="G93" s="727"/>
      <c r="H93" s="727"/>
      <c r="I93" s="727"/>
      <c r="J93" s="727"/>
      <c r="K93" s="727"/>
      <c r="L93" s="727"/>
    </row>
    <row r="94" spans="1:12" ht="15" x14ac:dyDescent="0.25">
      <c r="A94" s="727"/>
      <c r="B94" s="727"/>
      <c r="C94" s="727"/>
      <c r="D94" s="727"/>
      <c r="E94" s="727"/>
      <c r="F94" s="727"/>
      <c r="G94" s="727"/>
      <c r="H94" s="727"/>
      <c r="I94" s="727"/>
      <c r="J94" s="727"/>
      <c r="K94" s="727"/>
      <c r="L94" s="727"/>
    </row>
    <row r="95" spans="1:12" ht="15" x14ac:dyDescent="0.25">
      <c r="A95" s="727"/>
      <c r="B95" s="727"/>
      <c r="C95" s="727"/>
      <c r="D95" s="727"/>
      <c r="E95" s="727"/>
      <c r="F95" s="727"/>
      <c r="G95" s="727"/>
      <c r="H95" s="727"/>
      <c r="I95" s="727"/>
      <c r="J95" s="727"/>
      <c r="K95" s="727"/>
      <c r="L95" s="727"/>
    </row>
    <row r="96" spans="1:12" ht="15" x14ac:dyDescent="0.25">
      <c r="A96" s="727"/>
      <c r="B96" s="727"/>
      <c r="C96" s="727"/>
      <c r="D96" s="727"/>
      <c r="E96" s="727"/>
      <c r="F96" s="727"/>
      <c r="G96" s="727"/>
      <c r="H96" s="727"/>
      <c r="I96" s="727"/>
      <c r="J96" s="727"/>
      <c r="K96" s="727"/>
      <c r="L96" s="727"/>
    </row>
    <row r="97" spans="1:12" ht="15" x14ac:dyDescent="0.25">
      <c r="A97" s="727"/>
      <c r="B97" s="727"/>
      <c r="C97" s="727"/>
      <c r="D97" s="727"/>
      <c r="E97" s="727"/>
      <c r="F97" s="727"/>
      <c r="G97" s="727"/>
      <c r="H97" s="727"/>
      <c r="I97" s="727"/>
      <c r="J97" s="727"/>
      <c r="K97" s="727"/>
      <c r="L97" s="727"/>
    </row>
    <row r="98" spans="1:12" ht="15" x14ac:dyDescent="0.25">
      <c r="A98" s="727"/>
      <c r="B98" s="727"/>
      <c r="C98" s="727"/>
      <c r="D98" s="727"/>
      <c r="E98" s="727"/>
      <c r="F98" s="727"/>
      <c r="G98" s="727"/>
      <c r="H98" s="727"/>
      <c r="I98" s="727"/>
      <c r="J98" s="727"/>
      <c r="K98" s="727"/>
      <c r="L98" s="727"/>
    </row>
    <row r="99" spans="1:12" ht="15" x14ac:dyDescent="0.25">
      <c r="A99" s="727"/>
      <c r="B99" s="727"/>
      <c r="C99" s="727"/>
      <c r="D99" s="727"/>
      <c r="E99" s="727"/>
      <c r="F99" s="727"/>
      <c r="G99" s="727"/>
      <c r="H99" s="727"/>
      <c r="I99" s="727"/>
      <c r="J99" s="727"/>
      <c r="K99" s="727"/>
      <c r="L99" s="727"/>
    </row>
    <row r="100" spans="1:12" ht="15" x14ac:dyDescent="0.25">
      <c r="A100" s="727"/>
      <c r="B100" s="727"/>
      <c r="C100" s="727"/>
      <c r="D100" s="727"/>
      <c r="E100" s="727"/>
      <c r="F100" s="727"/>
      <c r="G100" s="727"/>
      <c r="H100" s="727"/>
      <c r="I100" s="727"/>
      <c r="J100" s="727"/>
      <c r="K100" s="727"/>
      <c r="L100" s="727"/>
    </row>
    <row r="101" spans="1:12" ht="15" x14ac:dyDescent="0.25">
      <c r="A101" s="727"/>
      <c r="B101" s="727"/>
      <c r="C101" s="727"/>
      <c r="D101" s="727"/>
      <c r="E101" s="727"/>
      <c r="F101" s="727"/>
      <c r="G101" s="727"/>
      <c r="H101" s="727"/>
      <c r="I101" s="727"/>
      <c r="J101" s="727"/>
      <c r="K101" s="727"/>
      <c r="L101" s="727"/>
    </row>
    <row r="102" spans="1:12" ht="15" x14ac:dyDescent="0.25">
      <c r="A102" s="727"/>
      <c r="B102" s="727"/>
      <c r="C102" s="727"/>
      <c r="D102" s="727"/>
      <c r="E102" s="727"/>
      <c r="F102" s="727"/>
      <c r="G102" s="727"/>
      <c r="H102" s="727"/>
      <c r="I102" s="727"/>
      <c r="J102" s="727"/>
      <c r="K102" s="727"/>
      <c r="L102" s="727"/>
    </row>
    <row r="103" spans="1:12" ht="15" x14ac:dyDescent="0.25">
      <c r="A103" s="727"/>
      <c r="B103" s="727"/>
      <c r="C103" s="727"/>
      <c r="D103" s="727"/>
      <c r="E103" s="727"/>
      <c r="F103" s="727"/>
      <c r="G103" s="727"/>
      <c r="H103" s="727"/>
      <c r="I103" s="727"/>
      <c r="J103" s="727"/>
      <c r="K103" s="727"/>
      <c r="L103" s="727"/>
    </row>
    <row r="104" spans="1:12" ht="15" x14ac:dyDescent="0.25">
      <c r="A104" s="727"/>
      <c r="B104" s="727"/>
      <c r="C104" s="727"/>
      <c r="D104" s="727"/>
      <c r="E104" s="727"/>
      <c r="F104" s="727"/>
      <c r="G104" s="727"/>
      <c r="H104" s="727"/>
      <c r="I104" s="727"/>
      <c r="J104" s="727"/>
      <c r="K104" s="727"/>
      <c r="L104" s="727"/>
    </row>
    <row r="105" spans="1:12" ht="15" x14ac:dyDescent="0.25">
      <c r="A105" s="727"/>
      <c r="B105" s="727"/>
      <c r="C105" s="727"/>
      <c r="D105" s="727"/>
      <c r="E105" s="727"/>
      <c r="F105" s="727"/>
      <c r="G105" s="727"/>
      <c r="H105" s="727"/>
      <c r="I105" s="727"/>
      <c r="J105" s="727"/>
      <c r="K105" s="727"/>
      <c r="L105" s="727"/>
    </row>
    <row r="106" spans="1:12" ht="15" x14ac:dyDescent="0.25">
      <c r="A106" s="727"/>
      <c r="B106" s="727"/>
      <c r="C106" s="727"/>
      <c r="D106" s="727"/>
      <c r="E106" s="727"/>
      <c r="F106" s="727"/>
      <c r="G106" s="727"/>
      <c r="H106" s="727"/>
      <c r="I106" s="727"/>
      <c r="J106" s="727"/>
      <c r="K106" s="727"/>
      <c r="L106" s="727"/>
    </row>
    <row r="107" spans="1:12" ht="15" x14ac:dyDescent="0.25">
      <c r="A107" s="727"/>
      <c r="B107" s="727"/>
      <c r="C107" s="727"/>
      <c r="D107" s="727"/>
      <c r="E107" s="727"/>
      <c r="F107" s="727"/>
      <c r="G107" s="727"/>
      <c r="H107" s="727"/>
      <c r="I107" s="727"/>
      <c r="J107" s="727"/>
      <c r="K107" s="727"/>
      <c r="L107" s="727"/>
    </row>
    <row r="108" spans="1:12" ht="15" x14ac:dyDescent="0.25">
      <c r="A108" s="727"/>
      <c r="B108" s="727"/>
      <c r="C108" s="727"/>
      <c r="D108" s="727"/>
      <c r="E108" s="727"/>
      <c r="F108" s="727"/>
      <c r="G108" s="727"/>
      <c r="H108" s="727"/>
      <c r="I108" s="727"/>
      <c r="J108" s="727"/>
      <c r="K108" s="727"/>
      <c r="L108" s="727"/>
    </row>
    <row r="109" spans="1:12" ht="15" x14ac:dyDescent="0.25">
      <c r="A109" s="727"/>
      <c r="B109" s="727"/>
      <c r="C109" s="727"/>
      <c r="D109" s="727"/>
      <c r="E109" s="727"/>
      <c r="F109" s="727"/>
      <c r="G109" s="727"/>
      <c r="H109" s="727"/>
      <c r="I109" s="727"/>
      <c r="J109" s="727"/>
      <c r="K109" s="727"/>
      <c r="L109" s="727"/>
    </row>
    <row r="110" spans="1:12" ht="15" x14ac:dyDescent="0.25">
      <c r="A110" s="727"/>
      <c r="B110" s="727"/>
      <c r="C110" s="727"/>
      <c r="D110" s="727"/>
      <c r="E110" s="727"/>
      <c r="F110" s="727"/>
      <c r="G110" s="727"/>
      <c r="H110" s="727"/>
      <c r="I110" s="727"/>
      <c r="J110" s="727"/>
      <c r="K110" s="727"/>
      <c r="L110" s="727"/>
    </row>
    <row r="111" spans="1:12" ht="15" x14ac:dyDescent="0.25">
      <c r="A111" s="727"/>
      <c r="B111" s="727"/>
      <c r="C111" s="727"/>
      <c r="D111" s="727"/>
      <c r="E111" s="727"/>
      <c r="F111" s="727"/>
      <c r="G111" s="727"/>
      <c r="H111" s="727"/>
      <c r="I111" s="727"/>
      <c r="J111" s="727"/>
      <c r="K111" s="727"/>
      <c r="L111" s="727"/>
    </row>
    <row r="112" spans="1:12" ht="15" x14ac:dyDescent="0.25">
      <c r="A112" s="727"/>
      <c r="B112" s="727"/>
      <c r="C112" s="727"/>
      <c r="D112" s="727"/>
      <c r="E112" s="727"/>
      <c r="F112" s="727"/>
      <c r="G112" s="727"/>
      <c r="H112" s="727"/>
      <c r="I112" s="727"/>
      <c r="J112" s="727"/>
      <c r="K112" s="727"/>
      <c r="L112" s="727"/>
    </row>
    <row r="113" spans="1:12" ht="15" x14ac:dyDescent="0.25">
      <c r="A113" s="727"/>
      <c r="B113" s="727"/>
      <c r="C113" s="727"/>
      <c r="D113" s="727"/>
      <c r="E113" s="727"/>
      <c r="F113" s="727"/>
      <c r="G113" s="727"/>
      <c r="H113" s="727"/>
      <c r="I113" s="727"/>
      <c r="J113" s="727"/>
      <c r="K113" s="727"/>
      <c r="L113" s="727"/>
    </row>
    <row r="114" spans="1:12" ht="15" x14ac:dyDescent="0.25">
      <c r="A114" s="727"/>
      <c r="B114" s="727"/>
      <c r="C114" s="727"/>
      <c r="D114" s="727"/>
      <c r="E114" s="727"/>
      <c r="F114" s="727"/>
      <c r="G114" s="727"/>
      <c r="H114" s="727"/>
      <c r="I114" s="727"/>
      <c r="J114" s="727"/>
      <c r="K114" s="727"/>
      <c r="L114" s="727"/>
    </row>
    <row r="115" spans="1:12" ht="15" x14ac:dyDescent="0.25">
      <c r="A115" s="727"/>
      <c r="B115" s="727"/>
      <c r="C115" s="727"/>
      <c r="D115" s="727"/>
      <c r="E115" s="727"/>
      <c r="F115" s="727"/>
      <c r="G115" s="727"/>
      <c r="H115" s="727"/>
      <c r="I115" s="727"/>
      <c r="J115" s="727"/>
      <c r="K115" s="727"/>
      <c r="L115" s="727"/>
    </row>
    <row r="116" spans="1:12" ht="15" x14ac:dyDescent="0.25">
      <c r="A116" s="727"/>
      <c r="B116" s="727"/>
      <c r="C116" s="727"/>
      <c r="D116" s="727"/>
      <c r="E116" s="727"/>
      <c r="F116" s="727"/>
      <c r="G116" s="727"/>
      <c r="H116" s="727"/>
      <c r="I116" s="727"/>
      <c r="J116" s="727"/>
      <c r="K116" s="727"/>
      <c r="L116" s="727"/>
    </row>
    <row r="117" spans="1:12" ht="15" x14ac:dyDescent="0.25">
      <c r="A117" s="727"/>
      <c r="B117" s="727"/>
      <c r="C117" s="727"/>
      <c r="D117" s="727"/>
      <c r="E117" s="727"/>
      <c r="F117" s="727"/>
      <c r="G117" s="727"/>
      <c r="H117" s="727"/>
      <c r="I117" s="727"/>
      <c r="J117" s="727"/>
      <c r="K117" s="727"/>
      <c r="L117" s="727"/>
    </row>
    <row r="118" spans="1:12" ht="15" x14ac:dyDescent="0.25">
      <c r="A118" s="727"/>
      <c r="B118" s="727"/>
      <c r="C118" s="727"/>
      <c r="D118" s="727"/>
      <c r="E118" s="727"/>
      <c r="F118" s="727"/>
      <c r="G118" s="727"/>
      <c r="H118" s="727"/>
      <c r="I118" s="727"/>
      <c r="J118" s="727"/>
      <c r="K118" s="727"/>
      <c r="L118" s="727"/>
    </row>
    <row r="119" spans="1:12" ht="15" x14ac:dyDescent="0.25">
      <c r="A119" s="727"/>
      <c r="B119" s="727"/>
      <c r="C119" s="727"/>
      <c r="D119" s="727"/>
      <c r="E119" s="727"/>
      <c r="F119" s="727"/>
      <c r="G119" s="727"/>
      <c r="H119" s="727"/>
      <c r="I119" s="727"/>
      <c r="J119" s="727"/>
      <c r="K119" s="727"/>
      <c r="L119" s="727"/>
    </row>
    <row r="120" spans="1:12" ht="15" x14ac:dyDescent="0.25">
      <c r="A120" s="727"/>
      <c r="B120" s="727"/>
      <c r="C120" s="727"/>
      <c r="D120" s="727"/>
      <c r="E120" s="727"/>
      <c r="F120" s="727"/>
      <c r="G120" s="727"/>
      <c r="H120" s="727"/>
      <c r="I120" s="727"/>
      <c r="J120" s="727"/>
      <c r="K120" s="727"/>
      <c r="L120" s="727"/>
    </row>
    <row r="121" spans="1:12" ht="15" x14ac:dyDescent="0.25">
      <c r="A121" s="727"/>
      <c r="B121" s="727"/>
      <c r="C121" s="727"/>
      <c r="D121" s="727"/>
      <c r="E121" s="727"/>
      <c r="F121" s="727"/>
      <c r="G121" s="727"/>
      <c r="H121" s="727"/>
      <c r="I121" s="727"/>
      <c r="J121" s="727"/>
      <c r="K121" s="727"/>
      <c r="L121" s="727"/>
    </row>
    <row r="122" spans="1:12" ht="15" x14ac:dyDescent="0.25">
      <c r="A122" s="727"/>
      <c r="B122" s="727"/>
      <c r="C122" s="727"/>
      <c r="D122" s="727"/>
      <c r="E122" s="727"/>
      <c r="F122" s="727"/>
      <c r="G122" s="727"/>
      <c r="H122" s="727"/>
      <c r="I122" s="727"/>
      <c r="J122" s="727"/>
      <c r="K122" s="727"/>
      <c r="L122" s="727"/>
    </row>
    <row r="123" spans="1:12" ht="15" x14ac:dyDescent="0.25">
      <c r="A123" s="727"/>
      <c r="B123" s="727"/>
      <c r="C123" s="727"/>
      <c r="D123" s="727"/>
      <c r="E123" s="727"/>
      <c r="F123" s="727"/>
      <c r="G123" s="727"/>
      <c r="H123" s="727"/>
      <c r="I123" s="727"/>
      <c r="J123" s="727"/>
      <c r="K123" s="727"/>
      <c r="L123" s="727"/>
    </row>
    <row r="124" spans="1:12" ht="15" x14ac:dyDescent="0.25">
      <c r="A124" s="727"/>
      <c r="B124" s="727"/>
      <c r="C124" s="727"/>
      <c r="D124" s="727"/>
      <c r="E124" s="727"/>
      <c r="F124" s="727"/>
      <c r="G124" s="727"/>
      <c r="H124" s="727"/>
      <c r="I124" s="727"/>
      <c r="J124" s="727"/>
      <c r="K124" s="727"/>
      <c r="L124" s="727"/>
    </row>
    <row r="125" spans="1:12" ht="15" x14ac:dyDescent="0.25">
      <c r="A125" s="727"/>
      <c r="B125" s="727"/>
      <c r="C125" s="727"/>
      <c r="D125" s="727"/>
      <c r="E125" s="727"/>
      <c r="F125" s="727"/>
      <c r="G125" s="727"/>
      <c r="H125" s="727"/>
      <c r="I125" s="727"/>
      <c r="J125" s="727"/>
      <c r="K125" s="727"/>
      <c r="L125" s="727"/>
    </row>
    <row r="126" spans="1:12" ht="15" x14ac:dyDescent="0.25">
      <c r="A126" s="727"/>
      <c r="B126" s="727"/>
      <c r="C126" s="727"/>
      <c r="D126" s="727"/>
      <c r="E126" s="727"/>
      <c r="F126" s="727"/>
      <c r="G126" s="727"/>
      <c r="H126" s="727"/>
      <c r="I126" s="727"/>
      <c r="J126" s="727"/>
      <c r="K126" s="727"/>
      <c r="L126" s="727"/>
    </row>
    <row r="127" spans="1:12" ht="15" x14ac:dyDescent="0.25">
      <c r="A127" s="727"/>
      <c r="B127" s="727"/>
      <c r="C127" s="727"/>
      <c r="D127" s="727"/>
      <c r="E127" s="727"/>
      <c r="F127" s="727"/>
      <c r="G127" s="727"/>
      <c r="H127" s="727"/>
      <c r="I127" s="727"/>
      <c r="J127" s="727"/>
      <c r="K127" s="727"/>
      <c r="L127" s="727"/>
    </row>
    <row r="128" spans="1:12" ht="15" x14ac:dyDescent="0.25">
      <c r="A128" s="727"/>
      <c r="B128" s="727"/>
      <c r="C128" s="727"/>
      <c r="D128" s="727"/>
      <c r="E128" s="727"/>
      <c r="F128" s="727"/>
      <c r="G128" s="727"/>
      <c r="H128" s="727"/>
      <c r="I128" s="727"/>
      <c r="J128" s="727"/>
      <c r="K128" s="727"/>
      <c r="L128" s="727"/>
    </row>
    <row r="129" spans="1:12" ht="15" x14ac:dyDescent="0.25">
      <c r="A129" s="727"/>
      <c r="B129" s="727"/>
      <c r="C129" s="727"/>
      <c r="D129" s="727"/>
      <c r="E129" s="727"/>
      <c r="F129" s="727"/>
      <c r="G129" s="727"/>
      <c r="H129" s="727"/>
      <c r="I129" s="727"/>
      <c r="J129" s="727"/>
      <c r="K129" s="727"/>
      <c r="L129" s="727"/>
    </row>
    <row r="130" spans="1:12" ht="15" x14ac:dyDescent="0.25">
      <c r="A130" s="727"/>
      <c r="B130" s="727"/>
      <c r="C130" s="727"/>
      <c r="D130" s="727"/>
      <c r="E130" s="727"/>
      <c r="F130" s="727"/>
      <c r="G130" s="727"/>
      <c r="H130" s="727"/>
      <c r="I130" s="727"/>
      <c r="J130" s="727"/>
      <c r="K130" s="727"/>
      <c r="L130" s="727"/>
    </row>
    <row r="131" spans="1:12" ht="15" x14ac:dyDescent="0.25">
      <c r="A131" s="727"/>
      <c r="B131" s="727"/>
      <c r="C131" s="727"/>
      <c r="D131" s="727"/>
      <c r="E131" s="727"/>
      <c r="F131" s="727"/>
      <c r="G131" s="727"/>
      <c r="H131" s="727"/>
      <c r="I131" s="727"/>
      <c r="J131" s="727"/>
      <c r="K131" s="727"/>
      <c r="L131" s="727"/>
    </row>
    <row r="132" spans="1:12" ht="15" x14ac:dyDescent="0.25">
      <c r="A132" s="727"/>
      <c r="B132" s="727"/>
      <c r="C132" s="727"/>
      <c r="D132" s="727"/>
      <c r="E132" s="727"/>
      <c r="F132" s="727"/>
      <c r="G132" s="727"/>
      <c r="H132" s="727"/>
      <c r="I132" s="727"/>
      <c r="J132" s="727"/>
      <c r="K132" s="727"/>
      <c r="L132" s="727"/>
    </row>
    <row r="133" spans="1:12" ht="15" x14ac:dyDescent="0.25">
      <c r="A133" s="727"/>
      <c r="B133" s="727"/>
      <c r="C133" s="727"/>
      <c r="D133" s="727"/>
      <c r="E133" s="727"/>
      <c r="F133" s="727"/>
      <c r="G133" s="727"/>
      <c r="H133" s="727"/>
      <c r="I133" s="727"/>
      <c r="J133" s="727"/>
      <c r="K133" s="727"/>
      <c r="L133" s="727"/>
    </row>
    <row r="134" spans="1:12" ht="15" x14ac:dyDescent="0.25">
      <c r="A134" s="727"/>
      <c r="B134" s="727"/>
      <c r="C134" s="727"/>
      <c r="D134" s="727"/>
      <c r="E134" s="727"/>
      <c r="F134" s="727"/>
      <c r="G134" s="727"/>
      <c r="H134" s="727"/>
      <c r="I134" s="727"/>
      <c r="J134" s="727"/>
      <c r="K134" s="727"/>
      <c r="L134" s="727"/>
    </row>
    <row r="135" spans="1:12" ht="15" x14ac:dyDescent="0.25">
      <c r="A135" s="727"/>
      <c r="B135" s="727"/>
      <c r="C135" s="727"/>
      <c r="D135" s="727"/>
      <c r="E135" s="727"/>
      <c r="F135" s="727"/>
      <c r="G135" s="727"/>
      <c r="H135" s="727"/>
      <c r="I135" s="727"/>
      <c r="J135" s="727"/>
      <c r="K135" s="727"/>
      <c r="L135" s="727"/>
    </row>
    <row r="136" spans="1:12" ht="15" x14ac:dyDescent="0.25">
      <c r="A136" s="727"/>
      <c r="B136" s="727"/>
      <c r="C136" s="727"/>
      <c r="D136" s="727"/>
      <c r="E136" s="727"/>
      <c r="F136" s="727"/>
      <c r="G136" s="727"/>
      <c r="H136" s="727"/>
      <c r="I136" s="727"/>
      <c r="J136" s="727"/>
      <c r="K136" s="727"/>
      <c r="L136" s="727"/>
    </row>
    <row r="137" spans="1:12" ht="15" x14ac:dyDescent="0.25">
      <c r="A137" s="727"/>
      <c r="B137" s="727"/>
      <c r="C137" s="727"/>
      <c r="D137" s="727"/>
      <c r="E137" s="727"/>
      <c r="F137" s="727"/>
      <c r="G137" s="727"/>
      <c r="H137" s="727"/>
      <c r="I137" s="727"/>
      <c r="J137" s="727"/>
      <c r="K137" s="727"/>
      <c r="L137" s="727"/>
    </row>
    <row r="138" spans="1:12" ht="15" x14ac:dyDescent="0.25">
      <c r="A138" s="727"/>
      <c r="B138" s="727"/>
      <c r="C138" s="727"/>
      <c r="D138" s="727"/>
      <c r="E138" s="727"/>
      <c r="F138" s="727"/>
      <c r="G138" s="727"/>
      <c r="H138" s="727"/>
      <c r="I138" s="727"/>
      <c r="J138" s="727"/>
      <c r="K138" s="727"/>
      <c r="L138" s="727"/>
    </row>
    <row r="139" spans="1:12" ht="15" x14ac:dyDescent="0.25">
      <c r="A139" s="727"/>
      <c r="B139" s="727"/>
      <c r="C139" s="727"/>
      <c r="D139" s="727"/>
      <c r="E139" s="727"/>
      <c r="F139" s="727"/>
      <c r="G139" s="727"/>
      <c r="H139" s="727"/>
      <c r="I139" s="727"/>
      <c r="J139" s="727"/>
      <c r="K139" s="727"/>
      <c r="L139" s="727"/>
    </row>
    <row r="140" spans="1:12" ht="15" x14ac:dyDescent="0.25">
      <c r="A140" s="727"/>
      <c r="B140" s="727"/>
      <c r="C140" s="727"/>
      <c r="D140" s="727"/>
      <c r="E140" s="727"/>
      <c r="F140" s="727"/>
      <c r="G140" s="727"/>
      <c r="H140" s="727"/>
      <c r="I140" s="727"/>
      <c r="J140" s="727"/>
      <c r="K140" s="727"/>
      <c r="L140" s="727"/>
    </row>
    <row r="141" spans="1:12" ht="15" x14ac:dyDescent="0.25">
      <c r="A141" s="727"/>
      <c r="B141" s="727"/>
      <c r="C141" s="727"/>
      <c r="D141" s="727"/>
      <c r="E141" s="727"/>
      <c r="F141" s="727"/>
      <c r="G141" s="727"/>
      <c r="H141" s="727"/>
      <c r="I141" s="727"/>
      <c r="J141" s="727"/>
      <c r="K141" s="727"/>
      <c r="L141" s="727"/>
    </row>
    <row r="142" spans="1:12" ht="15" x14ac:dyDescent="0.25">
      <c r="A142" s="727"/>
      <c r="B142" s="727"/>
      <c r="C142" s="727"/>
      <c r="D142" s="727"/>
      <c r="E142" s="727"/>
      <c r="F142" s="727"/>
      <c r="G142" s="727"/>
      <c r="H142" s="727"/>
      <c r="I142" s="727"/>
      <c r="J142" s="727"/>
      <c r="K142" s="727"/>
      <c r="L142" s="727"/>
    </row>
    <row r="143" spans="1:12" ht="15" x14ac:dyDescent="0.25">
      <c r="A143" s="727"/>
      <c r="B143" s="727"/>
      <c r="C143" s="727"/>
      <c r="D143" s="727"/>
      <c r="E143" s="727"/>
      <c r="F143" s="727"/>
      <c r="G143" s="727"/>
      <c r="H143" s="727"/>
      <c r="I143" s="727"/>
      <c r="J143" s="727"/>
      <c r="K143" s="727"/>
      <c r="L143" s="727"/>
    </row>
    <row r="144" spans="1:12" ht="15" x14ac:dyDescent="0.25">
      <c r="A144" s="727"/>
      <c r="B144" s="727"/>
      <c r="C144" s="727"/>
      <c r="D144" s="727"/>
      <c r="E144" s="727"/>
      <c r="F144" s="727"/>
      <c r="G144" s="727"/>
      <c r="H144" s="727"/>
      <c r="I144" s="727"/>
      <c r="J144" s="727"/>
      <c r="K144" s="727"/>
      <c r="L144" s="727"/>
    </row>
    <row r="145" spans="1:12" ht="15" x14ac:dyDescent="0.25">
      <c r="A145" s="727"/>
      <c r="B145" s="727"/>
      <c r="C145" s="727"/>
      <c r="D145" s="727"/>
      <c r="E145" s="727"/>
      <c r="F145" s="727"/>
      <c r="G145" s="727"/>
      <c r="H145" s="727"/>
      <c r="I145" s="727"/>
      <c r="J145" s="727"/>
      <c r="K145" s="727"/>
      <c r="L145" s="727"/>
    </row>
    <row r="146" spans="1:12" ht="15" x14ac:dyDescent="0.25">
      <c r="A146" s="727"/>
      <c r="B146" s="727"/>
      <c r="C146" s="727"/>
      <c r="D146" s="727"/>
      <c r="E146" s="727"/>
      <c r="F146" s="727"/>
      <c r="G146" s="727"/>
      <c r="H146" s="727"/>
      <c r="I146" s="727"/>
      <c r="J146" s="727"/>
      <c r="K146" s="727"/>
      <c r="L146" s="727"/>
    </row>
    <row r="147" spans="1:12" ht="15" x14ac:dyDescent="0.25">
      <c r="A147" s="727"/>
      <c r="B147" s="727"/>
      <c r="C147" s="727"/>
      <c r="D147" s="727"/>
      <c r="E147" s="727"/>
      <c r="F147" s="727"/>
      <c r="G147" s="727"/>
      <c r="H147" s="727"/>
      <c r="I147" s="727"/>
      <c r="J147" s="727"/>
      <c r="K147" s="727"/>
      <c r="L147" s="727"/>
    </row>
    <row r="148" spans="1:12" ht="15" x14ac:dyDescent="0.25">
      <c r="A148" s="727"/>
      <c r="B148" s="727"/>
      <c r="C148" s="727"/>
      <c r="D148" s="727"/>
      <c r="E148" s="727"/>
      <c r="F148" s="727"/>
      <c r="G148" s="727"/>
      <c r="H148" s="727"/>
      <c r="I148" s="727"/>
      <c r="J148" s="727"/>
      <c r="K148" s="727"/>
      <c r="L148" s="727"/>
    </row>
    <row r="149" spans="1:12" ht="15" x14ac:dyDescent="0.25">
      <c r="A149" s="727"/>
      <c r="B149" s="727"/>
      <c r="C149" s="727"/>
      <c r="D149" s="727"/>
      <c r="E149" s="727"/>
      <c r="F149" s="727"/>
      <c r="G149" s="727"/>
      <c r="H149" s="727"/>
      <c r="I149" s="727"/>
      <c r="J149" s="727"/>
      <c r="K149" s="727"/>
      <c r="L149" s="727"/>
    </row>
    <row r="150" spans="1:12" ht="15" x14ac:dyDescent="0.25">
      <c r="A150" s="727"/>
      <c r="B150" s="727"/>
      <c r="C150" s="727"/>
      <c r="D150" s="727"/>
      <c r="E150" s="727"/>
      <c r="F150" s="727"/>
      <c r="G150" s="727"/>
      <c r="H150" s="727"/>
      <c r="I150" s="727"/>
      <c r="J150" s="727"/>
      <c r="K150" s="727"/>
      <c r="L150" s="727"/>
    </row>
    <row r="151" spans="1:12" ht="15" x14ac:dyDescent="0.25">
      <c r="A151" s="727"/>
      <c r="B151" s="727"/>
      <c r="C151" s="727"/>
      <c r="D151" s="727"/>
      <c r="E151" s="727"/>
      <c r="F151" s="727"/>
      <c r="G151" s="727"/>
      <c r="H151" s="727"/>
      <c r="I151" s="727"/>
      <c r="J151" s="727"/>
      <c r="K151" s="727"/>
      <c r="L151" s="727"/>
    </row>
    <row r="152" spans="1:12" ht="15" x14ac:dyDescent="0.25">
      <c r="A152" s="727"/>
      <c r="B152" s="727"/>
      <c r="C152" s="727"/>
      <c r="D152" s="727"/>
      <c r="E152" s="727"/>
      <c r="F152" s="727"/>
      <c r="G152" s="727"/>
      <c r="H152" s="727"/>
      <c r="I152" s="727"/>
      <c r="J152" s="727"/>
      <c r="K152" s="727"/>
      <c r="L152" s="727"/>
    </row>
    <row r="153" spans="1:12" ht="15" x14ac:dyDescent="0.25">
      <c r="A153" s="727"/>
      <c r="B153" s="727"/>
      <c r="C153" s="727"/>
      <c r="D153" s="727"/>
      <c r="E153" s="727"/>
      <c r="F153" s="727"/>
      <c r="G153" s="727"/>
      <c r="H153" s="727"/>
      <c r="I153" s="727"/>
      <c r="J153" s="727"/>
      <c r="K153" s="727"/>
      <c r="L153" s="727"/>
    </row>
    <row r="154" spans="1:12" ht="15" x14ac:dyDescent="0.25">
      <c r="A154" s="727"/>
      <c r="B154" s="727"/>
      <c r="C154" s="727"/>
      <c r="D154" s="727"/>
      <c r="E154" s="727"/>
      <c r="F154" s="727"/>
      <c r="G154" s="727"/>
      <c r="H154" s="727"/>
      <c r="I154" s="727"/>
      <c r="J154" s="727"/>
      <c r="K154" s="727"/>
      <c r="L154" s="727"/>
    </row>
    <row r="155" spans="1:12" ht="15" x14ac:dyDescent="0.25">
      <c r="A155" s="727"/>
      <c r="B155" s="727"/>
      <c r="C155" s="727"/>
      <c r="D155" s="727"/>
      <c r="E155" s="727"/>
      <c r="F155" s="727"/>
      <c r="G155" s="727"/>
      <c r="H155" s="727"/>
      <c r="I155" s="727"/>
      <c r="J155" s="727"/>
      <c r="K155" s="727"/>
      <c r="L155" s="727"/>
    </row>
    <row r="156" spans="1:12" ht="15" x14ac:dyDescent="0.25">
      <c r="A156" s="727"/>
      <c r="B156" s="727"/>
      <c r="C156" s="727"/>
      <c r="D156" s="727"/>
      <c r="E156" s="727"/>
      <c r="F156" s="727"/>
      <c r="G156" s="727"/>
      <c r="H156" s="727"/>
      <c r="I156" s="727"/>
      <c r="J156" s="727"/>
      <c r="K156" s="727"/>
      <c r="L156" s="727"/>
    </row>
    <row r="157" spans="1:12" ht="15" x14ac:dyDescent="0.25">
      <c r="A157" s="727"/>
      <c r="B157" s="727"/>
      <c r="C157" s="727"/>
      <c r="D157" s="727"/>
      <c r="E157" s="727"/>
      <c r="F157" s="727"/>
      <c r="G157" s="727"/>
      <c r="H157" s="727"/>
      <c r="I157" s="727"/>
      <c r="J157" s="727"/>
      <c r="K157" s="727"/>
      <c r="L157" s="727"/>
    </row>
    <row r="158" spans="1:12" ht="15" x14ac:dyDescent="0.25">
      <c r="A158" s="727"/>
      <c r="B158" s="727"/>
      <c r="C158" s="727"/>
      <c r="D158" s="727"/>
      <c r="E158" s="727"/>
      <c r="F158" s="727"/>
      <c r="G158" s="727"/>
      <c r="H158" s="727"/>
      <c r="I158" s="727"/>
      <c r="J158" s="727"/>
      <c r="K158" s="727"/>
      <c r="L158" s="727"/>
    </row>
    <row r="159" spans="1:12" ht="15" x14ac:dyDescent="0.25">
      <c r="A159" s="727"/>
      <c r="B159" s="727"/>
      <c r="C159" s="727"/>
      <c r="D159" s="727"/>
      <c r="E159" s="727"/>
      <c r="F159" s="727"/>
      <c r="G159" s="727"/>
      <c r="H159" s="727"/>
      <c r="I159" s="727"/>
      <c r="J159" s="727"/>
      <c r="K159" s="727"/>
      <c r="L159" s="727"/>
    </row>
    <row r="160" spans="1:12" ht="15" x14ac:dyDescent="0.25">
      <c r="A160" s="727"/>
      <c r="B160" s="727"/>
      <c r="C160" s="727"/>
      <c r="D160" s="727"/>
      <c r="E160" s="727"/>
      <c r="F160" s="727"/>
      <c r="G160" s="727"/>
      <c r="H160" s="727"/>
      <c r="I160" s="727"/>
      <c r="J160" s="727"/>
      <c r="K160" s="727"/>
      <c r="L160" s="727"/>
    </row>
    <row r="161" spans="1:12" ht="15" x14ac:dyDescent="0.25">
      <c r="A161" s="727"/>
      <c r="B161" s="727"/>
      <c r="C161" s="727"/>
      <c r="D161" s="727"/>
      <c r="E161" s="727"/>
      <c r="F161" s="727"/>
      <c r="G161" s="727"/>
      <c r="H161" s="727"/>
      <c r="I161" s="727"/>
      <c r="J161" s="727"/>
      <c r="K161" s="727"/>
      <c r="L161" s="727"/>
    </row>
    <row r="162" spans="1:12" ht="15" x14ac:dyDescent="0.25">
      <c r="A162" s="727"/>
      <c r="B162" s="727"/>
      <c r="C162" s="727"/>
      <c r="D162" s="727"/>
      <c r="E162" s="727"/>
      <c r="F162" s="727"/>
      <c r="G162" s="727"/>
      <c r="H162" s="727"/>
      <c r="I162" s="727"/>
      <c r="J162" s="727"/>
      <c r="K162" s="727"/>
      <c r="L162" s="727"/>
    </row>
    <row r="163" spans="1:12" ht="15" x14ac:dyDescent="0.25">
      <c r="A163" s="727"/>
      <c r="B163" s="727"/>
      <c r="C163" s="727"/>
      <c r="D163" s="727"/>
      <c r="E163" s="727"/>
      <c r="F163" s="727"/>
      <c r="G163" s="727"/>
      <c r="H163" s="727"/>
      <c r="I163" s="727"/>
      <c r="J163" s="727"/>
      <c r="K163" s="727"/>
      <c r="L163" s="727"/>
    </row>
    <row r="164" spans="1:12" ht="15" x14ac:dyDescent="0.25">
      <c r="A164" s="727"/>
      <c r="B164" s="727"/>
      <c r="C164" s="727"/>
      <c r="D164" s="727"/>
      <c r="E164" s="727"/>
      <c r="F164" s="727"/>
      <c r="G164" s="727"/>
      <c r="H164" s="727"/>
      <c r="I164" s="727"/>
      <c r="J164" s="727"/>
      <c r="K164" s="727"/>
      <c r="L164" s="727"/>
    </row>
    <row r="165" spans="1:12" ht="15" x14ac:dyDescent="0.25">
      <c r="A165" s="727"/>
      <c r="B165" s="727"/>
      <c r="C165" s="727"/>
      <c r="D165" s="727"/>
      <c r="E165" s="727"/>
      <c r="F165" s="727"/>
      <c r="G165" s="727"/>
      <c r="H165" s="727"/>
      <c r="I165" s="727"/>
      <c r="J165" s="727"/>
      <c r="K165" s="727"/>
      <c r="L165" s="727"/>
    </row>
    <row r="166" spans="1:12" ht="15" x14ac:dyDescent="0.25">
      <c r="A166" s="727"/>
      <c r="B166" s="727"/>
      <c r="C166" s="727"/>
      <c r="D166" s="727"/>
      <c r="E166" s="727"/>
      <c r="F166" s="727"/>
      <c r="G166" s="727"/>
      <c r="H166" s="727"/>
      <c r="I166" s="727"/>
      <c r="J166" s="727"/>
      <c r="K166" s="727"/>
      <c r="L166" s="727"/>
    </row>
    <row r="167" spans="1:12" ht="15" x14ac:dyDescent="0.25">
      <c r="A167" s="727"/>
      <c r="B167" s="727"/>
      <c r="C167" s="727"/>
      <c r="D167" s="727"/>
      <c r="E167" s="727"/>
      <c r="F167" s="727"/>
      <c r="G167" s="727"/>
      <c r="H167" s="727"/>
      <c r="I167" s="727"/>
      <c r="J167" s="727"/>
      <c r="K167" s="727"/>
      <c r="L167" s="727"/>
    </row>
    <row r="168" spans="1:12" ht="15" x14ac:dyDescent="0.25">
      <c r="A168" s="727"/>
      <c r="B168" s="727"/>
      <c r="C168" s="727"/>
      <c r="D168" s="727"/>
      <c r="E168" s="727"/>
      <c r="F168" s="727"/>
      <c r="G168" s="727"/>
      <c r="H168" s="727"/>
      <c r="I168" s="727"/>
      <c r="J168" s="727"/>
      <c r="K168" s="727"/>
      <c r="L168" s="727"/>
    </row>
    <row r="169" spans="1:12" ht="15" x14ac:dyDescent="0.25">
      <c r="A169" s="727"/>
      <c r="B169" s="727"/>
      <c r="C169" s="727"/>
      <c r="D169" s="727"/>
      <c r="E169" s="727"/>
      <c r="F169" s="727"/>
      <c r="G169" s="727"/>
      <c r="H169" s="727"/>
      <c r="I169" s="727"/>
      <c r="J169" s="727"/>
      <c r="K169" s="727"/>
      <c r="L169" s="727"/>
    </row>
    <row r="170" spans="1:12" ht="15" x14ac:dyDescent="0.25">
      <c r="A170" s="727"/>
      <c r="B170" s="727"/>
      <c r="C170" s="727"/>
      <c r="D170" s="727"/>
      <c r="E170" s="727"/>
      <c r="F170" s="727"/>
      <c r="G170" s="727"/>
      <c r="H170" s="727"/>
      <c r="I170" s="727"/>
      <c r="J170" s="727"/>
      <c r="K170" s="727"/>
      <c r="L170" s="727"/>
    </row>
  </sheetData>
  <printOptions horizontalCentered="1"/>
  <pageMargins left="0" right="0" top="0.39370078740157483" bottom="0.39370078740157483" header="0" footer="0"/>
  <pageSetup orientation="landscape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34"/>
  <sheetViews>
    <sheetView workbookViewId="0"/>
  </sheetViews>
  <sheetFormatPr baseColWidth="10" defaultColWidth="12.83203125" defaultRowHeight="12.75" x14ac:dyDescent="0.2"/>
  <cols>
    <col min="1" max="1" width="3.1640625" style="733" customWidth="1"/>
    <col min="2" max="2" width="3.33203125" style="733" customWidth="1"/>
    <col min="3" max="3" width="8.33203125" style="733" customWidth="1"/>
    <col min="4" max="5" width="10.1640625" style="734" customWidth="1"/>
    <col min="6" max="17" width="9" style="734" customWidth="1"/>
    <col min="18" max="19" width="11.33203125" style="734" customWidth="1"/>
    <col min="20" max="22" width="9" style="734" customWidth="1"/>
    <col min="23" max="23" width="7.5" style="735" customWidth="1"/>
    <col min="24" max="16384" width="12.83203125" style="733"/>
  </cols>
  <sheetData>
    <row r="1" spans="1:23" s="729" customFormat="1" ht="15.75" x14ac:dyDescent="0.25">
      <c r="A1" s="728" t="s">
        <v>2362</v>
      </c>
      <c r="D1" s="730"/>
      <c r="E1" s="730"/>
      <c r="F1" s="730"/>
      <c r="G1" s="730"/>
      <c r="H1" s="730"/>
      <c r="I1" s="730"/>
      <c r="J1" s="730"/>
      <c r="K1" s="730"/>
      <c r="V1" s="730"/>
    </row>
    <row r="2" spans="1:23" s="729" customFormat="1" ht="15.75" x14ac:dyDescent="0.25">
      <c r="A2" s="731" t="s">
        <v>2357</v>
      </c>
      <c r="D2" s="730"/>
      <c r="E2" s="730"/>
      <c r="F2" s="730"/>
      <c r="G2" s="730"/>
      <c r="H2" s="730"/>
      <c r="I2" s="730"/>
      <c r="J2" s="730"/>
      <c r="K2" s="730"/>
      <c r="L2" s="730"/>
      <c r="M2" s="730"/>
      <c r="N2" s="730"/>
      <c r="O2" s="730"/>
      <c r="P2" s="732"/>
      <c r="Q2" s="732"/>
      <c r="R2" s="732"/>
      <c r="S2" s="732"/>
      <c r="T2" s="732"/>
      <c r="U2" s="732"/>
      <c r="V2" s="730"/>
    </row>
    <row r="4" spans="1:23" x14ac:dyDescent="0.2">
      <c r="A4" s="724"/>
      <c r="B4" s="724"/>
      <c r="C4" s="724"/>
      <c r="D4" s="724" t="s">
        <v>2358</v>
      </c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4"/>
      <c r="S4" s="724"/>
      <c r="T4" s="724"/>
      <c r="U4" s="724"/>
      <c r="V4" s="724"/>
      <c r="W4" s="733"/>
    </row>
    <row r="5" spans="1:23" ht="25.5" customHeight="1" x14ac:dyDescent="0.2">
      <c r="A5" s="724" t="s">
        <v>124</v>
      </c>
      <c r="B5" s="724" t="s">
        <v>126</v>
      </c>
      <c r="C5" s="724" t="s">
        <v>2359</v>
      </c>
      <c r="D5" s="725" t="s">
        <v>127</v>
      </c>
      <c r="E5" s="725" t="s">
        <v>128</v>
      </c>
      <c r="F5" s="725" t="s">
        <v>130</v>
      </c>
      <c r="G5" s="725" t="s">
        <v>131</v>
      </c>
      <c r="H5" s="725" t="s">
        <v>134</v>
      </c>
      <c r="I5" s="725" t="s">
        <v>135</v>
      </c>
      <c r="J5" s="725" t="s">
        <v>138</v>
      </c>
      <c r="K5" s="725" t="s">
        <v>139</v>
      </c>
      <c r="L5" s="725" t="s">
        <v>142</v>
      </c>
      <c r="M5" s="725" t="s">
        <v>143</v>
      </c>
      <c r="N5" s="725" t="s">
        <v>146</v>
      </c>
      <c r="O5" s="725" t="s">
        <v>147</v>
      </c>
      <c r="P5" s="725" t="s">
        <v>2363</v>
      </c>
      <c r="Q5" s="725" t="s">
        <v>2364</v>
      </c>
      <c r="R5" s="725" t="s">
        <v>153</v>
      </c>
      <c r="S5" s="725" t="s">
        <v>154</v>
      </c>
      <c r="T5" s="725" t="s">
        <v>150</v>
      </c>
      <c r="U5" s="725" t="s">
        <v>2365</v>
      </c>
      <c r="V5" s="725" t="s">
        <v>2360</v>
      </c>
      <c r="W5" s="733"/>
    </row>
    <row r="6" spans="1:23" x14ac:dyDescent="0.2">
      <c r="A6" s="724" t="s">
        <v>1685</v>
      </c>
      <c r="B6" s="724"/>
      <c r="C6" s="724"/>
      <c r="D6" s="726"/>
      <c r="E6" s="726"/>
      <c r="F6" s="726"/>
      <c r="G6" s="726"/>
      <c r="H6" s="726"/>
      <c r="I6" s="726"/>
      <c r="J6" s="726"/>
      <c r="K6" s="726"/>
      <c r="L6" s="726"/>
      <c r="M6" s="726"/>
      <c r="N6" s="726"/>
      <c r="O6" s="726"/>
      <c r="P6" s="726"/>
      <c r="Q6" s="726"/>
      <c r="R6" s="726"/>
      <c r="S6" s="726"/>
      <c r="T6" s="726"/>
      <c r="U6" s="726"/>
      <c r="V6" s="726"/>
      <c r="W6" s="733"/>
    </row>
    <row r="7" spans="1:23" x14ac:dyDescent="0.2">
      <c r="A7" s="724"/>
      <c r="B7" s="724" t="s">
        <v>18</v>
      </c>
      <c r="C7" s="724"/>
      <c r="D7" s="726"/>
      <c r="E7" s="726"/>
      <c r="F7" s="726"/>
      <c r="G7" s="726"/>
      <c r="H7" s="726"/>
      <c r="I7" s="726"/>
      <c r="J7" s="726"/>
      <c r="K7" s="726"/>
      <c r="L7" s="726"/>
      <c r="M7" s="726"/>
      <c r="N7" s="726"/>
      <c r="O7" s="726"/>
      <c r="P7" s="726"/>
      <c r="Q7" s="726"/>
      <c r="R7" s="726"/>
      <c r="S7" s="726"/>
      <c r="T7" s="726"/>
      <c r="U7" s="726"/>
      <c r="V7" s="726"/>
      <c r="W7" s="733"/>
    </row>
    <row r="8" spans="1:23" x14ac:dyDescent="0.2">
      <c r="A8" s="724"/>
      <c r="B8" s="724"/>
      <c r="C8" s="724" t="s">
        <v>2361</v>
      </c>
      <c r="D8" s="726">
        <v>32867</v>
      </c>
      <c r="E8" s="726">
        <v>31556</v>
      </c>
      <c r="F8" s="726">
        <v>33596</v>
      </c>
      <c r="G8" s="726">
        <v>32133</v>
      </c>
      <c r="H8" s="726">
        <v>34053</v>
      </c>
      <c r="I8" s="726">
        <v>32845</v>
      </c>
      <c r="J8" s="726">
        <v>35025</v>
      </c>
      <c r="K8" s="726">
        <v>33758</v>
      </c>
      <c r="L8" s="726">
        <v>35390</v>
      </c>
      <c r="M8" s="726">
        <v>34258</v>
      </c>
      <c r="N8" s="726">
        <v>35127</v>
      </c>
      <c r="O8" s="726">
        <v>33835</v>
      </c>
      <c r="P8" s="726">
        <v>35162</v>
      </c>
      <c r="Q8" s="726">
        <v>33988</v>
      </c>
      <c r="R8" s="726">
        <v>34588</v>
      </c>
      <c r="S8" s="726">
        <v>33517</v>
      </c>
      <c r="T8" s="726">
        <v>208353</v>
      </c>
      <c r="U8" s="726">
        <v>200817</v>
      </c>
      <c r="V8" s="726">
        <v>409170</v>
      </c>
      <c r="W8" s="733"/>
    </row>
    <row r="9" spans="1:23" x14ac:dyDescent="0.2">
      <c r="A9" s="724"/>
      <c r="B9" s="724"/>
      <c r="C9" s="724"/>
      <c r="D9" s="726"/>
      <c r="E9" s="726"/>
      <c r="F9" s="726"/>
      <c r="G9" s="726"/>
      <c r="H9" s="726"/>
      <c r="I9" s="726"/>
      <c r="J9" s="726"/>
      <c r="K9" s="726"/>
      <c r="L9" s="726"/>
      <c r="M9" s="726"/>
      <c r="N9" s="726"/>
      <c r="O9" s="726"/>
      <c r="P9" s="726"/>
      <c r="Q9" s="726"/>
      <c r="R9" s="726"/>
      <c r="S9" s="726"/>
      <c r="T9" s="726"/>
      <c r="U9" s="726"/>
      <c r="V9" s="726"/>
      <c r="W9" s="733"/>
    </row>
    <row r="10" spans="1:23" x14ac:dyDescent="0.2">
      <c r="A10" s="724" t="s">
        <v>12</v>
      </c>
      <c r="B10" s="724"/>
      <c r="C10" s="724"/>
      <c r="D10" s="726"/>
      <c r="E10" s="726"/>
      <c r="F10" s="726"/>
      <c r="G10" s="726"/>
      <c r="H10" s="726"/>
      <c r="I10" s="726"/>
      <c r="J10" s="726"/>
      <c r="K10" s="726"/>
      <c r="L10" s="726"/>
      <c r="M10" s="726"/>
      <c r="N10" s="726"/>
      <c r="O10" s="726"/>
      <c r="P10" s="726"/>
      <c r="Q10" s="726"/>
      <c r="R10" s="726"/>
      <c r="S10" s="726"/>
      <c r="T10" s="726"/>
      <c r="U10" s="726"/>
      <c r="V10" s="726"/>
      <c r="W10" s="733"/>
    </row>
    <row r="11" spans="1:23" x14ac:dyDescent="0.2">
      <c r="A11" s="724"/>
      <c r="B11" s="724" t="s">
        <v>52</v>
      </c>
      <c r="C11" s="724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  <c r="V11" s="726"/>
      <c r="W11" s="733"/>
    </row>
    <row r="12" spans="1:23" x14ac:dyDescent="0.2">
      <c r="A12" s="724"/>
      <c r="B12" s="724"/>
      <c r="C12" s="724" t="s">
        <v>2361</v>
      </c>
      <c r="D12" s="726">
        <v>7072</v>
      </c>
      <c r="E12" s="726">
        <v>6739</v>
      </c>
      <c r="F12" s="726">
        <v>7213</v>
      </c>
      <c r="G12" s="726">
        <v>6874</v>
      </c>
      <c r="H12" s="726">
        <v>7381</v>
      </c>
      <c r="I12" s="726">
        <v>7153</v>
      </c>
      <c r="J12" s="726">
        <v>7970</v>
      </c>
      <c r="K12" s="726">
        <v>7671</v>
      </c>
      <c r="L12" s="726">
        <v>8126</v>
      </c>
      <c r="M12" s="726">
        <v>7973</v>
      </c>
      <c r="N12" s="726">
        <v>8233</v>
      </c>
      <c r="O12" s="726">
        <v>7983</v>
      </c>
      <c r="P12" s="726">
        <v>8126</v>
      </c>
      <c r="Q12" s="726">
        <v>7755</v>
      </c>
      <c r="R12" s="726">
        <v>7966</v>
      </c>
      <c r="S12" s="726">
        <v>7677</v>
      </c>
      <c r="T12" s="726">
        <v>47049</v>
      </c>
      <c r="U12" s="726">
        <v>45409</v>
      </c>
      <c r="V12" s="726">
        <v>92458</v>
      </c>
      <c r="W12" s="733"/>
    </row>
    <row r="13" spans="1:23" x14ac:dyDescent="0.2">
      <c r="A13" s="724"/>
      <c r="B13" s="724"/>
      <c r="C13" s="724"/>
      <c r="D13" s="726"/>
      <c r="E13" s="726"/>
      <c r="F13" s="726"/>
      <c r="G13" s="726"/>
      <c r="H13" s="726"/>
      <c r="I13" s="726"/>
      <c r="J13" s="726"/>
      <c r="K13" s="726"/>
      <c r="L13" s="726"/>
      <c r="M13" s="726"/>
      <c r="N13" s="726"/>
      <c r="O13" s="726"/>
      <c r="P13" s="726"/>
      <c r="Q13" s="726"/>
      <c r="R13" s="726"/>
      <c r="S13" s="726"/>
      <c r="T13" s="726"/>
      <c r="U13" s="726"/>
      <c r="V13" s="726"/>
      <c r="W13" s="733"/>
    </row>
    <row r="14" spans="1:23" x14ac:dyDescent="0.2">
      <c r="A14" s="724" t="s">
        <v>13</v>
      </c>
      <c r="B14" s="724"/>
      <c r="C14" s="724"/>
      <c r="D14" s="726"/>
      <c r="E14" s="726"/>
      <c r="F14" s="726"/>
      <c r="G14" s="726"/>
      <c r="H14" s="726"/>
      <c r="I14" s="726"/>
      <c r="J14" s="726"/>
      <c r="K14" s="726"/>
      <c r="L14" s="726"/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33"/>
    </row>
    <row r="15" spans="1:23" x14ac:dyDescent="0.2">
      <c r="A15" s="724"/>
      <c r="B15" s="724" t="s">
        <v>52</v>
      </c>
      <c r="C15" s="724"/>
      <c r="D15" s="726"/>
      <c r="E15" s="726"/>
      <c r="F15" s="726"/>
      <c r="G15" s="726"/>
      <c r="H15" s="726"/>
      <c r="I15" s="726"/>
      <c r="J15" s="726"/>
      <c r="K15" s="726"/>
      <c r="L15" s="726"/>
      <c r="M15" s="726"/>
      <c r="N15" s="726"/>
      <c r="O15" s="726"/>
      <c r="P15" s="726"/>
      <c r="Q15" s="726"/>
      <c r="R15" s="726"/>
      <c r="S15" s="726"/>
      <c r="T15" s="726"/>
      <c r="U15" s="726"/>
      <c r="V15" s="726"/>
      <c r="W15" s="733"/>
    </row>
    <row r="16" spans="1:23" x14ac:dyDescent="0.2">
      <c r="A16" s="724"/>
      <c r="B16" s="724"/>
      <c r="C16" s="724" t="s">
        <v>2361</v>
      </c>
      <c r="D16" s="726">
        <v>114</v>
      </c>
      <c r="E16" s="726">
        <v>105</v>
      </c>
      <c r="F16" s="726">
        <v>114</v>
      </c>
      <c r="G16" s="726">
        <v>105</v>
      </c>
      <c r="H16" s="726">
        <v>117</v>
      </c>
      <c r="I16" s="726">
        <v>145</v>
      </c>
      <c r="J16" s="726">
        <v>178</v>
      </c>
      <c r="K16" s="726">
        <v>170</v>
      </c>
      <c r="L16" s="726">
        <v>158</v>
      </c>
      <c r="M16" s="726">
        <v>148</v>
      </c>
      <c r="N16" s="726">
        <v>192</v>
      </c>
      <c r="O16" s="726">
        <v>186</v>
      </c>
      <c r="P16" s="726">
        <v>171</v>
      </c>
      <c r="Q16" s="726">
        <v>137</v>
      </c>
      <c r="R16" s="726">
        <v>158</v>
      </c>
      <c r="S16" s="726">
        <v>119</v>
      </c>
      <c r="T16" s="726">
        <v>930</v>
      </c>
      <c r="U16" s="726">
        <v>891</v>
      </c>
      <c r="V16" s="726">
        <v>1821</v>
      </c>
      <c r="W16" s="733"/>
    </row>
    <row r="17" spans="1:23" x14ac:dyDescent="0.2">
      <c r="A17" s="724"/>
      <c r="B17" s="724"/>
      <c r="C17" s="724"/>
      <c r="D17" s="726"/>
      <c r="E17" s="726"/>
      <c r="F17" s="726"/>
      <c r="G17" s="726"/>
      <c r="H17" s="726"/>
      <c r="I17" s="726"/>
      <c r="J17" s="726"/>
      <c r="K17" s="726"/>
      <c r="L17" s="726"/>
      <c r="M17" s="726"/>
      <c r="N17" s="726"/>
      <c r="O17" s="726"/>
      <c r="P17" s="726"/>
      <c r="Q17" s="726"/>
      <c r="R17" s="726"/>
      <c r="S17" s="726"/>
      <c r="T17" s="726"/>
      <c r="U17" s="726"/>
      <c r="V17" s="726"/>
      <c r="W17" s="733"/>
    </row>
    <row r="18" spans="1:23" x14ac:dyDescent="0.2">
      <c r="A18" s="724" t="s">
        <v>25</v>
      </c>
      <c r="B18" s="724"/>
      <c r="C18" s="724"/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33"/>
    </row>
    <row r="19" spans="1:23" x14ac:dyDescent="0.2">
      <c r="A19" s="724"/>
      <c r="B19" s="724" t="s">
        <v>18</v>
      </c>
      <c r="C19" s="724"/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6"/>
      <c r="W19" s="733"/>
    </row>
    <row r="20" spans="1:23" x14ac:dyDescent="0.2">
      <c r="A20" s="724"/>
      <c r="B20" s="724"/>
      <c r="C20" s="724" t="s">
        <v>2361</v>
      </c>
      <c r="D20" s="726">
        <v>22326</v>
      </c>
      <c r="E20" s="726">
        <v>21330</v>
      </c>
      <c r="F20" s="726">
        <v>22881</v>
      </c>
      <c r="G20" s="726">
        <v>21753</v>
      </c>
      <c r="H20" s="726">
        <v>23454</v>
      </c>
      <c r="I20" s="726">
        <v>22728</v>
      </c>
      <c r="J20" s="726">
        <v>24046</v>
      </c>
      <c r="K20" s="726">
        <v>23006</v>
      </c>
      <c r="L20" s="726">
        <v>24271</v>
      </c>
      <c r="M20" s="726">
        <v>23308</v>
      </c>
      <c r="N20" s="726">
        <v>23812</v>
      </c>
      <c r="O20" s="726">
        <v>22970</v>
      </c>
      <c r="P20" s="726">
        <v>24238</v>
      </c>
      <c r="Q20" s="726">
        <v>23449</v>
      </c>
      <c r="R20" s="726">
        <v>23862</v>
      </c>
      <c r="S20" s="726">
        <v>23126</v>
      </c>
      <c r="T20" s="726">
        <v>142702</v>
      </c>
      <c r="U20" s="726">
        <v>137214</v>
      </c>
      <c r="V20" s="726">
        <v>279916</v>
      </c>
      <c r="W20" s="733"/>
    </row>
    <row r="21" spans="1:23" x14ac:dyDescent="0.2">
      <c r="A21" s="724"/>
      <c r="B21" s="724"/>
      <c r="C21" s="724"/>
      <c r="D21" s="726"/>
      <c r="E21" s="726"/>
      <c r="F21" s="726"/>
      <c r="G21" s="726"/>
      <c r="H21" s="726"/>
      <c r="I21" s="726"/>
      <c r="J21" s="726"/>
      <c r="K21" s="726"/>
      <c r="L21" s="726"/>
      <c r="M21" s="726"/>
      <c r="N21" s="726"/>
      <c r="O21" s="726"/>
      <c r="P21" s="726"/>
      <c r="Q21" s="726"/>
      <c r="R21" s="726"/>
      <c r="S21" s="726"/>
      <c r="T21" s="726"/>
      <c r="U21" s="726"/>
      <c r="V21" s="726"/>
      <c r="W21" s="733"/>
    </row>
    <row r="22" spans="1:23" x14ac:dyDescent="0.2">
      <c r="A22" s="724"/>
      <c r="B22" s="724" t="s">
        <v>52</v>
      </c>
      <c r="C22" s="724"/>
      <c r="D22" s="726"/>
      <c r="E22" s="726"/>
      <c r="F22" s="726"/>
      <c r="G22" s="726"/>
      <c r="H22" s="726"/>
      <c r="I22" s="726"/>
      <c r="J22" s="726"/>
      <c r="K22" s="726"/>
      <c r="L22" s="726"/>
      <c r="M22" s="726"/>
      <c r="N22" s="726"/>
      <c r="O22" s="726"/>
      <c r="P22" s="726"/>
      <c r="Q22" s="726"/>
      <c r="R22" s="726"/>
      <c r="S22" s="726"/>
      <c r="T22" s="726"/>
      <c r="U22" s="726"/>
      <c r="V22" s="726"/>
      <c r="W22" s="733"/>
    </row>
    <row r="23" spans="1:23" x14ac:dyDescent="0.2">
      <c r="A23" s="724"/>
      <c r="B23" s="724"/>
      <c r="C23" s="724" t="s">
        <v>2361</v>
      </c>
      <c r="D23" s="726">
        <v>20776</v>
      </c>
      <c r="E23" s="726">
        <v>19938</v>
      </c>
      <c r="F23" s="726">
        <v>21295</v>
      </c>
      <c r="G23" s="726">
        <v>20337</v>
      </c>
      <c r="H23" s="726">
        <v>21875</v>
      </c>
      <c r="I23" s="726">
        <v>21137</v>
      </c>
      <c r="J23" s="726">
        <v>22155</v>
      </c>
      <c r="K23" s="726">
        <v>21319</v>
      </c>
      <c r="L23" s="726">
        <v>22409</v>
      </c>
      <c r="M23" s="726">
        <v>21663</v>
      </c>
      <c r="N23" s="726">
        <v>22019</v>
      </c>
      <c r="O23" s="726">
        <v>21313</v>
      </c>
      <c r="P23" s="726">
        <v>22619</v>
      </c>
      <c r="Q23" s="726">
        <v>21854</v>
      </c>
      <c r="R23" s="726">
        <v>22399</v>
      </c>
      <c r="S23" s="726">
        <v>21654</v>
      </c>
      <c r="T23" s="726">
        <v>132372</v>
      </c>
      <c r="U23" s="726">
        <v>127623</v>
      </c>
      <c r="V23" s="726">
        <v>259995</v>
      </c>
      <c r="W23" s="733"/>
    </row>
    <row r="24" spans="1:23" x14ac:dyDescent="0.2">
      <c r="A24" s="724"/>
      <c r="B24" s="724"/>
      <c r="C24" s="724"/>
      <c r="D24" s="726"/>
      <c r="E24" s="726"/>
      <c r="F24" s="726"/>
      <c r="G24" s="726"/>
      <c r="H24" s="726"/>
      <c r="I24" s="726"/>
      <c r="J24" s="726"/>
      <c r="K24" s="726"/>
      <c r="L24" s="726"/>
      <c r="M24" s="726"/>
      <c r="N24" s="726"/>
      <c r="O24" s="726"/>
      <c r="P24" s="726"/>
      <c r="Q24" s="726"/>
      <c r="R24" s="726"/>
      <c r="S24" s="726"/>
      <c r="T24" s="726"/>
      <c r="U24" s="726"/>
      <c r="V24" s="726"/>
      <c r="W24" s="733"/>
    </row>
    <row r="25" spans="1:23" x14ac:dyDescent="0.2">
      <c r="A25" s="724"/>
      <c r="B25" s="724" t="s">
        <v>1639</v>
      </c>
      <c r="C25" s="724"/>
      <c r="D25" s="726"/>
      <c r="E25" s="726"/>
      <c r="F25" s="726"/>
      <c r="G25" s="726"/>
      <c r="H25" s="726"/>
      <c r="I25" s="726"/>
      <c r="J25" s="726"/>
      <c r="K25" s="726"/>
      <c r="L25" s="726"/>
      <c r="M25" s="726"/>
      <c r="N25" s="726"/>
      <c r="O25" s="726"/>
      <c r="P25" s="726"/>
      <c r="Q25" s="726"/>
      <c r="R25" s="726"/>
      <c r="S25" s="726"/>
      <c r="T25" s="726"/>
      <c r="U25" s="726"/>
      <c r="V25" s="726"/>
      <c r="W25" s="733"/>
    </row>
    <row r="26" spans="1:23" x14ac:dyDescent="0.2">
      <c r="A26" s="724"/>
      <c r="B26" s="724"/>
      <c r="C26" s="724" t="s">
        <v>2361</v>
      </c>
      <c r="D26" s="726">
        <v>1550</v>
      </c>
      <c r="E26" s="726">
        <v>1392</v>
      </c>
      <c r="F26" s="726">
        <v>1586</v>
      </c>
      <c r="G26" s="726">
        <v>1416</v>
      </c>
      <c r="H26" s="726">
        <v>1579</v>
      </c>
      <c r="I26" s="726">
        <v>1591</v>
      </c>
      <c r="J26" s="726">
        <v>1891</v>
      </c>
      <c r="K26" s="726">
        <v>1687</v>
      </c>
      <c r="L26" s="726">
        <v>1862</v>
      </c>
      <c r="M26" s="726">
        <v>1645</v>
      </c>
      <c r="N26" s="726">
        <v>1793</v>
      </c>
      <c r="O26" s="726">
        <v>1657</v>
      </c>
      <c r="P26" s="726">
        <v>1619</v>
      </c>
      <c r="Q26" s="726">
        <v>1595</v>
      </c>
      <c r="R26" s="726">
        <v>1463</v>
      </c>
      <c r="S26" s="726">
        <v>1472</v>
      </c>
      <c r="T26" s="726">
        <v>10330</v>
      </c>
      <c r="U26" s="726">
        <v>9591</v>
      </c>
      <c r="V26" s="726">
        <v>19921</v>
      </c>
      <c r="W26" s="733"/>
    </row>
    <row r="27" spans="1:23" x14ac:dyDescent="0.2">
      <c r="A27" s="724"/>
      <c r="B27" s="724"/>
      <c r="C27" s="724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  <c r="U27" s="726"/>
      <c r="V27" s="726"/>
      <c r="W27" s="733"/>
    </row>
    <row r="28" spans="1:23" x14ac:dyDescent="0.2">
      <c r="A28" s="724" t="s">
        <v>15</v>
      </c>
      <c r="B28" s="724"/>
      <c r="C28" s="724"/>
      <c r="D28" s="726"/>
      <c r="E28" s="726"/>
      <c r="F28" s="726"/>
      <c r="G28" s="726"/>
      <c r="H28" s="726"/>
      <c r="I28" s="726"/>
      <c r="J28" s="726"/>
      <c r="K28" s="726"/>
      <c r="L28" s="726"/>
      <c r="M28" s="726"/>
      <c r="N28" s="726"/>
      <c r="O28" s="726"/>
      <c r="P28" s="726"/>
      <c r="Q28" s="726"/>
      <c r="R28" s="726"/>
      <c r="S28" s="726"/>
      <c r="T28" s="726"/>
      <c r="U28" s="726"/>
      <c r="V28" s="726"/>
      <c r="W28" s="733"/>
    </row>
    <row r="29" spans="1:23" x14ac:dyDescent="0.2">
      <c r="A29" s="724"/>
      <c r="B29" s="724" t="s">
        <v>18</v>
      </c>
      <c r="C29" s="724"/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33"/>
    </row>
    <row r="30" spans="1:23" x14ac:dyDescent="0.2">
      <c r="A30" s="724"/>
      <c r="B30" s="724"/>
      <c r="C30" s="724" t="s">
        <v>2361</v>
      </c>
      <c r="D30" s="726">
        <v>3355</v>
      </c>
      <c r="E30" s="726">
        <v>3382</v>
      </c>
      <c r="F30" s="726">
        <v>3388</v>
      </c>
      <c r="G30" s="726">
        <v>3401</v>
      </c>
      <c r="H30" s="726">
        <v>3101</v>
      </c>
      <c r="I30" s="726">
        <v>2819</v>
      </c>
      <c r="J30" s="726">
        <v>2831</v>
      </c>
      <c r="K30" s="726">
        <v>2911</v>
      </c>
      <c r="L30" s="726">
        <v>2835</v>
      </c>
      <c r="M30" s="726">
        <v>2829</v>
      </c>
      <c r="N30" s="726">
        <v>2890</v>
      </c>
      <c r="O30" s="726">
        <v>2696</v>
      </c>
      <c r="P30" s="726">
        <v>2627</v>
      </c>
      <c r="Q30" s="726">
        <v>2647</v>
      </c>
      <c r="R30" s="726">
        <v>2602</v>
      </c>
      <c r="S30" s="726">
        <v>2595</v>
      </c>
      <c r="T30" s="726">
        <v>17672</v>
      </c>
      <c r="U30" s="726">
        <v>17303</v>
      </c>
      <c r="V30" s="726">
        <v>34975</v>
      </c>
      <c r="W30" s="733"/>
    </row>
    <row r="31" spans="1:23" x14ac:dyDescent="0.2">
      <c r="A31" s="724"/>
      <c r="B31" s="724"/>
      <c r="C31" s="724"/>
      <c r="D31" s="726"/>
      <c r="E31" s="726"/>
      <c r="F31" s="726"/>
      <c r="G31" s="726"/>
      <c r="H31" s="726"/>
      <c r="I31" s="726"/>
      <c r="J31" s="726"/>
      <c r="K31" s="726"/>
      <c r="L31" s="726"/>
      <c r="M31" s="726"/>
      <c r="N31" s="726"/>
      <c r="O31" s="726"/>
      <c r="P31" s="726"/>
      <c r="Q31" s="726"/>
      <c r="R31" s="726"/>
      <c r="S31" s="726"/>
      <c r="T31" s="726"/>
      <c r="U31" s="726"/>
      <c r="V31" s="726"/>
      <c r="W31" s="733"/>
    </row>
    <row r="32" spans="1:23" x14ac:dyDescent="0.2">
      <c r="A32" s="724"/>
      <c r="B32" s="724" t="s">
        <v>52</v>
      </c>
      <c r="C32" s="724"/>
      <c r="D32" s="726"/>
      <c r="E32" s="726"/>
      <c r="F32" s="726"/>
      <c r="G32" s="726"/>
      <c r="H32" s="726"/>
      <c r="I32" s="726"/>
      <c r="J32" s="726"/>
      <c r="K32" s="726"/>
      <c r="L32" s="726"/>
      <c r="M32" s="726"/>
      <c r="N32" s="726"/>
      <c r="O32" s="726"/>
      <c r="P32" s="726"/>
      <c r="Q32" s="726"/>
      <c r="R32" s="726"/>
      <c r="S32" s="726"/>
      <c r="T32" s="726"/>
      <c r="U32" s="726"/>
      <c r="V32" s="726"/>
      <c r="W32" s="733"/>
    </row>
    <row r="33" spans="1:23" x14ac:dyDescent="0.2">
      <c r="A33" s="724"/>
      <c r="B33" s="724"/>
      <c r="C33" s="724" t="s">
        <v>2361</v>
      </c>
      <c r="D33" s="726">
        <v>3354</v>
      </c>
      <c r="E33" s="726">
        <v>3381</v>
      </c>
      <c r="F33" s="726">
        <v>3388</v>
      </c>
      <c r="G33" s="726">
        <v>3401</v>
      </c>
      <c r="H33" s="726">
        <v>3100</v>
      </c>
      <c r="I33" s="726">
        <v>2818</v>
      </c>
      <c r="J33" s="726">
        <v>2831</v>
      </c>
      <c r="K33" s="726">
        <v>2911</v>
      </c>
      <c r="L33" s="726">
        <v>2834</v>
      </c>
      <c r="M33" s="726">
        <v>2829</v>
      </c>
      <c r="N33" s="726">
        <v>2888</v>
      </c>
      <c r="O33" s="726">
        <v>2696</v>
      </c>
      <c r="P33" s="726">
        <v>2627</v>
      </c>
      <c r="Q33" s="726">
        <v>2647</v>
      </c>
      <c r="R33" s="726">
        <v>2602</v>
      </c>
      <c r="S33" s="726">
        <v>2594</v>
      </c>
      <c r="T33" s="726">
        <v>17668</v>
      </c>
      <c r="U33" s="726">
        <v>17302</v>
      </c>
      <c r="V33" s="726">
        <v>34970</v>
      </c>
      <c r="W33" s="733"/>
    </row>
    <row r="34" spans="1:23" x14ac:dyDescent="0.2">
      <c r="A34" s="724"/>
      <c r="B34" s="724"/>
      <c r="C34" s="724"/>
      <c r="D34" s="726"/>
      <c r="E34" s="726"/>
      <c r="F34" s="726"/>
      <c r="G34" s="726"/>
      <c r="H34" s="726"/>
      <c r="I34" s="726"/>
      <c r="J34" s="726"/>
      <c r="K34" s="726"/>
      <c r="L34" s="726"/>
      <c r="M34" s="726"/>
      <c r="N34" s="726"/>
      <c r="O34" s="726"/>
      <c r="P34" s="726"/>
      <c r="Q34" s="726"/>
      <c r="R34" s="726"/>
      <c r="S34" s="726"/>
      <c r="T34" s="726"/>
      <c r="U34" s="726"/>
      <c r="V34" s="726"/>
      <c r="W34" s="733"/>
    </row>
    <row r="35" spans="1:23" x14ac:dyDescent="0.2">
      <c r="A35" s="724"/>
      <c r="B35" s="724" t="s">
        <v>1639</v>
      </c>
      <c r="C35" s="724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726"/>
      <c r="Q35" s="726"/>
      <c r="R35" s="726"/>
      <c r="S35" s="726"/>
      <c r="T35" s="726"/>
      <c r="U35" s="726"/>
      <c r="V35" s="726"/>
      <c r="W35" s="733"/>
    </row>
    <row r="36" spans="1:23" x14ac:dyDescent="0.2">
      <c r="A36" s="724"/>
      <c r="B36" s="724"/>
      <c r="C36" s="724" t="s">
        <v>2361</v>
      </c>
      <c r="D36" s="726">
        <v>1</v>
      </c>
      <c r="E36" s="726">
        <v>1</v>
      </c>
      <c r="F36" s="726">
        <v>0</v>
      </c>
      <c r="G36" s="726">
        <v>0</v>
      </c>
      <c r="H36" s="726">
        <v>1</v>
      </c>
      <c r="I36" s="726">
        <v>1</v>
      </c>
      <c r="J36" s="726">
        <v>0</v>
      </c>
      <c r="K36" s="726">
        <v>0</v>
      </c>
      <c r="L36" s="726">
        <v>1</v>
      </c>
      <c r="M36" s="726">
        <v>0</v>
      </c>
      <c r="N36" s="726">
        <v>2</v>
      </c>
      <c r="O36" s="726">
        <v>0</v>
      </c>
      <c r="P36" s="726">
        <v>0</v>
      </c>
      <c r="Q36" s="726">
        <v>0</v>
      </c>
      <c r="R36" s="726">
        <v>0</v>
      </c>
      <c r="S36" s="726">
        <v>1</v>
      </c>
      <c r="T36" s="726">
        <v>4</v>
      </c>
      <c r="U36" s="726">
        <v>1</v>
      </c>
      <c r="V36" s="726">
        <v>5</v>
      </c>
      <c r="W36" s="733"/>
    </row>
    <row r="37" spans="1:23" x14ac:dyDescent="0.2">
      <c r="A37" s="724"/>
      <c r="B37" s="724"/>
      <c r="C37" s="724"/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26"/>
      <c r="P37" s="726"/>
      <c r="Q37" s="726"/>
      <c r="R37" s="726"/>
      <c r="S37" s="726"/>
      <c r="T37" s="726"/>
      <c r="U37" s="726"/>
      <c r="V37" s="726"/>
      <c r="W37" s="733"/>
    </row>
    <row r="38" spans="1:23" ht="15" x14ac:dyDescent="0.25">
      <c r="A38" s="727"/>
      <c r="B38" s="727"/>
      <c r="C38" s="727"/>
      <c r="D38" s="727"/>
      <c r="E38" s="727"/>
      <c r="F38" s="727"/>
      <c r="G38" s="727"/>
      <c r="H38" s="727"/>
      <c r="I38" s="727"/>
      <c r="J38" s="727"/>
      <c r="K38" s="727"/>
      <c r="L38" s="727"/>
      <c r="M38" s="727"/>
      <c r="N38" s="727"/>
      <c r="O38" s="727"/>
      <c r="P38" s="727"/>
      <c r="Q38" s="727"/>
      <c r="R38" s="727"/>
      <c r="S38" s="727"/>
      <c r="T38" s="727"/>
      <c r="U38" s="727"/>
      <c r="V38" s="727"/>
      <c r="W38" s="733"/>
    </row>
    <row r="39" spans="1:23" ht="15" x14ac:dyDescent="0.25">
      <c r="A39" s="727"/>
      <c r="B39" s="727"/>
      <c r="C39" s="727"/>
      <c r="D39" s="727"/>
      <c r="E39" s="727"/>
      <c r="F39" s="727"/>
      <c r="G39" s="727"/>
      <c r="H39" s="727"/>
      <c r="I39" s="727"/>
      <c r="J39" s="727"/>
      <c r="K39" s="727"/>
      <c r="L39" s="727"/>
      <c r="M39" s="727"/>
      <c r="N39" s="727"/>
      <c r="O39" s="727"/>
      <c r="P39" s="727"/>
      <c r="Q39" s="727"/>
      <c r="R39" s="727"/>
      <c r="S39" s="727"/>
      <c r="T39" s="727"/>
      <c r="U39" s="727"/>
      <c r="V39" s="727"/>
      <c r="W39" s="733"/>
    </row>
    <row r="40" spans="1:23" ht="15" x14ac:dyDescent="0.25">
      <c r="A40" s="727"/>
      <c r="B40" s="727"/>
      <c r="C40" s="727"/>
      <c r="D40" s="727"/>
      <c r="E40" s="727"/>
      <c r="F40" s="727"/>
      <c r="G40" s="727"/>
      <c r="H40" s="727"/>
      <c r="I40" s="727"/>
      <c r="J40" s="727"/>
      <c r="K40" s="727"/>
      <c r="L40" s="727"/>
      <c r="M40" s="727"/>
      <c r="N40" s="727"/>
      <c r="O40" s="727"/>
      <c r="P40" s="727"/>
      <c r="Q40" s="727"/>
      <c r="R40" s="727"/>
      <c r="S40" s="727"/>
      <c r="T40" s="727"/>
      <c r="U40" s="727"/>
      <c r="V40" s="727"/>
      <c r="W40" s="733"/>
    </row>
    <row r="41" spans="1:23" ht="15" x14ac:dyDescent="0.25">
      <c r="A41" s="727"/>
      <c r="B41" s="727"/>
      <c r="C41" s="727"/>
      <c r="D41" s="727"/>
      <c r="E41" s="727"/>
      <c r="F41" s="727"/>
      <c r="G41" s="727"/>
      <c r="H41" s="727"/>
      <c r="I41" s="727"/>
      <c r="J41" s="727"/>
      <c r="K41" s="727"/>
      <c r="L41" s="727"/>
      <c r="M41" s="727"/>
      <c r="N41" s="727"/>
      <c r="O41" s="727"/>
      <c r="P41" s="727"/>
      <c r="Q41" s="727"/>
      <c r="R41" s="727"/>
      <c r="S41" s="727"/>
      <c r="T41" s="727"/>
      <c r="U41" s="727"/>
      <c r="V41" s="727"/>
      <c r="W41" s="733"/>
    </row>
    <row r="42" spans="1:23" ht="15" x14ac:dyDescent="0.25">
      <c r="A42" s="727"/>
      <c r="B42" s="727"/>
      <c r="C42" s="727"/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7"/>
      <c r="W42" s="733"/>
    </row>
    <row r="43" spans="1:23" ht="15" x14ac:dyDescent="0.25">
      <c r="A43" s="727"/>
      <c r="B43" s="727"/>
      <c r="C43" s="727"/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7"/>
      <c r="W43" s="733"/>
    </row>
    <row r="44" spans="1:23" ht="15" x14ac:dyDescent="0.25">
      <c r="A44" s="727"/>
      <c r="B44" s="727"/>
      <c r="C44" s="727"/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7"/>
      <c r="W44" s="733"/>
    </row>
    <row r="45" spans="1:23" ht="15" x14ac:dyDescent="0.25">
      <c r="A45" s="727"/>
      <c r="B45" s="727"/>
      <c r="C45" s="727"/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7"/>
      <c r="W45" s="733"/>
    </row>
    <row r="46" spans="1:23" ht="15" x14ac:dyDescent="0.25">
      <c r="A46" s="727"/>
      <c r="B46" s="727"/>
      <c r="C46" s="727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7"/>
      <c r="W46" s="733"/>
    </row>
    <row r="47" spans="1:23" ht="15" x14ac:dyDescent="0.25">
      <c r="A47" s="727"/>
      <c r="B47" s="727"/>
      <c r="C47" s="727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7"/>
      <c r="W47" s="733"/>
    </row>
    <row r="48" spans="1:23" ht="15" x14ac:dyDescent="0.25">
      <c r="A48" s="727"/>
      <c r="B48" s="727"/>
      <c r="C48" s="727"/>
      <c r="D48" s="727"/>
      <c r="E48" s="727"/>
      <c r="F48" s="727"/>
      <c r="G48" s="727"/>
      <c r="H48" s="727"/>
      <c r="I48" s="727"/>
      <c r="J48" s="727"/>
      <c r="K48" s="727"/>
      <c r="L48" s="727"/>
      <c r="M48" s="727"/>
      <c r="N48" s="727"/>
      <c r="O48" s="727"/>
      <c r="P48" s="727"/>
      <c r="Q48" s="727"/>
      <c r="R48" s="727"/>
      <c r="S48" s="727"/>
      <c r="T48" s="727"/>
      <c r="U48" s="727"/>
      <c r="V48" s="727"/>
      <c r="W48" s="733"/>
    </row>
    <row r="49" spans="1:23" ht="15" x14ac:dyDescent="0.25">
      <c r="A49" s="727"/>
      <c r="B49" s="727"/>
      <c r="C49" s="727"/>
      <c r="D49" s="727"/>
      <c r="E49" s="727"/>
      <c r="F49" s="727"/>
      <c r="G49" s="727"/>
      <c r="H49" s="727"/>
      <c r="I49" s="727"/>
      <c r="J49" s="727"/>
      <c r="K49" s="727"/>
      <c r="L49" s="727"/>
      <c r="M49" s="727"/>
      <c r="N49" s="727"/>
      <c r="O49" s="727"/>
      <c r="P49" s="727"/>
      <c r="Q49" s="727"/>
      <c r="R49" s="727"/>
      <c r="S49" s="727"/>
      <c r="T49" s="727"/>
      <c r="U49" s="727"/>
      <c r="V49" s="727"/>
      <c r="W49" s="733"/>
    </row>
    <row r="50" spans="1:23" ht="15" x14ac:dyDescent="0.25">
      <c r="A50" s="727"/>
      <c r="B50" s="727"/>
      <c r="C50" s="727"/>
      <c r="D50" s="727"/>
      <c r="E50" s="727"/>
      <c r="F50" s="727"/>
      <c r="G50" s="727"/>
      <c r="H50" s="727"/>
      <c r="I50" s="727"/>
      <c r="J50" s="727"/>
      <c r="K50" s="727"/>
      <c r="L50" s="727"/>
      <c r="M50" s="727"/>
      <c r="N50" s="727"/>
      <c r="O50" s="727"/>
      <c r="P50" s="727"/>
      <c r="Q50" s="727"/>
      <c r="R50" s="727"/>
      <c r="S50" s="727"/>
      <c r="T50" s="727"/>
      <c r="U50" s="727"/>
      <c r="V50" s="727"/>
      <c r="W50" s="733"/>
    </row>
    <row r="51" spans="1:23" ht="15" x14ac:dyDescent="0.25">
      <c r="A51" s="727"/>
      <c r="B51" s="727"/>
      <c r="C51" s="727"/>
      <c r="D51" s="727"/>
      <c r="E51" s="727"/>
      <c r="F51" s="727"/>
      <c r="G51" s="727"/>
      <c r="H51" s="727"/>
      <c r="I51" s="727"/>
      <c r="J51" s="727"/>
      <c r="K51" s="727"/>
      <c r="L51" s="727"/>
      <c r="M51" s="727"/>
      <c r="N51" s="727"/>
      <c r="O51" s="727"/>
      <c r="P51" s="727"/>
      <c r="Q51" s="727"/>
      <c r="R51" s="727"/>
      <c r="S51" s="727"/>
      <c r="T51" s="727"/>
      <c r="U51" s="727"/>
      <c r="V51" s="727"/>
      <c r="W51" s="733"/>
    </row>
    <row r="52" spans="1:23" ht="15" x14ac:dyDescent="0.25">
      <c r="A52" s="727"/>
      <c r="B52" s="727"/>
      <c r="C52" s="727"/>
      <c r="D52" s="727"/>
      <c r="E52" s="727"/>
      <c r="F52" s="727"/>
      <c r="G52" s="727"/>
      <c r="H52" s="727"/>
      <c r="I52" s="727"/>
      <c r="J52" s="727"/>
      <c r="K52" s="727"/>
      <c r="L52" s="727"/>
      <c r="M52" s="727"/>
      <c r="N52" s="727"/>
      <c r="O52" s="727"/>
      <c r="P52" s="727"/>
      <c r="Q52" s="727"/>
      <c r="R52" s="727"/>
      <c r="S52" s="727"/>
      <c r="T52" s="727"/>
      <c r="U52" s="727"/>
      <c r="V52" s="727"/>
      <c r="W52" s="733"/>
    </row>
    <row r="53" spans="1:23" ht="15" x14ac:dyDescent="0.25">
      <c r="A53" s="727"/>
      <c r="B53" s="727"/>
      <c r="C53" s="727"/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7"/>
      <c r="W53" s="733"/>
    </row>
    <row r="54" spans="1:23" ht="15" x14ac:dyDescent="0.25">
      <c r="A54" s="727"/>
      <c r="B54" s="727"/>
      <c r="C54" s="727"/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7"/>
      <c r="W54" s="733"/>
    </row>
    <row r="55" spans="1:23" ht="15" x14ac:dyDescent="0.25">
      <c r="A55" s="727"/>
      <c r="B55" s="727"/>
      <c r="C55" s="727"/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7"/>
      <c r="W55" s="733"/>
    </row>
    <row r="56" spans="1:23" ht="15" x14ac:dyDescent="0.25">
      <c r="A56" s="727"/>
      <c r="B56" s="727"/>
      <c r="C56" s="727"/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7"/>
      <c r="W56" s="733"/>
    </row>
    <row r="57" spans="1:23" ht="15" x14ac:dyDescent="0.25">
      <c r="A57" s="727"/>
      <c r="B57" s="727"/>
      <c r="C57" s="727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7"/>
      <c r="W57" s="733"/>
    </row>
    <row r="58" spans="1:23" ht="15" x14ac:dyDescent="0.25">
      <c r="A58" s="727"/>
      <c r="B58" s="727"/>
      <c r="C58" s="727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7"/>
      <c r="W58" s="733"/>
    </row>
    <row r="59" spans="1:23" ht="15" x14ac:dyDescent="0.25">
      <c r="A59" s="727"/>
      <c r="B59" s="727"/>
      <c r="C59" s="727"/>
      <c r="D59" s="727"/>
      <c r="E59" s="727"/>
      <c r="F59" s="727"/>
      <c r="G59" s="727"/>
      <c r="H59" s="727"/>
      <c r="I59" s="727"/>
      <c r="J59" s="727"/>
      <c r="K59" s="727"/>
      <c r="L59" s="727"/>
      <c r="M59" s="727"/>
      <c r="N59" s="727"/>
      <c r="O59" s="727"/>
      <c r="P59" s="727"/>
      <c r="Q59" s="727"/>
      <c r="R59" s="727"/>
      <c r="S59" s="727"/>
      <c r="T59" s="727"/>
      <c r="U59" s="727"/>
      <c r="V59" s="727"/>
      <c r="W59" s="733"/>
    </row>
    <row r="60" spans="1:23" ht="15" x14ac:dyDescent="0.25">
      <c r="A60" s="727"/>
      <c r="B60" s="727"/>
      <c r="C60" s="727"/>
      <c r="D60" s="727"/>
      <c r="E60" s="727"/>
      <c r="F60" s="727"/>
      <c r="G60" s="727"/>
      <c r="H60" s="727"/>
      <c r="I60" s="727"/>
      <c r="J60" s="727"/>
      <c r="K60" s="727"/>
      <c r="L60" s="727"/>
      <c r="M60" s="727"/>
      <c r="N60" s="727"/>
      <c r="O60" s="727"/>
      <c r="P60" s="727"/>
      <c r="Q60" s="727"/>
      <c r="R60" s="727"/>
      <c r="S60" s="727"/>
      <c r="T60" s="727"/>
      <c r="U60" s="727"/>
      <c r="V60" s="727"/>
      <c r="W60" s="733"/>
    </row>
    <row r="61" spans="1:23" ht="15" x14ac:dyDescent="0.25">
      <c r="A61" s="727"/>
      <c r="B61" s="727"/>
      <c r="C61" s="727"/>
      <c r="D61" s="727"/>
      <c r="E61" s="727"/>
      <c r="F61" s="727"/>
      <c r="G61" s="727"/>
      <c r="H61" s="727"/>
      <c r="I61" s="727"/>
      <c r="J61" s="727"/>
      <c r="K61" s="727"/>
      <c r="L61" s="727"/>
      <c r="M61" s="727"/>
      <c r="N61" s="727"/>
      <c r="O61" s="727"/>
      <c r="P61" s="727"/>
      <c r="Q61" s="727"/>
      <c r="R61" s="727"/>
      <c r="S61" s="727"/>
      <c r="T61" s="727"/>
      <c r="U61" s="727"/>
      <c r="V61" s="727"/>
      <c r="W61" s="733"/>
    </row>
    <row r="62" spans="1:23" ht="15" x14ac:dyDescent="0.25">
      <c r="A62" s="727"/>
      <c r="B62" s="727"/>
      <c r="C62" s="727"/>
      <c r="D62" s="727"/>
      <c r="E62" s="727"/>
      <c r="F62" s="727"/>
      <c r="G62" s="727"/>
      <c r="H62" s="727"/>
      <c r="I62" s="727"/>
      <c r="J62" s="727"/>
      <c r="K62" s="727"/>
      <c r="L62" s="727"/>
      <c r="M62" s="727"/>
      <c r="N62" s="727"/>
      <c r="O62" s="727"/>
      <c r="P62" s="727"/>
      <c r="Q62" s="727"/>
      <c r="R62" s="727"/>
      <c r="S62" s="727"/>
      <c r="T62" s="727"/>
      <c r="U62" s="727"/>
      <c r="V62" s="727"/>
      <c r="W62" s="733"/>
    </row>
    <row r="63" spans="1:23" ht="15" x14ac:dyDescent="0.25">
      <c r="A63" s="727"/>
      <c r="B63" s="727"/>
      <c r="C63" s="727"/>
      <c r="D63" s="727"/>
      <c r="E63" s="727"/>
      <c r="F63" s="727"/>
      <c r="G63" s="727"/>
      <c r="H63" s="727"/>
      <c r="I63" s="727"/>
      <c r="J63" s="727"/>
      <c r="K63" s="727"/>
      <c r="L63" s="727"/>
      <c r="M63" s="727"/>
      <c r="N63" s="727"/>
      <c r="O63" s="727"/>
      <c r="P63" s="727"/>
      <c r="Q63" s="727"/>
      <c r="R63" s="727"/>
      <c r="S63" s="727"/>
      <c r="T63" s="727"/>
      <c r="U63" s="727"/>
      <c r="V63" s="727"/>
      <c r="W63" s="733"/>
    </row>
    <row r="64" spans="1:23" ht="15" x14ac:dyDescent="0.25">
      <c r="A64" s="727"/>
      <c r="B64" s="727"/>
      <c r="C64" s="727"/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7"/>
      <c r="W64" s="733"/>
    </row>
    <row r="65" spans="1:23" ht="15" x14ac:dyDescent="0.25">
      <c r="A65" s="727"/>
      <c r="B65" s="727"/>
      <c r="C65" s="727"/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7"/>
      <c r="W65" s="733"/>
    </row>
    <row r="66" spans="1:23" ht="15" x14ac:dyDescent="0.25">
      <c r="A66" s="727"/>
      <c r="B66" s="727"/>
      <c r="C66" s="727"/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7"/>
      <c r="W66" s="733"/>
    </row>
    <row r="67" spans="1:23" ht="15" x14ac:dyDescent="0.25">
      <c r="A67" s="727"/>
      <c r="B67" s="727"/>
      <c r="C67" s="727"/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7"/>
      <c r="W67" s="733"/>
    </row>
    <row r="68" spans="1:23" ht="15" x14ac:dyDescent="0.25">
      <c r="A68" s="727"/>
      <c r="B68" s="727"/>
      <c r="C68" s="727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7"/>
      <c r="W68" s="733"/>
    </row>
    <row r="69" spans="1:23" ht="15" x14ac:dyDescent="0.25">
      <c r="A69" s="727"/>
      <c r="B69" s="727"/>
      <c r="C69" s="727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7"/>
      <c r="W69" s="733"/>
    </row>
    <row r="70" spans="1:23" ht="15" x14ac:dyDescent="0.25">
      <c r="A70" s="727"/>
      <c r="B70" s="727"/>
      <c r="C70" s="727"/>
      <c r="D70" s="727"/>
      <c r="E70" s="727"/>
      <c r="F70" s="727"/>
      <c r="G70" s="727"/>
      <c r="H70" s="727"/>
      <c r="I70" s="727"/>
      <c r="J70" s="727"/>
      <c r="K70" s="727"/>
      <c r="L70" s="727"/>
      <c r="M70" s="727"/>
      <c r="N70" s="727"/>
      <c r="O70" s="727"/>
      <c r="P70" s="727"/>
      <c r="Q70" s="727"/>
      <c r="R70" s="727"/>
      <c r="S70" s="727"/>
      <c r="T70" s="727"/>
      <c r="U70" s="727"/>
      <c r="V70" s="727"/>
      <c r="W70" s="733"/>
    </row>
    <row r="71" spans="1:23" ht="15" x14ac:dyDescent="0.25">
      <c r="A71" s="727"/>
      <c r="B71" s="727"/>
      <c r="C71" s="727"/>
      <c r="D71" s="727"/>
      <c r="E71" s="727"/>
      <c r="F71" s="727"/>
      <c r="G71" s="727"/>
      <c r="H71" s="727"/>
      <c r="I71" s="727"/>
      <c r="J71" s="727"/>
      <c r="K71" s="727"/>
      <c r="L71" s="727"/>
      <c r="M71" s="727"/>
      <c r="N71" s="727"/>
      <c r="O71" s="727"/>
      <c r="P71" s="727"/>
      <c r="Q71" s="727"/>
      <c r="R71" s="727"/>
      <c r="S71" s="727"/>
      <c r="T71" s="727"/>
      <c r="U71" s="727"/>
      <c r="V71" s="727"/>
      <c r="W71" s="733"/>
    </row>
    <row r="72" spans="1:23" ht="15" x14ac:dyDescent="0.25">
      <c r="A72" s="727"/>
      <c r="B72" s="727"/>
      <c r="C72" s="727"/>
      <c r="D72" s="727"/>
      <c r="E72" s="727"/>
      <c r="F72" s="727"/>
      <c r="G72" s="727"/>
      <c r="H72" s="727"/>
      <c r="I72" s="727"/>
      <c r="J72" s="727"/>
      <c r="K72" s="727"/>
      <c r="L72" s="727"/>
      <c r="M72" s="727"/>
      <c r="N72" s="727"/>
      <c r="O72" s="727"/>
      <c r="P72" s="727"/>
      <c r="Q72" s="727"/>
      <c r="R72" s="727"/>
      <c r="S72" s="727"/>
      <c r="T72" s="727"/>
      <c r="U72" s="727"/>
      <c r="V72" s="727"/>
      <c r="W72" s="733"/>
    </row>
    <row r="73" spans="1:23" ht="15" x14ac:dyDescent="0.25">
      <c r="A73" s="727"/>
      <c r="B73" s="727"/>
      <c r="C73" s="727"/>
      <c r="D73" s="727"/>
      <c r="E73" s="727"/>
      <c r="F73" s="727"/>
      <c r="G73" s="727"/>
      <c r="H73" s="727"/>
      <c r="I73" s="727"/>
      <c r="J73" s="727"/>
      <c r="K73" s="727"/>
      <c r="L73" s="727"/>
      <c r="M73" s="727"/>
      <c r="N73" s="727"/>
      <c r="O73" s="727"/>
      <c r="P73" s="727"/>
      <c r="Q73" s="727"/>
      <c r="R73" s="727"/>
      <c r="S73" s="727"/>
      <c r="T73" s="727"/>
      <c r="U73" s="727"/>
      <c r="V73" s="727"/>
      <c r="W73" s="733"/>
    </row>
    <row r="74" spans="1:23" ht="15" x14ac:dyDescent="0.25">
      <c r="A74" s="727"/>
      <c r="B74" s="727"/>
      <c r="C74" s="727"/>
      <c r="D74" s="727"/>
      <c r="E74" s="727"/>
      <c r="F74" s="727"/>
      <c r="G74" s="727"/>
      <c r="H74" s="727"/>
      <c r="I74" s="727"/>
      <c r="J74" s="727"/>
      <c r="K74" s="727"/>
      <c r="L74" s="727"/>
      <c r="M74" s="727"/>
      <c r="N74" s="727"/>
      <c r="O74" s="727"/>
      <c r="P74" s="727"/>
      <c r="Q74" s="727"/>
      <c r="R74" s="727"/>
      <c r="S74" s="727"/>
      <c r="T74" s="727"/>
      <c r="U74" s="727"/>
      <c r="V74" s="727"/>
      <c r="W74" s="733"/>
    </row>
    <row r="75" spans="1:23" ht="15" x14ac:dyDescent="0.25">
      <c r="A75" s="727"/>
      <c r="B75" s="727"/>
      <c r="C75" s="727"/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7"/>
      <c r="W75" s="733"/>
    </row>
    <row r="76" spans="1:23" ht="15" x14ac:dyDescent="0.25">
      <c r="A76" s="727"/>
      <c r="B76" s="727"/>
      <c r="C76" s="727"/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7"/>
      <c r="W76" s="733"/>
    </row>
    <row r="77" spans="1:23" ht="15" x14ac:dyDescent="0.25">
      <c r="A77" s="727"/>
      <c r="B77" s="727"/>
      <c r="C77" s="727"/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7"/>
      <c r="W77" s="733"/>
    </row>
    <row r="78" spans="1:23" ht="15" x14ac:dyDescent="0.25">
      <c r="A78" s="727"/>
      <c r="B78" s="727"/>
      <c r="C78" s="727"/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7"/>
      <c r="W78" s="733"/>
    </row>
    <row r="79" spans="1:23" ht="15" x14ac:dyDescent="0.25">
      <c r="A79" s="727"/>
      <c r="B79" s="727"/>
      <c r="C79" s="727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7"/>
      <c r="W79" s="733"/>
    </row>
    <row r="80" spans="1:23" ht="15" x14ac:dyDescent="0.25">
      <c r="A80" s="727"/>
      <c r="B80" s="727"/>
      <c r="C80" s="727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7"/>
      <c r="W80" s="733"/>
    </row>
    <row r="81" spans="1:23" ht="15" x14ac:dyDescent="0.25">
      <c r="A81" s="727"/>
      <c r="B81" s="727"/>
      <c r="C81" s="727"/>
      <c r="D81" s="727"/>
      <c r="E81" s="727"/>
      <c r="F81" s="727"/>
      <c r="G81" s="727"/>
      <c r="H81" s="727"/>
      <c r="I81" s="727"/>
      <c r="J81" s="727"/>
      <c r="K81" s="727"/>
      <c r="L81" s="727"/>
      <c r="M81" s="727"/>
      <c r="N81" s="727"/>
      <c r="O81" s="727"/>
      <c r="P81" s="727"/>
      <c r="Q81" s="727"/>
      <c r="R81" s="727"/>
      <c r="S81" s="727"/>
      <c r="T81" s="727"/>
      <c r="U81" s="727"/>
      <c r="V81" s="727"/>
      <c r="W81" s="733"/>
    </row>
    <row r="82" spans="1:23" ht="15" x14ac:dyDescent="0.25">
      <c r="A82" s="727"/>
      <c r="B82" s="727"/>
      <c r="C82" s="727"/>
      <c r="D82" s="727"/>
      <c r="E82" s="727"/>
      <c r="F82" s="727"/>
      <c r="G82" s="727"/>
      <c r="H82" s="727"/>
      <c r="I82" s="727"/>
      <c r="J82" s="727"/>
      <c r="K82" s="727"/>
      <c r="L82" s="727"/>
      <c r="M82" s="727"/>
      <c r="N82" s="727"/>
      <c r="O82" s="727"/>
      <c r="P82" s="727"/>
      <c r="Q82" s="727"/>
      <c r="R82" s="727"/>
      <c r="S82" s="727"/>
      <c r="T82" s="727"/>
      <c r="U82" s="727"/>
      <c r="V82" s="727"/>
      <c r="W82" s="733"/>
    </row>
    <row r="83" spans="1:23" ht="15" x14ac:dyDescent="0.25">
      <c r="A83" s="727"/>
      <c r="B83" s="727"/>
      <c r="C83" s="727"/>
      <c r="D83" s="727"/>
      <c r="E83" s="727"/>
      <c r="F83" s="727"/>
      <c r="G83" s="727"/>
      <c r="H83" s="727"/>
      <c r="I83" s="727"/>
      <c r="J83" s="727"/>
      <c r="K83" s="727"/>
      <c r="L83" s="727"/>
      <c r="M83" s="727"/>
      <c r="N83" s="727"/>
      <c r="O83" s="727"/>
      <c r="P83" s="727"/>
      <c r="Q83" s="727"/>
      <c r="R83" s="727"/>
      <c r="S83" s="727"/>
      <c r="T83" s="727"/>
      <c r="U83" s="727"/>
      <c r="V83" s="727"/>
      <c r="W83" s="733"/>
    </row>
    <row r="84" spans="1:23" ht="15" x14ac:dyDescent="0.25">
      <c r="A84" s="727"/>
      <c r="B84" s="727"/>
      <c r="C84" s="727"/>
      <c r="D84" s="727"/>
      <c r="E84" s="727"/>
      <c r="F84" s="727"/>
      <c r="G84" s="727"/>
      <c r="H84" s="727"/>
      <c r="I84" s="727"/>
      <c r="J84" s="727"/>
      <c r="K84" s="727"/>
      <c r="L84" s="727"/>
      <c r="M84" s="727"/>
      <c r="N84" s="727"/>
      <c r="O84" s="727"/>
      <c r="P84" s="727"/>
      <c r="Q84" s="727"/>
      <c r="R84" s="727"/>
      <c r="S84" s="727"/>
      <c r="T84" s="727"/>
      <c r="U84" s="727"/>
      <c r="V84" s="727"/>
      <c r="W84" s="733"/>
    </row>
    <row r="85" spans="1:23" ht="15" x14ac:dyDescent="0.25">
      <c r="A85" s="727"/>
      <c r="B85" s="727"/>
      <c r="C85" s="727"/>
      <c r="D85" s="727"/>
      <c r="E85" s="727"/>
      <c r="F85" s="727"/>
      <c r="G85" s="727"/>
      <c r="H85" s="727"/>
      <c r="I85" s="727"/>
      <c r="J85" s="727"/>
      <c r="K85" s="727"/>
      <c r="L85" s="727"/>
      <c r="M85" s="727"/>
      <c r="N85" s="727"/>
      <c r="O85" s="727"/>
      <c r="P85" s="727"/>
      <c r="Q85" s="727"/>
      <c r="R85" s="727"/>
      <c r="S85" s="727"/>
      <c r="T85" s="727"/>
      <c r="U85" s="727"/>
      <c r="V85" s="727"/>
      <c r="W85" s="733"/>
    </row>
    <row r="86" spans="1:23" ht="15" x14ac:dyDescent="0.25">
      <c r="A86" s="727"/>
      <c r="B86" s="727"/>
      <c r="C86" s="727"/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7"/>
      <c r="W86" s="733"/>
    </row>
    <row r="87" spans="1:23" ht="15" x14ac:dyDescent="0.25">
      <c r="A87" s="727"/>
      <c r="B87" s="727"/>
      <c r="C87" s="727"/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7"/>
      <c r="W87" s="733"/>
    </row>
    <row r="88" spans="1:23" ht="15" x14ac:dyDescent="0.25">
      <c r="A88" s="727"/>
      <c r="B88" s="727"/>
      <c r="C88" s="727"/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7"/>
      <c r="W88" s="733"/>
    </row>
    <row r="89" spans="1:23" ht="15" x14ac:dyDescent="0.25">
      <c r="A89" s="727"/>
      <c r="B89" s="727"/>
      <c r="C89" s="727"/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7"/>
      <c r="W89" s="733"/>
    </row>
    <row r="90" spans="1:23" ht="15" x14ac:dyDescent="0.25">
      <c r="A90" s="727"/>
      <c r="B90" s="727"/>
      <c r="C90" s="727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7"/>
      <c r="W90" s="733"/>
    </row>
    <row r="91" spans="1:23" ht="15" x14ac:dyDescent="0.25">
      <c r="A91" s="727"/>
      <c r="B91" s="727"/>
      <c r="C91" s="727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7"/>
      <c r="W91" s="733"/>
    </row>
    <row r="92" spans="1:23" ht="15" x14ac:dyDescent="0.25">
      <c r="A92" s="727"/>
      <c r="B92" s="727"/>
      <c r="C92" s="727"/>
      <c r="D92" s="727"/>
      <c r="E92" s="727"/>
      <c r="F92" s="727"/>
      <c r="G92" s="727"/>
      <c r="H92" s="727"/>
      <c r="I92" s="727"/>
      <c r="J92" s="727"/>
      <c r="K92" s="727"/>
      <c r="L92" s="727"/>
      <c r="M92" s="727"/>
      <c r="N92" s="727"/>
      <c r="O92" s="727"/>
      <c r="P92" s="727"/>
      <c r="Q92" s="727"/>
      <c r="R92" s="727"/>
      <c r="S92" s="727"/>
      <c r="T92" s="727"/>
      <c r="U92" s="727"/>
      <c r="V92" s="727"/>
      <c r="W92" s="733"/>
    </row>
    <row r="93" spans="1:23" ht="15" x14ac:dyDescent="0.25">
      <c r="A93" s="727"/>
      <c r="B93" s="727"/>
      <c r="C93" s="727"/>
      <c r="D93" s="727"/>
      <c r="E93" s="727"/>
      <c r="F93" s="727"/>
      <c r="G93" s="727"/>
      <c r="H93" s="727"/>
      <c r="I93" s="727"/>
      <c r="J93" s="727"/>
      <c r="K93" s="727"/>
      <c r="L93" s="727"/>
      <c r="M93" s="727"/>
      <c r="N93" s="727"/>
      <c r="O93" s="727"/>
      <c r="P93" s="727"/>
      <c r="Q93" s="727"/>
      <c r="R93" s="727"/>
      <c r="S93" s="727"/>
      <c r="T93" s="727"/>
      <c r="U93" s="727"/>
      <c r="V93" s="727"/>
      <c r="W93" s="733"/>
    </row>
    <row r="94" spans="1:23" ht="15" x14ac:dyDescent="0.25">
      <c r="A94" s="727"/>
      <c r="B94" s="727"/>
      <c r="C94" s="727"/>
      <c r="D94" s="727"/>
      <c r="E94" s="727"/>
      <c r="F94" s="727"/>
      <c r="G94" s="727"/>
      <c r="H94" s="727"/>
      <c r="I94" s="727"/>
      <c r="J94" s="727"/>
      <c r="K94" s="727"/>
      <c r="L94" s="727"/>
      <c r="M94" s="727"/>
      <c r="N94" s="727"/>
      <c r="O94" s="727"/>
      <c r="P94" s="727"/>
      <c r="Q94" s="727"/>
      <c r="R94" s="727"/>
      <c r="S94" s="727"/>
      <c r="T94" s="727"/>
      <c r="U94" s="727"/>
      <c r="V94" s="727"/>
      <c r="W94" s="733"/>
    </row>
    <row r="95" spans="1:23" ht="15" x14ac:dyDescent="0.25">
      <c r="A95" s="727"/>
      <c r="B95" s="727"/>
      <c r="C95" s="727"/>
      <c r="D95" s="727"/>
      <c r="E95" s="727"/>
      <c r="F95" s="727"/>
      <c r="G95" s="727"/>
      <c r="H95" s="727"/>
      <c r="I95" s="727"/>
      <c r="J95" s="727"/>
      <c r="K95" s="727"/>
      <c r="L95" s="727"/>
      <c r="M95" s="727"/>
      <c r="N95" s="727"/>
      <c r="O95" s="727"/>
      <c r="P95" s="727"/>
      <c r="Q95" s="727"/>
      <c r="R95" s="727"/>
      <c r="S95" s="727"/>
      <c r="T95" s="727"/>
      <c r="U95" s="727"/>
      <c r="V95" s="727"/>
      <c r="W95" s="733"/>
    </row>
    <row r="96" spans="1:23" ht="15" x14ac:dyDescent="0.25">
      <c r="A96" s="727"/>
      <c r="B96" s="727"/>
      <c r="C96" s="727"/>
      <c r="D96" s="727"/>
      <c r="E96" s="727"/>
      <c r="F96" s="727"/>
      <c r="G96" s="727"/>
      <c r="H96" s="727"/>
      <c r="I96" s="727"/>
      <c r="J96" s="727"/>
      <c r="K96" s="727"/>
      <c r="L96" s="727"/>
      <c r="M96" s="727"/>
      <c r="N96" s="727"/>
      <c r="O96" s="727"/>
      <c r="P96" s="727"/>
      <c r="Q96" s="727"/>
      <c r="R96" s="727"/>
      <c r="S96" s="727"/>
      <c r="T96" s="727"/>
      <c r="U96" s="727"/>
      <c r="V96" s="727"/>
      <c r="W96" s="733"/>
    </row>
    <row r="97" spans="1:23" ht="15" x14ac:dyDescent="0.25">
      <c r="A97" s="727"/>
      <c r="B97" s="727"/>
      <c r="C97" s="727"/>
      <c r="D97" s="727"/>
      <c r="E97" s="727"/>
      <c r="F97" s="727"/>
      <c r="G97" s="727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7"/>
      <c r="W97" s="733"/>
    </row>
    <row r="98" spans="1:23" ht="15" x14ac:dyDescent="0.25">
      <c r="A98" s="727"/>
      <c r="B98" s="727"/>
      <c r="C98" s="727"/>
      <c r="D98" s="727"/>
      <c r="E98" s="727"/>
      <c r="F98" s="727"/>
      <c r="G98" s="727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7"/>
      <c r="W98" s="733"/>
    </row>
    <row r="99" spans="1:23" ht="15" x14ac:dyDescent="0.25">
      <c r="A99" s="727"/>
      <c r="B99" s="727"/>
      <c r="C99" s="727"/>
      <c r="D99" s="727"/>
      <c r="E99" s="727"/>
      <c r="F99" s="727"/>
      <c r="G99" s="727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7"/>
      <c r="W99" s="733"/>
    </row>
    <row r="100" spans="1:23" ht="15" x14ac:dyDescent="0.25">
      <c r="A100" s="727"/>
      <c r="B100" s="727"/>
      <c r="C100" s="727"/>
      <c r="D100" s="727"/>
      <c r="E100" s="727"/>
      <c r="F100" s="727"/>
      <c r="G100" s="727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7"/>
      <c r="W100" s="733"/>
    </row>
    <row r="101" spans="1:23" ht="15" x14ac:dyDescent="0.25">
      <c r="A101" s="727"/>
      <c r="B101" s="727"/>
      <c r="C101" s="727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7"/>
      <c r="W101" s="733"/>
    </row>
    <row r="102" spans="1:23" ht="15" x14ac:dyDescent="0.25">
      <c r="A102" s="727"/>
      <c r="B102" s="727"/>
      <c r="C102" s="727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7"/>
      <c r="W102" s="733"/>
    </row>
    <row r="103" spans="1:23" ht="15" x14ac:dyDescent="0.25">
      <c r="A103" s="727"/>
      <c r="B103" s="727"/>
      <c r="C103" s="727"/>
      <c r="D103" s="727"/>
      <c r="E103" s="727"/>
      <c r="F103" s="727"/>
      <c r="G103" s="727"/>
      <c r="H103" s="727"/>
      <c r="I103" s="727"/>
      <c r="J103" s="727"/>
      <c r="K103" s="727"/>
      <c r="L103" s="727"/>
      <c r="M103" s="727"/>
      <c r="N103" s="727"/>
      <c r="O103" s="727"/>
      <c r="P103" s="727"/>
      <c r="Q103" s="727"/>
      <c r="R103" s="727"/>
      <c r="S103" s="727"/>
      <c r="T103" s="727"/>
      <c r="U103" s="727"/>
      <c r="V103" s="727"/>
      <c r="W103" s="733"/>
    </row>
    <row r="104" spans="1:23" ht="15" x14ac:dyDescent="0.25">
      <c r="A104" s="727"/>
      <c r="B104" s="727"/>
      <c r="C104" s="727"/>
      <c r="D104" s="727"/>
      <c r="E104" s="727"/>
      <c r="F104" s="727"/>
      <c r="G104" s="727"/>
      <c r="H104" s="727"/>
      <c r="I104" s="727"/>
      <c r="J104" s="727"/>
      <c r="K104" s="727"/>
      <c r="L104" s="727"/>
      <c r="M104" s="727"/>
      <c r="N104" s="727"/>
      <c r="O104" s="727"/>
      <c r="P104" s="727"/>
      <c r="Q104" s="727"/>
      <c r="R104" s="727"/>
      <c r="S104" s="727"/>
      <c r="T104" s="727"/>
      <c r="U104" s="727"/>
      <c r="V104" s="727"/>
      <c r="W104" s="733"/>
    </row>
    <row r="105" spans="1:23" ht="15" x14ac:dyDescent="0.25">
      <c r="A105" s="727"/>
      <c r="B105" s="727"/>
      <c r="C105" s="727"/>
      <c r="D105" s="727"/>
      <c r="E105" s="727"/>
      <c r="F105" s="727"/>
      <c r="G105" s="727"/>
      <c r="H105" s="727"/>
      <c r="I105" s="727"/>
      <c r="J105" s="727"/>
      <c r="K105" s="727"/>
      <c r="L105" s="727"/>
      <c r="M105" s="727"/>
      <c r="N105" s="727"/>
      <c r="O105" s="727"/>
      <c r="P105" s="727"/>
      <c r="Q105" s="727"/>
      <c r="R105" s="727"/>
      <c r="S105" s="727"/>
      <c r="T105" s="727"/>
      <c r="U105" s="727"/>
      <c r="V105" s="727"/>
      <c r="W105" s="733"/>
    </row>
    <row r="106" spans="1:23" ht="15" x14ac:dyDescent="0.25">
      <c r="A106" s="727"/>
      <c r="B106" s="727"/>
      <c r="C106" s="727"/>
      <c r="D106" s="727"/>
      <c r="E106" s="727"/>
      <c r="F106" s="727"/>
      <c r="G106" s="727"/>
      <c r="H106" s="727"/>
      <c r="I106" s="727"/>
      <c r="J106" s="727"/>
      <c r="K106" s="727"/>
      <c r="L106" s="727"/>
      <c r="M106" s="727"/>
      <c r="N106" s="727"/>
      <c r="O106" s="727"/>
      <c r="P106" s="727"/>
      <c r="Q106" s="727"/>
      <c r="R106" s="727"/>
      <c r="S106" s="727"/>
      <c r="T106" s="727"/>
      <c r="U106" s="727"/>
      <c r="V106" s="727"/>
      <c r="W106" s="733"/>
    </row>
    <row r="107" spans="1:23" ht="15" x14ac:dyDescent="0.25">
      <c r="A107" s="727"/>
      <c r="B107" s="727"/>
      <c r="C107" s="727"/>
      <c r="D107" s="727"/>
      <c r="E107" s="727"/>
      <c r="F107" s="727"/>
      <c r="G107" s="727"/>
      <c r="H107" s="727"/>
      <c r="I107" s="727"/>
      <c r="J107" s="727"/>
      <c r="K107" s="727"/>
      <c r="L107" s="727"/>
      <c r="M107" s="727"/>
      <c r="N107" s="727"/>
      <c r="O107" s="727"/>
      <c r="P107" s="727"/>
      <c r="Q107" s="727"/>
      <c r="R107" s="727"/>
      <c r="S107" s="727"/>
      <c r="T107" s="727"/>
      <c r="U107" s="727"/>
      <c r="V107" s="727"/>
      <c r="W107" s="733"/>
    </row>
    <row r="108" spans="1:23" ht="15" x14ac:dyDescent="0.25">
      <c r="A108" s="727"/>
      <c r="B108" s="727"/>
      <c r="C108" s="727"/>
      <c r="D108" s="727"/>
      <c r="E108" s="727"/>
      <c r="F108" s="727"/>
      <c r="G108" s="727"/>
      <c r="H108" s="727"/>
      <c r="I108" s="727"/>
      <c r="J108" s="727"/>
      <c r="K108" s="727"/>
      <c r="L108" s="727"/>
      <c r="M108" s="727"/>
      <c r="N108" s="727"/>
      <c r="O108" s="727"/>
      <c r="P108" s="727"/>
      <c r="Q108" s="727"/>
      <c r="R108" s="727"/>
      <c r="S108" s="727"/>
      <c r="T108" s="727"/>
      <c r="U108" s="727"/>
      <c r="V108" s="727"/>
      <c r="W108" s="733"/>
    </row>
    <row r="109" spans="1:23" ht="15" x14ac:dyDescent="0.25">
      <c r="A109" s="727"/>
      <c r="B109" s="727"/>
      <c r="C109" s="727"/>
      <c r="D109" s="727"/>
      <c r="E109" s="727"/>
      <c r="F109" s="727"/>
      <c r="G109" s="727"/>
      <c r="H109" s="727"/>
      <c r="I109" s="727"/>
      <c r="J109" s="727"/>
      <c r="K109" s="727"/>
      <c r="L109" s="727"/>
      <c r="M109" s="727"/>
      <c r="N109" s="727"/>
      <c r="O109" s="727"/>
      <c r="P109" s="727"/>
      <c r="Q109" s="727"/>
      <c r="R109" s="727"/>
      <c r="S109" s="727"/>
      <c r="T109" s="727"/>
      <c r="U109" s="727"/>
      <c r="V109" s="727"/>
      <c r="W109" s="733"/>
    </row>
    <row r="110" spans="1:23" x14ac:dyDescent="0.2">
      <c r="A110" s="724"/>
      <c r="B110" s="724"/>
      <c r="C110" s="724"/>
      <c r="D110" s="724"/>
      <c r="E110" s="724"/>
      <c r="F110" s="724"/>
      <c r="G110" s="724"/>
      <c r="H110" s="724"/>
      <c r="I110" s="724"/>
      <c r="J110" s="724"/>
      <c r="K110" s="724"/>
      <c r="L110" s="724"/>
      <c r="M110" s="724"/>
      <c r="N110" s="724"/>
      <c r="O110" s="724"/>
      <c r="P110" s="724"/>
      <c r="Q110" s="724"/>
      <c r="R110" s="724"/>
      <c r="S110" s="724"/>
      <c r="T110" s="724"/>
      <c r="U110" s="724"/>
      <c r="V110" s="724"/>
      <c r="W110" s="733"/>
    </row>
    <row r="111" spans="1:23" x14ac:dyDescent="0.2">
      <c r="A111" s="724"/>
      <c r="B111" s="724"/>
      <c r="C111" s="724"/>
      <c r="D111" s="724"/>
      <c r="E111" s="724"/>
      <c r="F111" s="724"/>
      <c r="G111" s="724"/>
      <c r="H111" s="724"/>
      <c r="I111" s="724"/>
      <c r="J111" s="724"/>
      <c r="K111" s="724"/>
      <c r="L111" s="724"/>
      <c r="M111" s="724"/>
      <c r="N111" s="724"/>
      <c r="O111" s="724"/>
      <c r="P111" s="724"/>
      <c r="Q111" s="724"/>
      <c r="R111" s="724"/>
      <c r="S111" s="724"/>
      <c r="T111" s="724"/>
      <c r="U111" s="724"/>
      <c r="V111" s="724"/>
      <c r="W111" s="733"/>
    </row>
    <row r="112" spans="1:23" x14ac:dyDescent="0.2">
      <c r="A112" s="724"/>
      <c r="B112" s="724"/>
      <c r="C112" s="724"/>
      <c r="D112" s="724"/>
      <c r="E112" s="724"/>
      <c r="F112" s="724"/>
      <c r="G112" s="724"/>
      <c r="H112" s="724"/>
      <c r="I112" s="724"/>
      <c r="J112" s="724"/>
      <c r="K112" s="724"/>
      <c r="L112" s="724"/>
      <c r="M112" s="724"/>
      <c r="N112" s="724"/>
      <c r="O112" s="724"/>
      <c r="P112" s="724"/>
      <c r="Q112" s="724"/>
      <c r="R112" s="724"/>
      <c r="S112" s="724"/>
      <c r="T112" s="724"/>
      <c r="U112" s="724"/>
      <c r="V112" s="724"/>
      <c r="W112" s="733"/>
    </row>
    <row r="113" spans="1:23" x14ac:dyDescent="0.2">
      <c r="A113" s="724"/>
      <c r="B113" s="724"/>
      <c r="C113" s="724"/>
      <c r="D113" s="724"/>
      <c r="E113" s="724"/>
      <c r="F113" s="724"/>
      <c r="G113" s="724"/>
      <c r="H113" s="724"/>
      <c r="I113" s="724"/>
      <c r="J113" s="724"/>
      <c r="K113" s="724"/>
      <c r="L113" s="724"/>
      <c r="M113" s="724"/>
      <c r="N113" s="724"/>
      <c r="O113" s="724"/>
      <c r="P113" s="724"/>
      <c r="Q113" s="724"/>
      <c r="R113" s="724"/>
      <c r="S113" s="724"/>
      <c r="T113" s="724"/>
      <c r="U113" s="724"/>
      <c r="V113" s="724"/>
      <c r="W113" s="733"/>
    </row>
    <row r="114" spans="1:23" x14ac:dyDescent="0.2">
      <c r="A114" s="724"/>
      <c r="B114" s="724"/>
      <c r="C114" s="724"/>
      <c r="D114" s="724"/>
      <c r="E114" s="724"/>
      <c r="F114" s="724"/>
      <c r="G114" s="724"/>
      <c r="H114" s="724"/>
      <c r="I114" s="724"/>
      <c r="J114" s="724"/>
      <c r="K114" s="724"/>
      <c r="L114" s="724"/>
      <c r="M114" s="724"/>
      <c r="N114" s="724"/>
      <c r="O114" s="724"/>
      <c r="P114" s="724"/>
      <c r="Q114" s="724"/>
      <c r="R114" s="724"/>
      <c r="S114" s="724"/>
      <c r="T114" s="724"/>
      <c r="U114" s="724"/>
      <c r="V114" s="724"/>
      <c r="W114" s="733"/>
    </row>
    <row r="115" spans="1:23" x14ac:dyDescent="0.2">
      <c r="A115" s="724"/>
      <c r="B115" s="724"/>
      <c r="C115" s="724"/>
      <c r="D115" s="724"/>
      <c r="E115" s="724"/>
      <c r="F115" s="724"/>
      <c r="G115" s="724"/>
      <c r="H115" s="724"/>
      <c r="I115" s="724"/>
      <c r="J115" s="724"/>
      <c r="K115" s="724"/>
      <c r="L115" s="724"/>
      <c r="M115" s="724"/>
      <c r="N115" s="724"/>
      <c r="O115" s="724"/>
      <c r="P115" s="724"/>
      <c r="Q115" s="724"/>
      <c r="R115" s="724"/>
      <c r="S115" s="724"/>
      <c r="T115" s="724"/>
      <c r="U115" s="724"/>
      <c r="V115" s="724"/>
      <c r="W115" s="733"/>
    </row>
    <row r="116" spans="1:23" x14ac:dyDescent="0.2">
      <c r="A116" s="724"/>
      <c r="B116" s="724"/>
      <c r="C116" s="724"/>
      <c r="D116" s="724"/>
      <c r="E116" s="724"/>
      <c r="F116" s="724"/>
      <c r="G116" s="724"/>
      <c r="H116" s="724"/>
      <c r="I116" s="724"/>
      <c r="J116" s="724"/>
      <c r="K116" s="724"/>
      <c r="L116" s="724"/>
      <c r="M116" s="724"/>
      <c r="N116" s="724"/>
      <c r="O116" s="724"/>
      <c r="P116" s="724"/>
      <c r="Q116" s="724"/>
      <c r="R116" s="724"/>
      <c r="S116" s="724"/>
      <c r="T116" s="724"/>
      <c r="U116" s="724"/>
      <c r="V116" s="724"/>
      <c r="W116" s="733"/>
    </row>
    <row r="117" spans="1:23" x14ac:dyDescent="0.2">
      <c r="A117" s="724"/>
      <c r="B117" s="724"/>
      <c r="C117" s="724"/>
      <c r="D117" s="724"/>
      <c r="E117" s="724"/>
      <c r="F117" s="724"/>
      <c r="G117" s="724"/>
      <c r="H117" s="724"/>
      <c r="I117" s="724"/>
      <c r="J117" s="724"/>
      <c r="K117" s="724"/>
      <c r="L117" s="724"/>
      <c r="M117" s="724"/>
      <c r="N117" s="724"/>
      <c r="O117" s="724"/>
      <c r="P117" s="724"/>
      <c r="Q117" s="724"/>
      <c r="R117" s="724"/>
      <c r="S117" s="724"/>
      <c r="T117" s="724"/>
      <c r="U117" s="724"/>
      <c r="V117" s="724"/>
      <c r="W117" s="733"/>
    </row>
    <row r="118" spans="1:23" x14ac:dyDescent="0.2">
      <c r="D118" s="733"/>
      <c r="E118" s="733"/>
      <c r="F118" s="733"/>
      <c r="G118" s="733"/>
      <c r="H118" s="733"/>
      <c r="I118" s="733"/>
      <c r="J118" s="733"/>
      <c r="K118" s="733"/>
      <c r="L118" s="733"/>
      <c r="M118" s="733"/>
      <c r="N118" s="733"/>
      <c r="O118" s="733"/>
      <c r="P118" s="733"/>
      <c r="Q118" s="733"/>
      <c r="R118" s="733"/>
      <c r="S118" s="733"/>
      <c r="T118" s="733"/>
      <c r="U118" s="733"/>
      <c r="W118" s="733"/>
    </row>
    <row r="119" spans="1:23" x14ac:dyDescent="0.2">
      <c r="D119" s="733"/>
      <c r="E119" s="733"/>
      <c r="F119" s="733"/>
      <c r="G119" s="733"/>
      <c r="H119" s="733"/>
      <c r="I119" s="733"/>
      <c r="J119" s="733"/>
      <c r="K119" s="733"/>
      <c r="L119" s="733"/>
      <c r="M119" s="733"/>
      <c r="N119" s="733"/>
      <c r="O119" s="733"/>
      <c r="P119" s="733"/>
      <c r="Q119" s="733"/>
      <c r="R119" s="733"/>
      <c r="S119" s="733"/>
      <c r="T119" s="733"/>
      <c r="U119" s="733"/>
      <c r="W119" s="733"/>
    </row>
    <row r="120" spans="1:23" x14ac:dyDescent="0.2">
      <c r="D120" s="733"/>
      <c r="E120" s="733"/>
      <c r="F120" s="733"/>
      <c r="G120" s="733"/>
      <c r="H120" s="733"/>
      <c r="I120" s="733"/>
      <c r="J120" s="733"/>
      <c r="K120" s="733"/>
      <c r="L120" s="733"/>
      <c r="M120" s="733"/>
      <c r="N120" s="733"/>
      <c r="O120" s="733"/>
      <c r="P120" s="733"/>
      <c r="Q120" s="733"/>
      <c r="R120" s="733"/>
      <c r="S120" s="733"/>
      <c r="T120" s="733"/>
      <c r="U120" s="733"/>
      <c r="W120" s="733"/>
    </row>
    <row r="121" spans="1:23" x14ac:dyDescent="0.2">
      <c r="D121" s="733"/>
      <c r="E121" s="733"/>
      <c r="F121" s="733"/>
      <c r="G121" s="733"/>
      <c r="H121" s="733"/>
      <c r="I121" s="733"/>
      <c r="J121" s="733"/>
      <c r="K121" s="733"/>
      <c r="L121" s="733"/>
      <c r="M121" s="733"/>
      <c r="N121" s="733"/>
      <c r="O121" s="733"/>
      <c r="P121" s="733"/>
      <c r="Q121" s="733"/>
      <c r="R121" s="733"/>
      <c r="S121" s="733"/>
      <c r="T121" s="733"/>
      <c r="U121" s="733"/>
      <c r="W121" s="733"/>
    </row>
    <row r="122" spans="1:23" x14ac:dyDescent="0.2">
      <c r="D122" s="733"/>
      <c r="E122" s="733"/>
      <c r="F122" s="733"/>
      <c r="G122" s="733"/>
      <c r="H122" s="733"/>
      <c r="I122" s="733"/>
      <c r="J122" s="733"/>
      <c r="K122" s="733"/>
      <c r="L122" s="733"/>
      <c r="M122" s="733"/>
      <c r="N122" s="733"/>
      <c r="O122" s="733"/>
      <c r="P122" s="733"/>
      <c r="Q122" s="733"/>
      <c r="R122" s="733"/>
      <c r="S122" s="733"/>
      <c r="T122" s="733"/>
      <c r="U122" s="733"/>
      <c r="W122" s="733"/>
    </row>
    <row r="123" spans="1:23" x14ac:dyDescent="0.2">
      <c r="D123" s="733"/>
      <c r="E123" s="733"/>
      <c r="F123" s="733"/>
      <c r="G123" s="733"/>
      <c r="H123" s="733"/>
      <c r="I123" s="733"/>
      <c r="J123" s="733"/>
      <c r="K123" s="733"/>
      <c r="L123" s="733"/>
      <c r="M123" s="733"/>
      <c r="N123" s="733"/>
      <c r="O123" s="733"/>
      <c r="P123" s="733"/>
      <c r="Q123" s="733"/>
      <c r="R123" s="733"/>
      <c r="S123" s="733"/>
      <c r="T123" s="733"/>
      <c r="U123" s="733"/>
      <c r="W123" s="733"/>
    </row>
    <row r="124" spans="1:23" x14ac:dyDescent="0.2">
      <c r="D124" s="733"/>
      <c r="E124" s="733"/>
      <c r="F124" s="733"/>
      <c r="G124" s="733"/>
      <c r="H124" s="733"/>
      <c r="I124" s="733"/>
      <c r="J124" s="733"/>
      <c r="K124" s="733"/>
      <c r="L124" s="733"/>
      <c r="M124" s="733"/>
      <c r="N124" s="733"/>
      <c r="O124" s="733"/>
      <c r="P124" s="733"/>
      <c r="Q124" s="733"/>
      <c r="R124" s="733"/>
      <c r="S124" s="733"/>
      <c r="T124" s="733"/>
      <c r="U124" s="733"/>
      <c r="W124" s="733"/>
    </row>
    <row r="125" spans="1:23" x14ac:dyDescent="0.2">
      <c r="D125" s="733"/>
      <c r="E125" s="733"/>
      <c r="F125" s="733"/>
      <c r="G125" s="733"/>
      <c r="H125" s="733"/>
      <c r="I125" s="733"/>
      <c r="J125" s="733"/>
      <c r="K125" s="733"/>
      <c r="L125" s="733"/>
      <c r="M125" s="733"/>
      <c r="N125" s="733"/>
      <c r="O125" s="733"/>
      <c r="P125" s="733"/>
      <c r="Q125" s="733"/>
      <c r="R125" s="733"/>
      <c r="S125" s="733"/>
      <c r="T125" s="733"/>
      <c r="U125" s="733"/>
      <c r="W125" s="733"/>
    </row>
    <row r="126" spans="1:23" x14ac:dyDescent="0.2">
      <c r="D126" s="733"/>
      <c r="E126" s="733"/>
      <c r="F126" s="733"/>
      <c r="G126" s="733"/>
      <c r="H126" s="733"/>
      <c r="I126" s="733"/>
      <c r="J126" s="733"/>
      <c r="K126" s="733"/>
      <c r="L126" s="733"/>
      <c r="M126" s="733"/>
      <c r="N126" s="733"/>
      <c r="O126" s="733"/>
      <c r="P126" s="733"/>
      <c r="Q126" s="733"/>
      <c r="R126" s="733"/>
      <c r="S126" s="733"/>
      <c r="T126" s="733"/>
      <c r="U126" s="733"/>
      <c r="W126" s="733"/>
    </row>
    <row r="127" spans="1:23" x14ac:dyDescent="0.2">
      <c r="D127" s="733"/>
      <c r="E127" s="733"/>
      <c r="F127" s="733"/>
      <c r="G127" s="733"/>
      <c r="H127" s="733"/>
      <c r="I127" s="733"/>
      <c r="J127" s="733"/>
      <c r="K127" s="733"/>
      <c r="L127" s="733"/>
      <c r="M127" s="733"/>
      <c r="N127" s="733"/>
      <c r="O127" s="733"/>
      <c r="P127" s="733"/>
      <c r="Q127" s="733"/>
      <c r="R127" s="733"/>
      <c r="S127" s="733"/>
      <c r="T127" s="733"/>
      <c r="U127" s="733"/>
      <c r="W127" s="733"/>
    </row>
    <row r="128" spans="1:23" x14ac:dyDescent="0.2">
      <c r="D128" s="733"/>
      <c r="E128" s="733"/>
      <c r="F128" s="733"/>
      <c r="G128" s="733"/>
      <c r="H128" s="733"/>
      <c r="I128" s="733"/>
      <c r="J128" s="733"/>
      <c r="K128" s="733"/>
      <c r="L128" s="733"/>
      <c r="M128" s="733"/>
      <c r="N128" s="733"/>
      <c r="O128" s="733"/>
      <c r="P128" s="733"/>
      <c r="Q128" s="733"/>
      <c r="R128" s="733"/>
      <c r="S128" s="733"/>
      <c r="T128" s="733"/>
      <c r="U128" s="733"/>
      <c r="W128" s="733"/>
    </row>
    <row r="129" spans="4:23" x14ac:dyDescent="0.2">
      <c r="D129" s="733"/>
      <c r="E129" s="733"/>
      <c r="F129" s="733"/>
      <c r="G129" s="733"/>
      <c r="H129" s="733"/>
      <c r="I129" s="733"/>
      <c r="J129" s="733"/>
      <c r="K129" s="733"/>
      <c r="L129" s="733"/>
      <c r="M129" s="733"/>
      <c r="N129" s="733"/>
      <c r="O129" s="733"/>
      <c r="P129" s="733"/>
      <c r="Q129" s="733"/>
      <c r="R129" s="733"/>
      <c r="S129" s="733"/>
      <c r="T129" s="733"/>
      <c r="U129" s="733"/>
      <c r="W129" s="733"/>
    </row>
    <row r="130" spans="4:23" x14ac:dyDescent="0.2">
      <c r="D130" s="733"/>
      <c r="E130" s="733"/>
      <c r="F130" s="733"/>
      <c r="G130" s="733"/>
      <c r="H130" s="733"/>
      <c r="I130" s="733"/>
      <c r="J130" s="733"/>
      <c r="K130" s="733"/>
      <c r="L130" s="733"/>
      <c r="M130" s="733"/>
      <c r="N130" s="733"/>
      <c r="O130" s="733"/>
      <c r="P130" s="733"/>
      <c r="Q130" s="733"/>
      <c r="R130" s="733"/>
      <c r="S130" s="733"/>
      <c r="T130" s="733"/>
      <c r="U130" s="733"/>
      <c r="W130" s="733"/>
    </row>
    <row r="131" spans="4:23" x14ac:dyDescent="0.2">
      <c r="D131" s="733"/>
      <c r="E131" s="733"/>
      <c r="F131" s="733"/>
      <c r="G131" s="733"/>
      <c r="H131" s="733"/>
      <c r="I131" s="733"/>
      <c r="J131" s="733"/>
      <c r="K131" s="733"/>
      <c r="L131" s="733"/>
      <c r="M131" s="733"/>
      <c r="N131" s="733"/>
      <c r="O131" s="733"/>
      <c r="P131" s="733"/>
      <c r="Q131" s="733"/>
      <c r="R131" s="733"/>
      <c r="S131" s="733"/>
      <c r="T131" s="733"/>
      <c r="U131" s="733"/>
      <c r="W131" s="733"/>
    </row>
    <row r="132" spans="4:23" x14ac:dyDescent="0.2">
      <c r="D132" s="733"/>
      <c r="E132" s="733"/>
      <c r="F132" s="733"/>
      <c r="G132" s="733"/>
      <c r="H132" s="733"/>
      <c r="I132" s="733"/>
      <c r="J132" s="733"/>
      <c r="K132" s="733"/>
      <c r="L132" s="733"/>
      <c r="M132" s="733"/>
      <c r="N132" s="733"/>
      <c r="O132" s="733"/>
      <c r="P132" s="733"/>
      <c r="Q132" s="733"/>
      <c r="R132" s="733"/>
      <c r="S132" s="733"/>
      <c r="T132" s="733"/>
      <c r="U132" s="733"/>
      <c r="W132" s="733"/>
    </row>
    <row r="133" spans="4:23" x14ac:dyDescent="0.2">
      <c r="D133" s="733"/>
      <c r="E133" s="733"/>
      <c r="F133" s="733"/>
      <c r="G133" s="733"/>
      <c r="H133" s="733"/>
      <c r="I133" s="733"/>
      <c r="J133" s="733"/>
      <c r="K133" s="733"/>
      <c r="L133" s="733"/>
      <c r="M133" s="733"/>
      <c r="N133" s="733"/>
      <c r="O133" s="733"/>
      <c r="P133" s="733"/>
      <c r="Q133" s="733"/>
      <c r="R133" s="733"/>
      <c r="S133" s="733"/>
      <c r="T133" s="733"/>
      <c r="U133" s="733"/>
      <c r="W133" s="733"/>
    </row>
    <row r="134" spans="4:23" x14ac:dyDescent="0.2">
      <c r="D134" s="733"/>
      <c r="E134" s="733"/>
      <c r="F134" s="733"/>
      <c r="G134" s="733"/>
      <c r="H134" s="733"/>
      <c r="I134" s="733"/>
      <c r="J134" s="733"/>
      <c r="K134" s="733"/>
      <c r="L134" s="733"/>
      <c r="M134" s="733"/>
      <c r="N134" s="733"/>
      <c r="O134" s="733"/>
      <c r="P134" s="733"/>
      <c r="Q134" s="733"/>
      <c r="R134" s="733"/>
      <c r="S134" s="733"/>
      <c r="T134" s="733"/>
      <c r="U134" s="733"/>
      <c r="W134" s="733"/>
    </row>
  </sheetData>
  <printOptions horizontalCentered="1"/>
  <pageMargins left="0" right="0" top="0.39370078740157483" bottom="0.39370078740157483" header="0" footer="0"/>
  <pageSetup scale="82" fitToHeight="3" orientation="landscape" r:id="rId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1"/>
  <sheetViews>
    <sheetView workbookViewId="0"/>
  </sheetViews>
  <sheetFormatPr baseColWidth="10" defaultColWidth="12.83203125" defaultRowHeight="12.75" customHeight="1" x14ac:dyDescent="0.2"/>
  <cols>
    <col min="1" max="2" width="6.6640625" style="733" customWidth="1"/>
    <col min="3" max="3" width="8.33203125" style="733" customWidth="1"/>
    <col min="4" max="11" width="10.1640625" style="734" customWidth="1"/>
    <col min="12" max="13" width="11.33203125" style="734" customWidth="1"/>
    <col min="14" max="16" width="10.1640625" style="734" customWidth="1"/>
    <col min="17" max="20" width="7.5" style="735" customWidth="1"/>
    <col min="21" max="21" width="7.5" style="735" bestFit="1" customWidth="1"/>
    <col min="22" max="16384" width="12.83203125" style="733"/>
  </cols>
  <sheetData>
    <row r="1" spans="1:21" s="729" customFormat="1" ht="15.75" customHeight="1" x14ac:dyDescent="0.25">
      <c r="A1" s="728" t="s">
        <v>2366</v>
      </c>
      <c r="D1" s="730"/>
      <c r="E1" s="730"/>
      <c r="F1" s="730"/>
      <c r="G1" s="730"/>
      <c r="H1" s="730"/>
      <c r="I1" s="730"/>
      <c r="J1" s="730"/>
      <c r="K1" s="730"/>
      <c r="L1" s="730"/>
      <c r="M1" s="730"/>
      <c r="N1" s="730"/>
      <c r="O1" s="730"/>
      <c r="P1" s="730"/>
      <c r="Q1" s="732"/>
      <c r="R1" s="732"/>
      <c r="S1" s="732"/>
      <c r="T1" s="732"/>
      <c r="U1" s="732"/>
    </row>
    <row r="2" spans="1:21" s="729" customFormat="1" ht="15.75" customHeight="1" x14ac:dyDescent="0.25">
      <c r="A2" s="731" t="s">
        <v>2357</v>
      </c>
      <c r="D2" s="730"/>
      <c r="E2" s="730"/>
      <c r="F2" s="730"/>
      <c r="G2" s="730"/>
      <c r="H2" s="730"/>
      <c r="I2" s="730"/>
      <c r="J2" s="730"/>
      <c r="K2" s="730"/>
      <c r="L2" s="730"/>
      <c r="M2" s="730"/>
      <c r="N2" s="730"/>
      <c r="O2" s="730"/>
      <c r="P2" s="730"/>
      <c r="Q2" s="732"/>
      <c r="R2" s="732"/>
      <c r="S2" s="732"/>
      <c r="T2" s="732"/>
      <c r="U2" s="732"/>
    </row>
    <row r="3" spans="1:21" ht="12.75" customHeight="1" thickBot="1" x14ac:dyDescent="0.25"/>
    <row r="4" spans="1:21" ht="12.75" customHeight="1" thickTop="1" x14ac:dyDescent="0.2">
      <c r="A4" s="724"/>
      <c r="B4" s="724"/>
      <c r="C4" s="724"/>
      <c r="D4" s="724" t="s">
        <v>2358</v>
      </c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33"/>
      <c r="R4" s="733"/>
      <c r="S4" s="733"/>
      <c r="T4" s="733"/>
      <c r="U4" s="733"/>
    </row>
    <row r="5" spans="1:21" ht="22.5" customHeight="1" x14ac:dyDescent="0.2">
      <c r="A5" s="724" t="s">
        <v>124</v>
      </c>
      <c r="B5" s="724" t="s">
        <v>126</v>
      </c>
      <c r="C5" s="724" t="s">
        <v>2359</v>
      </c>
      <c r="D5" s="725" t="s">
        <v>127</v>
      </c>
      <c r="E5" s="725" t="s">
        <v>128</v>
      </c>
      <c r="F5" s="725" t="s">
        <v>130</v>
      </c>
      <c r="G5" s="725" t="s">
        <v>131</v>
      </c>
      <c r="H5" s="725" t="s">
        <v>134</v>
      </c>
      <c r="I5" s="725" t="s">
        <v>135</v>
      </c>
      <c r="J5" s="725" t="s">
        <v>138</v>
      </c>
      <c r="K5" s="725" t="s">
        <v>139</v>
      </c>
      <c r="L5" s="725" t="s">
        <v>153</v>
      </c>
      <c r="M5" s="725" t="s">
        <v>154</v>
      </c>
      <c r="N5" s="725" t="s">
        <v>150</v>
      </c>
      <c r="O5" s="725" t="s">
        <v>2367</v>
      </c>
      <c r="P5" s="725" t="s">
        <v>2360</v>
      </c>
      <c r="Q5" s="733"/>
      <c r="R5" s="733"/>
      <c r="S5" s="733"/>
      <c r="T5" s="733"/>
      <c r="U5" s="733"/>
    </row>
    <row r="6" spans="1:21" ht="12.75" customHeight="1" x14ac:dyDescent="0.2">
      <c r="A6" s="724" t="s">
        <v>1685</v>
      </c>
      <c r="B6" s="724"/>
      <c r="C6" s="724"/>
      <c r="D6" s="726"/>
      <c r="E6" s="726"/>
      <c r="F6" s="726"/>
      <c r="G6" s="726"/>
      <c r="H6" s="726"/>
      <c r="I6" s="726"/>
      <c r="J6" s="726"/>
      <c r="K6" s="726"/>
      <c r="L6" s="726"/>
      <c r="M6" s="726"/>
      <c r="N6" s="726"/>
      <c r="O6" s="726"/>
      <c r="P6" s="726"/>
      <c r="Q6" s="733"/>
      <c r="R6" s="733"/>
      <c r="S6" s="733"/>
      <c r="T6" s="733"/>
      <c r="U6" s="733"/>
    </row>
    <row r="7" spans="1:21" ht="12.75" customHeight="1" x14ac:dyDescent="0.2">
      <c r="A7" s="724"/>
      <c r="B7" s="724" t="s">
        <v>18</v>
      </c>
      <c r="C7" s="724"/>
      <c r="D7" s="726"/>
      <c r="E7" s="726"/>
      <c r="F7" s="726"/>
      <c r="G7" s="726"/>
      <c r="H7" s="726"/>
      <c r="I7" s="726"/>
      <c r="J7" s="726"/>
      <c r="K7" s="726"/>
      <c r="L7" s="726"/>
      <c r="M7" s="726"/>
      <c r="N7" s="726"/>
      <c r="O7" s="726"/>
      <c r="P7" s="726"/>
      <c r="Q7" s="733"/>
      <c r="R7" s="733"/>
      <c r="S7" s="733"/>
      <c r="T7" s="733"/>
      <c r="U7" s="733"/>
    </row>
    <row r="8" spans="1:21" ht="12.75" customHeight="1" x14ac:dyDescent="0.2">
      <c r="A8" s="724"/>
      <c r="B8" s="724"/>
      <c r="C8" s="724" t="s">
        <v>2361</v>
      </c>
      <c r="D8" s="726">
        <v>33227</v>
      </c>
      <c r="E8" s="726">
        <v>32640</v>
      </c>
      <c r="F8" s="726">
        <v>34252</v>
      </c>
      <c r="G8" s="726">
        <v>33261</v>
      </c>
      <c r="H8" s="726">
        <v>31379</v>
      </c>
      <c r="I8" s="726">
        <v>31439</v>
      </c>
      <c r="J8" s="726">
        <v>31182</v>
      </c>
      <c r="K8" s="726">
        <v>31662</v>
      </c>
      <c r="L8" s="726">
        <v>29575</v>
      </c>
      <c r="M8" s="726">
        <v>30598</v>
      </c>
      <c r="N8" s="726">
        <v>96813</v>
      </c>
      <c r="O8" s="726">
        <v>96362</v>
      </c>
      <c r="P8" s="726">
        <v>193175</v>
      </c>
      <c r="Q8" s="733"/>
      <c r="R8" s="733"/>
      <c r="S8" s="733"/>
      <c r="T8" s="733"/>
      <c r="U8" s="733"/>
    </row>
    <row r="9" spans="1:21" ht="12.75" customHeight="1" x14ac:dyDescent="0.2">
      <c r="A9" s="724"/>
      <c r="B9" s="724"/>
      <c r="C9" s="724"/>
      <c r="D9" s="726"/>
      <c r="E9" s="726"/>
      <c r="F9" s="726"/>
      <c r="G9" s="726"/>
      <c r="H9" s="726"/>
      <c r="I9" s="726"/>
      <c r="J9" s="726"/>
      <c r="K9" s="726"/>
      <c r="L9" s="726"/>
      <c r="M9" s="726"/>
      <c r="N9" s="726"/>
      <c r="O9" s="726"/>
      <c r="P9" s="726"/>
      <c r="Q9" s="733"/>
      <c r="R9" s="733"/>
      <c r="S9" s="733"/>
      <c r="T9" s="733"/>
      <c r="U9" s="733"/>
    </row>
    <row r="10" spans="1:21" ht="12.75" customHeight="1" x14ac:dyDescent="0.2">
      <c r="A10" s="724" t="s">
        <v>12</v>
      </c>
      <c r="B10" s="724"/>
      <c r="C10" s="724"/>
      <c r="D10" s="726"/>
      <c r="E10" s="726"/>
      <c r="F10" s="726"/>
      <c r="G10" s="726"/>
      <c r="H10" s="726"/>
      <c r="I10" s="726"/>
      <c r="J10" s="726"/>
      <c r="K10" s="726"/>
      <c r="L10" s="726"/>
      <c r="M10" s="726"/>
      <c r="N10" s="726"/>
      <c r="O10" s="726"/>
      <c r="P10" s="726"/>
      <c r="Q10" s="733"/>
      <c r="R10" s="733"/>
      <c r="S10" s="733"/>
      <c r="T10" s="733"/>
      <c r="U10" s="733"/>
    </row>
    <row r="11" spans="1:21" ht="12.75" customHeight="1" x14ac:dyDescent="0.2">
      <c r="A11" s="724"/>
      <c r="B11" s="724" t="s">
        <v>18</v>
      </c>
      <c r="C11" s="724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33"/>
      <c r="R11" s="733"/>
      <c r="S11" s="733"/>
      <c r="T11" s="733"/>
      <c r="U11" s="733"/>
    </row>
    <row r="12" spans="1:21" ht="12.75" customHeight="1" x14ac:dyDescent="0.2">
      <c r="A12" s="724"/>
      <c r="B12" s="724"/>
      <c r="C12" s="724" t="s">
        <v>2361</v>
      </c>
      <c r="D12" s="726">
        <v>7504</v>
      </c>
      <c r="E12" s="726">
        <v>7142</v>
      </c>
      <c r="F12" s="726">
        <v>7928</v>
      </c>
      <c r="G12" s="726">
        <v>7377</v>
      </c>
      <c r="H12" s="726">
        <v>7204</v>
      </c>
      <c r="I12" s="726">
        <v>7042</v>
      </c>
      <c r="J12" s="726">
        <v>7549</v>
      </c>
      <c r="K12" s="726">
        <v>7205</v>
      </c>
      <c r="L12" s="726">
        <v>7082</v>
      </c>
      <c r="M12" s="726">
        <v>6912</v>
      </c>
      <c r="N12" s="726">
        <v>22681</v>
      </c>
      <c r="O12" s="726">
        <v>21624</v>
      </c>
      <c r="P12" s="726">
        <v>44305</v>
      </c>
      <c r="Q12" s="733"/>
      <c r="R12" s="733"/>
      <c r="S12" s="733"/>
      <c r="T12" s="733"/>
      <c r="U12" s="733"/>
    </row>
    <row r="13" spans="1:21" ht="12.75" customHeight="1" x14ac:dyDescent="0.2">
      <c r="A13" s="724"/>
      <c r="B13" s="724"/>
      <c r="C13" s="724"/>
      <c r="D13" s="726"/>
      <c r="E13" s="726"/>
      <c r="F13" s="726"/>
      <c r="G13" s="726"/>
      <c r="H13" s="726"/>
      <c r="I13" s="726"/>
      <c r="J13" s="726"/>
      <c r="K13" s="726"/>
      <c r="L13" s="726"/>
      <c r="M13" s="726"/>
      <c r="N13" s="726"/>
      <c r="O13" s="726"/>
      <c r="P13" s="726"/>
      <c r="Q13" s="733"/>
      <c r="R13" s="733"/>
      <c r="S13" s="733"/>
      <c r="T13" s="733"/>
      <c r="U13" s="733"/>
    </row>
    <row r="14" spans="1:21" ht="12.75" customHeight="1" x14ac:dyDescent="0.2">
      <c r="A14" s="724"/>
      <c r="B14" s="724" t="s">
        <v>52</v>
      </c>
      <c r="C14" s="724"/>
      <c r="D14" s="726"/>
      <c r="E14" s="726"/>
      <c r="F14" s="726"/>
      <c r="G14" s="726"/>
      <c r="H14" s="726"/>
      <c r="I14" s="726"/>
      <c r="J14" s="726"/>
      <c r="K14" s="726"/>
      <c r="L14" s="726"/>
      <c r="M14" s="726"/>
      <c r="N14" s="726"/>
      <c r="O14" s="726"/>
      <c r="P14" s="726"/>
      <c r="Q14" s="733"/>
      <c r="R14" s="733"/>
      <c r="S14" s="733"/>
      <c r="T14" s="733"/>
      <c r="U14" s="733"/>
    </row>
    <row r="15" spans="1:21" ht="12.75" customHeight="1" x14ac:dyDescent="0.2">
      <c r="A15" s="724"/>
      <c r="B15" s="724"/>
      <c r="C15" s="724" t="s">
        <v>2361</v>
      </c>
      <c r="D15" s="726">
        <v>5811</v>
      </c>
      <c r="E15" s="726">
        <v>5497</v>
      </c>
      <c r="F15" s="726">
        <v>5964</v>
      </c>
      <c r="G15" s="726">
        <v>5574</v>
      </c>
      <c r="H15" s="726">
        <v>5404</v>
      </c>
      <c r="I15" s="726">
        <v>5407</v>
      </c>
      <c r="J15" s="726">
        <v>5859</v>
      </c>
      <c r="K15" s="726">
        <v>5594</v>
      </c>
      <c r="L15" s="726">
        <v>5547</v>
      </c>
      <c r="M15" s="726">
        <v>5393</v>
      </c>
      <c r="N15" s="726">
        <v>17227</v>
      </c>
      <c r="O15" s="726">
        <v>16575</v>
      </c>
      <c r="P15" s="726">
        <v>33802</v>
      </c>
      <c r="Q15" s="733"/>
      <c r="R15" s="733"/>
      <c r="S15" s="733"/>
      <c r="T15" s="733"/>
      <c r="U15" s="733"/>
    </row>
    <row r="16" spans="1:21" ht="12.75" customHeight="1" x14ac:dyDescent="0.2">
      <c r="A16" s="724"/>
      <c r="B16" s="724"/>
      <c r="C16" s="724"/>
      <c r="D16" s="726"/>
      <c r="E16" s="726"/>
      <c r="F16" s="726"/>
      <c r="G16" s="726"/>
      <c r="H16" s="726"/>
      <c r="I16" s="726"/>
      <c r="J16" s="726"/>
      <c r="K16" s="726"/>
      <c r="L16" s="726"/>
      <c r="M16" s="726"/>
      <c r="N16" s="726"/>
      <c r="O16" s="726"/>
      <c r="P16" s="726"/>
      <c r="Q16" s="733"/>
      <c r="R16" s="733"/>
      <c r="S16" s="733"/>
      <c r="T16" s="733"/>
      <c r="U16" s="733"/>
    </row>
    <row r="17" spans="1:21" ht="12.75" customHeight="1" x14ac:dyDescent="0.2">
      <c r="A17" s="724"/>
      <c r="B17" s="724" t="s">
        <v>1640</v>
      </c>
      <c r="C17" s="724"/>
      <c r="D17" s="726"/>
      <c r="E17" s="726"/>
      <c r="F17" s="726"/>
      <c r="G17" s="726"/>
      <c r="H17" s="726"/>
      <c r="I17" s="726"/>
      <c r="J17" s="726"/>
      <c r="K17" s="726"/>
      <c r="L17" s="726"/>
      <c r="M17" s="726"/>
      <c r="N17" s="726"/>
      <c r="O17" s="726"/>
      <c r="P17" s="726"/>
      <c r="Q17" s="733"/>
      <c r="R17" s="733"/>
      <c r="S17" s="733"/>
      <c r="T17" s="733"/>
      <c r="U17" s="733"/>
    </row>
    <row r="18" spans="1:21" ht="12.75" customHeight="1" x14ac:dyDescent="0.2">
      <c r="A18" s="724"/>
      <c r="B18" s="724"/>
      <c r="C18" s="724" t="s">
        <v>2361</v>
      </c>
      <c r="D18" s="726">
        <v>171</v>
      </c>
      <c r="E18" s="726">
        <v>170</v>
      </c>
      <c r="F18" s="726">
        <v>176</v>
      </c>
      <c r="G18" s="726">
        <v>173</v>
      </c>
      <c r="H18" s="726">
        <v>176</v>
      </c>
      <c r="I18" s="726">
        <v>181</v>
      </c>
      <c r="J18" s="726">
        <v>174</v>
      </c>
      <c r="K18" s="726">
        <v>172</v>
      </c>
      <c r="L18" s="726">
        <v>179</v>
      </c>
      <c r="M18" s="726">
        <v>174</v>
      </c>
      <c r="N18" s="726">
        <v>526</v>
      </c>
      <c r="O18" s="726">
        <v>526</v>
      </c>
      <c r="P18" s="726">
        <v>1052</v>
      </c>
      <c r="Q18" s="733"/>
      <c r="R18" s="733"/>
      <c r="S18" s="733"/>
      <c r="T18" s="733"/>
      <c r="U18" s="733"/>
    </row>
    <row r="19" spans="1:21" ht="12.75" customHeight="1" x14ac:dyDescent="0.2">
      <c r="A19" s="724"/>
      <c r="B19" s="724"/>
      <c r="C19" s="724"/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33"/>
      <c r="R19" s="733"/>
      <c r="S19" s="733"/>
      <c r="T19" s="733"/>
      <c r="U19" s="733"/>
    </row>
    <row r="20" spans="1:21" ht="12.75" customHeight="1" x14ac:dyDescent="0.2">
      <c r="A20" s="724"/>
      <c r="B20" s="724" t="s">
        <v>56</v>
      </c>
      <c r="C20" s="724"/>
      <c r="D20" s="726"/>
      <c r="E20" s="726"/>
      <c r="F20" s="726"/>
      <c r="G20" s="726"/>
      <c r="H20" s="726"/>
      <c r="I20" s="726"/>
      <c r="J20" s="726"/>
      <c r="K20" s="726"/>
      <c r="L20" s="726"/>
      <c r="M20" s="726"/>
      <c r="N20" s="726"/>
      <c r="O20" s="726"/>
      <c r="P20" s="726"/>
      <c r="Q20" s="733"/>
      <c r="R20" s="733"/>
      <c r="S20" s="733"/>
      <c r="T20" s="733"/>
      <c r="U20" s="733"/>
    </row>
    <row r="21" spans="1:21" ht="12.75" customHeight="1" x14ac:dyDescent="0.2">
      <c r="A21" s="724"/>
      <c r="B21" s="724"/>
      <c r="C21" s="724" t="s">
        <v>2361</v>
      </c>
      <c r="D21" s="726">
        <v>1522</v>
      </c>
      <c r="E21" s="726">
        <v>1475</v>
      </c>
      <c r="F21" s="726">
        <v>1788</v>
      </c>
      <c r="G21" s="726">
        <v>1630</v>
      </c>
      <c r="H21" s="726">
        <v>1624</v>
      </c>
      <c r="I21" s="726">
        <v>1454</v>
      </c>
      <c r="J21" s="726">
        <v>1516</v>
      </c>
      <c r="K21" s="726">
        <v>1439</v>
      </c>
      <c r="L21" s="726">
        <v>1356</v>
      </c>
      <c r="M21" s="726">
        <v>1345</v>
      </c>
      <c r="N21" s="726">
        <v>4928</v>
      </c>
      <c r="O21" s="726">
        <v>4523</v>
      </c>
      <c r="P21" s="726">
        <v>9451</v>
      </c>
      <c r="Q21" s="733"/>
      <c r="R21" s="733"/>
      <c r="S21" s="733"/>
      <c r="T21" s="733"/>
      <c r="U21" s="733"/>
    </row>
    <row r="22" spans="1:21" ht="12.75" customHeight="1" x14ac:dyDescent="0.2">
      <c r="A22" s="724"/>
      <c r="B22" s="724"/>
      <c r="C22" s="724"/>
      <c r="D22" s="726"/>
      <c r="E22" s="726"/>
      <c r="F22" s="726"/>
      <c r="G22" s="726"/>
      <c r="H22" s="726"/>
      <c r="I22" s="726"/>
      <c r="J22" s="726"/>
      <c r="K22" s="726"/>
      <c r="L22" s="726"/>
      <c r="M22" s="726"/>
      <c r="N22" s="726"/>
      <c r="O22" s="726"/>
      <c r="P22" s="726"/>
      <c r="Q22" s="733"/>
      <c r="R22" s="733"/>
      <c r="S22" s="733"/>
      <c r="T22" s="733"/>
      <c r="U22" s="733"/>
    </row>
    <row r="23" spans="1:21" ht="12.75" customHeight="1" x14ac:dyDescent="0.2">
      <c r="A23" s="724" t="s">
        <v>13</v>
      </c>
      <c r="B23" s="724"/>
      <c r="C23" s="724"/>
      <c r="D23" s="726"/>
      <c r="E23" s="726"/>
      <c r="F23" s="726"/>
      <c r="G23" s="726"/>
      <c r="H23" s="726"/>
      <c r="I23" s="726"/>
      <c r="J23" s="726"/>
      <c r="K23" s="726"/>
      <c r="L23" s="726"/>
      <c r="M23" s="726"/>
      <c r="N23" s="726"/>
      <c r="O23" s="726"/>
      <c r="P23" s="726"/>
      <c r="Q23" s="733"/>
      <c r="R23" s="733"/>
      <c r="S23" s="733"/>
      <c r="T23" s="733"/>
      <c r="U23" s="733"/>
    </row>
    <row r="24" spans="1:21" ht="12.75" customHeight="1" x14ac:dyDescent="0.2">
      <c r="A24" s="724"/>
      <c r="B24" s="724" t="s">
        <v>54</v>
      </c>
      <c r="C24" s="724"/>
      <c r="D24" s="726"/>
      <c r="E24" s="726"/>
      <c r="F24" s="726"/>
      <c r="G24" s="726"/>
      <c r="H24" s="726"/>
      <c r="I24" s="726"/>
      <c r="J24" s="726"/>
      <c r="K24" s="726"/>
      <c r="L24" s="726"/>
      <c r="M24" s="726"/>
      <c r="N24" s="726"/>
      <c r="O24" s="726"/>
      <c r="P24" s="726"/>
      <c r="Q24" s="733"/>
      <c r="R24" s="733"/>
      <c r="S24" s="733"/>
      <c r="T24" s="733"/>
      <c r="U24" s="733"/>
    </row>
    <row r="25" spans="1:21" ht="12.75" customHeight="1" x14ac:dyDescent="0.2">
      <c r="A25" s="724"/>
      <c r="B25" s="724"/>
      <c r="C25" s="724" t="s">
        <v>2361</v>
      </c>
      <c r="D25" s="726">
        <v>173</v>
      </c>
      <c r="E25" s="726">
        <v>201</v>
      </c>
      <c r="F25" s="726">
        <v>175</v>
      </c>
      <c r="G25" s="726">
        <v>209</v>
      </c>
      <c r="H25" s="726">
        <v>183</v>
      </c>
      <c r="I25" s="726">
        <v>195</v>
      </c>
      <c r="J25" s="726">
        <v>204</v>
      </c>
      <c r="K25" s="726">
        <v>196</v>
      </c>
      <c r="L25" s="726">
        <v>168</v>
      </c>
      <c r="M25" s="726">
        <v>164</v>
      </c>
      <c r="N25" s="726">
        <v>562</v>
      </c>
      <c r="O25" s="726">
        <v>600</v>
      </c>
      <c r="P25" s="726">
        <v>1162</v>
      </c>
      <c r="Q25" s="733"/>
      <c r="R25" s="733"/>
      <c r="S25" s="733"/>
      <c r="T25" s="733"/>
      <c r="U25" s="733"/>
    </row>
    <row r="26" spans="1:21" ht="12.75" customHeight="1" x14ac:dyDescent="0.2">
      <c r="A26" s="724"/>
      <c r="B26" s="724"/>
      <c r="C26" s="724"/>
      <c r="D26" s="726"/>
      <c r="E26" s="726"/>
      <c r="F26" s="726"/>
      <c r="G26" s="726"/>
      <c r="H26" s="726"/>
      <c r="I26" s="726"/>
      <c r="J26" s="726"/>
      <c r="K26" s="726"/>
      <c r="L26" s="726"/>
      <c r="M26" s="726"/>
      <c r="N26" s="726"/>
      <c r="O26" s="726"/>
      <c r="P26" s="726"/>
      <c r="Q26" s="733"/>
      <c r="R26" s="733"/>
      <c r="S26" s="733"/>
      <c r="T26" s="733"/>
      <c r="U26" s="733"/>
    </row>
    <row r="27" spans="1:21" ht="12.75" customHeight="1" x14ac:dyDescent="0.2">
      <c r="A27" s="724" t="s">
        <v>25</v>
      </c>
      <c r="B27" s="724"/>
      <c r="C27" s="724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33"/>
      <c r="R27" s="733"/>
      <c r="S27" s="733"/>
      <c r="T27" s="733"/>
      <c r="U27" s="733"/>
    </row>
    <row r="28" spans="1:21" ht="12.75" customHeight="1" x14ac:dyDescent="0.2">
      <c r="A28" s="724"/>
      <c r="B28" s="724" t="s">
        <v>18</v>
      </c>
      <c r="C28" s="724"/>
      <c r="D28" s="726"/>
      <c r="E28" s="726"/>
      <c r="F28" s="726"/>
      <c r="G28" s="726"/>
      <c r="H28" s="726"/>
      <c r="I28" s="726"/>
      <c r="J28" s="726"/>
      <c r="K28" s="726"/>
      <c r="L28" s="726"/>
      <c r="M28" s="726"/>
      <c r="N28" s="726"/>
      <c r="O28" s="726"/>
      <c r="P28" s="726"/>
      <c r="Q28" s="733"/>
      <c r="R28" s="733"/>
      <c r="S28" s="733"/>
      <c r="T28" s="733"/>
      <c r="U28" s="733"/>
    </row>
    <row r="29" spans="1:21" ht="12.75" customHeight="1" x14ac:dyDescent="0.2">
      <c r="A29" s="724"/>
      <c r="B29" s="724"/>
      <c r="C29" s="724" t="s">
        <v>2361</v>
      </c>
      <c r="D29" s="726">
        <v>23045</v>
      </c>
      <c r="E29" s="726">
        <v>22798</v>
      </c>
      <c r="F29" s="726">
        <v>23617</v>
      </c>
      <c r="G29" s="726">
        <v>23150</v>
      </c>
      <c r="H29" s="726">
        <v>21650</v>
      </c>
      <c r="I29" s="726">
        <v>21812</v>
      </c>
      <c r="J29" s="726">
        <v>21097</v>
      </c>
      <c r="K29" s="726">
        <v>21899</v>
      </c>
      <c r="L29" s="726">
        <v>20038</v>
      </c>
      <c r="M29" s="726">
        <v>21150</v>
      </c>
      <c r="N29" s="726">
        <v>66364</v>
      </c>
      <c r="O29" s="726">
        <v>66861</v>
      </c>
      <c r="P29" s="726">
        <v>133225</v>
      </c>
      <c r="Q29" s="733"/>
      <c r="R29" s="733"/>
      <c r="S29" s="733"/>
      <c r="T29" s="733"/>
      <c r="U29" s="733"/>
    </row>
    <row r="30" spans="1:21" ht="12.75" customHeight="1" x14ac:dyDescent="0.2">
      <c r="A30" s="724"/>
      <c r="B30" s="724"/>
      <c r="C30" s="724"/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33"/>
      <c r="R30" s="733"/>
      <c r="S30" s="733"/>
      <c r="T30" s="733"/>
      <c r="U30" s="733"/>
    </row>
    <row r="31" spans="1:21" ht="12.75" customHeight="1" x14ac:dyDescent="0.2">
      <c r="A31" s="724"/>
      <c r="B31" s="724" t="s">
        <v>52</v>
      </c>
      <c r="C31" s="724"/>
      <c r="D31" s="726"/>
      <c r="E31" s="726"/>
      <c r="F31" s="726"/>
      <c r="G31" s="726"/>
      <c r="H31" s="726"/>
      <c r="I31" s="726"/>
      <c r="J31" s="726"/>
      <c r="K31" s="726"/>
      <c r="L31" s="726"/>
      <c r="M31" s="726"/>
      <c r="N31" s="726"/>
      <c r="O31" s="726"/>
      <c r="P31" s="726"/>
      <c r="Q31" s="733"/>
      <c r="R31" s="733"/>
      <c r="S31" s="733"/>
      <c r="T31" s="733"/>
      <c r="U31" s="733"/>
    </row>
    <row r="32" spans="1:21" ht="12.75" customHeight="1" x14ac:dyDescent="0.2">
      <c r="A32" s="724"/>
      <c r="B32" s="724"/>
      <c r="C32" s="724" t="s">
        <v>2361</v>
      </c>
      <c r="D32" s="726">
        <v>10031</v>
      </c>
      <c r="E32" s="726">
        <v>9988</v>
      </c>
      <c r="F32" s="726">
        <v>10183</v>
      </c>
      <c r="G32" s="726">
        <v>10088</v>
      </c>
      <c r="H32" s="726">
        <v>9303</v>
      </c>
      <c r="I32" s="726">
        <v>9416</v>
      </c>
      <c r="J32" s="726">
        <v>9286</v>
      </c>
      <c r="K32" s="726">
        <v>9533</v>
      </c>
      <c r="L32" s="726">
        <v>8813</v>
      </c>
      <c r="M32" s="726">
        <v>9202</v>
      </c>
      <c r="N32" s="726">
        <v>28772</v>
      </c>
      <c r="O32" s="726">
        <v>29037</v>
      </c>
      <c r="P32" s="726">
        <v>57809</v>
      </c>
      <c r="Q32" s="733"/>
      <c r="R32" s="733"/>
      <c r="S32" s="733"/>
      <c r="T32" s="733"/>
      <c r="U32" s="733"/>
    </row>
    <row r="33" spans="1:21" ht="12.75" customHeight="1" x14ac:dyDescent="0.2">
      <c r="A33" s="724"/>
      <c r="B33" s="724"/>
      <c r="C33" s="724"/>
      <c r="D33" s="726"/>
      <c r="E33" s="726"/>
      <c r="F33" s="726"/>
      <c r="G33" s="726"/>
      <c r="H33" s="726"/>
      <c r="I33" s="726"/>
      <c r="J33" s="726"/>
      <c r="K33" s="726"/>
      <c r="L33" s="726"/>
      <c r="M33" s="726"/>
      <c r="N33" s="726"/>
      <c r="O33" s="726"/>
      <c r="P33" s="726"/>
      <c r="Q33" s="733"/>
      <c r="R33" s="733"/>
      <c r="S33" s="733"/>
      <c r="T33" s="733"/>
      <c r="U33" s="733"/>
    </row>
    <row r="34" spans="1:21" ht="12.75" customHeight="1" x14ac:dyDescent="0.2">
      <c r="A34" s="724"/>
      <c r="B34" s="724" t="s">
        <v>1640</v>
      </c>
      <c r="C34" s="724"/>
      <c r="D34" s="726"/>
      <c r="E34" s="726"/>
      <c r="F34" s="726"/>
      <c r="G34" s="726"/>
      <c r="H34" s="726"/>
      <c r="I34" s="726"/>
      <c r="J34" s="726"/>
      <c r="K34" s="726"/>
      <c r="L34" s="726"/>
      <c r="M34" s="726"/>
      <c r="N34" s="726"/>
      <c r="O34" s="726"/>
      <c r="P34" s="726"/>
      <c r="Q34" s="733"/>
      <c r="R34" s="733"/>
      <c r="S34" s="733"/>
      <c r="T34" s="733"/>
      <c r="U34" s="733"/>
    </row>
    <row r="35" spans="1:21" ht="12.75" customHeight="1" x14ac:dyDescent="0.2">
      <c r="A35" s="724"/>
      <c r="B35" s="724"/>
      <c r="C35" s="724" t="s">
        <v>2361</v>
      </c>
      <c r="D35" s="726">
        <v>11414</v>
      </c>
      <c r="E35" s="726">
        <v>11262</v>
      </c>
      <c r="F35" s="726">
        <v>11642</v>
      </c>
      <c r="G35" s="726">
        <v>11375</v>
      </c>
      <c r="H35" s="726">
        <v>10869</v>
      </c>
      <c r="I35" s="726">
        <v>10874</v>
      </c>
      <c r="J35" s="726">
        <v>10453</v>
      </c>
      <c r="K35" s="726">
        <v>10997</v>
      </c>
      <c r="L35" s="726">
        <v>10063</v>
      </c>
      <c r="M35" s="726">
        <v>10745</v>
      </c>
      <c r="N35" s="726">
        <v>32964</v>
      </c>
      <c r="O35" s="726">
        <v>33246</v>
      </c>
      <c r="P35" s="726">
        <v>66210</v>
      </c>
      <c r="Q35" s="733"/>
      <c r="R35" s="733"/>
      <c r="S35" s="733"/>
      <c r="T35" s="733"/>
      <c r="U35" s="733"/>
    </row>
    <row r="36" spans="1:21" ht="12.75" customHeight="1" x14ac:dyDescent="0.2">
      <c r="A36" s="724"/>
      <c r="B36" s="724"/>
      <c r="C36" s="724"/>
      <c r="D36" s="726"/>
      <c r="E36" s="726"/>
      <c r="F36" s="726"/>
      <c r="G36" s="726"/>
      <c r="H36" s="726"/>
      <c r="I36" s="726"/>
      <c r="J36" s="726"/>
      <c r="K36" s="726"/>
      <c r="L36" s="726"/>
      <c r="M36" s="726"/>
      <c r="N36" s="726"/>
      <c r="O36" s="726"/>
      <c r="P36" s="726"/>
      <c r="Q36" s="733"/>
      <c r="R36" s="733"/>
      <c r="S36" s="733"/>
      <c r="T36" s="733"/>
      <c r="U36" s="733"/>
    </row>
    <row r="37" spans="1:21" ht="12.75" customHeight="1" x14ac:dyDescent="0.2">
      <c r="A37" s="724"/>
      <c r="B37" s="724" t="s">
        <v>56</v>
      </c>
      <c r="C37" s="724"/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26"/>
      <c r="P37" s="726"/>
      <c r="Q37" s="733"/>
      <c r="R37" s="733"/>
      <c r="S37" s="733"/>
      <c r="T37" s="733"/>
      <c r="U37" s="733"/>
    </row>
    <row r="38" spans="1:21" ht="12.75" customHeight="1" x14ac:dyDescent="0.2">
      <c r="A38" s="724"/>
      <c r="B38" s="724"/>
      <c r="C38" s="724" t="s">
        <v>2361</v>
      </c>
      <c r="D38" s="726">
        <v>1600</v>
      </c>
      <c r="E38" s="726">
        <v>1548</v>
      </c>
      <c r="F38" s="726">
        <v>1792</v>
      </c>
      <c r="G38" s="726">
        <v>1687</v>
      </c>
      <c r="H38" s="726">
        <v>1478</v>
      </c>
      <c r="I38" s="726">
        <v>1522</v>
      </c>
      <c r="J38" s="726">
        <v>1358</v>
      </c>
      <c r="K38" s="726">
        <v>1369</v>
      </c>
      <c r="L38" s="726">
        <v>1162</v>
      </c>
      <c r="M38" s="726">
        <v>1203</v>
      </c>
      <c r="N38" s="726">
        <v>4628</v>
      </c>
      <c r="O38" s="726">
        <v>4578</v>
      </c>
      <c r="P38" s="726">
        <v>9206</v>
      </c>
      <c r="Q38" s="733"/>
      <c r="R38" s="733"/>
      <c r="S38" s="733"/>
      <c r="T38" s="733"/>
      <c r="U38" s="733"/>
    </row>
    <row r="39" spans="1:21" ht="12.75" customHeight="1" x14ac:dyDescent="0.2">
      <c r="A39" s="724"/>
      <c r="B39" s="724"/>
      <c r="C39" s="724"/>
      <c r="D39" s="726"/>
      <c r="E39" s="726"/>
      <c r="F39" s="726"/>
      <c r="G39" s="726"/>
      <c r="H39" s="726"/>
      <c r="I39" s="726"/>
      <c r="J39" s="726"/>
      <c r="K39" s="726"/>
      <c r="L39" s="726"/>
      <c r="M39" s="726"/>
      <c r="N39" s="726"/>
      <c r="O39" s="726"/>
      <c r="P39" s="726"/>
      <c r="Q39" s="733"/>
      <c r="R39" s="733"/>
      <c r="S39" s="733"/>
      <c r="T39" s="733"/>
      <c r="U39" s="733"/>
    </row>
    <row r="40" spans="1:21" ht="12.75" customHeight="1" x14ac:dyDescent="0.2">
      <c r="A40" s="724" t="s">
        <v>15</v>
      </c>
      <c r="B40" s="724"/>
      <c r="C40" s="724"/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33"/>
      <c r="R40" s="733"/>
      <c r="S40" s="733"/>
      <c r="T40" s="733"/>
      <c r="U40" s="733"/>
    </row>
    <row r="41" spans="1:21" ht="12.75" customHeight="1" x14ac:dyDescent="0.2">
      <c r="A41" s="724"/>
      <c r="B41" s="724" t="s">
        <v>18</v>
      </c>
      <c r="C41" s="724"/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33"/>
      <c r="R41" s="733"/>
      <c r="S41" s="733"/>
      <c r="T41" s="733"/>
      <c r="U41" s="733"/>
    </row>
    <row r="42" spans="1:21" ht="12.75" customHeight="1" x14ac:dyDescent="0.2">
      <c r="A42" s="724"/>
      <c r="B42" s="724"/>
      <c r="C42" s="724" t="s">
        <v>2361</v>
      </c>
      <c r="D42" s="726">
        <v>2505</v>
      </c>
      <c r="E42" s="726">
        <v>2499</v>
      </c>
      <c r="F42" s="726">
        <v>2532</v>
      </c>
      <c r="G42" s="726">
        <v>2525</v>
      </c>
      <c r="H42" s="726">
        <v>2342</v>
      </c>
      <c r="I42" s="726">
        <v>2390</v>
      </c>
      <c r="J42" s="726">
        <v>2332</v>
      </c>
      <c r="K42" s="726">
        <v>2362</v>
      </c>
      <c r="L42" s="726">
        <v>2287</v>
      </c>
      <c r="M42" s="726">
        <v>2372</v>
      </c>
      <c r="N42" s="726">
        <v>7206</v>
      </c>
      <c r="O42" s="726">
        <v>7277</v>
      </c>
      <c r="P42" s="726">
        <v>14483</v>
      </c>
      <c r="Q42" s="733"/>
      <c r="R42" s="733"/>
      <c r="S42" s="733"/>
      <c r="T42" s="733"/>
      <c r="U42" s="733"/>
    </row>
    <row r="43" spans="1:21" ht="12.75" customHeight="1" x14ac:dyDescent="0.2">
      <c r="A43" s="724"/>
      <c r="B43" s="724"/>
      <c r="C43" s="724"/>
      <c r="D43" s="726"/>
      <c r="E43" s="726"/>
      <c r="F43" s="726"/>
      <c r="G43" s="726"/>
      <c r="H43" s="726"/>
      <c r="I43" s="726"/>
      <c r="J43" s="726"/>
      <c r="K43" s="726"/>
      <c r="L43" s="726"/>
      <c r="M43" s="726"/>
      <c r="N43" s="726"/>
      <c r="O43" s="726"/>
      <c r="P43" s="726"/>
      <c r="Q43" s="733"/>
      <c r="R43" s="733"/>
      <c r="S43" s="733"/>
      <c r="T43" s="733"/>
      <c r="U43" s="733"/>
    </row>
    <row r="44" spans="1:21" ht="12.75" customHeight="1" x14ac:dyDescent="0.2">
      <c r="A44" s="724"/>
      <c r="B44" s="724" t="s">
        <v>52</v>
      </c>
      <c r="C44" s="724"/>
      <c r="D44" s="726"/>
      <c r="E44" s="726"/>
      <c r="F44" s="726"/>
      <c r="G44" s="726"/>
      <c r="H44" s="726"/>
      <c r="I44" s="726"/>
      <c r="J44" s="726"/>
      <c r="K44" s="726"/>
      <c r="L44" s="726"/>
      <c r="M44" s="726"/>
      <c r="N44" s="726"/>
      <c r="O44" s="726"/>
      <c r="P44" s="726"/>
      <c r="Q44" s="733"/>
      <c r="R44" s="733"/>
      <c r="S44" s="733"/>
      <c r="T44" s="733"/>
      <c r="U44" s="733"/>
    </row>
    <row r="45" spans="1:21" ht="12.75" customHeight="1" x14ac:dyDescent="0.2">
      <c r="A45" s="724"/>
      <c r="B45" s="724"/>
      <c r="C45" s="724" t="s">
        <v>2361</v>
      </c>
      <c r="D45" s="726">
        <v>2456</v>
      </c>
      <c r="E45" s="726">
        <v>2413</v>
      </c>
      <c r="F45" s="726">
        <v>2481</v>
      </c>
      <c r="G45" s="726">
        <v>2437</v>
      </c>
      <c r="H45" s="726">
        <v>2305</v>
      </c>
      <c r="I45" s="726">
        <v>2311</v>
      </c>
      <c r="J45" s="726">
        <v>2289</v>
      </c>
      <c r="K45" s="726">
        <v>2284</v>
      </c>
      <c r="L45" s="726">
        <v>2244</v>
      </c>
      <c r="M45" s="726">
        <v>2293</v>
      </c>
      <c r="N45" s="726">
        <v>7075</v>
      </c>
      <c r="O45" s="726">
        <v>7032</v>
      </c>
      <c r="P45" s="726">
        <v>14107</v>
      </c>
      <c r="Q45" s="733"/>
      <c r="R45" s="733"/>
      <c r="S45" s="733"/>
      <c r="T45" s="733"/>
      <c r="U45" s="733"/>
    </row>
    <row r="46" spans="1:21" ht="12.75" customHeight="1" x14ac:dyDescent="0.2">
      <c r="A46" s="724"/>
      <c r="B46" s="724"/>
      <c r="C46" s="724"/>
      <c r="D46" s="726"/>
      <c r="E46" s="726"/>
      <c r="F46" s="726"/>
      <c r="G46" s="726"/>
      <c r="H46" s="726"/>
      <c r="I46" s="726"/>
      <c r="J46" s="726"/>
      <c r="K46" s="726"/>
      <c r="L46" s="726"/>
      <c r="M46" s="726"/>
      <c r="N46" s="726"/>
      <c r="O46" s="726"/>
      <c r="P46" s="726"/>
      <c r="Q46" s="733"/>
      <c r="R46" s="733"/>
      <c r="S46" s="733"/>
      <c r="T46" s="733"/>
      <c r="U46" s="733"/>
    </row>
    <row r="47" spans="1:21" ht="12.75" customHeight="1" x14ac:dyDescent="0.2">
      <c r="A47" s="724"/>
      <c r="B47" s="724" t="s">
        <v>1640</v>
      </c>
      <c r="C47" s="724"/>
      <c r="D47" s="726"/>
      <c r="E47" s="726"/>
      <c r="F47" s="726"/>
      <c r="G47" s="726"/>
      <c r="H47" s="726"/>
      <c r="I47" s="726"/>
      <c r="J47" s="726"/>
      <c r="K47" s="726"/>
      <c r="L47" s="726"/>
      <c r="M47" s="726"/>
      <c r="N47" s="726"/>
      <c r="O47" s="726"/>
      <c r="P47" s="726"/>
      <c r="Q47" s="733"/>
      <c r="R47" s="733"/>
      <c r="S47" s="733"/>
      <c r="T47" s="733"/>
      <c r="U47" s="733"/>
    </row>
    <row r="48" spans="1:21" ht="12.75" customHeight="1" x14ac:dyDescent="0.2">
      <c r="A48" s="724"/>
      <c r="B48" s="724"/>
      <c r="C48" s="724" t="s">
        <v>2361</v>
      </c>
      <c r="D48" s="726">
        <v>49</v>
      </c>
      <c r="E48" s="726">
        <v>86</v>
      </c>
      <c r="F48" s="726">
        <v>51</v>
      </c>
      <c r="G48" s="726">
        <v>88</v>
      </c>
      <c r="H48" s="726">
        <v>37</v>
      </c>
      <c r="I48" s="726">
        <v>79</v>
      </c>
      <c r="J48" s="726">
        <v>43</v>
      </c>
      <c r="K48" s="726">
        <v>78</v>
      </c>
      <c r="L48" s="726">
        <v>43</v>
      </c>
      <c r="M48" s="726">
        <v>79</v>
      </c>
      <c r="N48" s="726">
        <v>131</v>
      </c>
      <c r="O48" s="726">
        <v>245</v>
      </c>
      <c r="P48" s="726">
        <v>376</v>
      </c>
      <c r="Q48" s="733"/>
      <c r="R48" s="733"/>
      <c r="S48" s="733"/>
      <c r="T48" s="733"/>
      <c r="U48" s="733"/>
    </row>
    <row r="49" spans="1:21" ht="12.75" customHeight="1" x14ac:dyDescent="0.2">
      <c r="A49" s="724"/>
      <c r="B49" s="724"/>
      <c r="C49" s="724"/>
      <c r="D49" s="726"/>
      <c r="E49" s="726"/>
      <c r="F49" s="726"/>
      <c r="G49" s="726"/>
      <c r="H49" s="726"/>
      <c r="I49" s="726"/>
      <c r="J49" s="726"/>
      <c r="K49" s="726"/>
      <c r="L49" s="726"/>
      <c r="M49" s="726"/>
      <c r="N49" s="726"/>
      <c r="O49" s="726"/>
      <c r="P49" s="726"/>
      <c r="Q49" s="733"/>
      <c r="R49" s="733"/>
      <c r="S49" s="733"/>
      <c r="T49" s="733"/>
      <c r="U49" s="733"/>
    </row>
    <row r="50" spans="1:21" ht="12.75" customHeight="1" x14ac:dyDescent="0.25">
      <c r="A50" s="727"/>
      <c r="B50" s="727"/>
      <c r="C50" s="727"/>
      <c r="D50" s="727"/>
      <c r="E50" s="727"/>
      <c r="F50" s="727"/>
      <c r="G50" s="727"/>
      <c r="H50" s="727"/>
      <c r="I50" s="727"/>
      <c r="J50" s="727"/>
      <c r="K50" s="727"/>
      <c r="L50" s="727"/>
      <c r="M50" s="727"/>
      <c r="N50" s="727"/>
      <c r="O50" s="727"/>
      <c r="P50" s="727"/>
      <c r="Q50" s="733"/>
      <c r="R50" s="733"/>
      <c r="S50" s="733"/>
      <c r="T50" s="733"/>
      <c r="U50" s="733"/>
    </row>
    <row r="51" spans="1:21" ht="12.75" customHeight="1" x14ac:dyDescent="0.25">
      <c r="A51" s="727"/>
      <c r="B51" s="727"/>
      <c r="C51" s="727"/>
      <c r="D51" s="727"/>
      <c r="E51" s="727"/>
      <c r="F51" s="727"/>
      <c r="G51" s="727"/>
      <c r="H51" s="727"/>
      <c r="I51" s="727"/>
      <c r="J51" s="727"/>
      <c r="K51" s="727"/>
      <c r="L51" s="727"/>
      <c r="M51" s="727"/>
      <c r="N51" s="727"/>
      <c r="O51" s="727"/>
      <c r="P51" s="727"/>
      <c r="Q51" s="733"/>
      <c r="R51" s="733"/>
      <c r="S51" s="733"/>
      <c r="T51" s="733"/>
      <c r="U51" s="733"/>
    </row>
    <row r="52" spans="1:21" ht="12.75" customHeight="1" x14ac:dyDescent="0.25">
      <c r="A52" s="727"/>
      <c r="B52" s="727"/>
      <c r="C52" s="727"/>
      <c r="D52" s="727"/>
      <c r="E52" s="727"/>
      <c r="F52" s="727"/>
      <c r="G52" s="727"/>
      <c r="H52" s="727"/>
      <c r="I52" s="727"/>
      <c r="J52" s="727"/>
      <c r="K52" s="727"/>
      <c r="L52" s="727"/>
      <c r="M52" s="727"/>
      <c r="N52" s="727"/>
      <c r="O52" s="727"/>
      <c r="P52" s="727"/>
      <c r="Q52" s="733"/>
      <c r="R52" s="733"/>
      <c r="S52" s="733"/>
      <c r="T52" s="733"/>
      <c r="U52" s="733"/>
    </row>
    <row r="53" spans="1:21" ht="12.75" customHeight="1" x14ac:dyDescent="0.25">
      <c r="A53" s="727"/>
      <c r="B53" s="727"/>
      <c r="C53" s="727"/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33"/>
      <c r="R53" s="733"/>
      <c r="S53" s="733"/>
      <c r="T53" s="733"/>
      <c r="U53" s="733"/>
    </row>
    <row r="54" spans="1:21" ht="12.75" customHeight="1" x14ac:dyDescent="0.25">
      <c r="A54" s="727"/>
      <c r="B54" s="727"/>
      <c r="C54" s="727"/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33"/>
      <c r="R54" s="733"/>
      <c r="S54" s="733"/>
      <c r="T54" s="733"/>
      <c r="U54" s="733"/>
    </row>
    <row r="55" spans="1:21" ht="12.75" customHeight="1" x14ac:dyDescent="0.25">
      <c r="A55" s="727"/>
      <c r="B55" s="727"/>
      <c r="C55" s="727"/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33"/>
      <c r="R55" s="733"/>
      <c r="S55" s="733"/>
      <c r="T55" s="733"/>
      <c r="U55" s="733"/>
    </row>
    <row r="56" spans="1:21" ht="12.75" customHeight="1" x14ac:dyDescent="0.25">
      <c r="A56" s="727"/>
      <c r="B56" s="727"/>
      <c r="C56" s="727"/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33"/>
      <c r="R56" s="733"/>
      <c r="S56" s="733"/>
      <c r="T56" s="733"/>
      <c r="U56" s="733"/>
    </row>
    <row r="57" spans="1:21" ht="12.75" customHeight="1" x14ac:dyDescent="0.25">
      <c r="A57" s="727"/>
      <c r="B57" s="727"/>
      <c r="C57" s="727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33"/>
      <c r="R57" s="733"/>
      <c r="S57" s="733"/>
      <c r="T57" s="733"/>
      <c r="U57" s="733"/>
    </row>
    <row r="58" spans="1:21" ht="12.75" customHeight="1" x14ac:dyDescent="0.25">
      <c r="A58" s="727"/>
      <c r="B58" s="727"/>
      <c r="C58" s="727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33"/>
      <c r="R58" s="733"/>
      <c r="S58" s="733"/>
      <c r="T58" s="733"/>
      <c r="U58" s="733"/>
    </row>
    <row r="59" spans="1:21" ht="12.75" customHeight="1" x14ac:dyDescent="0.25">
      <c r="A59" s="727"/>
      <c r="B59" s="727"/>
      <c r="C59" s="727"/>
      <c r="D59" s="727"/>
      <c r="E59" s="727"/>
      <c r="F59" s="727"/>
      <c r="G59" s="727"/>
      <c r="H59" s="727"/>
      <c r="I59" s="727"/>
      <c r="J59" s="727"/>
      <c r="K59" s="727"/>
      <c r="L59" s="727"/>
      <c r="M59" s="727"/>
      <c r="N59" s="727"/>
      <c r="O59" s="727"/>
      <c r="P59" s="727"/>
      <c r="Q59" s="733"/>
      <c r="R59" s="733"/>
      <c r="S59" s="733"/>
      <c r="T59" s="733"/>
      <c r="U59" s="733"/>
    </row>
    <row r="60" spans="1:21" ht="12.75" customHeight="1" x14ac:dyDescent="0.25">
      <c r="A60" s="727"/>
      <c r="B60" s="727"/>
      <c r="C60" s="727"/>
      <c r="D60" s="727"/>
      <c r="E60" s="727"/>
      <c r="F60" s="727"/>
      <c r="G60" s="727"/>
      <c r="H60" s="727"/>
      <c r="I60" s="727"/>
      <c r="J60" s="727"/>
      <c r="K60" s="727"/>
      <c r="L60" s="727"/>
      <c r="M60" s="727"/>
      <c r="N60" s="727"/>
      <c r="O60" s="727"/>
      <c r="P60" s="727"/>
      <c r="Q60" s="733"/>
      <c r="R60" s="733"/>
      <c r="S60" s="733"/>
      <c r="T60" s="733"/>
      <c r="U60" s="733"/>
    </row>
    <row r="61" spans="1:21" ht="12.75" customHeight="1" x14ac:dyDescent="0.25">
      <c r="A61" s="727"/>
      <c r="B61" s="727"/>
      <c r="C61" s="727"/>
      <c r="D61" s="727"/>
      <c r="E61" s="727"/>
      <c r="F61" s="727"/>
      <c r="G61" s="727"/>
      <c r="H61" s="727"/>
      <c r="I61" s="727"/>
      <c r="J61" s="727"/>
      <c r="K61" s="727"/>
      <c r="L61" s="727"/>
      <c r="M61" s="727"/>
      <c r="N61" s="727"/>
      <c r="O61" s="727"/>
      <c r="P61" s="727"/>
      <c r="Q61" s="733"/>
      <c r="R61" s="733"/>
      <c r="S61" s="733"/>
      <c r="T61" s="733"/>
      <c r="U61" s="733"/>
    </row>
    <row r="62" spans="1:21" ht="12.75" customHeight="1" x14ac:dyDescent="0.25">
      <c r="A62" s="727"/>
      <c r="B62" s="727"/>
      <c r="C62" s="727"/>
      <c r="D62" s="727"/>
      <c r="E62" s="727"/>
      <c r="F62" s="727"/>
      <c r="G62" s="727"/>
      <c r="H62" s="727"/>
      <c r="I62" s="727"/>
      <c r="J62" s="727"/>
      <c r="K62" s="727"/>
      <c r="L62" s="727"/>
      <c r="M62" s="727"/>
      <c r="N62" s="727"/>
      <c r="O62" s="727"/>
      <c r="P62" s="727"/>
      <c r="Q62" s="733"/>
      <c r="R62" s="733"/>
      <c r="S62" s="733"/>
      <c r="T62" s="733"/>
      <c r="U62" s="733"/>
    </row>
    <row r="63" spans="1:21" ht="12.75" customHeight="1" x14ac:dyDescent="0.25">
      <c r="A63" s="727"/>
      <c r="B63" s="727"/>
      <c r="C63" s="727"/>
      <c r="D63" s="727"/>
      <c r="E63" s="727"/>
      <c r="F63" s="727"/>
      <c r="G63" s="727"/>
      <c r="H63" s="727"/>
      <c r="I63" s="727"/>
      <c r="J63" s="727"/>
      <c r="K63" s="727"/>
      <c r="L63" s="727"/>
      <c r="M63" s="727"/>
      <c r="N63" s="727"/>
      <c r="O63" s="727"/>
      <c r="P63" s="727"/>
      <c r="Q63" s="733"/>
      <c r="R63" s="733"/>
      <c r="S63" s="733"/>
      <c r="T63" s="733"/>
      <c r="U63" s="733"/>
    </row>
    <row r="64" spans="1:21" ht="12.75" customHeight="1" x14ac:dyDescent="0.25">
      <c r="A64" s="727"/>
      <c r="B64" s="727"/>
      <c r="C64" s="727"/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33"/>
      <c r="R64" s="733"/>
      <c r="S64" s="733"/>
      <c r="T64" s="733"/>
      <c r="U64" s="733"/>
    </row>
    <row r="65" spans="1:21" ht="12.75" customHeight="1" x14ac:dyDescent="0.25">
      <c r="A65" s="727"/>
      <c r="B65" s="727"/>
      <c r="C65" s="727"/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33"/>
      <c r="R65" s="733"/>
      <c r="S65" s="733"/>
      <c r="T65" s="733"/>
      <c r="U65" s="733"/>
    </row>
    <row r="66" spans="1:21" ht="12.75" customHeight="1" x14ac:dyDescent="0.25">
      <c r="A66" s="727"/>
      <c r="B66" s="727"/>
      <c r="C66" s="727"/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33"/>
      <c r="R66" s="733"/>
      <c r="S66" s="733"/>
      <c r="T66" s="733"/>
      <c r="U66" s="733"/>
    </row>
    <row r="67" spans="1:21" ht="12.75" customHeight="1" x14ac:dyDescent="0.25">
      <c r="A67" s="727"/>
      <c r="B67" s="727"/>
      <c r="C67" s="727"/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33"/>
      <c r="R67" s="733"/>
      <c r="S67" s="733"/>
      <c r="T67" s="733"/>
      <c r="U67" s="733"/>
    </row>
    <row r="68" spans="1:21" ht="12.75" customHeight="1" x14ac:dyDescent="0.25">
      <c r="A68" s="727"/>
      <c r="B68" s="727"/>
      <c r="C68" s="727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33"/>
      <c r="R68" s="733"/>
      <c r="S68" s="733"/>
      <c r="T68" s="733"/>
      <c r="U68" s="733"/>
    </row>
    <row r="69" spans="1:21" ht="12.75" customHeight="1" x14ac:dyDescent="0.25">
      <c r="A69" s="727"/>
      <c r="B69" s="727"/>
      <c r="C69" s="727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33"/>
      <c r="R69" s="733"/>
      <c r="S69" s="733"/>
      <c r="T69" s="733"/>
      <c r="U69" s="733"/>
    </row>
    <row r="70" spans="1:21" ht="12.75" customHeight="1" x14ac:dyDescent="0.25">
      <c r="A70" s="727"/>
      <c r="B70" s="727"/>
      <c r="C70" s="727"/>
      <c r="D70" s="727"/>
      <c r="E70" s="727"/>
      <c r="F70" s="727"/>
      <c r="G70" s="727"/>
      <c r="H70" s="727"/>
      <c r="I70" s="727"/>
      <c r="J70" s="727"/>
      <c r="K70" s="727"/>
      <c r="L70" s="727"/>
      <c r="M70" s="727"/>
      <c r="N70" s="727"/>
      <c r="O70" s="727"/>
      <c r="P70" s="727"/>
      <c r="Q70" s="733"/>
      <c r="R70" s="733"/>
      <c r="S70" s="733"/>
      <c r="T70" s="733"/>
      <c r="U70" s="733"/>
    </row>
    <row r="71" spans="1:21" ht="12.75" customHeight="1" x14ac:dyDescent="0.25">
      <c r="A71" s="727"/>
      <c r="B71" s="727"/>
      <c r="C71" s="727"/>
      <c r="D71" s="727"/>
      <c r="E71" s="727"/>
      <c r="F71" s="727"/>
      <c r="G71" s="727"/>
      <c r="H71" s="727"/>
      <c r="I71" s="727"/>
      <c r="J71" s="727"/>
      <c r="K71" s="727"/>
      <c r="L71" s="727"/>
      <c r="M71" s="727"/>
      <c r="N71" s="727"/>
      <c r="O71" s="727"/>
      <c r="P71" s="727"/>
      <c r="Q71" s="733"/>
      <c r="R71" s="733"/>
      <c r="S71" s="733"/>
      <c r="T71" s="733"/>
      <c r="U71" s="733"/>
    </row>
    <row r="72" spans="1:21" ht="12.75" customHeight="1" x14ac:dyDescent="0.25">
      <c r="A72" s="727"/>
      <c r="B72" s="727"/>
      <c r="C72" s="727"/>
      <c r="D72" s="727"/>
      <c r="E72" s="727"/>
      <c r="F72" s="727"/>
      <c r="G72" s="727"/>
      <c r="H72" s="727"/>
      <c r="I72" s="727"/>
      <c r="J72" s="727"/>
      <c r="K72" s="727"/>
      <c r="L72" s="727"/>
      <c r="M72" s="727"/>
      <c r="N72" s="727"/>
      <c r="O72" s="727"/>
      <c r="P72" s="727"/>
      <c r="Q72" s="733"/>
      <c r="R72" s="733"/>
      <c r="S72" s="733"/>
      <c r="T72" s="733"/>
      <c r="U72" s="733"/>
    </row>
    <row r="73" spans="1:21" ht="12.75" customHeight="1" x14ac:dyDescent="0.25">
      <c r="A73" s="727"/>
      <c r="B73" s="727"/>
      <c r="C73" s="727"/>
      <c r="D73" s="727"/>
      <c r="E73" s="727"/>
      <c r="F73" s="727"/>
      <c r="G73" s="727"/>
      <c r="H73" s="727"/>
      <c r="I73" s="727"/>
      <c r="J73" s="727"/>
      <c r="K73" s="727"/>
      <c r="L73" s="727"/>
      <c r="M73" s="727"/>
      <c r="N73" s="727"/>
      <c r="O73" s="727"/>
      <c r="P73" s="727"/>
      <c r="Q73" s="733"/>
      <c r="R73" s="733"/>
      <c r="S73" s="733"/>
      <c r="T73" s="733"/>
      <c r="U73" s="733"/>
    </row>
    <row r="74" spans="1:21" ht="12.75" customHeight="1" x14ac:dyDescent="0.25">
      <c r="A74" s="727"/>
      <c r="B74" s="727"/>
      <c r="C74" s="727"/>
      <c r="D74" s="727"/>
      <c r="E74" s="727"/>
      <c r="F74" s="727"/>
      <c r="G74" s="727"/>
      <c r="H74" s="727"/>
      <c r="I74" s="727"/>
      <c r="J74" s="727"/>
      <c r="K74" s="727"/>
      <c r="L74" s="727"/>
      <c r="M74" s="727"/>
      <c r="N74" s="727"/>
      <c r="O74" s="727"/>
      <c r="P74" s="727"/>
      <c r="Q74" s="733"/>
      <c r="R74" s="733"/>
      <c r="S74" s="733"/>
      <c r="T74" s="733"/>
      <c r="U74" s="733"/>
    </row>
    <row r="75" spans="1:21" ht="12.75" customHeight="1" x14ac:dyDescent="0.25">
      <c r="A75" s="727"/>
      <c r="B75" s="727"/>
      <c r="C75" s="727"/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33"/>
      <c r="R75" s="733"/>
      <c r="S75" s="733"/>
      <c r="T75" s="733"/>
      <c r="U75" s="733"/>
    </row>
    <row r="76" spans="1:21" ht="12.75" customHeight="1" x14ac:dyDescent="0.25">
      <c r="A76" s="727"/>
      <c r="B76" s="727"/>
      <c r="C76" s="727"/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33"/>
      <c r="R76" s="733"/>
      <c r="S76" s="733"/>
      <c r="T76" s="733"/>
      <c r="U76" s="733"/>
    </row>
    <row r="77" spans="1:21" ht="12.75" customHeight="1" x14ac:dyDescent="0.25">
      <c r="A77" s="727"/>
      <c r="B77" s="727"/>
      <c r="C77" s="727"/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33"/>
      <c r="R77" s="733"/>
      <c r="S77" s="733"/>
      <c r="T77" s="733"/>
      <c r="U77" s="733"/>
    </row>
    <row r="78" spans="1:21" ht="12.75" customHeight="1" x14ac:dyDescent="0.25">
      <c r="A78" s="727"/>
      <c r="B78" s="727"/>
      <c r="C78" s="727"/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33"/>
      <c r="R78" s="733"/>
      <c r="S78" s="733"/>
      <c r="T78" s="733"/>
      <c r="U78" s="733"/>
    </row>
    <row r="79" spans="1:21" ht="12.75" customHeight="1" x14ac:dyDescent="0.25">
      <c r="A79" s="727"/>
      <c r="B79" s="727"/>
      <c r="C79" s="727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33"/>
      <c r="R79" s="733"/>
      <c r="S79" s="733"/>
      <c r="T79" s="733"/>
      <c r="U79" s="733"/>
    </row>
    <row r="80" spans="1:21" ht="12.75" customHeight="1" x14ac:dyDescent="0.25">
      <c r="A80" s="727"/>
      <c r="B80" s="727"/>
      <c r="C80" s="727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33"/>
      <c r="R80" s="733"/>
      <c r="S80" s="733"/>
      <c r="T80" s="733"/>
      <c r="U80" s="733"/>
    </row>
    <row r="81" spans="1:21" ht="12.75" customHeight="1" x14ac:dyDescent="0.25">
      <c r="A81" s="727"/>
      <c r="B81" s="727"/>
      <c r="C81" s="727"/>
      <c r="D81" s="727"/>
      <c r="E81" s="727"/>
      <c r="F81" s="727"/>
      <c r="G81" s="727"/>
      <c r="H81" s="727"/>
      <c r="I81" s="727"/>
      <c r="J81" s="727"/>
      <c r="K81" s="727"/>
      <c r="L81" s="727"/>
      <c r="M81" s="727"/>
      <c r="N81" s="727"/>
      <c r="O81" s="727"/>
      <c r="P81" s="727"/>
      <c r="Q81" s="733"/>
      <c r="R81" s="733"/>
      <c r="S81" s="733"/>
      <c r="T81" s="733"/>
      <c r="U81" s="733"/>
    </row>
    <row r="82" spans="1:21" ht="12.75" customHeight="1" x14ac:dyDescent="0.25">
      <c r="A82" s="727"/>
      <c r="B82" s="727"/>
      <c r="C82" s="727"/>
      <c r="D82" s="727"/>
      <c r="E82" s="727"/>
      <c r="F82" s="727"/>
      <c r="G82" s="727"/>
      <c r="H82" s="727"/>
      <c r="I82" s="727"/>
      <c r="J82" s="727"/>
      <c r="K82" s="727"/>
      <c r="L82" s="727"/>
      <c r="M82" s="727"/>
      <c r="N82" s="727"/>
      <c r="O82" s="727"/>
      <c r="P82" s="727"/>
      <c r="Q82" s="733"/>
      <c r="R82" s="733"/>
      <c r="S82" s="733"/>
      <c r="T82" s="733"/>
      <c r="U82" s="733"/>
    </row>
    <row r="83" spans="1:21" ht="12.75" customHeight="1" x14ac:dyDescent="0.25">
      <c r="A83" s="727"/>
      <c r="B83" s="727"/>
      <c r="C83" s="727"/>
      <c r="D83" s="727"/>
      <c r="E83" s="727"/>
      <c r="F83" s="727"/>
      <c r="G83" s="727"/>
      <c r="H83" s="727"/>
      <c r="I83" s="727"/>
      <c r="J83" s="727"/>
      <c r="K83" s="727"/>
      <c r="L83" s="727"/>
      <c r="M83" s="727"/>
      <c r="N83" s="727"/>
      <c r="O83" s="727"/>
      <c r="P83" s="727"/>
      <c r="Q83" s="733"/>
      <c r="R83" s="733"/>
      <c r="S83" s="733"/>
      <c r="T83" s="733"/>
      <c r="U83" s="733"/>
    </row>
    <row r="84" spans="1:21" ht="12.75" customHeight="1" x14ac:dyDescent="0.25">
      <c r="A84" s="727"/>
      <c r="B84" s="727"/>
      <c r="C84" s="727"/>
      <c r="D84" s="727"/>
      <c r="E84" s="727"/>
      <c r="F84" s="727"/>
      <c r="G84" s="727"/>
      <c r="H84" s="727"/>
      <c r="I84" s="727"/>
      <c r="J84" s="727"/>
      <c r="K84" s="727"/>
      <c r="L84" s="727"/>
      <c r="M84" s="727"/>
      <c r="N84" s="727"/>
      <c r="O84" s="727"/>
      <c r="P84" s="727"/>
      <c r="Q84" s="733"/>
      <c r="R84" s="733"/>
      <c r="S84" s="733"/>
      <c r="T84" s="733"/>
      <c r="U84" s="733"/>
    </row>
    <row r="85" spans="1:21" ht="12.75" customHeight="1" x14ac:dyDescent="0.25">
      <c r="A85" s="727"/>
      <c r="B85" s="727"/>
      <c r="C85" s="727"/>
      <c r="D85" s="727"/>
      <c r="E85" s="727"/>
      <c r="F85" s="727"/>
      <c r="G85" s="727"/>
      <c r="H85" s="727"/>
      <c r="I85" s="727"/>
      <c r="J85" s="727"/>
      <c r="K85" s="727"/>
      <c r="L85" s="727"/>
      <c r="M85" s="727"/>
      <c r="N85" s="727"/>
      <c r="O85" s="727"/>
      <c r="P85" s="727"/>
      <c r="Q85" s="733"/>
      <c r="R85" s="733"/>
      <c r="S85" s="733"/>
      <c r="T85" s="733"/>
      <c r="U85" s="733"/>
    </row>
    <row r="86" spans="1:21" ht="12.75" customHeight="1" x14ac:dyDescent="0.25">
      <c r="A86" s="727"/>
      <c r="B86" s="727"/>
      <c r="C86" s="727"/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33"/>
      <c r="R86" s="733"/>
      <c r="S86" s="733"/>
      <c r="T86" s="733"/>
      <c r="U86" s="733"/>
    </row>
    <row r="87" spans="1:21" ht="12.75" customHeight="1" x14ac:dyDescent="0.25">
      <c r="A87" s="727"/>
      <c r="B87" s="727"/>
      <c r="C87" s="727"/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33"/>
      <c r="R87" s="733"/>
      <c r="S87" s="733"/>
      <c r="T87" s="733"/>
      <c r="U87" s="733"/>
    </row>
    <row r="88" spans="1:21" ht="12.75" customHeight="1" x14ac:dyDescent="0.25">
      <c r="A88" s="727"/>
      <c r="B88" s="727"/>
      <c r="C88" s="727"/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33"/>
      <c r="R88" s="733"/>
      <c r="S88" s="733"/>
      <c r="T88" s="733"/>
      <c r="U88" s="733"/>
    </row>
    <row r="89" spans="1:21" ht="12.75" customHeight="1" x14ac:dyDescent="0.25">
      <c r="A89" s="727"/>
      <c r="B89" s="727"/>
      <c r="C89" s="727"/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33"/>
      <c r="R89" s="733"/>
      <c r="S89" s="733"/>
      <c r="T89" s="733"/>
      <c r="U89" s="733"/>
    </row>
    <row r="90" spans="1:21" ht="12.75" customHeight="1" x14ac:dyDescent="0.25">
      <c r="A90" s="727"/>
      <c r="B90" s="727"/>
      <c r="C90" s="727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33"/>
      <c r="R90" s="733"/>
      <c r="S90" s="733"/>
      <c r="T90" s="733"/>
      <c r="U90" s="733"/>
    </row>
    <row r="91" spans="1:21" ht="12.75" customHeight="1" x14ac:dyDescent="0.25">
      <c r="A91" s="727"/>
      <c r="B91" s="727"/>
      <c r="C91" s="727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33"/>
      <c r="R91" s="733"/>
      <c r="S91" s="733"/>
      <c r="T91" s="733"/>
      <c r="U91" s="733"/>
    </row>
    <row r="92" spans="1:21" ht="12.75" customHeight="1" x14ac:dyDescent="0.25">
      <c r="A92" s="727"/>
      <c r="B92" s="727"/>
      <c r="C92" s="727"/>
      <c r="D92" s="727"/>
      <c r="E92" s="727"/>
      <c r="F92" s="727"/>
      <c r="G92" s="727"/>
      <c r="H92" s="727"/>
      <c r="I92" s="727"/>
      <c r="J92" s="727"/>
      <c r="K92" s="727"/>
      <c r="L92" s="727"/>
      <c r="M92" s="727"/>
      <c r="N92" s="727"/>
      <c r="O92" s="727"/>
      <c r="P92" s="727"/>
      <c r="Q92" s="733"/>
      <c r="R92" s="733"/>
      <c r="S92" s="733"/>
      <c r="T92" s="733"/>
      <c r="U92" s="733"/>
    </row>
    <row r="93" spans="1:21" ht="12.75" customHeight="1" x14ac:dyDescent="0.25">
      <c r="A93" s="727"/>
      <c r="B93" s="727"/>
      <c r="C93" s="727"/>
      <c r="D93" s="727"/>
      <c r="E93" s="727"/>
      <c r="F93" s="727"/>
      <c r="G93" s="727"/>
      <c r="H93" s="727"/>
      <c r="I93" s="727"/>
      <c r="J93" s="727"/>
      <c r="K93" s="727"/>
      <c r="L93" s="727"/>
      <c r="M93" s="727"/>
      <c r="N93" s="727"/>
      <c r="O93" s="727"/>
      <c r="P93" s="727"/>
      <c r="Q93" s="733"/>
      <c r="R93" s="733"/>
      <c r="S93" s="733"/>
      <c r="T93" s="733"/>
      <c r="U93" s="733"/>
    </row>
    <row r="94" spans="1:21" ht="12.75" customHeight="1" x14ac:dyDescent="0.25">
      <c r="A94" s="727"/>
      <c r="B94" s="727"/>
      <c r="C94" s="727"/>
      <c r="D94" s="727"/>
      <c r="E94" s="727"/>
      <c r="F94" s="727"/>
      <c r="G94" s="727"/>
      <c r="H94" s="727"/>
      <c r="I94" s="727"/>
      <c r="J94" s="727"/>
      <c r="K94" s="727"/>
      <c r="L94" s="727"/>
      <c r="M94" s="727"/>
      <c r="N94" s="727"/>
      <c r="O94" s="727"/>
      <c r="P94" s="727"/>
      <c r="Q94" s="733"/>
      <c r="R94" s="733"/>
      <c r="S94" s="733"/>
      <c r="T94" s="733"/>
      <c r="U94" s="733"/>
    </row>
    <row r="95" spans="1:21" ht="12.75" customHeight="1" x14ac:dyDescent="0.25">
      <c r="A95" s="727"/>
      <c r="B95" s="727"/>
      <c r="C95" s="727"/>
      <c r="D95" s="727"/>
      <c r="E95" s="727"/>
      <c r="F95" s="727"/>
      <c r="G95" s="727"/>
      <c r="H95" s="727"/>
      <c r="I95" s="727"/>
      <c r="J95" s="727"/>
      <c r="K95" s="727"/>
      <c r="L95" s="727"/>
      <c r="M95" s="727"/>
      <c r="N95" s="727"/>
      <c r="O95" s="727"/>
      <c r="P95" s="727"/>
      <c r="Q95" s="733"/>
      <c r="R95" s="733"/>
      <c r="S95" s="733"/>
      <c r="T95" s="733"/>
      <c r="U95" s="733"/>
    </row>
    <row r="96" spans="1:21" ht="12.75" customHeight="1" x14ac:dyDescent="0.25">
      <c r="A96" s="727"/>
      <c r="B96" s="727"/>
      <c r="C96" s="727"/>
      <c r="D96" s="727"/>
      <c r="E96" s="727"/>
      <c r="F96" s="727"/>
      <c r="G96" s="727"/>
      <c r="H96" s="727"/>
      <c r="I96" s="727"/>
      <c r="J96" s="727"/>
      <c r="K96" s="727"/>
      <c r="L96" s="727"/>
      <c r="M96" s="727"/>
      <c r="N96" s="727"/>
      <c r="O96" s="727"/>
      <c r="P96" s="727"/>
      <c r="Q96" s="733"/>
      <c r="R96" s="733"/>
      <c r="S96" s="733"/>
      <c r="T96" s="733"/>
      <c r="U96" s="733"/>
    </row>
    <row r="97" spans="1:21" ht="12.75" customHeight="1" x14ac:dyDescent="0.25">
      <c r="A97" s="727"/>
      <c r="B97" s="727"/>
      <c r="C97" s="727"/>
      <c r="D97" s="727"/>
      <c r="E97" s="727"/>
      <c r="F97" s="727"/>
      <c r="G97" s="727"/>
      <c r="H97" s="727"/>
      <c r="I97" s="727"/>
      <c r="J97" s="727"/>
      <c r="K97" s="727"/>
      <c r="L97" s="727"/>
      <c r="M97" s="727"/>
      <c r="N97" s="727"/>
      <c r="O97" s="727"/>
      <c r="P97" s="727"/>
      <c r="Q97" s="733"/>
      <c r="R97" s="733"/>
      <c r="S97" s="733"/>
      <c r="T97" s="733"/>
      <c r="U97" s="733"/>
    </row>
    <row r="98" spans="1:21" ht="12.75" customHeight="1" x14ac:dyDescent="0.25">
      <c r="A98" s="727"/>
      <c r="B98" s="727"/>
      <c r="C98" s="727"/>
      <c r="D98" s="727"/>
      <c r="E98" s="727"/>
      <c r="F98" s="727"/>
      <c r="G98" s="727"/>
      <c r="H98" s="727"/>
      <c r="I98" s="727"/>
      <c r="J98" s="727"/>
      <c r="K98" s="727"/>
      <c r="L98" s="727"/>
      <c r="M98" s="727"/>
      <c r="N98" s="727"/>
      <c r="O98" s="727"/>
      <c r="P98" s="727"/>
      <c r="Q98" s="733"/>
      <c r="R98" s="733"/>
      <c r="S98" s="733"/>
      <c r="T98" s="733"/>
      <c r="U98" s="733"/>
    </row>
    <row r="99" spans="1:21" ht="12.75" customHeight="1" x14ac:dyDescent="0.25">
      <c r="A99" s="727"/>
      <c r="B99" s="727"/>
      <c r="C99" s="727"/>
      <c r="D99" s="727"/>
      <c r="E99" s="727"/>
      <c r="F99" s="727"/>
      <c r="G99" s="727"/>
      <c r="H99" s="727"/>
      <c r="I99" s="727"/>
      <c r="J99" s="727"/>
      <c r="K99" s="727"/>
      <c r="L99" s="727"/>
      <c r="M99" s="727"/>
      <c r="N99" s="727"/>
      <c r="O99" s="727"/>
      <c r="P99" s="727"/>
      <c r="Q99" s="733"/>
      <c r="R99" s="733"/>
      <c r="S99" s="733"/>
      <c r="T99" s="733"/>
      <c r="U99" s="733"/>
    </row>
    <row r="100" spans="1:21" ht="12.75" customHeight="1" x14ac:dyDescent="0.25">
      <c r="A100" s="727"/>
      <c r="B100" s="727"/>
      <c r="C100" s="727"/>
      <c r="D100" s="727"/>
      <c r="E100" s="727"/>
      <c r="F100" s="727"/>
      <c r="G100" s="727"/>
      <c r="H100" s="727"/>
      <c r="I100" s="727"/>
      <c r="J100" s="727"/>
      <c r="K100" s="727"/>
      <c r="L100" s="727"/>
      <c r="M100" s="727"/>
      <c r="N100" s="727"/>
      <c r="O100" s="727"/>
      <c r="P100" s="727"/>
      <c r="Q100" s="733"/>
      <c r="R100" s="733"/>
      <c r="S100" s="733"/>
      <c r="T100" s="733"/>
      <c r="U100" s="733"/>
    </row>
    <row r="101" spans="1:21" ht="12.75" customHeight="1" x14ac:dyDescent="0.25">
      <c r="A101" s="727"/>
      <c r="B101" s="727"/>
      <c r="C101" s="727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33"/>
      <c r="R101" s="733"/>
      <c r="S101" s="733"/>
      <c r="T101" s="733"/>
      <c r="U101" s="733"/>
    </row>
    <row r="102" spans="1:21" ht="12.75" customHeight="1" x14ac:dyDescent="0.25">
      <c r="A102" s="727"/>
      <c r="B102" s="727"/>
      <c r="C102" s="727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33"/>
      <c r="R102" s="733"/>
      <c r="S102" s="733"/>
      <c r="T102" s="733"/>
      <c r="U102" s="733"/>
    </row>
    <row r="103" spans="1:21" ht="12.75" customHeight="1" x14ac:dyDescent="0.25">
      <c r="A103" s="727"/>
      <c r="B103" s="727"/>
      <c r="C103" s="727"/>
      <c r="D103" s="727"/>
      <c r="E103" s="727"/>
      <c r="F103" s="727"/>
      <c r="G103" s="727"/>
      <c r="H103" s="727"/>
      <c r="I103" s="727"/>
      <c r="J103" s="727"/>
      <c r="K103" s="727"/>
      <c r="L103" s="727"/>
      <c r="M103" s="727"/>
      <c r="N103" s="727"/>
      <c r="O103" s="727"/>
      <c r="P103" s="727"/>
      <c r="Q103" s="733"/>
      <c r="R103" s="733"/>
      <c r="S103" s="733"/>
      <c r="T103" s="733"/>
      <c r="U103" s="733"/>
    </row>
    <row r="104" spans="1:21" ht="12.75" customHeight="1" x14ac:dyDescent="0.25">
      <c r="A104" s="727"/>
      <c r="B104" s="727"/>
      <c r="C104" s="727"/>
      <c r="D104" s="727"/>
      <c r="E104" s="727"/>
      <c r="F104" s="727"/>
      <c r="G104" s="727"/>
      <c r="H104" s="727"/>
      <c r="I104" s="727"/>
      <c r="J104" s="727"/>
      <c r="K104" s="727"/>
      <c r="L104" s="727"/>
      <c r="M104" s="727"/>
      <c r="N104" s="727"/>
      <c r="O104" s="727"/>
      <c r="P104" s="727"/>
      <c r="Q104" s="733"/>
      <c r="R104" s="733"/>
      <c r="S104" s="733"/>
      <c r="T104" s="733"/>
      <c r="U104" s="733"/>
    </row>
    <row r="105" spans="1:21" ht="12.75" customHeight="1" x14ac:dyDescent="0.25">
      <c r="A105" s="727"/>
      <c r="B105" s="727"/>
      <c r="C105" s="727"/>
      <c r="D105" s="727"/>
      <c r="E105" s="727"/>
      <c r="F105" s="727"/>
      <c r="G105" s="727"/>
      <c r="H105" s="727"/>
      <c r="I105" s="727"/>
      <c r="J105" s="727"/>
      <c r="K105" s="727"/>
      <c r="L105" s="727"/>
      <c r="M105" s="727"/>
      <c r="N105" s="727"/>
      <c r="O105" s="727"/>
      <c r="P105" s="727"/>
      <c r="Q105" s="733"/>
      <c r="R105" s="733"/>
      <c r="S105" s="733"/>
      <c r="T105" s="733"/>
      <c r="U105" s="733"/>
    </row>
    <row r="106" spans="1:21" ht="12.75" customHeight="1" x14ac:dyDescent="0.25">
      <c r="A106" s="727"/>
      <c r="B106" s="727"/>
      <c r="C106" s="727"/>
      <c r="D106" s="727"/>
      <c r="E106" s="727"/>
      <c r="F106" s="727"/>
      <c r="G106" s="727"/>
      <c r="H106" s="727"/>
      <c r="I106" s="727"/>
      <c r="J106" s="727"/>
      <c r="K106" s="727"/>
      <c r="L106" s="727"/>
      <c r="M106" s="727"/>
      <c r="N106" s="727"/>
      <c r="O106" s="727"/>
      <c r="P106" s="727"/>
      <c r="Q106" s="733"/>
      <c r="R106" s="733"/>
      <c r="S106" s="733"/>
      <c r="T106" s="733"/>
      <c r="U106" s="733"/>
    </row>
    <row r="107" spans="1:21" ht="12.75" customHeight="1" x14ac:dyDescent="0.25">
      <c r="A107" s="727"/>
      <c r="B107" s="727"/>
      <c r="C107" s="727"/>
      <c r="D107" s="727"/>
      <c r="E107" s="727"/>
      <c r="F107" s="727"/>
      <c r="G107" s="727"/>
      <c r="H107" s="727"/>
      <c r="I107" s="727"/>
      <c r="J107" s="727"/>
      <c r="K107" s="727"/>
      <c r="L107" s="727"/>
      <c r="M107" s="727"/>
      <c r="N107" s="727"/>
      <c r="O107" s="727"/>
      <c r="P107" s="727"/>
      <c r="Q107" s="733"/>
      <c r="R107" s="733"/>
      <c r="S107" s="733"/>
      <c r="T107" s="733"/>
      <c r="U107" s="733"/>
    </row>
    <row r="108" spans="1:21" ht="12.75" customHeight="1" x14ac:dyDescent="0.25">
      <c r="A108" s="727"/>
      <c r="B108" s="727"/>
      <c r="C108" s="727"/>
      <c r="D108" s="727"/>
      <c r="E108" s="727"/>
      <c r="F108" s="727"/>
      <c r="G108" s="727"/>
      <c r="H108" s="727"/>
      <c r="I108" s="727"/>
      <c r="J108" s="727"/>
      <c r="K108" s="727"/>
      <c r="L108" s="727"/>
      <c r="M108" s="727"/>
      <c r="N108" s="727"/>
      <c r="O108" s="727"/>
      <c r="P108" s="727"/>
      <c r="Q108" s="733"/>
      <c r="R108" s="733"/>
      <c r="S108" s="733"/>
      <c r="T108" s="733"/>
      <c r="U108" s="733"/>
    </row>
    <row r="109" spans="1:21" ht="12.75" customHeight="1" x14ac:dyDescent="0.25">
      <c r="A109" s="727"/>
      <c r="B109" s="727"/>
      <c r="C109" s="727"/>
      <c r="D109" s="727"/>
      <c r="E109" s="727"/>
      <c r="F109" s="727"/>
      <c r="G109" s="727"/>
      <c r="H109" s="727"/>
      <c r="I109" s="727"/>
      <c r="J109" s="727"/>
      <c r="K109" s="727"/>
      <c r="L109" s="727"/>
      <c r="M109" s="727"/>
      <c r="N109" s="727"/>
      <c r="O109" s="727"/>
      <c r="P109" s="727"/>
      <c r="Q109" s="733"/>
      <c r="R109" s="733"/>
      <c r="S109" s="733"/>
      <c r="T109" s="733"/>
      <c r="U109" s="733"/>
    </row>
    <row r="110" spans="1:21" ht="12.75" customHeight="1" x14ac:dyDescent="0.25">
      <c r="A110" s="727"/>
      <c r="B110" s="727"/>
      <c r="C110" s="727"/>
      <c r="D110" s="727"/>
      <c r="E110" s="727"/>
      <c r="F110" s="727"/>
      <c r="G110" s="727"/>
      <c r="H110" s="727"/>
      <c r="I110" s="727"/>
      <c r="J110" s="727"/>
      <c r="K110" s="727"/>
      <c r="L110" s="727"/>
      <c r="M110" s="727"/>
      <c r="N110" s="727"/>
      <c r="O110" s="727"/>
      <c r="P110" s="727"/>
      <c r="Q110" s="733"/>
      <c r="R110" s="733"/>
      <c r="S110" s="733"/>
      <c r="T110" s="733"/>
      <c r="U110" s="733"/>
    </row>
    <row r="111" spans="1:21" ht="12.75" customHeight="1" x14ac:dyDescent="0.25">
      <c r="A111" s="727"/>
      <c r="B111" s="727"/>
      <c r="C111" s="727"/>
      <c r="D111" s="727"/>
      <c r="E111" s="727"/>
      <c r="F111" s="727"/>
      <c r="G111" s="727"/>
      <c r="H111" s="727"/>
      <c r="I111" s="727"/>
      <c r="J111" s="727"/>
      <c r="K111" s="727"/>
      <c r="L111" s="727"/>
      <c r="M111" s="727"/>
      <c r="N111" s="727"/>
      <c r="O111" s="727"/>
      <c r="P111" s="727"/>
      <c r="Q111" s="733"/>
      <c r="R111" s="733"/>
      <c r="S111" s="733"/>
      <c r="T111" s="733"/>
      <c r="U111" s="733"/>
    </row>
    <row r="112" spans="1:21" ht="12.75" customHeight="1" x14ac:dyDescent="0.25">
      <c r="A112" s="727"/>
      <c r="B112" s="727"/>
      <c r="C112" s="727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33"/>
      <c r="R112" s="733"/>
      <c r="S112" s="733"/>
      <c r="T112" s="733"/>
      <c r="U112" s="733"/>
    </row>
    <row r="113" spans="1:21" ht="12.75" customHeight="1" x14ac:dyDescent="0.25">
      <c r="A113" s="727"/>
      <c r="B113" s="727"/>
      <c r="C113" s="727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33"/>
      <c r="R113" s="733"/>
      <c r="S113" s="733"/>
      <c r="T113" s="733"/>
      <c r="U113" s="733"/>
    </row>
    <row r="114" spans="1:21" ht="12.75" customHeight="1" x14ac:dyDescent="0.25">
      <c r="A114" s="727"/>
      <c r="B114" s="727"/>
      <c r="C114" s="727"/>
      <c r="D114" s="727"/>
      <c r="E114" s="727"/>
      <c r="F114" s="727"/>
      <c r="G114" s="727"/>
      <c r="H114" s="727"/>
      <c r="I114" s="727"/>
      <c r="J114" s="727"/>
      <c r="K114" s="727"/>
      <c r="L114" s="727"/>
      <c r="M114" s="727"/>
      <c r="N114" s="727"/>
      <c r="O114" s="727"/>
      <c r="P114" s="727"/>
      <c r="Q114" s="733"/>
      <c r="R114" s="733"/>
      <c r="S114" s="733"/>
      <c r="T114" s="733"/>
      <c r="U114" s="733"/>
    </row>
    <row r="115" spans="1:21" ht="12.75" customHeight="1" x14ac:dyDescent="0.25">
      <c r="A115" s="727"/>
      <c r="B115" s="727"/>
      <c r="C115" s="727"/>
      <c r="D115" s="727"/>
      <c r="E115" s="727"/>
      <c r="F115" s="727"/>
      <c r="G115" s="727"/>
      <c r="H115" s="727"/>
      <c r="I115" s="727"/>
      <c r="J115" s="727"/>
      <c r="K115" s="727"/>
      <c r="L115" s="727"/>
      <c r="M115" s="727"/>
      <c r="N115" s="727"/>
      <c r="O115" s="727"/>
      <c r="P115" s="727"/>
      <c r="Q115" s="733"/>
      <c r="R115" s="733"/>
      <c r="S115" s="733"/>
      <c r="T115" s="733"/>
      <c r="U115" s="733"/>
    </row>
    <row r="116" spans="1:21" ht="12.75" customHeight="1" x14ac:dyDescent="0.25">
      <c r="A116" s="727"/>
      <c r="B116" s="727"/>
      <c r="C116" s="727"/>
      <c r="D116" s="727"/>
      <c r="E116" s="727"/>
      <c r="F116" s="727"/>
      <c r="G116" s="727"/>
      <c r="H116" s="727"/>
      <c r="I116" s="727"/>
      <c r="J116" s="727"/>
      <c r="K116" s="727"/>
      <c r="L116" s="727"/>
      <c r="M116" s="727"/>
      <c r="N116" s="727"/>
      <c r="O116" s="727"/>
      <c r="P116" s="727"/>
      <c r="Q116" s="733"/>
      <c r="R116" s="733"/>
      <c r="S116" s="733"/>
      <c r="T116" s="733"/>
      <c r="U116" s="733"/>
    </row>
    <row r="117" spans="1:21" ht="12.75" customHeight="1" x14ac:dyDescent="0.25">
      <c r="A117" s="727"/>
      <c r="B117" s="727"/>
      <c r="C117" s="727"/>
      <c r="D117" s="727"/>
      <c r="E117" s="727"/>
      <c r="F117" s="727"/>
      <c r="G117" s="727"/>
      <c r="H117" s="727"/>
      <c r="I117" s="727"/>
      <c r="J117" s="727"/>
      <c r="K117" s="727"/>
      <c r="L117" s="727"/>
      <c r="M117" s="727"/>
      <c r="N117" s="727"/>
      <c r="O117" s="727"/>
      <c r="P117" s="727"/>
      <c r="Q117" s="733"/>
      <c r="R117" s="733"/>
      <c r="S117" s="733"/>
      <c r="T117" s="733"/>
      <c r="U117" s="733"/>
    </row>
    <row r="118" spans="1:21" ht="12.75" customHeight="1" x14ac:dyDescent="0.25">
      <c r="A118" s="727"/>
      <c r="B118" s="727"/>
      <c r="C118" s="727"/>
      <c r="D118" s="727"/>
      <c r="E118" s="727"/>
      <c r="F118" s="727"/>
      <c r="G118" s="727"/>
      <c r="H118" s="727"/>
      <c r="I118" s="727"/>
      <c r="J118" s="727"/>
      <c r="K118" s="727"/>
      <c r="L118" s="727"/>
      <c r="M118" s="727"/>
      <c r="N118" s="727"/>
      <c r="O118" s="727"/>
      <c r="P118" s="727"/>
      <c r="Q118" s="733"/>
      <c r="R118" s="733"/>
      <c r="S118" s="733"/>
      <c r="T118" s="733"/>
      <c r="U118" s="733"/>
    </row>
    <row r="119" spans="1:21" ht="12.75" customHeight="1" x14ac:dyDescent="0.25">
      <c r="A119" s="727"/>
      <c r="B119" s="727"/>
      <c r="C119" s="727"/>
      <c r="D119" s="727"/>
      <c r="E119" s="727"/>
      <c r="F119" s="727"/>
      <c r="G119" s="727"/>
      <c r="H119" s="727"/>
      <c r="I119" s="727"/>
      <c r="J119" s="727"/>
      <c r="K119" s="727"/>
      <c r="L119" s="727"/>
      <c r="M119" s="727"/>
      <c r="N119" s="727"/>
      <c r="O119" s="727"/>
      <c r="P119" s="727"/>
      <c r="Q119" s="733"/>
      <c r="R119" s="733"/>
      <c r="S119" s="733"/>
      <c r="T119" s="733"/>
      <c r="U119" s="733"/>
    </row>
    <row r="120" spans="1:21" ht="12.75" customHeight="1" x14ac:dyDescent="0.25">
      <c r="A120" s="727"/>
      <c r="B120" s="727"/>
      <c r="C120" s="727"/>
      <c r="D120" s="727"/>
      <c r="E120" s="727"/>
      <c r="F120" s="727"/>
      <c r="G120" s="727"/>
      <c r="H120" s="727"/>
      <c r="I120" s="727"/>
      <c r="J120" s="727"/>
      <c r="K120" s="727"/>
      <c r="L120" s="727"/>
      <c r="M120" s="727"/>
      <c r="N120" s="727"/>
      <c r="O120" s="727"/>
      <c r="P120" s="727"/>
      <c r="Q120" s="733"/>
      <c r="R120" s="733"/>
      <c r="S120" s="733"/>
      <c r="T120" s="733"/>
      <c r="U120" s="733"/>
    </row>
    <row r="121" spans="1:21" ht="12.75" customHeight="1" x14ac:dyDescent="0.25">
      <c r="A121" s="727"/>
      <c r="B121" s="727"/>
      <c r="C121" s="727"/>
      <c r="D121" s="727"/>
      <c r="E121" s="727"/>
      <c r="F121" s="727"/>
      <c r="G121" s="727"/>
      <c r="H121" s="727"/>
      <c r="I121" s="727"/>
      <c r="J121" s="727"/>
      <c r="K121" s="727"/>
      <c r="L121" s="727"/>
      <c r="M121" s="727"/>
      <c r="N121" s="727"/>
      <c r="O121" s="727"/>
      <c r="P121" s="727"/>
      <c r="Q121" s="733"/>
      <c r="R121" s="733"/>
      <c r="S121" s="733"/>
      <c r="T121" s="733"/>
      <c r="U121" s="733"/>
    </row>
    <row r="122" spans="1:21" ht="12.75" customHeight="1" x14ac:dyDescent="0.25">
      <c r="A122" s="727"/>
      <c r="B122" s="727"/>
      <c r="C122" s="727"/>
      <c r="D122" s="727"/>
      <c r="E122" s="727"/>
      <c r="F122" s="727"/>
      <c r="G122" s="727"/>
      <c r="H122" s="727"/>
      <c r="I122" s="727"/>
      <c r="J122" s="727"/>
      <c r="K122" s="727"/>
      <c r="L122" s="727"/>
      <c r="M122" s="727"/>
      <c r="N122" s="727"/>
      <c r="O122" s="727"/>
      <c r="P122" s="727"/>
      <c r="Q122" s="733"/>
      <c r="R122" s="733"/>
      <c r="S122" s="733"/>
      <c r="T122" s="733"/>
      <c r="U122" s="733"/>
    </row>
    <row r="123" spans="1:21" ht="12.75" customHeight="1" x14ac:dyDescent="0.25">
      <c r="A123" s="727"/>
      <c r="B123" s="727"/>
      <c r="C123" s="727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33"/>
      <c r="R123" s="733"/>
      <c r="S123" s="733"/>
      <c r="T123" s="733"/>
      <c r="U123" s="733"/>
    </row>
    <row r="124" spans="1:21" ht="12.75" customHeight="1" x14ac:dyDescent="0.25">
      <c r="A124" s="727"/>
      <c r="B124" s="727"/>
      <c r="C124" s="727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33"/>
      <c r="R124" s="733"/>
      <c r="S124" s="733"/>
      <c r="T124" s="733"/>
      <c r="U124" s="733"/>
    </row>
    <row r="125" spans="1:21" ht="12.75" customHeight="1" x14ac:dyDescent="0.25">
      <c r="A125" s="727"/>
      <c r="B125" s="727"/>
      <c r="C125" s="727"/>
      <c r="D125" s="727"/>
      <c r="E125" s="727"/>
      <c r="F125" s="727"/>
      <c r="G125" s="727"/>
      <c r="H125" s="727"/>
      <c r="I125" s="727"/>
      <c r="J125" s="727"/>
      <c r="K125" s="727"/>
      <c r="L125" s="727"/>
      <c r="M125" s="727"/>
      <c r="N125" s="727"/>
      <c r="O125" s="727"/>
      <c r="P125" s="727"/>
      <c r="Q125" s="733"/>
      <c r="R125" s="733"/>
      <c r="S125" s="733"/>
      <c r="T125" s="733"/>
      <c r="U125" s="733"/>
    </row>
    <row r="126" spans="1:21" ht="12.75" customHeight="1" x14ac:dyDescent="0.25">
      <c r="A126" s="727"/>
      <c r="B126" s="727"/>
      <c r="C126" s="727"/>
      <c r="D126" s="727"/>
      <c r="E126" s="727"/>
      <c r="F126" s="727"/>
      <c r="G126" s="727"/>
      <c r="H126" s="727"/>
      <c r="I126" s="727"/>
      <c r="J126" s="727"/>
      <c r="K126" s="727"/>
      <c r="L126" s="727"/>
      <c r="M126" s="727"/>
      <c r="N126" s="727"/>
      <c r="O126" s="727"/>
      <c r="P126" s="727"/>
      <c r="Q126" s="733"/>
      <c r="R126" s="733"/>
      <c r="S126" s="733"/>
      <c r="T126" s="733"/>
      <c r="U126" s="733"/>
    </row>
    <row r="127" spans="1:21" ht="12.75" customHeight="1" x14ac:dyDescent="0.25">
      <c r="A127" s="727"/>
      <c r="B127" s="727"/>
      <c r="C127" s="727"/>
      <c r="D127" s="727"/>
      <c r="E127" s="727"/>
      <c r="F127" s="727"/>
      <c r="G127" s="727"/>
      <c r="H127" s="727"/>
      <c r="I127" s="727"/>
      <c r="J127" s="727"/>
      <c r="K127" s="727"/>
      <c r="L127" s="727"/>
      <c r="M127" s="727"/>
      <c r="N127" s="727"/>
      <c r="O127" s="727"/>
      <c r="P127" s="727"/>
      <c r="Q127" s="733"/>
      <c r="R127" s="733"/>
      <c r="S127" s="733"/>
      <c r="T127" s="733"/>
      <c r="U127" s="733"/>
    </row>
    <row r="128" spans="1:21" ht="12.75" customHeight="1" x14ac:dyDescent="0.25">
      <c r="A128" s="727"/>
      <c r="B128" s="727"/>
      <c r="C128" s="727"/>
      <c r="D128" s="727"/>
      <c r="E128" s="727"/>
      <c r="F128" s="727"/>
      <c r="G128" s="727"/>
      <c r="H128" s="727"/>
      <c r="I128" s="727"/>
      <c r="J128" s="727"/>
      <c r="K128" s="727"/>
      <c r="L128" s="727"/>
      <c r="M128" s="727"/>
      <c r="N128" s="727"/>
      <c r="O128" s="727"/>
      <c r="P128" s="727"/>
      <c r="Q128" s="733"/>
      <c r="R128" s="733"/>
      <c r="S128" s="733"/>
      <c r="T128" s="733"/>
      <c r="U128" s="733"/>
    </row>
    <row r="129" spans="1:21" ht="12.75" customHeight="1" x14ac:dyDescent="0.25">
      <c r="A129" s="727"/>
      <c r="B129" s="727"/>
      <c r="C129" s="727"/>
      <c r="D129" s="727"/>
      <c r="E129" s="727"/>
      <c r="F129" s="727"/>
      <c r="G129" s="727"/>
      <c r="H129" s="727"/>
      <c r="I129" s="727"/>
      <c r="J129" s="727"/>
      <c r="K129" s="727"/>
      <c r="L129" s="727"/>
      <c r="M129" s="727"/>
      <c r="N129" s="727"/>
      <c r="O129" s="727"/>
      <c r="P129" s="727"/>
      <c r="Q129" s="733"/>
      <c r="R129" s="733"/>
      <c r="S129" s="733"/>
      <c r="T129" s="733"/>
      <c r="U129" s="733"/>
    </row>
    <row r="130" spans="1:21" ht="12.75" customHeight="1" x14ac:dyDescent="0.25">
      <c r="A130" s="727"/>
      <c r="B130" s="727"/>
      <c r="C130" s="727"/>
      <c r="D130" s="727"/>
      <c r="E130" s="727"/>
      <c r="F130" s="727"/>
      <c r="G130" s="727"/>
      <c r="H130" s="727"/>
      <c r="I130" s="727"/>
      <c r="J130" s="727"/>
      <c r="K130" s="727"/>
      <c r="L130" s="727"/>
      <c r="M130" s="727"/>
      <c r="N130" s="727"/>
      <c r="O130" s="727"/>
      <c r="P130" s="727"/>
      <c r="Q130" s="733"/>
      <c r="R130" s="733"/>
      <c r="S130" s="733"/>
      <c r="T130" s="733"/>
      <c r="U130" s="733"/>
    </row>
    <row r="131" spans="1:21" ht="12.75" customHeight="1" x14ac:dyDescent="0.25">
      <c r="A131" s="727"/>
      <c r="B131" s="727"/>
      <c r="C131" s="727"/>
      <c r="D131" s="727"/>
      <c r="E131" s="727"/>
      <c r="F131" s="727"/>
      <c r="G131" s="727"/>
      <c r="H131" s="727"/>
      <c r="I131" s="727"/>
      <c r="J131" s="727"/>
      <c r="K131" s="727"/>
      <c r="L131" s="727"/>
      <c r="M131" s="727"/>
      <c r="N131" s="727"/>
      <c r="O131" s="727"/>
      <c r="P131" s="727"/>
      <c r="Q131" s="733"/>
      <c r="R131" s="733"/>
      <c r="S131" s="733"/>
      <c r="T131" s="733"/>
      <c r="U131" s="733"/>
    </row>
    <row r="132" spans="1:21" ht="12.75" customHeight="1" x14ac:dyDescent="0.25">
      <c r="A132" s="727"/>
      <c r="B132" s="727"/>
      <c r="C132" s="727"/>
      <c r="D132" s="727"/>
      <c r="E132" s="727"/>
      <c r="F132" s="727"/>
      <c r="G132" s="727"/>
      <c r="H132" s="727"/>
      <c r="I132" s="727"/>
      <c r="J132" s="727"/>
      <c r="K132" s="727"/>
      <c r="L132" s="727"/>
      <c r="M132" s="727"/>
      <c r="N132" s="727"/>
      <c r="O132" s="727"/>
      <c r="P132" s="727"/>
      <c r="Q132" s="733"/>
      <c r="R132" s="733"/>
      <c r="S132" s="733"/>
      <c r="T132" s="733"/>
      <c r="U132" s="733"/>
    </row>
    <row r="133" spans="1:21" ht="12.75" customHeight="1" x14ac:dyDescent="0.25">
      <c r="A133" s="727"/>
      <c r="B133" s="727"/>
      <c r="C133" s="727"/>
      <c r="D133" s="727"/>
      <c r="E133" s="727"/>
      <c r="F133" s="727"/>
      <c r="G133" s="727"/>
      <c r="H133" s="727"/>
      <c r="I133" s="727"/>
      <c r="J133" s="727"/>
      <c r="K133" s="727"/>
      <c r="L133" s="727"/>
      <c r="M133" s="727"/>
      <c r="N133" s="727"/>
      <c r="O133" s="727"/>
      <c r="P133" s="727"/>
      <c r="Q133" s="733"/>
      <c r="R133" s="733"/>
      <c r="S133" s="733"/>
      <c r="T133" s="733"/>
      <c r="U133" s="733"/>
    </row>
    <row r="134" spans="1:21" ht="12.75" customHeight="1" x14ac:dyDescent="0.25">
      <c r="A134" s="727"/>
      <c r="B134" s="727"/>
      <c r="C134" s="727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33"/>
      <c r="R134" s="733"/>
      <c r="S134" s="733"/>
      <c r="T134" s="733"/>
      <c r="U134" s="733"/>
    </row>
    <row r="135" spans="1:21" ht="12.75" customHeight="1" x14ac:dyDescent="0.25">
      <c r="A135" s="727"/>
      <c r="B135" s="727"/>
      <c r="C135" s="727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33"/>
      <c r="R135" s="733"/>
      <c r="S135" s="733"/>
      <c r="T135" s="733"/>
      <c r="U135" s="733"/>
    </row>
    <row r="136" spans="1:21" ht="12.75" customHeight="1" x14ac:dyDescent="0.25">
      <c r="A136" s="727"/>
      <c r="B136" s="727"/>
      <c r="C136" s="727"/>
      <c r="D136" s="727"/>
      <c r="E136" s="727"/>
      <c r="F136" s="727"/>
      <c r="G136" s="727"/>
      <c r="H136" s="727"/>
      <c r="I136" s="727"/>
      <c r="J136" s="727"/>
      <c r="K136" s="727"/>
      <c r="L136" s="727"/>
      <c r="M136" s="727"/>
      <c r="N136" s="727"/>
      <c r="O136" s="727"/>
      <c r="P136" s="727"/>
      <c r="Q136" s="733"/>
      <c r="R136" s="733"/>
      <c r="S136" s="733"/>
      <c r="T136" s="733"/>
      <c r="U136" s="733"/>
    </row>
    <row r="137" spans="1:21" ht="12.75" customHeight="1" x14ac:dyDescent="0.25">
      <c r="A137" s="727"/>
      <c r="B137" s="727"/>
      <c r="C137" s="727"/>
      <c r="D137" s="727"/>
      <c r="E137" s="727"/>
      <c r="F137" s="727"/>
      <c r="G137" s="727"/>
      <c r="H137" s="727"/>
      <c r="I137" s="727"/>
      <c r="J137" s="727"/>
      <c r="K137" s="727"/>
      <c r="L137" s="727"/>
      <c r="M137" s="727"/>
      <c r="N137" s="727"/>
      <c r="O137" s="727"/>
      <c r="P137" s="727"/>
      <c r="Q137" s="733"/>
      <c r="R137" s="733"/>
      <c r="S137" s="733"/>
      <c r="T137" s="733"/>
      <c r="U137" s="733"/>
    </row>
    <row r="138" spans="1:21" ht="12.75" customHeight="1" x14ac:dyDescent="0.25">
      <c r="A138" s="727"/>
      <c r="B138" s="727"/>
      <c r="C138" s="727"/>
      <c r="D138" s="727"/>
      <c r="E138" s="727"/>
      <c r="F138" s="727"/>
      <c r="G138" s="727"/>
      <c r="H138" s="727"/>
      <c r="I138" s="727"/>
      <c r="J138" s="727"/>
      <c r="K138" s="727"/>
      <c r="L138" s="727"/>
      <c r="M138" s="727"/>
      <c r="N138" s="727"/>
      <c r="O138" s="727"/>
      <c r="P138" s="727"/>
      <c r="Q138" s="733"/>
      <c r="R138" s="733"/>
      <c r="S138" s="733"/>
      <c r="T138" s="733"/>
      <c r="U138" s="733"/>
    </row>
    <row r="139" spans="1:21" ht="12.75" customHeight="1" x14ac:dyDescent="0.25">
      <c r="A139" s="727"/>
      <c r="B139" s="727"/>
      <c r="C139" s="727"/>
      <c r="D139" s="727"/>
      <c r="E139" s="727"/>
      <c r="F139" s="727"/>
      <c r="G139" s="727"/>
      <c r="H139" s="727"/>
      <c r="I139" s="727"/>
      <c r="J139" s="727"/>
      <c r="K139" s="727"/>
      <c r="L139" s="727"/>
      <c r="M139" s="727"/>
      <c r="N139" s="727"/>
      <c r="O139" s="727"/>
      <c r="P139" s="727"/>
      <c r="Q139" s="733"/>
      <c r="R139" s="733"/>
      <c r="S139" s="733"/>
      <c r="T139" s="733"/>
      <c r="U139" s="733"/>
    </row>
    <row r="140" spans="1:21" ht="12.75" customHeight="1" x14ac:dyDescent="0.25">
      <c r="A140" s="727"/>
      <c r="B140" s="727"/>
      <c r="C140" s="727"/>
      <c r="D140" s="727"/>
      <c r="E140" s="727"/>
      <c r="F140" s="727"/>
      <c r="G140" s="727"/>
      <c r="H140" s="727"/>
      <c r="I140" s="727"/>
      <c r="J140" s="727"/>
      <c r="K140" s="727"/>
      <c r="L140" s="727"/>
      <c r="M140" s="727"/>
      <c r="N140" s="727"/>
      <c r="O140" s="727"/>
      <c r="P140" s="727"/>
      <c r="Q140" s="733"/>
      <c r="R140" s="733"/>
      <c r="S140" s="733"/>
      <c r="T140" s="733"/>
      <c r="U140" s="733"/>
    </row>
    <row r="141" spans="1:21" ht="12.75" customHeight="1" x14ac:dyDescent="0.25">
      <c r="A141" s="727"/>
      <c r="B141" s="727"/>
      <c r="C141" s="727"/>
      <c r="D141" s="727"/>
      <c r="E141" s="727"/>
      <c r="F141" s="727"/>
      <c r="G141" s="727"/>
      <c r="H141" s="727"/>
      <c r="I141" s="727"/>
      <c r="J141" s="727"/>
      <c r="K141" s="727"/>
      <c r="L141" s="727"/>
      <c r="M141" s="727"/>
      <c r="N141" s="727"/>
      <c r="O141" s="727"/>
      <c r="P141" s="727"/>
      <c r="Q141" s="733"/>
      <c r="R141" s="733"/>
      <c r="S141" s="733"/>
      <c r="T141" s="733"/>
      <c r="U141" s="733"/>
    </row>
    <row r="142" spans="1:21" ht="12.75" customHeight="1" x14ac:dyDescent="0.25">
      <c r="A142" s="727"/>
      <c r="B142" s="727"/>
      <c r="C142" s="727"/>
      <c r="D142" s="727"/>
      <c r="E142" s="727"/>
      <c r="F142" s="727"/>
      <c r="G142" s="727"/>
      <c r="H142" s="727"/>
      <c r="I142" s="727"/>
      <c r="J142" s="727"/>
      <c r="K142" s="727"/>
      <c r="L142" s="727"/>
      <c r="M142" s="727"/>
      <c r="N142" s="727"/>
      <c r="O142" s="727"/>
      <c r="P142" s="727"/>
      <c r="Q142" s="733"/>
      <c r="R142" s="733"/>
      <c r="S142" s="733"/>
      <c r="T142" s="733"/>
      <c r="U142" s="733"/>
    </row>
    <row r="143" spans="1:21" ht="12.75" customHeight="1" x14ac:dyDescent="0.25">
      <c r="A143" s="727"/>
      <c r="B143" s="727"/>
      <c r="C143" s="727"/>
      <c r="D143" s="727"/>
      <c r="E143" s="727"/>
      <c r="F143" s="727"/>
      <c r="G143" s="727"/>
      <c r="H143" s="727"/>
      <c r="I143" s="727"/>
      <c r="J143" s="727"/>
      <c r="K143" s="727"/>
      <c r="L143" s="727"/>
      <c r="M143" s="727"/>
      <c r="N143" s="727"/>
      <c r="O143" s="727"/>
      <c r="P143" s="727"/>
      <c r="Q143" s="733"/>
      <c r="R143" s="733"/>
      <c r="S143" s="733"/>
      <c r="T143" s="733"/>
      <c r="U143" s="733"/>
    </row>
    <row r="144" spans="1:21" ht="12.75" customHeight="1" x14ac:dyDescent="0.25">
      <c r="A144" s="727"/>
      <c r="B144" s="727"/>
      <c r="C144" s="727"/>
      <c r="D144" s="727"/>
      <c r="E144" s="727"/>
      <c r="F144" s="727"/>
      <c r="G144" s="727"/>
      <c r="H144" s="727"/>
      <c r="I144" s="727"/>
      <c r="J144" s="727"/>
      <c r="K144" s="727"/>
      <c r="L144" s="727"/>
      <c r="M144" s="727"/>
      <c r="N144" s="727"/>
      <c r="O144" s="727"/>
      <c r="P144" s="727"/>
      <c r="Q144" s="733"/>
      <c r="R144" s="733"/>
      <c r="S144" s="733"/>
      <c r="T144" s="733"/>
      <c r="U144" s="733"/>
    </row>
    <row r="145" spans="1:21" ht="12.75" customHeight="1" x14ac:dyDescent="0.25">
      <c r="A145" s="727"/>
      <c r="B145" s="727"/>
      <c r="C145" s="727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33"/>
      <c r="R145" s="733"/>
      <c r="S145" s="733"/>
      <c r="T145" s="733"/>
      <c r="U145" s="733"/>
    </row>
    <row r="146" spans="1:21" ht="12.75" customHeight="1" x14ac:dyDescent="0.25">
      <c r="A146" s="727"/>
      <c r="B146" s="727"/>
      <c r="C146" s="727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33"/>
      <c r="R146" s="733"/>
      <c r="S146" s="733"/>
      <c r="T146" s="733"/>
      <c r="U146" s="733"/>
    </row>
    <row r="147" spans="1:21" ht="12.75" customHeight="1" x14ac:dyDescent="0.25">
      <c r="A147" s="727"/>
      <c r="B147" s="727"/>
      <c r="C147" s="727"/>
      <c r="D147" s="727"/>
      <c r="E147" s="727"/>
      <c r="F147" s="727"/>
      <c r="G147" s="727"/>
      <c r="H147" s="727"/>
      <c r="I147" s="727"/>
      <c r="J147" s="727"/>
      <c r="K147" s="727"/>
      <c r="L147" s="727"/>
      <c r="M147" s="727"/>
      <c r="N147" s="727"/>
      <c r="O147" s="727"/>
      <c r="P147" s="727"/>
      <c r="Q147" s="733"/>
      <c r="R147" s="733"/>
      <c r="S147" s="733"/>
      <c r="T147" s="733"/>
      <c r="U147" s="733"/>
    </row>
    <row r="148" spans="1:21" ht="12.75" customHeight="1" x14ac:dyDescent="0.25">
      <c r="A148" s="727"/>
      <c r="B148" s="727"/>
      <c r="C148" s="727"/>
      <c r="D148" s="727"/>
      <c r="E148" s="727"/>
      <c r="F148" s="727"/>
      <c r="G148" s="727"/>
      <c r="H148" s="727"/>
      <c r="I148" s="727"/>
      <c r="J148" s="727"/>
      <c r="K148" s="727"/>
      <c r="L148" s="727"/>
      <c r="M148" s="727"/>
      <c r="N148" s="727"/>
      <c r="O148" s="727"/>
      <c r="P148" s="727"/>
      <c r="Q148" s="733"/>
      <c r="R148" s="733"/>
      <c r="S148" s="733"/>
      <c r="T148" s="733"/>
      <c r="U148" s="733"/>
    </row>
    <row r="149" spans="1:21" ht="12.75" customHeight="1" x14ac:dyDescent="0.25">
      <c r="A149" s="727"/>
      <c r="B149" s="727"/>
      <c r="C149" s="727"/>
      <c r="D149" s="727"/>
      <c r="E149" s="727"/>
      <c r="F149" s="727"/>
      <c r="G149" s="727"/>
      <c r="H149" s="727"/>
      <c r="I149" s="727"/>
      <c r="J149" s="727"/>
      <c r="K149" s="727"/>
      <c r="L149" s="727"/>
      <c r="M149" s="727"/>
      <c r="N149" s="727"/>
      <c r="O149" s="727"/>
      <c r="P149" s="727"/>
      <c r="Q149" s="733"/>
      <c r="R149" s="733"/>
      <c r="S149" s="733"/>
      <c r="T149" s="733"/>
      <c r="U149" s="733"/>
    </row>
    <row r="150" spans="1:21" ht="12.75" customHeight="1" x14ac:dyDescent="0.25">
      <c r="A150" s="727"/>
      <c r="B150" s="727"/>
      <c r="C150" s="727"/>
      <c r="D150" s="727"/>
      <c r="E150" s="727"/>
      <c r="F150" s="727"/>
      <c r="G150" s="727"/>
      <c r="H150" s="727"/>
      <c r="I150" s="727"/>
      <c r="J150" s="727"/>
      <c r="K150" s="727"/>
      <c r="L150" s="727"/>
      <c r="M150" s="727"/>
      <c r="N150" s="727"/>
      <c r="O150" s="727"/>
      <c r="P150" s="727"/>
      <c r="Q150" s="733"/>
      <c r="R150" s="733"/>
      <c r="S150" s="733"/>
      <c r="T150" s="733"/>
      <c r="U150" s="733"/>
    </row>
    <row r="151" spans="1:21" ht="12.75" customHeight="1" x14ac:dyDescent="0.25">
      <c r="A151" s="727"/>
      <c r="B151" s="727"/>
      <c r="C151" s="727"/>
      <c r="D151" s="727"/>
      <c r="E151" s="727"/>
      <c r="F151" s="727"/>
      <c r="G151" s="727"/>
      <c r="H151" s="727"/>
      <c r="I151" s="727"/>
      <c r="J151" s="727"/>
      <c r="K151" s="727"/>
      <c r="L151" s="727"/>
      <c r="M151" s="727"/>
      <c r="N151" s="727"/>
      <c r="O151" s="727"/>
      <c r="P151" s="727"/>
      <c r="Q151" s="733"/>
      <c r="R151" s="733"/>
      <c r="S151" s="733"/>
      <c r="T151" s="733"/>
      <c r="U151" s="733"/>
    </row>
    <row r="152" spans="1:21" ht="12.75" customHeight="1" x14ac:dyDescent="0.25">
      <c r="A152" s="727"/>
      <c r="B152" s="727"/>
      <c r="C152" s="727"/>
      <c r="D152" s="727"/>
      <c r="E152" s="727"/>
      <c r="F152" s="727"/>
      <c r="G152" s="727"/>
      <c r="H152" s="727"/>
      <c r="I152" s="727"/>
      <c r="J152" s="727"/>
      <c r="K152" s="727"/>
      <c r="L152" s="727"/>
      <c r="M152" s="727"/>
      <c r="N152" s="727"/>
      <c r="O152" s="727"/>
      <c r="P152" s="727"/>
      <c r="Q152" s="733"/>
      <c r="R152" s="733"/>
      <c r="S152" s="733"/>
      <c r="T152" s="733"/>
      <c r="U152" s="733"/>
    </row>
    <row r="153" spans="1:21" ht="12.75" customHeight="1" x14ac:dyDescent="0.25">
      <c r="A153" s="727"/>
      <c r="B153" s="727"/>
      <c r="C153" s="727"/>
      <c r="D153" s="727"/>
      <c r="E153" s="727"/>
      <c r="F153" s="727"/>
      <c r="G153" s="727"/>
      <c r="H153" s="727"/>
      <c r="I153" s="727"/>
      <c r="J153" s="727"/>
      <c r="K153" s="727"/>
      <c r="L153" s="727"/>
      <c r="M153" s="727"/>
      <c r="N153" s="727"/>
      <c r="O153" s="727"/>
      <c r="P153" s="727"/>
      <c r="Q153" s="733"/>
      <c r="R153" s="733"/>
      <c r="S153" s="733"/>
      <c r="T153" s="733"/>
      <c r="U153" s="733"/>
    </row>
    <row r="154" spans="1:21" ht="12.75" customHeight="1" x14ac:dyDescent="0.25">
      <c r="A154" s="727"/>
      <c r="B154" s="727"/>
      <c r="C154" s="727"/>
      <c r="D154" s="727"/>
      <c r="E154" s="727"/>
      <c r="F154" s="727"/>
      <c r="G154" s="727"/>
      <c r="H154" s="727"/>
      <c r="I154" s="727"/>
      <c r="J154" s="727"/>
      <c r="K154" s="727"/>
      <c r="L154" s="727"/>
      <c r="M154" s="727"/>
      <c r="N154" s="727"/>
      <c r="O154" s="727"/>
      <c r="P154" s="727"/>
      <c r="Q154" s="733"/>
      <c r="R154" s="733"/>
      <c r="S154" s="733"/>
      <c r="T154" s="733"/>
      <c r="U154" s="733"/>
    </row>
    <row r="155" spans="1:21" ht="12.75" customHeight="1" x14ac:dyDescent="0.25">
      <c r="A155" s="727"/>
      <c r="B155" s="727"/>
      <c r="C155" s="727"/>
      <c r="D155" s="727"/>
      <c r="E155" s="727"/>
      <c r="F155" s="727"/>
      <c r="G155" s="727"/>
      <c r="H155" s="727"/>
      <c r="I155" s="727"/>
      <c r="J155" s="727"/>
      <c r="K155" s="727"/>
      <c r="L155" s="727"/>
      <c r="M155" s="727"/>
      <c r="N155" s="727"/>
      <c r="O155" s="727"/>
      <c r="P155" s="727"/>
      <c r="Q155" s="733"/>
      <c r="R155" s="733"/>
      <c r="S155" s="733"/>
      <c r="T155" s="733"/>
      <c r="U155" s="733"/>
    </row>
    <row r="156" spans="1:21" ht="12.75" customHeight="1" x14ac:dyDescent="0.25">
      <c r="A156" s="727"/>
      <c r="B156" s="727"/>
      <c r="C156" s="727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33"/>
      <c r="R156" s="733"/>
      <c r="S156" s="733"/>
      <c r="T156" s="733"/>
      <c r="U156" s="733"/>
    </row>
    <row r="157" spans="1:21" ht="12.75" customHeight="1" x14ac:dyDescent="0.25">
      <c r="A157" s="727"/>
      <c r="B157" s="727"/>
      <c r="C157" s="727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33"/>
      <c r="R157" s="733"/>
      <c r="S157" s="733"/>
      <c r="T157" s="733"/>
      <c r="U157" s="733"/>
    </row>
    <row r="158" spans="1:21" ht="12.75" customHeight="1" x14ac:dyDescent="0.25">
      <c r="A158" s="727"/>
      <c r="B158" s="727"/>
      <c r="C158" s="727"/>
      <c r="D158" s="727"/>
      <c r="E158" s="727"/>
      <c r="F158" s="727"/>
      <c r="G158" s="727"/>
      <c r="H158" s="727"/>
      <c r="I158" s="727"/>
      <c r="J158" s="727"/>
      <c r="K158" s="727"/>
      <c r="L158" s="727"/>
      <c r="M158" s="727"/>
      <c r="N158" s="727"/>
      <c r="O158" s="727"/>
      <c r="P158" s="727"/>
      <c r="Q158" s="733"/>
      <c r="R158" s="733"/>
      <c r="S158" s="733"/>
      <c r="T158" s="733"/>
      <c r="U158" s="733"/>
    </row>
    <row r="159" spans="1:21" ht="12.75" customHeight="1" x14ac:dyDescent="0.25">
      <c r="A159" s="727"/>
      <c r="B159" s="727"/>
      <c r="C159" s="727"/>
      <c r="D159" s="727"/>
      <c r="E159" s="727"/>
      <c r="F159" s="727"/>
      <c r="G159" s="727"/>
      <c r="H159" s="727"/>
      <c r="I159" s="727"/>
      <c r="J159" s="727"/>
      <c r="K159" s="727"/>
      <c r="L159" s="727"/>
      <c r="M159" s="727"/>
      <c r="N159" s="727"/>
      <c r="O159" s="727"/>
      <c r="P159" s="727"/>
      <c r="Q159" s="733"/>
      <c r="R159" s="733"/>
      <c r="S159" s="733"/>
      <c r="T159" s="733"/>
      <c r="U159" s="733"/>
    </row>
    <row r="160" spans="1:21" ht="12.75" customHeight="1" x14ac:dyDescent="0.25">
      <c r="A160" s="727"/>
      <c r="B160" s="727"/>
      <c r="C160" s="727"/>
      <c r="D160" s="727"/>
      <c r="E160" s="727"/>
      <c r="F160" s="727"/>
      <c r="G160" s="727"/>
      <c r="H160" s="727"/>
      <c r="I160" s="727"/>
      <c r="J160" s="727"/>
      <c r="K160" s="727"/>
      <c r="L160" s="727"/>
      <c r="M160" s="727"/>
      <c r="N160" s="727"/>
      <c r="O160" s="727"/>
      <c r="P160" s="727"/>
      <c r="Q160" s="733"/>
      <c r="R160" s="733"/>
      <c r="S160" s="733"/>
      <c r="T160" s="733"/>
      <c r="U160" s="733"/>
    </row>
    <row r="161" spans="1:21" ht="12.75" customHeight="1" x14ac:dyDescent="0.25">
      <c r="A161" s="727"/>
      <c r="B161" s="727"/>
      <c r="C161" s="727"/>
      <c r="D161" s="727"/>
      <c r="E161" s="727"/>
      <c r="F161" s="727"/>
      <c r="G161" s="727"/>
      <c r="H161" s="727"/>
      <c r="I161" s="727"/>
      <c r="J161" s="727"/>
      <c r="K161" s="727"/>
      <c r="L161" s="727"/>
      <c r="M161" s="727"/>
      <c r="N161" s="727"/>
      <c r="O161" s="727"/>
      <c r="P161" s="727"/>
      <c r="Q161" s="733"/>
      <c r="R161" s="733"/>
      <c r="S161" s="733"/>
      <c r="T161" s="733"/>
      <c r="U161" s="733"/>
    </row>
    <row r="162" spans="1:21" ht="12.75" customHeight="1" x14ac:dyDescent="0.25">
      <c r="A162" s="727"/>
      <c r="B162" s="727"/>
      <c r="C162" s="727"/>
      <c r="D162" s="727"/>
      <c r="E162" s="727"/>
      <c r="F162" s="727"/>
      <c r="G162" s="727"/>
      <c r="H162" s="727"/>
      <c r="I162" s="727"/>
      <c r="J162" s="727"/>
      <c r="K162" s="727"/>
      <c r="L162" s="727"/>
      <c r="M162" s="727"/>
      <c r="N162" s="727"/>
      <c r="O162" s="727"/>
      <c r="P162" s="727"/>
      <c r="Q162" s="733"/>
      <c r="R162" s="733"/>
      <c r="S162" s="733"/>
      <c r="T162" s="733"/>
      <c r="U162" s="733"/>
    </row>
    <row r="163" spans="1:21" ht="12.75" customHeight="1" x14ac:dyDescent="0.25">
      <c r="A163" s="727"/>
      <c r="B163" s="727"/>
      <c r="C163" s="727"/>
      <c r="D163" s="727"/>
      <c r="E163" s="727"/>
      <c r="F163" s="727"/>
      <c r="G163" s="727"/>
      <c r="H163" s="727"/>
      <c r="I163" s="727"/>
      <c r="J163" s="727"/>
      <c r="K163" s="727"/>
      <c r="L163" s="727"/>
      <c r="M163" s="727"/>
      <c r="N163" s="727"/>
      <c r="O163" s="727"/>
      <c r="P163" s="727"/>
      <c r="Q163" s="733"/>
      <c r="R163" s="733"/>
      <c r="S163" s="733"/>
      <c r="T163" s="733"/>
      <c r="U163" s="733"/>
    </row>
    <row r="164" spans="1:21" ht="12.75" customHeight="1" x14ac:dyDescent="0.25">
      <c r="A164" s="727"/>
      <c r="B164" s="727"/>
      <c r="C164" s="727"/>
      <c r="D164" s="727"/>
      <c r="E164" s="727"/>
      <c r="F164" s="727"/>
      <c r="G164" s="727"/>
      <c r="H164" s="727"/>
      <c r="I164" s="727"/>
      <c r="J164" s="727"/>
      <c r="K164" s="727"/>
      <c r="L164" s="727"/>
      <c r="M164" s="727"/>
      <c r="N164" s="727"/>
      <c r="O164" s="727"/>
      <c r="P164" s="727"/>
      <c r="Q164" s="733"/>
      <c r="R164" s="733"/>
      <c r="S164" s="733"/>
      <c r="T164" s="733"/>
      <c r="U164" s="733"/>
    </row>
    <row r="165" spans="1:21" ht="12.75" customHeight="1" x14ac:dyDescent="0.2">
      <c r="D165" s="733"/>
      <c r="E165" s="733"/>
      <c r="F165" s="733"/>
      <c r="G165" s="733"/>
      <c r="H165" s="733"/>
      <c r="I165" s="733"/>
      <c r="J165" s="733"/>
      <c r="K165" s="733"/>
      <c r="L165" s="733"/>
      <c r="M165" s="733"/>
      <c r="N165" s="733"/>
      <c r="O165" s="733"/>
      <c r="P165" s="733"/>
      <c r="Q165" s="733"/>
      <c r="R165" s="733"/>
      <c r="S165" s="733"/>
      <c r="T165" s="733"/>
      <c r="U165" s="733"/>
    </row>
    <row r="166" spans="1:21" ht="12.75" customHeight="1" x14ac:dyDescent="0.2">
      <c r="D166" s="733"/>
      <c r="E166" s="733"/>
      <c r="F166" s="733"/>
      <c r="G166" s="733"/>
      <c r="H166" s="733"/>
      <c r="I166" s="733"/>
      <c r="J166" s="733"/>
      <c r="K166" s="733"/>
      <c r="L166" s="733"/>
      <c r="M166" s="733"/>
      <c r="N166" s="733"/>
      <c r="O166" s="733"/>
      <c r="P166" s="733"/>
      <c r="Q166" s="733"/>
      <c r="R166" s="733"/>
      <c r="S166" s="733"/>
      <c r="T166" s="733"/>
      <c r="U166" s="733"/>
    </row>
    <row r="167" spans="1:21" ht="12.75" customHeight="1" x14ac:dyDescent="0.2">
      <c r="D167" s="733"/>
      <c r="E167" s="733"/>
      <c r="F167" s="733"/>
      <c r="G167" s="733"/>
      <c r="H167" s="733"/>
      <c r="I167" s="733"/>
      <c r="J167" s="733"/>
      <c r="K167" s="733"/>
      <c r="L167" s="733"/>
      <c r="M167" s="733"/>
      <c r="N167" s="733"/>
      <c r="O167" s="733"/>
      <c r="P167" s="733"/>
      <c r="Q167" s="733"/>
      <c r="R167" s="733"/>
      <c r="S167" s="733"/>
      <c r="T167" s="733"/>
      <c r="U167" s="733"/>
    </row>
    <row r="168" spans="1:21" ht="12.75" customHeight="1" x14ac:dyDescent="0.2">
      <c r="D168" s="733"/>
      <c r="E168" s="733"/>
      <c r="F168" s="733"/>
      <c r="G168" s="733"/>
      <c r="H168" s="733"/>
      <c r="I168" s="733"/>
      <c r="J168" s="733"/>
      <c r="K168" s="733"/>
      <c r="L168" s="733"/>
      <c r="M168" s="733"/>
      <c r="N168" s="733"/>
      <c r="O168" s="733"/>
      <c r="P168" s="733"/>
      <c r="Q168" s="733"/>
      <c r="R168" s="733"/>
      <c r="S168" s="733"/>
      <c r="T168" s="733"/>
      <c r="U168" s="733"/>
    </row>
    <row r="169" spans="1:21" ht="12.75" customHeight="1" x14ac:dyDescent="0.2">
      <c r="D169" s="733"/>
      <c r="E169" s="733"/>
      <c r="F169" s="733"/>
      <c r="G169" s="733"/>
      <c r="H169" s="733"/>
      <c r="I169" s="733"/>
      <c r="J169" s="733"/>
      <c r="K169" s="733"/>
      <c r="L169" s="733"/>
      <c r="M169" s="733"/>
      <c r="N169" s="733"/>
      <c r="O169" s="733"/>
      <c r="P169" s="733"/>
      <c r="Q169" s="733"/>
      <c r="R169" s="733"/>
      <c r="S169" s="733"/>
      <c r="T169" s="733"/>
      <c r="U169" s="733"/>
    </row>
    <row r="170" spans="1:21" ht="12.75" customHeight="1" x14ac:dyDescent="0.2">
      <c r="D170" s="733"/>
      <c r="E170" s="733"/>
      <c r="F170" s="733"/>
      <c r="G170" s="733"/>
      <c r="H170" s="733"/>
      <c r="I170" s="733"/>
      <c r="J170" s="733"/>
      <c r="K170" s="733"/>
      <c r="L170" s="733"/>
      <c r="M170" s="733"/>
      <c r="N170" s="733"/>
      <c r="O170" s="733"/>
      <c r="P170" s="733"/>
      <c r="Q170" s="733"/>
      <c r="R170" s="733"/>
      <c r="S170" s="733"/>
      <c r="T170" s="733"/>
      <c r="U170" s="733"/>
    </row>
    <row r="171" spans="1:21" ht="12.75" customHeight="1" x14ac:dyDescent="0.2">
      <c r="D171" s="733"/>
      <c r="E171" s="733"/>
      <c r="F171" s="733"/>
      <c r="G171" s="733"/>
      <c r="H171" s="733"/>
      <c r="I171" s="733"/>
      <c r="J171" s="733"/>
      <c r="K171" s="733"/>
      <c r="L171" s="733"/>
      <c r="M171" s="733"/>
      <c r="N171" s="733"/>
      <c r="O171" s="733"/>
      <c r="P171" s="733"/>
      <c r="Q171" s="733"/>
      <c r="R171" s="733"/>
      <c r="S171" s="733"/>
      <c r="T171" s="733"/>
      <c r="U171" s="733"/>
    </row>
    <row r="172" spans="1:21" ht="12.75" customHeight="1" x14ac:dyDescent="0.2">
      <c r="D172" s="733"/>
      <c r="E172" s="733"/>
      <c r="F172" s="733"/>
      <c r="G172" s="733"/>
      <c r="H172" s="733"/>
      <c r="I172" s="733"/>
      <c r="J172" s="733"/>
      <c r="K172" s="733"/>
      <c r="L172" s="733"/>
      <c r="M172" s="733"/>
      <c r="N172" s="733"/>
      <c r="O172" s="733"/>
      <c r="P172" s="733"/>
      <c r="Q172" s="733"/>
      <c r="R172" s="733"/>
      <c r="S172" s="733"/>
      <c r="T172" s="733"/>
      <c r="U172" s="733"/>
    </row>
    <row r="173" spans="1:21" ht="12.75" customHeight="1" x14ac:dyDescent="0.2">
      <c r="D173" s="733"/>
      <c r="E173" s="733"/>
      <c r="F173" s="733"/>
      <c r="G173" s="733"/>
      <c r="H173" s="733"/>
      <c r="I173" s="733"/>
      <c r="J173" s="733"/>
      <c r="K173" s="733"/>
      <c r="L173" s="733"/>
      <c r="M173" s="733"/>
      <c r="N173" s="733"/>
      <c r="O173" s="733"/>
      <c r="P173" s="733"/>
      <c r="Q173" s="733"/>
      <c r="R173" s="733"/>
      <c r="S173" s="733"/>
      <c r="T173" s="733"/>
      <c r="U173" s="733"/>
    </row>
    <row r="174" spans="1:21" ht="12.75" customHeight="1" x14ac:dyDescent="0.2">
      <c r="D174" s="733"/>
      <c r="E174" s="733"/>
      <c r="F174" s="733"/>
      <c r="G174" s="733"/>
      <c r="H174" s="733"/>
      <c r="I174" s="733"/>
      <c r="J174" s="733"/>
      <c r="K174" s="733"/>
      <c r="L174" s="733"/>
      <c r="M174" s="733"/>
      <c r="N174" s="733"/>
      <c r="O174" s="733"/>
      <c r="P174" s="733"/>
      <c r="Q174" s="733"/>
      <c r="R174" s="733"/>
      <c r="S174" s="733"/>
      <c r="T174" s="733"/>
      <c r="U174" s="733"/>
    </row>
    <row r="175" spans="1:21" ht="12.75" customHeight="1" x14ac:dyDescent="0.2">
      <c r="D175" s="733"/>
      <c r="E175" s="733"/>
      <c r="F175" s="733"/>
      <c r="G175" s="733"/>
      <c r="H175" s="733"/>
      <c r="I175" s="733"/>
      <c r="J175" s="733"/>
      <c r="K175" s="733"/>
      <c r="L175" s="733"/>
      <c r="M175" s="733"/>
      <c r="N175" s="733"/>
      <c r="O175" s="733"/>
      <c r="P175" s="733"/>
      <c r="Q175" s="733"/>
      <c r="R175" s="733"/>
      <c r="S175" s="733"/>
      <c r="T175" s="733"/>
      <c r="U175" s="733"/>
    </row>
    <row r="176" spans="1:21" ht="12.75" customHeight="1" x14ac:dyDescent="0.2">
      <c r="D176" s="733"/>
      <c r="E176" s="733"/>
      <c r="F176" s="733"/>
      <c r="G176" s="733"/>
      <c r="H176" s="733"/>
      <c r="I176" s="733"/>
      <c r="J176" s="733"/>
      <c r="K176" s="733"/>
      <c r="L176" s="733"/>
      <c r="M176" s="733"/>
      <c r="N176" s="733"/>
      <c r="O176" s="733"/>
      <c r="P176" s="733"/>
      <c r="Q176" s="733"/>
      <c r="R176" s="733"/>
      <c r="S176" s="733"/>
      <c r="T176" s="733"/>
      <c r="U176" s="733"/>
    </row>
    <row r="177" spans="4:21" ht="12.75" customHeight="1" x14ac:dyDescent="0.2">
      <c r="D177" s="733"/>
      <c r="E177" s="733"/>
      <c r="F177" s="733"/>
      <c r="G177" s="733"/>
      <c r="H177" s="733"/>
      <c r="I177" s="733"/>
      <c r="J177" s="733"/>
      <c r="K177" s="733"/>
      <c r="L177" s="733"/>
      <c r="M177" s="733"/>
      <c r="N177" s="733"/>
      <c r="O177" s="733"/>
      <c r="P177" s="733"/>
      <c r="Q177" s="733"/>
      <c r="R177" s="733"/>
      <c r="S177" s="733"/>
      <c r="T177" s="733"/>
      <c r="U177" s="733"/>
    </row>
    <row r="178" spans="4:21" ht="12.75" customHeight="1" x14ac:dyDescent="0.2">
      <c r="D178" s="733"/>
      <c r="E178" s="733"/>
      <c r="F178" s="733"/>
      <c r="G178" s="733"/>
      <c r="H178" s="733"/>
      <c r="I178" s="733"/>
      <c r="J178" s="733"/>
      <c r="K178" s="733"/>
      <c r="L178" s="733"/>
      <c r="M178" s="733"/>
      <c r="N178" s="733"/>
      <c r="O178" s="733"/>
      <c r="P178" s="733"/>
    </row>
    <row r="179" spans="4:21" ht="12.75" customHeight="1" x14ac:dyDescent="0.2">
      <c r="D179" s="733"/>
      <c r="E179" s="733"/>
      <c r="F179" s="733"/>
      <c r="G179" s="733"/>
      <c r="H179" s="733"/>
      <c r="I179" s="733"/>
      <c r="J179" s="733"/>
      <c r="K179" s="733"/>
      <c r="L179" s="733"/>
      <c r="M179" s="733"/>
      <c r="N179" s="733"/>
      <c r="O179" s="733"/>
      <c r="P179" s="733"/>
    </row>
    <row r="180" spans="4:21" ht="12.75" customHeight="1" x14ac:dyDescent="0.2">
      <c r="D180" s="733"/>
      <c r="E180" s="733"/>
      <c r="F180" s="733"/>
      <c r="G180" s="733"/>
      <c r="H180" s="733"/>
      <c r="I180" s="733"/>
      <c r="J180" s="733"/>
      <c r="K180" s="733"/>
      <c r="L180" s="733"/>
      <c r="M180" s="733"/>
      <c r="N180" s="733"/>
      <c r="O180" s="733"/>
      <c r="P180" s="733"/>
    </row>
    <row r="181" spans="4:21" ht="12.75" customHeight="1" x14ac:dyDescent="0.2">
      <c r="D181" s="733"/>
      <c r="E181" s="733"/>
      <c r="F181" s="733"/>
      <c r="G181" s="733"/>
      <c r="H181" s="733"/>
      <c r="I181" s="733"/>
      <c r="J181" s="733"/>
      <c r="K181" s="733"/>
      <c r="L181" s="733"/>
      <c r="M181" s="733"/>
      <c r="N181" s="733"/>
      <c r="O181" s="733"/>
      <c r="P181" s="733"/>
    </row>
    <row r="182" spans="4:21" ht="12.75" customHeight="1" x14ac:dyDescent="0.2">
      <c r="D182" s="733"/>
      <c r="E182" s="733"/>
      <c r="F182" s="733"/>
      <c r="G182" s="733"/>
      <c r="H182" s="733"/>
      <c r="I182" s="733"/>
      <c r="J182" s="733"/>
      <c r="K182" s="733"/>
      <c r="L182" s="733"/>
      <c r="M182" s="733"/>
      <c r="N182" s="733"/>
      <c r="O182" s="733"/>
      <c r="P182" s="733"/>
    </row>
    <row r="183" spans="4:21" ht="12.75" customHeight="1" x14ac:dyDescent="0.2">
      <c r="D183" s="733"/>
      <c r="E183" s="733"/>
      <c r="F183" s="733"/>
      <c r="G183" s="733"/>
      <c r="H183" s="733"/>
      <c r="I183" s="733"/>
      <c r="J183" s="733"/>
      <c r="K183" s="733"/>
      <c r="L183" s="733"/>
      <c r="M183" s="733"/>
      <c r="N183" s="733"/>
      <c r="O183" s="733"/>
      <c r="P183" s="733"/>
    </row>
    <row r="184" spans="4:21" ht="12.75" customHeight="1" x14ac:dyDescent="0.2">
      <c r="D184" s="733"/>
      <c r="E184" s="733"/>
      <c r="F184" s="733"/>
      <c r="G184" s="733"/>
      <c r="H184" s="733"/>
      <c r="I184" s="733"/>
      <c r="J184" s="733"/>
      <c r="K184" s="733"/>
      <c r="L184" s="733"/>
      <c r="M184" s="733"/>
      <c r="N184" s="733"/>
      <c r="O184" s="733"/>
      <c r="P184" s="733"/>
    </row>
    <row r="185" spans="4:21" ht="12.75" customHeight="1" x14ac:dyDescent="0.2">
      <c r="D185" s="733"/>
      <c r="E185" s="733"/>
      <c r="F185" s="733"/>
      <c r="G185" s="733"/>
      <c r="H185" s="733"/>
      <c r="I185" s="733"/>
      <c r="J185" s="733"/>
      <c r="K185" s="733"/>
      <c r="L185" s="733"/>
      <c r="M185" s="733"/>
      <c r="N185" s="733"/>
      <c r="O185" s="733"/>
      <c r="P185" s="733"/>
    </row>
    <row r="186" spans="4:21" ht="12.75" customHeight="1" x14ac:dyDescent="0.2">
      <c r="D186" s="733"/>
      <c r="E186" s="733"/>
      <c r="F186" s="733"/>
      <c r="G186" s="733"/>
      <c r="H186" s="733"/>
      <c r="I186" s="733"/>
      <c r="J186" s="733"/>
      <c r="K186" s="733"/>
      <c r="L186" s="733"/>
      <c r="M186" s="733"/>
      <c r="N186" s="733"/>
      <c r="O186" s="733"/>
      <c r="P186" s="733"/>
    </row>
    <row r="187" spans="4:21" ht="12.75" customHeight="1" x14ac:dyDescent="0.2">
      <c r="D187" s="733"/>
      <c r="E187" s="733"/>
      <c r="F187" s="733"/>
      <c r="G187" s="733"/>
      <c r="H187" s="733"/>
      <c r="I187" s="733"/>
      <c r="J187" s="733"/>
      <c r="K187" s="733"/>
      <c r="L187" s="733"/>
      <c r="M187" s="733"/>
      <c r="N187" s="733"/>
      <c r="O187" s="733"/>
      <c r="P187" s="733"/>
    </row>
    <row r="188" spans="4:21" ht="12.75" customHeight="1" x14ac:dyDescent="0.2">
      <c r="D188" s="733"/>
      <c r="E188" s="733"/>
      <c r="F188" s="733"/>
      <c r="G188" s="733"/>
      <c r="H188" s="733"/>
      <c r="I188" s="733"/>
      <c r="J188" s="733"/>
      <c r="K188" s="733"/>
      <c r="L188" s="733"/>
      <c r="M188" s="733"/>
      <c r="N188" s="733"/>
      <c r="O188" s="733"/>
      <c r="P188" s="733"/>
    </row>
    <row r="189" spans="4:21" ht="12.75" customHeight="1" x14ac:dyDescent="0.2">
      <c r="D189" s="733"/>
      <c r="E189" s="733"/>
      <c r="F189" s="733"/>
      <c r="G189" s="733"/>
      <c r="H189" s="733"/>
      <c r="I189" s="733"/>
      <c r="J189" s="733"/>
      <c r="K189" s="733"/>
      <c r="L189" s="733"/>
      <c r="M189" s="733"/>
      <c r="N189" s="733"/>
      <c r="O189" s="733"/>
      <c r="P189" s="733"/>
    </row>
    <row r="190" spans="4:21" ht="12.75" customHeight="1" x14ac:dyDescent="0.2">
      <c r="D190" s="733"/>
      <c r="E190" s="733"/>
      <c r="F190" s="733"/>
      <c r="G190" s="733"/>
      <c r="H190" s="733"/>
      <c r="I190" s="733"/>
      <c r="J190" s="733"/>
      <c r="K190" s="733"/>
      <c r="L190" s="733"/>
      <c r="M190" s="733"/>
      <c r="N190" s="733"/>
      <c r="O190" s="733"/>
      <c r="P190" s="733"/>
    </row>
    <row r="191" spans="4:21" ht="12.75" customHeight="1" x14ac:dyDescent="0.2">
      <c r="D191" s="733"/>
      <c r="E191" s="733"/>
      <c r="F191" s="733"/>
      <c r="G191" s="733"/>
      <c r="H191" s="733"/>
      <c r="I191" s="733"/>
      <c r="J191" s="733"/>
      <c r="K191" s="733"/>
      <c r="L191" s="733"/>
      <c r="M191" s="733"/>
      <c r="N191" s="733"/>
      <c r="O191" s="733"/>
      <c r="P191" s="733"/>
    </row>
  </sheetData>
  <printOptions horizontalCentered="1"/>
  <pageMargins left="0" right="0" top="0.39370078740157483" bottom="0.39370078740157483" header="0" footer="0"/>
  <pageSetup orientation="landscape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74"/>
  <sheetViews>
    <sheetView showGridLines="0" zoomScaleNormal="100" workbookViewId="0">
      <pane xSplit="1" ySplit="5" topLeftCell="B6" activePane="bottomRight" state="frozen"/>
      <selection sqref="A1:Q1"/>
      <selection pane="topRight" sqref="A1:Q1"/>
      <selection pane="bottomLeft" sqref="A1:Q1"/>
      <selection pane="bottomRight" sqref="A1:Q1"/>
    </sheetView>
  </sheetViews>
  <sheetFormatPr baseColWidth="10" defaultRowHeight="11.25" x14ac:dyDescent="0.2"/>
  <cols>
    <col min="1" max="1" width="3.5" style="2" bestFit="1" customWidth="1"/>
    <col min="2" max="2" width="3.33203125" style="2" customWidth="1"/>
    <col min="3" max="3" width="28.33203125" style="2" customWidth="1"/>
    <col min="4" max="4" width="1" style="76" customWidth="1"/>
    <col min="5" max="7" width="10.83203125" style="77" customWidth="1"/>
    <col min="8" max="8" width="1" style="78" customWidth="1"/>
    <col min="9" max="9" width="10.83203125" style="77" customWidth="1"/>
    <col min="10" max="10" width="1" style="78" customWidth="1"/>
    <col min="11" max="11" width="9.33203125" style="77" customWidth="1"/>
    <col min="12" max="12" width="1" style="78" customWidth="1"/>
    <col min="13" max="15" width="9.83203125" style="77" customWidth="1"/>
    <col min="16" max="16" width="1" style="78" customWidth="1"/>
    <col min="17" max="17" width="8.83203125" style="77" customWidth="1"/>
    <col min="18" max="18" width="3.83203125" style="2" customWidth="1"/>
    <col min="19" max="19" width="4.1640625" style="2" bestFit="1" customWidth="1"/>
    <col min="20" max="20" width="3.33203125" style="2" customWidth="1"/>
    <col min="21" max="21" width="4.5" style="2" customWidth="1"/>
    <col min="22" max="16384" width="12" style="2"/>
  </cols>
  <sheetData>
    <row r="1" spans="1:20" ht="18" customHeight="1" x14ac:dyDescent="0.25">
      <c r="A1" s="737" t="s">
        <v>50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  <c r="Q1" s="737"/>
      <c r="R1" s="1"/>
      <c r="S1" s="1"/>
      <c r="T1" s="1"/>
    </row>
    <row r="2" spans="1:20" s="3" customFormat="1" ht="5.0999999999999996" customHeight="1" x14ac:dyDescent="0.2">
      <c r="B2" s="4"/>
      <c r="C2" s="4"/>
      <c r="D2" s="5"/>
      <c r="E2" s="6"/>
      <c r="F2" s="6"/>
      <c r="G2" s="6"/>
      <c r="H2" s="7"/>
      <c r="I2" s="6"/>
      <c r="J2" s="7"/>
      <c r="K2" s="6"/>
      <c r="L2" s="7"/>
      <c r="M2" s="6"/>
      <c r="N2" s="6"/>
      <c r="O2" s="6"/>
      <c r="P2" s="7"/>
      <c r="Q2" s="6"/>
      <c r="R2" s="4"/>
      <c r="S2" s="4"/>
      <c r="T2" s="9"/>
    </row>
    <row r="3" spans="1:20" s="3" customFormat="1" ht="10.5" customHeight="1" x14ac:dyDescent="0.2">
      <c r="B3" s="4"/>
      <c r="C3" s="4"/>
      <c r="D3" s="5"/>
      <c r="E3" s="738" t="s">
        <v>1</v>
      </c>
      <c r="F3" s="738"/>
      <c r="G3" s="738"/>
      <c r="H3" s="10"/>
      <c r="I3" s="739" t="s">
        <v>2</v>
      </c>
      <c r="J3" s="10"/>
      <c r="K3" s="8"/>
      <c r="L3" s="10"/>
      <c r="M3" s="738" t="s">
        <v>3</v>
      </c>
      <c r="N3" s="738"/>
      <c r="O3" s="738"/>
      <c r="P3" s="10"/>
      <c r="Q3" s="8"/>
      <c r="R3" s="4"/>
      <c r="S3" s="4"/>
      <c r="T3" s="9"/>
    </row>
    <row r="4" spans="1:20" x14ac:dyDescent="0.2">
      <c r="B4" s="11"/>
      <c r="C4" s="9"/>
      <c r="D4" s="12"/>
      <c r="E4" s="13" t="s">
        <v>4</v>
      </c>
      <c r="F4" s="13" t="s">
        <v>5</v>
      </c>
      <c r="G4" s="13" t="s">
        <v>6</v>
      </c>
      <c r="H4" s="14"/>
      <c r="I4" s="739"/>
      <c r="J4" s="14"/>
      <c r="K4" s="13" t="s">
        <v>7</v>
      </c>
      <c r="L4" s="14"/>
      <c r="M4" s="13" t="s">
        <v>4</v>
      </c>
      <c r="N4" s="13" t="s">
        <v>5</v>
      </c>
      <c r="O4" s="13" t="s">
        <v>6</v>
      </c>
      <c r="P4" s="15"/>
      <c r="Q4" s="13" t="s">
        <v>8</v>
      </c>
      <c r="R4" s="9"/>
      <c r="S4" s="9"/>
      <c r="T4" s="9"/>
    </row>
    <row r="5" spans="1:20" ht="5.0999999999999996" customHeight="1" x14ac:dyDescent="0.2">
      <c r="B5" s="11"/>
      <c r="C5" s="9"/>
      <c r="D5" s="12"/>
      <c r="E5" s="16"/>
      <c r="F5" s="16"/>
      <c r="G5" s="17"/>
      <c r="H5" s="18"/>
      <c r="I5" s="17"/>
      <c r="J5" s="18"/>
      <c r="K5" s="17"/>
      <c r="L5" s="18"/>
      <c r="M5" s="16"/>
      <c r="N5" s="16"/>
      <c r="O5" s="17"/>
      <c r="P5" s="18"/>
      <c r="Q5" s="17"/>
      <c r="R5" s="9"/>
      <c r="S5" s="9"/>
      <c r="T5" s="9"/>
    </row>
    <row r="6" spans="1:20" s="3" customFormat="1" ht="10.5" customHeight="1" x14ac:dyDescent="0.2">
      <c r="A6" s="740" t="s">
        <v>9</v>
      </c>
      <c r="B6" s="20" t="s">
        <v>10</v>
      </c>
      <c r="C6" s="20"/>
      <c r="D6" s="21"/>
      <c r="E6" s="22">
        <f t="shared" ref="E6:Q6" si="0">SUM(E7:E10)</f>
        <v>57595</v>
      </c>
      <c r="F6" s="22">
        <f t="shared" si="0"/>
        <v>57037</v>
      </c>
      <c r="G6" s="22">
        <f t="shared" si="0"/>
        <v>114632</v>
      </c>
      <c r="H6" s="23"/>
      <c r="I6" s="22" t="s">
        <v>11</v>
      </c>
      <c r="J6" s="23"/>
      <c r="K6" s="22">
        <f t="shared" si="0"/>
        <v>5480</v>
      </c>
      <c r="L6" s="23"/>
      <c r="M6" s="22">
        <f t="shared" si="0"/>
        <v>140</v>
      </c>
      <c r="N6" s="22">
        <f t="shared" si="0"/>
        <v>5308</v>
      </c>
      <c r="O6" s="22">
        <f t="shared" si="0"/>
        <v>5448</v>
      </c>
      <c r="P6" s="23"/>
      <c r="Q6" s="22">
        <f t="shared" si="0"/>
        <v>2142</v>
      </c>
      <c r="R6" s="4"/>
      <c r="S6" s="4"/>
    </row>
    <row r="7" spans="1:20" ht="12" x14ac:dyDescent="0.2">
      <c r="A7" s="740"/>
      <c r="B7" s="24"/>
      <c r="C7" s="24" t="s">
        <v>51</v>
      </c>
      <c r="D7" s="25"/>
      <c r="E7" s="26">
        <v>317</v>
      </c>
      <c r="F7" s="26">
        <v>392</v>
      </c>
      <c r="G7" s="26">
        <f>SUM(E7:F7)</f>
        <v>709</v>
      </c>
      <c r="H7" s="27"/>
      <c r="I7" s="26"/>
      <c r="J7" s="27"/>
      <c r="K7" s="26">
        <v>36</v>
      </c>
      <c r="L7" s="27"/>
      <c r="M7" s="27">
        <v>0</v>
      </c>
      <c r="N7" s="27">
        <v>28</v>
      </c>
      <c r="O7" s="26">
        <f>SUM(M7:N7)</f>
        <v>28</v>
      </c>
      <c r="P7" s="27"/>
      <c r="Q7" s="26">
        <v>10</v>
      </c>
      <c r="R7" s="9"/>
      <c r="S7" s="9"/>
    </row>
    <row r="8" spans="1:20" ht="12" x14ac:dyDescent="0.2">
      <c r="A8" s="740"/>
      <c r="B8" s="24"/>
      <c r="C8" s="24" t="s">
        <v>52</v>
      </c>
      <c r="D8" s="25"/>
      <c r="E8" s="26">
        <v>53099</v>
      </c>
      <c r="F8" s="26">
        <v>52349</v>
      </c>
      <c r="G8" s="26">
        <f>SUM(E8:F8)</f>
        <v>105448</v>
      </c>
      <c r="H8" s="27"/>
      <c r="I8" s="26"/>
      <c r="J8" s="27"/>
      <c r="K8" s="26">
        <v>4717</v>
      </c>
      <c r="L8" s="27"/>
      <c r="M8" s="27">
        <v>89</v>
      </c>
      <c r="N8" s="27">
        <v>4628</v>
      </c>
      <c r="O8" s="26">
        <f>SUM(M8:N8)</f>
        <v>4717</v>
      </c>
      <c r="P8" s="27"/>
      <c r="Q8" s="26">
        <v>1456</v>
      </c>
      <c r="R8" s="9"/>
      <c r="S8" s="9"/>
    </row>
    <row r="9" spans="1:20" ht="12" x14ac:dyDescent="0.2">
      <c r="A9" s="740"/>
      <c r="B9" s="24"/>
      <c r="C9" s="24" t="s">
        <v>53</v>
      </c>
      <c r="D9" s="25"/>
      <c r="E9" s="26">
        <v>2236</v>
      </c>
      <c r="F9" s="26">
        <v>2280</v>
      </c>
      <c r="G9" s="26">
        <f>SUM(E9:F9)</f>
        <v>4516</v>
      </c>
      <c r="H9" s="27"/>
      <c r="I9" s="26"/>
      <c r="J9" s="27"/>
      <c r="K9" s="26">
        <v>222</v>
      </c>
      <c r="L9" s="27"/>
      <c r="M9" s="27">
        <v>4</v>
      </c>
      <c r="N9" s="27">
        <v>218</v>
      </c>
      <c r="O9" s="26">
        <f>SUM(M9:N9)</f>
        <v>222</v>
      </c>
      <c r="P9" s="27"/>
      <c r="Q9" s="26">
        <v>171</v>
      </c>
      <c r="R9" s="9"/>
      <c r="S9" s="9"/>
    </row>
    <row r="10" spans="1:20" ht="12" x14ac:dyDescent="0.2">
      <c r="A10" s="740"/>
      <c r="B10" s="24"/>
      <c r="C10" s="24" t="s">
        <v>54</v>
      </c>
      <c r="D10" s="25"/>
      <c r="E10" s="26">
        <v>1943</v>
      </c>
      <c r="F10" s="26">
        <v>2016</v>
      </c>
      <c r="G10" s="26">
        <f>SUM(E10:F10)</f>
        <v>3959</v>
      </c>
      <c r="H10" s="27"/>
      <c r="I10" s="26"/>
      <c r="J10" s="27"/>
      <c r="K10" s="26">
        <v>505</v>
      </c>
      <c r="L10" s="27"/>
      <c r="M10" s="27">
        <v>47</v>
      </c>
      <c r="N10" s="27">
        <v>434</v>
      </c>
      <c r="O10" s="26">
        <f>SUM(M10:N10)</f>
        <v>481</v>
      </c>
      <c r="P10" s="27"/>
      <c r="Q10" s="26">
        <v>505</v>
      </c>
      <c r="R10" s="9"/>
      <c r="S10" s="9"/>
    </row>
    <row r="11" spans="1:20" ht="5.0999999999999996" customHeight="1" x14ac:dyDescent="0.2">
      <c r="A11" s="740"/>
      <c r="B11" s="25"/>
      <c r="C11" s="28"/>
      <c r="D11" s="28"/>
      <c r="E11" s="29"/>
      <c r="F11" s="29"/>
      <c r="G11" s="30"/>
      <c r="H11" s="29"/>
      <c r="I11" s="30"/>
      <c r="J11" s="29"/>
      <c r="K11" s="30"/>
      <c r="L11" s="29"/>
      <c r="M11" s="29"/>
      <c r="N11" s="29"/>
      <c r="O11" s="30"/>
      <c r="P11" s="29"/>
      <c r="Q11" s="30"/>
      <c r="R11" s="9"/>
      <c r="S11" s="9"/>
    </row>
    <row r="12" spans="1:20" s="3" customFormat="1" ht="12" x14ac:dyDescent="0.2">
      <c r="A12" s="740"/>
      <c r="B12" s="20" t="s">
        <v>16</v>
      </c>
      <c r="C12" s="20"/>
      <c r="D12" s="21"/>
      <c r="E12" s="22">
        <f>SUM(E13:E15)</f>
        <v>208919</v>
      </c>
      <c r="F12" s="22">
        <f>SUM(F13:F15)</f>
        <v>201693</v>
      </c>
      <c r="G12" s="22">
        <f>SUM(G13:G15)</f>
        <v>410612</v>
      </c>
      <c r="H12" s="32"/>
      <c r="I12" s="22">
        <f>SUM(H13:I15)</f>
        <v>69104</v>
      </c>
      <c r="J12" s="32"/>
      <c r="K12" s="22">
        <f>SUM(K13:K15)</f>
        <v>16482</v>
      </c>
      <c r="L12" s="23"/>
      <c r="M12" s="22">
        <f>SUM(M13:M15)</f>
        <v>4178</v>
      </c>
      <c r="N12" s="22">
        <f>SUM(N13:N15)</f>
        <v>12263</v>
      </c>
      <c r="O12" s="22">
        <f>SUM(O13:O15)</f>
        <v>16441</v>
      </c>
      <c r="P12" s="23"/>
      <c r="Q12" s="22">
        <f>SUM(Q13:Q15)</f>
        <v>2664</v>
      </c>
      <c r="R12" s="4"/>
      <c r="S12" s="4"/>
    </row>
    <row r="13" spans="1:20" ht="12" x14ac:dyDescent="0.2">
      <c r="A13" s="740"/>
      <c r="B13" s="24"/>
      <c r="C13" s="24" t="s">
        <v>52</v>
      </c>
      <c r="D13" s="25"/>
      <c r="E13" s="26">
        <v>197613</v>
      </c>
      <c r="F13" s="26">
        <v>191066</v>
      </c>
      <c r="G13" s="26">
        <f>SUM(E13:F13)</f>
        <v>388679</v>
      </c>
      <c r="H13" s="33"/>
      <c r="I13" s="26">
        <v>65770</v>
      </c>
      <c r="J13" s="33"/>
      <c r="K13" s="26">
        <v>15326</v>
      </c>
      <c r="L13" s="27"/>
      <c r="M13" s="27">
        <v>3752</v>
      </c>
      <c r="N13" s="27">
        <v>11535</v>
      </c>
      <c r="O13" s="26">
        <f>SUM(M13:N13)</f>
        <v>15287</v>
      </c>
      <c r="P13" s="27"/>
      <c r="Q13" s="26">
        <v>2098</v>
      </c>
      <c r="R13" s="9"/>
      <c r="S13" s="9"/>
    </row>
    <row r="14" spans="1:20" ht="12" x14ac:dyDescent="0.2">
      <c r="A14" s="740"/>
      <c r="B14" s="24"/>
      <c r="C14" s="24" t="s">
        <v>53</v>
      </c>
      <c r="D14" s="25"/>
      <c r="E14" s="26">
        <v>10242</v>
      </c>
      <c r="F14" s="26">
        <v>9655</v>
      </c>
      <c r="G14" s="26">
        <f>SUM(E14:F14)</f>
        <v>19897</v>
      </c>
      <c r="H14" s="33"/>
      <c r="I14" s="26">
        <v>3028</v>
      </c>
      <c r="J14" s="33"/>
      <c r="K14" s="26">
        <v>936</v>
      </c>
      <c r="L14" s="27"/>
      <c r="M14" s="27">
        <v>376</v>
      </c>
      <c r="N14" s="27">
        <v>551</v>
      </c>
      <c r="O14" s="26">
        <f>SUM(M14:N14)</f>
        <v>927</v>
      </c>
      <c r="P14" s="27"/>
      <c r="Q14" s="26">
        <v>346</v>
      </c>
      <c r="R14" s="9"/>
      <c r="S14" s="9"/>
    </row>
    <row r="15" spans="1:20" ht="12" x14ac:dyDescent="0.2">
      <c r="A15" s="740"/>
      <c r="B15" s="24"/>
      <c r="C15" s="24" t="s">
        <v>54</v>
      </c>
      <c r="D15" s="25"/>
      <c r="E15" s="26">
        <v>1064</v>
      </c>
      <c r="F15" s="26">
        <v>972</v>
      </c>
      <c r="G15" s="26">
        <f>SUM(E15:F15)</f>
        <v>2036</v>
      </c>
      <c r="H15" s="33"/>
      <c r="I15" s="26">
        <v>306</v>
      </c>
      <c r="J15" s="33"/>
      <c r="K15" s="26">
        <v>220</v>
      </c>
      <c r="L15" s="27"/>
      <c r="M15" s="27">
        <v>50</v>
      </c>
      <c r="N15" s="27">
        <v>177</v>
      </c>
      <c r="O15" s="26">
        <f>SUM(M15:N15)</f>
        <v>227</v>
      </c>
      <c r="P15" s="27"/>
      <c r="Q15" s="26">
        <v>220</v>
      </c>
      <c r="R15" s="9"/>
      <c r="S15" s="9"/>
    </row>
    <row r="16" spans="1:20" ht="5.0999999999999996" customHeight="1" x14ac:dyDescent="0.2">
      <c r="A16" s="740"/>
      <c r="B16" s="25"/>
      <c r="C16" s="28"/>
      <c r="D16" s="28"/>
      <c r="E16" s="34"/>
      <c r="F16" s="34"/>
      <c r="G16" s="30"/>
      <c r="H16" s="29"/>
      <c r="I16" s="30"/>
      <c r="J16" s="29"/>
      <c r="K16" s="30"/>
      <c r="L16" s="29"/>
      <c r="M16" s="29"/>
      <c r="N16" s="29"/>
      <c r="O16" s="30"/>
      <c r="P16" s="29"/>
      <c r="Q16" s="30"/>
      <c r="R16" s="9"/>
      <c r="S16" s="9"/>
    </row>
    <row r="17" spans="1:19" s="3" customFormat="1" ht="12" x14ac:dyDescent="0.2">
      <c r="A17" s="740"/>
      <c r="B17" s="20" t="s">
        <v>17</v>
      </c>
      <c r="C17" s="20"/>
      <c r="D17" s="21"/>
      <c r="E17" s="22">
        <f>SUM(E18:E21)</f>
        <v>95986</v>
      </c>
      <c r="F17" s="22">
        <f>SUM(F18:F21)</f>
        <v>95718</v>
      </c>
      <c r="G17" s="22">
        <f>SUM(G18:G21)</f>
        <v>191704</v>
      </c>
      <c r="H17" s="32"/>
      <c r="I17" s="22">
        <f>SUM(I18:I21)</f>
        <v>56863</v>
      </c>
      <c r="J17" s="32"/>
      <c r="K17" s="22">
        <f>SUM(K18:K21)</f>
        <v>6545</v>
      </c>
      <c r="L17" s="23"/>
      <c r="M17" s="22">
        <f>SUM(M18:M21)</f>
        <v>4580</v>
      </c>
      <c r="N17" s="22">
        <f>SUM(N18:N21)</f>
        <v>5717</v>
      </c>
      <c r="O17" s="22">
        <f>SUM(O18:O21)</f>
        <v>10297</v>
      </c>
      <c r="P17" s="23"/>
      <c r="Q17" s="22">
        <f>SUM(Q18:Q21)</f>
        <v>962</v>
      </c>
      <c r="R17" s="4"/>
      <c r="S17" s="4"/>
    </row>
    <row r="18" spans="1:19" ht="12" x14ac:dyDescent="0.2">
      <c r="A18" s="740"/>
      <c r="B18" s="24"/>
      <c r="C18" s="24" t="s">
        <v>52</v>
      </c>
      <c r="D18" s="80"/>
      <c r="E18" s="26">
        <v>52768</v>
      </c>
      <c r="F18" s="26">
        <v>52802</v>
      </c>
      <c r="G18" s="26">
        <f>SUM(E18:F18)</f>
        <v>105570</v>
      </c>
      <c r="H18" s="33"/>
      <c r="I18" s="26">
        <v>32120</v>
      </c>
      <c r="J18" s="33"/>
      <c r="K18" s="26">
        <v>3350</v>
      </c>
      <c r="L18" s="27"/>
      <c r="M18" s="27">
        <v>2586</v>
      </c>
      <c r="N18" s="27">
        <v>3440</v>
      </c>
      <c r="O18" s="26">
        <f>SUM(M18:N18)</f>
        <v>6026</v>
      </c>
      <c r="P18" s="27">
        <v>6139</v>
      </c>
      <c r="Q18" s="26">
        <v>351</v>
      </c>
      <c r="R18" s="9"/>
      <c r="S18" s="9"/>
    </row>
    <row r="19" spans="1:19" ht="12" x14ac:dyDescent="0.2">
      <c r="A19" s="740"/>
      <c r="B19" s="24"/>
      <c r="C19" s="25" t="s">
        <v>55</v>
      </c>
      <c r="D19" s="80"/>
      <c r="E19" s="26">
        <v>33253</v>
      </c>
      <c r="F19" s="26">
        <v>33407</v>
      </c>
      <c r="G19" s="26">
        <f>SUM(E19:F19)</f>
        <v>66660</v>
      </c>
      <c r="H19" s="33"/>
      <c r="I19" s="26">
        <v>19776</v>
      </c>
      <c r="J19" s="33"/>
      <c r="K19" s="26">
        <v>1752</v>
      </c>
      <c r="L19" s="27"/>
      <c r="M19" s="27">
        <v>1386</v>
      </c>
      <c r="N19" s="27">
        <v>1729</v>
      </c>
      <c r="O19" s="26">
        <f>SUM(M19:N19)</f>
        <v>3115</v>
      </c>
      <c r="P19" s="27"/>
      <c r="Q19" s="26">
        <v>135</v>
      </c>
      <c r="R19" s="9"/>
      <c r="S19" s="9"/>
    </row>
    <row r="20" spans="1:19" ht="12" x14ac:dyDescent="0.2">
      <c r="A20" s="740"/>
      <c r="B20" s="24"/>
      <c r="C20" s="24" t="s">
        <v>56</v>
      </c>
      <c r="D20" s="80"/>
      <c r="E20" s="26">
        <v>9402</v>
      </c>
      <c r="F20" s="26">
        <v>8933</v>
      </c>
      <c r="G20" s="26">
        <f>SUM(E20:F20)</f>
        <v>18335</v>
      </c>
      <c r="H20" s="33"/>
      <c r="I20" s="26">
        <v>4681</v>
      </c>
      <c r="J20" s="33"/>
      <c r="K20" s="26">
        <v>1327</v>
      </c>
      <c r="L20" s="27"/>
      <c r="M20" s="27">
        <v>563</v>
      </c>
      <c r="N20" s="27">
        <v>470</v>
      </c>
      <c r="O20" s="26">
        <f>SUM(M20:N20)</f>
        <v>1033</v>
      </c>
      <c r="P20" s="27"/>
      <c r="Q20" s="26">
        <v>360</v>
      </c>
      <c r="R20" s="9"/>
      <c r="S20" s="9"/>
    </row>
    <row r="21" spans="1:19" ht="12" x14ac:dyDescent="0.2">
      <c r="A21" s="740"/>
      <c r="B21" s="24"/>
      <c r="C21" s="24" t="s">
        <v>54</v>
      </c>
      <c r="D21" s="80"/>
      <c r="E21" s="26">
        <v>563</v>
      </c>
      <c r="F21" s="26">
        <v>576</v>
      </c>
      <c r="G21" s="26">
        <f>SUM(E21:F21)</f>
        <v>1139</v>
      </c>
      <c r="H21" s="33"/>
      <c r="I21" s="26">
        <v>286</v>
      </c>
      <c r="J21" s="33"/>
      <c r="K21" s="26">
        <v>116</v>
      </c>
      <c r="L21" s="27"/>
      <c r="M21" s="27">
        <v>45</v>
      </c>
      <c r="N21" s="27">
        <v>78</v>
      </c>
      <c r="O21" s="26">
        <f>SUM(M21:N21)</f>
        <v>123</v>
      </c>
      <c r="P21" s="27"/>
      <c r="Q21" s="26">
        <v>116</v>
      </c>
      <c r="R21" s="9"/>
      <c r="S21" s="9"/>
    </row>
    <row r="22" spans="1:19" ht="5.0999999999999996" customHeight="1" x14ac:dyDescent="0.2">
      <c r="A22" s="740"/>
      <c r="B22" s="25"/>
      <c r="C22" s="28"/>
      <c r="D22" s="28"/>
      <c r="E22" s="29"/>
      <c r="F22" s="29"/>
      <c r="G22" s="30"/>
      <c r="H22" s="29"/>
      <c r="I22" s="30"/>
      <c r="J22" s="29"/>
      <c r="K22" s="30"/>
      <c r="L22" s="29"/>
      <c r="M22" s="29"/>
      <c r="N22" s="29"/>
      <c r="O22" s="30"/>
      <c r="P22" s="29"/>
      <c r="Q22" s="30"/>
      <c r="R22" s="9"/>
      <c r="S22" s="9"/>
    </row>
    <row r="23" spans="1:19" s="35" customFormat="1" ht="12" x14ac:dyDescent="0.2">
      <c r="A23" s="740"/>
      <c r="B23" s="20" t="s">
        <v>18</v>
      </c>
      <c r="C23" s="20"/>
      <c r="D23" s="21"/>
      <c r="E23" s="22">
        <f>SUM(E6,E12,E17)</f>
        <v>362500</v>
      </c>
      <c r="F23" s="22">
        <f>SUM(F6,F12,F17)</f>
        <v>354448</v>
      </c>
      <c r="G23" s="22">
        <f>SUM(G6,G12,G17)</f>
        <v>716948</v>
      </c>
      <c r="H23" s="23"/>
      <c r="I23" s="22">
        <f>SUM(I6,I12,I17)</f>
        <v>125967</v>
      </c>
      <c r="J23" s="23"/>
      <c r="K23" s="22">
        <f>SUM(K6,K12,K17)</f>
        <v>28507</v>
      </c>
      <c r="L23" s="23"/>
      <c r="M23" s="22">
        <f>SUM(M6,M12,M17)</f>
        <v>8898</v>
      </c>
      <c r="N23" s="22">
        <f>SUM(N6,N12,N17)</f>
        <v>23288</v>
      </c>
      <c r="O23" s="22">
        <f>SUM(O6,O12,O17)</f>
        <v>32186</v>
      </c>
      <c r="P23" s="23"/>
      <c r="Q23" s="22">
        <f>SUM(Q6,Q12,Q17)</f>
        <v>5768</v>
      </c>
    </row>
    <row r="24" spans="1:19" ht="8.1" customHeight="1" x14ac:dyDescent="0.2">
      <c r="A24" s="36"/>
      <c r="B24" s="24"/>
      <c r="C24" s="24"/>
      <c r="D24" s="37"/>
      <c r="E24" s="38"/>
      <c r="F24" s="38"/>
      <c r="G24" s="38"/>
      <c r="H24" s="33"/>
      <c r="I24" s="39"/>
      <c r="J24" s="33"/>
      <c r="K24" s="39"/>
      <c r="L24" s="33"/>
      <c r="M24" s="38"/>
      <c r="N24" s="38"/>
      <c r="O24" s="38"/>
      <c r="P24" s="33"/>
      <c r="Q24" s="38"/>
    </row>
    <row r="25" spans="1:19" s="3" customFormat="1" ht="12" x14ac:dyDescent="0.2">
      <c r="A25" s="736" t="s">
        <v>19</v>
      </c>
      <c r="B25" s="40" t="s">
        <v>20</v>
      </c>
      <c r="C25" s="40"/>
      <c r="D25" s="21"/>
      <c r="E25" s="41">
        <f>SUM(E26:E29)</f>
        <v>68602</v>
      </c>
      <c r="F25" s="41">
        <f>SUM(F26:F29)</f>
        <v>76589</v>
      </c>
      <c r="G25" s="41">
        <f>SUM(G26:G29)</f>
        <v>145191</v>
      </c>
      <c r="H25" s="23"/>
      <c r="I25" s="41">
        <f>SUM(I26:I29)</f>
        <v>37858</v>
      </c>
      <c r="J25" s="23"/>
      <c r="K25" s="41">
        <f>SUM(K26:K29)</f>
        <v>4823</v>
      </c>
      <c r="L25" s="23"/>
      <c r="M25" s="41">
        <f>SUM(M26:M29)</f>
        <v>5412</v>
      </c>
      <c r="N25" s="41">
        <f>SUM(N26:N29)</f>
        <v>5877</v>
      </c>
      <c r="O25" s="41">
        <f>SUM(O26:O29)</f>
        <v>11289</v>
      </c>
      <c r="P25" s="23"/>
      <c r="Q25" s="41">
        <f>SUM(Q26:Q29)</f>
        <v>597</v>
      </c>
      <c r="R25" s="4"/>
      <c r="S25" s="4"/>
    </row>
    <row r="26" spans="1:19" ht="12" x14ac:dyDescent="0.2">
      <c r="A26" s="736"/>
      <c r="B26" s="24"/>
      <c r="C26" s="24" t="s">
        <v>57</v>
      </c>
      <c r="D26" s="25"/>
      <c r="E26" s="42">
        <v>778</v>
      </c>
      <c r="F26" s="42">
        <v>754</v>
      </c>
      <c r="G26" s="26">
        <f>SUM(E26:F26)</f>
        <v>1532</v>
      </c>
      <c r="H26" s="81"/>
      <c r="I26" s="44">
        <v>525</v>
      </c>
      <c r="J26" s="43"/>
      <c r="K26" s="44">
        <v>113</v>
      </c>
      <c r="L26" s="43"/>
      <c r="M26" s="44">
        <v>149</v>
      </c>
      <c r="N26" s="44">
        <v>140</v>
      </c>
      <c r="O26" s="26">
        <f>SUM(M26:N26)</f>
        <v>289</v>
      </c>
      <c r="P26" s="81"/>
      <c r="Q26" s="44">
        <v>21</v>
      </c>
      <c r="R26" s="9"/>
      <c r="S26" s="9"/>
    </row>
    <row r="27" spans="1:19" ht="10.5" customHeight="1" x14ac:dyDescent="0.2">
      <c r="A27" s="736"/>
      <c r="B27" s="24"/>
      <c r="C27" s="24" t="s">
        <v>58</v>
      </c>
      <c r="D27" s="25"/>
      <c r="E27" s="42">
        <v>36466</v>
      </c>
      <c r="F27" s="42">
        <v>44974</v>
      </c>
      <c r="G27" s="26">
        <f>SUM(E27:F27)</f>
        <v>81440</v>
      </c>
      <c r="H27" s="81"/>
      <c r="I27" s="44">
        <v>21773</v>
      </c>
      <c r="J27" s="43"/>
      <c r="K27" s="44">
        <v>2825</v>
      </c>
      <c r="L27" s="43"/>
      <c r="M27" s="44">
        <v>2225</v>
      </c>
      <c r="N27" s="44">
        <v>2636</v>
      </c>
      <c r="O27" s="26">
        <f>SUM(M27:N27)</f>
        <v>4861</v>
      </c>
      <c r="P27" s="82"/>
      <c r="Q27" s="81">
        <v>448</v>
      </c>
      <c r="R27" s="46"/>
      <c r="S27" s="9"/>
    </row>
    <row r="28" spans="1:19" ht="10.5" customHeight="1" x14ac:dyDescent="0.2">
      <c r="A28" s="736"/>
      <c r="B28" s="24"/>
      <c r="C28" s="24" t="s">
        <v>59</v>
      </c>
      <c r="D28" s="25"/>
      <c r="E28" s="42">
        <v>30451</v>
      </c>
      <c r="F28" s="42">
        <v>28480</v>
      </c>
      <c r="G28" s="26">
        <f>SUM(E28:F28)</f>
        <v>58931</v>
      </c>
      <c r="H28" s="81"/>
      <c r="I28" s="44">
        <v>14687</v>
      </c>
      <c r="J28" s="43"/>
      <c r="K28" s="44">
        <v>1724</v>
      </c>
      <c r="L28" s="43"/>
      <c r="M28" s="44">
        <v>2857</v>
      </c>
      <c r="N28" s="44">
        <v>2812</v>
      </c>
      <c r="O28" s="26">
        <f>SUM(M28:N28)</f>
        <v>5669</v>
      </c>
      <c r="P28" s="82"/>
      <c r="Q28" s="81">
        <v>104</v>
      </c>
      <c r="R28" s="9"/>
      <c r="S28" s="9"/>
    </row>
    <row r="29" spans="1:19" ht="10.5" customHeight="1" x14ac:dyDescent="0.2">
      <c r="A29" s="736"/>
      <c r="B29" s="24"/>
      <c r="C29" s="24" t="s">
        <v>60</v>
      </c>
      <c r="D29" s="25"/>
      <c r="E29" s="42">
        <v>907</v>
      </c>
      <c r="F29" s="42">
        <v>2381</v>
      </c>
      <c r="G29" s="26">
        <f>SUM(E29:F29)</f>
        <v>3288</v>
      </c>
      <c r="H29" s="81"/>
      <c r="I29" s="44">
        <v>873</v>
      </c>
      <c r="J29" s="43"/>
      <c r="K29" s="44">
        <v>161</v>
      </c>
      <c r="L29" s="43"/>
      <c r="M29" s="44">
        <v>181</v>
      </c>
      <c r="N29" s="44">
        <v>289</v>
      </c>
      <c r="O29" s="26">
        <f>SUM(M29:N29)</f>
        <v>470</v>
      </c>
      <c r="P29" s="82"/>
      <c r="Q29" s="81">
        <v>24</v>
      </c>
      <c r="R29" s="46"/>
      <c r="S29" s="9"/>
    </row>
    <row r="30" spans="1:19" ht="5.0999999999999996" customHeight="1" x14ac:dyDescent="0.2">
      <c r="A30" s="736"/>
      <c r="B30" s="25"/>
      <c r="C30" s="28"/>
      <c r="D30" s="28"/>
      <c r="E30" s="34"/>
      <c r="F30" s="34"/>
      <c r="G30" s="31"/>
      <c r="H30" s="34"/>
      <c r="I30" s="31"/>
      <c r="J30" s="34"/>
      <c r="K30" s="31"/>
      <c r="L30" s="34"/>
      <c r="M30" s="34"/>
      <c r="N30" s="34"/>
      <c r="O30" s="31"/>
      <c r="P30" s="34"/>
      <c r="Q30" s="31"/>
      <c r="R30" s="9"/>
      <c r="S30" s="9"/>
    </row>
    <row r="31" spans="1:19" ht="14.25" x14ac:dyDescent="0.2">
      <c r="A31" s="736"/>
      <c r="B31" s="40" t="s">
        <v>22</v>
      </c>
      <c r="C31" s="40"/>
      <c r="D31" s="21"/>
      <c r="E31" s="41">
        <f t="shared" ref="E31:Q31" si="1">SUM(E32:E35)</f>
        <v>5800</v>
      </c>
      <c r="F31" s="41">
        <f t="shared" si="1"/>
        <v>5919</v>
      </c>
      <c r="G31" s="41">
        <f t="shared" si="1"/>
        <v>11719</v>
      </c>
      <c r="H31" s="23"/>
      <c r="I31" s="41">
        <f>SUM(I32:I35)</f>
        <v>2099</v>
      </c>
      <c r="J31" s="23"/>
      <c r="K31" s="41">
        <f t="shared" si="1"/>
        <v>111</v>
      </c>
      <c r="L31" s="23"/>
      <c r="M31" s="41">
        <f t="shared" si="1"/>
        <v>111</v>
      </c>
      <c r="N31" s="41">
        <f t="shared" si="1"/>
        <v>125</v>
      </c>
      <c r="O31" s="41">
        <f t="shared" si="1"/>
        <v>236</v>
      </c>
      <c r="P31" s="23"/>
      <c r="Q31" s="41">
        <f t="shared" si="1"/>
        <v>32</v>
      </c>
      <c r="R31" s="9"/>
      <c r="S31" s="9"/>
    </row>
    <row r="32" spans="1:19" s="3" customFormat="1" ht="12" x14ac:dyDescent="0.2">
      <c r="A32" s="736"/>
      <c r="B32" s="24"/>
      <c r="C32" s="24" t="s">
        <v>57</v>
      </c>
      <c r="D32" s="25"/>
      <c r="E32" s="44">
        <v>43</v>
      </c>
      <c r="F32" s="44">
        <v>72</v>
      </c>
      <c r="G32" s="26">
        <f>SUM(E32:F32)</f>
        <v>115</v>
      </c>
      <c r="H32" s="81"/>
      <c r="I32" s="44">
        <v>17</v>
      </c>
      <c r="J32" s="43"/>
      <c r="K32" s="44">
        <v>11</v>
      </c>
      <c r="L32" s="43"/>
      <c r="M32" s="44">
        <v>13</v>
      </c>
      <c r="N32" s="44">
        <v>8</v>
      </c>
      <c r="O32" s="26">
        <f>SUM(M32:N32)</f>
        <v>21</v>
      </c>
      <c r="P32" s="83"/>
      <c r="Q32" s="81">
        <v>3</v>
      </c>
      <c r="R32" s="4"/>
      <c r="S32" s="4"/>
    </row>
    <row r="33" spans="1:22" ht="14.25" x14ac:dyDescent="0.2">
      <c r="A33" s="736"/>
      <c r="B33" s="47"/>
      <c r="C33" s="24" t="s">
        <v>58</v>
      </c>
      <c r="D33" s="25"/>
      <c r="E33" s="44">
        <v>5744</v>
      </c>
      <c r="F33" s="44">
        <v>5801</v>
      </c>
      <c r="G33" s="26">
        <f>SUM(E33:F33)</f>
        <v>11545</v>
      </c>
      <c r="H33" s="81"/>
      <c r="I33" s="44">
        <v>2067</v>
      </c>
      <c r="J33" s="43"/>
      <c r="K33" s="44">
        <v>73</v>
      </c>
      <c r="L33" s="43"/>
      <c r="M33" s="44">
        <v>92</v>
      </c>
      <c r="N33" s="44">
        <v>107</v>
      </c>
      <c r="O33" s="26">
        <f>SUM(M33:N33)</f>
        <v>199</v>
      </c>
      <c r="P33" s="82"/>
      <c r="Q33" s="81">
        <v>25</v>
      </c>
      <c r="R33" s="9"/>
      <c r="S33" s="9"/>
    </row>
    <row r="34" spans="1:22" ht="10.5" customHeight="1" x14ac:dyDescent="0.2">
      <c r="A34" s="736"/>
      <c r="B34" s="24"/>
      <c r="C34" s="24" t="s">
        <v>59</v>
      </c>
      <c r="D34" s="25"/>
      <c r="E34" s="44">
        <v>13</v>
      </c>
      <c r="F34" s="44">
        <v>33</v>
      </c>
      <c r="G34" s="26">
        <f>SUM(E34:F34)</f>
        <v>46</v>
      </c>
      <c r="H34" s="81"/>
      <c r="I34" s="44">
        <v>6</v>
      </c>
      <c r="J34" s="43"/>
      <c r="K34" s="44">
        <v>22</v>
      </c>
      <c r="L34" s="43"/>
      <c r="M34" s="44">
        <v>5</v>
      </c>
      <c r="N34" s="44">
        <v>7</v>
      </c>
      <c r="O34" s="26">
        <f>SUM(M34:N34)</f>
        <v>12</v>
      </c>
      <c r="P34" s="81"/>
      <c r="Q34" s="44">
        <v>3</v>
      </c>
      <c r="R34" s="9"/>
      <c r="S34" s="9"/>
    </row>
    <row r="35" spans="1:22" ht="10.5" customHeight="1" x14ac:dyDescent="0.2">
      <c r="A35" s="736"/>
      <c r="B35" s="24"/>
      <c r="C35" s="24" t="s">
        <v>60</v>
      </c>
      <c r="D35" s="25"/>
      <c r="E35" s="44">
        <v>0</v>
      </c>
      <c r="F35" s="44">
        <v>13</v>
      </c>
      <c r="G35" s="26">
        <f>SUM(E35:F35)</f>
        <v>13</v>
      </c>
      <c r="H35" s="81"/>
      <c r="I35" s="44">
        <v>9</v>
      </c>
      <c r="J35" s="43"/>
      <c r="K35" s="44">
        <v>5</v>
      </c>
      <c r="L35" s="43"/>
      <c r="M35" s="44">
        <v>1</v>
      </c>
      <c r="N35" s="44">
        <v>3</v>
      </c>
      <c r="O35" s="26">
        <f>SUM(M35:N35)</f>
        <v>4</v>
      </c>
      <c r="P35" s="81"/>
      <c r="Q35" s="44">
        <v>1</v>
      </c>
      <c r="R35" s="9"/>
      <c r="S35" s="9"/>
    </row>
    <row r="36" spans="1:22" ht="5.0999999999999996" customHeight="1" x14ac:dyDescent="0.2">
      <c r="A36" s="736"/>
      <c r="B36" s="25"/>
      <c r="C36" s="28"/>
      <c r="D36" s="28"/>
      <c r="E36" s="34"/>
      <c r="F36" s="34"/>
      <c r="G36" s="31"/>
      <c r="H36" s="34"/>
      <c r="I36" s="31"/>
      <c r="J36" s="34"/>
      <c r="K36" s="31"/>
      <c r="L36" s="34"/>
      <c r="M36" s="34"/>
      <c r="N36" s="34"/>
      <c r="O36" s="31"/>
      <c r="P36" s="34"/>
      <c r="Q36" s="31"/>
      <c r="R36" s="9"/>
      <c r="S36" s="9"/>
    </row>
    <row r="37" spans="1:22" s="35" customFormat="1" ht="12" x14ac:dyDescent="0.2">
      <c r="A37" s="736"/>
      <c r="B37" s="40" t="s">
        <v>18</v>
      </c>
      <c r="C37" s="40"/>
      <c r="D37" s="21"/>
      <c r="E37" s="41">
        <f>SUM(E25,E31)</f>
        <v>74402</v>
      </c>
      <c r="F37" s="41">
        <f>SUM(F25,F31)</f>
        <v>82508</v>
      </c>
      <c r="G37" s="41">
        <f>SUM(G25,G31)</f>
        <v>156910</v>
      </c>
      <c r="H37" s="23"/>
      <c r="I37" s="41">
        <f>SUM(I25,I31)</f>
        <v>39957</v>
      </c>
      <c r="J37" s="23"/>
      <c r="K37" s="41">
        <f>SUM(K25,K31)</f>
        <v>4934</v>
      </c>
      <c r="L37" s="23"/>
      <c r="M37" s="41">
        <f>SUM(M25,M31)</f>
        <v>5523</v>
      </c>
      <c r="N37" s="41">
        <f>SUM(N25,N31)</f>
        <v>6002</v>
      </c>
      <c r="O37" s="41">
        <f>SUM(O25,O31)</f>
        <v>11525</v>
      </c>
      <c r="P37" s="23"/>
      <c r="Q37" s="41">
        <f>SUM(Q25,Q31)</f>
        <v>629</v>
      </c>
    </row>
    <row r="38" spans="1:22" ht="8.1" customHeight="1" x14ac:dyDescent="0.2">
      <c r="A38" s="36"/>
      <c r="B38" s="21"/>
      <c r="C38" s="28"/>
      <c r="D38" s="28"/>
      <c r="E38" s="29"/>
      <c r="F38" s="29"/>
      <c r="G38" s="30"/>
      <c r="H38" s="29"/>
      <c r="I38" s="30"/>
      <c r="J38" s="29"/>
      <c r="K38" s="30"/>
      <c r="L38" s="29"/>
      <c r="M38" s="29"/>
      <c r="N38" s="29"/>
      <c r="O38" s="30"/>
      <c r="P38" s="29"/>
      <c r="Q38" s="30"/>
      <c r="R38" s="9"/>
      <c r="S38" s="9"/>
    </row>
    <row r="39" spans="1:22" ht="10.5" customHeight="1" x14ac:dyDescent="0.2">
      <c r="A39" s="741" t="s">
        <v>23</v>
      </c>
      <c r="B39" s="48" t="s">
        <v>20</v>
      </c>
      <c r="C39" s="49"/>
      <c r="D39" s="25"/>
      <c r="E39" s="84">
        <f>SUM(E40:E42)</f>
        <v>65262</v>
      </c>
      <c r="F39" s="84">
        <f>SUM(F40:F42)</f>
        <v>72101</v>
      </c>
      <c r="G39" s="84">
        <f>SUM(G40:G42)</f>
        <v>137363</v>
      </c>
      <c r="H39" s="85"/>
      <c r="I39" s="84">
        <f>SUM(I40:I42)</f>
        <v>23581</v>
      </c>
      <c r="J39" s="85"/>
      <c r="K39" s="84" t="s">
        <v>24</v>
      </c>
      <c r="L39" s="85"/>
      <c r="M39" s="84">
        <f>SUM(M40:M42)</f>
        <v>6468</v>
      </c>
      <c r="N39" s="84">
        <f>SUM(N40:N42)</f>
        <v>4734</v>
      </c>
      <c r="O39" s="84">
        <f>SUM(O40:O42)</f>
        <v>11202</v>
      </c>
      <c r="P39" s="85"/>
      <c r="Q39" s="84">
        <f>SUM(Q40:Q42)</f>
        <v>254</v>
      </c>
      <c r="R39" s="9"/>
      <c r="S39" s="9"/>
    </row>
    <row r="40" spans="1:22" ht="14.25" x14ac:dyDescent="0.2">
      <c r="A40" s="741"/>
      <c r="B40" s="743"/>
      <c r="C40" s="25" t="s">
        <v>61</v>
      </c>
      <c r="D40" s="53"/>
      <c r="E40" s="55">
        <v>6795</v>
      </c>
      <c r="F40" s="55">
        <v>4756</v>
      </c>
      <c r="G40" s="86">
        <f>SUM(E40:F40)</f>
        <v>11551</v>
      </c>
      <c r="H40" s="87"/>
      <c r="I40" s="61">
        <v>4094</v>
      </c>
      <c r="J40" s="54"/>
      <c r="K40" s="52"/>
      <c r="L40" s="54"/>
      <c r="M40" s="55">
        <v>0</v>
      </c>
      <c r="N40" s="55">
        <v>0</v>
      </c>
      <c r="O40" s="86">
        <f>SUM(M40:N40)</f>
        <v>0</v>
      </c>
      <c r="P40" s="87"/>
      <c r="Q40" s="55">
        <v>15</v>
      </c>
      <c r="R40" s="9"/>
      <c r="S40" s="9"/>
    </row>
    <row r="41" spans="1:22" ht="12" x14ac:dyDescent="0.2">
      <c r="A41" s="741"/>
      <c r="B41" s="743"/>
      <c r="C41" s="25" t="s">
        <v>62</v>
      </c>
      <c r="D41" s="37"/>
      <c r="E41" s="27">
        <v>55697</v>
      </c>
      <c r="F41" s="27">
        <v>63561</v>
      </c>
      <c r="G41" s="86">
        <f>SUM(E41:F41)</f>
        <v>119258</v>
      </c>
      <c r="H41" s="85"/>
      <c r="I41" s="61">
        <v>17637</v>
      </c>
      <c r="J41" s="51"/>
      <c r="K41" s="52"/>
      <c r="L41" s="51"/>
      <c r="M41" s="27">
        <v>5585</v>
      </c>
      <c r="N41" s="27">
        <v>4184</v>
      </c>
      <c r="O41" s="86">
        <f>SUM(M41:N41)</f>
        <v>9769</v>
      </c>
      <c r="P41" s="85"/>
      <c r="Q41" s="27">
        <v>154</v>
      </c>
      <c r="R41" s="9"/>
      <c r="S41" s="9"/>
    </row>
    <row r="42" spans="1:22" ht="12" x14ac:dyDescent="0.2">
      <c r="A42" s="741"/>
      <c r="B42" s="743"/>
      <c r="C42" s="25" t="s">
        <v>63</v>
      </c>
      <c r="D42" s="37"/>
      <c r="E42" s="27">
        <v>2770</v>
      </c>
      <c r="F42" s="27">
        <v>3784</v>
      </c>
      <c r="G42" s="86">
        <f>SUM(E42:F42)</f>
        <v>6554</v>
      </c>
      <c r="H42" s="85"/>
      <c r="I42" s="61">
        <v>1850</v>
      </c>
      <c r="J42" s="51"/>
      <c r="K42" s="52"/>
      <c r="L42" s="51"/>
      <c r="M42" s="27">
        <v>883</v>
      </c>
      <c r="N42" s="27">
        <v>550</v>
      </c>
      <c r="O42" s="86">
        <f>SUM(M42:N42)</f>
        <v>1433</v>
      </c>
      <c r="P42" s="85"/>
      <c r="Q42" s="27">
        <v>85</v>
      </c>
      <c r="R42" s="9"/>
      <c r="S42" s="9"/>
    </row>
    <row r="43" spans="1:22" ht="5.0999999999999996" customHeight="1" x14ac:dyDescent="0.2">
      <c r="A43" s="741"/>
      <c r="B43" s="21"/>
      <c r="C43" s="28"/>
      <c r="D43" s="28"/>
      <c r="E43" s="88"/>
      <c r="F43" s="88"/>
      <c r="G43" s="89"/>
      <c r="H43" s="88"/>
      <c r="I43" s="89"/>
      <c r="J43" s="88"/>
      <c r="K43" s="89"/>
      <c r="L43" s="88"/>
      <c r="M43" s="88"/>
      <c r="N43" s="88"/>
      <c r="O43" s="89"/>
      <c r="P43" s="88"/>
      <c r="Q43" s="89"/>
      <c r="R43" s="9"/>
      <c r="S43" s="9"/>
      <c r="V43" s="2" t="s">
        <v>26</v>
      </c>
    </row>
    <row r="44" spans="1:22" ht="10.5" customHeight="1" x14ac:dyDescent="0.2">
      <c r="A44" s="741"/>
      <c r="B44" s="48" t="s">
        <v>27</v>
      </c>
      <c r="C44" s="49"/>
      <c r="D44" s="25"/>
      <c r="E44" s="84">
        <f>SUM(E45:E47)</f>
        <v>5032</v>
      </c>
      <c r="F44" s="84">
        <f>SUM(F45:F47)</f>
        <v>6374</v>
      </c>
      <c r="G44" s="84">
        <f>SUM(G45:G47)</f>
        <v>11406</v>
      </c>
      <c r="H44" s="85"/>
      <c r="I44" s="84">
        <f>SUM(I45:I47)</f>
        <v>2434</v>
      </c>
      <c r="J44" s="85"/>
      <c r="K44" s="84" t="s">
        <v>24</v>
      </c>
      <c r="L44" s="85"/>
      <c r="M44" s="84">
        <f>SUM(M45:M47)</f>
        <v>925</v>
      </c>
      <c r="N44" s="84">
        <f>SUM(N45:N47)</f>
        <v>776</v>
      </c>
      <c r="O44" s="84">
        <f>SUM(O45:O47)</f>
        <v>1701</v>
      </c>
      <c r="P44" s="85"/>
      <c r="Q44" s="84">
        <f>SUM(Q45:Q47)</f>
        <v>80</v>
      </c>
      <c r="R44" s="9"/>
      <c r="S44" s="9"/>
    </row>
    <row r="45" spans="1:22" ht="14.25" x14ac:dyDescent="0.2">
      <c r="A45" s="741"/>
      <c r="B45" s="56"/>
      <c r="C45" s="25" t="s">
        <v>61</v>
      </c>
      <c r="D45" s="25"/>
      <c r="E45" s="90">
        <v>15</v>
      </c>
      <c r="F45" s="90">
        <v>0</v>
      </c>
      <c r="G45" s="86">
        <f>SUM(E45:F45)</f>
        <v>15</v>
      </c>
      <c r="H45" s="85"/>
      <c r="I45" s="90">
        <v>0</v>
      </c>
      <c r="J45" s="51"/>
      <c r="K45" s="52"/>
      <c r="L45" s="51"/>
      <c r="M45" s="27">
        <v>0</v>
      </c>
      <c r="N45" s="27">
        <v>0</v>
      </c>
      <c r="O45" s="86">
        <f>SUM(M45:N45)</f>
        <v>0</v>
      </c>
      <c r="P45" s="85"/>
      <c r="Q45" s="27">
        <v>1</v>
      </c>
    </row>
    <row r="46" spans="1:22" ht="12" x14ac:dyDescent="0.2">
      <c r="A46" s="741"/>
      <c r="B46" s="56"/>
      <c r="C46" s="25" t="s">
        <v>62</v>
      </c>
      <c r="D46" s="37"/>
      <c r="E46" s="27">
        <v>3963</v>
      </c>
      <c r="F46" s="27">
        <v>4652</v>
      </c>
      <c r="G46" s="86">
        <f>SUM(E46:F46)</f>
        <v>8615</v>
      </c>
      <c r="H46" s="85"/>
      <c r="I46" s="61">
        <v>1412</v>
      </c>
      <c r="J46" s="51"/>
      <c r="K46" s="52"/>
      <c r="L46" s="51"/>
      <c r="M46" s="27">
        <v>680</v>
      </c>
      <c r="N46" s="27">
        <v>543</v>
      </c>
      <c r="O46" s="86">
        <f>SUM(M46:N46)</f>
        <v>1223</v>
      </c>
      <c r="P46" s="85"/>
      <c r="Q46" s="27">
        <v>51</v>
      </c>
    </row>
    <row r="47" spans="1:22" ht="12" x14ac:dyDescent="0.2">
      <c r="A47" s="741"/>
      <c r="B47" s="56"/>
      <c r="C47" s="25" t="s">
        <v>63</v>
      </c>
      <c r="D47" s="53"/>
      <c r="E47" s="27">
        <v>1054</v>
      </c>
      <c r="F47" s="27">
        <v>1722</v>
      </c>
      <c r="G47" s="86">
        <f>SUM(E47:F47)</f>
        <v>2776</v>
      </c>
      <c r="H47" s="85"/>
      <c r="I47" s="61">
        <v>1022</v>
      </c>
      <c r="J47" s="51"/>
      <c r="K47" s="52"/>
      <c r="L47" s="51"/>
      <c r="M47" s="27">
        <v>245</v>
      </c>
      <c r="N47" s="27">
        <v>233</v>
      </c>
      <c r="O47" s="86">
        <f>SUM(M47:N47)</f>
        <v>478</v>
      </c>
      <c r="P47" s="85"/>
      <c r="Q47" s="27">
        <v>28</v>
      </c>
    </row>
    <row r="48" spans="1:22" ht="5.0999999999999996" customHeight="1" x14ac:dyDescent="0.2">
      <c r="A48" s="741"/>
      <c r="B48" s="25"/>
      <c r="C48" s="28"/>
      <c r="D48" s="28"/>
      <c r="E48" s="88"/>
      <c r="F48" s="88"/>
      <c r="G48" s="86"/>
      <c r="H48" s="88"/>
      <c r="I48" s="86"/>
      <c r="J48" s="88"/>
      <c r="K48" s="86"/>
      <c r="L48" s="88"/>
      <c r="M48" s="88"/>
      <c r="N48" s="88"/>
      <c r="O48" s="86"/>
      <c r="P48" s="88"/>
      <c r="Q48" s="86"/>
      <c r="R48" s="9"/>
      <c r="S48" s="9"/>
    </row>
    <row r="49" spans="1:19" s="35" customFormat="1" ht="12" x14ac:dyDescent="0.2">
      <c r="A49" s="741"/>
      <c r="B49" s="48" t="s">
        <v>18</v>
      </c>
      <c r="C49" s="49"/>
      <c r="D49" s="25"/>
      <c r="E49" s="84">
        <f>SUM(E39,E44)</f>
        <v>70294</v>
      </c>
      <c r="F49" s="84">
        <f>SUM(F39,F44)</f>
        <v>78475</v>
      </c>
      <c r="G49" s="84">
        <f>SUM(G39,G44)</f>
        <v>148769</v>
      </c>
      <c r="H49" s="85"/>
      <c r="I49" s="84">
        <f>SUM(I39,I44)</f>
        <v>26015</v>
      </c>
      <c r="J49" s="85"/>
      <c r="K49" s="84" t="s">
        <v>24</v>
      </c>
      <c r="L49" s="85"/>
      <c r="M49" s="84">
        <f>SUM(M39,M44)</f>
        <v>7393</v>
      </c>
      <c r="N49" s="84">
        <f>SUM(N39,N44)</f>
        <v>5510</v>
      </c>
      <c r="O49" s="84">
        <f>SUM(O39,O44)</f>
        <v>12903</v>
      </c>
      <c r="P49" s="85"/>
      <c r="Q49" s="84">
        <f>SUM(Q39,Q44)</f>
        <v>334</v>
      </c>
    </row>
    <row r="50" spans="1:19" ht="8.1" customHeight="1" x14ac:dyDescent="0.2">
      <c r="A50" s="36"/>
      <c r="B50" s="21"/>
      <c r="C50" s="28"/>
      <c r="D50" s="28"/>
      <c r="E50" s="29"/>
      <c r="F50" s="29"/>
      <c r="G50" s="30"/>
      <c r="H50" s="29"/>
      <c r="I50" s="30"/>
      <c r="J50" s="29"/>
      <c r="K50" s="30"/>
      <c r="L50" s="29"/>
      <c r="M50" s="29"/>
      <c r="N50" s="29"/>
      <c r="O50" s="30"/>
      <c r="P50" s="29"/>
      <c r="Q50" s="30"/>
      <c r="R50" s="9"/>
      <c r="S50" s="9"/>
    </row>
    <row r="51" spans="1:19" ht="12" x14ac:dyDescent="0.2">
      <c r="A51" s="744" t="s">
        <v>28</v>
      </c>
      <c r="B51" s="59" t="s">
        <v>64</v>
      </c>
      <c r="C51" s="59"/>
      <c r="D51" s="21"/>
      <c r="E51" s="60">
        <f>SUM(E52:E54)</f>
        <v>8810</v>
      </c>
      <c r="F51" s="60">
        <f>SUM(F52:F54)</f>
        <v>8441</v>
      </c>
      <c r="G51" s="60">
        <f>SUM(G52:G54)</f>
        <v>17251</v>
      </c>
      <c r="H51" s="23"/>
      <c r="I51" s="60" t="s">
        <v>11</v>
      </c>
      <c r="J51" s="23"/>
      <c r="K51" s="60">
        <f>SUM(K52:K54)</f>
        <v>1293</v>
      </c>
      <c r="L51" s="23"/>
      <c r="M51" s="60">
        <f>SUM(M52:M54)</f>
        <v>0</v>
      </c>
      <c r="N51" s="60">
        <f>SUM(N52:N54)</f>
        <v>979</v>
      </c>
      <c r="O51" s="60">
        <f>SUM(O52:O54)</f>
        <v>979</v>
      </c>
      <c r="P51" s="23"/>
      <c r="Q51" s="60">
        <f>SUM(Q52:Q54)</f>
        <v>194</v>
      </c>
    </row>
    <row r="52" spans="1:19" ht="12" x14ac:dyDescent="0.2">
      <c r="A52" s="744"/>
      <c r="B52" s="24"/>
      <c r="C52" s="24" t="s">
        <v>65</v>
      </c>
      <c r="D52" s="25"/>
      <c r="E52" s="26">
        <v>4730</v>
      </c>
      <c r="F52" s="26">
        <v>4376</v>
      </c>
      <c r="G52" s="26">
        <f>SUM(E52:F52)</f>
        <v>9106</v>
      </c>
      <c r="H52" s="27"/>
      <c r="I52" s="61"/>
      <c r="J52" s="27"/>
      <c r="K52" s="61">
        <v>626</v>
      </c>
      <c r="L52" s="27"/>
      <c r="M52" s="26">
        <v>0</v>
      </c>
      <c r="N52" s="26">
        <v>285</v>
      </c>
      <c r="O52" s="26">
        <f>SUM(M52:N52)</f>
        <v>285</v>
      </c>
      <c r="P52" s="27"/>
      <c r="Q52" s="26">
        <v>97</v>
      </c>
    </row>
    <row r="53" spans="1:19" ht="12" x14ac:dyDescent="0.2">
      <c r="A53" s="744"/>
      <c r="B53" s="24"/>
      <c r="C53" s="24" t="s">
        <v>66</v>
      </c>
      <c r="D53" s="25"/>
      <c r="E53" s="26">
        <v>3803</v>
      </c>
      <c r="F53" s="26">
        <v>3791</v>
      </c>
      <c r="G53" s="26">
        <f>SUM(E53:F53)</f>
        <v>7594</v>
      </c>
      <c r="H53" s="27"/>
      <c r="I53" s="61"/>
      <c r="J53" s="27"/>
      <c r="K53" s="61">
        <v>667</v>
      </c>
      <c r="L53" s="27"/>
      <c r="M53" s="26">
        <v>0</v>
      </c>
      <c r="N53" s="26">
        <v>667</v>
      </c>
      <c r="O53" s="26">
        <f>SUM(M53:N53)</f>
        <v>667</v>
      </c>
      <c r="P53" s="27"/>
      <c r="Q53" s="26">
        <v>72</v>
      </c>
    </row>
    <row r="54" spans="1:19" ht="12" x14ac:dyDescent="0.2">
      <c r="A54" s="744"/>
      <c r="B54" s="24"/>
      <c r="C54" s="24" t="s">
        <v>53</v>
      </c>
      <c r="D54" s="25"/>
      <c r="E54" s="26">
        <v>277</v>
      </c>
      <c r="F54" s="26">
        <v>274</v>
      </c>
      <c r="G54" s="26">
        <f>SUM(E54:F54)</f>
        <v>551</v>
      </c>
      <c r="H54" s="27"/>
      <c r="I54" s="61"/>
      <c r="J54" s="27"/>
      <c r="K54" s="61">
        <v>0</v>
      </c>
      <c r="L54" s="27"/>
      <c r="M54" s="26">
        <v>0</v>
      </c>
      <c r="N54" s="26">
        <v>27</v>
      </c>
      <c r="O54" s="26">
        <f>SUM(M54:N54)</f>
        <v>27</v>
      </c>
      <c r="P54" s="27"/>
      <c r="Q54" s="26">
        <v>25</v>
      </c>
    </row>
    <row r="55" spans="1:19" ht="5.0999999999999996" customHeight="1" x14ac:dyDescent="0.2">
      <c r="A55" s="744"/>
      <c r="B55" s="21"/>
      <c r="C55" s="28"/>
      <c r="D55" s="25"/>
      <c r="E55" s="29"/>
      <c r="F55" s="29"/>
      <c r="G55" s="30"/>
      <c r="H55" s="33"/>
      <c r="I55" s="33"/>
      <c r="J55" s="33"/>
      <c r="K55" s="33"/>
      <c r="L55" s="33"/>
      <c r="M55" s="29"/>
      <c r="N55" s="29"/>
      <c r="O55" s="30"/>
      <c r="P55" s="33"/>
      <c r="Q55" s="30"/>
    </row>
    <row r="56" spans="1:19" ht="12" x14ac:dyDescent="0.2">
      <c r="A56" s="744"/>
      <c r="B56" s="59" t="s">
        <v>67</v>
      </c>
      <c r="C56" s="59"/>
      <c r="D56" s="21"/>
      <c r="E56" s="60">
        <f>SUM(E57:E58)</f>
        <v>10216</v>
      </c>
      <c r="F56" s="60">
        <f>SUM(F57:F58)</f>
        <v>5232</v>
      </c>
      <c r="G56" s="60">
        <f>SUM(G57:G58)</f>
        <v>15448</v>
      </c>
      <c r="H56" s="23"/>
      <c r="I56" s="60" t="s">
        <v>11</v>
      </c>
      <c r="J56" s="23"/>
      <c r="K56" s="60">
        <f>SUM(K57:K58)</f>
        <v>204</v>
      </c>
      <c r="L56" s="23"/>
      <c r="M56" s="60">
        <f>SUM(M57:M58)</f>
        <v>197</v>
      </c>
      <c r="N56" s="60">
        <f>SUM(N57:N58)</f>
        <v>1161</v>
      </c>
      <c r="O56" s="60">
        <f>SUM(O57:O58)</f>
        <v>1358</v>
      </c>
      <c r="P56" s="23"/>
      <c r="Q56" s="60">
        <f>SUM(Q57:Q58)</f>
        <v>221</v>
      </c>
    </row>
    <row r="57" spans="1:19" ht="14.25" x14ac:dyDescent="0.2">
      <c r="A57" s="744"/>
      <c r="B57" s="24"/>
      <c r="C57" s="24" t="s">
        <v>68</v>
      </c>
      <c r="D57" s="25"/>
      <c r="E57" s="26">
        <v>8933</v>
      </c>
      <c r="F57" s="26">
        <v>4439</v>
      </c>
      <c r="G57" s="26">
        <f>SUM(E57:F57)</f>
        <v>13372</v>
      </c>
      <c r="H57" s="27"/>
      <c r="I57" s="61"/>
      <c r="J57" s="27"/>
      <c r="K57" s="61" t="s">
        <v>11</v>
      </c>
      <c r="L57" s="27"/>
      <c r="M57" s="26">
        <v>131</v>
      </c>
      <c r="N57" s="26">
        <v>920</v>
      </c>
      <c r="O57" s="26">
        <f>SUM(M57:N57)</f>
        <v>1051</v>
      </c>
      <c r="P57" s="27"/>
      <c r="Q57" s="26">
        <v>179</v>
      </c>
    </row>
    <row r="58" spans="1:19" ht="12" x14ac:dyDescent="0.2">
      <c r="A58" s="744"/>
      <c r="B58" s="24"/>
      <c r="C58" s="24" t="s">
        <v>33</v>
      </c>
      <c r="D58" s="28"/>
      <c r="E58" s="26">
        <v>1283</v>
      </c>
      <c r="F58" s="26">
        <v>793</v>
      </c>
      <c r="G58" s="26">
        <f>SUM(E58:F58)</f>
        <v>2076</v>
      </c>
      <c r="H58" s="34"/>
      <c r="I58" s="61"/>
      <c r="J58" s="34"/>
      <c r="K58" s="61">
        <v>204</v>
      </c>
      <c r="L58" s="34"/>
      <c r="M58" s="26">
        <v>66</v>
      </c>
      <c r="N58" s="26">
        <v>241</v>
      </c>
      <c r="O58" s="26">
        <f>SUM(M58:N58)</f>
        <v>307</v>
      </c>
      <c r="P58" s="34"/>
      <c r="Q58" s="26">
        <v>42</v>
      </c>
    </row>
    <row r="59" spans="1:19" ht="5.0999999999999996" customHeight="1" x14ac:dyDescent="0.2">
      <c r="A59" s="744"/>
      <c r="B59" s="21"/>
      <c r="C59" s="28"/>
      <c r="D59" s="21"/>
      <c r="E59" s="29"/>
      <c r="F59" s="29"/>
      <c r="G59" s="30"/>
      <c r="H59" s="32"/>
      <c r="I59" s="32"/>
      <c r="J59" s="32"/>
      <c r="K59" s="32"/>
      <c r="L59" s="32"/>
      <c r="M59" s="29"/>
      <c r="N59" s="29"/>
      <c r="O59" s="30"/>
      <c r="P59" s="32"/>
      <c r="Q59" s="30"/>
    </row>
    <row r="60" spans="1:19" ht="12" x14ac:dyDescent="0.2">
      <c r="A60" s="744"/>
      <c r="B60" s="59" t="s">
        <v>69</v>
      </c>
      <c r="C60" s="59"/>
      <c r="D60" s="21"/>
      <c r="E60" s="60">
        <v>40981</v>
      </c>
      <c r="F60" s="60">
        <v>40646</v>
      </c>
      <c r="G60" s="60">
        <f>SUM(E60:F60)</f>
        <v>81627</v>
      </c>
      <c r="H60" s="23"/>
      <c r="I60" s="60" t="s">
        <v>11</v>
      </c>
      <c r="J60" s="23"/>
      <c r="K60" s="60">
        <v>6789</v>
      </c>
      <c r="L60" s="23"/>
      <c r="M60" s="60">
        <v>742</v>
      </c>
      <c r="N60" s="60">
        <v>838</v>
      </c>
      <c r="O60" s="60">
        <f>SUM(M60:N60)</f>
        <v>1580</v>
      </c>
      <c r="P60" s="23"/>
      <c r="Q60" s="60">
        <v>99</v>
      </c>
    </row>
    <row r="61" spans="1:19" ht="5.0999999999999996" customHeight="1" x14ac:dyDescent="0.2">
      <c r="A61" s="744"/>
      <c r="B61" s="21"/>
      <c r="C61" s="28"/>
      <c r="D61" s="25"/>
      <c r="E61" s="34"/>
      <c r="F61" s="34"/>
      <c r="G61" s="31"/>
      <c r="H61" s="27"/>
      <c r="I61" s="27"/>
      <c r="J61" s="27"/>
      <c r="K61" s="27"/>
      <c r="L61" s="27"/>
      <c r="M61" s="34"/>
      <c r="N61" s="34"/>
      <c r="O61" s="31"/>
      <c r="P61" s="27"/>
      <c r="Q61" s="31"/>
    </row>
    <row r="62" spans="1:19" ht="12" x14ac:dyDescent="0.2">
      <c r="A62" s="744"/>
      <c r="B62" s="59" t="s">
        <v>70</v>
      </c>
      <c r="C62" s="59"/>
      <c r="D62" s="21"/>
      <c r="E62" s="60">
        <f>SUM(E63:E65)</f>
        <v>11263</v>
      </c>
      <c r="F62" s="60">
        <f>SUM(F63:F65)</f>
        <v>12131</v>
      </c>
      <c r="G62" s="60">
        <f>SUM(G63:G65)</f>
        <v>23394</v>
      </c>
      <c r="H62" s="23"/>
      <c r="I62" s="60">
        <f>SUM(I63:I65)</f>
        <v>7374</v>
      </c>
      <c r="J62" s="23"/>
      <c r="K62" s="60" t="s">
        <v>11</v>
      </c>
      <c r="L62" s="23"/>
      <c r="M62" s="60">
        <f>SUM(M63:M65)</f>
        <v>334</v>
      </c>
      <c r="N62" s="60">
        <f>SUM(N63:N65)</f>
        <v>772</v>
      </c>
      <c r="O62" s="60">
        <f>SUM(O63:O65)</f>
        <v>1106</v>
      </c>
      <c r="P62" s="23"/>
      <c r="Q62" s="60">
        <f>SUM(Q63:Q65)</f>
        <v>127</v>
      </c>
    </row>
    <row r="63" spans="1:19" ht="11.25" customHeight="1" x14ac:dyDescent="0.2">
      <c r="A63" s="744"/>
      <c r="B63" s="746"/>
      <c r="C63" s="25" t="s">
        <v>37</v>
      </c>
      <c r="D63" s="25"/>
      <c r="E63" s="27">
        <v>2730</v>
      </c>
      <c r="F63" s="27">
        <v>3315</v>
      </c>
      <c r="G63" s="26">
        <f>SUM(E63:F63)</f>
        <v>6045</v>
      </c>
      <c r="H63" s="27"/>
      <c r="I63" s="61">
        <v>1568</v>
      </c>
      <c r="J63" s="51"/>
      <c r="K63" s="52"/>
      <c r="L63" s="51"/>
      <c r="M63" s="27">
        <v>118</v>
      </c>
      <c r="N63" s="27">
        <v>127</v>
      </c>
      <c r="O63" s="26">
        <f>SUM(M63:N63)</f>
        <v>245</v>
      </c>
      <c r="P63" s="27"/>
      <c r="Q63" s="27">
        <v>70</v>
      </c>
    </row>
    <row r="64" spans="1:19" ht="11.25" customHeight="1" x14ac:dyDescent="0.2">
      <c r="A64" s="744"/>
      <c r="B64" s="746"/>
      <c r="C64" s="25" t="s">
        <v>38</v>
      </c>
      <c r="D64" s="25"/>
      <c r="E64" s="27">
        <v>8144</v>
      </c>
      <c r="F64" s="27">
        <v>8428</v>
      </c>
      <c r="G64" s="26">
        <f>SUM(E64:F64)</f>
        <v>16572</v>
      </c>
      <c r="H64" s="27"/>
      <c r="I64" s="61">
        <v>5660</v>
      </c>
      <c r="J64" s="51"/>
      <c r="K64" s="52"/>
      <c r="L64" s="51"/>
      <c r="M64" s="27">
        <v>200</v>
      </c>
      <c r="N64" s="27">
        <v>598</v>
      </c>
      <c r="O64" s="26">
        <f>SUM(M64:N64)</f>
        <v>798</v>
      </c>
      <c r="P64" s="27"/>
      <c r="Q64" s="369" t="s">
        <v>24</v>
      </c>
    </row>
    <row r="65" spans="1:17" ht="11.25" customHeight="1" x14ac:dyDescent="0.2">
      <c r="A65" s="744"/>
      <c r="B65" s="746"/>
      <c r="C65" s="25" t="s">
        <v>39</v>
      </c>
      <c r="D65" s="25"/>
      <c r="E65" s="27">
        <v>389</v>
      </c>
      <c r="F65" s="27">
        <v>388</v>
      </c>
      <c r="G65" s="26">
        <f>SUM(E65:F65)</f>
        <v>777</v>
      </c>
      <c r="H65" s="27"/>
      <c r="I65" s="61">
        <v>146</v>
      </c>
      <c r="J65" s="51"/>
      <c r="K65" s="52"/>
      <c r="L65" s="51"/>
      <c r="M65" s="27">
        <v>16</v>
      </c>
      <c r="N65" s="27">
        <v>47</v>
      </c>
      <c r="O65" s="26">
        <f>SUM(M65:N65)</f>
        <v>63</v>
      </c>
      <c r="P65" s="27"/>
      <c r="Q65" s="369">
        <v>57</v>
      </c>
    </row>
    <row r="66" spans="1:17" ht="5.0999999999999996" customHeight="1" x14ac:dyDescent="0.2">
      <c r="A66" s="744"/>
      <c r="B66" s="25"/>
      <c r="C66" s="24"/>
      <c r="D66" s="62"/>
      <c r="E66" s="26"/>
      <c r="F66" s="26"/>
      <c r="G66" s="26"/>
      <c r="H66" s="55"/>
      <c r="I66" s="61"/>
      <c r="J66" s="55"/>
      <c r="K66" s="61"/>
      <c r="L66" s="55"/>
      <c r="M66" s="26"/>
      <c r="N66" s="26"/>
      <c r="O66" s="26"/>
      <c r="P66" s="55"/>
      <c r="Q66" s="26"/>
    </row>
    <row r="67" spans="1:17" s="35" customFormat="1" ht="12" x14ac:dyDescent="0.2">
      <c r="A67" s="744"/>
      <c r="B67" s="59" t="s">
        <v>18</v>
      </c>
      <c r="C67" s="59"/>
      <c r="D67" s="21"/>
      <c r="E67" s="60">
        <f>SUM(E51, E56,E60,E62)</f>
        <v>71270</v>
      </c>
      <c r="F67" s="60">
        <f>SUM(F51, F56,F60,F62)</f>
        <v>66450</v>
      </c>
      <c r="G67" s="60">
        <f>SUM(G51, G56,G60,G62)</f>
        <v>137720</v>
      </c>
      <c r="H67" s="23"/>
      <c r="I67" s="60">
        <f>SUM(I51, I56,I60,I62)</f>
        <v>7374</v>
      </c>
      <c r="J67" s="23"/>
      <c r="K67" s="60">
        <f>SUM(K51, K56,K60,K62)</f>
        <v>8286</v>
      </c>
      <c r="L67" s="23"/>
      <c r="M67" s="60">
        <f>SUM(M51, M56,M60,M62)</f>
        <v>1273</v>
      </c>
      <c r="N67" s="60">
        <f>SUM(N51, N56,N60,N62)</f>
        <v>3750</v>
      </c>
      <c r="O67" s="60">
        <f>SUM(O51, O56,O60,O62)</f>
        <v>5023</v>
      </c>
      <c r="P67" s="23"/>
      <c r="Q67" s="60">
        <f>SUM(Q51, Q56,Q60,Q62)</f>
        <v>641</v>
      </c>
    </row>
    <row r="68" spans="1:17" ht="8.1" customHeight="1" x14ac:dyDescent="0.2">
      <c r="B68" s="9"/>
      <c r="C68" s="9"/>
      <c r="D68" s="63"/>
      <c r="E68" s="16"/>
      <c r="F68" s="16"/>
      <c r="G68" s="16"/>
      <c r="H68" s="18"/>
      <c r="I68" s="64"/>
      <c r="J68" s="18"/>
      <c r="K68" s="64"/>
      <c r="L68" s="18"/>
      <c r="M68" s="16"/>
      <c r="N68" s="16"/>
      <c r="O68" s="16"/>
      <c r="P68" s="18"/>
      <c r="Q68" s="16"/>
    </row>
    <row r="69" spans="1:17" s="66" customFormat="1" ht="9" x14ac:dyDescent="0.15">
      <c r="B69" s="67" t="s">
        <v>40</v>
      </c>
      <c r="C69" s="66" t="s">
        <v>41</v>
      </c>
      <c r="D69" s="68"/>
      <c r="E69" s="69"/>
      <c r="F69" s="69"/>
      <c r="G69" s="69"/>
      <c r="H69" s="70"/>
      <c r="I69" s="69"/>
      <c r="J69" s="70"/>
      <c r="K69" s="69"/>
      <c r="L69" s="70"/>
      <c r="M69" s="69"/>
      <c r="N69" s="69"/>
      <c r="O69" s="69"/>
      <c r="P69" s="70"/>
      <c r="Q69" s="69"/>
    </row>
    <row r="70" spans="1:17" s="66" customFormat="1" ht="9" x14ac:dyDescent="0.15">
      <c r="B70" s="67" t="s">
        <v>42</v>
      </c>
      <c r="C70" s="66" t="s">
        <v>43</v>
      </c>
      <c r="D70" s="68"/>
      <c r="E70" s="69"/>
      <c r="F70" s="69"/>
      <c r="G70" s="69"/>
      <c r="H70" s="70"/>
      <c r="I70" s="69"/>
      <c r="J70" s="70"/>
      <c r="K70" s="69"/>
      <c r="L70" s="70"/>
      <c r="M70" s="69"/>
      <c r="N70" s="69"/>
      <c r="O70" s="69"/>
      <c r="P70" s="70"/>
      <c r="Q70" s="69"/>
    </row>
    <row r="71" spans="1:17" s="66" customFormat="1" ht="9" x14ac:dyDescent="0.15">
      <c r="B71" s="67" t="s">
        <v>44</v>
      </c>
      <c r="C71" s="66" t="s">
        <v>45</v>
      </c>
      <c r="D71" s="72"/>
      <c r="E71" s="73"/>
      <c r="F71" s="73"/>
      <c r="G71" s="74"/>
      <c r="H71" s="73"/>
      <c r="I71" s="74"/>
      <c r="J71" s="73"/>
      <c r="K71" s="74"/>
      <c r="L71" s="70"/>
      <c r="M71" s="69"/>
      <c r="N71" s="69"/>
      <c r="O71" s="74"/>
      <c r="P71" s="73"/>
      <c r="Q71" s="74"/>
    </row>
    <row r="72" spans="1:17" s="66" customFormat="1" ht="9" x14ac:dyDescent="0.15">
      <c r="B72" s="67" t="s">
        <v>46</v>
      </c>
      <c r="C72" s="66" t="s">
        <v>47</v>
      </c>
      <c r="D72" s="68"/>
      <c r="E72" s="69"/>
      <c r="F72" s="69"/>
      <c r="G72" s="69"/>
      <c r="H72" s="70"/>
      <c r="I72" s="69"/>
      <c r="J72" s="70"/>
      <c r="K72" s="69"/>
      <c r="L72" s="70"/>
      <c r="M72" s="69"/>
      <c r="N72" s="69"/>
      <c r="O72" s="69"/>
      <c r="P72" s="70"/>
      <c r="Q72" s="69"/>
    </row>
    <row r="73" spans="1:17" s="66" customFormat="1" ht="9" x14ac:dyDescent="0.15">
      <c r="B73" s="67" t="s">
        <v>48</v>
      </c>
      <c r="C73" s="66" t="s">
        <v>49</v>
      </c>
      <c r="D73" s="68"/>
      <c r="E73" s="69"/>
      <c r="F73" s="69"/>
      <c r="G73" s="69"/>
      <c r="H73" s="70"/>
      <c r="I73" s="69"/>
      <c r="J73" s="70"/>
      <c r="K73" s="69"/>
      <c r="L73" s="70"/>
      <c r="M73" s="69"/>
      <c r="N73" s="69"/>
      <c r="O73" s="69"/>
      <c r="P73" s="70"/>
      <c r="Q73" s="69"/>
    </row>
    <row r="74" spans="1:17" x14ac:dyDescent="0.2">
      <c r="B74" s="91" t="s">
        <v>71</v>
      </c>
      <c r="C74" s="66" t="s">
        <v>72</v>
      </c>
    </row>
  </sheetData>
  <mergeCells count="10">
    <mergeCell ref="A39:A49"/>
    <mergeCell ref="B40:B42"/>
    <mergeCell ref="A51:A67"/>
    <mergeCell ref="B63:B65"/>
    <mergeCell ref="A1:Q1"/>
    <mergeCell ref="E3:G3"/>
    <mergeCell ref="I3:I4"/>
    <mergeCell ref="M3:O3"/>
    <mergeCell ref="A6:A23"/>
    <mergeCell ref="A25:A37"/>
  </mergeCells>
  <printOptions horizontalCentered="1" verticalCentered="1"/>
  <pageMargins left="0" right="0" top="0" bottom="0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70"/>
  <sheetViews>
    <sheetView workbookViewId="0">
      <pane ySplit="3" topLeftCell="A4" activePane="bottomLeft" state="frozen"/>
      <selection pane="bottomLeft" activeCell="A4" sqref="A4"/>
    </sheetView>
  </sheetViews>
  <sheetFormatPr baseColWidth="10" defaultRowHeight="15" x14ac:dyDescent="0.25"/>
  <cols>
    <col min="1" max="1" width="9.83203125" style="93" customWidth="1"/>
    <col min="2" max="2" width="19" style="93" customWidth="1"/>
    <col min="3" max="3" width="33.33203125" style="94" bestFit="1" customWidth="1"/>
    <col min="4" max="11" width="14.83203125" style="94" customWidth="1"/>
    <col min="12" max="12" width="15" style="93" bestFit="1" customWidth="1"/>
    <col min="13" max="13" width="14.1640625" style="93" bestFit="1" customWidth="1"/>
    <col min="14" max="14" width="15" style="93" bestFit="1" customWidth="1"/>
    <col min="15" max="15" width="14.1640625" style="93" bestFit="1" customWidth="1"/>
    <col min="16" max="16384" width="12" style="93"/>
  </cols>
  <sheetData>
    <row r="1" spans="1:24" ht="18.75" x14ac:dyDescent="0.3">
      <c r="A1" s="92" t="s">
        <v>73</v>
      </c>
    </row>
    <row r="3" spans="1:24" s="95" customFormat="1" ht="30" customHeight="1" x14ac:dyDescent="0.25">
      <c r="A3" s="95" t="s">
        <v>74</v>
      </c>
      <c r="B3" s="95" t="s">
        <v>75</v>
      </c>
      <c r="C3" s="95" t="s">
        <v>76</v>
      </c>
      <c r="D3" s="95" t="s">
        <v>77</v>
      </c>
      <c r="E3" s="95" t="s">
        <v>78</v>
      </c>
      <c r="F3" s="95" t="s">
        <v>79</v>
      </c>
      <c r="G3" s="95" t="s">
        <v>80</v>
      </c>
      <c r="H3" s="95" t="s">
        <v>81</v>
      </c>
      <c r="I3" s="95" t="s">
        <v>82</v>
      </c>
      <c r="J3" s="95" t="s">
        <v>83</v>
      </c>
      <c r="K3" s="95" t="s">
        <v>84</v>
      </c>
      <c r="L3" s="95" t="s">
        <v>85</v>
      </c>
      <c r="M3" s="95" t="s">
        <v>86</v>
      </c>
      <c r="N3" s="95" t="s">
        <v>87</v>
      </c>
      <c r="O3" s="95" t="s">
        <v>88</v>
      </c>
      <c r="P3" s="96" t="s">
        <v>89</v>
      </c>
      <c r="Q3" s="96" t="s">
        <v>90</v>
      </c>
      <c r="R3" s="96" t="s">
        <v>91</v>
      </c>
      <c r="S3" s="96" t="s">
        <v>92</v>
      </c>
      <c r="T3" s="95" t="s">
        <v>93</v>
      </c>
      <c r="U3" s="96" t="s">
        <v>94</v>
      </c>
      <c r="V3" s="96" t="s">
        <v>95</v>
      </c>
      <c r="W3" s="95" t="s">
        <v>96</v>
      </c>
      <c r="X3" s="96" t="s">
        <v>97</v>
      </c>
    </row>
    <row r="4" spans="1:24" x14ac:dyDescent="0.25">
      <c r="A4" s="93" t="s">
        <v>10</v>
      </c>
      <c r="C4" s="93"/>
      <c r="D4" s="94">
        <v>7154</v>
      </c>
      <c r="E4" s="94">
        <v>7255</v>
      </c>
      <c r="F4" s="94">
        <v>18541</v>
      </c>
      <c r="G4" s="94">
        <v>18839</v>
      </c>
      <c r="H4" s="94">
        <v>31900</v>
      </c>
      <c r="I4" s="94">
        <v>30943</v>
      </c>
      <c r="J4" s="94">
        <v>0</v>
      </c>
      <c r="K4" s="94">
        <v>0</v>
      </c>
      <c r="L4" s="94">
        <v>0</v>
      </c>
      <c r="M4" s="94">
        <v>0</v>
      </c>
      <c r="N4" s="94">
        <v>0</v>
      </c>
      <c r="O4" s="94">
        <v>0</v>
      </c>
      <c r="P4" s="94">
        <v>57595</v>
      </c>
      <c r="Q4" s="94">
        <v>57037</v>
      </c>
      <c r="R4" s="94">
        <v>114632</v>
      </c>
      <c r="S4" s="94">
        <v>59649</v>
      </c>
      <c r="T4" s="94">
        <v>5480</v>
      </c>
      <c r="U4" s="94">
        <v>140</v>
      </c>
      <c r="V4" s="94">
        <v>5308</v>
      </c>
      <c r="W4" s="94">
        <v>5448</v>
      </c>
      <c r="X4" s="94">
        <v>2142</v>
      </c>
    </row>
    <row r="5" spans="1:24" x14ac:dyDescent="0.25">
      <c r="B5" s="93" t="s">
        <v>12</v>
      </c>
      <c r="C5" s="93"/>
      <c r="D5" s="94">
        <v>1798</v>
      </c>
      <c r="E5" s="94">
        <v>1886</v>
      </c>
      <c r="F5" s="94">
        <v>4886</v>
      </c>
      <c r="G5" s="94">
        <v>4871</v>
      </c>
      <c r="H5" s="94">
        <v>6789</v>
      </c>
      <c r="I5" s="94">
        <v>6600</v>
      </c>
      <c r="J5" s="94">
        <v>0</v>
      </c>
      <c r="K5" s="94">
        <v>0</v>
      </c>
      <c r="L5" s="94">
        <v>0</v>
      </c>
      <c r="M5" s="94">
        <v>0</v>
      </c>
      <c r="N5" s="94">
        <v>0</v>
      </c>
      <c r="O5" s="94">
        <v>0</v>
      </c>
      <c r="P5" s="94">
        <v>13473</v>
      </c>
      <c r="Q5" s="94">
        <v>13357</v>
      </c>
      <c r="R5" s="94">
        <v>26830</v>
      </c>
      <c r="S5" s="94">
        <v>13385</v>
      </c>
      <c r="T5" s="94">
        <v>1244</v>
      </c>
      <c r="U5" s="94">
        <v>18</v>
      </c>
      <c r="V5" s="94">
        <v>1226</v>
      </c>
      <c r="W5" s="94">
        <v>1244</v>
      </c>
      <c r="X5" s="94">
        <v>284</v>
      </c>
    </row>
    <row r="6" spans="1:24" x14ac:dyDescent="0.25">
      <c r="C6" s="93" t="s">
        <v>52</v>
      </c>
      <c r="D6" s="94">
        <v>1798</v>
      </c>
      <c r="E6" s="94">
        <v>1886</v>
      </c>
      <c r="F6" s="94">
        <v>4886</v>
      </c>
      <c r="G6" s="94">
        <v>4871</v>
      </c>
      <c r="H6" s="94">
        <v>6789</v>
      </c>
      <c r="I6" s="94">
        <v>6600</v>
      </c>
      <c r="J6" s="94">
        <v>0</v>
      </c>
      <c r="K6" s="94">
        <v>0</v>
      </c>
      <c r="L6" s="94">
        <v>0</v>
      </c>
      <c r="M6" s="94">
        <v>0</v>
      </c>
      <c r="N6" s="94">
        <v>0</v>
      </c>
      <c r="O6" s="94">
        <v>0</v>
      </c>
      <c r="P6" s="94">
        <v>13473</v>
      </c>
      <c r="Q6" s="94">
        <v>13357</v>
      </c>
      <c r="R6" s="94">
        <v>26830</v>
      </c>
      <c r="S6" s="94">
        <v>13385</v>
      </c>
      <c r="T6" s="94">
        <v>1244</v>
      </c>
      <c r="U6" s="94">
        <v>18</v>
      </c>
      <c r="V6" s="94">
        <v>1226</v>
      </c>
      <c r="W6" s="94">
        <v>1244</v>
      </c>
      <c r="X6" s="94">
        <v>284</v>
      </c>
    </row>
    <row r="7" spans="1:24" x14ac:dyDescent="0.25">
      <c r="B7" s="93" t="s">
        <v>13</v>
      </c>
      <c r="C7" s="93"/>
      <c r="D7" s="94">
        <v>4</v>
      </c>
      <c r="E7" s="94">
        <v>1</v>
      </c>
      <c r="F7" s="94">
        <v>4</v>
      </c>
      <c r="G7" s="94">
        <v>0</v>
      </c>
      <c r="H7" s="94">
        <v>1946</v>
      </c>
      <c r="I7" s="94">
        <v>2017</v>
      </c>
      <c r="J7" s="94">
        <v>0</v>
      </c>
      <c r="K7" s="94">
        <v>0</v>
      </c>
      <c r="L7" s="94">
        <v>0</v>
      </c>
      <c r="M7" s="94">
        <v>0</v>
      </c>
      <c r="N7" s="94">
        <v>0</v>
      </c>
      <c r="O7" s="94">
        <v>0</v>
      </c>
      <c r="P7" s="94">
        <v>1954</v>
      </c>
      <c r="Q7" s="94">
        <v>2018</v>
      </c>
      <c r="R7" s="94">
        <v>3972</v>
      </c>
      <c r="S7" s="94">
        <v>0</v>
      </c>
      <c r="T7" s="94">
        <v>508</v>
      </c>
      <c r="U7" s="94">
        <v>47</v>
      </c>
      <c r="V7" s="94">
        <v>437</v>
      </c>
      <c r="W7" s="94">
        <v>484</v>
      </c>
      <c r="X7" s="94">
        <v>506</v>
      </c>
    </row>
    <row r="8" spans="1:24" x14ac:dyDescent="0.25">
      <c r="C8" s="93" t="s">
        <v>54</v>
      </c>
      <c r="D8" s="94">
        <v>0</v>
      </c>
      <c r="E8" s="94">
        <v>0</v>
      </c>
      <c r="F8" s="94">
        <v>0</v>
      </c>
      <c r="G8" s="94">
        <v>0</v>
      </c>
      <c r="H8" s="94">
        <v>1943</v>
      </c>
      <c r="I8" s="94">
        <v>2016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1943</v>
      </c>
      <c r="Q8" s="94">
        <v>2016</v>
      </c>
      <c r="R8" s="94">
        <v>3959</v>
      </c>
      <c r="S8" s="94">
        <v>0</v>
      </c>
      <c r="T8" s="94">
        <v>505</v>
      </c>
      <c r="U8" s="94">
        <v>47</v>
      </c>
      <c r="V8" s="94">
        <v>434</v>
      </c>
      <c r="W8" s="94">
        <v>481</v>
      </c>
      <c r="X8" s="94">
        <v>505</v>
      </c>
    </row>
    <row r="9" spans="1:24" x14ac:dyDescent="0.25">
      <c r="C9" s="93" t="s">
        <v>52</v>
      </c>
      <c r="D9" s="94">
        <v>4</v>
      </c>
      <c r="E9" s="94">
        <v>1</v>
      </c>
      <c r="F9" s="94">
        <v>4</v>
      </c>
      <c r="G9" s="94">
        <v>0</v>
      </c>
      <c r="H9" s="94">
        <v>3</v>
      </c>
      <c r="I9" s="94">
        <v>1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11</v>
      </c>
      <c r="Q9" s="94">
        <v>2</v>
      </c>
      <c r="R9" s="94">
        <v>13</v>
      </c>
      <c r="S9" s="94">
        <v>0</v>
      </c>
      <c r="T9" s="94">
        <v>3</v>
      </c>
      <c r="U9" s="94">
        <v>0</v>
      </c>
      <c r="V9" s="94">
        <v>3</v>
      </c>
      <c r="W9" s="94">
        <v>3</v>
      </c>
      <c r="X9" s="94">
        <v>1</v>
      </c>
    </row>
    <row r="10" spans="1:24" x14ac:dyDescent="0.25">
      <c r="B10" s="93" t="s">
        <v>25</v>
      </c>
      <c r="C10" s="93"/>
      <c r="D10" s="94">
        <v>3627</v>
      </c>
      <c r="E10" s="94">
        <v>3795</v>
      </c>
      <c r="F10" s="94">
        <v>12015</v>
      </c>
      <c r="G10" s="94">
        <v>12266</v>
      </c>
      <c r="H10" s="94">
        <v>20638</v>
      </c>
      <c r="I10" s="94">
        <v>19815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36280</v>
      </c>
      <c r="Q10" s="94">
        <v>35876</v>
      </c>
      <c r="R10" s="94">
        <v>72156</v>
      </c>
      <c r="S10" s="94">
        <v>40097</v>
      </c>
      <c r="T10" s="94">
        <v>3065</v>
      </c>
      <c r="U10" s="94">
        <v>65</v>
      </c>
      <c r="V10" s="94">
        <v>2992</v>
      </c>
      <c r="W10" s="94">
        <v>3057</v>
      </c>
      <c r="X10" s="94">
        <v>1005</v>
      </c>
    </row>
    <row r="11" spans="1:24" x14ac:dyDescent="0.25">
      <c r="C11" s="93" t="s">
        <v>98</v>
      </c>
      <c r="D11" s="94">
        <v>107</v>
      </c>
      <c r="E11" s="94">
        <v>131</v>
      </c>
      <c r="F11" s="94">
        <v>98</v>
      </c>
      <c r="G11" s="94">
        <v>118</v>
      </c>
      <c r="H11" s="94">
        <v>112</v>
      </c>
      <c r="I11" s="94">
        <v>143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317</v>
      </c>
      <c r="Q11" s="94">
        <v>392</v>
      </c>
      <c r="R11" s="94">
        <v>709</v>
      </c>
      <c r="S11" s="94">
        <v>225</v>
      </c>
      <c r="T11" s="94">
        <v>36</v>
      </c>
      <c r="U11" s="94">
        <v>0</v>
      </c>
      <c r="V11" s="94">
        <v>28</v>
      </c>
      <c r="W11" s="94">
        <v>28</v>
      </c>
      <c r="X11" s="94">
        <v>10</v>
      </c>
    </row>
    <row r="12" spans="1:24" x14ac:dyDescent="0.25">
      <c r="C12" s="93" t="s">
        <v>52</v>
      </c>
      <c r="D12" s="94">
        <v>3078</v>
      </c>
      <c r="E12" s="94">
        <v>3178</v>
      </c>
      <c r="F12" s="94">
        <v>11156</v>
      </c>
      <c r="G12" s="94">
        <v>11341</v>
      </c>
      <c r="H12" s="94">
        <v>19493</v>
      </c>
      <c r="I12" s="94">
        <v>18685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33727</v>
      </c>
      <c r="Q12" s="94">
        <v>33204</v>
      </c>
      <c r="R12" s="94">
        <v>66931</v>
      </c>
      <c r="S12" s="94">
        <v>37919</v>
      </c>
      <c r="T12" s="94">
        <v>2807</v>
      </c>
      <c r="U12" s="94">
        <v>61</v>
      </c>
      <c r="V12" s="94">
        <v>2746</v>
      </c>
      <c r="W12" s="94">
        <v>2807</v>
      </c>
      <c r="X12" s="94">
        <v>824</v>
      </c>
    </row>
    <row r="13" spans="1:24" x14ac:dyDescent="0.25">
      <c r="C13" s="93" t="s">
        <v>53</v>
      </c>
      <c r="D13" s="94">
        <v>442</v>
      </c>
      <c r="E13" s="94">
        <v>486</v>
      </c>
      <c r="F13" s="94">
        <v>761</v>
      </c>
      <c r="G13" s="94">
        <v>807</v>
      </c>
      <c r="H13" s="94">
        <v>1033</v>
      </c>
      <c r="I13" s="94">
        <v>987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2236</v>
      </c>
      <c r="Q13" s="94">
        <v>2280</v>
      </c>
      <c r="R13" s="94">
        <v>4516</v>
      </c>
      <c r="S13" s="94">
        <v>1953</v>
      </c>
      <c r="T13" s="94">
        <v>222</v>
      </c>
      <c r="U13" s="94">
        <v>4</v>
      </c>
      <c r="V13" s="94">
        <v>218</v>
      </c>
      <c r="W13" s="94">
        <v>222</v>
      </c>
      <c r="X13" s="94">
        <v>171</v>
      </c>
    </row>
    <row r="14" spans="1:24" x14ac:dyDescent="0.25">
      <c r="B14" s="93" t="s">
        <v>99</v>
      </c>
      <c r="C14" s="93"/>
      <c r="D14" s="94">
        <v>1725</v>
      </c>
      <c r="E14" s="94">
        <v>1573</v>
      </c>
      <c r="F14" s="94">
        <v>1636</v>
      </c>
      <c r="G14" s="94">
        <v>1702</v>
      </c>
      <c r="H14" s="94">
        <v>2527</v>
      </c>
      <c r="I14" s="94">
        <v>2511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5888</v>
      </c>
      <c r="Q14" s="94">
        <v>5786</v>
      </c>
      <c r="R14" s="94">
        <v>11674</v>
      </c>
      <c r="S14" s="94">
        <v>6167</v>
      </c>
      <c r="T14" s="94">
        <v>663</v>
      </c>
      <c r="U14" s="94">
        <v>10</v>
      </c>
      <c r="V14" s="94">
        <v>653</v>
      </c>
      <c r="W14" s="94">
        <v>663</v>
      </c>
      <c r="X14" s="94">
        <v>347</v>
      </c>
    </row>
    <row r="15" spans="1:24" x14ac:dyDescent="0.25">
      <c r="C15" s="93" t="s">
        <v>52</v>
      </c>
      <c r="D15" s="94">
        <v>1725</v>
      </c>
      <c r="E15" s="94">
        <v>1573</v>
      </c>
      <c r="F15" s="94">
        <v>1636</v>
      </c>
      <c r="G15" s="94">
        <v>1702</v>
      </c>
      <c r="H15" s="94">
        <v>2527</v>
      </c>
      <c r="I15" s="94">
        <v>2511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5888</v>
      </c>
      <c r="Q15" s="94">
        <v>5786</v>
      </c>
      <c r="R15" s="94">
        <v>11674</v>
      </c>
      <c r="S15" s="94">
        <v>6167</v>
      </c>
      <c r="T15" s="94">
        <v>663</v>
      </c>
      <c r="U15" s="94">
        <v>10</v>
      </c>
      <c r="V15" s="94">
        <v>653</v>
      </c>
      <c r="W15" s="94">
        <v>663</v>
      </c>
      <c r="X15" s="94">
        <v>347</v>
      </c>
    </row>
    <row r="16" spans="1:24" x14ac:dyDescent="0.25">
      <c r="A16" s="93" t="s">
        <v>16</v>
      </c>
      <c r="C16" s="93"/>
      <c r="D16" s="94">
        <v>32564</v>
      </c>
      <c r="E16" s="94">
        <v>31378</v>
      </c>
      <c r="F16" s="94">
        <v>34730</v>
      </c>
      <c r="G16" s="94">
        <v>33707</v>
      </c>
      <c r="H16" s="94">
        <v>35443</v>
      </c>
      <c r="I16" s="94">
        <v>34089</v>
      </c>
      <c r="J16" s="94">
        <v>35864</v>
      </c>
      <c r="K16" s="94">
        <v>34448</v>
      </c>
      <c r="L16" s="94">
        <v>34849</v>
      </c>
      <c r="M16" s="94">
        <v>33697</v>
      </c>
      <c r="N16" s="94">
        <v>35469</v>
      </c>
      <c r="O16" s="94">
        <v>34374</v>
      </c>
      <c r="P16" s="94">
        <v>208919</v>
      </c>
      <c r="Q16" s="94">
        <v>201693</v>
      </c>
      <c r="R16" s="94">
        <v>410612</v>
      </c>
      <c r="S16" s="94">
        <v>69104</v>
      </c>
      <c r="T16" s="94">
        <v>16482</v>
      </c>
      <c r="U16" s="94">
        <v>4178</v>
      </c>
      <c r="V16" s="94">
        <v>12263</v>
      </c>
      <c r="W16" s="94">
        <v>16441</v>
      </c>
      <c r="X16" s="94">
        <v>2664</v>
      </c>
    </row>
    <row r="17" spans="1:24" x14ac:dyDescent="0.25">
      <c r="B17" s="93" t="s">
        <v>12</v>
      </c>
      <c r="C17" s="93"/>
      <c r="D17" s="94">
        <v>7207</v>
      </c>
      <c r="E17" s="94">
        <v>6983</v>
      </c>
      <c r="F17" s="94">
        <v>7781</v>
      </c>
      <c r="G17" s="94">
        <v>7521</v>
      </c>
      <c r="H17" s="94">
        <v>8046</v>
      </c>
      <c r="I17" s="94">
        <v>7817</v>
      </c>
      <c r="J17" s="94">
        <v>8151</v>
      </c>
      <c r="K17" s="94">
        <v>7904</v>
      </c>
      <c r="L17" s="94">
        <v>8046</v>
      </c>
      <c r="M17" s="94">
        <v>7678</v>
      </c>
      <c r="N17" s="94">
        <v>8245</v>
      </c>
      <c r="O17" s="94">
        <v>8108</v>
      </c>
      <c r="P17" s="94">
        <v>47476</v>
      </c>
      <c r="Q17" s="94">
        <v>46011</v>
      </c>
      <c r="R17" s="94">
        <v>93487</v>
      </c>
      <c r="S17" s="94">
        <v>15878</v>
      </c>
      <c r="T17" s="94">
        <v>3765</v>
      </c>
      <c r="U17" s="94">
        <v>946</v>
      </c>
      <c r="V17" s="94">
        <v>2799</v>
      </c>
      <c r="W17" s="94">
        <v>3745</v>
      </c>
      <c r="X17" s="94">
        <v>490</v>
      </c>
    </row>
    <row r="18" spans="1:24" x14ac:dyDescent="0.25">
      <c r="C18" s="93" t="s">
        <v>52</v>
      </c>
      <c r="D18" s="94">
        <v>7207</v>
      </c>
      <c r="E18" s="94">
        <v>6983</v>
      </c>
      <c r="F18" s="94">
        <v>7781</v>
      </c>
      <c r="G18" s="94">
        <v>7521</v>
      </c>
      <c r="H18" s="94">
        <v>8046</v>
      </c>
      <c r="I18" s="94">
        <v>7817</v>
      </c>
      <c r="J18" s="94">
        <v>8151</v>
      </c>
      <c r="K18" s="94">
        <v>7904</v>
      </c>
      <c r="L18" s="94">
        <v>8046</v>
      </c>
      <c r="M18" s="94">
        <v>7678</v>
      </c>
      <c r="N18" s="94">
        <v>8245</v>
      </c>
      <c r="O18" s="94">
        <v>8108</v>
      </c>
      <c r="P18" s="94">
        <v>47476</v>
      </c>
      <c r="Q18" s="94">
        <v>46011</v>
      </c>
      <c r="R18" s="94">
        <v>93487</v>
      </c>
      <c r="S18" s="94">
        <v>15878</v>
      </c>
      <c r="T18" s="94">
        <v>3765</v>
      </c>
      <c r="U18" s="94">
        <v>946</v>
      </c>
      <c r="V18" s="94">
        <v>2799</v>
      </c>
      <c r="W18" s="94">
        <v>3745</v>
      </c>
      <c r="X18" s="94">
        <v>490</v>
      </c>
    </row>
    <row r="19" spans="1:24" x14ac:dyDescent="0.25">
      <c r="B19" s="93" t="s">
        <v>13</v>
      </c>
      <c r="C19" s="93"/>
      <c r="D19" s="94">
        <v>115</v>
      </c>
      <c r="E19" s="94">
        <v>108</v>
      </c>
      <c r="F19" s="94">
        <v>204</v>
      </c>
      <c r="G19" s="94">
        <v>191</v>
      </c>
      <c r="H19" s="94">
        <v>174</v>
      </c>
      <c r="I19" s="94">
        <v>165</v>
      </c>
      <c r="J19" s="94">
        <v>195</v>
      </c>
      <c r="K19" s="94">
        <v>185</v>
      </c>
      <c r="L19" s="94">
        <v>183</v>
      </c>
      <c r="M19" s="94">
        <v>155</v>
      </c>
      <c r="N19" s="94">
        <v>193</v>
      </c>
      <c r="O19" s="94">
        <v>168</v>
      </c>
      <c r="P19" s="94">
        <v>1064</v>
      </c>
      <c r="Q19" s="94">
        <v>972</v>
      </c>
      <c r="R19" s="94">
        <v>2036</v>
      </c>
      <c r="S19" s="94">
        <v>306</v>
      </c>
      <c r="T19" s="94">
        <v>220</v>
      </c>
      <c r="U19" s="94">
        <v>50</v>
      </c>
      <c r="V19" s="94">
        <v>177</v>
      </c>
      <c r="W19" s="94">
        <v>227</v>
      </c>
      <c r="X19" s="94">
        <v>220</v>
      </c>
    </row>
    <row r="20" spans="1:24" x14ac:dyDescent="0.25">
      <c r="C20" s="93" t="s">
        <v>54</v>
      </c>
      <c r="D20" s="94">
        <v>115</v>
      </c>
      <c r="E20" s="94">
        <v>108</v>
      </c>
      <c r="F20" s="94">
        <v>204</v>
      </c>
      <c r="G20" s="94">
        <v>191</v>
      </c>
      <c r="H20" s="94">
        <v>174</v>
      </c>
      <c r="I20" s="94">
        <v>165</v>
      </c>
      <c r="J20" s="94">
        <v>195</v>
      </c>
      <c r="K20" s="94">
        <v>185</v>
      </c>
      <c r="L20" s="94">
        <v>183</v>
      </c>
      <c r="M20" s="94">
        <v>155</v>
      </c>
      <c r="N20" s="94">
        <v>193</v>
      </c>
      <c r="O20" s="94">
        <v>168</v>
      </c>
      <c r="P20" s="94">
        <v>1064</v>
      </c>
      <c r="Q20" s="94">
        <v>972</v>
      </c>
      <c r="R20" s="94">
        <v>2036</v>
      </c>
      <c r="S20" s="94">
        <v>306</v>
      </c>
      <c r="T20" s="94">
        <v>220</v>
      </c>
      <c r="U20" s="94">
        <v>50</v>
      </c>
      <c r="V20" s="94">
        <v>177</v>
      </c>
      <c r="W20" s="94">
        <v>227</v>
      </c>
      <c r="X20" s="94">
        <v>220</v>
      </c>
    </row>
    <row r="21" spans="1:24" x14ac:dyDescent="0.25">
      <c r="B21" s="93" t="s">
        <v>25</v>
      </c>
      <c r="C21" s="93"/>
      <c r="D21" s="94">
        <v>22130</v>
      </c>
      <c r="E21" s="94">
        <v>21411</v>
      </c>
      <c r="F21" s="94">
        <v>23826</v>
      </c>
      <c r="G21" s="94">
        <v>22994</v>
      </c>
      <c r="H21" s="94">
        <v>24301</v>
      </c>
      <c r="I21" s="94">
        <v>23191</v>
      </c>
      <c r="J21" s="94">
        <v>24541</v>
      </c>
      <c r="K21" s="94">
        <v>23636</v>
      </c>
      <c r="L21" s="94">
        <v>23912</v>
      </c>
      <c r="M21" s="94">
        <v>23135</v>
      </c>
      <c r="N21" s="94">
        <v>24424</v>
      </c>
      <c r="O21" s="94">
        <v>23508</v>
      </c>
      <c r="P21" s="94">
        <v>143134</v>
      </c>
      <c r="Q21" s="94">
        <v>137875</v>
      </c>
      <c r="R21" s="94">
        <v>281009</v>
      </c>
      <c r="S21" s="94">
        <v>47578</v>
      </c>
      <c r="T21" s="94">
        <v>11164</v>
      </c>
      <c r="U21" s="94">
        <v>3027</v>
      </c>
      <c r="V21" s="94">
        <v>8110</v>
      </c>
      <c r="W21" s="94">
        <v>11137</v>
      </c>
      <c r="X21" s="94">
        <v>1710</v>
      </c>
    </row>
    <row r="22" spans="1:24" x14ac:dyDescent="0.25">
      <c r="C22" s="93" t="s">
        <v>52</v>
      </c>
      <c r="D22" s="94">
        <v>20637</v>
      </c>
      <c r="E22" s="94">
        <v>19941</v>
      </c>
      <c r="F22" s="94">
        <v>22045</v>
      </c>
      <c r="G22" s="94">
        <v>21340</v>
      </c>
      <c r="H22" s="94">
        <v>22476</v>
      </c>
      <c r="I22" s="94">
        <v>21512</v>
      </c>
      <c r="J22" s="94">
        <v>22700</v>
      </c>
      <c r="K22" s="94">
        <v>21972</v>
      </c>
      <c r="L22" s="94">
        <v>22285</v>
      </c>
      <c r="M22" s="94">
        <v>21531</v>
      </c>
      <c r="N22" s="94">
        <v>22749</v>
      </c>
      <c r="O22" s="94">
        <v>21924</v>
      </c>
      <c r="P22" s="94">
        <v>132892</v>
      </c>
      <c r="Q22" s="94">
        <v>128220</v>
      </c>
      <c r="R22" s="94">
        <v>261112</v>
      </c>
      <c r="S22" s="94">
        <v>44552</v>
      </c>
      <c r="T22" s="94">
        <v>10228</v>
      </c>
      <c r="U22" s="94">
        <v>2651</v>
      </c>
      <c r="V22" s="94">
        <v>7559</v>
      </c>
      <c r="W22" s="94">
        <v>10210</v>
      </c>
      <c r="X22" s="94">
        <v>1364</v>
      </c>
    </row>
    <row r="23" spans="1:24" x14ac:dyDescent="0.25">
      <c r="C23" s="93" t="s">
        <v>53</v>
      </c>
      <c r="D23" s="94">
        <v>1493</v>
      </c>
      <c r="E23" s="94">
        <v>1470</v>
      </c>
      <c r="F23" s="94">
        <v>1781</v>
      </c>
      <c r="G23" s="94">
        <v>1654</v>
      </c>
      <c r="H23" s="94">
        <v>1825</v>
      </c>
      <c r="I23" s="94">
        <v>1679</v>
      </c>
      <c r="J23" s="94">
        <v>1841</v>
      </c>
      <c r="K23" s="94">
        <v>1664</v>
      </c>
      <c r="L23" s="94">
        <v>1627</v>
      </c>
      <c r="M23" s="94">
        <v>1604</v>
      </c>
      <c r="N23" s="94">
        <v>1675</v>
      </c>
      <c r="O23" s="94">
        <v>1584</v>
      </c>
      <c r="P23" s="94">
        <v>10242</v>
      </c>
      <c r="Q23" s="94">
        <v>9655</v>
      </c>
      <c r="R23" s="94">
        <v>19897</v>
      </c>
      <c r="S23" s="94">
        <v>3026</v>
      </c>
      <c r="T23" s="94">
        <v>936</v>
      </c>
      <c r="U23" s="94">
        <v>376</v>
      </c>
      <c r="V23" s="94">
        <v>551</v>
      </c>
      <c r="W23" s="94">
        <v>927</v>
      </c>
      <c r="X23" s="94">
        <v>346</v>
      </c>
    </row>
    <row r="24" spans="1:24" x14ac:dyDescent="0.25">
      <c r="B24" s="93" t="s">
        <v>99</v>
      </c>
      <c r="C24" s="93"/>
      <c r="D24" s="94">
        <v>3112</v>
      </c>
      <c r="E24" s="94">
        <v>2876</v>
      </c>
      <c r="F24" s="94">
        <v>2919</v>
      </c>
      <c r="G24" s="94">
        <v>3001</v>
      </c>
      <c r="H24" s="94">
        <v>2922</v>
      </c>
      <c r="I24" s="94">
        <v>2916</v>
      </c>
      <c r="J24" s="94">
        <v>2977</v>
      </c>
      <c r="K24" s="94">
        <v>2723</v>
      </c>
      <c r="L24" s="94">
        <v>2708</v>
      </c>
      <c r="M24" s="94">
        <v>2729</v>
      </c>
      <c r="N24" s="94">
        <v>2607</v>
      </c>
      <c r="O24" s="94">
        <v>2590</v>
      </c>
      <c r="P24" s="94">
        <v>17245</v>
      </c>
      <c r="Q24" s="94">
        <v>16835</v>
      </c>
      <c r="R24" s="94">
        <v>34080</v>
      </c>
      <c r="S24" s="94">
        <v>5342</v>
      </c>
      <c r="T24" s="94">
        <v>1333</v>
      </c>
      <c r="U24" s="94">
        <v>155</v>
      </c>
      <c r="V24" s="94">
        <v>1177</v>
      </c>
      <c r="W24" s="94">
        <v>1332</v>
      </c>
      <c r="X24" s="94">
        <v>244</v>
      </c>
    </row>
    <row r="25" spans="1:24" x14ac:dyDescent="0.25">
      <c r="C25" s="93" t="s">
        <v>52</v>
      </c>
      <c r="D25" s="94">
        <v>3112</v>
      </c>
      <c r="E25" s="94">
        <v>2876</v>
      </c>
      <c r="F25" s="94">
        <v>2919</v>
      </c>
      <c r="G25" s="94">
        <v>3001</v>
      </c>
      <c r="H25" s="94">
        <v>2922</v>
      </c>
      <c r="I25" s="94">
        <v>2916</v>
      </c>
      <c r="J25" s="94">
        <v>2977</v>
      </c>
      <c r="K25" s="94">
        <v>2723</v>
      </c>
      <c r="L25" s="94">
        <v>2708</v>
      </c>
      <c r="M25" s="94">
        <v>2729</v>
      </c>
      <c r="N25" s="94">
        <v>2607</v>
      </c>
      <c r="O25" s="94">
        <v>2590</v>
      </c>
      <c r="P25" s="94">
        <v>17245</v>
      </c>
      <c r="Q25" s="94">
        <v>16835</v>
      </c>
      <c r="R25" s="94">
        <v>34080</v>
      </c>
      <c r="S25" s="94">
        <v>5340</v>
      </c>
      <c r="T25" s="94">
        <v>1333</v>
      </c>
      <c r="U25" s="94">
        <v>155</v>
      </c>
      <c r="V25" s="94">
        <v>1177</v>
      </c>
      <c r="W25" s="94">
        <v>1332</v>
      </c>
      <c r="X25" s="94">
        <v>244</v>
      </c>
    </row>
    <row r="26" spans="1:24" x14ac:dyDescent="0.25">
      <c r="C26" s="93" t="s">
        <v>53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2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</row>
    <row r="27" spans="1:24" x14ac:dyDescent="0.25">
      <c r="A27" s="93" t="s">
        <v>17</v>
      </c>
      <c r="C27" s="93"/>
      <c r="D27" s="94">
        <v>33127</v>
      </c>
      <c r="E27" s="94">
        <v>32450</v>
      </c>
      <c r="F27" s="94">
        <v>33177</v>
      </c>
      <c r="G27" s="94">
        <v>32714</v>
      </c>
      <c r="H27" s="94">
        <v>29682</v>
      </c>
      <c r="I27" s="94">
        <v>30554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95986</v>
      </c>
      <c r="Q27" s="94">
        <v>95718</v>
      </c>
      <c r="R27" s="94">
        <v>191704</v>
      </c>
      <c r="S27" s="94">
        <v>56863</v>
      </c>
      <c r="T27" s="94">
        <v>6545</v>
      </c>
      <c r="U27" s="94">
        <v>4580</v>
      </c>
      <c r="V27" s="94">
        <v>5717</v>
      </c>
      <c r="W27" s="94">
        <v>10297</v>
      </c>
      <c r="X27" s="94">
        <v>962</v>
      </c>
    </row>
    <row r="28" spans="1:24" x14ac:dyDescent="0.25">
      <c r="B28" s="93" t="s">
        <v>12</v>
      </c>
      <c r="C28" s="93"/>
      <c r="D28" s="94">
        <v>7672</v>
      </c>
      <c r="E28" s="94">
        <v>7290</v>
      </c>
      <c r="F28" s="94">
        <v>7957</v>
      </c>
      <c r="G28" s="94">
        <v>7432</v>
      </c>
      <c r="H28" s="94">
        <v>7132</v>
      </c>
      <c r="I28" s="94">
        <v>7110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22761</v>
      </c>
      <c r="Q28" s="94">
        <v>21832</v>
      </c>
      <c r="R28" s="94">
        <v>44593</v>
      </c>
      <c r="S28" s="94">
        <v>13250</v>
      </c>
      <c r="T28" s="94">
        <v>1677</v>
      </c>
      <c r="U28" s="94">
        <v>1048</v>
      </c>
      <c r="V28" s="94">
        <v>1275</v>
      </c>
      <c r="W28" s="94">
        <v>2323</v>
      </c>
      <c r="X28" s="94">
        <v>234</v>
      </c>
    </row>
    <row r="29" spans="1:24" x14ac:dyDescent="0.25">
      <c r="C29" s="93" t="s">
        <v>52</v>
      </c>
      <c r="D29" s="94">
        <v>5761</v>
      </c>
      <c r="E29" s="94">
        <v>5586</v>
      </c>
      <c r="F29" s="94">
        <v>6127</v>
      </c>
      <c r="G29" s="94">
        <v>5722</v>
      </c>
      <c r="H29" s="94">
        <v>5459</v>
      </c>
      <c r="I29" s="94">
        <v>5538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17347</v>
      </c>
      <c r="Q29" s="94">
        <v>16846</v>
      </c>
      <c r="R29" s="94">
        <v>34193</v>
      </c>
      <c r="S29" s="94">
        <v>10395</v>
      </c>
      <c r="T29" s="94">
        <v>1057</v>
      </c>
      <c r="U29" s="94">
        <v>744</v>
      </c>
      <c r="V29" s="94">
        <v>1008</v>
      </c>
      <c r="W29" s="94">
        <v>1752</v>
      </c>
      <c r="X29" s="94">
        <v>84</v>
      </c>
    </row>
    <row r="30" spans="1:24" x14ac:dyDescent="0.25">
      <c r="C30" s="93" t="s">
        <v>55</v>
      </c>
      <c r="D30" s="94">
        <v>174</v>
      </c>
      <c r="E30" s="94">
        <v>181</v>
      </c>
      <c r="F30" s="94">
        <v>173</v>
      </c>
      <c r="G30" s="94">
        <v>171</v>
      </c>
      <c r="H30" s="94">
        <v>194</v>
      </c>
      <c r="I30" s="94">
        <v>156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541</v>
      </c>
      <c r="Q30" s="94">
        <v>508</v>
      </c>
      <c r="R30" s="94">
        <v>1049</v>
      </c>
      <c r="S30" s="94">
        <v>331</v>
      </c>
      <c r="T30" s="94">
        <v>27</v>
      </c>
      <c r="U30" s="94">
        <v>24</v>
      </c>
      <c r="V30" s="94">
        <v>28</v>
      </c>
      <c r="W30" s="94">
        <v>52</v>
      </c>
      <c r="X30" s="94">
        <v>2</v>
      </c>
    </row>
    <row r="31" spans="1:24" x14ac:dyDescent="0.25">
      <c r="C31" s="93" t="s">
        <v>56</v>
      </c>
      <c r="D31" s="94">
        <v>1737</v>
      </c>
      <c r="E31" s="94">
        <v>1523</v>
      </c>
      <c r="F31" s="94">
        <v>1657</v>
      </c>
      <c r="G31" s="94">
        <v>1539</v>
      </c>
      <c r="H31" s="94">
        <v>1479</v>
      </c>
      <c r="I31" s="94">
        <v>1416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4873</v>
      </c>
      <c r="Q31" s="94">
        <v>4478</v>
      </c>
      <c r="R31" s="94">
        <v>9351</v>
      </c>
      <c r="S31" s="94">
        <v>2524</v>
      </c>
      <c r="T31" s="94">
        <v>593</v>
      </c>
      <c r="U31" s="94">
        <v>280</v>
      </c>
      <c r="V31" s="94">
        <v>239</v>
      </c>
      <c r="W31" s="94">
        <v>519</v>
      </c>
      <c r="X31" s="94">
        <v>148</v>
      </c>
    </row>
    <row r="32" spans="1:24" x14ac:dyDescent="0.25">
      <c r="B32" s="93" t="s">
        <v>13</v>
      </c>
      <c r="C32" s="93"/>
      <c r="D32" s="94">
        <v>148</v>
      </c>
      <c r="E32" s="94">
        <v>167</v>
      </c>
      <c r="F32" s="94">
        <v>227</v>
      </c>
      <c r="G32" s="94">
        <v>204</v>
      </c>
      <c r="H32" s="94">
        <v>188</v>
      </c>
      <c r="I32" s="94">
        <v>205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563</v>
      </c>
      <c r="Q32" s="94">
        <v>576</v>
      </c>
      <c r="R32" s="94">
        <v>1139</v>
      </c>
      <c r="S32" s="94">
        <v>286</v>
      </c>
      <c r="T32" s="94">
        <v>116</v>
      </c>
      <c r="U32" s="94">
        <v>45</v>
      </c>
      <c r="V32" s="94">
        <v>78</v>
      </c>
      <c r="W32" s="94">
        <v>123</v>
      </c>
      <c r="X32" s="94">
        <v>116</v>
      </c>
    </row>
    <row r="33" spans="1:24" x14ac:dyDescent="0.25">
      <c r="C33" s="93" t="s">
        <v>54</v>
      </c>
      <c r="D33" s="94">
        <v>148</v>
      </c>
      <c r="E33" s="94">
        <v>167</v>
      </c>
      <c r="F33" s="94">
        <v>227</v>
      </c>
      <c r="G33" s="94">
        <v>204</v>
      </c>
      <c r="H33" s="94">
        <v>188</v>
      </c>
      <c r="I33" s="94">
        <v>205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563</v>
      </c>
      <c r="Q33" s="94">
        <v>576</v>
      </c>
      <c r="R33" s="94">
        <v>1139</v>
      </c>
      <c r="S33" s="94">
        <v>286</v>
      </c>
      <c r="T33" s="94">
        <v>116</v>
      </c>
      <c r="U33" s="94">
        <v>45</v>
      </c>
      <c r="V33" s="94">
        <v>78</v>
      </c>
      <c r="W33" s="94">
        <v>123</v>
      </c>
      <c r="X33" s="94">
        <v>116</v>
      </c>
    </row>
    <row r="34" spans="1:24" x14ac:dyDescent="0.25">
      <c r="B34" s="93" t="s">
        <v>25</v>
      </c>
      <c r="C34" s="93"/>
      <c r="D34" s="94">
        <v>22938</v>
      </c>
      <c r="E34" s="94">
        <v>22576</v>
      </c>
      <c r="F34" s="94">
        <v>22536</v>
      </c>
      <c r="G34" s="94">
        <v>22638</v>
      </c>
      <c r="H34" s="94">
        <v>20192</v>
      </c>
      <c r="I34" s="94">
        <v>20908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65666</v>
      </c>
      <c r="Q34" s="94">
        <v>66122</v>
      </c>
      <c r="R34" s="94">
        <v>131788</v>
      </c>
      <c r="S34" s="94">
        <v>38917</v>
      </c>
      <c r="T34" s="94">
        <v>4105</v>
      </c>
      <c r="U34" s="94">
        <v>2901</v>
      </c>
      <c r="V34" s="94">
        <v>3438</v>
      </c>
      <c r="W34" s="94">
        <v>6339</v>
      </c>
      <c r="X34" s="94">
        <v>478</v>
      </c>
    </row>
    <row r="35" spans="1:24" x14ac:dyDescent="0.25">
      <c r="C35" s="93" t="s">
        <v>52</v>
      </c>
      <c r="D35" s="94">
        <v>9897</v>
      </c>
      <c r="E35" s="94">
        <v>9808</v>
      </c>
      <c r="F35" s="94">
        <v>9879</v>
      </c>
      <c r="G35" s="94">
        <v>9930</v>
      </c>
      <c r="H35" s="94">
        <v>8799</v>
      </c>
      <c r="I35" s="94">
        <v>9277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28575</v>
      </c>
      <c r="Q35" s="94">
        <v>29015</v>
      </c>
      <c r="R35" s="94">
        <v>57590</v>
      </c>
      <c r="S35" s="94">
        <v>17439</v>
      </c>
      <c r="T35" s="94">
        <v>1661</v>
      </c>
      <c r="U35" s="94">
        <v>1266</v>
      </c>
      <c r="V35" s="94">
        <v>1534</v>
      </c>
      <c r="W35" s="94">
        <v>2800</v>
      </c>
      <c r="X35" s="94">
        <v>137</v>
      </c>
    </row>
    <row r="36" spans="1:24" x14ac:dyDescent="0.25">
      <c r="C36" s="93" t="s">
        <v>55</v>
      </c>
      <c r="D36" s="94">
        <v>11322</v>
      </c>
      <c r="E36" s="94">
        <v>11096</v>
      </c>
      <c r="F36" s="94">
        <v>11120</v>
      </c>
      <c r="G36" s="94">
        <v>11221</v>
      </c>
      <c r="H36" s="94">
        <v>10120</v>
      </c>
      <c r="I36" s="94">
        <v>10335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32562</v>
      </c>
      <c r="Q36" s="94">
        <v>32652</v>
      </c>
      <c r="R36" s="94">
        <v>65214</v>
      </c>
      <c r="S36" s="94">
        <v>19321</v>
      </c>
      <c r="T36" s="94">
        <v>1710</v>
      </c>
      <c r="U36" s="94">
        <v>1352</v>
      </c>
      <c r="V36" s="94">
        <v>1673</v>
      </c>
      <c r="W36" s="94">
        <v>3025</v>
      </c>
      <c r="X36" s="94">
        <v>129</v>
      </c>
    </row>
    <row r="37" spans="1:24" x14ac:dyDescent="0.25">
      <c r="C37" s="93" t="s">
        <v>56</v>
      </c>
      <c r="D37" s="94">
        <v>1719</v>
      </c>
      <c r="E37" s="94">
        <v>1672</v>
      </c>
      <c r="F37" s="94">
        <v>1537</v>
      </c>
      <c r="G37" s="94">
        <v>1487</v>
      </c>
      <c r="H37" s="94">
        <v>1273</v>
      </c>
      <c r="I37" s="94">
        <v>1296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4529</v>
      </c>
      <c r="Q37" s="94">
        <v>4455</v>
      </c>
      <c r="R37" s="94">
        <v>8984</v>
      </c>
      <c r="S37" s="94">
        <v>2157</v>
      </c>
      <c r="T37" s="94">
        <v>734</v>
      </c>
      <c r="U37" s="94">
        <v>283</v>
      </c>
      <c r="V37" s="94">
        <v>231</v>
      </c>
      <c r="W37" s="94">
        <v>514</v>
      </c>
      <c r="X37" s="94">
        <v>212</v>
      </c>
    </row>
    <row r="38" spans="1:24" x14ac:dyDescent="0.25">
      <c r="B38" s="93" t="s">
        <v>99</v>
      </c>
      <c r="C38" s="93"/>
      <c r="D38" s="94">
        <v>2369</v>
      </c>
      <c r="E38" s="94">
        <v>2417</v>
      </c>
      <c r="F38" s="94">
        <v>2457</v>
      </c>
      <c r="G38" s="94">
        <v>2440</v>
      </c>
      <c r="H38" s="94">
        <v>2170</v>
      </c>
      <c r="I38" s="94">
        <v>2331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6996</v>
      </c>
      <c r="Q38" s="94">
        <v>7188</v>
      </c>
      <c r="R38" s="94">
        <v>14184</v>
      </c>
      <c r="S38" s="94">
        <v>4410</v>
      </c>
      <c r="T38" s="94">
        <v>647</v>
      </c>
      <c r="U38" s="94">
        <v>586</v>
      </c>
      <c r="V38" s="94">
        <v>926</v>
      </c>
      <c r="W38" s="94">
        <v>1512</v>
      </c>
      <c r="X38" s="94">
        <v>134</v>
      </c>
    </row>
    <row r="39" spans="1:24" x14ac:dyDescent="0.25">
      <c r="C39" s="93" t="s">
        <v>52</v>
      </c>
      <c r="D39" s="94">
        <v>2328</v>
      </c>
      <c r="E39" s="94">
        <v>2334</v>
      </c>
      <c r="F39" s="94">
        <v>2409</v>
      </c>
      <c r="G39" s="94">
        <v>2355</v>
      </c>
      <c r="H39" s="94">
        <v>2109</v>
      </c>
      <c r="I39" s="94">
        <v>2252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6846</v>
      </c>
      <c r="Q39" s="94">
        <v>6941</v>
      </c>
      <c r="R39" s="94">
        <v>13787</v>
      </c>
      <c r="S39" s="94">
        <v>4286</v>
      </c>
      <c r="T39" s="94">
        <v>632</v>
      </c>
      <c r="U39" s="94">
        <v>576</v>
      </c>
      <c r="V39" s="94">
        <v>898</v>
      </c>
      <c r="W39" s="94">
        <v>1474</v>
      </c>
      <c r="X39" s="94">
        <v>130</v>
      </c>
    </row>
    <row r="40" spans="1:24" x14ac:dyDescent="0.25">
      <c r="C40" s="93" t="s">
        <v>55</v>
      </c>
      <c r="D40" s="94">
        <v>41</v>
      </c>
      <c r="E40" s="94">
        <v>83</v>
      </c>
      <c r="F40" s="94">
        <v>48</v>
      </c>
      <c r="G40" s="94">
        <v>85</v>
      </c>
      <c r="H40" s="94">
        <v>61</v>
      </c>
      <c r="I40" s="94">
        <v>79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150</v>
      </c>
      <c r="Q40" s="94">
        <v>247</v>
      </c>
      <c r="R40" s="94">
        <v>397</v>
      </c>
      <c r="S40" s="94">
        <v>124</v>
      </c>
      <c r="T40" s="94">
        <v>15</v>
      </c>
      <c r="U40" s="94">
        <v>10</v>
      </c>
      <c r="V40" s="94">
        <v>28</v>
      </c>
      <c r="W40" s="94">
        <v>38</v>
      </c>
      <c r="X40" s="94">
        <v>4</v>
      </c>
    </row>
    <row r="41" spans="1:24" x14ac:dyDescent="0.25">
      <c r="A41" s="93" t="s">
        <v>64</v>
      </c>
      <c r="C41" s="93"/>
      <c r="D41" s="94">
        <v>0</v>
      </c>
      <c r="E41" s="94">
        <v>0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  <c r="L41" s="94">
        <v>0</v>
      </c>
      <c r="M41" s="94">
        <v>0</v>
      </c>
      <c r="N41" s="94">
        <v>0</v>
      </c>
      <c r="O41" s="94">
        <v>0</v>
      </c>
      <c r="P41" s="94">
        <v>8810</v>
      </c>
      <c r="Q41" s="94">
        <v>8441</v>
      </c>
      <c r="R41" s="94">
        <v>17251</v>
      </c>
      <c r="S41" s="94">
        <v>0</v>
      </c>
      <c r="T41" s="94">
        <v>1293</v>
      </c>
      <c r="U41" s="94">
        <v>0</v>
      </c>
      <c r="V41" s="94">
        <v>979</v>
      </c>
      <c r="W41" s="94">
        <v>979</v>
      </c>
      <c r="X41" s="94">
        <v>194</v>
      </c>
    </row>
    <row r="42" spans="1:24" x14ac:dyDescent="0.25">
      <c r="B42" s="93" t="s">
        <v>12</v>
      </c>
      <c r="C42" s="93"/>
      <c r="D42" s="94">
        <v>0</v>
      </c>
      <c r="E42" s="94">
        <v>0</v>
      </c>
      <c r="F42" s="94">
        <v>0</v>
      </c>
      <c r="G42" s="94">
        <v>0</v>
      </c>
      <c r="H42" s="94">
        <v>0</v>
      </c>
      <c r="I42" s="94">
        <v>0</v>
      </c>
      <c r="J42" s="94">
        <v>0</v>
      </c>
      <c r="K42" s="94">
        <v>0</v>
      </c>
      <c r="L42" s="94">
        <v>0</v>
      </c>
      <c r="M42" s="94">
        <v>0</v>
      </c>
      <c r="N42" s="94">
        <v>0</v>
      </c>
      <c r="O42" s="94">
        <v>0</v>
      </c>
      <c r="P42" s="94">
        <v>109</v>
      </c>
      <c r="Q42" s="94">
        <v>51</v>
      </c>
      <c r="R42" s="94">
        <v>160</v>
      </c>
      <c r="S42" s="94">
        <v>0</v>
      </c>
      <c r="T42" s="94">
        <v>13</v>
      </c>
      <c r="U42" s="94">
        <v>0</v>
      </c>
      <c r="V42" s="94">
        <v>2</v>
      </c>
      <c r="W42" s="94">
        <v>2</v>
      </c>
      <c r="X42" s="94">
        <v>2</v>
      </c>
    </row>
    <row r="43" spans="1:24" x14ac:dyDescent="0.25">
      <c r="C43" s="93" t="s">
        <v>100</v>
      </c>
      <c r="D43" s="94">
        <v>0</v>
      </c>
      <c r="E43" s="94">
        <v>0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94">
        <v>0</v>
      </c>
      <c r="L43" s="94">
        <v>0</v>
      </c>
      <c r="M43" s="94">
        <v>0</v>
      </c>
      <c r="N43" s="94">
        <v>0</v>
      </c>
      <c r="O43" s="94">
        <v>0</v>
      </c>
      <c r="P43" s="94">
        <v>109</v>
      </c>
      <c r="Q43" s="94">
        <v>51</v>
      </c>
      <c r="R43" s="94">
        <v>160</v>
      </c>
      <c r="S43" s="94">
        <v>0</v>
      </c>
      <c r="T43" s="94">
        <v>13</v>
      </c>
      <c r="U43" s="94">
        <v>0</v>
      </c>
      <c r="V43" s="94">
        <v>2</v>
      </c>
      <c r="W43" s="94">
        <v>2</v>
      </c>
      <c r="X43" s="94">
        <v>2</v>
      </c>
    </row>
    <row r="44" spans="1:24" x14ac:dyDescent="0.25">
      <c r="B44" s="93" t="s">
        <v>13</v>
      </c>
      <c r="C44" s="93"/>
      <c r="D44" s="94">
        <v>0</v>
      </c>
      <c r="E44" s="94">
        <v>0</v>
      </c>
      <c r="F44" s="94">
        <v>0</v>
      </c>
      <c r="G44" s="94">
        <v>0</v>
      </c>
      <c r="H44" s="94">
        <v>0</v>
      </c>
      <c r="I44" s="94">
        <v>0</v>
      </c>
      <c r="J44" s="94">
        <v>0</v>
      </c>
      <c r="K44" s="94">
        <v>0</v>
      </c>
      <c r="L44" s="94">
        <v>0</v>
      </c>
      <c r="M44" s="94">
        <v>0</v>
      </c>
      <c r="N44" s="94">
        <v>0</v>
      </c>
      <c r="O44" s="94">
        <v>0</v>
      </c>
      <c r="P44" s="94">
        <v>448</v>
      </c>
      <c r="Q44" s="94">
        <v>408</v>
      </c>
      <c r="R44" s="94">
        <v>856</v>
      </c>
      <c r="S44" s="94">
        <v>0</v>
      </c>
      <c r="T44" s="94">
        <v>58</v>
      </c>
      <c r="U44" s="94">
        <v>0</v>
      </c>
      <c r="V44" s="94">
        <v>6</v>
      </c>
      <c r="W44" s="94">
        <v>6</v>
      </c>
      <c r="X44" s="94">
        <v>9</v>
      </c>
    </row>
    <row r="45" spans="1:24" x14ac:dyDescent="0.25">
      <c r="C45" s="93" t="s">
        <v>100</v>
      </c>
      <c r="D45" s="94">
        <v>0</v>
      </c>
      <c r="E45" s="94">
        <v>0</v>
      </c>
      <c r="F45" s="94">
        <v>0</v>
      </c>
      <c r="G45" s="94">
        <v>0</v>
      </c>
      <c r="H45" s="94">
        <v>0</v>
      </c>
      <c r="I45" s="94">
        <v>0</v>
      </c>
      <c r="J45" s="94">
        <v>0</v>
      </c>
      <c r="K45" s="94">
        <v>0</v>
      </c>
      <c r="L45" s="94">
        <v>0</v>
      </c>
      <c r="M45" s="94">
        <v>0</v>
      </c>
      <c r="N45" s="94">
        <v>0</v>
      </c>
      <c r="O45" s="94">
        <v>0</v>
      </c>
      <c r="P45" s="94">
        <v>448</v>
      </c>
      <c r="Q45" s="94">
        <v>408</v>
      </c>
      <c r="R45" s="94">
        <v>856</v>
      </c>
      <c r="S45" s="94">
        <v>0</v>
      </c>
      <c r="T45" s="94">
        <v>58</v>
      </c>
      <c r="U45" s="94">
        <v>0</v>
      </c>
      <c r="V45" s="94">
        <v>6</v>
      </c>
      <c r="W45" s="94">
        <v>6</v>
      </c>
      <c r="X45" s="94">
        <v>9</v>
      </c>
    </row>
    <row r="46" spans="1:24" x14ac:dyDescent="0.25">
      <c r="B46" s="93" t="s">
        <v>25</v>
      </c>
      <c r="C46" s="93"/>
      <c r="D46" s="94">
        <v>0</v>
      </c>
      <c r="E46" s="94">
        <v>0</v>
      </c>
      <c r="F46" s="94">
        <v>0</v>
      </c>
      <c r="G46" s="94">
        <v>0</v>
      </c>
      <c r="H46" s="94">
        <v>0</v>
      </c>
      <c r="I46" s="94">
        <v>0</v>
      </c>
      <c r="J46" s="94">
        <v>0</v>
      </c>
      <c r="K46" s="94">
        <v>0</v>
      </c>
      <c r="L46" s="94">
        <v>0</v>
      </c>
      <c r="M46" s="94">
        <v>0</v>
      </c>
      <c r="N46" s="94">
        <v>0</v>
      </c>
      <c r="O46" s="94">
        <v>0</v>
      </c>
      <c r="P46" s="94">
        <v>4305</v>
      </c>
      <c r="Q46" s="94">
        <v>4302</v>
      </c>
      <c r="R46" s="94">
        <v>8607</v>
      </c>
      <c r="S46" s="94">
        <v>0</v>
      </c>
      <c r="T46" s="94">
        <v>712</v>
      </c>
      <c r="U46" s="94">
        <v>0</v>
      </c>
      <c r="V46" s="94">
        <v>727</v>
      </c>
      <c r="W46" s="94">
        <v>727</v>
      </c>
      <c r="X46" s="94">
        <v>108</v>
      </c>
    </row>
    <row r="47" spans="1:24" x14ac:dyDescent="0.25">
      <c r="C47" s="93" t="s">
        <v>100</v>
      </c>
      <c r="D47" s="94">
        <v>0</v>
      </c>
      <c r="E47" s="94">
        <v>0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  <c r="L47" s="94">
        <v>0</v>
      </c>
      <c r="M47" s="94">
        <v>0</v>
      </c>
      <c r="N47" s="94">
        <v>0</v>
      </c>
      <c r="O47" s="94">
        <v>0</v>
      </c>
      <c r="P47" s="94">
        <v>225</v>
      </c>
      <c r="Q47" s="94">
        <v>237</v>
      </c>
      <c r="R47" s="94">
        <v>462</v>
      </c>
      <c r="S47" s="94">
        <v>0</v>
      </c>
      <c r="T47" s="94">
        <v>45</v>
      </c>
      <c r="U47" s="94">
        <v>0</v>
      </c>
      <c r="V47" s="94">
        <v>33</v>
      </c>
      <c r="W47" s="94">
        <v>33</v>
      </c>
      <c r="X47" s="94">
        <v>11</v>
      </c>
    </row>
    <row r="48" spans="1:24" x14ac:dyDescent="0.25">
      <c r="C48" s="93" t="s">
        <v>31</v>
      </c>
      <c r="D48" s="94">
        <v>0</v>
      </c>
      <c r="E48" s="94">
        <v>0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94">
        <v>0</v>
      </c>
      <c r="L48" s="94">
        <v>0</v>
      </c>
      <c r="M48" s="94">
        <v>0</v>
      </c>
      <c r="N48" s="94">
        <v>0</v>
      </c>
      <c r="O48" s="94">
        <v>0</v>
      </c>
      <c r="P48" s="94">
        <v>277</v>
      </c>
      <c r="Q48" s="94">
        <v>274</v>
      </c>
      <c r="R48" s="94">
        <v>551</v>
      </c>
      <c r="S48" s="94">
        <v>0</v>
      </c>
      <c r="T48" s="94">
        <v>0</v>
      </c>
      <c r="U48" s="94">
        <v>0</v>
      </c>
      <c r="V48" s="94">
        <v>27</v>
      </c>
      <c r="W48" s="94">
        <v>27</v>
      </c>
      <c r="X48" s="94">
        <v>25</v>
      </c>
    </row>
    <row r="49" spans="1:24" x14ac:dyDescent="0.25">
      <c r="C49" s="93" t="s">
        <v>101</v>
      </c>
      <c r="D49" s="94">
        <v>0</v>
      </c>
      <c r="E49" s="94">
        <v>0</v>
      </c>
      <c r="F49" s="94">
        <v>0</v>
      </c>
      <c r="G49" s="94">
        <v>0</v>
      </c>
      <c r="H49" s="94">
        <v>0</v>
      </c>
      <c r="I49" s="94">
        <v>0</v>
      </c>
      <c r="J49" s="94">
        <v>0</v>
      </c>
      <c r="K49" s="94">
        <v>0</v>
      </c>
      <c r="L49" s="94">
        <v>0</v>
      </c>
      <c r="M49" s="94">
        <v>0</v>
      </c>
      <c r="N49" s="94">
        <v>0</v>
      </c>
      <c r="O49" s="94">
        <v>0</v>
      </c>
      <c r="P49" s="94">
        <v>3803</v>
      </c>
      <c r="Q49" s="94">
        <v>3791</v>
      </c>
      <c r="R49" s="94">
        <v>7594</v>
      </c>
      <c r="S49" s="94">
        <v>0</v>
      </c>
      <c r="T49" s="94">
        <v>667</v>
      </c>
      <c r="U49" s="94">
        <v>0</v>
      </c>
      <c r="V49" s="94">
        <v>667</v>
      </c>
      <c r="W49" s="94">
        <v>667</v>
      </c>
      <c r="X49" s="94">
        <v>72</v>
      </c>
    </row>
    <row r="50" spans="1:24" x14ac:dyDescent="0.25">
      <c r="B50" s="93" t="s">
        <v>99</v>
      </c>
      <c r="C50" s="93"/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3948</v>
      </c>
      <c r="Q50" s="94">
        <v>3680</v>
      </c>
      <c r="R50" s="94">
        <v>7628</v>
      </c>
      <c r="S50" s="94">
        <v>0</v>
      </c>
      <c r="T50" s="94">
        <v>510</v>
      </c>
      <c r="U50" s="94">
        <v>0</v>
      </c>
      <c r="V50" s="94">
        <v>244</v>
      </c>
      <c r="W50" s="94">
        <v>244</v>
      </c>
      <c r="X50" s="94">
        <v>75</v>
      </c>
    </row>
    <row r="51" spans="1:24" x14ac:dyDescent="0.25">
      <c r="C51" s="93" t="s">
        <v>100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3948</v>
      </c>
      <c r="Q51" s="94">
        <v>3680</v>
      </c>
      <c r="R51" s="94">
        <v>7628</v>
      </c>
      <c r="S51" s="94">
        <v>0</v>
      </c>
      <c r="T51" s="94">
        <v>510</v>
      </c>
      <c r="U51" s="94">
        <v>0</v>
      </c>
      <c r="V51" s="94">
        <v>244</v>
      </c>
      <c r="W51" s="94">
        <v>244</v>
      </c>
      <c r="X51" s="94">
        <v>75</v>
      </c>
    </row>
    <row r="52" spans="1:24" x14ac:dyDescent="0.25">
      <c r="A52" s="93" t="s">
        <v>67</v>
      </c>
      <c r="C52" s="93"/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10216</v>
      </c>
      <c r="Q52" s="94">
        <v>5232</v>
      </c>
      <c r="R52" s="94">
        <v>15448</v>
      </c>
      <c r="S52" s="94">
        <v>0</v>
      </c>
      <c r="T52" s="94">
        <v>204</v>
      </c>
      <c r="U52" s="94">
        <v>197</v>
      </c>
      <c r="V52" s="94">
        <v>1161</v>
      </c>
      <c r="W52" s="94">
        <v>1358</v>
      </c>
      <c r="X52" s="94">
        <v>221</v>
      </c>
    </row>
    <row r="53" spans="1:24" x14ac:dyDescent="0.25">
      <c r="B53" s="93" t="s">
        <v>12</v>
      </c>
      <c r="C53" s="93"/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2008</v>
      </c>
      <c r="Q53" s="94">
        <v>967</v>
      </c>
      <c r="R53" s="94">
        <v>2975</v>
      </c>
      <c r="S53" s="94">
        <v>0</v>
      </c>
      <c r="T53" s="94">
        <v>43</v>
      </c>
      <c r="U53" s="94">
        <v>40</v>
      </c>
      <c r="V53" s="94">
        <v>335</v>
      </c>
      <c r="W53" s="94">
        <v>375</v>
      </c>
      <c r="X53" s="94">
        <v>52</v>
      </c>
    </row>
    <row r="54" spans="1:24" x14ac:dyDescent="0.25">
      <c r="C54" s="93" t="s">
        <v>33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290</v>
      </c>
      <c r="Q54" s="94">
        <v>186</v>
      </c>
      <c r="R54" s="94">
        <v>476</v>
      </c>
      <c r="S54" s="94">
        <v>0</v>
      </c>
      <c r="T54" s="94">
        <v>43</v>
      </c>
      <c r="U54" s="94">
        <v>15</v>
      </c>
      <c r="V54" s="94">
        <v>72</v>
      </c>
      <c r="W54" s="94">
        <v>87</v>
      </c>
      <c r="X54" s="94">
        <v>11</v>
      </c>
    </row>
    <row r="55" spans="1:24" x14ac:dyDescent="0.25">
      <c r="C55" s="93" t="s">
        <v>102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1718</v>
      </c>
      <c r="Q55" s="94">
        <v>781</v>
      </c>
      <c r="R55" s="94">
        <v>2499</v>
      </c>
      <c r="S55" s="94">
        <v>0</v>
      </c>
      <c r="T55" s="94">
        <v>0</v>
      </c>
      <c r="U55" s="94">
        <v>25</v>
      </c>
      <c r="V55" s="94">
        <v>263</v>
      </c>
      <c r="W55" s="94">
        <v>288</v>
      </c>
      <c r="X55" s="94">
        <v>41</v>
      </c>
    </row>
    <row r="56" spans="1:24" x14ac:dyDescent="0.25">
      <c r="B56" s="93" t="s">
        <v>25</v>
      </c>
      <c r="C56" s="93"/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8111</v>
      </c>
      <c r="Q56" s="94">
        <v>4198</v>
      </c>
      <c r="R56" s="94">
        <v>12309</v>
      </c>
      <c r="S56" s="94">
        <v>0</v>
      </c>
      <c r="T56" s="94">
        <v>150</v>
      </c>
      <c r="U56" s="94">
        <v>156</v>
      </c>
      <c r="V56" s="94">
        <v>805</v>
      </c>
      <c r="W56" s="94">
        <v>961</v>
      </c>
      <c r="X56" s="94">
        <v>167</v>
      </c>
    </row>
    <row r="57" spans="1:24" x14ac:dyDescent="0.25">
      <c r="C57" s="93" t="s">
        <v>33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896</v>
      </c>
      <c r="Q57" s="94">
        <v>540</v>
      </c>
      <c r="R57" s="94">
        <v>1436</v>
      </c>
      <c r="S57" s="94">
        <v>0</v>
      </c>
      <c r="T57" s="94">
        <v>150</v>
      </c>
      <c r="U57" s="94">
        <v>50</v>
      </c>
      <c r="V57" s="94">
        <v>148</v>
      </c>
      <c r="W57" s="94">
        <v>198</v>
      </c>
      <c r="X57" s="94">
        <v>29</v>
      </c>
    </row>
    <row r="58" spans="1:24" x14ac:dyDescent="0.25">
      <c r="C58" s="93" t="s">
        <v>102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7215</v>
      </c>
      <c r="Q58" s="94">
        <v>3658</v>
      </c>
      <c r="R58" s="94">
        <v>10873</v>
      </c>
      <c r="S58" s="94">
        <v>0</v>
      </c>
      <c r="T58" s="94">
        <v>0</v>
      </c>
      <c r="U58" s="94">
        <v>106</v>
      </c>
      <c r="V58" s="94">
        <v>657</v>
      </c>
      <c r="W58" s="94">
        <v>763</v>
      </c>
      <c r="X58" s="94">
        <v>138</v>
      </c>
    </row>
    <row r="59" spans="1:24" x14ac:dyDescent="0.25">
      <c r="B59" s="93" t="s">
        <v>99</v>
      </c>
      <c r="C59" s="93"/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97</v>
      </c>
      <c r="Q59" s="94">
        <v>67</v>
      </c>
      <c r="R59" s="94">
        <v>164</v>
      </c>
      <c r="S59" s="94">
        <v>0</v>
      </c>
      <c r="T59" s="94">
        <v>11</v>
      </c>
      <c r="U59" s="94">
        <v>1</v>
      </c>
      <c r="V59" s="94">
        <v>21</v>
      </c>
      <c r="W59" s="94">
        <v>22</v>
      </c>
      <c r="X59" s="94">
        <v>2</v>
      </c>
    </row>
    <row r="60" spans="1:24" x14ac:dyDescent="0.25">
      <c r="C60" s="93" t="s">
        <v>33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97</v>
      </c>
      <c r="Q60" s="94">
        <v>67</v>
      </c>
      <c r="R60" s="94">
        <v>164</v>
      </c>
      <c r="S60" s="94">
        <v>0</v>
      </c>
      <c r="T60" s="94">
        <v>11</v>
      </c>
      <c r="U60" s="94">
        <v>1</v>
      </c>
      <c r="V60" s="94">
        <v>21</v>
      </c>
      <c r="W60" s="94">
        <v>22</v>
      </c>
      <c r="X60" s="94">
        <v>2</v>
      </c>
    </row>
    <row r="61" spans="1:24" x14ac:dyDescent="0.25">
      <c r="A61" s="93" t="s">
        <v>103</v>
      </c>
      <c r="C61" s="93"/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40981</v>
      </c>
      <c r="Q61" s="94">
        <v>40646</v>
      </c>
      <c r="R61" s="94">
        <v>81627</v>
      </c>
      <c r="S61" s="94">
        <v>0</v>
      </c>
      <c r="T61" s="94">
        <v>6789</v>
      </c>
      <c r="U61" s="94">
        <v>742</v>
      </c>
      <c r="V61" s="94">
        <v>838</v>
      </c>
      <c r="W61" s="94">
        <v>1580</v>
      </c>
      <c r="X61" s="94">
        <v>99</v>
      </c>
    </row>
    <row r="62" spans="1:24" x14ac:dyDescent="0.25">
      <c r="B62" s="93" t="s">
        <v>104</v>
      </c>
      <c r="C62" s="93"/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75</v>
      </c>
      <c r="Q62" s="94">
        <v>93</v>
      </c>
      <c r="R62" s="94">
        <v>168</v>
      </c>
      <c r="S62" s="94">
        <v>0</v>
      </c>
      <c r="T62" s="94">
        <v>16</v>
      </c>
      <c r="U62" s="94">
        <v>8</v>
      </c>
      <c r="V62" s="94">
        <v>14</v>
      </c>
      <c r="W62" s="94">
        <v>22</v>
      </c>
      <c r="X62" s="94">
        <v>1</v>
      </c>
    </row>
    <row r="63" spans="1:24" x14ac:dyDescent="0.25">
      <c r="C63" s="93" t="s">
        <v>103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75</v>
      </c>
      <c r="Q63" s="94">
        <v>93</v>
      </c>
      <c r="R63" s="94">
        <v>168</v>
      </c>
      <c r="S63" s="94">
        <v>0</v>
      </c>
      <c r="T63" s="94">
        <v>16</v>
      </c>
      <c r="U63" s="94">
        <v>8</v>
      </c>
      <c r="V63" s="94">
        <v>14</v>
      </c>
      <c r="W63" s="94">
        <v>22</v>
      </c>
      <c r="X63" s="94">
        <v>1</v>
      </c>
    </row>
    <row r="64" spans="1:24" x14ac:dyDescent="0.25">
      <c r="B64" s="93" t="s">
        <v>12</v>
      </c>
      <c r="C64" s="93"/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27524</v>
      </c>
      <c r="Q64" s="94">
        <v>32713</v>
      </c>
      <c r="R64" s="94">
        <v>60237</v>
      </c>
      <c r="S64" s="94">
        <v>0</v>
      </c>
      <c r="T64" s="94">
        <v>5071</v>
      </c>
      <c r="U64" s="94">
        <v>509</v>
      </c>
      <c r="V64" s="94">
        <v>628</v>
      </c>
      <c r="W64" s="94">
        <v>1137</v>
      </c>
      <c r="X64" s="94">
        <v>28</v>
      </c>
    </row>
    <row r="65" spans="1:24" x14ac:dyDescent="0.25">
      <c r="C65" s="93" t="s">
        <v>103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27524</v>
      </c>
      <c r="Q65" s="94">
        <v>32713</v>
      </c>
      <c r="R65" s="94">
        <v>60237</v>
      </c>
      <c r="S65" s="94">
        <v>0</v>
      </c>
      <c r="T65" s="94">
        <v>5071</v>
      </c>
      <c r="U65" s="94">
        <v>509</v>
      </c>
      <c r="V65" s="94">
        <v>628</v>
      </c>
      <c r="W65" s="94">
        <v>1137</v>
      </c>
      <c r="X65" s="94">
        <v>28</v>
      </c>
    </row>
    <row r="66" spans="1:24" x14ac:dyDescent="0.25">
      <c r="B66" s="93" t="s">
        <v>13</v>
      </c>
      <c r="C66" s="93"/>
      <c r="D66" s="94">
        <v>0</v>
      </c>
      <c r="E66" s="94">
        <v>0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94">
        <v>0</v>
      </c>
      <c r="L66" s="94">
        <v>0</v>
      </c>
      <c r="M66" s="94">
        <v>0</v>
      </c>
      <c r="N66" s="94">
        <v>0</v>
      </c>
      <c r="O66" s="94">
        <v>0</v>
      </c>
      <c r="P66" s="94">
        <v>11732</v>
      </c>
      <c r="Q66" s="94">
        <v>5598</v>
      </c>
      <c r="R66" s="94">
        <v>17330</v>
      </c>
      <c r="S66" s="94">
        <v>0</v>
      </c>
      <c r="T66" s="94">
        <v>1437</v>
      </c>
      <c r="U66" s="94">
        <v>105</v>
      </c>
      <c r="V66" s="94">
        <v>47</v>
      </c>
      <c r="W66" s="94">
        <v>152</v>
      </c>
      <c r="X66" s="94">
        <v>19</v>
      </c>
    </row>
    <row r="67" spans="1:24" x14ac:dyDescent="0.25">
      <c r="C67" s="93" t="s">
        <v>103</v>
      </c>
      <c r="D67" s="94">
        <v>0</v>
      </c>
      <c r="E67" s="94">
        <v>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94">
        <v>0</v>
      </c>
      <c r="L67" s="94">
        <v>0</v>
      </c>
      <c r="M67" s="94">
        <v>0</v>
      </c>
      <c r="N67" s="94">
        <v>0</v>
      </c>
      <c r="O67" s="94">
        <v>0</v>
      </c>
      <c r="P67" s="94">
        <v>11732</v>
      </c>
      <c r="Q67" s="94">
        <v>5598</v>
      </c>
      <c r="R67" s="94">
        <v>17330</v>
      </c>
      <c r="S67" s="94">
        <v>0</v>
      </c>
      <c r="T67" s="94">
        <v>1437</v>
      </c>
      <c r="U67" s="94">
        <v>105</v>
      </c>
      <c r="V67" s="94">
        <v>47</v>
      </c>
      <c r="W67" s="94">
        <v>152</v>
      </c>
      <c r="X67" s="94">
        <v>19</v>
      </c>
    </row>
    <row r="68" spans="1:24" x14ac:dyDescent="0.25">
      <c r="B68" s="93" t="s">
        <v>99</v>
      </c>
      <c r="C68" s="93"/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1650</v>
      </c>
      <c r="Q68" s="94">
        <v>2242</v>
      </c>
      <c r="R68" s="94">
        <v>3892</v>
      </c>
      <c r="S68" s="94">
        <v>0</v>
      </c>
      <c r="T68" s="94">
        <v>265</v>
      </c>
      <c r="U68" s="94">
        <v>120</v>
      </c>
      <c r="V68" s="94">
        <v>149</v>
      </c>
      <c r="W68" s="94">
        <v>269</v>
      </c>
      <c r="X68" s="94">
        <v>51</v>
      </c>
    </row>
    <row r="69" spans="1:24" x14ac:dyDescent="0.25">
      <c r="C69" s="93" t="s">
        <v>103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1650</v>
      </c>
      <c r="Q69" s="94">
        <v>2242</v>
      </c>
      <c r="R69" s="94">
        <v>3892</v>
      </c>
      <c r="S69" s="94">
        <v>0</v>
      </c>
      <c r="T69" s="94">
        <v>265</v>
      </c>
      <c r="U69" s="94">
        <v>120</v>
      </c>
      <c r="V69" s="94">
        <v>149</v>
      </c>
      <c r="W69" s="94">
        <v>269</v>
      </c>
      <c r="X69" s="94">
        <v>51</v>
      </c>
    </row>
    <row r="70" spans="1:24" x14ac:dyDescent="0.25">
      <c r="A70" s="93" t="s">
        <v>105</v>
      </c>
      <c r="C70" s="93"/>
      <c r="D70" s="94">
        <v>72845</v>
      </c>
      <c r="E70" s="94">
        <v>71083</v>
      </c>
      <c r="F70" s="94">
        <v>86448</v>
      </c>
      <c r="G70" s="94">
        <v>85260</v>
      </c>
      <c r="H70" s="94">
        <v>97025</v>
      </c>
      <c r="I70" s="94">
        <v>95586</v>
      </c>
      <c r="J70" s="94">
        <v>35864</v>
      </c>
      <c r="K70" s="94">
        <v>34448</v>
      </c>
      <c r="L70" s="94">
        <v>34849</v>
      </c>
      <c r="M70" s="94">
        <v>33697</v>
      </c>
      <c r="N70" s="94">
        <v>35469</v>
      </c>
      <c r="O70" s="94">
        <v>34374</v>
      </c>
      <c r="P70" s="94">
        <v>422507</v>
      </c>
      <c r="Q70" s="94">
        <v>408767</v>
      </c>
      <c r="R70" s="94">
        <v>831274</v>
      </c>
      <c r="S70" s="94">
        <v>185616</v>
      </c>
      <c r="T70" s="94">
        <v>36793</v>
      </c>
      <c r="U70" s="94">
        <v>9837</v>
      </c>
      <c r="V70" s="94">
        <v>26266</v>
      </c>
      <c r="W70" s="94">
        <v>36103</v>
      </c>
      <c r="X70" s="94">
        <v>6282</v>
      </c>
    </row>
  </sheetData>
  <pageMargins left="0.23622047244094491" right="0.23622047244094491" top="0.74803149606299213" bottom="0.74803149606299213" header="0.31496062992125984" footer="0.31496062992125984"/>
  <pageSetup scale="48" orientation="landscape" horizontalDpi="0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0"/>
  <sheetViews>
    <sheetView workbookViewId="0"/>
  </sheetViews>
  <sheetFormatPr baseColWidth="10" defaultRowHeight="15" x14ac:dyDescent="0.25"/>
  <cols>
    <col min="1" max="1" width="9.83203125" style="93" customWidth="1"/>
    <col min="2" max="2" width="19" style="93" customWidth="1"/>
    <col min="3" max="3" width="33.33203125" style="94" bestFit="1" customWidth="1"/>
    <col min="4" max="6" width="14.83203125" style="94" customWidth="1"/>
    <col min="7" max="9" width="16.1640625" style="94" bestFit="1" customWidth="1"/>
    <col min="10" max="11" width="14.83203125" style="94" customWidth="1"/>
    <col min="12" max="12" width="13.83203125" style="93" bestFit="1" customWidth="1"/>
    <col min="13" max="16384" width="12" style="93"/>
  </cols>
  <sheetData>
    <row r="1" spans="1:12" ht="18.75" x14ac:dyDescent="0.3">
      <c r="A1" s="92" t="s">
        <v>106</v>
      </c>
    </row>
    <row r="3" spans="1:12" s="95" customFormat="1" ht="30" customHeight="1" x14ac:dyDescent="0.25">
      <c r="A3" s="95" t="s">
        <v>74</v>
      </c>
      <c r="B3" s="95" t="s">
        <v>75</v>
      </c>
      <c r="C3" s="95" t="s">
        <v>76</v>
      </c>
      <c r="D3" s="96" t="s">
        <v>107</v>
      </c>
      <c r="E3" s="96" t="s">
        <v>108</v>
      </c>
      <c r="F3" s="96" t="s">
        <v>109</v>
      </c>
      <c r="G3" s="96" t="s">
        <v>110</v>
      </c>
      <c r="H3" s="96" t="s">
        <v>111</v>
      </c>
      <c r="I3" s="96" t="s">
        <v>112</v>
      </c>
      <c r="J3" s="96" t="s">
        <v>113</v>
      </c>
      <c r="K3" s="96" t="s">
        <v>114</v>
      </c>
      <c r="L3" s="96" t="s">
        <v>115</v>
      </c>
    </row>
    <row r="4" spans="1:12" x14ac:dyDescent="0.25">
      <c r="A4" s="93" t="s">
        <v>10</v>
      </c>
      <c r="C4" s="93"/>
      <c r="D4" s="94">
        <v>62678</v>
      </c>
      <c r="E4" s="94">
        <v>61712</v>
      </c>
      <c r="F4" s="94">
        <v>124390</v>
      </c>
      <c r="G4" s="94">
        <v>62678</v>
      </c>
      <c r="H4" s="94">
        <v>61712</v>
      </c>
      <c r="I4" s="94">
        <v>124390</v>
      </c>
      <c r="J4" s="94">
        <v>30413</v>
      </c>
      <c r="K4" s="94">
        <v>29236</v>
      </c>
      <c r="L4" s="94">
        <v>59649</v>
      </c>
    </row>
    <row r="5" spans="1:12" x14ac:dyDescent="0.25">
      <c r="B5" s="93" t="s">
        <v>12</v>
      </c>
      <c r="C5" s="93"/>
      <c r="D5" s="94">
        <v>14310</v>
      </c>
      <c r="E5" s="94">
        <v>14174</v>
      </c>
      <c r="F5" s="94">
        <v>28484</v>
      </c>
      <c r="G5" s="94">
        <v>14310</v>
      </c>
      <c r="H5" s="94">
        <v>14174</v>
      </c>
      <c r="I5" s="94">
        <v>28484</v>
      </c>
      <c r="J5" s="94">
        <v>6809</v>
      </c>
      <c r="K5" s="94">
        <v>6576</v>
      </c>
      <c r="L5" s="94">
        <v>13385</v>
      </c>
    </row>
    <row r="6" spans="1:12" x14ac:dyDescent="0.25">
      <c r="C6" s="93" t="s">
        <v>52</v>
      </c>
      <c r="D6" s="94">
        <v>14310</v>
      </c>
      <c r="E6" s="94">
        <v>14174</v>
      </c>
      <c r="F6" s="94">
        <v>28484</v>
      </c>
      <c r="G6" s="94">
        <v>14310</v>
      </c>
      <c r="H6" s="94">
        <v>14174</v>
      </c>
      <c r="I6" s="94">
        <v>28484</v>
      </c>
      <c r="J6" s="94">
        <v>6809</v>
      </c>
      <c r="K6" s="94">
        <v>6576</v>
      </c>
      <c r="L6" s="94">
        <v>13385</v>
      </c>
    </row>
    <row r="7" spans="1:12" x14ac:dyDescent="0.25">
      <c r="B7" s="93" t="s">
        <v>13</v>
      </c>
      <c r="C7" s="93"/>
      <c r="D7" s="94">
        <v>2003</v>
      </c>
      <c r="E7" s="94">
        <v>1975</v>
      </c>
      <c r="F7" s="94">
        <v>3978</v>
      </c>
      <c r="G7" s="94">
        <v>2003</v>
      </c>
      <c r="H7" s="94">
        <v>1975</v>
      </c>
      <c r="I7" s="94">
        <v>3978</v>
      </c>
      <c r="J7" s="94">
        <v>0</v>
      </c>
      <c r="K7" s="94">
        <v>0</v>
      </c>
      <c r="L7" s="94">
        <v>0</v>
      </c>
    </row>
    <row r="8" spans="1:12" x14ac:dyDescent="0.25">
      <c r="C8" s="93" t="s">
        <v>54</v>
      </c>
      <c r="D8" s="94">
        <v>1996</v>
      </c>
      <c r="E8" s="94">
        <v>1974</v>
      </c>
      <c r="F8" s="94">
        <v>3970</v>
      </c>
      <c r="G8" s="94">
        <v>1996</v>
      </c>
      <c r="H8" s="94">
        <v>1974</v>
      </c>
      <c r="I8" s="94">
        <v>3970</v>
      </c>
      <c r="J8" s="94">
        <v>0</v>
      </c>
      <c r="K8" s="94">
        <v>0</v>
      </c>
      <c r="L8" s="94">
        <v>0</v>
      </c>
    </row>
    <row r="9" spans="1:12" x14ac:dyDescent="0.25">
      <c r="C9" s="93" t="s">
        <v>52</v>
      </c>
      <c r="D9" s="94">
        <v>7</v>
      </c>
      <c r="E9" s="94">
        <v>1</v>
      </c>
      <c r="F9" s="94">
        <v>8</v>
      </c>
      <c r="G9" s="94">
        <v>7</v>
      </c>
      <c r="H9" s="94">
        <v>1</v>
      </c>
      <c r="I9" s="94">
        <v>8</v>
      </c>
      <c r="J9" s="94">
        <v>0</v>
      </c>
      <c r="K9" s="94">
        <v>0</v>
      </c>
      <c r="L9" s="94">
        <v>0</v>
      </c>
    </row>
    <row r="10" spans="1:12" x14ac:dyDescent="0.25">
      <c r="B10" s="93" t="s">
        <v>25</v>
      </c>
      <c r="C10" s="93"/>
      <c r="D10" s="94">
        <v>37779</v>
      </c>
      <c r="E10" s="94">
        <v>37348</v>
      </c>
      <c r="F10" s="94">
        <v>75127</v>
      </c>
      <c r="G10" s="94">
        <v>37779</v>
      </c>
      <c r="H10" s="94">
        <v>37348</v>
      </c>
      <c r="I10" s="94">
        <v>75127</v>
      </c>
      <c r="J10" s="94">
        <v>20369</v>
      </c>
      <c r="K10" s="94">
        <v>19728</v>
      </c>
      <c r="L10" s="94">
        <v>40097</v>
      </c>
    </row>
    <row r="11" spans="1:12" x14ac:dyDescent="0.25">
      <c r="C11" s="93" t="s">
        <v>98</v>
      </c>
      <c r="D11" s="94">
        <v>347</v>
      </c>
      <c r="E11" s="94">
        <v>363</v>
      </c>
      <c r="F11" s="94">
        <v>710</v>
      </c>
      <c r="G11" s="94">
        <v>347</v>
      </c>
      <c r="H11" s="94">
        <v>363</v>
      </c>
      <c r="I11" s="94">
        <v>710</v>
      </c>
      <c r="J11" s="94">
        <v>119</v>
      </c>
      <c r="K11" s="94">
        <v>106</v>
      </c>
      <c r="L11" s="94">
        <v>225</v>
      </c>
    </row>
    <row r="12" spans="1:12" x14ac:dyDescent="0.25">
      <c r="C12" s="93" t="s">
        <v>52</v>
      </c>
      <c r="D12" s="94">
        <v>35097</v>
      </c>
      <c r="E12" s="94">
        <v>34653</v>
      </c>
      <c r="F12" s="94">
        <v>69750</v>
      </c>
      <c r="G12" s="94">
        <v>35097</v>
      </c>
      <c r="H12" s="94">
        <v>34653</v>
      </c>
      <c r="I12" s="94">
        <v>69750</v>
      </c>
      <c r="J12" s="94">
        <v>19273</v>
      </c>
      <c r="K12" s="94">
        <v>18646</v>
      </c>
      <c r="L12" s="94">
        <v>37919</v>
      </c>
    </row>
    <row r="13" spans="1:12" x14ac:dyDescent="0.25">
      <c r="C13" s="93" t="s">
        <v>53</v>
      </c>
      <c r="D13" s="94">
        <v>2335</v>
      </c>
      <c r="E13" s="94">
        <v>2332</v>
      </c>
      <c r="F13" s="94">
        <v>4667</v>
      </c>
      <c r="G13" s="94">
        <v>2335</v>
      </c>
      <c r="H13" s="94">
        <v>2332</v>
      </c>
      <c r="I13" s="94">
        <v>4667</v>
      </c>
      <c r="J13" s="94">
        <v>977</v>
      </c>
      <c r="K13" s="94">
        <v>976</v>
      </c>
      <c r="L13" s="94">
        <v>1953</v>
      </c>
    </row>
    <row r="14" spans="1:12" x14ac:dyDescent="0.25">
      <c r="B14" s="93" t="s">
        <v>99</v>
      </c>
      <c r="C14" s="93"/>
      <c r="D14" s="94">
        <v>8586</v>
      </c>
      <c r="E14" s="94">
        <v>8215</v>
      </c>
      <c r="F14" s="94">
        <v>16801</v>
      </c>
      <c r="G14" s="94">
        <v>8586</v>
      </c>
      <c r="H14" s="94">
        <v>8215</v>
      </c>
      <c r="I14" s="94">
        <v>16801</v>
      </c>
      <c r="J14" s="94">
        <v>3235</v>
      </c>
      <c r="K14" s="94">
        <v>2932</v>
      </c>
      <c r="L14" s="94">
        <v>6167</v>
      </c>
    </row>
    <row r="15" spans="1:12" x14ac:dyDescent="0.25">
      <c r="C15" s="93" t="s">
        <v>52</v>
      </c>
      <c r="D15" s="94">
        <v>8586</v>
      </c>
      <c r="E15" s="94">
        <v>8215</v>
      </c>
      <c r="F15" s="94">
        <v>16801</v>
      </c>
      <c r="G15" s="94">
        <v>8586</v>
      </c>
      <c r="H15" s="94">
        <v>8215</v>
      </c>
      <c r="I15" s="94">
        <v>16801</v>
      </c>
      <c r="J15" s="94">
        <v>3235</v>
      </c>
      <c r="K15" s="94">
        <v>2932</v>
      </c>
      <c r="L15" s="94">
        <v>6167</v>
      </c>
    </row>
    <row r="16" spans="1:12" x14ac:dyDescent="0.25">
      <c r="A16" s="93" t="s">
        <v>16</v>
      </c>
      <c r="C16" s="93"/>
      <c r="D16" s="94">
        <v>210749</v>
      </c>
      <c r="E16" s="94">
        <v>203930</v>
      </c>
      <c r="F16" s="94">
        <v>414679</v>
      </c>
      <c r="G16" s="94">
        <v>209766</v>
      </c>
      <c r="H16" s="94">
        <v>203353</v>
      </c>
      <c r="I16" s="94">
        <v>413119</v>
      </c>
      <c r="J16" s="94">
        <v>35019</v>
      </c>
      <c r="K16" s="94">
        <v>34085</v>
      </c>
      <c r="L16" s="94">
        <v>69104</v>
      </c>
    </row>
    <row r="17" spans="1:12" x14ac:dyDescent="0.25">
      <c r="B17" s="93" t="s">
        <v>12</v>
      </c>
      <c r="C17" s="93"/>
      <c r="D17" s="94">
        <v>47727</v>
      </c>
      <c r="E17" s="94">
        <v>46211</v>
      </c>
      <c r="F17" s="94">
        <v>93938</v>
      </c>
      <c r="G17" s="94">
        <v>47480</v>
      </c>
      <c r="H17" s="94">
        <v>46068</v>
      </c>
      <c r="I17" s="94">
        <v>93548</v>
      </c>
      <c r="J17" s="94">
        <v>8090</v>
      </c>
      <c r="K17" s="94">
        <v>7788</v>
      </c>
      <c r="L17" s="94">
        <v>15878</v>
      </c>
    </row>
    <row r="18" spans="1:12" x14ac:dyDescent="0.25">
      <c r="C18" s="93" t="s">
        <v>52</v>
      </c>
      <c r="D18" s="94">
        <v>47727</v>
      </c>
      <c r="E18" s="94">
        <v>46211</v>
      </c>
      <c r="F18" s="94">
        <v>93938</v>
      </c>
      <c r="G18" s="94">
        <v>47480</v>
      </c>
      <c r="H18" s="94">
        <v>46068</v>
      </c>
      <c r="I18" s="94">
        <v>93548</v>
      </c>
      <c r="J18" s="94">
        <v>8090</v>
      </c>
      <c r="K18" s="94">
        <v>7788</v>
      </c>
      <c r="L18" s="94">
        <v>15878</v>
      </c>
    </row>
    <row r="19" spans="1:12" x14ac:dyDescent="0.25">
      <c r="B19" s="93" t="s">
        <v>13</v>
      </c>
      <c r="C19" s="93"/>
      <c r="D19" s="94">
        <v>1048</v>
      </c>
      <c r="E19" s="94">
        <v>996</v>
      </c>
      <c r="F19" s="94">
        <v>2044</v>
      </c>
      <c r="G19" s="94">
        <v>1048</v>
      </c>
      <c r="H19" s="94">
        <v>995</v>
      </c>
      <c r="I19" s="94">
        <v>2043</v>
      </c>
      <c r="J19" s="94">
        <v>147</v>
      </c>
      <c r="K19" s="94">
        <v>159</v>
      </c>
      <c r="L19" s="94">
        <v>306</v>
      </c>
    </row>
    <row r="20" spans="1:12" x14ac:dyDescent="0.25">
      <c r="C20" s="93" t="s">
        <v>54</v>
      </c>
      <c r="D20" s="94">
        <v>1048</v>
      </c>
      <c r="E20" s="94">
        <v>996</v>
      </c>
      <c r="F20" s="94">
        <v>2044</v>
      </c>
      <c r="G20" s="94">
        <v>1048</v>
      </c>
      <c r="H20" s="94">
        <v>995</v>
      </c>
      <c r="I20" s="94">
        <v>2043</v>
      </c>
      <c r="J20" s="94">
        <v>147</v>
      </c>
      <c r="K20" s="94">
        <v>159</v>
      </c>
      <c r="L20" s="94">
        <v>306</v>
      </c>
    </row>
    <row r="21" spans="1:12" x14ac:dyDescent="0.25">
      <c r="B21" s="93" t="s">
        <v>25</v>
      </c>
      <c r="C21" s="93"/>
      <c r="D21" s="94">
        <v>143477</v>
      </c>
      <c r="E21" s="94">
        <v>138548</v>
      </c>
      <c r="F21" s="94">
        <v>282025</v>
      </c>
      <c r="G21" s="94">
        <v>142770</v>
      </c>
      <c r="H21" s="94">
        <v>138135</v>
      </c>
      <c r="I21" s="94">
        <v>280905</v>
      </c>
      <c r="J21" s="94">
        <v>24089</v>
      </c>
      <c r="K21" s="94">
        <v>23489</v>
      </c>
      <c r="L21" s="94">
        <v>47578</v>
      </c>
    </row>
    <row r="22" spans="1:12" x14ac:dyDescent="0.25">
      <c r="C22" s="93" t="s">
        <v>52</v>
      </c>
      <c r="D22" s="94">
        <v>133437</v>
      </c>
      <c r="E22" s="94">
        <v>129022</v>
      </c>
      <c r="F22" s="94">
        <v>262459</v>
      </c>
      <c r="G22" s="94">
        <v>133013</v>
      </c>
      <c r="H22" s="94">
        <v>128810</v>
      </c>
      <c r="I22" s="94">
        <v>261823</v>
      </c>
      <c r="J22" s="94">
        <v>22589</v>
      </c>
      <c r="K22" s="94">
        <v>21963</v>
      </c>
      <c r="L22" s="94">
        <v>44552</v>
      </c>
    </row>
    <row r="23" spans="1:12" x14ac:dyDescent="0.25">
      <c r="C23" s="93" t="s">
        <v>53</v>
      </c>
      <c r="D23" s="94">
        <v>10040</v>
      </c>
      <c r="E23" s="94">
        <v>9526</v>
      </c>
      <c r="F23" s="94">
        <v>19566</v>
      </c>
      <c r="G23" s="94">
        <v>9757</v>
      </c>
      <c r="H23" s="94">
        <v>9325</v>
      </c>
      <c r="I23" s="94">
        <v>19082</v>
      </c>
      <c r="J23" s="94">
        <v>1500</v>
      </c>
      <c r="K23" s="94">
        <v>1526</v>
      </c>
      <c r="L23" s="94">
        <v>3026</v>
      </c>
    </row>
    <row r="24" spans="1:12" x14ac:dyDescent="0.25">
      <c r="B24" s="93" t="s">
        <v>99</v>
      </c>
      <c r="C24" s="93"/>
      <c r="D24" s="94">
        <v>18497</v>
      </c>
      <c r="E24" s="94">
        <v>18175</v>
      </c>
      <c r="F24" s="94">
        <v>36672</v>
      </c>
      <c r="G24" s="94">
        <v>18468</v>
      </c>
      <c r="H24" s="94">
        <v>18155</v>
      </c>
      <c r="I24" s="94">
        <v>36623</v>
      </c>
      <c r="J24" s="94">
        <v>2693</v>
      </c>
      <c r="K24" s="94">
        <v>2649</v>
      </c>
      <c r="L24" s="94">
        <v>5342</v>
      </c>
    </row>
    <row r="25" spans="1:12" x14ac:dyDescent="0.25">
      <c r="C25" s="93" t="s">
        <v>52</v>
      </c>
      <c r="D25" s="94">
        <v>18493</v>
      </c>
      <c r="E25" s="94">
        <v>18171</v>
      </c>
      <c r="F25" s="94">
        <v>36664</v>
      </c>
      <c r="G25" s="94">
        <v>18464</v>
      </c>
      <c r="H25" s="94">
        <v>18151</v>
      </c>
      <c r="I25" s="94">
        <v>36615</v>
      </c>
      <c r="J25" s="94">
        <v>2692</v>
      </c>
      <c r="K25" s="94">
        <v>2648</v>
      </c>
      <c r="L25" s="94">
        <v>5340</v>
      </c>
    </row>
    <row r="26" spans="1:12" x14ac:dyDescent="0.25">
      <c r="C26" s="93" t="s">
        <v>53</v>
      </c>
      <c r="D26" s="94">
        <v>4</v>
      </c>
      <c r="E26" s="94">
        <v>4</v>
      </c>
      <c r="F26" s="94">
        <v>8</v>
      </c>
      <c r="G26" s="94">
        <v>4</v>
      </c>
      <c r="H26" s="94">
        <v>4</v>
      </c>
      <c r="I26" s="94">
        <v>8</v>
      </c>
      <c r="J26" s="94">
        <v>1</v>
      </c>
      <c r="K26" s="94">
        <v>1</v>
      </c>
      <c r="L26" s="94">
        <v>2</v>
      </c>
    </row>
    <row r="27" spans="1:12" x14ac:dyDescent="0.25">
      <c r="A27" s="93" t="s">
        <v>17</v>
      </c>
      <c r="C27" s="93"/>
      <c r="D27" s="94">
        <v>92103</v>
      </c>
      <c r="E27" s="94">
        <v>93299</v>
      </c>
      <c r="F27" s="94">
        <v>185402</v>
      </c>
      <c r="G27" s="94">
        <v>82249</v>
      </c>
      <c r="H27" s="94">
        <v>88362</v>
      </c>
      <c r="I27" s="94">
        <v>170611</v>
      </c>
      <c r="J27" s="94">
        <v>27711</v>
      </c>
      <c r="K27" s="94">
        <v>29152</v>
      </c>
      <c r="L27" s="94">
        <v>56863</v>
      </c>
    </row>
    <row r="28" spans="1:12" x14ac:dyDescent="0.25">
      <c r="B28" s="93" t="s">
        <v>12</v>
      </c>
      <c r="C28" s="93"/>
      <c r="D28" s="94">
        <v>21957</v>
      </c>
      <c r="E28" s="94">
        <v>21405</v>
      </c>
      <c r="F28" s="94">
        <v>43362</v>
      </c>
      <c r="G28" s="94">
        <v>18601</v>
      </c>
      <c r="H28" s="94">
        <v>19622</v>
      </c>
      <c r="I28" s="94">
        <v>38223</v>
      </c>
      <c r="J28" s="94">
        <v>6528</v>
      </c>
      <c r="K28" s="94">
        <v>6722</v>
      </c>
      <c r="L28" s="94">
        <v>13250</v>
      </c>
    </row>
    <row r="29" spans="1:12" x14ac:dyDescent="0.25">
      <c r="C29" s="93" t="s">
        <v>52</v>
      </c>
      <c r="D29" s="94">
        <v>16960</v>
      </c>
      <c r="E29" s="94">
        <v>16720</v>
      </c>
      <c r="F29" s="94">
        <v>33680</v>
      </c>
      <c r="G29" s="94">
        <v>14128</v>
      </c>
      <c r="H29" s="94">
        <v>15202</v>
      </c>
      <c r="I29" s="94">
        <v>29330</v>
      </c>
      <c r="J29" s="94">
        <v>5084</v>
      </c>
      <c r="K29" s="94">
        <v>5311</v>
      </c>
      <c r="L29" s="94">
        <v>10395</v>
      </c>
    </row>
    <row r="30" spans="1:12" x14ac:dyDescent="0.25">
      <c r="C30" s="93" t="s">
        <v>55</v>
      </c>
      <c r="D30" s="94">
        <v>535</v>
      </c>
      <c r="E30" s="94">
        <v>484</v>
      </c>
      <c r="F30" s="94">
        <v>1019</v>
      </c>
      <c r="G30" s="94">
        <v>491</v>
      </c>
      <c r="H30" s="94">
        <v>453</v>
      </c>
      <c r="I30" s="94">
        <v>944</v>
      </c>
      <c r="J30" s="94">
        <v>171</v>
      </c>
      <c r="K30" s="94">
        <v>160</v>
      </c>
      <c r="L30" s="94">
        <v>331</v>
      </c>
    </row>
    <row r="31" spans="1:12" x14ac:dyDescent="0.25">
      <c r="C31" s="93" t="s">
        <v>56</v>
      </c>
      <c r="D31" s="94">
        <v>4462</v>
      </c>
      <c r="E31" s="94">
        <v>4201</v>
      </c>
      <c r="F31" s="94">
        <v>8663</v>
      </c>
      <c r="G31" s="94">
        <v>3982</v>
      </c>
      <c r="H31" s="94">
        <v>3967</v>
      </c>
      <c r="I31" s="94">
        <v>7949</v>
      </c>
      <c r="J31" s="94">
        <v>1273</v>
      </c>
      <c r="K31" s="94">
        <v>1251</v>
      </c>
      <c r="L31" s="94">
        <v>2524</v>
      </c>
    </row>
    <row r="32" spans="1:12" x14ac:dyDescent="0.25">
      <c r="B32" s="93" t="s">
        <v>13</v>
      </c>
      <c r="C32" s="93"/>
      <c r="D32" s="94">
        <v>538</v>
      </c>
      <c r="E32" s="94">
        <v>559</v>
      </c>
      <c r="F32" s="94">
        <v>1097</v>
      </c>
      <c r="G32" s="94">
        <v>538</v>
      </c>
      <c r="H32" s="94">
        <v>559</v>
      </c>
      <c r="I32" s="94">
        <v>1097</v>
      </c>
      <c r="J32" s="94">
        <v>130</v>
      </c>
      <c r="K32" s="94">
        <v>156</v>
      </c>
      <c r="L32" s="94">
        <v>286</v>
      </c>
    </row>
    <row r="33" spans="1:12" x14ac:dyDescent="0.25">
      <c r="C33" s="93" t="s">
        <v>54</v>
      </c>
      <c r="D33" s="94">
        <v>538</v>
      </c>
      <c r="E33" s="94">
        <v>559</v>
      </c>
      <c r="F33" s="94">
        <v>1097</v>
      </c>
      <c r="G33" s="94">
        <v>538</v>
      </c>
      <c r="H33" s="94">
        <v>559</v>
      </c>
      <c r="I33" s="94">
        <v>1097</v>
      </c>
      <c r="J33" s="94">
        <v>130</v>
      </c>
      <c r="K33" s="94">
        <v>156</v>
      </c>
      <c r="L33" s="94">
        <v>286</v>
      </c>
    </row>
    <row r="34" spans="1:12" x14ac:dyDescent="0.25">
      <c r="B34" s="93" t="s">
        <v>25</v>
      </c>
      <c r="C34" s="93"/>
      <c r="D34" s="94">
        <v>62455</v>
      </c>
      <c r="E34" s="94">
        <v>63937</v>
      </c>
      <c r="F34" s="94">
        <v>126392</v>
      </c>
      <c r="G34" s="94">
        <v>56476</v>
      </c>
      <c r="H34" s="94">
        <v>61036</v>
      </c>
      <c r="I34" s="94">
        <v>117512</v>
      </c>
      <c r="J34" s="94">
        <v>18909</v>
      </c>
      <c r="K34" s="94">
        <v>20008</v>
      </c>
      <c r="L34" s="94">
        <v>38917</v>
      </c>
    </row>
    <row r="35" spans="1:12" x14ac:dyDescent="0.25">
      <c r="C35" s="93" t="s">
        <v>52</v>
      </c>
      <c r="D35" s="94">
        <v>27506</v>
      </c>
      <c r="E35" s="94">
        <v>28284</v>
      </c>
      <c r="F35" s="94">
        <v>55790</v>
      </c>
      <c r="G35" s="94">
        <v>24773</v>
      </c>
      <c r="H35" s="94">
        <v>26966</v>
      </c>
      <c r="I35" s="94">
        <v>51739</v>
      </c>
      <c r="J35" s="94">
        <v>8497</v>
      </c>
      <c r="K35" s="94">
        <v>8942</v>
      </c>
      <c r="L35" s="94">
        <v>17439</v>
      </c>
    </row>
    <row r="36" spans="1:12" x14ac:dyDescent="0.25">
      <c r="C36" s="93" t="s">
        <v>55</v>
      </c>
      <c r="D36" s="94">
        <v>30993</v>
      </c>
      <c r="E36" s="94">
        <v>31707</v>
      </c>
      <c r="F36" s="94">
        <v>62700</v>
      </c>
      <c r="G36" s="94">
        <v>28044</v>
      </c>
      <c r="H36" s="94">
        <v>30332</v>
      </c>
      <c r="I36" s="94">
        <v>58376</v>
      </c>
      <c r="J36" s="94">
        <v>9378</v>
      </c>
      <c r="K36" s="94">
        <v>9943</v>
      </c>
      <c r="L36" s="94">
        <v>19321</v>
      </c>
    </row>
    <row r="37" spans="1:12" x14ac:dyDescent="0.25">
      <c r="C37" s="93" t="s">
        <v>56</v>
      </c>
      <c r="D37" s="94">
        <v>3956</v>
      </c>
      <c r="E37" s="94">
        <v>3946</v>
      </c>
      <c r="F37" s="94">
        <v>7902</v>
      </c>
      <c r="G37" s="94">
        <v>3659</v>
      </c>
      <c r="H37" s="94">
        <v>3738</v>
      </c>
      <c r="I37" s="94">
        <v>7397</v>
      </c>
      <c r="J37" s="94">
        <v>1034</v>
      </c>
      <c r="K37" s="94">
        <v>1123</v>
      </c>
      <c r="L37" s="94">
        <v>2157</v>
      </c>
    </row>
    <row r="38" spans="1:12" x14ac:dyDescent="0.25">
      <c r="B38" s="93" t="s">
        <v>99</v>
      </c>
      <c r="C38" s="93"/>
      <c r="D38" s="94">
        <v>7153</v>
      </c>
      <c r="E38" s="94">
        <v>7398</v>
      </c>
      <c r="F38" s="94">
        <v>14551</v>
      </c>
      <c r="G38" s="94">
        <v>6634</v>
      </c>
      <c r="H38" s="94">
        <v>7145</v>
      </c>
      <c r="I38" s="94">
        <v>13779</v>
      </c>
      <c r="J38" s="94">
        <v>2144</v>
      </c>
      <c r="K38" s="94">
        <v>2266</v>
      </c>
      <c r="L38" s="94">
        <v>4410</v>
      </c>
    </row>
    <row r="39" spans="1:12" x14ac:dyDescent="0.25">
      <c r="C39" s="93" t="s">
        <v>52</v>
      </c>
      <c r="D39" s="94">
        <v>6995</v>
      </c>
      <c r="E39" s="94">
        <v>7151</v>
      </c>
      <c r="F39" s="94">
        <v>14146</v>
      </c>
      <c r="G39" s="94">
        <v>6486</v>
      </c>
      <c r="H39" s="94">
        <v>6903</v>
      </c>
      <c r="I39" s="94">
        <v>13389</v>
      </c>
      <c r="J39" s="94">
        <v>2100</v>
      </c>
      <c r="K39" s="94">
        <v>2186</v>
      </c>
      <c r="L39" s="94">
        <v>4286</v>
      </c>
    </row>
    <row r="40" spans="1:12" x14ac:dyDescent="0.25">
      <c r="C40" s="93" t="s">
        <v>55</v>
      </c>
      <c r="D40" s="94">
        <v>158</v>
      </c>
      <c r="E40" s="94">
        <v>247</v>
      </c>
      <c r="F40" s="94">
        <v>405</v>
      </c>
      <c r="G40" s="94">
        <v>148</v>
      </c>
      <c r="H40" s="94">
        <v>242</v>
      </c>
      <c r="I40" s="94">
        <v>390</v>
      </c>
      <c r="J40" s="94">
        <v>44</v>
      </c>
      <c r="K40" s="94">
        <v>80</v>
      </c>
      <c r="L40" s="94">
        <v>124</v>
      </c>
    </row>
    <row r="41" spans="1:12" x14ac:dyDescent="0.25">
      <c r="A41" s="93" t="s">
        <v>64</v>
      </c>
      <c r="C41" s="93"/>
      <c r="D41" s="94">
        <v>0</v>
      </c>
      <c r="E41" s="94">
        <v>0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  <c r="L41" s="94">
        <v>0</v>
      </c>
    </row>
    <row r="42" spans="1:12" x14ac:dyDescent="0.25">
      <c r="B42" s="93" t="s">
        <v>12</v>
      </c>
      <c r="C42" s="93"/>
      <c r="D42" s="94">
        <v>0</v>
      </c>
      <c r="E42" s="94">
        <v>0</v>
      </c>
      <c r="F42" s="94">
        <v>0</v>
      </c>
      <c r="G42" s="94">
        <v>0</v>
      </c>
      <c r="H42" s="94">
        <v>0</v>
      </c>
      <c r="I42" s="94">
        <v>0</v>
      </c>
      <c r="J42" s="94">
        <v>0</v>
      </c>
      <c r="K42" s="94">
        <v>0</v>
      </c>
      <c r="L42" s="94">
        <v>0</v>
      </c>
    </row>
    <row r="43" spans="1:12" x14ac:dyDescent="0.25">
      <c r="C43" s="93" t="s">
        <v>100</v>
      </c>
      <c r="D43" s="94">
        <v>0</v>
      </c>
      <c r="E43" s="94">
        <v>0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94">
        <v>0</v>
      </c>
      <c r="L43" s="94">
        <v>0</v>
      </c>
    </row>
    <row r="44" spans="1:12" x14ac:dyDescent="0.25">
      <c r="B44" s="93" t="s">
        <v>13</v>
      </c>
      <c r="C44" s="93"/>
      <c r="D44" s="94">
        <v>0</v>
      </c>
      <c r="E44" s="94">
        <v>0</v>
      </c>
      <c r="F44" s="94">
        <v>0</v>
      </c>
      <c r="G44" s="94">
        <v>0</v>
      </c>
      <c r="H44" s="94">
        <v>0</v>
      </c>
      <c r="I44" s="94">
        <v>0</v>
      </c>
      <c r="J44" s="94">
        <v>0</v>
      </c>
      <c r="K44" s="94">
        <v>0</v>
      </c>
      <c r="L44" s="94">
        <v>0</v>
      </c>
    </row>
    <row r="45" spans="1:12" x14ac:dyDescent="0.25">
      <c r="C45" s="93" t="s">
        <v>100</v>
      </c>
      <c r="D45" s="94">
        <v>0</v>
      </c>
      <c r="E45" s="94">
        <v>0</v>
      </c>
      <c r="F45" s="94">
        <v>0</v>
      </c>
      <c r="G45" s="94">
        <v>0</v>
      </c>
      <c r="H45" s="94">
        <v>0</v>
      </c>
      <c r="I45" s="94">
        <v>0</v>
      </c>
      <c r="J45" s="94">
        <v>0</v>
      </c>
      <c r="K45" s="94">
        <v>0</v>
      </c>
      <c r="L45" s="94">
        <v>0</v>
      </c>
    </row>
    <row r="46" spans="1:12" x14ac:dyDescent="0.25">
      <c r="B46" s="93" t="s">
        <v>25</v>
      </c>
      <c r="C46" s="93"/>
      <c r="D46" s="94">
        <v>0</v>
      </c>
      <c r="E46" s="94">
        <v>0</v>
      </c>
      <c r="F46" s="94">
        <v>0</v>
      </c>
      <c r="G46" s="94">
        <v>0</v>
      </c>
      <c r="H46" s="94">
        <v>0</v>
      </c>
      <c r="I46" s="94">
        <v>0</v>
      </c>
      <c r="J46" s="94">
        <v>0</v>
      </c>
      <c r="K46" s="94">
        <v>0</v>
      </c>
      <c r="L46" s="94">
        <v>0</v>
      </c>
    </row>
    <row r="47" spans="1:12" x14ac:dyDescent="0.25">
      <c r="C47" s="93" t="s">
        <v>100</v>
      </c>
      <c r="D47" s="94">
        <v>0</v>
      </c>
      <c r="E47" s="94">
        <v>0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  <c r="L47" s="94">
        <v>0</v>
      </c>
    </row>
    <row r="48" spans="1:12" x14ac:dyDescent="0.25">
      <c r="C48" s="93" t="s">
        <v>31</v>
      </c>
      <c r="D48" s="94">
        <v>0</v>
      </c>
      <c r="E48" s="94">
        <v>0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94">
        <v>0</v>
      </c>
      <c r="L48" s="94">
        <v>0</v>
      </c>
    </row>
    <row r="49" spans="1:12" x14ac:dyDescent="0.25">
      <c r="C49" s="93" t="s">
        <v>101</v>
      </c>
      <c r="D49" s="94">
        <v>0</v>
      </c>
      <c r="E49" s="94">
        <v>0</v>
      </c>
      <c r="F49" s="94">
        <v>0</v>
      </c>
      <c r="G49" s="94">
        <v>0</v>
      </c>
      <c r="H49" s="94">
        <v>0</v>
      </c>
      <c r="I49" s="94">
        <v>0</v>
      </c>
      <c r="J49" s="94">
        <v>0</v>
      </c>
      <c r="K49" s="94">
        <v>0</v>
      </c>
      <c r="L49" s="94">
        <v>0</v>
      </c>
    </row>
    <row r="50" spans="1:12" x14ac:dyDescent="0.25">
      <c r="B50" s="93" t="s">
        <v>99</v>
      </c>
      <c r="C50" s="93"/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</row>
    <row r="51" spans="1:12" x14ac:dyDescent="0.25">
      <c r="C51" s="93" t="s">
        <v>100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</row>
    <row r="52" spans="1:12" x14ac:dyDescent="0.25">
      <c r="A52" s="93" t="s">
        <v>67</v>
      </c>
      <c r="C52" s="93"/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</row>
    <row r="53" spans="1:12" x14ac:dyDescent="0.25">
      <c r="B53" s="93" t="s">
        <v>12</v>
      </c>
      <c r="C53" s="93"/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</row>
    <row r="54" spans="1:12" x14ac:dyDescent="0.25">
      <c r="C54" s="93" t="s">
        <v>33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</row>
    <row r="55" spans="1:12" x14ac:dyDescent="0.25">
      <c r="C55" s="93" t="s">
        <v>102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</row>
    <row r="56" spans="1:12" x14ac:dyDescent="0.25">
      <c r="B56" s="93" t="s">
        <v>25</v>
      </c>
      <c r="C56" s="93"/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</row>
    <row r="57" spans="1:12" x14ac:dyDescent="0.25">
      <c r="C57" s="93" t="s">
        <v>33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</row>
    <row r="58" spans="1:12" x14ac:dyDescent="0.25">
      <c r="C58" s="93" t="s">
        <v>102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</row>
    <row r="59" spans="1:12" x14ac:dyDescent="0.25">
      <c r="B59" s="93" t="s">
        <v>99</v>
      </c>
      <c r="C59" s="93"/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</row>
    <row r="60" spans="1:12" x14ac:dyDescent="0.25">
      <c r="C60" s="93" t="s">
        <v>33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</row>
    <row r="61" spans="1:12" x14ac:dyDescent="0.25">
      <c r="A61" s="93" t="s">
        <v>103</v>
      </c>
      <c r="C61" s="93"/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</row>
    <row r="62" spans="1:12" x14ac:dyDescent="0.25">
      <c r="B62" s="93" t="s">
        <v>104</v>
      </c>
      <c r="C62" s="93"/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</row>
    <row r="63" spans="1:12" x14ac:dyDescent="0.25">
      <c r="C63" s="93" t="s">
        <v>103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</row>
    <row r="64" spans="1:12" x14ac:dyDescent="0.25">
      <c r="B64" s="93" t="s">
        <v>12</v>
      </c>
      <c r="C64" s="93"/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</row>
    <row r="65" spans="1:12" x14ac:dyDescent="0.25">
      <c r="C65" s="93" t="s">
        <v>103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</row>
    <row r="66" spans="1:12" x14ac:dyDescent="0.25">
      <c r="B66" s="93" t="s">
        <v>13</v>
      </c>
      <c r="C66" s="93"/>
      <c r="D66" s="94">
        <v>0</v>
      </c>
      <c r="E66" s="94">
        <v>0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94">
        <v>0</v>
      </c>
      <c r="L66" s="94">
        <v>0</v>
      </c>
    </row>
    <row r="67" spans="1:12" x14ac:dyDescent="0.25">
      <c r="C67" s="93" t="s">
        <v>103</v>
      </c>
      <c r="D67" s="94">
        <v>0</v>
      </c>
      <c r="E67" s="94">
        <v>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94">
        <v>0</v>
      </c>
      <c r="L67" s="94">
        <v>0</v>
      </c>
    </row>
    <row r="68" spans="1:12" x14ac:dyDescent="0.25">
      <c r="B68" s="93" t="s">
        <v>99</v>
      </c>
      <c r="C68" s="93"/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</row>
    <row r="69" spans="1:12" x14ac:dyDescent="0.25">
      <c r="C69" s="93" t="s">
        <v>103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</row>
    <row r="70" spans="1:12" x14ac:dyDescent="0.25">
      <c r="A70" s="93" t="s">
        <v>105</v>
      </c>
      <c r="C70" s="93"/>
      <c r="D70" s="94">
        <v>365530</v>
      </c>
      <c r="E70" s="94">
        <v>358941</v>
      </c>
      <c r="F70" s="94">
        <v>724471</v>
      </c>
      <c r="G70" s="94">
        <v>354693</v>
      </c>
      <c r="H70" s="94">
        <v>353427</v>
      </c>
      <c r="I70" s="94">
        <v>708120</v>
      </c>
      <c r="J70" s="94">
        <v>93143</v>
      </c>
      <c r="K70" s="94">
        <v>92473</v>
      </c>
      <c r="L70" s="94">
        <v>185616</v>
      </c>
    </row>
  </sheetData>
  <pageMargins left="0.23622047244094491" right="0.23622047244094491" top="0.74803149606299213" bottom="0.74803149606299213" header="0.31496062992125984" footer="0.31496062992125984"/>
  <pageSetup scale="48" orientation="landscape" horizontalDpi="0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31"/>
  <sheetViews>
    <sheetView workbookViewId="0">
      <pane ySplit="4" topLeftCell="A5" activePane="bottomLeft" state="frozen"/>
      <selection pane="bottomLeft" activeCell="A5" sqref="A5"/>
    </sheetView>
  </sheetViews>
  <sheetFormatPr baseColWidth="10" defaultRowHeight="15" x14ac:dyDescent="0.25"/>
  <cols>
    <col min="1" max="1" width="28.33203125" style="93" customWidth="1"/>
    <col min="2" max="2" width="16.6640625" style="93" customWidth="1"/>
    <col min="3" max="3" width="112.33203125" style="93" bestFit="1" customWidth="1"/>
    <col min="4" max="4" width="15.83203125" style="93" bestFit="1" customWidth="1"/>
    <col min="5" max="5" width="16.83203125" style="93" customWidth="1"/>
    <col min="6" max="6" width="21" style="93" bestFit="1" customWidth="1"/>
    <col min="7" max="7" width="37" style="93" bestFit="1" customWidth="1"/>
    <col min="8" max="8" width="38.1640625" style="93" bestFit="1" customWidth="1"/>
    <col min="9" max="9" width="20.6640625" style="93" bestFit="1" customWidth="1"/>
    <col min="10" max="10" width="22.1640625" style="93" bestFit="1" customWidth="1"/>
    <col min="11" max="11" width="21.5" style="93" bestFit="1" customWidth="1"/>
    <col min="12" max="12" width="20.6640625" style="93" bestFit="1" customWidth="1"/>
    <col min="13" max="13" width="12.1640625" style="93" bestFit="1" customWidth="1"/>
    <col min="14" max="14" width="11.5" style="93" bestFit="1" customWidth="1"/>
    <col min="15" max="15" width="10.83203125" style="93" bestFit="1" customWidth="1"/>
    <col min="16" max="16" width="12.6640625" style="93" bestFit="1" customWidth="1"/>
    <col min="17" max="17" width="12.1640625" style="93" bestFit="1" customWidth="1"/>
    <col min="18" max="18" width="11.5" style="93" bestFit="1" customWidth="1"/>
    <col min="19" max="19" width="10.83203125" style="93" bestFit="1" customWidth="1"/>
    <col min="20" max="20" width="12.6640625" style="93" bestFit="1" customWidth="1"/>
    <col min="21" max="21" width="12.1640625" style="93" bestFit="1" customWidth="1"/>
    <col min="22" max="22" width="11.5" style="93" bestFit="1" customWidth="1"/>
    <col min="23" max="23" width="10.83203125" style="93" bestFit="1" customWidth="1"/>
    <col min="24" max="24" width="12.6640625" style="93" bestFit="1" customWidth="1"/>
    <col min="25" max="25" width="12.1640625" style="93" bestFit="1" customWidth="1"/>
    <col min="26" max="26" width="11.5" style="93" bestFit="1" customWidth="1"/>
    <col min="27" max="27" width="10.83203125" style="93" bestFit="1" customWidth="1"/>
    <col min="28" max="28" width="12.6640625" style="93" bestFit="1" customWidth="1"/>
    <col min="29" max="29" width="12.1640625" style="93" bestFit="1" customWidth="1"/>
    <col min="30" max="30" width="11.5" style="93" bestFit="1" customWidth="1"/>
    <col min="31" max="31" width="10.83203125" style="93" bestFit="1" customWidth="1"/>
    <col min="32" max="32" width="12.6640625" style="93" bestFit="1" customWidth="1"/>
    <col min="33" max="33" width="16.1640625" style="93" bestFit="1" customWidth="1"/>
    <col min="34" max="34" width="15.5" style="93" bestFit="1" customWidth="1"/>
    <col min="35" max="35" width="10.33203125" style="93" bestFit="1" customWidth="1"/>
    <col min="36" max="36" width="16.6640625" style="93" bestFit="1" customWidth="1"/>
    <col min="37" max="37" width="22.1640625" style="93" bestFit="1" customWidth="1"/>
    <col min="38" max="38" width="21.1640625" style="93" bestFit="1" customWidth="1"/>
    <col min="39" max="39" width="20.6640625" style="93" bestFit="1" customWidth="1"/>
    <col min="40" max="40" width="21.1640625" style="93" bestFit="1" customWidth="1"/>
    <col min="41" max="41" width="20.5" style="93" bestFit="1" customWidth="1"/>
    <col min="42" max="42" width="19.83203125" style="93" bestFit="1" customWidth="1"/>
    <col min="43" max="43" width="20.5" style="93" bestFit="1" customWidth="1"/>
    <col min="44" max="44" width="19.83203125" style="93" bestFit="1" customWidth="1"/>
    <col min="45" max="45" width="21.83203125" style="93" bestFit="1" customWidth="1"/>
    <col min="46" max="47" width="12" style="93"/>
    <col min="48" max="48" width="13.83203125" style="93" bestFit="1" customWidth="1"/>
    <col min="49" max="16384" width="12" style="93"/>
  </cols>
  <sheetData>
    <row r="1" spans="1:45" ht="15.75" x14ac:dyDescent="0.25">
      <c r="A1" s="97" t="s">
        <v>116</v>
      </c>
    </row>
    <row r="2" spans="1:45" ht="15.75" x14ac:dyDescent="0.25">
      <c r="A2" s="98" t="s">
        <v>117</v>
      </c>
    </row>
    <row r="3" spans="1:45" x14ac:dyDescent="0.25">
      <c r="A3" s="99" t="s">
        <v>118</v>
      </c>
    </row>
    <row r="4" spans="1:45" x14ac:dyDescent="0.25">
      <c r="A4" s="100" t="s">
        <v>119</v>
      </c>
      <c r="B4" s="101" t="s">
        <v>120</v>
      </c>
      <c r="C4" s="101" t="s">
        <v>121</v>
      </c>
      <c r="D4" s="101" t="s">
        <v>122</v>
      </c>
      <c r="E4" s="101" t="s">
        <v>123</v>
      </c>
      <c r="F4" s="101" t="s">
        <v>124</v>
      </c>
      <c r="G4" s="101" t="s">
        <v>74</v>
      </c>
      <c r="H4" s="101" t="s">
        <v>125</v>
      </c>
      <c r="I4" s="101" t="s">
        <v>126</v>
      </c>
      <c r="J4" s="101" t="s">
        <v>127</v>
      </c>
      <c r="K4" s="101" t="s">
        <v>128</v>
      </c>
      <c r="L4" s="101" t="s">
        <v>129</v>
      </c>
      <c r="M4" s="101" t="s">
        <v>130</v>
      </c>
      <c r="N4" s="101" t="s">
        <v>131</v>
      </c>
      <c r="O4" s="101" t="s">
        <v>132</v>
      </c>
      <c r="P4" s="101" t="s">
        <v>133</v>
      </c>
      <c r="Q4" s="101" t="s">
        <v>134</v>
      </c>
      <c r="R4" s="101" t="s">
        <v>135</v>
      </c>
      <c r="S4" s="101" t="s">
        <v>136</v>
      </c>
      <c r="T4" s="101" t="s">
        <v>137</v>
      </c>
      <c r="U4" s="101" t="s">
        <v>138</v>
      </c>
      <c r="V4" s="101" t="s">
        <v>139</v>
      </c>
      <c r="W4" s="101" t="s">
        <v>140</v>
      </c>
      <c r="X4" s="101" t="s">
        <v>141</v>
      </c>
      <c r="Y4" s="101" t="s">
        <v>142</v>
      </c>
      <c r="Z4" s="101" t="s">
        <v>143</v>
      </c>
      <c r="AA4" s="101" t="s">
        <v>144</v>
      </c>
      <c r="AB4" s="101" t="s">
        <v>145</v>
      </c>
      <c r="AC4" s="101" t="s">
        <v>146</v>
      </c>
      <c r="AD4" s="101" t="s">
        <v>147</v>
      </c>
      <c r="AE4" s="101" t="s">
        <v>148</v>
      </c>
      <c r="AF4" s="101" t="s">
        <v>149</v>
      </c>
      <c r="AG4" s="101" t="s">
        <v>150</v>
      </c>
      <c r="AH4" s="101" t="s">
        <v>151</v>
      </c>
      <c r="AI4" s="101" t="s">
        <v>18</v>
      </c>
      <c r="AJ4" s="101" t="s">
        <v>152</v>
      </c>
      <c r="AK4" s="101" t="s">
        <v>153</v>
      </c>
      <c r="AL4" s="101" t="s">
        <v>154</v>
      </c>
      <c r="AM4" s="101" t="s">
        <v>155</v>
      </c>
      <c r="AN4" s="101" t="s">
        <v>156</v>
      </c>
      <c r="AO4" s="101" t="s">
        <v>157</v>
      </c>
      <c r="AP4" s="101" t="s">
        <v>158</v>
      </c>
      <c r="AQ4" s="101" t="s">
        <v>159</v>
      </c>
      <c r="AR4" s="101" t="s">
        <v>160</v>
      </c>
      <c r="AS4" s="102" t="s">
        <v>161</v>
      </c>
    </row>
    <row r="5" spans="1:45" x14ac:dyDescent="0.25">
      <c r="A5" s="103" t="s">
        <v>162</v>
      </c>
      <c r="B5" s="104" t="s">
        <v>163</v>
      </c>
      <c r="C5" s="104" t="s">
        <v>164</v>
      </c>
      <c r="D5" s="104" t="s">
        <v>165</v>
      </c>
      <c r="E5" s="104" t="s">
        <v>166</v>
      </c>
      <c r="F5" s="104" t="s">
        <v>12</v>
      </c>
      <c r="G5" s="104" t="s">
        <v>60</v>
      </c>
      <c r="H5" s="104" t="s">
        <v>167</v>
      </c>
      <c r="I5" s="104" t="s">
        <v>65</v>
      </c>
      <c r="J5" s="105">
        <v>17</v>
      </c>
      <c r="K5" s="105">
        <v>17</v>
      </c>
      <c r="L5" s="105">
        <v>34</v>
      </c>
      <c r="M5" s="105">
        <v>26</v>
      </c>
      <c r="N5" s="105">
        <v>20</v>
      </c>
      <c r="O5" s="105">
        <v>46</v>
      </c>
      <c r="P5" s="105">
        <v>7</v>
      </c>
      <c r="Q5" s="105">
        <v>11</v>
      </c>
      <c r="R5" s="105">
        <v>7</v>
      </c>
      <c r="S5" s="105">
        <v>18</v>
      </c>
      <c r="T5" s="105">
        <v>4</v>
      </c>
      <c r="U5" s="105">
        <v>12</v>
      </c>
      <c r="V5" s="105">
        <v>17</v>
      </c>
      <c r="W5" s="105">
        <v>29</v>
      </c>
      <c r="X5" s="105">
        <v>6</v>
      </c>
      <c r="Y5" s="105">
        <v>0</v>
      </c>
      <c r="Z5" s="105">
        <v>0</v>
      </c>
      <c r="AA5" s="105">
        <v>0</v>
      </c>
      <c r="AB5" s="105">
        <v>0</v>
      </c>
      <c r="AC5" s="105">
        <v>0</v>
      </c>
      <c r="AD5" s="105">
        <v>0</v>
      </c>
      <c r="AE5" s="105">
        <v>0</v>
      </c>
      <c r="AF5" s="105">
        <v>0</v>
      </c>
      <c r="AG5" s="105">
        <v>49</v>
      </c>
      <c r="AH5" s="105">
        <v>44</v>
      </c>
      <c r="AI5" s="105">
        <v>93</v>
      </c>
      <c r="AJ5" s="105">
        <v>17</v>
      </c>
      <c r="AK5" s="105">
        <v>9</v>
      </c>
      <c r="AL5" s="105">
        <v>9</v>
      </c>
      <c r="AM5" s="105">
        <v>18</v>
      </c>
      <c r="AN5" s="105">
        <v>0</v>
      </c>
      <c r="AO5" s="105">
        <v>0</v>
      </c>
      <c r="AP5" s="105">
        <v>0</v>
      </c>
      <c r="AQ5" s="105">
        <v>19</v>
      </c>
      <c r="AR5" s="105">
        <v>9</v>
      </c>
      <c r="AS5" s="106">
        <v>28</v>
      </c>
    </row>
    <row r="6" spans="1:45" x14ac:dyDescent="0.25">
      <c r="A6" s="103" t="s">
        <v>162</v>
      </c>
      <c r="B6" s="104" t="s">
        <v>168</v>
      </c>
      <c r="C6" s="104" t="s">
        <v>169</v>
      </c>
      <c r="D6" s="104" t="s">
        <v>170</v>
      </c>
      <c r="E6" s="104" t="s">
        <v>171</v>
      </c>
      <c r="F6" s="104" t="s">
        <v>99</v>
      </c>
      <c r="G6" s="104" t="s">
        <v>60</v>
      </c>
      <c r="H6" s="104" t="s">
        <v>167</v>
      </c>
      <c r="I6" s="104" t="s">
        <v>65</v>
      </c>
      <c r="J6" s="105">
        <v>44</v>
      </c>
      <c r="K6" s="105">
        <v>58</v>
      </c>
      <c r="L6" s="105">
        <v>102</v>
      </c>
      <c r="M6" s="105">
        <v>67</v>
      </c>
      <c r="N6" s="105">
        <v>101</v>
      </c>
      <c r="O6" s="105">
        <v>168</v>
      </c>
      <c r="P6" s="105">
        <v>6</v>
      </c>
      <c r="Q6" s="105">
        <v>26</v>
      </c>
      <c r="R6" s="105">
        <v>81</v>
      </c>
      <c r="S6" s="105">
        <v>107</v>
      </c>
      <c r="T6" s="105">
        <v>6</v>
      </c>
      <c r="U6" s="105">
        <v>19</v>
      </c>
      <c r="V6" s="105">
        <v>53</v>
      </c>
      <c r="W6" s="105">
        <v>72</v>
      </c>
      <c r="X6" s="105">
        <v>6</v>
      </c>
      <c r="Y6" s="105">
        <v>0</v>
      </c>
      <c r="Z6" s="105">
        <v>0</v>
      </c>
      <c r="AA6" s="105">
        <v>0</v>
      </c>
      <c r="AB6" s="105">
        <v>0</v>
      </c>
      <c r="AC6" s="105">
        <v>0</v>
      </c>
      <c r="AD6" s="105">
        <v>0</v>
      </c>
      <c r="AE6" s="105">
        <v>0</v>
      </c>
      <c r="AF6" s="105">
        <v>0</v>
      </c>
      <c r="AG6" s="105">
        <v>112</v>
      </c>
      <c r="AH6" s="105">
        <v>235</v>
      </c>
      <c r="AI6" s="105">
        <v>347</v>
      </c>
      <c r="AJ6" s="105">
        <v>18</v>
      </c>
      <c r="AK6" s="105">
        <v>28</v>
      </c>
      <c r="AL6" s="105">
        <v>41</v>
      </c>
      <c r="AM6" s="105">
        <v>69</v>
      </c>
      <c r="AN6" s="105">
        <v>0</v>
      </c>
      <c r="AO6" s="105">
        <v>0</v>
      </c>
      <c r="AP6" s="105">
        <v>0</v>
      </c>
      <c r="AQ6" s="105">
        <v>29</v>
      </c>
      <c r="AR6" s="105">
        <v>37</v>
      </c>
      <c r="AS6" s="106">
        <v>66</v>
      </c>
    </row>
    <row r="7" spans="1:45" x14ac:dyDescent="0.25">
      <c r="A7" s="103" t="s">
        <v>172</v>
      </c>
      <c r="B7" s="104" t="s">
        <v>173</v>
      </c>
      <c r="C7" s="104" t="s">
        <v>174</v>
      </c>
      <c r="D7" s="104" t="s">
        <v>175</v>
      </c>
      <c r="E7" s="104" t="s">
        <v>176</v>
      </c>
      <c r="F7" s="104" t="s">
        <v>99</v>
      </c>
      <c r="G7" s="104" t="s">
        <v>60</v>
      </c>
      <c r="H7" s="104" t="s">
        <v>167</v>
      </c>
      <c r="I7" s="104" t="s">
        <v>65</v>
      </c>
      <c r="J7" s="105">
        <v>0</v>
      </c>
      <c r="K7" s="105">
        <v>0</v>
      </c>
      <c r="L7" s="105">
        <v>0</v>
      </c>
      <c r="M7" s="105">
        <v>0</v>
      </c>
      <c r="N7" s="105">
        <v>0</v>
      </c>
      <c r="O7" s="105">
        <v>0</v>
      </c>
      <c r="P7" s="105">
        <v>0</v>
      </c>
      <c r="Q7" s="105">
        <v>0</v>
      </c>
      <c r="R7" s="105">
        <v>0</v>
      </c>
      <c r="S7" s="105">
        <v>0</v>
      </c>
      <c r="T7" s="105">
        <v>0</v>
      </c>
      <c r="U7" s="105">
        <v>2</v>
      </c>
      <c r="V7" s="105">
        <v>7</v>
      </c>
      <c r="W7" s="105">
        <v>9</v>
      </c>
      <c r="X7" s="105">
        <v>1</v>
      </c>
      <c r="Y7" s="105">
        <v>0</v>
      </c>
      <c r="Z7" s="105">
        <v>0</v>
      </c>
      <c r="AA7" s="105">
        <v>0</v>
      </c>
      <c r="AB7" s="105">
        <v>0</v>
      </c>
      <c r="AC7" s="105">
        <v>0</v>
      </c>
      <c r="AD7" s="105">
        <v>0</v>
      </c>
      <c r="AE7" s="105">
        <v>0</v>
      </c>
      <c r="AF7" s="105">
        <v>0</v>
      </c>
      <c r="AG7" s="105">
        <v>2</v>
      </c>
      <c r="AH7" s="105">
        <v>7</v>
      </c>
      <c r="AI7" s="105">
        <v>9</v>
      </c>
      <c r="AJ7" s="105">
        <v>1</v>
      </c>
      <c r="AK7" s="105">
        <v>7</v>
      </c>
      <c r="AL7" s="105">
        <v>19</v>
      </c>
      <c r="AM7" s="105">
        <v>26</v>
      </c>
      <c r="AN7" s="105">
        <v>0</v>
      </c>
      <c r="AO7" s="105">
        <v>5</v>
      </c>
      <c r="AP7" s="105">
        <v>5</v>
      </c>
      <c r="AQ7" s="105">
        <v>4</v>
      </c>
      <c r="AR7" s="105">
        <v>3</v>
      </c>
      <c r="AS7" s="106">
        <v>7</v>
      </c>
    </row>
    <row r="8" spans="1:45" x14ac:dyDescent="0.25">
      <c r="A8" s="103" t="s">
        <v>162</v>
      </c>
      <c r="B8" s="104" t="s">
        <v>177</v>
      </c>
      <c r="C8" s="104" t="s">
        <v>178</v>
      </c>
      <c r="D8" s="104" t="s">
        <v>170</v>
      </c>
      <c r="E8" s="104" t="s">
        <v>176</v>
      </c>
      <c r="F8" s="104" t="s">
        <v>99</v>
      </c>
      <c r="G8" s="104" t="s">
        <v>60</v>
      </c>
      <c r="H8" s="104" t="s">
        <v>167</v>
      </c>
      <c r="I8" s="104" t="s">
        <v>65</v>
      </c>
      <c r="J8" s="105">
        <v>7</v>
      </c>
      <c r="K8" s="105">
        <v>30</v>
      </c>
      <c r="L8" s="105">
        <v>37</v>
      </c>
      <c r="M8" s="105">
        <v>10</v>
      </c>
      <c r="N8" s="105">
        <v>42</v>
      </c>
      <c r="O8" s="105">
        <v>52</v>
      </c>
      <c r="P8" s="105">
        <v>3</v>
      </c>
      <c r="Q8" s="105">
        <v>11</v>
      </c>
      <c r="R8" s="105">
        <v>36</v>
      </c>
      <c r="S8" s="105">
        <v>47</v>
      </c>
      <c r="T8" s="105">
        <v>3</v>
      </c>
      <c r="U8" s="105">
        <v>7</v>
      </c>
      <c r="V8" s="105">
        <v>36</v>
      </c>
      <c r="W8" s="105">
        <v>43</v>
      </c>
      <c r="X8" s="105">
        <v>2</v>
      </c>
      <c r="Y8" s="105">
        <v>0</v>
      </c>
      <c r="Z8" s="105">
        <v>0</v>
      </c>
      <c r="AA8" s="105">
        <v>0</v>
      </c>
      <c r="AB8" s="105">
        <v>0</v>
      </c>
      <c r="AC8" s="105">
        <v>0</v>
      </c>
      <c r="AD8" s="105">
        <v>0</v>
      </c>
      <c r="AE8" s="105">
        <v>0</v>
      </c>
      <c r="AF8" s="105">
        <v>0</v>
      </c>
      <c r="AG8" s="105">
        <v>28</v>
      </c>
      <c r="AH8" s="105">
        <v>114</v>
      </c>
      <c r="AI8" s="105">
        <v>142</v>
      </c>
      <c r="AJ8" s="105">
        <v>8</v>
      </c>
      <c r="AK8" s="105">
        <v>7</v>
      </c>
      <c r="AL8" s="105">
        <v>42</v>
      </c>
      <c r="AM8" s="105">
        <v>49</v>
      </c>
      <c r="AN8" s="105">
        <v>20</v>
      </c>
      <c r="AO8" s="105">
        <v>85</v>
      </c>
      <c r="AP8" s="105">
        <v>105</v>
      </c>
      <c r="AQ8" s="105">
        <v>2</v>
      </c>
      <c r="AR8" s="105">
        <v>4</v>
      </c>
      <c r="AS8" s="106">
        <v>6</v>
      </c>
    </row>
    <row r="9" spans="1:45" x14ac:dyDescent="0.25">
      <c r="A9" s="103" t="s">
        <v>172</v>
      </c>
      <c r="B9" s="104" t="s">
        <v>179</v>
      </c>
      <c r="C9" s="104" t="s">
        <v>180</v>
      </c>
      <c r="D9" s="104" t="s">
        <v>165</v>
      </c>
      <c r="E9" s="104" t="s">
        <v>176</v>
      </c>
      <c r="F9" s="104" t="s">
        <v>99</v>
      </c>
      <c r="G9" s="104" t="s">
        <v>60</v>
      </c>
      <c r="H9" s="104" t="s">
        <v>167</v>
      </c>
      <c r="I9" s="104" t="s">
        <v>65</v>
      </c>
      <c r="J9" s="105">
        <v>8</v>
      </c>
      <c r="K9" s="105">
        <v>18</v>
      </c>
      <c r="L9" s="105">
        <v>26</v>
      </c>
      <c r="M9" s="105">
        <v>8</v>
      </c>
      <c r="N9" s="105">
        <v>18</v>
      </c>
      <c r="O9" s="105">
        <v>26</v>
      </c>
      <c r="P9" s="105">
        <v>1</v>
      </c>
      <c r="Q9" s="105">
        <v>6</v>
      </c>
      <c r="R9" s="105">
        <v>7</v>
      </c>
      <c r="S9" s="105">
        <v>13</v>
      </c>
      <c r="T9" s="105">
        <v>1</v>
      </c>
      <c r="U9" s="105">
        <v>7</v>
      </c>
      <c r="V9" s="105">
        <v>9</v>
      </c>
      <c r="W9" s="105">
        <v>16</v>
      </c>
      <c r="X9" s="105">
        <v>1</v>
      </c>
      <c r="Y9" s="105">
        <v>0</v>
      </c>
      <c r="Z9" s="105">
        <v>0</v>
      </c>
      <c r="AA9" s="105">
        <v>0</v>
      </c>
      <c r="AB9" s="105">
        <v>0</v>
      </c>
      <c r="AC9" s="105">
        <v>0</v>
      </c>
      <c r="AD9" s="105">
        <v>0</v>
      </c>
      <c r="AE9" s="105">
        <v>0</v>
      </c>
      <c r="AF9" s="105">
        <v>0</v>
      </c>
      <c r="AG9" s="105">
        <v>21</v>
      </c>
      <c r="AH9" s="105">
        <v>34</v>
      </c>
      <c r="AI9" s="105">
        <v>55</v>
      </c>
      <c r="AJ9" s="105">
        <v>3</v>
      </c>
      <c r="AK9" s="105">
        <v>2</v>
      </c>
      <c r="AL9" s="105">
        <v>8</v>
      </c>
      <c r="AM9" s="105">
        <v>10</v>
      </c>
      <c r="AN9" s="105">
        <v>3</v>
      </c>
      <c r="AO9" s="105">
        <v>13</v>
      </c>
      <c r="AP9" s="105">
        <v>16</v>
      </c>
      <c r="AQ9" s="105">
        <v>4</v>
      </c>
      <c r="AR9" s="105">
        <v>18</v>
      </c>
      <c r="AS9" s="106">
        <v>22</v>
      </c>
    </row>
    <row r="10" spans="1:45" x14ac:dyDescent="0.25">
      <c r="A10" s="103" t="s">
        <v>181</v>
      </c>
      <c r="B10" s="104" t="s">
        <v>182</v>
      </c>
      <c r="C10" s="104" t="s">
        <v>169</v>
      </c>
      <c r="D10" s="104" t="s">
        <v>170</v>
      </c>
      <c r="E10" s="104" t="s">
        <v>171</v>
      </c>
      <c r="F10" s="104" t="s">
        <v>99</v>
      </c>
      <c r="G10" s="104" t="s">
        <v>60</v>
      </c>
      <c r="H10" s="104" t="s">
        <v>167</v>
      </c>
      <c r="I10" s="104" t="s">
        <v>65</v>
      </c>
      <c r="J10" s="105">
        <v>0</v>
      </c>
      <c r="K10" s="105">
        <v>0</v>
      </c>
      <c r="L10" s="105">
        <v>0</v>
      </c>
      <c r="M10" s="105">
        <v>10</v>
      </c>
      <c r="N10" s="105">
        <v>6</v>
      </c>
      <c r="O10" s="105">
        <v>16</v>
      </c>
      <c r="P10" s="105">
        <v>3</v>
      </c>
      <c r="Q10" s="105">
        <v>49</v>
      </c>
      <c r="R10" s="105">
        <v>69</v>
      </c>
      <c r="S10" s="105">
        <v>118</v>
      </c>
      <c r="T10" s="105">
        <v>5</v>
      </c>
      <c r="U10" s="105">
        <v>44</v>
      </c>
      <c r="V10" s="105">
        <v>40</v>
      </c>
      <c r="W10" s="105">
        <v>84</v>
      </c>
      <c r="X10" s="105">
        <v>5</v>
      </c>
      <c r="Y10" s="105">
        <v>0</v>
      </c>
      <c r="Z10" s="105">
        <v>0</v>
      </c>
      <c r="AA10" s="105">
        <v>0</v>
      </c>
      <c r="AB10" s="105">
        <v>0</v>
      </c>
      <c r="AC10" s="105">
        <v>0</v>
      </c>
      <c r="AD10" s="105">
        <v>0</v>
      </c>
      <c r="AE10" s="105">
        <v>0</v>
      </c>
      <c r="AF10" s="105">
        <v>0</v>
      </c>
      <c r="AG10" s="105">
        <v>103</v>
      </c>
      <c r="AH10" s="105">
        <v>115</v>
      </c>
      <c r="AI10" s="105">
        <v>218</v>
      </c>
      <c r="AJ10" s="105">
        <v>13</v>
      </c>
      <c r="AK10" s="105">
        <v>27</v>
      </c>
      <c r="AL10" s="105">
        <v>36</v>
      </c>
      <c r="AM10" s="105">
        <v>63</v>
      </c>
      <c r="AN10" s="105">
        <v>1</v>
      </c>
      <c r="AO10" s="105">
        <v>1</v>
      </c>
      <c r="AP10" s="105">
        <v>2</v>
      </c>
      <c r="AQ10" s="105">
        <v>13</v>
      </c>
      <c r="AR10" s="105">
        <v>16</v>
      </c>
      <c r="AS10" s="106">
        <v>29</v>
      </c>
    </row>
    <row r="11" spans="1:45" x14ac:dyDescent="0.25">
      <c r="A11" s="103" t="s">
        <v>181</v>
      </c>
      <c r="B11" s="104" t="s">
        <v>183</v>
      </c>
      <c r="C11" s="104" t="s">
        <v>184</v>
      </c>
      <c r="D11" s="104" t="s">
        <v>165</v>
      </c>
      <c r="E11" s="104" t="s">
        <v>176</v>
      </c>
      <c r="F11" s="104" t="s">
        <v>99</v>
      </c>
      <c r="G11" s="104" t="s">
        <v>60</v>
      </c>
      <c r="H11" s="104" t="s">
        <v>167</v>
      </c>
      <c r="I11" s="104" t="s">
        <v>65</v>
      </c>
      <c r="J11" s="105">
        <v>4</v>
      </c>
      <c r="K11" s="105">
        <v>16</v>
      </c>
      <c r="L11" s="105">
        <v>20</v>
      </c>
      <c r="M11" s="105">
        <v>4</v>
      </c>
      <c r="N11" s="105">
        <v>16</v>
      </c>
      <c r="O11" s="105">
        <v>20</v>
      </c>
      <c r="P11" s="105">
        <v>1</v>
      </c>
      <c r="Q11" s="105">
        <v>0</v>
      </c>
      <c r="R11" s="105">
        <v>18</v>
      </c>
      <c r="S11" s="105">
        <v>18</v>
      </c>
      <c r="T11" s="105">
        <v>1</v>
      </c>
      <c r="U11" s="105">
        <v>3</v>
      </c>
      <c r="V11" s="105">
        <v>16</v>
      </c>
      <c r="W11" s="105">
        <v>19</v>
      </c>
      <c r="X11" s="105">
        <v>1</v>
      </c>
      <c r="Y11" s="105">
        <v>0</v>
      </c>
      <c r="Z11" s="105">
        <v>0</v>
      </c>
      <c r="AA11" s="105">
        <v>0</v>
      </c>
      <c r="AB11" s="105">
        <v>0</v>
      </c>
      <c r="AC11" s="105">
        <v>0</v>
      </c>
      <c r="AD11" s="105">
        <v>0</v>
      </c>
      <c r="AE11" s="105">
        <v>0</v>
      </c>
      <c r="AF11" s="105">
        <v>0</v>
      </c>
      <c r="AG11" s="105">
        <v>7</v>
      </c>
      <c r="AH11" s="105">
        <v>50</v>
      </c>
      <c r="AI11" s="105">
        <v>57</v>
      </c>
      <c r="AJ11" s="105">
        <v>3</v>
      </c>
      <c r="AK11" s="105">
        <v>4</v>
      </c>
      <c r="AL11" s="105">
        <v>45</v>
      </c>
      <c r="AM11" s="105">
        <v>49</v>
      </c>
      <c r="AN11" s="105">
        <v>2</v>
      </c>
      <c r="AO11" s="105">
        <v>18</v>
      </c>
      <c r="AP11" s="105">
        <v>20</v>
      </c>
      <c r="AQ11" s="105">
        <v>3</v>
      </c>
      <c r="AR11" s="105">
        <v>16</v>
      </c>
      <c r="AS11" s="106">
        <v>19</v>
      </c>
    </row>
    <row r="12" spans="1:45" x14ac:dyDescent="0.25">
      <c r="A12" s="103" t="s">
        <v>181</v>
      </c>
      <c r="B12" s="104" t="s">
        <v>185</v>
      </c>
      <c r="C12" s="104" t="s">
        <v>186</v>
      </c>
      <c r="D12" s="104" t="s">
        <v>175</v>
      </c>
      <c r="E12" s="104" t="s">
        <v>176</v>
      </c>
      <c r="F12" s="104" t="s">
        <v>99</v>
      </c>
      <c r="G12" s="104" t="s">
        <v>60</v>
      </c>
      <c r="H12" s="104" t="s">
        <v>167</v>
      </c>
      <c r="I12" s="104" t="s">
        <v>65</v>
      </c>
      <c r="J12" s="105">
        <v>18</v>
      </c>
      <c r="K12" s="105">
        <v>69</v>
      </c>
      <c r="L12" s="105">
        <v>87</v>
      </c>
      <c r="M12" s="105">
        <v>18</v>
      </c>
      <c r="N12" s="105">
        <v>69</v>
      </c>
      <c r="O12" s="105">
        <v>87</v>
      </c>
      <c r="P12" s="105">
        <v>3</v>
      </c>
      <c r="Q12" s="105">
        <v>0</v>
      </c>
      <c r="R12" s="105">
        <v>0</v>
      </c>
      <c r="S12" s="105">
        <v>0</v>
      </c>
      <c r="T12" s="105">
        <v>0</v>
      </c>
      <c r="U12" s="105">
        <v>0</v>
      </c>
      <c r="V12" s="105">
        <v>0</v>
      </c>
      <c r="W12" s="105">
        <v>0</v>
      </c>
      <c r="X12" s="105">
        <v>0</v>
      </c>
      <c r="Y12" s="105">
        <v>0</v>
      </c>
      <c r="Z12" s="105">
        <v>0</v>
      </c>
      <c r="AA12" s="105">
        <v>0</v>
      </c>
      <c r="AB12" s="105">
        <v>0</v>
      </c>
      <c r="AC12" s="105">
        <v>0</v>
      </c>
      <c r="AD12" s="105">
        <v>0</v>
      </c>
      <c r="AE12" s="105">
        <v>0</v>
      </c>
      <c r="AF12" s="105">
        <v>0</v>
      </c>
      <c r="AG12" s="105">
        <v>18</v>
      </c>
      <c r="AH12" s="105">
        <v>69</v>
      </c>
      <c r="AI12" s="105">
        <v>87</v>
      </c>
      <c r="AJ12" s="105">
        <v>3</v>
      </c>
      <c r="AK12" s="105">
        <v>14</v>
      </c>
      <c r="AL12" s="105">
        <v>47</v>
      </c>
      <c r="AM12" s="105">
        <v>61</v>
      </c>
      <c r="AN12" s="105">
        <v>5</v>
      </c>
      <c r="AO12" s="105">
        <v>37</v>
      </c>
      <c r="AP12" s="105">
        <v>42</v>
      </c>
      <c r="AQ12" s="105">
        <v>10</v>
      </c>
      <c r="AR12" s="105">
        <v>19</v>
      </c>
      <c r="AS12" s="106">
        <v>29</v>
      </c>
    </row>
    <row r="13" spans="1:45" x14ac:dyDescent="0.25">
      <c r="A13" s="103" t="s">
        <v>187</v>
      </c>
      <c r="B13" s="104" t="s">
        <v>188</v>
      </c>
      <c r="C13" s="104" t="s">
        <v>189</v>
      </c>
      <c r="D13" s="104" t="s">
        <v>170</v>
      </c>
      <c r="E13" s="104" t="s">
        <v>176</v>
      </c>
      <c r="F13" s="104" t="s">
        <v>99</v>
      </c>
      <c r="G13" s="104" t="s">
        <v>60</v>
      </c>
      <c r="H13" s="104" t="s">
        <v>167</v>
      </c>
      <c r="I13" s="104" t="s">
        <v>65</v>
      </c>
      <c r="J13" s="105">
        <v>21</v>
      </c>
      <c r="K13" s="105">
        <v>59</v>
      </c>
      <c r="L13" s="105">
        <v>80</v>
      </c>
      <c r="M13" s="105">
        <v>21</v>
      </c>
      <c r="N13" s="105">
        <v>59</v>
      </c>
      <c r="O13" s="105">
        <v>80</v>
      </c>
      <c r="P13" s="105">
        <v>3</v>
      </c>
      <c r="Q13" s="105">
        <v>11</v>
      </c>
      <c r="R13" s="105">
        <v>19</v>
      </c>
      <c r="S13" s="105">
        <v>30</v>
      </c>
      <c r="T13" s="105">
        <v>1</v>
      </c>
      <c r="U13" s="105">
        <v>9</v>
      </c>
      <c r="V13" s="105">
        <v>39</v>
      </c>
      <c r="W13" s="105">
        <v>48</v>
      </c>
      <c r="X13" s="105">
        <v>2</v>
      </c>
      <c r="Y13" s="105">
        <v>0</v>
      </c>
      <c r="Z13" s="105">
        <v>0</v>
      </c>
      <c r="AA13" s="105">
        <v>0</v>
      </c>
      <c r="AB13" s="105">
        <v>0</v>
      </c>
      <c r="AC13" s="105">
        <v>0</v>
      </c>
      <c r="AD13" s="105">
        <v>0</v>
      </c>
      <c r="AE13" s="105">
        <v>0</v>
      </c>
      <c r="AF13" s="105">
        <v>0</v>
      </c>
      <c r="AG13" s="105">
        <v>41</v>
      </c>
      <c r="AH13" s="105">
        <v>117</v>
      </c>
      <c r="AI13" s="105">
        <v>158</v>
      </c>
      <c r="AJ13" s="105">
        <v>6</v>
      </c>
      <c r="AK13" s="105">
        <v>20</v>
      </c>
      <c r="AL13" s="105">
        <v>37</v>
      </c>
      <c r="AM13" s="105">
        <v>57</v>
      </c>
      <c r="AN13" s="105">
        <v>12</v>
      </c>
      <c r="AO13" s="105">
        <v>34</v>
      </c>
      <c r="AP13" s="105">
        <v>46</v>
      </c>
      <c r="AQ13" s="105">
        <v>6</v>
      </c>
      <c r="AR13" s="105">
        <v>23</v>
      </c>
      <c r="AS13" s="106">
        <v>29</v>
      </c>
    </row>
    <row r="14" spans="1:45" x14ac:dyDescent="0.25">
      <c r="A14" s="103" t="s">
        <v>190</v>
      </c>
      <c r="B14" s="104" t="s">
        <v>191</v>
      </c>
      <c r="C14" s="104" t="s">
        <v>192</v>
      </c>
      <c r="D14" s="104" t="s">
        <v>175</v>
      </c>
      <c r="E14" s="104" t="s">
        <v>176</v>
      </c>
      <c r="F14" s="104" t="s">
        <v>99</v>
      </c>
      <c r="G14" s="104" t="s">
        <v>60</v>
      </c>
      <c r="H14" s="104" t="s">
        <v>167</v>
      </c>
      <c r="I14" s="104" t="s">
        <v>65</v>
      </c>
      <c r="J14" s="105">
        <v>26</v>
      </c>
      <c r="K14" s="105">
        <v>95</v>
      </c>
      <c r="L14" s="105">
        <v>121</v>
      </c>
      <c r="M14" s="105">
        <v>26</v>
      </c>
      <c r="N14" s="105">
        <v>97</v>
      </c>
      <c r="O14" s="105">
        <v>123</v>
      </c>
      <c r="P14" s="105">
        <v>4</v>
      </c>
      <c r="Q14" s="105">
        <v>22</v>
      </c>
      <c r="R14" s="105">
        <v>45</v>
      </c>
      <c r="S14" s="105">
        <v>67</v>
      </c>
      <c r="T14" s="105">
        <v>2</v>
      </c>
      <c r="U14" s="105">
        <v>11</v>
      </c>
      <c r="V14" s="105">
        <v>35</v>
      </c>
      <c r="W14" s="105">
        <v>46</v>
      </c>
      <c r="X14" s="105">
        <v>2</v>
      </c>
      <c r="Y14" s="105">
        <v>0</v>
      </c>
      <c r="Z14" s="105">
        <v>0</v>
      </c>
      <c r="AA14" s="105">
        <v>0</v>
      </c>
      <c r="AB14" s="105">
        <v>0</v>
      </c>
      <c r="AC14" s="105">
        <v>0</v>
      </c>
      <c r="AD14" s="105">
        <v>0</v>
      </c>
      <c r="AE14" s="105">
        <v>0</v>
      </c>
      <c r="AF14" s="105">
        <v>0</v>
      </c>
      <c r="AG14" s="105">
        <v>59</v>
      </c>
      <c r="AH14" s="105">
        <v>177</v>
      </c>
      <c r="AI14" s="105">
        <v>236</v>
      </c>
      <c r="AJ14" s="105">
        <v>8</v>
      </c>
      <c r="AK14" s="105">
        <v>14</v>
      </c>
      <c r="AL14" s="105">
        <v>29</v>
      </c>
      <c r="AM14" s="105">
        <v>43</v>
      </c>
      <c r="AN14" s="105">
        <v>15</v>
      </c>
      <c r="AO14" s="105">
        <v>43</v>
      </c>
      <c r="AP14" s="105">
        <v>58</v>
      </c>
      <c r="AQ14" s="105">
        <v>7</v>
      </c>
      <c r="AR14" s="105">
        <v>15</v>
      </c>
      <c r="AS14" s="106">
        <v>22</v>
      </c>
    </row>
    <row r="15" spans="1:45" x14ac:dyDescent="0.25">
      <c r="A15" s="103" t="s">
        <v>193</v>
      </c>
      <c r="B15" s="104" t="s">
        <v>194</v>
      </c>
      <c r="C15" s="104" t="s">
        <v>195</v>
      </c>
      <c r="D15" s="104" t="s">
        <v>175</v>
      </c>
      <c r="E15" s="104" t="s">
        <v>171</v>
      </c>
      <c r="F15" s="104" t="s">
        <v>99</v>
      </c>
      <c r="G15" s="104" t="s">
        <v>60</v>
      </c>
      <c r="H15" s="104" t="s">
        <v>167</v>
      </c>
      <c r="I15" s="104" t="s">
        <v>65</v>
      </c>
      <c r="J15" s="105">
        <v>10</v>
      </c>
      <c r="K15" s="105">
        <v>20</v>
      </c>
      <c r="L15" s="105">
        <v>30</v>
      </c>
      <c r="M15" s="105">
        <v>10</v>
      </c>
      <c r="N15" s="105">
        <v>20</v>
      </c>
      <c r="O15" s="105">
        <v>30</v>
      </c>
      <c r="P15" s="105">
        <v>1</v>
      </c>
      <c r="Q15" s="105">
        <v>2</v>
      </c>
      <c r="R15" s="105">
        <v>23</v>
      </c>
      <c r="S15" s="105">
        <v>25</v>
      </c>
      <c r="T15" s="105">
        <v>1</v>
      </c>
      <c r="U15" s="105">
        <v>7</v>
      </c>
      <c r="V15" s="105">
        <v>7</v>
      </c>
      <c r="W15" s="105">
        <v>14</v>
      </c>
      <c r="X15" s="105">
        <v>1</v>
      </c>
      <c r="Y15" s="105">
        <v>0</v>
      </c>
      <c r="Z15" s="105">
        <v>0</v>
      </c>
      <c r="AA15" s="105">
        <v>0</v>
      </c>
      <c r="AB15" s="105">
        <v>0</v>
      </c>
      <c r="AC15" s="105">
        <v>0</v>
      </c>
      <c r="AD15" s="105">
        <v>0</v>
      </c>
      <c r="AE15" s="105">
        <v>0</v>
      </c>
      <c r="AF15" s="105">
        <v>0</v>
      </c>
      <c r="AG15" s="105">
        <v>19</v>
      </c>
      <c r="AH15" s="105">
        <v>50</v>
      </c>
      <c r="AI15" s="105">
        <v>69</v>
      </c>
      <c r="AJ15" s="105">
        <v>3</v>
      </c>
      <c r="AK15" s="105">
        <v>4</v>
      </c>
      <c r="AL15" s="105">
        <v>11</v>
      </c>
      <c r="AM15" s="105">
        <v>15</v>
      </c>
      <c r="AN15" s="105">
        <v>0</v>
      </c>
      <c r="AO15" s="105">
        <v>0</v>
      </c>
      <c r="AP15" s="105">
        <v>0</v>
      </c>
      <c r="AQ15" s="105">
        <v>2</v>
      </c>
      <c r="AR15" s="105">
        <v>5</v>
      </c>
      <c r="AS15" s="106">
        <v>7</v>
      </c>
    </row>
    <row r="16" spans="1:45" x14ac:dyDescent="0.25">
      <c r="A16" s="103" t="s">
        <v>162</v>
      </c>
      <c r="B16" s="104" t="s">
        <v>196</v>
      </c>
      <c r="C16" s="104" t="s">
        <v>197</v>
      </c>
      <c r="D16" s="104" t="s">
        <v>175</v>
      </c>
      <c r="E16" s="104" t="s">
        <v>166</v>
      </c>
      <c r="F16" s="104" t="s">
        <v>99</v>
      </c>
      <c r="G16" s="104" t="s">
        <v>60</v>
      </c>
      <c r="H16" s="104" t="s">
        <v>167</v>
      </c>
      <c r="I16" s="104" t="s">
        <v>65</v>
      </c>
      <c r="J16" s="105">
        <v>42</v>
      </c>
      <c r="K16" s="105">
        <v>125</v>
      </c>
      <c r="L16" s="105">
        <v>167</v>
      </c>
      <c r="M16" s="105">
        <v>42</v>
      </c>
      <c r="N16" s="105">
        <v>125</v>
      </c>
      <c r="O16" s="105">
        <v>167</v>
      </c>
      <c r="P16" s="105">
        <v>6</v>
      </c>
      <c r="Q16" s="105">
        <v>29</v>
      </c>
      <c r="R16" s="105">
        <v>96</v>
      </c>
      <c r="S16" s="105">
        <v>125</v>
      </c>
      <c r="T16" s="105">
        <v>5</v>
      </c>
      <c r="U16" s="105">
        <v>27</v>
      </c>
      <c r="V16" s="105">
        <v>106</v>
      </c>
      <c r="W16" s="105">
        <v>133</v>
      </c>
      <c r="X16" s="105">
        <v>4</v>
      </c>
      <c r="Y16" s="105">
        <v>0</v>
      </c>
      <c r="Z16" s="105">
        <v>0</v>
      </c>
      <c r="AA16" s="105">
        <v>0</v>
      </c>
      <c r="AB16" s="105">
        <v>0</v>
      </c>
      <c r="AC16" s="105">
        <v>0</v>
      </c>
      <c r="AD16" s="105">
        <v>0</v>
      </c>
      <c r="AE16" s="105">
        <v>0</v>
      </c>
      <c r="AF16" s="105">
        <v>0</v>
      </c>
      <c r="AG16" s="105">
        <v>98</v>
      </c>
      <c r="AH16" s="105">
        <v>327</v>
      </c>
      <c r="AI16" s="105">
        <v>425</v>
      </c>
      <c r="AJ16" s="105">
        <v>15</v>
      </c>
      <c r="AK16" s="105">
        <v>19</v>
      </c>
      <c r="AL16" s="105">
        <v>45</v>
      </c>
      <c r="AM16" s="105">
        <v>64</v>
      </c>
      <c r="AN16" s="105">
        <v>19</v>
      </c>
      <c r="AO16" s="105">
        <v>45</v>
      </c>
      <c r="AP16" s="105">
        <v>64</v>
      </c>
      <c r="AQ16" s="105">
        <v>9</v>
      </c>
      <c r="AR16" s="105">
        <v>23</v>
      </c>
      <c r="AS16" s="106">
        <v>32</v>
      </c>
    </row>
    <row r="17" spans="1:45" x14ac:dyDescent="0.25">
      <c r="A17" s="103" t="s">
        <v>190</v>
      </c>
      <c r="B17" s="104" t="s">
        <v>198</v>
      </c>
      <c r="C17" s="104" t="s">
        <v>199</v>
      </c>
      <c r="D17" s="104" t="s">
        <v>165</v>
      </c>
      <c r="E17" s="104" t="s">
        <v>200</v>
      </c>
      <c r="F17" s="104" t="s">
        <v>99</v>
      </c>
      <c r="G17" s="104" t="s">
        <v>60</v>
      </c>
      <c r="H17" s="104" t="s">
        <v>167</v>
      </c>
      <c r="I17" s="104" t="s">
        <v>65</v>
      </c>
      <c r="J17" s="105">
        <v>7</v>
      </c>
      <c r="K17" s="105">
        <v>9</v>
      </c>
      <c r="L17" s="105">
        <v>16</v>
      </c>
      <c r="M17" s="105">
        <v>7</v>
      </c>
      <c r="N17" s="105">
        <v>9</v>
      </c>
      <c r="O17" s="105">
        <v>16</v>
      </c>
      <c r="P17" s="105">
        <v>1</v>
      </c>
      <c r="Q17" s="105">
        <v>11</v>
      </c>
      <c r="R17" s="105">
        <v>13</v>
      </c>
      <c r="S17" s="105">
        <v>24</v>
      </c>
      <c r="T17" s="105">
        <v>1</v>
      </c>
      <c r="U17" s="105">
        <v>7</v>
      </c>
      <c r="V17" s="105">
        <v>6</v>
      </c>
      <c r="W17" s="105">
        <v>13</v>
      </c>
      <c r="X17" s="105">
        <v>1</v>
      </c>
      <c r="Y17" s="105">
        <v>0</v>
      </c>
      <c r="Z17" s="105">
        <v>0</v>
      </c>
      <c r="AA17" s="105">
        <v>0</v>
      </c>
      <c r="AB17" s="105">
        <v>0</v>
      </c>
      <c r="AC17" s="105">
        <v>0</v>
      </c>
      <c r="AD17" s="105">
        <v>0</v>
      </c>
      <c r="AE17" s="105">
        <v>0</v>
      </c>
      <c r="AF17" s="105">
        <v>0</v>
      </c>
      <c r="AG17" s="105">
        <v>25</v>
      </c>
      <c r="AH17" s="105">
        <v>28</v>
      </c>
      <c r="AI17" s="105">
        <v>53</v>
      </c>
      <c r="AJ17" s="105">
        <v>3</v>
      </c>
      <c r="AK17" s="105">
        <v>4</v>
      </c>
      <c r="AL17" s="105">
        <v>1</v>
      </c>
      <c r="AM17" s="105">
        <v>5</v>
      </c>
      <c r="AN17" s="105">
        <v>0</v>
      </c>
      <c r="AO17" s="105">
        <v>0</v>
      </c>
      <c r="AP17" s="105">
        <v>0</v>
      </c>
      <c r="AQ17" s="105">
        <v>5</v>
      </c>
      <c r="AR17" s="105">
        <v>8</v>
      </c>
      <c r="AS17" s="106">
        <v>13</v>
      </c>
    </row>
    <row r="18" spans="1:45" x14ac:dyDescent="0.25">
      <c r="A18" s="103" t="s">
        <v>162</v>
      </c>
      <c r="B18" s="104" t="s">
        <v>201</v>
      </c>
      <c r="C18" s="104" t="s">
        <v>202</v>
      </c>
      <c r="D18" s="104" t="s">
        <v>175</v>
      </c>
      <c r="E18" s="104" t="s">
        <v>166</v>
      </c>
      <c r="F18" s="104" t="s">
        <v>99</v>
      </c>
      <c r="G18" s="104" t="s">
        <v>60</v>
      </c>
      <c r="H18" s="104" t="s">
        <v>167</v>
      </c>
      <c r="I18" s="104" t="s">
        <v>65</v>
      </c>
      <c r="J18" s="105">
        <v>19</v>
      </c>
      <c r="K18" s="105">
        <v>72</v>
      </c>
      <c r="L18" s="105">
        <v>91</v>
      </c>
      <c r="M18" s="105">
        <v>26</v>
      </c>
      <c r="N18" s="105">
        <v>101</v>
      </c>
      <c r="O18" s="105">
        <v>127</v>
      </c>
      <c r="P18" s="105">
        <v>6</v>
      </c>
      <c r="Q18" s="105">
        <v>23</v>
      </c>
      <c r="R18" s="105">
        <v>56</v>
      </c>
      <c r="S18" s="105">
        <v>79</v>
      </c>
      <c r="T18" s="105">
        <v>4</v>
      </c>
      <c r="U18" s="105">
        <v>26</v>
      </c>
      <c r="V18" s="105">
        <v>112</v>
      </c>
      <c r="W18" s="105">
        <v>138</v>
      </c>
      <c r="X18" s="105">
        <v>6</v>
      </c>
      <c r="Y18" s="105">
        <v>0</v>
      </c>
      <c r="Z18" s="105">
        <v>0</v>
      </c>
      <c r="AA18" s="105">
        <v>0</v>
      </c>
      <c r="AB18" s="105">
        <v>0</v>
      </c>
      <c r="AC18" s="105">
        <v>0</v>
      </c>
      <c r="AD18" s="105">
        <v>0</v>
      </c>
      <c r="AE18" s="105">
        <v>0</v>
      </c>
      <c r="AF18" s="105">
        <v>0</v>
      </c>
      <c r="AG18" s="105">
        <v>75</v>
      </c>
      <c r="AH18" s="105">
        <v>269</v>
      </c>
      <c r="AI18" s="105">
        <v>344</v>
      </c>
      <c r="AJ18" s="105">
        <v>16</v>
      </c>
      <c r="AK18" s="105">
        <v>9</v>
      </c>
      <c r="AL18" s="105">
        <v>51</v>
      </c>
      <c r="AM18" s="105">
        <v>60</v>
      </c>
      <c r="AN18" s="105">
        <v>17</v>
      </c>
      <c r="AO18" s="105">
        <v>93</v>
      </c>
      <c r="AP18" s="105">
        <v>110</v>
      </c>
      <c r="AQ18" s="105">
        <v>17</v>
      </c>
      <c r="AR18" s="105">
        <v>18</v>
      </c>
      <c r="AS18" s="106">
        <v>35</v>
      </c>
    </row>
    <row r="19" spans="1:45" x14ac:dyDescent="0.25">
      <c r="A19" s="103" t="s">
        <v>162</v>
      </c>
      <c r="B19" s="104" t="s">
        <v>203</v>
      </c>
      <c r="C19" s="104" t="s">
        <v>204</v>
      </c>
      <c r="D19" s="104" t="s">
        <v>175</v>
      </c>
      <c r="E19" s="104" t="s">
        <v>166</v>
      </c>
      <c r="F19" s="104" t="s">
        <v>99</v>
      </c>
      <c r="G19" s="104" t="s">
        <v>60</v>
      </c>
      <c r="H19" s="104" t="s">
        <v>167</v>
      </c>
      <c r="I19" s="104" t="s">
        <v>65</v>
      </c>
      <c r="J19" s="105">
        <v>6</v>
      </c>
      <c r="K19" s="105">
        <v>45</v>
      </c>
      <c r="L19" s="105">
        <v>51</v>
      </c>
      <c r="M19" s="105">
        <v>6</v>
      </c>
      <c r="N19" s="105">
        <v>45</v>
      </c>
      <c r="O19" s="105">
        <v>51</v>
      </c>
      <c r="P19" s="105">
        <v>1</v>
      </c>
      <c r="Q19" s="105">
        <v>7</v>
      </c>
      <c r="R19" s="105">
        <v>28</v>
      </c>
      <c r="S19" s="105">
        <v>35</v>
      </c>
      <c r="T19" s="105">
        <v>1</v>
      </c>
      <c r="U19" s="105">
        <v>6</v>
      </c>
      <c r="V19" s="105">
        <v>22</v>
      </c>
      <c r="W19" s="105">
        <v>28</v>
      </c>
      <c r="X19" s="105">
        <v>1</v>
      </c>
      <c r="Y19" s="105">
        <v>0</v>
      </c>
      <c r="Z19" s="105">
        <v>0</v>
      </c>
      <c r="AA19" s="105">
        <v>0</v>
      </c>
      <c r="AB19" s="105">
        <v>0</v>
      </c>
      <c r="AC19" s="105">
        <v>0</v>
      </c>
      <c r="AD19" s="105">
        <v>0</v>
      </c>
      <c r="AE19" s="105">
        <v>0</v>
      </c>
      <c r="AF19" s="105">
        <v>0</v>
      </c>
      <c r="AG19" s="105">
        <v>19</v>
      </c>
      <c r="AH19" s="105">
        <v>95</v>
      </c>
      <c r="AI19" s="105">
        <v>114</v>
      </c>
      <c r="AJ19" s="105">
        <v>3</v>
      </c>
      <c r="AK19" s="105">
        <v>4</v>
      </c>
      <c r="AL19" s="105">
        <v>31</v>
      </c>
      <c r="AM19" s="105">
        <v>35</v>
      </c>
      <c r="AN19" s="105">
        <v>1</v>
      </c>
      <c r="AO19" s="105">
        <v>6</v>
      </c>
      <c r="AP19" s="105">
        <v>7</v>
      </c>
      <c r="AQ19" s="105">
        <v>7</v>
      </c>
      <c r="AR19" s="105">
        <v>15</v>
      </c>
      <c r="AS19" s="106">
        <v>22</v>
      </c>
    </row>
    <row r="20" spans="1:45" x14ac:dyDescent="0.25">
      <c r="A20" s="103" t="s">
        <v>162</v>
      </c>
      <c r="B20" s="104" t="s">
        <v>205</v>
      </c>
      <c r="C20" s="104" t="s">
        <v>206</v>
      </c>
      <c r="D20" s="104" t="s">
        <v>170</v>
      </c>
      <c r="E20" s="104" t="s">
        <v>171</v>
      </c>
      <c r="F20" s="104" t="s">
        <v>99</v>
      </c>
      <c r="G20" s="104" t="s">
        <v>60</v>
      </c>
      <c r="H20" s="104" t="s">
        <v>167</v>
      </c>
      <c r="I20" s="104" t="s">
        <v>65</v>
      </c>
      <c r="J20" s="105">
        <v>4</v>
      </c>
      <c r="K20" s="105">
        <v>17</v>
      </c>
      <c r="L20" s="105">
        <v>21</v>
      </c>
      <c r="M20" s="105">
        <v>4</v>
      </c>
      <c r="N20" s="105">
        <v>17</v>
      </c>
      <c r="O20" s="105">
        <v>21</v>
      </c>
      <c r="P20" s="105">
        <v>2</v>
      </c>
      <c r="Q20" s="105">
        <v>3</v>
      </c>
      <c r="R20" s="105">
        <v>19</v>
      </c>
      <c r="S20" s="105">
        <v>22</v>
      </c>
      <c r="T20" s="105">
        <v>2</v>
      </c>
      <c r="U20" s="105">
        <v>2</v>
      </c>
      <c r="V20" s="105">
        <v>12</v>
      </c>
      <c r="W20" s="105">
        <v>14</v>
      </c>
      <c r="X20" s="105">
        <v>2</v>
      </c>
      <c r="Y20" s="105">
        <v>0</v>
      </c>
      <c r="Z20" s="105">
        <v>0</v>
      </c>
      <c r="AA20" s="105">
        <v>0</v>
      </c>
      <c r="AB20" s="105">
        <v>0</v>
      </c>
      <c r="AC20" s="105">
        <v>0</v>
      </c>
      <c r="AD20" s="105">
        <v>0</v>
      </c>
      <c r="AE20" s="105">
        <v>0</v>
      </c>
      <c r="AF20" s="105">
        <v>0</v>
      </c>
      <c r="AG20" s="105">
        <v>9</v>
      </c>
      <c r="AH20" s="105">
        <v>48</v>
      </c>
      <c r="AI20" s="105">
        <v>57</v>
      </c>
      <c r="AJ20" s="105">
        <v>6</v>
      </c>
      <c r="AK20" s="105">
        <v>4</v>
      </c>
      <c r="AL20" s="105">
        <v>10</v>
      </c>
      <c r="AM20" s="105">
        <v>14</v>
      </c>
      <c r="AN20" s="105">
        <v>4</v>
      </c>
      <c r="AO20" s="105">
        <v>10</v>
      </c>
      <c r="AP20" s="105">
        <v>14</v>
      </c>
      <c r="AQ20" s="105">
        <v>4</v>
      </c>
      <c r="AR20" s="105">
        <v>7</v>
      </c>
      <c r="AS20" s="106">
        <v>11</v>
      </c>
    </row>
    <row r="21" spans="1:45" x14ac:dyDescent="0.25">
      <c r="A21" s="103" t="s">
        <v>162</v>
      </c>
      <c r="B21" s="104" t="s">
        <v>207</v>
      </c>
      <c r="C21" s="104" t="s">
        <v>208</v>
      </c>
      <c r="D21" s="104" t="s">
        <v>170</v>
      </c>
      <c r="E21" s="104" t="s">
        <v>171</v>
      </c>
      <c r="F21" s="104" t="s">
        <v>99</v>
      </c>
      <c r="G21" s="104" t="s">
        <v>60</v>
      </c>
      <c r="H21" s="104" t="s">
        <v>167</v>
      </c>
      <c r="I21" s="104" t="s">
        <v>65</v>
      </c>
      <c r="J21" s="105">
        <v>9</v>
      </c>
      <c r="K21" s="105">
        <v>52</v>
      </c>
      <c r="L21" s="105">
        <v>61</v>
      </c>
      <c r="M21" s="105">
        <v>9</v>
      </c>
      <c r="N21" s="105">
        <v>52</v>
      </c>
      <c r="O21" s="105">
        <v>61</v>
      </c>
      <c r="P21" s="105">
        <v>2</v>
      </c>
      <c r="Q21" s="105">
        <v>2</v>
      </c>
      <c r="R21" s="105">
        <v>16</v>
      </c>
      <c r="S21" s="105">
        <v>18</v>
      </c>
      <c r="T21" s="105">
        <v>2</v>
      </c>
      <c r="U21" s="105">
        <v>1</v>
      </c>
      <c r="V21" s="105">
        <v>5</v>
      </c>
      <c r="W21" s="105">
        <v>6</v>
      </c>
      <c r="X21" s="105">
        <v>1</v>
      </c>
      <c r="Y21" s="105">
        <v>0</v>
      </c>
      <c r="Z21" s="105">
        <v>0</v>
      </c>
      <c r="AA21" s="105">
        <v>0</v>
      </c>
      <c r="AB21" s="105">
        <v>0</v>
      </c>
      <c r="AC21" s="105">
        <v>0</v>
      </c>
      <c r="AD21" s="105">
        <v>0</v>
      </c>
      <c r="AE21" s="105">
        <v>0</v>
      </c>
      <c r="AF21" s="105">
        <v>0</v>
      </c>
      <c r="AG21" s="105">
        <v>12</v>
      </c>
      <c r="AH21" s="105">
        <v>73</v>
      </c>
      <c r="AI21" s="105">
        <v>85</v>
      </c>
      <c r="AJ21" s="105">
        <v>5</v>
      </c>
      <c r="AK21" s="105">
        <v>0</v>
      </c>
      <c r="AL21" s="105">
        <v>6</v>
      </c>
      <c r="AM21" s="105">
        <v>6</v>
      </c>
      <c r="AN21" s="105">
        <v>0</v>
      </c>
      <c r="AO21" s="105">
        <v>6</v>
      </c>
      <c r="AP21" s="105">
        <v>6</v>
      </c>
      <c r="AQ21" s="105">
        <v>5</v>
      </c>
      <c r="AR21" s="105">
        <v>2</v>
      </c>
      <c r="AS21" s="106">
        <v>7</v>
      </c>
    </row>
    <row r="22" spans="1:45" x14ac:dyDescent="0.25">
      <c r="A22" s="103" t="s">
        <v>162</v>
      </c>
      <c r="B22" s="104" t="s">
        <v>207</v>
      </c>
      <c r="C22" s="104" t="s">
        <v>208</v>
      </c>
      <c r="D22" s="104" t="s">
        <v>165</v>
      </c>
      <c r="E22" s="104" t="s">
        <v>171</v>
      </c>
      <c r="F22" s="104" t="s">
        <v>99</v>
      </c>
      <c r="G22" s="104" t="s">
        <v>60</v>
      </c>
      <c r="H22" s="104" t="s">
        <v>167</v>
      </c>
      <c r="I22" s="104" t="s">
        <v>65</v>
      </c>
      <c r="J22" s="105">
        <v>0</v>
      </c>
      <c r="K22" s="105">
        <v>0</v>
      </c>
      <c r="L22" s="105">
        <v>0</v>
      </c>
      <c r="M22" s="105">
        <v>0</v>
      </c>
      <c r="N22" s="105">
        <v>0</v>
      </c>
      <c r="O22" s="105">
        <v>0</v>
      </c>
      <c r="P22" s="105">
        <v>0</v>
      </c>
      <c r="Q22" s="105">
        <v>0</v>
      </c>
      <c r="R22" s="105">
        <v>0</v>
      </c>
      <c r="S22" s="105">
        <v>0</v>
      </c>
      <c r="T22" s="105">
        <v>0</v>
      </c>
      <c r="U22" s="105">
        <v>3</v>
      </c>
      <c r="V22" s="105">
        <v>10</v>
      </c>
      <c r="W22" s="105">
        <v>13</v>
      </c>
      <c r="X22" s="105">
        <v>1</v>
      </c>
      <c r="Y22" s="105">
        <v>0</v>
      </c>
      <c r="Z22" s="105">
        <v>0</v>
      </c>
      <c r="AA22" s="105">
        <v>0</v>
      </c>
      <c r="AB22" s="105">
        <v>0</v>
      </c>
      <c r="AC22" s="105">
        <v>0</v>
      </c>
      <c r="AD22" s="105">
        <v>0</v>
      </c>
      <c r="AE22" s="105">
        <v>0</v>
      </c>
      <c r="AF22" s="105">
        <v>0</v>
      </c>
      <c r="AG22" s="105">
        <v>3</v>
      </c>
      <c r="AH22" s="105">
        <v>10</v>
      </c>
      <c r="AI22" s="105">
        <v>13</v>
      </c>
      <c r="AJ22" s="105">
        <v>1</v>
      </c>
      <c r="AK22" s="105">
        <v>1</v>
      </c>
      <c r="AL22" s="105">
        <v>18</v>
      </c>
      <c r="AM22" s="105">
        <v>19</v>
      </c>
      <c r="AN22" s="105">
        <v>0</v>
      </c>
      <c r="AO22" s="105">
        <v>0</v>
      </c>
      <c r="AP22" s="105">
        <v>0</v>
      </c>
      <c r="AQ22" s="105">
        <v>2</v>
      </c>
      <c r="AR22" s="105">
        <v>2</v>
      </c>
      <c r="AS22" s="106">
        <v>4</v>
      </c>
    </row>
    <row r="23" spans="1:45" x14ac:dyDescent="0.25">
      <c r="A23" s="103" t="s">
        <v>209</v>
      </c>
      <c r="B23" s="104" t="s">
        <v>210</v>
      </c>
      <c r="C23" s="104" t="s">
        <v>211</v>
      </c>
      <c r="D23" s="104" t="s">
        <v>165</v>
      </c>
      <c r="E23" s="104" t="s">
        <v>171</v>
      </c>
      <c r="F23" s="104" t="s">
        <v>99</v>
      </c>
      <c r="G23" s="104" t="s">
        <v>60</v>
      </c>
      <c r="H23" s="104" t="s">
        <v>167</v>
      </c>
      <c r="I23" s="104" t="s">
        <v>65</v>
      </c>
      <c r="J23" s="105">
        <v>4</v>
      </c>
      <c r="K23" s="105">
        <v>9</v>
      </c>
      <c r="L23" s="105">
        <v>13</v>
      </c>
      <c r="M23" s="105">
        <v>4</v>
      </c>
      <c r="N23" s="105">
        <v>9</v>
      </c>
      <c r="O23" s="105">
        <v>13</v>
      </c>
      <c r="P23" s="105">
        <v>1</v>
      </c>
      <c r="Q23" s="105">
        <v>3</v>
      </c>
      <c r="R23" s="105">
        <v>5</v>
      </c>
      <c r="S23" s="105">
        <v>8</v>
      </c>
      <c r="T23" s="105">
        <v>1</v>
      </c>
      <c r="U23" s="105">
        <v>2</v>
      </c>
      <c r="V23" s="105">
        <v>9</v>
      </c>
      <c r="W23" s="105">
        <v>11</v>
      </c>
      <c r="X23" s="105">
        <v>1</v>
      </c>
      <c r="Y23" s="105">
        <v>0</v>
      </c>
      <c r="Z23" s="105">
        <v>0</v>
      </c>
      <c r="AA23" s="105">
        <v>0</v>
      </c>
      <c r="AB23" s="105">
        <v>0</v>
      </c>
      <c r="AC23" s="105">
        <v>0</v>
      </c>
      <c r="AD23" s="105">
        <v>0</v>
      </c>
      <c r="AE23" s="105">
        <v>0</v>
      </c>
      <c r="AF23" s="105">
        <v>0</v>
      </c>
      <c r="AG23" s="105">
        <v>9</v>
      </c>
      <c r="AH23" s="105">
        <v>23</v>
      </c>
      <c r="AI23" s="105">
        <v>32</v>
      </c>
      <c r="AJ23" s="105">
        <v>3</v>
      </c>
      <c r="AK23" s="105">
        <v>3</v>
      </c>
      <c r="AL23" s="105">
        <v>6</v>
      </c>
      <c r="AM23" s="105">
        <v>9</v>
      </c>
      <c r="AN23" s="105">
        <v>11</v>
      </c>
      <c r="AO23" s="105">
        <v>42</v>
      </c>
      <c r="AP23" s="105">
        <v>53</v>
      </c>
      <c r="AQ23" s="105">
        <v>4</v>
      </c>
      <c r="AR23" s="105">
        <v>7</v>
      </c>
      <c r="AS23" s="106">
        <v>11</v>
      </c>
    </row>
    <row r="24" spans="1:45" x14ac:dyDescent="0.25">
      <c r="A24" s="103" t="s">
        <v>181</v>
      </c>
      <c r="B24" s="104" t="s">
        <v>212</v>
      </c>
      <c r="C24" s="104" t="s">
        <v>213</v>
      </c>
      <c r="D24" s="104" t="s">
        <v>170</v>
      </c>
      <c r="E24" s="104" t="s">
        <v>166</v>
      </c>
      <c r="F24" s="104" t="s">
        <v>99</v>
      </c>
      <c r="G24" s="104" t="s">
        <v>60</v>
      </c>
      <c r="H24" s="104" t="s">
        <v>167</v>
      </c>
      <c r="I24" s="104" t="s">
        <v>65</v>
      </c>
      <c r="J24" s="105">
        <v>25</v>
      </c>
      <c r="K24" s="105">
        <v>76</v>
      </c>
      <c r="L24" s="105">
        <v>101</v>
      </c>
      <c r="M24" s="105">
        <v>25</v>
      </c>
      <c r="N24" s="105">
        <v>76</v>
      </c>
      <c r="O24" s="105">
        <v>101</v>
      </c>
      <c r="P24" s="105">
        <v>3</v>
      </c>
      <c r="Q24" s="105">
        <v>61</v>
      </c>
      <c r="R24" s="105">
        <v>151</v>
      </c>
      <c r="S24" s="105">
        <v>212</v>
      </c>
      <c r="T24" s="105">
        <v>7</v>
      </c>
      <c r="U24" s="105">
        <v>40</v>
      </c>
      <c r="V24" s="105">
        <v>107</v>
      </c>
      <c r="W24" s="105">
        <v>147</v>
      </c>
      <c r="X24" s="105">
        <v>5</v>
      </c>
      <c r="Y24" s="105">
        <v>0</v>
      </c>
      <c r="Z24" s="105">
        <v>0</v>
      </c>
      <c r="AA24" s="105">
        <v>0</v>
      </c>
      <c r="AB24" s="105">
        <v>0</v>
      </c>
      <c r="AC24" s="105">
        <v>0</v>
      </c>
      <c r="AD24" s="105">
        <v>0</v>
      </c>
      <c r="AE24" s="105">
        <v>0</v>
      </c>
      <c r="AF24" s="105">
        <v>0</v>
      </c>
      <c r="AG24" s="105">
        <v>126</v>
      </c>
      <c r="AH24" s="105">
        <v>334</v>
      </c>
      <c r="AI24" s="105">
        <v>460</v>
      </c>
      <c r="AJ24" s="105">
        <v>15</v>
      </c>
      <c r="AK24" s="105">
        <v>38</v>
      </c>
      <c r="AL24" s="105">
        <v>106</v>
      </c>
      <c r="AM24" s="105">
        <v>144</v>
      </c>
      <c r="AN24" s="105">
        <v>24</v>
      </c>
      <c r="AO24" s="105">
        <v>45</v>
      </c>
      <c r="AP24" s="105">
        <v>69</v>
      </c>
      <c r="AQ24" s="105">
        <v>10</v>
      </c>
      <c r="AR24" s="105">
        <v>17</v>
      </c>
      <c r="AS24" s="106">
        <v>27</v>
      </c>
    </row>
    <row r="25" spans="1:45" x14ac:dyDescent="0.25">
      <c r="A25" s="103" t="s">
        <v>181</v>
      </c>
      <c r="B25" s="104" t="s">
        <v>212</v>
      </c>
      <c r="C25" s="104" t="s">
        <v>213</v>
      </c>
      <c r="D25" s="104" t="s">
        <v>165</v>
      </c>
      <c r="E25" s="104" t="s">
        <v>166</v>
      </c>
      <c r="F25" s="104" t="s">
        <v>99</v>
      </c>
      <c r="G25" s="104" t="s">
        <v>60</v>
      </c>
      <c r="H25" s="104" t="s">
        <v>167</v>
      </c>
      <c r="I25" s="104" t="s">
        <v>65</v>
      </c>
      <c r="J25" s="105">
        <v>0</v>
      </c>
      <c r="K25" s="105">
        <v>0</v>
      </c>
      <c r="L25" s="105">
        <v>0</v>
      </c>
      <c r="M25" s="105">
        <v>0</v>
      </c>
      <c r="N25" s="105">
        <v>0</v>
      </c>
      <c r="O25" s="105">
        <v>0</v>
      </c>
      <c r="P25" s="105">
        <v>0</v>
      </c>
      <c r="Q25" s="105">
        <v>14</v>
      </c>
      <c r="R25" s="105">
        <v>32</v>
      </c>
      <c r="S25" s="105">
        <v>46</v>
      </c>
      <c r="T25" s="105">
        <v>1</v>
      </c>
      <c r="U25" s="105">
        <v>12</v>
      </c>
      <c r="V25" s="105">
        <v>20</v>
      </c>
      <c r="W25" s="105">
        <v>32</v>
      </c>
      <c r="X25" s="105">
        <v>1</v>
      </c>
      <c r="Y25" s="105">
        <v>0</v>
      </c>
      <c r="Z25" s="105">
        <v>0</v>
      </c>
      <c r="AA25" s="105">
        <v>0</v>
      </c>
      <c r="AB25" s="105">
        <v>0</v>
      </c>
      <c r="AC25" s="105">
        <v>0</v>
      </c>
      <c r="AD25" s="105">
        <v>0</v>
      </c>
      <c r="AE25" s="105">
        <v>0</v>
      </c>
      <c r="AF25" s="105">
        <v>0</v>
      </c>
      <c r="AG25" s="105">
        <v>26</v>
      </c>
      <c r="AH25" s="105">
        <v>52</v>
      </c>
      <c r="AI25" s="105">
        <v>78</v>
      </c>
      <c r="AJ25" s="105">
        <v>2</v>
      </c>
      <c r="AK25" s="105">
        <v>0</v>
      </c>
      <c r="AL25" s="105">
        <v>0</v>
      </c>
      <c r="AM25" s="105">
        <v>0</v>
      </c>
      <c r="AN25" s="105">
        <v>0</v>
      </c>
      <c r="AO25" s="105">
        <v>0</v>
      </c>
      <c r="AP25" s="105">
        <v>0</v>
      </c>
      <c r="AQ25" s="105">
        <v>5</v>
      </c>
      <c r="AR25" s="105">
        <v>6</v>
      </c>
      <c r="AS25" s="106">
        <v>11</v>
      </c>
    </row>
    <row r="26" spans="1:45" x14ac:dyDescent="0.25">
      <c r="A26" s="103" t="s">
        <v>172</v>
      </c>
      <c r="B26" s="104" t="s">
        <v>214</v>
      </c>
      <c r="C26" s="104" t="s">
        <v>215</v>
      </c>
      <c r="D26" s="104" t="s">
        <v>170</v>
      </c>
      <c r="E26" s="104" t="s">
        <v>171</v>
      </c>
      <c r="F26" s="104" t="s">
        <v>99</v>
      </c>
      <c r="G26" s="104" t="s">
        <v>60</v>
      </c>
      <c r="H26" s="104" t="s">
        <v>167</v>
      </c>
      <c r="I26" s="104" t="s">
        <v>65</v>
      </c>
      <c r="J26" s="105">
        <v>4</v>
      </c>
      <c r="K26" s="105">
        <v>5</v>
      </c>
      <c r="L26" s="105">
        <v>9</v>
      </c>
      <c r="M26" s="105">
        <v>4</v>
      </c>
      <c r="N26" s="105">
        <v>5</v>
      </c>
      <c r="O26" s="105">
        <v>9</v>
      </c>
      <c r="P26" s="105">
        <v>1</v>
      </c>
      <c r="Q26" s="105">
        <v>10</v>
      </c>
      <c r="R26" s="105">
        <v>7</v>
      </c>
      <c r="S26" s="105">
        <v>17</v>
      </c>
      <c r="T26" s="105">
        <v>1</v>
      </c>
      <c r="U26" s="105">
        <v>1</v>
      </c>
      <c r="V26" s="105">
        <v>11</v>
      </c>
      <c r="W26" s="105">
        <v>12</v>
      </c>
      <c r="X26" s="105">
        <v>1</v>
      </c>
      <c r="Y26" s="105">
        <v>0</v>
      </c>
      <c r="Z26" s="105">
        <v>0</v>
      </c>
      <c r="AA26" s="105">
        <v>0</v>
      </c>
      <c r="AB26" s="105">
        <v>0</v>
      </c>
      <c r="AC26" s="105">
        <v>0</v>
      </c>
      <c r="AD26" s="105">
        <v>0</v>
      </c>
      <c r="AE26" s="105">
        <v>0</v>
      </c>
      <c r="AF26" s="105">
        <v>0</v>
      </c>
      <c r="AG26" s="105">
        <v>15</v>
      </c>
      <c r="AH26" s="105">
        <v>23</v>
      </c>
      <c r="AI26" s="105">
        <v>38</v>
      </c>
      <c r="AJ26" s="105">
        <v>3</v>
      </c>
      <c r="AK26" s="105">
        <v>2</v>
      </c>
      <c r="AL26" s="105">
        <v>1</v>
      </c>
      <c r="AM26" s="105">
        <v>3</v>
      </c>
      <c r="AN26" s="105">
        <v>12</v>
      </c>
      <c r="AO26" s="105">
        <v>5</v>
      </c>
      <c r="AP26" s="105">
        <v>17</v>
      </c>
      <c r="AQ26" s="105">
        <v>4</v>
      </c>
      <c r="AR26" s="105">
        <v>3</v>
      </c>
      <c r="AS26" s="106">
        <v>7</v>
      </c>
    </row>
    <row r="27" spans="1:45" x14ac:dyDescent="0.25">
      <c r="A27" s="103" t="s">
        <v>216</v>
      </c>
      <c r="B27" s="104" t="s">
        <v>217</v>
      </c>
      <c r="C27" s="104" t="s">
        <v>218</v>
      </c>
      <c r="D27" s="104" t="s">
        <v>165</v>
      </c>
      <c r="E27" s="104" t="s">
        <v>171</v>
      </c>
      <c r="F27" s="104" t="s">
        <v>99</v>
      </c>
      <c r="G27" s="104" t="s">
        <v>60</v>
      </c>
      <c r="H27" s="104" t="s">
        <v>167</v>
      </c>
      <c r="I27" s="104" t="s">
        <v>65</v>
      </c>
      <c r="J27" s="105">
        <v>1</v>
      </c>
      <c r="K27" s="105">
        <v>13</v>
      </c>
      <c r="L27" s="105">
        <v>14</v>
      </c>
      <c r="M27" s="105">
        <v>1</v>
      </c>
      <c r="N27" s="105">
        <v>13</v>
      </c>
      <c r="O27" s="105">
        <v>14</v>
      </c>
      <c r="P27" s="105">
        <v>1</v>
      </c>
      <c r="Q27" s="105">
        <v>2</v>
      </c>
      <c r="R27" s="105">
        <v>11</v>
      </c>
      <c r="S27" s="105">
        <v>13</v>
      </c>
      <c r="T27" s="105">
        <v>1</v>
      </c>
      <c r="U27" s="105">
        <v>3</v>
      </c>
      <c r="V27" s="105">
        <v>7</v>
      </c>
      <c r="W27" s="105">
        <v>10</v>
      </c>
      <c r="X27" s="105">
        <v>1</v>
      </c>
      <c r="Y27" s="105">
        <v>0</v>
      </c>
      <c r="Z27" s="105">
        <v>0</v>
      </c>
      <c r="AA27" s="105">
        <v>0</v>
      </c>
      <c r="AB27" s="105">
        <v>0</v>
      </c>
      <c r="AC27" s="105">
        <v>0</v>
      </c>
      <c r="AD27" s="105">
        <v>0</v>
      </c>
      <c r="AE27" s="105">
        <v>0</v>
      </c>
      <c r="AF27" s="105">
        <v>0</v>
      </c>
      <c r="AG27" s="105">
        <v>6</v>
      </c>
      <c r="AH27" s="105">
        <v>31</v>
      </c>
      <c r="AI27" s="105">
        <v>37</v>
      </c>
      <c r="AJ27" s="105">
        <v>3</v>
      </c>
      <c r="AK27" s="105">
        <v>6</v>
      </c>
      <c r="AL27" s="105">
        <v>15</v>
      </c>
      <c r="AM27" s="105">
        <v>21</v>
      </c>
      <c r="AN27" s="105">
        <v>4</v>
      </c>
      <c r="AO27" s="105">
        <v>32</v>
      </c>
      <c r="AP27" s="105">
        <v>36</v>
      </c>
      <c r="AQ27" s="105">
        <v>4</v>
      </c>
      <c r="AR27" s="105">
        <v>5</v>
      </c>
      <c r="AS27" s="106">
        <v>9</v>
      </c>
    </row>
    <row r="28" spans="1:45" x14ac:dyDescent="0.25">
      <c r="A28" s="103" t="s">
        <v>181</v>
      </c>
      <c r="B28" s="104" t="s">
        <v>219</v>
      </c>
      <c r="C28" s="104" t="s">
        <v>220</v>
      </c>
      <c r="D28" s="104" t="s">
        <v>170</v>
      </c>
      <c r="E28" s="104" t="s">
        <v>166</v>
      </c>
      <c r="F28" s="104" t="s">
        <v>99</v>
      </c>
      <c r="G28" s="104" t="s">
        <v>60</v>
      </c>
      <c r="H28" s="104" t="s">
        <v>167</v>
      </c>
      <c r="I28" s="104" t="s">
        <v>65</v>
      </c>
      <c r="J28" s="105">
        <v>7</v>
      </c>
      <c r="K28" s="105">
        <v>19</v>
      </c>
      <c r="L28" s="105">
        <v>26</v>
      </c>
      <c r="M28" s="105">
        <v>7</v>
      </c>
      <c r="N28" s="105">
        <v>19</v>
      </c>
      <c r="O28" s="105">
        <v>26</v>
      </c>
      <c r="P28" s="105">
        <v>1</v>
      </c>
      <c r="Q28" s="105">
        <v>11</v>
      </c>
      <c r="R28" s="105">
        <v>16</v>
      </c>
      <c r="S28" s="105">
        <v>27</v>
      </c>
      <c r="T28" s="105">
        <v>1</v>
      </c>
      <c r="U28" s="105">
        <v>7</v>
      </c>
      <c r="V28" s="105">
        <v>21</v>
      </c>
      <c r="W28" s="105">
        <v>28</v>
      </c>
      <c r="X28" s="105">
        <v>1</v>
      </c>
      <c r="Y28" s="105">
        <v>0</v>
      </c>
      <c r="Z28" s="105">
        <v>0</v>
      </c>
      <c r="AA28" s="105">
        <v>0</v>
      </c>
      <c r="AB28" s="105">
        <v>0</v>
      </c>
      <c r="AC28" s="105">
        <v>0</v>
      </c>
      <c r="AD28" s="105">
        <v>0</v>
      </c>
      <c r="AE28" s="105">
        <v>0</v>
      </c>
      <c r="AF28" s="105">
        <v>0</v>
      </c>
      <c r="AG28" s="105">
        <v>25</v>
      </c>
      <c r="AH28" s="105">
        <v>56</v>
      </c>
      <c r="AI28" s="105">
        <v>81</v>
      </c>
      <c r="AJ28" s="105">
        <v>3</v>
      </c>
      <c r="AK28" s="105">
        <v>12</v>
      </c>
      <c r="AL28" s="105">
        <v>21</v>
      </c>
      <c r="AM28" s="105">
        <v>33</v>
      </c>
      <c r="AN28" s="105">
        <v>0</v>
      </c>
      <c r="AO28" s="105">
        <v>0</v>
      </c>
      <c r="AP28" s="105">
        <v>0</v>
      </c>
      <c r="AQ28" s="105">
        <v>6</v>
      </c>
      <c r="AR28" s="105">
        <v>11</v>
      </c>
      <c r="AS28" s="106">
        <v>17</v>
      </c>
    </row>
    <row r="29" spans="1:45" x14ac:dyDescent="0.25">
      <c r="A29" s="103" t="s">
        <v>181</v>
      </c>
      <c r="B29" s="104" t="s">
        <v>221</v>
      </c>
      <c r="C29" s="104" t="s">
        <v>222</v>
      </c>
      <c r="D29" s="104" t="s">
        <v>175</v>
      </c>
      <c r="E29" s="104" t="s">
        <v>176</v>
      </c>
      <c r="F29" s="104" t="s">
        <v>104</v>
      </c>
      <c r="G29" s="104" t="s">
        <v>60</v>
      </c>
      <c r="H29" s="104" t="s">
        <v>167</v>
      </c>
      <c r="I29" s="104" t="s">
        <v>66</v>
      </c>
      <c r="J29" s="105">
        <v>0</v>
      </c>
      <c r="K29" s="105">
        <v>3</v>
      </c>
      <c r="L29" s="105">
        <v>3</v>
      </c>
      <c r="M29" s="105">
        <v>0</v>
      </c>
      <c r="N29" s="105">
        <v>5</v>
      </c>
      <c r="O29" s="105">
        <v>5</v>
      </c>
      <c r="P29" s="105">
        <v>2</v>
      </c>
      <c r="Q29" s="105">
        <v>0</v>
      </c>
      <c r="R29" s="105">
        <v>2</v>
      </c>
      <c r="S29" s="105">
        <v>2</v>
      </c>
      <c r="T29" s="105">
        <v>1</v>
      </c>
      <c r="U29" s="105">
        <v>0</v>
      </c>
      <c r="V29" s="105">
        <v>0</v>
      </c>
      <c r="W29" s="105">
        <v>0</v>
      </c>
      <c r="X29" s="105">
        <v>0</v>
      </c>
      <c r="Y29" s="105">
        <v>0</v>
      </c>
      <c r="Z29" s="105">
        <v>6</v>
      </c>
      <c r="AA29" s="105">
        <v>6</v>
      </c>
      <c r="AB29" s="105">
        <v>2</v>
      </c>
      <c r="AC29" s="105">
        <v>0</v>
      </c>
      <c r="AD29" s="105">
        <v>0</v>
      </c>
      <c r="AE29" s="105">
        <v>0</v>
      </c>
      <c r="AF29" s="105">
        <v>0</v>
      </c>
      <c r="AG29" s="105">
        <v>0</v>
      </c>
      <c r="AH29" s="105">
        <v>13</v>
      </c>
      <c r="AI29" s="105">
        <v>13</v>
      </c>
      <c r="AJ29" s="105">
        <v>5</v>
      </c>
      <c r="AK29" s="105">
        <v>1</v>
      </c>
      <c r="AL29" s="105">
        <v>8</v>
      </c>
      <c r="AM29" s="105">
        <v>9</v>
      </c>
      <c r="AN29" s="105">
        <v>0</v>
      </c>
      <c r="AO29" s="105">
        <v>16</v>
      </c>
      <c r="AP29" s="105">
        <v>16</v>
      </c>
      <c r="AQ29" s="105">
        <v>1</v>
      </c>
      <c r="AR29" s="105">
        <v>3</v>
      </c>
      <c r="AS29" s="106">
        <v>4</v>
      </c>
    </row>
    <row r="30" spans="1:45" x14ac:dyDescent="0.25">
      <c r="A30" s="103" t="s">
        <v>181</v>
      </c>
      <c r="B30" s="104" t="s">
        <v>223</v>
      </c>
      <c r="C30" s="104" t="s">
        <v>224</v>
      </c>
      <c r="D30" s="104" t="s">
        <v>170</v>
      </c>
      <c r="E30" s="104" t="s">
        <v>225</v>
      </c>
      <c r="F30" s="104" t="s">
        <v>12</v>
      </c>
      <c r="G30" s="104" t="s">
        <v>226</v>
      </c>
      <c r="H30" s="104" t="s">
        <v>227</v>
      </c>
      <c r="I30" s="104" t="s">
        <v>65</v>
      </c>
      <c r="J30" s="105">
        <v>236</v>
      </c>
      <c r="K30" s="105">
        <v>129</v>
      </c>
      <c r="L30" s="105">
        <v>365</v>
      </c>
      <c r="M30" s="105">
        <v>253</v>
      </c>
      <c r="N30" s="105">
        <v>133</v>
      </c>
      <c r="O30" s="105">
        <v>386</v>
      </c>
      <c r="P30" s="105">
        <v>13</v>
      </c>
      <c r="Q30" s="105">
        <v>157</v>
      </c>
      <c r="R30" s="105">
        <v>108</v>
      </c>
      <c r="S30" s="105">
        <v>265</v>
      </c>
      <c r="T30" s="105">
        <v>15</v>
      </c>
      <c r="U30" s="105">
        <v>132</v>
      </c>
      <c r="V30" s="105">
        <v>68</v>
      </c>
      <c r="W30" s="105">
        <v>200</v>
      </c>
      <c r="X30" s="105">
        <v>14</v>
      </c>
      <c r="Y30" s="105">
        <v>0</v>
      </c>
      <c r="Z30" s="105">
        <v>0</v>
      </c>
      <c r="AA30" s="105">
        <v>0</v>
      </c>
      <c r="AB30" s="105">
        <v>0</v>
      </c>
      <c r="AC30" s="105">
        <v>0</v>
      </c>
      <c r="AD30" s="105">
        <v>0</v>
      </c>
      <c r="AE30" s="105">
        <v>0</v>
      </c>
      <c r="AF30" s="105">
        <v>0</v>
      </c>
      <c r="AG30" s="105">
        <v>542</v>
      </c>
      <c r="AH30" s="105">
        <v>309</v>
      </c>
      <c r="AI30" s="105">
        <v>851</v>
      </c>
      <c r="AJ30" s="105">
        <v>42</v>
      </c>
      <c r="AK30" s="105">
        <v>155</v>
      </c>
      <c r="AL30" s="105">
        <v>88</v>
      </c>
      <c r="AM30" s="105">
        <v>243</v>
      </c>
      <c r="AN30" s="105">
        <v>70</v>
      </c>
      <c r="AO30" s="105">
        <v>47</v>
      </c>
      <c r="AP30" s="105">
        <v>117</v>
      </c>
      <c r="AQ30" s="105">
        <v>149</v>
      </c>
      <c r="AR30" s="105">
        <v>156</v>
      </c>
      <c r="AS30" s="106">
        <v>305</v>
      </c>
    </row>
    <row r="31" spans="1:45" x14ac:dyDescent="0.25">
      <c r="A31" s="103" t="s">
        <v>162</v>
      </c>
      <c r="B31" s="104" t="s">
        <v>228</v>
      </c>
      <c r="C31" s="104" t="s">
        <v>229</v>
      </c>
      <c r="D31" s="104" t="s">
        <v>170</v>
      </c>
      <c r="E31" s="104" t="s">
        <v>225</v>
      </c>
      <c r="F31" s="104" t="s">
        <v>12</v>
      </c>
      <c r="G31" s="104" t="s">
        <v>226</v>
      </c>
      <c r="H31" s="104" t="s">
        <v>227</v>
      </c>
      <c r="I31" s="104" t="s">
        <v>65</v>
      </c>
      <c r="J31" s="105">
        <v>118</v>
      </c>
      <c r="K31" s="105">
        <v>128</v>
      </c>
      <c r="L31" s="105">
        <v>246</v>
      </c>
      <c r="M31" s="105">
        <v>127</v>
      </c>
      <c r="N31" s="105">
        <v>132</v>
      </c>
      <c r="O31" s="105">
        <v>259</v>
      </c>
      <c r="P31" s="105">
        <v>7</v>
      </c>
      <c r="Q31" s="105">
        <v>106</v>
      </c>
      <c r="R31" s="105">
        <v>113</v>
      </c>
      <c r="S31" s="105">
        <v>219</v>
      </c>
      <c r="T31" s="105">
        <v>14</v>
      </c>
      <c r="U31" s="105">
        <v>84</v>
      </c>
      <c r="V31" s="105">
        <v>71</v>
      </c>
      <c r="W31" s="105">
        <v>155</v>
      </c>
      <c r="X31" s="105">
        <v>13</v>
      </c>
      <c r="Y31" s="105">
        <v>0</v>
      </c>
      <c r="Z31" s="105">
        <v>0</v>
      </c>
      <c r="AA31" s="105">
        <v>0</v>
      </c>
      <c r="AB31" s="105">
        <v>0</v>
      </c>
      <c r="AC31" s="105">
        <v>0</v>
      </c>
      <c r="AD31" s="105">
        <v>0</v>
      </c>
      <c r="AE31" s="105">
        <v>0</v>
      </c>
      <c r="AF31" s="105">
        <v>0</v>
      </c>
      <c r="AG31" s="105">
        <v>317</v>
      </c>
      <c r="AH31" s="105">
        <v>316</v>
      </c>
      <c r="AI31" s="105">
        <v>633</v>
      </c>
      <c r="AJ31" s="105">
        <v>34</v>
      </c>
      <c r="AK31" s="105">
        <v>83</v>
      </c>
      <c r="AL31" s="105">
        <v>64</v>
      </c>
      <c r="AM31" s="105">
        <v>147</v>
      </c>
      <c r="AN31" s="105">
        <v>83</v>
      </c>
      <c r="AO31" s="105">
        <v>64</v>
      </c>
      <c r="AP31" s="105">
        <v>147</v>
      </c>
      <c r="AQ31" s="105">
        <v>38</v>
      </c>
      <c r="AR31" s="105">
        <v>63</v>
      </c>
      <c r="AS31" s="106">
        <v>101</v>
      </c>
    </row>
    <row r="32" spans="1:45" x14ac:dyDescent="0.25">
      <c r="A32" s="103" t="s">
        <v>162</v>
      </c>
      <c r="B32" s="104" t="s">
        <v>228</v>
      </c>
      <c r="C32" s="104" t="s">
        <v>229</v>
      </c>
      <c r="D32" s="104" t="s">
        <v>165</v>
      </c>
      <c r="E32" s="104" t="s">
        <v>225</v>
      </c>
      <c r="F32" s="104" t="s">
        <v>12</v>
      </c>
      <c r="G32" s="104" t="s">
        <v>226</v>
      </c>
      <c r="H32" s="104" t="s">
        <v>227</v>
      </c>
      <c r="I32" s="104" t="s">
        <v>65</v>
      </c>
      <c r="J32" s="105">
        <v>107</v>
      </c>
      <c r="K32" s="105">
        <v>59</v>
      </c>
      <c r="L32" s="105">
        <v>166</v>
      </c>
      <c r="M32" s="105">
        <v>125</v>
      </c>
      <c r="N32" s="105">
        <v>63</v>
      </c>
      <c r="O32" s="105">
        <v>188</v>
      </c>
      <c r="P32" s="105">
        <v>7</v>
      </c>
      <c r="Q32" s="105">
        <v>59</v>
      </c>
      <c r="R32" s="105">
        <v>43</v>
      </c>
      <c r="S32" s="105">
        <v>102</v>
      </c>
      <c r="T32" s="105">
        <v>5</v>
      </c>
      <c r="U32" s="105">
        <v>59</v>
      </c>
      <c r="V32" s="105">
        <v>46</v>
      </c>
      <c r="W32" s="105">
        <v>105</v>
      </c>
      <c r="X32" s="105">
        <v>6</v>
      </c>
      <c r="Y32" s="105">
        <v>0</v>
      </c>
      <c r="Z32" s="105">
        <v>0</v>
      </c>
      <c r="AA32" s="105">
        <v>0</v>
      </c>
      <c r="AB32" s="105">
        <v>0</v>
      </c>
      <c r="AC32" s="105">
        <v>0</v>
      </c>
      <c r="AD32" s="105">
        <v>0</v>
      </c>
      <c r="AE32" s="105">
        <v>0</v>
      </c>
      <c r="AF32" s="105">
        <v>0</v>
      </c>
      <c r="AG32" s="105">
        <v>243</v>
      </c>
      <c r="AH32" s="105">
        <v>152</v>
      </c>
      <c r="AI32" s="105">
        <v>395</v>
      </c>
      <c r="AJ32" s="105">
        <v>18</v>
      </c>
      <c r="AK32" s="105">
        <v>59</v>
      </c>
      <c r="AL32" s="105">
        <v>36</v>
      </c>
      <c r="AM32" s="105">
        <v>95</v>
      </c>
      <c r="AN32" s="105">
        <v>59</v>
      </c>
      <c r="AO32" s="105">
        <v>36</v>
      </c>
      <c r="AP32" s="105">
        <v>95</v>
      </c>
      <c r="AQ32" s="105">
        <v>55</v>
      </c>
      <c r="AR32" s="105">
        <v>28</v>
      </c>
      <c r="AS32" s="106">
        <v>83</v>
      </c>
    </row>
    <row r="33" spans="1:45" x14ac:dyDescent="0.25">
      <c r="A33" s="103" t="s">
        <v>172</v>
      </c>
      <c r="B33" s="104" t="s">
        <v>230</v>
      </c>
      <c r="C33" s="104" t="s">
        <v>231</v>
      </c>
      <c r="D33" s="104" t="s">
        <v>170</v>
      </c>
      <c r="E33" s="104" t="s">
        <v>225</v>
      </c>
      <c r="F33" s="104" t="s">
        <v>12</v>
      </c>
      <c r="G33" s="104" t="s">
        <v>226</v>
      </c>
      <c r="H33" s="104" t="s">
        <v>227</v>
      </c>
      <c r="I33" s="104" t="s">
        <v>65</v>
      </c>
      <c r="J33" s="105">
        <v>213</v>
      </c>
      <c r="K33" s="105">
        <v>126</v>
      </c>
      <c r="L33" s="105">
        <v>339</v>
      </c>
      <c r="M33" s="105">
        <v>213</v>
      </c>
      <c r="N33" s="105">
        <v>126</v>
      </c>
      <c r="O33" s="105">
        <v>339</v>
      </c>
      <c r="P33" s="105">
        <v>11</v>
      </c>
      <c r="Q33" s="105">
        <v>157</v>
      </c>
      <c r="R33" s="105">
        <v>121</v>
      </c>
      <c r="S33" s="105">
        <v>278</v>
      </c>
      <c r="T33" s="105">
        <v>12</v>
      </c>
      <c r="U33" s="105">
        <v>136</v>
      </c>
      <c r="V33" s="105">
        <v>106</v>
      </c>
      <c r="W33" s="105">
        <v>242</v>
      </c>
      <c r="X33" s="105">
        <v>11</v>
      </c>
      <c r="Y33" s="105">
        <v>0</v>
      </c>
      <c r="Z33" s="105">
        <v>0</v>
      </c>
      <c r="AA33" s="105">
        <v>0</v>
      </c>
      <c r="AB33" s="105">
        <v>0</v>
      </c>
      <c r="AC33" s="105">
        <v>0</v>
      </c>
      <c r="AD33" s="105">
        <v>0</v>
      </c>
      <c r="AE33" s="105">
        <v>0</v>
      </c>
      <c r="AF33" s="105">
        <v>0</v>
      </c>
      <c r="AG33" s="105">
        <v>506</v>
      </c>
      <c r="AH33" s="105">
        <v>353</v>
      </c>
      <c r="AI33" s="105">
        <v>859</v>
      </c>
      <c r="AJ33" s="105">
        <v>34</v>
      </c>
      <c r="AK33" s="105">
        <v>94</v>
      </c>
      <c r="AL33" s="105">
        <v>89</v>
      </c>
      <c r="AM33" s="105">
        <v>183</v>
      </c>
      <c r="AN33" s="105">
        <v>94</v>
      </c>
      <c r="AO33" s="105">
        <v>89</v>
      </c>
      <c r="AP33" s="105">
        <v>183</v>
      </c>
      <c r="AQ33" s="105">
        <v>32</v>
      </c>
      <c r="AR33" s="105">
        <v>89</v>
      </c>
      <c r="AS33" s="106">
        <v>121</v>
      </c>
    </row>
    <row r="34" spans="1:45" x14ac:dyDescent="0.25">
      <c r="A34" s="103" t="s">
        <v>172</v>
      </c>
      <c r="B34" s="104" t="s">
        <v>230</v>
      </c>
      <c r="C34" s="104" t="s">
        <v>231</v>
      </c>
      <c r="D34" s="104" t="s">
        <v>165</v>
      </c>
      <c r="E34" s="104" t="s">
        <v>225</v>
      </c>
      <c r="F34" s="104" t="s">
        <v>12</v>
      </c>
      <c r="G34" s="104" t="s">
        <v>226</v>
      </c>
      <c r="H34" s="104" t="s">
        <v>227</v>
      </c>
      <c r="I34" s="104" t="s">
        <v>65</v>
      </c>
      <c r="J34" s="105">
        <v>111</v>
      </c>
      <c r="K34" s="105">
        <v>104</v>
      </c>
      <c r="L34" s="105">
        <v>215</v>
      </c>
      <c r="M34" s="105">
        <v>111</v>
      </c>
      <c r="N34" s="105">
        <v>104</v>
      </c>
      <c r="O34" s="105">
        <v>215</v>
      </c>
      <c r="P34" s="105">
        <v>6</v>
      </c>
      <c r="Q34" s="105">
        <v>75</v>
      </c>
      <c r="R34" s="105">
        <v>58</v>
      </c>
      <c r="S34" s="105">
        <v>133</v>
      </c>
      <c r="T34" s="105">
        <v>8</v>
      </c>
      <c r="U34" s="105">
        <v>64</v>
      </c>
      <c r="V34" s="105">
        <v>59</v>
      </c>
      <c r="W34" s="105">
        <v>123</v>
      </c>
      <c r="X34" s="105">
        <v>8</v>
      </c>
      <c r="Y34" s="105">
        <v>0</v>
      </c>
      <c r="Z34" s="105">
        <v>0</v>
      </c>
      <c r="AA34" s="105">
        <v>0</v>
      </c>
      <c r="AB34" s="105">
        <v>0</v>
      </c>
      <c r="AC34" s="105">
        <v>0</v>
      </c>
      <c r="AD34" s="105">
        <v>0</v>
      </c>
      <c r="AE34" s="105">
        <v>0</v>
      </c>
      <c r="AF34" s="105">
        <v>0</v>
      </c>
      <c r="AG34" s="105">
        <v>250</v>
      </c>
      <c r="AH34" s="105">
        <v>221</v>
      </c>
      <c r="AI34" s="105">
        <v>471</v>
      </c>
      <c r="AJ34" s="105">
        <v>22</v>
      </c>
      <c r="AK34" s="105">
        <v>74</v>
      </c>
      <c r="AL34" s="105">
        <v>82</v>
      </c>
      <c r="AM34" s="105">
        <v>156</v>
      </c>
      <c r="AN34" s="105">
        <v>74</v>
      </c>
      <c r="AO34" s="105">
        <v>82</v>
      </c>
      <c r="AP34" s="105">
        <v>156</v>
      </c>
      <c r="AQ34" s="105">
        <v>50</v>
      </c>
      <c r="AR34" s="105">
        <v>41</v>
      </c>
      <c r="AS34" s="106">
        <v>91</v>
      </c>
    </row>
    <row r="35" spans="1:45" x14ac:dyDescent="0.25">
      <c r="A35" s="103" t="s">
        <v>162</v>
      </c>
      <c r="B35" s="104" t="s">
        <v>232</v>
      </c>
      <c r="C35" s="104" t="s">
        <v>233</v>
      </c>
      <c r="D35" s="104" t="s">
        <v>170</v>
      </c>
      <c r="E35" s="104" t="s">
        <v>225</v>
      </c>
      <c r="F35" s="104" t="s">
        <v>12</v>
      </c>
      <c r="G35" s="104" t="s">
        <v>226</v>
      </c>
      <c r="H35" s="104" t="s">
        <v>227</v>
      </c>
      <c r="I35" s="104" t="s">
        <v>65</v>
      </c>
      <c r="J35" s="105">
        <v>340</v>
      </c>
      <c r="K35" s="105">
        <v>228</v>
      </c>
      <c r="L35" s="105">
        <v>568</v>
      </c>
      <c r="M35" s="105">
        <v>362</v>
      </c>
      <c r="N35" s="105">
        <v>237</v>
      </c>
      <c r="O35" s="105">
        <v>599</v>
      </c>
      <c r="P35" s="105">
        <v>14</v>
      </c>
      <c r="Q35" s="105">
        <v>147</v>
      </c>
      <c r="R35" s="105">
        <v>94</v>
      </c>
      <c r="S35" s="105">
        <v>241</v>
      </c>
      <c r="T35" s="105">
        <v>12</v>
      </c>
      <c r="U35" s="105">
        <v>153</v>
      </c>
      <c r="V35" s="105">
        <v>88</v>
      </c>
      <c r="W35" s="105">
        <v>241</v>
      </c>
      <c r="X35" s="105">
        <v>14</v>
      </c>
      <c r="Y35" s="105">
        <v>0</v>
      </c>
      <c r="Z35" s="105">
        <v>0</v>
      </c>
      <c r="AA35" s="105">
        <v>0</v>
      </c>
      <c r="AB35" s="105">
        <v>0</v>
      </c>
      <c r="AC35" s="105">
        <v>0</v>
      </c>
      <c r="AD35" s="105">
        <v>0</v>
      </c>
      <c r="AE35" s="105">
        <v>0</v>
      </c>
      <c r="AF35" s="105">
        <v>0</v>
      </c>
      <c r="AG35" s="105">
        <v>662</v>
      </c>
      <c r="AH35" s="105">
        <v>419</v>
      </c>
      <c r="AI35" s="105">
        <v>1081</v>
      </c>
      <c r="AJ35" s="105">
        <v>40</v>
      </c>
      <c r="AK35" s="105">
        <v>158</v>
      </c>
      <c r="AL35" s="105">
        <v>73</v>
      </c>
      <c r="AM35" s="105">
        <v>231</v>
      </c>
      <c r="AN35" s="105">
        <v>111</v>
      </c>
      <c r="AO35" s="105">
        <v>57</v>
      </c>
      <c r="AP35" s="105">
        <v>168</v>
      </c>
      <c r="AQ35" s="105">
        <v>22</v>
      </c>
      <c r="AR35" s="105">
        <v>15</v>
      </c>
      <c r="AS35" s="106">
        <v>37</v>
      </c>
    </row>
    <row r="36" spans="1:45" x14ac:dyDescent="0.25">
      <c r="A36" s="103" t="s">
        <v>162</v>
      </c>
      <c r="B36" s="104" t="s">
        <v>232</v>
      </c>
      <c r="C36" s="104" t="s">
        <v>233</v>
      </c>
      <c r="D36" s="104" t="s">
        <v>165</v>
      </c>
      <c r="E36" s="104" t="s">
        <v>225</v>
      </c>
      <c r="F36" s="104" t="s">
        <v>12</v>
      </c>
      <c r="G36" s="104" t="s">
        <v>226</v>
      </c>
      <c r="H36" s="104" t="s">
        <v>227</v>
      </c>
      <c r="I36" s="104" t="s">
        <v>65</v>
      </c>
      <c r="J36" s="105">
        <v>79</v>
      </c>
      <c r="K36" s="105">
        <v>16</v>
      </c>
      <c r="L36" s="105">
        <v>95</v>
      </c>
      <c r="M36" s="105">
        <v>85</v>
      </c>
      <c r="N36" s="105">
        <v>16</v>
      </c>
      <c r="O36" s="105">
        <v>101</v>
      </c>
      <c r="P36" s="105">
        <v>2</v>
      </c>
      <c r="Q36" s="105">
        <v>95</v>
      </c>
      <c r="R36" s="105">
        <v>56</v>
      </c>
      <c r="S36" s="105">
        <v>151</v>
      </c>
      <c r="T36" s="105">
        <v>6</v>
      </c>
      <c r="U36" s="105">
        <v>89</v>
      </c>
      <c r="V36" s="105">
        <v>50</v>
      </c>
      <c r="W36" s="105">
        <v>139</v>
      </c>
      <c r="X36" s="105">
        <v>6</v>
      </c>
      <c r="Y36" s="105">
        <v>0</v>
      </c>
      <c r="Z36" s="105">
        <v>0</v>
      </c>
      <c r="AA36" s="105">
        <v>0</v>
      </c>
      <c r="AB36" s="105">
        <v>0</v>
      </c>
      <c r="AC36" s="105">
        <v>0</v>
      </c>
      <c r="AD36" s="105">
        <v>0</v>
      </c>
      <c r="AE36" s="105">
        <v>0</v>
      </c>
      <c r="AF36" s="105">
        <v>0</v>
      </c>
      <c r="AG36" s="105">
        <v>269</v>
      </c>
      <c r="AH36" s="105">
        <v>122</v>
      </c>
      <c r="AI36" s="105">
        <v>391</v>
      </c>
      <c r="AJ36" s="105">
        <v>14</v>
      </c>
      <c r="AK36" s="105">
        <v>132</v>
      </c>
      <c r="AL36" s="105">
        <v>61</v>
      </c>
      <c r="AM36" s="105">
        <v>193</v>
      </c>
      <c r="AN36" s="105">
        <v>60</v>
      </c>
      <c r="AO36" s="105">
        <v>36</v>
      </c>
      <c r="AP36" s="105">
        <v>96</v>
      </c>
      <c r="AQ36" s="105">
        <v>25</v>
      </c>
      <c r="AR36" s="105">
        <v>13</v>
      </c>
      <c r="AS36" s="106">
        <v>38</v>
      </c>
    </row>
    <row r="37" spans="1:45" x14ac:dyDescent="0.25">
      <c r="A37" s="103" t="s">
        <v>190</v>
      </c>
      <c r="B37" s="104" t="s">
        <v>234</v>
      </c>
      <c r="C37" s="104" t="s">
        <v>235</v>
      </c>
      <c r="D37" s="104" t="s">
        <v>170</v>
      </c>
      <c r="E37" s="104" t="s">
        <v>225</v>
      </c>
      <c r="F37" s="104" t="s">
        <v>12</v>
      </c>
      <c r="G37" s="104" t="s">
        <v>226</v>
      </c>
      <c r="H37" s="104" t="s">
        <v>227</v>
      </c>
      <c r="I37" s="104" t="s">
        <v>65</v>
      </c>
      <c r="J37" s="105">
        <v>160</v>
      </c>
      <c r="K37" s="105">
        <v>94</v>
      </c>
      <c r="L37" s="105">
        <v>254</v>
      </c>
      <c r="M37" s="105">
        <v>177</v>
      </c>
      <c r="N37" s="105">
        <v>101</v>
      </c>
      <c r="O37" s="105">
        <v>278</v>
      </c>
      <c r="P37" s="105">
        <v>6</v>
      </c>
      <c r="Q37" s="105">
        <v>86</v>
      </c>
      <c r="R37" s="105">
        <v>59</v>
      </c>
      <c r="S37" s="105">
        <v>145</v>
      </c>
      <c r="T37" s="105">
        <v>6</v>
      </c>
      <c r="U37" s="105">
        <v>80</v>
      </c>
      <c r="V37" s="105">
        <v>46</v>
      </c>
      <c r="W37" s="105">
        <v>126</v>
      </c>
      <c r="X37" s="105">
        <v>6</v>
      </c>
      <c r="Y37" s="105">
        <v>0</v>
      </c>
      <c r="Z37" s="105">
        <v>0</v>
      </c>
      <c r="AA37" s="105">
        <v>0</v>
      </c>
      <c r="AB37" s="105">
        <v>0</v>
      </c>
      <c r="AC37" s="105">
        <v>0</v>
      </c>
      <c r="AD37" s="105">
        <v>0</v>
      </c>
      <c r="AE37" s="105">
        <v>0</v>
      </c>
      <c r="AF37" s="105">
        <v>0</v>
      </c>
      <c r="AG37" s="105">
        <v>343</v>
      </c>
      <c r="AH37" s="105">
        <v>206</v>
      </c>
      <c r="AI37" s="105">
        <v>549</v>
      </c>
      <c r="AJ37" s="105">
        <v>18</v>
      </c>
      <c r="AK37" s="105">
        <v>59</v>
      </c>
      <c r="AL37" s="105">
        <v>30</v>
      </c>
      <c r="AM37" s="105">
        <v>89</v>
      </c>
      <c r="AN37" s="105">
        <v>31</v>
      </c>
      <c r="AO37" s="105">
        <v>26</v>
      </c>
      <c r="AP37" s="105">
        <v>57</v>
      </c>
      <c r="AQ37" s="105">
        <v>49</v>
      </c>
      <c r="AR37" s="105">
        <v>52</v>
      </c>
      <c r="AS37" s="106">
        <v>101</v>
      </c>
    </row>
    <row r="38" spans="1:45" x14ac:dyDescent="0.25">
      <c r="A38" s="103" t="s">
        <v>181</v>
      </c>
      <c r="B38" s="104" t="s">
        <v>236</v>
      </c>
      <c r="C38" s="104" t="s">
        <v>237</v>
      </c>
      <c r="D38" s="104" t="s">
        <v>170</v>
      </c>
      <c r="E38" s="104" t="s">
        <v>225</v>
      </c>
      <c r="F38" s="104" t="s">
        <v>12</v>
      </c>
      <c r="G38" s="104" t="s">
        <v>226</v>
      </c>
      <c r="H38" s="104" t="s">
        <v>227</v>
      </c>
      <c r="I38" s="104" t="s">
        <v>65</v>
      </c>
      <c r="J38" s="105">
        <v>246</v>
      </c>
      <c r="K38" s="105">
        <v>175</v>
      </c>
      <c r="L38" s="105">
        <v>421</v>
      </c>
      <c r="M38" s="105">
        <v>247</v>
      </c>
      <c r="N38" s="105">
        <v>179</v>
      </c>
      <c r="O38" s="105">
        <v>426</v>
      </c>
      <c r="P38" s="105">
        <v>21</v>
      </c>
      <c r="Q38" s="105">
        <v>102</v>
      </c>
      <c r="R38" s="105">
        <v>86</v>
      </c>
      <c r="S38" s="105">
        <v>188</v>
      </c>
      <c r="T38" s="105">
        <v>15</v>
      </c>
      <c r="U38" s="105">
        <v>99</v>
      </c>
      <c r="V38" s="105">
        <v>75</v>
      </c>
      <c r="W38" s="105">
        <v>174</v>
      </c>
      <c r="X38" s="105">
        <v>23</v>
      </c>
      <c r="Y38" s="105">
        <v>0</v>
      </c>
      <c r="Z38" s="105">
        <v>0</v>
      </c>
      <c r="AA38" s="105">
        <v>0</v>
      </c>
      <c r="AB38" s="105">
        <v>0</v>
      </c>
      <c r="AC38" s="105">
        <v>0</v>
      </c>
      <c r="AD38" s="105">
        <v>0</v>
      </c>
      <c r="AE38" s="105">
        <v>0</v>
      </c>
      <c r="AF38" s="105">
        <v>0</v>
      </c>
      <c r="AG38" s="105">
        <v>448</v>
      </c>
      <c r="AH38" s="105">
        <v>340</v>
      </c>
      <c r="AI38" s="105">
        <v>788</v>
      </c>
      <c r="AJ38" s="105">
        <v>59</v>
      </c>
      <c r="AK38" s="105">
        <v>75</v>
      </c>
      <c r="AL38" s="105">
        <v>64</v>
      </c>
      <c r="AM38" s="105">
        <v>139</v>
      </c>
      <c r="AN38" s="105">
        <v>97</v>
      </c>
      <c r="AO38" s="105">
        <v>58</v>
      </c>
      <c r="AP38" s="105">
        <v>155</v>
      </c>
      <c r="AQ38" s="105">
        <v>58</v>
      </c>
      <c r="AR38" s="105">
        <v>51</v>
      </c>
      <c r="AS38" s="106">
        <v>109</v>
      </c>
    </row>
    <row r="39" spans="1:45" x14ac:dyDescent="0.25">
      <c r="A39" s="103" t="s">
        <v>181</v>
      </c>
      <c r="B39" s="104" t="s">
        <v>236</v>
      </c>
      <c r="C39" s="104" t="s">
        <v>237</v>
      </c>
      <c r="D39" s="104" t="s">
        <v>165</v>
      </c>
      <c r="E39" s="104" t="s">
        <v>225</v>
      </c>
      <c r="F39" s="104" t="s">
        <v>12</v>
      </c>
      <c r="G39" s="104" t="s">
        <v>226</v>
      </c>
      <c r="H39" s="104" t="s">
        <v>227</v>
      </c>
      <c r="I39" s="104" t="s">
        <v>65</v>
      </c>
      <c r="J39" s="105">
        <v>62</v>
      </c>
      <c r="K39" s="105">
        <v>34</v>
      </c>
      <c r="L39" s="105">
        <v>96</v>
      </c>
      <c r="M39" s="105">
        <v>62</v>
      </c>
      <c r="N39" s="105">
        <v>34</v>
      </c>
      <c r="O39" s="105">
        <v>96</v>
      </c>
      <c r="P39" s="105">
        <v>4</v>
      </c>
      <c r="Q39" s="105">
        <v>72</v>
      </c>
      <c r="R39" s="105">
        <v>63</v>
      </c>
      <c r="S39" s="105">
        <v>135</v>
      </c>
      <c r="T39" s="105">
        <v>8</v>
      </c>
      <c r="U39" s="105">
        <v>38</v>
      </c>
      <c r="V39" s="105">
        <v>49</v>
      </c>
      <c r="W39" s="105">
        <v>87</v>
      </c>
      <c r="X39" s="105">
        <v>6</v>
      </c>
      <c r="Y39" s="105">
        <v>0</v>
      </c>
      <c r="Z39" s="105">
        <v>0</v>
      </c>
      <c r="AA39" s="105">
        <v>0</v>
      </c>
      <c r="AB39" s="105">
        <v>0</v>
      </c>
      <c r="AC39" s="105">
        <v>0</v>
      </c>
      <c r="AD39" s="105">
        <v>0</v>
      </c>
      <c r="AE39" s="105">
        <v>0</v>
      </c>
      <c r="AF39" s="105">
        <v>0</v>
      </c>
      <c r="AG39" s="105">
        <v>172</v>
      </c>
      <c r="AH39" s="105">
        <v>146</v>
      </c>
      <c r="AI39" s="105">
        <v>318</v>
      </c>
      <c r="AJ39" s="105">
        <v>18</v>
      </c>
      <c r="AK39" s="105">
        <v>55</v>
      </c>
      <c r="AL39" s="105">
        <v>52</v>
      </c>
      <c r="AM39" s="105">
        <v>107</v>
      </c>
      <c r="AN39" s="105">
        <v>58</v>
      </c>
      <c r="AO39" s="105">
        <v>38</v>
      </c>
      <c r="AP39" s="105">
        <v>96</v>
      </c>
      <c r="AQ39" s="105">
        <v>58</v>
      </c>
      <c r="AR39" s="105">
        <v>51</v>
      </c>
      <c r="AS39" s="106">
        <v>109</v>
      </c>
    </row>
    <row r="40" spans="1:45" x14ac:dyDescent="0.25">
      <c r="A40" s="103" t="s">
        <v>187</v>
      </c>
      <c r="B40" s="104" t="s">
        <v>238</v>
      </c>
      <c r="C40" s="104" t="s">
        <v>239</v>
      </c>
      <c r="D40" s="104" t="s">
        <v>170</v>
      </c>
      <c r="E40" s="104" t="s">
        <v>225</v>
      </c>
      <c r="F40" s="104" t="s">
        <v>12</v>
      </c>
      <c r="G40" s="104" t="s">
        <v>226</v>
      </c>
      <c r="H40" s="104" t="s">
        <v>227</v>
      </c>
      <c r="I40" s="104" t="s">
        <v>65</v>
      </c>
      <c r="J40" s="105">
        <v>145</v>
      </c>
      <c r="K40" s="105">
        <v>100</v>
      </c>
      <c r="L40" s="105">
        <v>245</v>
      </c>
      <c r="M40" s="105">
        <v>152</v>
      </c>
      <c r="N40" s="105">
        <v>104</v>
      </c>
      <c r="O40" s="105">
        <v>256</v>
      </c>
      <c r="P40" s="105">
        <v>11</v>
      </c>
      <c r="Q40" s="105">
        <v>70</v>
      </c>
      <c r="R40" s="105">
        <v>41</v>
      </c>
      <c r="S40" s="105">
        <v>111</v>
      </c>
      <c r="T40" s="105">
        <v>15</v>
      </c>
      <c r="U40" s="105">
        <v>12</v>
      </c>
      <c r="V40" s="105">
        <v>23</v>
      </c>
      <c r="W40" s="105">
        <v>35</v>
      </c>
      <c r="X40" s="105">
        <v>8</v>
      </c>
      <c r="Y40" s="105">
        <v>0</v>
      </c>
      <c r="Z40" s="105">
        <v>0</v>
      </c>
      <c r="AA40" s="105">
        <v>0</v>
      </c>
      <c r="AB40" s="105">
        <v>0</v>
      </c>
      <c r="AC40" s="105">
        <v>0</v>
      </c>
      <c r="AD40" s="105">
        <v>0</v>
      </c>
      <c r="AE40" s="105">
        <v>0</v>
      </c>
      <c r="AF40" s="105">
        <v>0</v>
      </c>
      <c r="AG40" s="105">
        <v>234</v>
      </c>
      <c r="AH40" s="105">
        <v>168</v>
      </c>
      <c r="AI40" s="105">
        <v>402</v>
      </c>
      <c r="AJ40" s="105">
        <v>34</v>
      </c>
      <c r="AK40" s="105">
        <v>54</v>
      </c>
      <c r="AL40" s="105">
        <v>79</v>
      </c>
      <c r="AM40" s="105">
        <v>133</v>
      </c>
      <c r="AN40" s="105">
        <v>54</v>
      </c>
      <c r="AO40" s="105">
        <v>79</v>
      </c>
      <c r="AP40" s="105">
        <v>133</v>
      </c>
      <c r="AQ40" s="105">
        <v>36</v>
      </c>
      <c r="AR40" s="105">
        <v>75</v>
      </c>
      <c r="AS40" s="106">
        <v>111</v>
      </c>
    </row>
    <row r="41" spans="1:45" x14ac:dyDescent="0.25">
      <c r="A41" s="103" t="s">
        <v>187</v>
      </c>
      <c r="B41" s="104" t="s">
        <v>238</v>
      </c>
      <c r="C41" s="104" t="s">
        <v>239</v>
      </c>
      <c r="D41" s="104" t="s">
        <v>165</v>
      </c>
      <c r="E41" s="104" t="s">
        <v>225</v>
      </c>
      <c r="F41" s="104" t="s">
        <v>12</v>
      </c>
      <c r="G41" s="104" t="s">
        <v>226</v>
      </c>
      <c r="H41" s="104" t="s">
        <v>227</v>
      </c>
      <c r="I41" s="104" t="s">
        <v>65</v>
      </c>
      <c r="J41" s="105">
        <v>0</v>
      </c>
      <c r="K41" s="105">
        <v>0</v>
      </c>
      <c r="L41" s="105">
        <v>0</v>
      </c>
      <c r="M41" s="105">
        <v>0</v>
      </c>
      <c r="N41" s="105">
        <v>0</v>
      </c>
      <c r="O41" s="105">
        <v>0</v>
      </c>
      <c r="P41" s="105">
        <v>0</v>
      </c>
      <c r="Q41" s="105">
        <v>76</v>
      </c>
      <c r="R41" s="105">
        <v>40</v>
      </c>
      <c r="S41" s="105">
        <v>116</v>
      </c>
      <c r="T41" s="105">
        <v>5</v>
      </c>
      <c r="U41" s="105">
        <v>70</v>
      </c>
      <c r="V41" s="105">
        <v>36</v>
      </c>
      <c r="W41" s="105">
        <v>106</v>
      </c>
      <c r="X41" s="105">
        <v>5</v>
      </c>
      <c r="Y41" s="105">
        <v>0</v>
      </c>
      <c r="Z41" s="105">
        <v>0</v>
      </c>
      <c r="AA41" s="105">
        <v>0</v>
      </c>
      <c r="AB41" s="105">
        <v>0</v>
      </c>
      <c r="AC41" s="105">
        <v>0</v>
      </c>
      <c r="AD41" s="105">
        <v>0</v>
      </c>
      <c r="AE41" s="105">
        <v>0</v>
      </c>
      <c r="AF41" s="105">
        <v>0</v>
      </c>
      <c r="AG41" s="105">
        <v>146</v>
      </c>
      <c r="AH41" s="105">
        <v>76</v>
      </c>
      <c r="AI41" s="105">
        <v>222</v>
      </c>
      <c r="AJ41" s="105">
        <v>10</v>
      </c>
      <c r="AK41" s="105">
        <v>54</v>
      </c>
      <c r="AL41" s="105">
        <v>79</v>
      </c>
      <c r="AM41" s="105">
        <v>133</v>
      </c>
      <c r="AN41" s="105">
        <v>54</v>
      </c>
      <c r="AO41" s="105">
        <v>79</v>
      </c>
      <c r="AP41" s="105">
        <v>133</v>
      </c>
      <c r="AQ41" s="105">
        <v>18</v>
      </c>
      <c r="AR41" s="105">
        <v>24</v>
      </c>
      <c r="AS41" s="106">
        <v>42</v>
      </c>
    </row>
    <row r="42" spans="1:45" x14ac:dyDescent="0.25">
      <c r="A42" s="103" t="s">
        <v>162</v>
      </c>
      <c r="B42" s="104" t="s">
        <v>240</v>
      </c>
      <c r="C42" s="104" t="s">
        <v>241</v>
      </c>
      <c r="D42" s="104" t="s">
        <v>170</v>
      </c>
      <c r="E42" s="104" t="s">
        <v>225</v>
      </c>
      <c r="F42" s="104" t="s">
        <v>12</v>
      </c>
      <c r="G42" s="104" t="s">
        <v>226</v>
      </c>
      <c r="H42" s="104" t="s">
        <v>227</v>
      </c>
      <c r="I42" s="104" t="s">
        <v>65</v>
      </c>
      <c r="J42" s="105">
        <v>165</v>
      </c>
      <c r="K42" s="105">
        <v>167</v>
      </c>
      <c r="L42" s="105">
        <v>332</v>
      </c>
      <c r="M42" s="105">
        <v>166</v>
      </c>
      <c r="N42" s="105">
        <v>169</v>
      </c>
      <c r="O42" s="105">
        <v>335</v>
      </c>
      <c r="P42" s="105">
        <v>7</v>
      </c>
      <c r="Q42" s="105">
        <v>169</v>
      </c>
      <c r="R42" s="105">
        <v>137</v>
      </c>
      <c r="S42" s="105">
        <v>306</v>
      </c>
      <c r="T42" s="105">
        <v>12</v>
      </c>
      <c r="U42" s="105">
        <v>134</v>
      </c>
      <c r="V42" s="105">
        <v>130</v>
      </c>
      <c r="W42" s="105">
        <v>264</v>
      </c>
      <c r="X42" s="105">
        <v>12</v>
      </c>
      <c r="Y42" s="105">
        <v>0</v>
      </c>
      <c r="Z42" s="105">
        <v>0</v>
      </c>
      <c r="AA42" s="105">
        <v>0</v>
      </c>
      <c r="AB42" s="105">
        <v>0</v>
      </c>
      <c r="AC42" s="105">
        <v>0</v>
      </c>
      <c r="AD42" s="105">
        <v>0</v>
      </c>
      <c r="AE42" s="105">
        <v>0</v>
      </c>
      <c r="AF42" s="105">
        <v>0</v>
      </c>
      <c r="AG42" s="105">
        <v>469</v>
      </c>
      <c r="AH42" s="105">
        <v>436</v>
      </c>
      <c r="AI42" s="105">
        <v>905</v>
      </c>
      <c r="AJ42" s="105">
        <v>31</v>
      </c>
      <c r="AK42" s="105">
        <v>141</v>
      </c>
      <c r="AL42" s="105">
        <v>99</v>
      </c>
      <c r="AM42" s="105">
        <v>240</v>
      </c>
      <c r="AN42" s="105">
        <v>140</v>
      </c>
      <c r="AO42" s="105">
        <v>100</v>
      </c>
      <c r="AP42" s="105">
        <v>240</v>
      </c>
      <c r="AQ42" s="105">
        <v>17</v>
      </c>
      <c r="AR42" s="105">
        <v>13</v>
      </c>
      <c r="AS42" s="106">
        <v>30</v>
      </c>
    </row>
    <row r="43" spans="1:45" x14ac:dyDescent="0.25">
      <c r="A43" s="103" t="s">
        <v>162</v>
      </c>
      <c r="B43" s="104" t="s">
        <v>240</v>
      </c>
      <c r="C43" s="104" t="s">
        <v>241</v>
      </c>
      <c r="D43" s="104" t="s">
        <v>165</v>
      </c>
      <c r="E43" s="104" t="s">
        <v>225</v>
      </c>
      <c r="F43" s="104" t="s">
        <v>12</v>
      </c>
      <c r="G43" s="104" t="s">
        <v>226</v>
      </c>
      <c r="H43" s="104" t="s">
        <v>227</v>
      </c>
      <c r="I43" s="104" t="s">
        <v>65</v>
      </c>
      <c r="J43" s="105">
        <v>170</v>
      </c>
      <c r="K43" s="105">
        <v>157</v>
      </c>
      <c r="L43" s="105">
        <v>327</v>
      </c>
      <c r="M43" s="105">
        <v>171</v>
      </c>
      <c r="N43" s="105">
        <v>158</v>
      </c>
      <c r="O43" s="105">
        <v>329</v>
      </c>
      <c r="P43" s="105">
        <v>6</v>
      </c>
      <c r="Q43" s="105">
        <v>142</v>
      </c>
      <c r="R43" s="105">
        <v>111</v>
      </c>
      <c r="S43" s="105">
        <v>253</v>
      </c>
      <c r="T43" s="105">
        <v>6</v>
      </c>
      <c r="U43" s="105">
        <v>106</v>
      </c>
      <c r="V43" s="105">
        <v>75</v>
      </c>
      <c r="W43" s="105">
        <v>181</v>
      </c>
      <c r="X43" s="105">
        <v>6</v>
      </c>
      <c r="Y43" s="105">
        <v>0</v>
      </c>
      <c r="Z43" s="105">
        <v>0</v>
      </c>
      <c r="AA43" s="105">
        <v>0</v>
      </c>
      <c r="AB43" s="105">
        <v>0</v>
      </c>
      <c r="AC43" s="105">
        <v>0</v>
      </c>
      <c r="AD43" s="105">
        <v>0</v>
      </c>
      <c r="AE43" s="105">
        <v>0</v>
      </c>
      <c r="AF43" s="105">
        <v>0</v>
      </c>
      <c r="AG43" s="105">
        <v>419</v>
      </c>
      <c r="AH43" s="105">
        <v>344</v>
      </c>
      <c r="AI43" s="105">
        <v>763</v>
      </c>
      <c r="AJ43" s="105">
        <v>18</v>
      </c>
      <c r="AK43" s="105">
        <v>126</v>
      </c>
      <c r="AL43" s="105">
        <v>92</v>
      </c>
      <c r="AM43" s="105">
        <v>218</v>
      </c>
      <c r="AN43" s="105">
        <v>126</v>
      </c>
      <c r="AO43" s="105">
        <v>92</v>
      </c>
      <c r="AP43" s="105">
        <v>218</v>
      </c>
      <c r="AQ43" s="105">
        <v>21</v>
      </c>
      <c r="AR43" s="105">
        <v>13</v>
      </c>
      <c r="AS43" s="106">
        <v>34</v>
      </c>
    </row>
    <row r="44" spans="1:45" x14ac:dyDescent="0.25">
      <c r="A44" s="103" t="s">
        <v>209</v>
      </c>
      <c r="B44" s="104" t="s">
        <v>242</v>
      </c>
      <c r="C44" s="104" t="s">
        <v>243</v>
      </c>
      <c r="D44" s="104" t="s">
        <v>170</v>
      </c>
      <c r="E44" s="104" t="s">
        <v>200</v>
      </c>
      <c r="F44" s="104" t="s">
        <v>13</v>
      </c>
      <c r="G44" s="104" t="s">
        <v>244</v>
      </c>
      <c r="H44" s="104" t="s">
        <v>227</v>
      </c>
      <c r="I44" s="104" t="s">
        <v>65</v>
      </c>
      <c r="J44" s="105">
        <v>214</v>
      </c>
      <c r="K44" s="105">
        <v>202</v>
      </c>
      <c r="L44" s="105">
        <v>416</v>
      </c>
      <c r="M44" s="105">
        <v>214</v>
      </c>
      <c r="N44" s="105">
        <v>202</v>
      </c>
      <c r="O44" s="105">
        <v>416</v>
      </c>
      <c r="P44" s="105">
        <v>9</v>
      </c>
      <c r="Q44" s="105">
        <v>173</v>
      </c>
      <c r="R44" s="105">
        <v>202</v>
      </c>
      <c r="S44" s="105">
        <v>375</v>
      </c>
      <c r="T44" s="105">
        <v>9</v>
      </c>
      <c r="U44" s="105">
        <v>0</v>
      </c>
      <c r="V44" s="105">
        <v>0</v>
      </c>
      <c r="W44" s="105">
        <v>0</v>
      </c>
      <c r="X44" s="105">
        <v>0</v>
      </c>
      <c r="Y44" s="105">
        <v>0</v>
      </c>
      <c r="Z44" s="105">
        <v>0</v>
      </c>
      <c r="AA44" s="105">
        <v>0</v>
      </c>
      <c r="AB44" s="105">
        <v>0</v>
      </c>
      <c r="AC44" s="105">
        <v>0</v>
      </c>
      <c r="AD44" s="105">
        <v>0</v>
      </c>
      <c r="AE44" s="105">
        <v>0</v>
      </c>
      <c r="AF44" s="105">
        <v>0</v>
      </c>
      <c r="AG44" s="105">
        <v>387</v>
      </c>
      <c r="AH44" s="105">
        <v>404</v>
      </c>
      <c r="AI44" s="105">
        <v>791</v>
      </c>
      <c r="AJ44" s="105">
        <v>18</v>
      </c>
      <c r="AK44" s="105">
        <v>0</v>
      </c>
      <c r="AL44" s="105">
        <v>0</v>
      </c>
      <c r="AM44" s="105">
        <v>0</v>
      </c>
      <c r="AN44" s="105">
        <v>0</v>
      </c>
      <c r="AO44" s="105">
        <v>0</v>
      </c>
      <c r="AP44" s="105">
        <v>0</v>
      </c>
      <c r="AQ44" s="105">
        <v>29</v>
      </c>
      <c r="AR44" s="105">
        <v>17</v>
      </c>
      <c r="AS44" s="106">
        <v>46</v>
      </c>
    </row>
    <row r="45" spans="1:45" x14ac:dyDescent="0.25">
      <c r="A45" s="103" t="s">
        <v>209</v>
      </c>
      <c r="B45" s="104" t="s">
        <v>242</v>
      </c>
      <c r="C45" s="104" t="s">
        <v>243</v>
      </c>
      <c r="D45" s="104" t="s">
        <v>165</v>
      </c>
      <c r="E45" s="104" t="s">
        <v>200</v>
      </c>
      <c r="F45" s="104" t="s">
        <v>13</v>
      </c>
      <c r="G45" s="104" t="s">
        <v>244</v>
      </c>
      <c r="H45" s="104" t="s">
        <v>227</v>
      </c>
      <c r="I45" s="104" t="s">
        <v>65</v>
      </c>
      <c r="J45" s="105">
        <v>0</v>
      </c>
      <c r="K45" s="105">
        <v>0</v>
      </c>
      <c r="L45" s="105">
        <v>0</v>
      </c>
      <c r="M45" s="105">
        <v>0</v>
      </c>
      <c r="N45" s="105">
        <v>0</v>
      </c>
      <c r="O45" s="105">
        <v>0</v>
      </c>
      <c r="P45" s="105">
        <v>0</v>
      </c>
      <c r="Q45" s="105">
        <v>0</v>
      </c>
      <c r="R45" s="105">
        <v>0</v>
      </c>
      <c r="S45" s="105">
        <v>0</v>
      </c>
      <c r="T45" s="105">
        <v>0</v>
      </c>
      <c r="U45" s="105">
        <v>152</v>
      </c>
      <c r="V45" s="105">
        <v>127</v>
      </c>
      <c r="W45" s="105">
        <v>279</v>
      </c>
      <c r="X45" s="105">
        <v>9</v>
      </c>
      <c r="Y45" s="105">
        <v>0</v>
      </c>
      <c r="Z45" s="105">
        <v>0</v>
      </c>
      <c r="AA45" s="105">
        <v>0</v>
      </c>
      <c r="AB45" s="105">
        <v>0</v>
      </c>
      <c r="AC45" s="105">
        <v>0</v>
      </c>
      <c r="AD45" s="105">
        <v>0</v>
      </c>
      <c r="AE45" s="105">
        <v>0</v>
      </c>
      <c r="AF45" s="105">
        <v>0</v>
      </c>
      <c r="AG45" s="105">
        <v>152</v>
      </c>
      <c r="AH45" s="105">
        <v>127</v>
      </c>
      <c r="AI45" s="105">
        <v>279</v>
      </c>
      <c r="AJ45" s="105">
        <v>9</v>
      </c>
      <c r="AK45" s="105">
        <v>123</v>
      </c>
      <c r="AL45" s="105">
        <v>151</v>
      </c>
      <c r="AM45" s="105">
        <v>274</v>
      </c>
      <c r="AN45" s="105">
        <v>0</v>
      </c>
      <c r="AO45" s="105">
        <v>0</v>
      </c>
      <c r="AP45" s="105">
        <v>0</v>
      </c>
      <c r="AQ45" s="105">
        <v>22</v>
      </c>
      <c r="AR45" s="105">
        <v>8</v>
      </c>
      <c r="AS45" s="106">
        <v>30</v>
      </c>
    </row>
    <row r="46" spans="1:45" x14ac:dyDescent="0.25">
      <c r="A46" s="103" t="s">
        <v>181</v>
      </c>
      <c r="B46" s="104" t="s">
        <v>245</v>
      </c>
      <c r="C46" s="104" t="s">
        <v>246</v>
      </c>
      <c r="D46" s="104" t="s">
        <v>170</v>
      </c>
      <c r="E46" s="104" t="s">
        <v>200</v>
      </c>
      <c r="F46" s="104" t="s">
        <v>13</v>
      </c>
      <c r="G46" s="104" t="s">
        <v>244</v>
      </c>
      <c r="H46" s="104" t="s">
        <v>227</v>
      </c>
      <c r="I46" s="104" t="s">
        <v>65</v>
      </c>
      <c r="J46" s="105">
        <v>130</v>
      </c>
      <c r="K46" s="105">
        <v>142</v>
      </c>
      <c r="L46" s="105">
        <v>272</v>
      </c>
      <c r="M46" s="105">
        <v>130</v>
      </c>
      <c r="N46" s="105">
        <v>142</v>
      </c>
      <c r="O46" s="105">
        <v>272</v>
      </c>
      <c r="P46" s="105">
        <v>8</v>
      </c>
      <c r="Q46" s="105">
        <v>122</v>
      </c>
      <c r="R46" s="105">
        <v>144</v>
      </c>
      <c r="S46" s="105">
        <v>266</v>
      </c>
      <c r="T46" s="105">
        <v>8</v>
      </c>
      <c r="U46" s="105">
        <v>105</v>
      </c>
      <c r="V46" s="105">
        <v>105</v>
      </c>
      <c r="W46" s="105">
        <v>210</v>
      </c>
      <c r="X46" s="105">
        <v>8</v>
      </c>
      <c r="Y46" s="105">
        <v>0</v>
      </c>
      <c r="Z46" s="105">
        <v>0</v>
      </c>
      <c r="AA46" s="105">
        <v>0</v>
      </c>
      <c r="AB46" s="105">
        <v>0</v>
      </c>
      <c r="AC46" s="105">
        <v>0</v>
      </c>
      <c r="AD46" s="105">
        <v>0</v>
      </c>
      <c r="AE46" s="105">
        <v>0</v>
      </c>
      <c r="AF46" s="105">
        <v>0</v>
      </c>
      <c r="AG46" s="105">
        <v>357</v>
      </c>
      <c r="AH46" s="105">
        <v>391</v>
      </c>
      <c r="AI46" s="105">
        <v>748</v>
      </c>
      <c r="AJ46" s="105">
        <v>24</v>
      </c>
      <c r="AK46" s="105">
        <v>106</v>
      </c>
      <c r="AL46" s="105">
        <v>99</v>
      </c>
      <c r="AM46" s="105">
        <v>205</v>
      </c>
      <c r="AN46" s="105">
        <v>24</v>
      </c>
      <c r="AO46" s="105">
        <v>30</v>
      </c>
      <c r="AP46" s="105">
        <v>54</v>
      </c>
      <c r="AQ46" s="105">
        <v>70</v>
      </c>
      <c r="AR46" s="105">
        <v>74</v>
      </c>
      <c r="AS46" s="106">
        <v>144</v>
      </c>
    </row>
    <row r="47" spans="1:45" x14ac:dyDescent="0.25">
      <c r="A47" s="103" t="s">
        <v>181</v>
      </c>
      <c r="B47" s="104" t="s">
        <v>245</v>
      </c>
      <c r="C47" s="104" t="s">
        <v>246</v>
      </c>
      <c r="D47" s="104" t="s">
        <v>165</v>
      </c>
      <c r="E47" s="104" t="s">
        <v>200</v>
      </c>
      <c r="F47" s="104" t="s">
        <v>13</v>
      </c>
      <c r="G47" s="104" t="s">
        <v>244</v>
      </c>
      <c r="H47" s="104" t="s">
        <v>227</v>
      </c>
      <c r="I47" s="104" t="s">
        <v>65</v>
      </c>
      <c r="J47" s="105">
        <v>84</v>
      </c>
      <c r="K47" s="105">
        <v>38</v>
      </c>
      <c r="L47" s="105">
        <v>122</v>
      </c>
      <c r="M47" s="105">
        <v>84</v>
      </c>
      <c r="N47" s="105">
        <v>38</v>
      </c>
      <c r="O47" s="105">
        <v>122</v>
      </c>
      <c r="P47" s="105">
        <v>4</v>
      </c>
      <c r="Q47" s="105">
        <v>78</v>
      </c>
      <c r="R47" s="105">
        <v>46</v>
      </c>
      <c r="S47" s="105">
        <v>124</v>
      </c>
      <c r="T47" s="105">
        <v>4</v>
      </c>
      <c r="U47" s="105">
        <v>38</v>
      </c>
      <c r="V47" s="105">
        <v>17</v>
      </c>
      <c r="W47" s="105">
        <v>55</v>
      </c>
      <c r="X47" s="105">
        <v>2</v>
      </c>
      <c r="Y47" s="105">
        <v>0</v>
      </c>
      <c r="Z47" s="105">
        <v>0</v>
      </c>
      <c r="AA47" s="105">
        <v>0</v>
      </c>
      <c r="AB47" s="105">
        <v>0</v>
      </c>
      <c r="AC47" s="105">
        <v>0</v>
      </c>
      <c r="AD47" s="105">
        <v>0</v>
      </c>
      <c r="AE47" s="105">
        <v>0</v>
      </c>
      <c r="AF47" s="105">
        <v>0</v>
      </c>
      <c r="AG47" s="105">
        <v>200</v>
      </c>
      <c r="AH47" s="105">
        <v>101</v>
      </c>
      <c r="AI47" s="105">
        <v>301</v>
      </c>
      <c r="AJ47" s="105">
        <v>10</v>
      </c>
      <c r="AK47" s="105">
        <v>42</v>
      </c>
      <c r="AL47" s="105">
        <v>18</v>
      </c>
      <c r="AM47" s="105">
        <v>60</v>
      </c>
      <c r="AN47" s="105">
        <v>0</v>
      </c>
      <c r="AO47" s="105">
        <v>0</v>
      </c>
      <c r="AP47" s="105">
        <v>0</v>
      </c>
      <c r="AQ47" s="105">
        <v>33</v>
      </c>
      <c r="AR47" s="105">
        <v>25</v>
      </c>
      <c r="AS47" s="106">
        <v>58</v>
      </c>
    </row>
    <row r="48" spans="1:45" x14ac:dyDescent="0.25">
      <c r="A48" s="103" t="s">
        <v>247</v>
      </c>
      <c r="B48" s="104" t="s">
        <v>248</v>
      </c>
      <c r="C48" s="104" t="s">
        <v>249</v>
      </c>
      <c r="D48" s="104" t="s">
        <v>170</v>
      </c>
      <c r="E48" s="104" t="s">
        <v>200</v>
      </c>
      <c r="F48" s="104" t="s">
        <v>13</v>
      </c>
      <c r="G48" s="104" t="s">
        <v>244</v>
      </c>
      <c r="H48" s="104" t="s">
        <v>227</v>
      </c>
      <c r="I48" s="104" t="s">
        <v>65</v>
      </c>
      <c r="J48" s="105">
        <v>117</v>
      </c>
      <c r="K48" s="105">
        <v>121</v>
      </c>
      <c r="L48" s="105">
        <v>238</v>
      </c>
      <c r="M48" s="105">
        <v>117</v>
      </c>
      <c r="N48" s="105">
        <v>121</v>
      </c>
      <c r="O48" s="105">
        <v>238</v>
      </c>
      <c r="P48" s="105">
        <v>6</v>
      </c>
      <c r="Q48" s="105">
        <v>109</v>
      </c>
      <c r="R48" s="105">
        <v>128</v>
      </c>
      <c r="S48" s="105">
        <v>237</v>
      </c>
      <c r="T48" s="105">
        <v>6</v>
      </c>
      <c r="U48" s="105">
        <v>114</v>
      </c>
      <c r="V48" s="105">
        <v>114</v>
      </c>
      <c r="W48" s="105">
        <v>228</v>
      </c>
      <c r="X48" s="105">
        <v>6</v>
      </c>
      <c r="Y48" s="105">
        <v>0</v>
      </c>
      <c r="Z48" s="105">
        <v>0</v>
      </c>
      <c r="AA48" s="105">
        <v>0</v>
      </c>
      <c r="AB48" s="105">
        <v>0</v>
      </c>
      <c r="AC48" s="105">
        <v>0</v>
      </c>
      <c r="AD48" s="105">
        <v>0</v>
      </c>
      <c r="AE48" s="105">
        <v>0</v>
      </c>
      <c r="AF48" s="105">
        <v>0</v>
      </c>
      <c r="AG48" s="105">
        <v>340</v>
      </c>
      <c r="AH48" s="105">
        <v>363</v>
      </c>
      <c r="AI48" s="105">
        <v>703</v>
      </c>
      <c r="AJ48" s="105">
        <v>18</v>
      </c>
      <c r="AK48" s="105">
        <v>108</v>
      </c>
      <c r="AL48" s="105">
        <v>91</v>
      </c>
      <c r="AM48" s="105">
        <v>199</v>
      </c>
      <c r="AN48" s="105">
        <v>73</v>
      </c>
      <c r="AO48" s="105">
        <v>67</v>
      </c>
      <c r="AP48" s="105">
        <v>140</v>
      </c>
      <c r="AQ48" s="105">
        <v>26</v>
      </c>
      <c r="AR48" s="105">
        <v>36</v>
      </c>
      <c r="AS48" s="106">
        <v>62</v>
      </c>
    </row>
    <row r="49" spans="1:45" x14ac:dyDescent="0.25">
      <c r="A49" s="103" t="s">
        <v>216</v>
      </c>
      <c r="B49" s="104" t="s">
        <v>250</v>
      </c>
      <c r="C49" s="104" t="s">
        <v>251</v>
      </c>
      <c r="D49" s="104" t="s">
        <v>170</v>
      </c>
      <c r="E49" s="104" t="s">
        <v>200</v>
      </c>
      <c r="F49" s="104" t="s">
        <v>13</v>
      </c>
      <c r="G49" s="104" t="s">
        <v>244</v>
      </c>
      <c r="H49" s="104" t="s">
        <v>227</v>
      </c>
      <c r="I49" s="104" t="s">
        <v>65</v>
      </c>
      <c r="J49" s="105">
        <v>220</v>
      </c>
      <c r="K49" s="105">
        <v>205</v>
      </c>
      <c r="L49" s="105">
        <v>425</v>
      </c>
      <c r="M49" s="105">
        <v>220</v>
      </c>
      <c r="N49" s="105">
        <v>205</v>
      </c>
      <c r="O49" s="105">
        <v>425</v>
      </c>
      <c r="P49" s="105">
        <v>10</v>
      </c>
      <c r="Q49" s="105">
        <v>75</v>
      </c>
      <c r="R49" s="105">
        <v>99</v>
      </c>
      <c r="S49" s="105">
        <v>174</v>
      </c>
      <c r="T49" s="105">
        <v>5</v>
      </c>
      <c r="U49" s="105">
        <v>0</v>
      </c>
      <c r="V49" s="105">
        <v>0</v>
      </c>
      <c r="W49" s="105">
        <v>0</v>
      </c>
      <c r="X49" s="105">
        <v>0</v>
      </c>
      <c r="Y49" s="105">
        <v>0</v>
      </c>
      <c r="Z49" s="105">
        <v>0</v>
      </c>
      <c r="AA49" s="105">
        <v>0</v>
      </c>
      <c r="AB49" s="105">
        <v>0</v>
      </c>
      <c r="AC49" s="105">
        <v>0</v>
      </c>
      <c r="AD49" s="105">
        <v>0</v>
      </c>
      <c r="AE49" s="105">
        <v>0</v>
      </c>
      <c r="AF49" s="105">
        <v>0</v>
      </c>
      <c r="AG49" s="105">
        <v>295</v>
      </c>
      <c r="AH49" s="105">
        <v>304</v>
      </c>
      <c r="AI49" s="105">
        <v>599</v>
      </c>
      <c r="AJ49" s="105">
        <v>15</v>
      </c>
      <c r="AK49" s="105">
        <v>0</v>
      </c>
      <c r="AL49" s="105">
        <v>0</v>
      </c>
      <c r="AM49" s="105">
        <v>0</v>
      </c>
      <c r="AN49" s="105">
        <v>0</v>
      </c>
      <c r="AO49" s="105">
        <v>0</v>
      </c>
      <c r="AP49" s="105">
        <v>0</v>
      </c>
      <c r="AQ49" s="105">
        <v>6</v>
      </c>
      <c r="AR49" s="105">
        <v>32</v>
      </c>
      <c r="AS49" s="106">
        <v>38</v>
      </c>
    </row>
    <row r="50" spans="1:45" x14ac:dyDescent="0.25">
      <c r="A50" s="103" t="s">
        <v>216</v>
      </c>
      <c r="B50" s="104" t="s">
        <v>250</v>
      </c>
      <c r="C50" s="104" t="s">
        <v>251</v>
      </c>
      <c r="D50" s="104" t="s">
        <v>165</v>
      </c>
      <c r="E50" s="104" t="s">
        <v>200</v>
      </c>
      <c r="F50" s="104" t="s">
        <v>13</v>
      </c>
      <c r="G50" s="104" t="s">
        <v>244</v>
      </c>
      <c r="H50" s="104" t="s">
        <v>227</v>
      </c>
      <c r="I50" s="104" t="s">
        <v>65</v>
      </c>
      <c r="J50" s="105">
        <v>0</v>
      </c>
      <c r="K50" s="105">
        <v>0</v>
      </c>
      <c r="L50" s="105">
        <v>0</v>
      </c>
      <c r="M50" s="105">
        <v>0</v>
      </c>
      <c r="N50" s="105">
        <v>0</v>
      </c>
      <c r="O50" s="105">
        <v>0</v>
      </c>
      <c r="P50" s="105">
        <v>0</v>
      </c>
      <c r="Q50" s="105">
        <v>94</v>
      </c>
      <c r="R50" s="105">
        <v>81</v>
      </c>
      <c r="S50" s="105">
        <v>175</v>
      </c>
      <c r="T50" s="105">
        <v>5</v>
      </c>
      <c r="U50" s="105">
        <v>145</v>
      </c>
      <c r="V50" s="105">
        <v>159</v>
      </c>
      <c r="W50" s="105">
        <v>304</v>
      </c>
      <c r="X50" s="105">
        <v>10</v>
      </c>
      <c r="Y50" s="105">
        <v>0</v>
      </c>
      <c r="Z50" s="105">
        <v>0</v>
      </c>
      <c r="AA50" s="105">
        <v>0</v>
      </c>
      <c r="AB50" s="105">
        <v>0</v>
      </c>
      <c r="AC50" s="105">
        <v>0</v>
      </c>
      <c r="AD50" s="105">
        <v>0</v>
      </c>
      <c r="AE50" s="105">
        <v>0</v>
      </c>
      <c r="AF50" s="105">
        <v>0</v>
      </c>
      <c r="AG50" s="105">
        <v>239</v>
      </c>
      <c r="AH50" s="105">
        <v>240</v>
      </c>
      <c r="AI50" s="105">
        <v>479</v>
      </c>
      <c r="AJ50" s="105">
        <v>15</v>
      </c>
      <c r="AK50" s="105">
        <v>131</v>
      </c>
      <c r="AL50" s="105">
        <v>133</v>
      </c>
      <c r="AM50" s="105">
        <v>264</v>
      </c>
      <c r="AN50" s="105">
        <v>0</v>
      </c>
      <c r="AO50" s="105">
        <v>0</v>
      </c>
      <c r="AP50" s="105">
        <v>0</v>
      </c>
      <c r="AQ50" s="105">
        <v>30</v>
      </c>
      <c r="AR50" s="105">
        <v>38</v>
      </c>
      <c r="AS50" s="106">
        <v>68</v>
      </c>
    </row>
    <row r="51" spans="1:45" x14ac:dyDescent="0.25">
      <c r="A51" s="103" t="s">
        <v>172</v>
      </c>
      <c r="B51" s="104" t="s">
        <v>252</v>
      </c>
      <c r="C51" s="104" t="s">
        <v>253</v>
      </c>
      <c r="D51" s="104" t="s">
        <v>170</v>
      </c>
      <c r="E51" s="104" t="s">
        <v>200</v>
      </c>
      <c r="F51" s="104" t="s">
        <v>13</v>
      </c>
      <c r="G51" s="104" t="s">
        <v>244</v>
      </c>
      <c r="H51" s="104" t="s">
        <v>227</v>
      </c>
      <c r="I51" s="104" t="s">
        <v>65</v>
      </c>
      <c r="J51" s="105">
        <v>157</v>
      </c>
      <c r="K51" s="105">
        <v>188</v>
      </c>
      <c r="L51" s="105">
        <v>345</v>
      </c>
      <c r="M51" s="105">
        <v>157</v>
      </c>
      <c r="N51" s="105">
        <v>188</v>
      </c>
      <c r="O51" s="105">
        <v>345</v>
      </c>
      <c r="P51" s="105">
        <v>7</v>
      </c>
      <c r="Q51" s="105">
        <v>179</v>
      </c>
      <c r="R51" s="105">
        <v>183</v>
      </c>
      <c r="S51" s="105">
        <v>362</v>
      </c>
      <c r="T51" s="105">
        <v>7</v>
      </c>
      <c r="U51" s="105">
        <v>172</v>
      </c>
      <c r="V51" s="105">
        <v>197</v>
      </c>
      <c r="W51" s="105">
        <v>369</v>
      </c>
      <c r="X51" s="105">
        <v>8</v>
      </c>
      <c r="Y51" s="105">
        <v>0</v>
      </c>
      <c r="Z51" s="105">
        <v>0</v>
      </c>
      <c r="AA51" s="105">
        <v>0</v>
      </c>
      <c r="AB51" s="105">
        <v>0</v>
      </c>
      <c r="AC51" s="105">
        <v>0</v>
      </c>
      <c r="AD51" s="105">
        <v>0</v>
      </c>
      <c r="AE51" s="105">
        <v>0</v>
      </c>
      <c r="AF51" s="105">
        <v>0</v>
      </c>
      <c r="AG51" s="105">
        <v>508</v>
      </c>
      <c r="AH51" s="105">
        <v>568</v>
      </c>
      <c r="AI51" s="105">
        <v>1076</v>
      </c>
      <c r="AJ51" s="105">
        <v>22</v>
      </c>
      <c r="AK51" s="105">
        <v>164</v>
      </c>
      <c r="AL51" s="105">
        <v>168</v>
      </c>
      <c r="AM51" s="105">
        <v>332</v>
      </c>
      <c r="AN51" s="105">
        <v>0</v>
      </c>
      <c r="AO51" s="105">
        <v>0</v>
      </c>
      <c r="AP51" s="105">
        <v>0</v>
      </c>
      <c r="AQ51" s="105">
        <v>37</v>
      </c>
      <c r="AR51" s="105">
        <v>39</v>
      </c>
      <c r="AS51" s="106">
        <v>76</v>
      </c>
    </row>
    <row r="52" spans="1:45" x14ac:dyDescent="0.25">
      <c r="A52" s="103" t="s">
        <v>172</v>
      </c>
      <c r="B52" s="104" t="s">
        <v>252</v>
      </c>
      <c r="C52" s="104" t="s">
        <v>253</v>
      </c>
      <c r="D52" s="104" t="s">
        <v>165</v>
      </c>
      <c r="E52" s="104" t="s">
        <v>200</v>
      </c>
      <c r="F52" s="104" t="s">
        <v>13</v>
      </c>
      <c r="G52" s="104" t="s">
        <v>244</v>
      </c>
      <c r="H52" s="104" t="s">
        <v>227</v>
      </c>
      <c r="I52" s="104" t="s">
        <v>65</v>
      </c>
      <c r="J52" s="105">
        <v>164</v>
      </c>
      <c r="K52" s="105">
        <v>183</v>
      </c>
      <c r="L52" s="105">
        <v>347</v>
      </c>
      <c r="M52" s="105">
        <v>164</v>
      </c>
      <c r="N52" s="105">
        <v>183</v>
      </c>
      <c r="O52" s="105">
        <v>347</v>
      </c>
      <c r="P52" s="105">
        <v>7</v>
      </c>
      <c r="Q52" s="105">
        <v>143</v>
      </c>
      <c r="R52" s="105">
        <v>147</v>
      </c>
      <c r="S52" s="105">
        <v>290</v>
      </c>
      <c r="T52" s="105">
        <v>7</v>
      </c>
      <c r="U52" s="105">
        <v>88</v>
      </c>
      <c r="V52" s="105">
        <v>129</v>
      </c>
      <c r="W52" s="105">
        <v>217</v>
      </c>
      <c r="X52" s="105">
        <v>6</v>
      </c>
      <c r="Y52" s="105">
        <v>0</v>
      </c>
      <c r="Z52" s="105">
        <v>0</v>
      </c>
      <c r="AA52" s="105">
        <v>0</v>
      </c>
      <c r="AB52" s="105">
        <v>0</v>
      </c>
      <c r="AC52" s="105">
        <v>0</v>
      </c>
      <c r="AD52" s="105">
        <v>0</v>
      </c>
      <c r="AE52" s="105">
        <v>0</v>
      </c>
      <c r="AF52" s="105">
        <v>0</v>
      </c>
      <c r="AG52" s="105">
        <v>395</v>
      </c>
      <c r="AH52" s="105">
        <v>459</v>
      </c>
      <c r="AI52" s="105">
        <v>854</v>
      </c>
      <c r="AJ52" s="105">
        <v>20</v>
      </c>
      <c r="AK52" s="105">
        <v>83</v>
      </c>
      <c r="AL52" s="105">
        <v>97</v>
      </c>
      <c r="AM52" s="105">
        <v>180</v>
      </c>
      <c r="AN52" s="105">
        <v>0</v>
      </c>
      <c r="AO52" s="105">
        <v>0</v>
      </c>
      <c r="AP52" s="105">
        <v>0</v>
      </c>
      <c r="AQ52" s="105">
        <v>49</v>
      </c>
      <c r="AR52" s="105">
        <v>35</v>
      </c>
      <c r="AS52" s="106">
        <v>84</v>
      </c>
    </row>
    <row r="53" spans="1:45" x14ac:dyDescent="0.25">
      <c r="A53" s="103" t="s">
        <v>181</v>
      </c>
      <c r="B53" s="104" t="s">
        <v>254</v>
      </c>
      <c r="C53" s="104" t="s">
        <v>255</v>
      </c>
      <c r="D53" s="104" t="s">
        <v>170</v>
      </c>
      <c r="E53" s="104" t="s">
        <v>200</v>
      </c>
      <c r="F53" s="104" t="s">
        <v>13</v>
      </c>
      <c r="G53" s="104" t="s">
        <v>244</v>
      </c>
      <c r="H53" s="104" t="s">
        <v>227</v>
      </c>
      <c r="I53" s="104" t="s">
        <v>65</v>
      </c>
      <c r="J53" s="105">
        <v>226</v>
      </c>
      <c r="K53" s="105">
        <v>194</v>
      </c>
      <c r="L53" s="105">
        <v>420</v>
      </c>
      <c r="M53" s="105">
        <v>226</v>
      </c>
      <c r="N53" s="105">
        <v>194</v>
      </c>
      <c r="O53" s="105">
        <v>420</v>
      </c>
      <c r="P53" s="105">
        <v>9</v>
      </c>
      <c r="Q53" s="105">
        <v>180</v>
      </c>
      <c r="R53" s="105">
        <v>179</v>
      </c>
      <c r="S53" s="105">
        <v>359</v>
      </c>
      <c r="T53" s="105">
        <v>9</v>
      </c>
      <c r="U53" s="105">
        <v>137</v>
      </c>
      <c r="V53" s="105">
        <v>140</v>
      </c>
      <c r="W53" s="105">
        <v>277</v>
      </c>
      <c r="X53" s="105">
        <v>9</v>
      </c>
      <c r="Y53" s="105">
        <v>0</v>
      </c>
      <c r="Z53" s="105">
        <v>0</v>
      </c>
      <c r="AA53" s="105">
        <v>0</v>
      </c>
      <c r="AB53" s="105">
        <v>0</v>
      </c>
      <c r="AC53" s="105">
        <v>0</v>
      </c>
      <c r="AD53" s="105">
        <v>0</v>
      </c>
      <c r="AE53" s="105">
        <v>0</v>
      </c>
      <c r="AF53" s="105">
        <v>0</v>
      </c>
      <c r="AG53" s="105">
        <v>543</v>
      </c>
      <c r="AH53" s="105">
        <v>513</v>
      </c>
      <c r="AI53" s="105">
        <v>1056</v>
      </c>
      <c r="AJ53" s="105">
        <v>27</v>
      </c>
      <c r="AK53" s="105">
        <v>149</v>
      </c>
      <c r="AL53" s="105">
        <v>135</v>
      </c>
      <c r="AM53" s="105">
        <v>284</v>
      </c>
      <c r="AN53" s="105">
        <v>75</v>
      </c>
      <c r="AO53" s="105">
        <v>56</v>
      </c>
      <c r="AP53" s="105">
        <v>131</v>
      </c>
      <c r="AQ53" s="105">
        <v>75</v>
      </c>
      <c r="AR53" s="105">
        <v>90</v>
      </c>
      <c r="AS53" s="106">
        <v>165</v>
      </c>
    </row>
    <row r="54" spans="1:45" x14ac:dyDescent="0.25">
      <c r="A54" s="103" t="s">
        <v>181</v>
      </c>
      <c r="B54" s="104" t="s">
        <v>254</v>
      </c>
      <c r="C54" s="104" t="s">
        <v>255</v>
      </c>
      <c r="D54" s="104" t="s">
        <v>165</v>
      </c>
      <c r="E54" s="104" t="s">
        <v>200</v>
      </c>
      <c r="F54" s="104" t="s">
        <v>13</v>
      </c>
      <c r="G54" s="104" t="s">
        <v>244</v>
      </c>
      <c r="H54" s="104" t="s">
        <v>227</v>
      </c>
      <c r="I54" s="104" t="s">
        <v>65</v>
      </c>
      <c r="J54" s="105">
        <v>167</v>
      </c>
      <c r="K54" s="105">
        <v>58</v>
      </c>
      <c r="L54" s="105">
        <v>225</v>
      </c>
      <c r="M54" s="105">
        <v>167</v>
      </c>
      <c r="N54" s="105">
        <v>58</v>
      </c>
      <c r="O54" s="105">
        <v>225</v>
      </c>
      <c r="P54" s="105">
        <v>5</v>
      </c>
      <c r="Q54" s="105">
        <v>99</v>
      </c>
      <c r="R54" s="105">
        <v>48</v>
      </c>
      <c r="S54" s="105">
        <v>147</v>
      </c>
      <c r="T54" s="105">
        <v>5</v>
      </c>
      <c r="U54" s="105">
        <v>84</v>
      </c>
      <c r="V54" s="105">
        <v>58</v>
      </c>
      <c r="W54" s="105">
        <v>142</v>
      </c>
      <c r="X54" s="105">
        <v>5</v>
      </c>
      <c r="Y54" s="105">
        <v>0</v>
      </c>
      <c r="Z54" s="105">
        <v>0</v>
      </c>
      <c r="AA54" s="105">
        <v>0</v>
      </c>
      <c r="AB54" s="105">
        <v>0</v>
      </c>
      <c r="AC54" s="105">
        <v>0</v>
      </c>
      <c r="AD54" s="105">
        <v>0</v>
      </c>
      <c r="AE54" s="105">
        <v>0</v>
      </c>
      <c r="AF54" s="105">
        <v>0</v>
      </c>
      <c r="AG54" s="105">
        <v>350</v>
      </c>
      <c r="AH54" s="105">
        <v>164</v>
      </c>
      <c r="AI54" s="105">
        <v>514</v>
      </c>
      <c r="AJ54" s="105">
        <v>15</v>
      </c>
      <c r="AK54" s="105">
        <v>59</v>
      </c>
      <c r="AL54" s="105">
        <v>37</v>
      </c>
      <c r="AM54" s="105">
        <v>96</v>
      </c>
      <c r="AN54" s="105">
        <v>6</v>
      </c>
      <c r="AO54" s="105">
        <v>8</v>
      </c>
      <c r="AP54" s="105">
        <v>14</v>
      </c>
      <c r="AQ54" s="105">
        <v>38</v>
      </c>
      <c r="AR54" s="105">
        <v>27</v>
      </c>
      <c r="AS54" s="106">
        <v>65</v>
      </c>
    </row>
    <row r="55" spans="1:45" x14ac:dyDescent="0.25">
      <c r="A55" s="103" t="s">
        <v>193</v>
      </c>
      <c r="B55" s="104" t="s">
        <v>256</v>
      </c>
      <c r="C55" s="104" t="s">
        <v>257</v>
      </c>
      <c r="D55" s="104" t="s">
        <v>170</v>
      </c>
      <c r="E55" s="104" t="s">
        <v>200</v>
      </c>
      <c r="F55" s="104" t="s">
        <v>13</v>
      </c>
      <c r="G55" s="104" t="s">
        <v>244</v>
      </c>
      <c r="H55" s="104" t="s">
        <v>227</v>
      </c>
      <c r="I55" s="104" t="s">
        <v>65</v>
      </c>
      <c r="J55" s="105">
        <v>177</v>
      </c>
      <c r="K55" s="105">
        <v>206</v>
      </c>
      <c r="L55" s="105">
        <v>383</v>
      </c>
      <c r="M55" s="105">
        <v>177</v>
      </c>
      <c r="N55" s="105">
        <v>206</v>
      </c>
      <c r="O55" s="105">
        <v>383</v>
      </c>
      <c r="P55" s="105">
        <v>7</v>
      </c>
      <c r="Q55" s="105">
        <v>158</v>
      </c>
      <c r="R55" s="105">
        <v>149</v>
      </c>
      <c r="S55" s="105">
        <v>307</v>
      </c>
      <c r="T55" s="105">
        <v>7</v>
      </c>
      <c r="U55" s="105">
        <v>107</v>
      </c>
      <c r="V55" s="105">
        <v>144</v>
      </c>
      <c r="W55" s="105">
        <v>251</v>
      </c>
      <c r="X55" s="105">
        <v>7</v>
      </c>
      <c r="Y55" s="105">
        <v>0</v>
      </c>
      <c r="Z55" s="105">
        <v>0</v>
      </c>
      <c r="AA55" s="105">
        <v>0</v>
      </c>
      <c r="AB55" s="105">
        <v>0</v>
      </c>
      <c r="AC55" s="105">
        <v>0</v>
      </c>
      <c r="AD55" s="105">
        <v>0</v>
      </c>
      <c r="AE55" s="105">
        <v>0</v>
      </c>
      <c r="AF55" s="105">
        <v>0</v>
      </c>
      <c r="AG55" s="105">
        <v>442</v>
      </c>
      <c r="AH55" s="105">
        <v>499</v>
      </c>
      <c r="AI55" s="105">
        <v>941</v>
      </c>
      <c r="AJ55" s="105">
        <v>21</v>
      </c>
      <c r="AK55" s="105">
        <v>111</v>
      </c>
      <c r="AL55" s="105">
        <v>159</v>
      </c>
      <c r="AM55" s="105">
        <v>270</v>
      </c>
      <c r="AN55" s="105">
        <v>51</v>
      </c>
      <c r="AO55" s="105">
        <v>58</v>
      </c>
      <c r="AP55" s="105">
        <v>109</v>
      </c>
      <c r="AQ55" s="105">
        <v>42</v>
      </c>
      <c r="AR55" s="105">
        <v>29</v>
      </c>
      <c r="AS55" s="106">
        <v>71</v>
      </c>
    </row>
    <row r="56" spans="1:45" x14ac:dyDescent="0.25">
      <c r="A56" s="103" t="s">
        <v>190</v>
      </c>
      <c r="B56" s="104" t="s">
        <v>258</v>
      </c>
      <c r="C56" s="104" t="s">
        <v>259</v>
      </c>
      <c r="D56" s="104" t="s">
        <v>170</v>
      </c>
      <c r="E56" s="104" t="s">
        <v>200</v>
      </c>
      <c r="F56" s="104" t="s">
        <v>13</v>
      </c>
      <c r="G56" s="104" t="s">
        <v>244</v>
      </c>
      <c r="H56" s="104" t="s">
        <v>227</v>
      </c>
      <c r="I56" s="104" t="s">
        <v>65</v>
      </c>
      <c r="J56" s="105">
        <v>135</v>
      </c>
      <c r="K56" s="105">
        <v>134</v>
      </c>
      <c r="L56" s="105">
        <v>269</v>
      </c>
      <c r="M56" s="105">
        <v>141</v>
      </c>
      <c r="N56" s="105">
        <v>136</v>
      </c>
      <c r="O56" s="105">
        <v>277</v>
      </c>
      <c r="P56" s="105">
        <v>7</v>
      </c>
      <c r="Q56" s="105">
        <v>140</v>
      </c>
      <c r="R56" s="105">
        <v>138</v>
      </c>
      <c r="S56" s="105">
        <v>278</v>
      </c>
      <c r="T56" s="105">
        <v>7</v>
      </c>
      <c r="U56" s="105">
        <v>118</v>
      </c>
      <c r="V56" s="105">
        <v>93</v>
      </c>
      <c r="W56" s="105">
        <v>211</v>
      </c>
      <c r="X56" s="105">
        <v>6</v>
      </c>
      <c r="Y56" s="105">
        <v>0</v>
      </c>
      <c r="Z56" s="105">
        <v>0</v>
      </c>
      <c r="AA56" s="105">
        <v>0</v>
      </c>
      <c r="AB56" s="105">
        <v>0</v>
      </c>
      <c r="AC56" s="105">
        <v>0</v>
      </c>
      <c r="AD56" s="105">
        <v>0</v>
      </c>
      <c r="AE56" s="105">
        <v>0</v>
      </c>
      <c r="AF56" s="105">
        <v>0</v>
      </c>
      <c r="AG56" s="105">
        <v>399</v>
      </c>
      <c r="AH56" s="105">
        <v>367</v>
      </c>
      <c r="AI56" s="105">
        <v>766</v>
      </c>
      <c r="AJ56" s="105">
        <v>20</v>
      </c>
      <c r="AK56" s="105">
        <v>115</v>
      </c>
      <c r="AL56" s="105">
        <v>93</v>
      </c>
      <c r="AM56" s="105">
        <v>208</v>
      </c>
      <c r="AN56" s="105">
        <v>22</v>
      </c>
      <c r="AO56" s="105">
        <v>16</v>
      </c>
      <c r="AP56" s="105">
        <v>38</v>
      </c>
      <c r="AQ56" s="105">
        <v>24</v>
      </c>
      <c r="AR56" s="105">
        <v>48</v>
      </c>
      <c r="AS56" s="106">
        <v>72</v>
      </c>
    </row>
    <row r="57" spans="1:45" x14ac:dyDescent="0.25">
      <c r="A57" s="103" t="s">
        <v>190</v>
      </c>
      <c r="B57" s="104" t="s">
        <v>258</v>
      </c>
      <c r="C57" s="104" t="s">
        <v>259</v>
      </c>
      <c r="D57" s="104" t="s">
        <v>165</v>
      </c>
      <c r="E57" s="104" t="s">
        <v>200</v>
      </c>
      <c r="F57" s="104" t="s">
        <v>13</v>
      </c>
      <c r="G57" s="104" t="s">
        <v>244</v>
      </c>
      <c r="H57" s="104" t="s">
        <v>227</v>
      </c>
      <c r="I57" s="104" t="s">
        <v>65</v>
      </c>
      <c r="J57" s="105">
        <v>109</v>
      </c>
      <c r="K57" s="105">
        <v>75</v>
      </c>
      <c r="L57" s="105">
        <v>184</v>
      </c>
      <c r="M57" s="105">
        <v>126</v>
      </c>
      <c r="N57" s="105">
        <v>81</v>
      </c>
      <c r="O57" s="105">
        <v>207</v>
      </c>
      <c r="P57" s="105">
        <v>5</v>
      </c>
      <c r="Q57" s="105">
        <v>73</v>
      </c>
      <c r="R57" s="105">
        <v>89</v>
      </c>
      <c r="S57" s="105">
        <v>162</v>
      </c>
      <c r="T57" s="105">
        <v>5</v>
      </c>
      <c r="U57" s="105">
        <v>47</v>
      </c>
      <c r="V57" s="105">
        <v>46</v>
      </c>
      <c r="W57" s="105">
        <v>93</v>
      </c>
      <c r="X57" s="105">
        <v>4</v>
      </c>
      <c r="Y57" s="105">
        <v>0</v>
      </c>
      <c r="Z57" s="105">
        <v>0</v>
      </c>
      <c r="AA57" s="105">
        <v>0</v>
      </c>
      <c r="AB57" s="105">
        <v>0</v>
      </c>
      <c r="AC57" s="105">
        <v>0</v>
      </c>
      <c r="AD57" s="105">
        <v>0</v>
      </c>
      <c r="AE57" s="105">
        <v>0</v>
      </c>
      <c r="AF57" s="105">
        <v>0</v>
      </c>
      <c r="AG57" s="105">
        <v>246</v>
      </c>
      <c r="AH57" s="105">
        <v>216</v>
      </c>
      <c r="AI57" s="105">
        <v>462</v>
      </c>
      <c r="AJ57" s="105">
        <v>14</v>
      </c>
      <c r="AK57" s="105">
        <v>46</v>
      </c>
      <c r="AL57" s="105">
        <v>31</v>
      </c>
      <c r="AM57" s="105">
        <v>77</v>
      </c>
      <c r="AN57" s="105">
        <v>5</v>
      </c>
      <c r="AO57" s="105">
        <v>1</v>
      </c>
      <c r="AP57" s="105">
        <v>6</v>
      </c>
      <c r="AQ57" s="105">
        <v>40</v>
      </c>
      <c r="AR57" s="105">
        <v>35</v>
      </c>
      <c r="AS57" s="106">
        <v>75</v>
      </c>
    </row>
    <row r="58" spans="1:45" x14ac:dyDescent="0.25">
      <c r="A58" s="103" t="s">
        <v>260</v>
      </c>
      <c r="B58" s="104" t="s">
        <v>261</v>
      </c>
      <c r="C58" s="104" t="s">
        <v>262</v>
      </c>
      <c r="D58" s="104" t="s">
        <v>170</v>
      </c>
      <c r="E58" s="104" t="s">
        <v>200</v>
      </c>
      <c r="F58" s="104" t="s">
        <v>13</v>
      </c>
      <c r="G58" s="104" t="s">
        <v>244</v>
      </c>
      <c r="H58" s="104" t="s">
        <v>227</v>
      </c>
      <c r="I58" s="104" t="s">
        <v>65</v>
      </c>
      <c r="J58" s="105">
        <v>58</v>
      </c>
      <c r="K58" s="105">
        <v>63</v>
      </c>
      <c r="L58" s="105">
        <v>121</v>
      </c>
      <c r="M58" s="105">
        <v>58</v>
      </c>
      <c r="N58" s="105">
        <v>63</v>
      </c>
      <c r="O58" s="105">
        <v>121</v>
      </c>
      <c r="P58" s="105">
        <v>4</v>
      </c>
      <c r="Q58" s="105">
        <v>48</v>
      </c>
      <c r="R58" s="105">
        <v>58</v>
      </c>
      <c r="S58" s="105">
        <v>106</v>
      </c>
      <c r="T58" s="105">
        <v>4</v>
      </c>
      <c r="U58" s="105">
        <v>31</v>
      </c>
      <c r="V58" s="105">
        <v>41</v>
      </c>
      <c r="W58" s="105">
        <v>72</v>
      </c>
      <c r="X58" s="105">
        <v>4</v>
      </c>
      <c r="Y58" s="105">
        <v>0</v>
      </c>
      <c r="Z58" s="105">
        <v>0</v>
      </c>
      <c r="AA58" s="105">
        <v>0</v>
      </c>
      <c r="AB58" s="105">
        <v>0</v>
      </c>
      <c r="AC58" s="105">
        <v>0</v>
      </c>
      <c r="AD58" s="105">
        <v>0</v>
      </c>
      <c r="AE58" s="105">
        <v>0</v>
      </c>
      <c r="AF58" s="105">
        <v>0</v>
      </c>
      <c r="AG58" s="105">
        <v>137</v>
      </c>
      <c r="AH58" s="105">
        <v>162</v>
      </c>
      <c r="AI58" s="105">
        <v>299</v>
      </c>
      <c r="AJ58" s="105">
        <v>12</v>
      </c>
      <c r="AK58" s="105">
        <v>31</v>
      </c>
      <c r="AL58" s="105">
        <v>38</v>
      </c>
      <c r="AM58" s="105">
        <v>69</v>
      </c>
      <c r="AN58" s="105">
        <v>0</v>
      </c>
      <c r="AO58" s="105">
        <v>0</v>
      </c>
      <c r="AP58" s="105">
        <v>0</v>
      </c>
      <c r="AQ58" s="105">
        <v>31</v>
      </c>
      <c r="AR58" s="105">
        <v>17</v>
      </c>
      <c r="AS58" s="106">
        <v>48</v>
      </c>
    </row>
    <row r="59" spans="1:45" x14ac:dyDescent="0.25">
      <c r="A59" s="103" t="s">
        <v>263</v>
      </c>
      <c r="B59" s="104" t="s">
        <v>264</v>
      </c>
      <c r="C59" s="104" t="s">
        <v>265</v>
      </c>
      <c r="D59" s="104" t="s">
        <v>170</v>
      </c>
      <c r="E59" s="104" t="s">
        <v>200</v>
      </c>
      <c r="F59" s="104" t="s">
        <v>13</v>
      </c>
      <c r="G59" s="104" t="s">
        <v>244</v>
      </c>
      <c r="H59" s="104" t="s">
        <v>227</v>
      </c>
      <c r="I59" s="104" t="s">
        <v>65</v>
      </c>
      <c r="J59" s="105">
        <v>21</v>
      </c>
      <c r="K59" s="105">
        <v>25</v>
      </c>
      <c r="L59" s="105">
        <v>46</v>
      </c>
      <c r="M59" s="105">
        <v>21</v>
      </c>
      <c r="N59" s="105">
        <v>25</v>
      </c>
      <c r="O59" s="105">
        <v>46</v>
      </c>
      <c r="P59" s="105">
        <v>2</v>
      </c>
      <c r="Q59" s="105">
        <v>23</v>
      </c>
      <c r="R59" s="105">
        <v>12</v>
      </c>
      <c r="S59" s="105">
        <v>35</v>
      </c>
      <c r="T59" s="105">
        <v>2</v>
      </c>
      <c r="U59" s="105">
        <v>9</v>
      </c>
      <c r="V59" s="105">
        <v>13</v>
      </c>
      <c r="W59" s="105">
        <v>22</v>
      </c>
      <c r="X59" s="105">
        <v>2</v>
      </c>
      <c r="Y59" s="105">
        <v>0</v>
      </c>
      <c r="Z59" s="105">
        <v>0</v>
      </c>
      <c r="AA59" s="105">
        <v>0</v>
      </c>
      <c r="AB59" s="105">
        <v>0</v>
      </c>
      <c r="AC59" s="105">
        <v>0</v>
      </c>
      <c r="AD59" s="105">
        <v>0</v>
      </c>
      <c r="AE59" s="105">
        <v>0</v>
      </c>
      <c r="AF59" s="105">
        <v>0</v>
      </c>
      <c r="AG59" s="105">
        <v>53</v>
      </c>
      <c r="AH59" s="105">
        <v>50</v>
      </c>
      <c r="AI59" s="105">
        <v>103</v>
      </c>
      <c r="AJ59" s="105">
        <v>6</v>
      </c>
      <c r="AK59" s="105">
        <v>13</v>
      </c>
      <c r="AL59" s="105">
        <v>14</v>
      </c>
      <c r="AM59" s="105">
        <v>27</v>
      </c>
      <c r="AN59" s="105">
        <v>1</v>
      </c>
      <c r="AO59" s="105">
        <v>2</v>
      </c>
      <c r="AP59" s="105">
        <v>3</v>
      </c>
      <c r="AQ59" s="105">
        <v>4</v>
      </c>
      <c r="AR59" s="105">
        <v>14</v>
      </c>
      <c r="AS59" s="106">
        <v>18</v>
      </c>
    </row>
    <row r="60" spans="1:45" x14ac:dyDescent="0.25">
      <c r="A60" s="103" t="s">
        <v>162</v>
      </c>
      <c r="B60" s="104" t="s">
        <v>266</v>
      </c>
      <c r="C60" s="104" t="s">
        <v>267</v>
      </c>
      <c r="D60" s="104" t="s">
        <v>170</v>
      </c>
      <c r="E60" s="104" t="s">
        <v>200</v>
      </c>
      <c r="F60" s="104" t="s">
        <v>13</v>
      </c>
      <c r="G60" s="104" t="s">
        <v>244</v>
      </c>
      <c r="H60" s="104" t="s">
        <v>227</v>
      </c>
      <c r="I60" s="104" t="s">
        <v>65</v>
      </c>
      <c r="J60" s="105">
        <v>284</v>
      </c>
      <c r="K60" s="105">
        <v>289</v>
      </c>
      <c r="L60" s="105">
        <v>573</v>
      </c>
      <c r="M60" s="105">
        <v>284</v>
      </c>
      <c r="N60" s="105">
        <v>289</v>
      </c>
      <c r="O60" s="105">
        <v>573</v>
      </c>
      <c r="P60" s="105">
        <v>14</v>
      </c>
      <c r="Q60" s="105">
        <v>257</v>
      </c>
      <c r="R60" s="105">
        <v>280</v>
      </c>
      <c r="S60" s="105">
        <v>537</v>
      </c>
      <c r="T60" s="105">
        <v>14</v>
      </c>
      <c r="U60" s="105">
        <v>205</v>
      </c>
      <c r="V60" s="105">
        <v>228</v>
      </c>
      <c r="W60" s="105">
        <v>433</v>
      </c>
      <c r="X60" s="105">
        <v>14</v>
      </c>
      <c r="Y60" s="105">
        <v>0</v>
      </c>
      <c r="Z60" s="105">
        <v>0</v>
      </c>
      <c r="AA60" s="105">
        <v>0</v>
      </c>
      <c r="AB60" s="105">
        <v>0</v>
      </c>
      <c r="AC60" s="105">
        <v>0</v>
      </c>
      <c r="AD60" s="105">
        <v>0</v>
      </c>
      <c r="AE60" s="105">
        <v>0</v>
      </c>
      <c r="AF60" s="105">
        <v>0</v>
      </c>
      <c r="AG60" s="105">
        <v>746</v>
      </c>
      <c r="AH60" s="105">
        <v>797</v>
      </c>
      <c r="AI60" s="105">
        <v>1543</v>
      </c>
      <c r="AJ60" s="105">
        <v>42</v>
      </c>
      <c r="AK60" s="105">
        <v>155</v>
      </c>
      <c r="AL60" s="105">
        <v>207</v>
      </c>
      <c r="AM60" s="105">
        <v>362</v>
      </c>
      <c r="AN60" s="105">
        <v>95</v>
      </c>
      <c r="AO60" s="105">
        <v>184</v>
      </c>
      <c r="AP60" s="105">
        <v>279</v>
      </c>
      <c r="AQ60" s="105">
        <v>67</v>
      </c>
      <c r="AR60" s="105">
        <v>68</v>
      </c>
      <c r="AS60" s="106">
        <v>135</v>
      </c>
    </row>
    <row r="61" spans="1:45" x14ac:dyDescent="0.25">
      <c r="A61" s="103" t="s">
        <v>162</v>
      </c>
      <c r="B61" s="104" t="s">
        <v>268</v>
      </c>
      <c r="C61" s="104" t="s">
        <v>269</v>
      </c>
      <c r="D61" s="104" t="s">
        <v>170</v>
      </c>
      <c r="E61" s="104" t="s">
        <v>200</v>
      </c>
      <c r="F61" s="104" t="s">
        <v>13</v>
      </c>
      <c r="G61" s="104" t="s">
        <v>244</v>
      </c>
      <c r="H61" s="104" t="s">
        <v>227</v>
      </c>
      <c r="I61" s="104" t="s">
        <v>65</v>
      </c>
      <c r="J61" s="105">
        <v>342</v>
      </c>
      <c r="K61" s="105">
        <v>338</v>
      </c>
      <c r="L61" s="105">
        <v>680</v>
      </c>
      <c r="M61" s="105">
        <v>342</v>
      </c>
      <c r="N61" s="105">
        <v>338</v>
      </c>
      <c r="O61" s="105">
        <v>680</v>
      </c>
      <c r="P61" s="105">
        <v>13</v>
      </c>
      <c r="Q61" s="105">
        <v>299</v>
      </c>
      <c r="R61" s="105">
        <v>389</v>
      </c>
      <c r="S61" s="105">
        <v>688</v>
      </c>
      <c r="T61" s="105">
        <v>13</v>
      </c>
      <c r="U61" s="105">
        <v>299</v>
      </c>
      <c r="V61" s="105">
        <v>304</v>
      </c>
      <c r="W61" s="105">
        <v>603</v>
      </c>
      <c r="X61" s="105">
        <v>13</v>
      </c>
      <c r="Y61" s="105">
        <v>0</v>
      </c>
      <c r="Z61" s="105">
        <v>0</v>
      </c>
      <c r="AA61" s="105">
        <v>0</v>
      </c>
      <c r="AB61" s="105">
        <v>0</v>
      </c>
      <c r="AC61" s="105">
        <v>0</v>
      </c>
      <c r="AD61" s="105">
        <v>0</v>
      </c>
      <c r="AE61" s="105">
        <v>0</v>
      </c>
      <c r="AF61" s="105">
        <v>0</v>
      </c>
      <c r="AG61" s="105">
        <v>940</v>
      </c>
      <c r="AH61" s="105">
        <v>1031</v>
      </c>
      <c r="AI61" s="105">
        <v>1971</v>
      </c>
      <c r="AJ61" s="105">
        <v>39</v>
      </c>
      <c r="AK61" s="105">
        <v>230</v>
      </c>
      <c r="AL61" s="105">
        <v>265</v>
      </c>
      <c r="AM61" s="105">
        <v>495</v>
      </c>
      <c r="AN61" s="105">
        <v>112</v>
      </c>
      <c r="AO61" s="105">
        <v>168</v>
      </c>
      <c r="AP61" s="105">
        <v>280</v>
      </c>
      <c r="AQ61" s="105">
        <v>31</v>
      </c>
      <c r="AR61" s="105">
        <v>29</v>
      </c>
      <c r="AS61" s="106">
        <v>60</v>
      </c>
    </row>
    <row r="62" spans="1:45" x14ac:dyDescent="0.25">
      <c r="A62" s="103" t="s">
        <v>162</v>
      </c>
      <c r="B62" s="104" t="s">
        <v>268</v>
      </c>
      <c r="C62" s="104" t="s">
        <v>269</v>
      </c>
      <c r="D62" s="104" t="s">
        <v>165</v>
      </c>
      <c r="E62" s="104" t="s">
        <v>200</v>
      </c>
      <c r="F62" s="104" t="s">
        <v>13</v>
      </c>
      <c r="G62" s="104" t="s">
        <v>244</v>
      </c>
      <c r="H62" s="104" t="s">
        <v>227</v>
      </c>
      <c r="I62" s="104" t="s">
        <v>65</v>
      </c>
      <c r="J62" s="105">
        <v>324</v>
      </c>
      <c r="K62" s="105">
        <v>341</v>
      </c>
      <c r="L62" s="105">
        <v>665</v>
      </c>
      <c r="M62" s="105">
        <v>324</v>
      </c>
      <c r="N62" s="105">
        <v>341</v>
      </c>
      <c r="O62" s="105">
        <v>665</v>
      </c>
      <c r="P62" s="105">
        <v>13</v>
      </c>
      <c r="Q62" s="105">
        <v>270</v>
      </c>
      <c r="R62" s="105">
        <v>301</v>
      </c>
      <c r="S62" s="105">
        <v>571</v>
      </c>
      <c r="T62" s="105">
        <v>12</v>
      </c>
      <c r="U62" s="105">
        <v>247</v>
      </c>
      <c r="V62" s="105">
        <v>234</v>
      </c>
      <c r="W62" s="105">
        <v>481</v>
      </c>
      <c r="X62" s="105">
        <v>12</v>
      </c>
      <c r="Y62" s="105">
        <v>0</v>
      </c>
      <c r="Z62" s="105">
        <v>0</v>
      </c>
      <c r="AA62" s="105">
        <v>0</v>
      </c>
      <c r="AB62" s="105">
        <v>0</v>
      </c>
      <c r="AC62" s="105">
        <v>0</v>
      </c>
      <c r="AD62" s="105">
        <v>0</v>
      </c>
      <c r="AE62" s="105">
        <v>0</v>
      </c>
      <c r="AF62" s="105">
        <v>0</v>
      </c>
      <c r="AG62" s="105">
        <v>841</v>
      </c>
      <c r="AH62" s="105">
        <v>876</v>
      </c>
      <c r="AI62" s="105">
        <v>1717</v>
      </c>
      <c r="AJ62" s="105">
        <v>37</v>
      </c>
      <c r="AK62" s="105">
        <v>160</v>
      </c>
      <c r="AL62" s="105">
        <v>158</v>
      </c>
      <c r="AM62" s="105">
        <v>318</v>
      </c>
      <c r="AN62" s="105">
        <v>78</v>
      </c>
      <c r="AO62" s="105">
        <v>97</v>
      </c>
      <c r="AP62" s="105">
        <v>175</v>
      </c>
      <c r="AQ62" s="105">
        <v>24</v>
      </c>
      <c r="AR62" s="105">
        <v>17</v>
      </c>
      <c r="AS62" s="106">
        <v>41</v>
      </c>
    </row>
    <row r="63" spans="1:45" x14ac:dyDescent="0.25">
      <c r="A63" s="103" t="s">
        <v>270</v>
      </c>
      <c r="B63" s="104" t="s">
        <v>271</v>
      </c>
      <c r="C63" s="104" t="s">
        <v>272</v>
      </c>
      <c r="D63" s="104" t="s">
        <v>170</v>
      </c>
      <c r="E63" s="104" t="s">
        <v>200</v>
      </c>
      <c r="F63" s="104" t="s">
        <v>13</v>
      </c>
      <c r="G63" s="104" t="s">
        <v>244</v>
      </c>
      <c r="H63" s="104" t="s">
        <v>227</v>
      </c>
      <c r="I63" s="104" t="s">
        <v>65</v>
      </c>
      <c r="J63" s="105">
        <v>33</v>
      </c>
      <c r="K63" s="105">
        <v>46</v>
      </c>
      <c r="L63" s="105">
        <v>79</v>
      </c>
      <c r="M63" s="105">
        <v>33</v>
      </c>
      <c r="N63" s="105">
        <v>46</v>
      </c>
      <c r="O63" s="105">
        <v>79</v>
      </c>
      <c r="P63" s="105">
        <v>2</v>
      </c>
      <c r="Q63" s="105">
        <v>29</v>
      </c>
      <c r="R63" s="105">
        <v>19</v>
      </c>
      <c r="S63" s="105">
        <v>48</v>
      </c>
      <c r="T63" s="105">
        <v>2</v>
      </c>
      <c r="U63" s="105">
        <v>26</v>
      </c>
      <c r="V63" s="105">
        <v>30</v>
      </c>
      <c r="W63" s="105">
        <v>56</v>
      </c>
      <c r="X63" s="105">
        <v>2</v>
      </c>
      <c r="Y63" s="105">
        <v>0</v>
      </c>
      <c r="Z63" s="105">
        <v>0</v>
      </c>
      <c r="AA63" s="105">
        <v>0</v>
      </c>
      <c r="AB63" s="105">
        <v>0</v>
      </c>
      <c r="AC63" s="105">
        <v>0</v>
      </c>
      <c r="AD63" s="105">
        <v>0</v>
      </c>
      <c r="AE63" s="105">
        <v>0</v>
      </c>
      <c r="AF63" s="105">
        <v>0</v>
      </c>
      <c r="AG63" s="105">
        <v>88</v>
      </c>
      <c r="AH63" s="105">
        <v>95</v>
      </c>
      <c r="AI63" s="105">
        <v>183</v>
      </c>
      <c r="AJ63" s="105">
        <v>6</v>
      </c>
      <c r="AK63" s="105">
        <v>24</v>
      </c>
      <c r="AL63" s="105">
        <v>34</v>
      </c>
      <c r="AM63" s="105">
        <v>58</v>
      </c>
      <c r="AN63" s="105">
        <v>0</v>
      </c>
      <c r="AO63" s="105">
        <v>0</v>
      </c>
      <c r="AP63" s="105">
        <v>0</v>
      </c>
      <c r="AQ63" s="105">
        <v>8</v>
      </c>
      <c r="AR63" s="105">
        <v>18</v>
      </c>
      <c r="AS63" s="106">
        <v>26</v>
      </c>
    </row>
    <row r="64" spans="1:45" x14ac:dyDescent="0.25">
      <c r="A64" s="103" t="s">
        <v>162</v>
      </c>
      <c r="B64" s="104" t="s">
        <v>273</v>
      </c>
      <c r="C64" s="104" t="s">
        <v>274</v>
      </c>
      <c r="D64" s="104" t="s">
        <v>170</v>
      </c>
      <c r="E64" s="104" t="s">
        <v>200</v>
      </c>
      <c r="F64" s="104" t="s">
        <v>13</v>
      </c>
      <c r="G64" s="104" t="s">
        <v>244</v>
      </c>
      <c r="H64" s="104" t="s">
        <v>227</v>
      </c>
      <c r="I64" s="104" t="s">
        <v>65</v>
      </c>
      <c r="J64" s="105">
        <v>281</v>
      </c>
      <c r="K64" s="105">
        <v>203</v>
      </c>
      <c r="L64" s="105">
        <v>484</v>
      </c>
      <c r="M64" s="105">
        <v>281</v>
      </c>
      <c r="N64" s="105">
        <v>203</v>
      </c>
      <c r="O64" s="105">
        <v>484</v>
      </c>
      <c r="P64" s="105">
        <v>9</v>
      </c>
      <c r="Q64" s="105">
        <v>249</v>
      </c>
      <c r="R64" s="105">
        <v>217</v>
      </c>
      <c r="S64" s="105">
        <v>466</v>
      </c>
      <c r="T64" s="105">
        <v>9</v>
      </c>
      <c r="U64" s="105">
        <v>255</v>
      </c>
      <c r="V64" s="105">
        <v>215</v>
      </c>
      <c r="W64" s="105">
        <v>470</v>
      </c>
      <c r="X64" s="105">
        <v>9</v>
      </c>
      <c r="Y64" s="105">
        <v>0</v>
      </c>
      <c r="Z64" s="105">
        <v>0</v>
      </c>
      <c r="AA64" s="105">
        <v>0</v>
      </c>
      <c r="AB64" s="105">
        <v>0</v>
      </c>
      <c r="AC64" s="105">
        <v>0</v>
      </c>
      <c r="AD64" s="105">
        <v>0</v>
      </c>
      <c r="AE64" s="105">
        <v>0</v>
      </c>
      <c r="AF64" s="105">
        <v>0</v>
      </c>
      <c r="AG64" s="105">
        <v>785</v>
      </c>
      <c r="AH64" s="105">
        <v>635</v>
      </c>
      <c r="AI64" s="105">
        <v>1420</v>
      </c>
      <c r="AJ64" s="105">
        <v>27</v>
      </c>
      <c r="AK64" s="105">
        <v>186</v>
      </c>
      <c r="AL64" s="105">
        <v>178</v>
      </c>
      <c r="AM64" s="105">
        <v>364</v>
      </c>
      <c r="AN64" s="105">
        <v>115</v>
      </c>
      <c r="AO64" s="105">
        <v>116</v>
      </c>
      <c r="AP64" s="105">
        <v>231</v>
      </c>
      <c r="AQ64" s="105">
        <v>65</v>
      </c>
      <c r="AR64" s="105">
        <v>68</v>
      </c>
      <c r="AS64" s="106">
        <v>133</v>
      </c>
    </row>
    <row r="65" spans="1:45" x14ac:dyDescent="0.25">
      <c r="A65" s="103" t="s">
        <v>162</v>
      </c>
      <c r="B65" s="104" t="s">
        <v>273</v>
      </c>
      <c r="C65" s="104" t="s">
        <v>274</v>
      </c>
      <c r="D65" s="104" t="s">
        <v>165</v>
      </c>
      <c r="E65" s="104" t="s">
        <v>200</v>
      </c>
      <c r="F65" s="104" t="s">
        <v>13</v>
      </c>
      <c r="G65" s="104" t="s">
        <v>244</v>
      </c>
      <c r="H65" s="104" t="s">
        <v>227</v>
      </c>
      <c r="I65" s="104" t="s">
        <v>65</v>
      </c>
      <c r="J65" s="105">
        <v>269</v>
      </c>
      <c r="K65" s="105">
        <v>224</v>
      </c>
      <c r="L65" s="105">
        <v>493</v>
      </c>
      <c r="M65" s="105">
        <v>269</v>
      </c>
      <c r="N65" s="105">
        <v>224</v>
      </c>
      <c r="O65" s="105">
        <v>493</v>
      </c>
      <c r="P65" s="105">
        <v>9</v>
      </c>
      <c r="Q65" s="105">
        <v>175</v>
      </c>
      <c r="R65" s="105">
        <v>193</v>
      </c>
      <c r="S65" s="105">
        <v>368</v>
      </c>
      <c r="T65" s="105">
        <v>9</v>
      </c>
      <c r="U65" s="105">
        <v>202</v>
      </c>
      <c r="V65" s="105">
        <v>203</v>
      </c>
      <c r="W65" s="105">
        <v>405</v>
      </c>
      <c r="X65" s="105">
        <v>9</v>
      </c>
      <c r="Y65" s="105">
        <v>0</v>
      </c>
      <c r="Z65" s="105">
        <v>0</v>
      </c>
      <c r="AA65" s="105">
        <v>0</v>
      </c>
      <c r="AB65" s="105">
        <v>0</v>
      </c>
      <c r="AC65" s="105">
        <v>0</v>
      </c>
      <c r="AD65" s="105">
        <v>0</v>
      </c>
      <c r="AE65" s="105">
        <v>0</v>
      </c>
      <c r="AF65" s="105">
        <v>0</v>
      </c>
      <c r="AG65" s="105">
        <v>646</v>
      </c>
      <c r="AH65" s="105">
        <v>620</v>
      </c>
      <c r="AI65" s="105">
        <v>1266</v>
      </c>
      <c r="AJ65" s="105">
        <v>27</v>
      </c>
      <c r="AK65" s="105">
        <v>105</v>
      </c>
      <c r="AL65" s="105">
        <v>135</v>
      </c>
      <c r="AM65" s="105">
        <v>240</v>
      </c>
      <c r="AN65" s="105">
        <v>47</v>
      </c>
      <c r="AO65" s="105">
        <v>116</v>
      </c>
      <c r="AP65" s="105">
        <v>163</v>
      </c>
      <c r="AQ65" s="105">
        <v>83</v>
      </c>
      <c r="AR65" s="105">
        <v>49</v>
      </c>
      <c r="AS65" s="106">
        <v>132</v>
      </c>
    </row>
    <row r="66" spans="1:45" x14ac:dyDescent="0.25">
      <c r="A66" s="103" t="s">
        <v>187</v>
      </c>
      <c r="B66" s="104" t="s">
        <v>275</v>
      </c>
      <c r="C66" s="104" t="s">
        <v>276</v>
      </c>
      <c r="D66" s="104" t="s">
        <v>165</v>
      </c>
      <c r="E66" s="104" t="s">
        <v>200</v>
      </c>
      <c r="F66" s="104" t="s">
        <v>13</v>
      </c>
      <c r="G66" s="104" t="s">
        <v>244</v>
      </c>
      <c r="H66" s="104" t="s">
        <v>227</v>
      </c>
      <c r="I66" s="104" t="s">
        <v>65</v>
      </c>
      <c r="J66" s="105">
        <v>0</v>
      </c>
      <c r="K66" s="105">
        <v>0</v>
      </c>
      <c r="L66" s="105">
        <v>0</v>
      </c>
      <c r="M66" s="105">
        <v>0</v>
      </c>
      <c r="N66" s="105">
        <v>0</v>
      </c>
      <c r="O66" s="105">
        <v>0</v>
      </c>
      <c r="P66" s="105">
        <v>0</v>
      </c>
      <c r="Q66" s="105">
        <v>77</v>
      </c>
      <c r="R66" s="105">
        <v>60</v>
      </c>
      <c r="S66" s="105">
        <v>137</v>
      </c>
      <c r="T66" s="105">
        <v>3</v>
      </c>
      <c r="U66" s="105">
        <v>217</v>
      </c>
      <c r="V66" s="105">
        <v>257</v>
      </c>
      <c r="W66" s="105">
        <v>474</v>
      </c>
      <c r="X66" s="105">
        <v>12</v>
      </c>
      <c r="Y66" s="105">
        <v>0</v>
      </c>
      <c r="Z66" s="105">
        <v>0</v>
      </c>
      <c r="AA66" s="105">
        <v>0</v>
      </c>
      <c r="AB66" s="105">
        <v>0</v>
      </c>
      <c r="AC66" s="105">
        <v>0</v>
      </c>
      <c r="AD66" s="105">
        <v>0</v>
      </c>
      <c r="AE66" s="105">
        <v>0</v>
      </c>
      <c r="AF66" s="105">
        <v>0</v>
      </c>
      <c r="AG66" s="105">
        <v>294</v>
      </c>
      <c r="AH66" s="105">
        <v>317</v>
      </c>
      <c r="AI66" s="105">
        <v>611</v>
      </c>
      <c r="AJ66" s="105">
        <v>15</v>
      </c>
      <c r="AK66" s="105">
        <v>230</v>
      </c>
      <c r="AL66" s="105">
        <v>212</v>
      </c>
      <c r="AM66" s="105">
        <v>442</v>
      </c>
      <c r="AN66" s="105">
        <v>26</v>
      </c>
      <c r="AO66" s="105">
        <v>36</v>
      </c>
      <c r="AP66" s="105">
        <v>62</v>
      </c>
      <c r="AQ66" s="105">
        <v>45</v>
      </c>
      <c r="AR66" s="105">
        <v>22</v>
      </c>
      <c r="AS66" s="106">
        <v>67</v>
      </c>
    </row>
    <row r="67" spans="1:45" x14ac:dyDescent="0.25">
      <c r="A67" s="103" t="s">
        <v>187</v>
      </c>
      <c r="B67" s="104" t="s">
        <v>275</v>
      </c>
      <c r="C67" s="104" t="s">
        <v>276</v>
      </c>
      <c r="D67" s="104" t="s">
        <v>170</v>
      </c>
      <c r="E67" s="104" t="s">
        <v>200</v>
      </c>
      <c r="F67" s="104" t="s">
        <v>13</v>
      </c>
      <c r="G67" s="104" t="s">
        <v>244</v>
      </c>
      <c r="H67" s="104" t="s">
        <v>227</v>
      </c>
      <c r="I67" s="104" t="s">
        <v>65</v>
      </c>
      <c r="J67" s="105">
        <v>309</v>
      </c>
      <c r="K67" s="105">
        <v>330</v>
      </c>
      <c r="L67" s="105">
        <v>639</v>
      </c>
      <c r="M67" s="105">
        <v>309</v>
      </c>
      <c r="N67" s="105">
        <v>330</v>
      </c>
      <c r="O67" s="105">
        <v>639</v>
      </c>
      <c r="P67" s="105">
        <v>12</v>
      </c>
      <c r="Q67" s="105">
        <v>188</v>
      </c>
      <c r="R67" s="105">
        <v>244</v>
      </c>
      <c r="S67" s="105">
        <v>432</v>
      </c>
      <c r="T67" s="105">
        <v>9</v>
      </c>
      <c r="U67" s="105">
        <v>0</v>
      </c>
      <c r="V67" s="105">
        <v>0</v>
      </c>
      <c r="W67" s="105">
        <v>0</v>
      </c>
      <c r="X67" s="105">
        <v>0</v>
      </c>
      <c r="Y67" s="105">
        <v>0</v>
      </c>
      <c r="Z67" s="105">
        <v>0</v>
      </c>
      <c r="AA67" s="105">
        <v>0</v>
      </c>
      <c r="AB67" s="105">
        <v>0</v>
      </c>
      <c r="AC67" s="105">
        <v>0</v>
      </c>
      <c r="AD67" s="105">
        <v>0</v>
      </c>
      <c r="AE67" s="105">
        <v>0</v>
      </c>
      <c r="AF67" s="105">
        <v>0</v>
      </c>
      <c r="AG67" s="105">
        <v>497</v>
      </c>
      <c r="AH67" s="105">
        <v>574</v>
      </c>
      <c r="AI67" s="105">
        <v>1071</v>
      </c>
      <c r="AJ67" s="105">
        <v>21</v>
      </c>
      <c r="AK67" s="105">
        <v>0</v>
      </c>
      <c r="AL67" s="105">
        <v>0</v>
      </c>
      <c r="AM67" s="105">
        <v>0</v>
      </c>
      <c r="AN67" s="105">
        <v>0</v>
      </c>
      <c r="AO67" s="105">
        <v>0</v>
      </c>
      <c r="AP67" s="105">
        <v>0</v>
      </c>
      <c r="AQ67" s="105">
        <v>42</v>
      </c>
      <c r="AR67" s="105">
        <v>24</v>
      </c>
      <c r="AS67" s="106">
        <v>66</v>
      </c>
    </row>
    <row r="68" spans="1:45" x14ac:dyDescent="0.25">
      <c r="A68" s="103" t="s">
        <v>181</v>
      </c>
      <c r="B68" s="104" t="s">
        <v>277</v>
      </c>
      <c r="C68" s="104" t="s">
        <v>278</v>
      </c>
      <c r="D68" s="104" t="s">
        <v>170</v>
      </c>
      <c r="E68" s="104" t="s">
        <v>200</v>
      </c>
      <c r="F68" s="104" t="s">
        <v>13</v>
      </c>
      <c r="G68" s="104" t="s">
        <v>244</v>
      </c>
      <c r="H68" s="104" t="s">
        <v>227</v>
      </c>
      <c r="I68" s="104" t="s">
        <v>65</v>
      </c>
      <c r="J68" s="105">
        <v>362</v>
      </c>
      <c r="K68" s="105">
        <v>183</v>
      </c>
      <c r="L68" s="105">
        <v>545</v>
      </c>
      <c r="M68" s="105">
        <v>362</v>
      </c>
      <c r="N68" s="105">
        <v>183</v>
      </c>
      <c r="O68" s="105">
        <v>545</v>
      </c>
      <c r="P68" s="105">
        <v>10</v>
      </c>
      <c r="Q68" s="105">
        <v>340</v>
      </c>
      <c r="R68" s="105">
        <v>149</v>
      </c>
      <c r="S68" s="105">
        <v>489</v>
      </c>
      <c r="T68" s="105">
        <v>10</v>
      </c>
      <c r="U68" s="105">
        <v>368</v>
      </c>
      <c r="V68" s="105">
        <v>204</v>
      </c>
      <c r="W68" s="105">
        <v>572</v>
      </c>
      <c r="X68" s="105">
        <v>11</v>
      </c>
      <c r="Y68" s="105">
        <v>0</v>
      </c>
      <c r="Z68" s="105">
        <v>0</v>
      </c>
      <c r="AA68" s="105">
        <v>0</v>
      </c>
      <c r="AB68" s="105">
        <v>0</v>
      </c>
      <c r="AC68" s="105">
        <v>0</v>
      </c>
      <c r="AD68" s="105">
        <v>0</v>
      </c>
      <c r="AE68" s="105">
        <v>0</v>
      </c>
      <c r="AF68" s="105">
        <v>0</v>
      </c>
      <c r="AG68" s="105">
        <v>1070</v>
      </c>
      <c r="AH68" s="105">
        <v>536</v>
      </c>
      <c r="AI68" s="105">
        <v>1606</v>
      </c>
      <c r="AJ68" s="105">
        <v>31</v>
      </c>
      <c r="AK68" s="105">
        <v>301</v>
      </c>
      <c r="AL68" s="105">
        <v>164</v>
      </c>
      <c r="AM68" s="105">
        <v>465</v>
      </c>
      <c r="AN68" s="105">
        <v>58</v>
      </c>
      <c r="AO68" s="105">
        <v>26</v>
      </c>
      <c r="AP68" s="105">
        <v>84</v>
      </c>
      <c r="AQ68" s="105">
        <v>59</v>
      </c>
      <c r="AR68" s="105">
        <v>56</v>
      </c>
      <c r="AS68" s="106">
        <v>115</v>
      </c>
    </row>
    <row r="69" spans="1:45" x14ac:dyDescent="0.25">
      <c r="A69" s="103" t="s">
        <v>181</v>
      </c>
      <c r="B69" s="104" t="s">
        <v>277</v>
      </c>
      <c r="C69" s="104" t="s">
        <v>278</v>
      </c>
      <c r="D69" s="104" t="s">
        <v>165</v>
      </c>
      <c r="E69" s="104" t="s">
        <v>200</v>
      </c>
      <c r="F69" s="104" t="s">
        <v>13</v>
      </c>
      <c r="G69" s="104" t="s">
        <v>244</v>
      </c>
      <c r="H69" s="104" t="s">
        <v>227</v>
      </c>
      <c r="I69" s="104" t="s">
        <v>65</v>
      </c>
      <c r="J69" s="105">
        <v>295</v>
      </c>
      <c r="K69" s="105">
        <v>144</v>
      </c>
      <c r="L69" s="105">
        <v>439</v>
      </c>
      <c r="M69" s="105">
        <v>295</v>
      </c>
      <c r="N69" s="105">
        <v>144</v>
      </c>
      <c r="O69" s="105">
        <v>439</v>
      </c>
      <c r="P69" s="105">
        <v>10</v>
      </c>
      <c r="Q69" s="105">
        <v>324</v>
      </c>
      <c r="R69" s="105">
        <v>170</v>
      </c>
      <c r="S69" s="105">
        <v>494</v>
      </c>
      <c r="T69" s="105">
        <v>10</v>
      </c>
      <c r="U69" s="105">
        <v>269</v>
      </c>
      <c r="V69" s="105">
        <v>113</v>
      </c>
      <c r="W69" s="105">
        <v>382</v>
      </c>
      <c r="X69" s="105">
        <v>9</v>
      </c>
      <c r="Y69" s="105">
        <v>0</v>
      </c>
      <c r="Z69" s="105">
        <v>0</v>
      </c>
      <c r="AA69" s="105">
        <v>0</v>
      </c>
      <c r="AB69" s="105">
        <v>0</v>
      </c>
      <c r="AC69" s="105">
        <v>0</v>
      </c>
      <c r="AD69" s="105">
        <v>0</v>
      </c>
      <c r="AE69" s="105">
        <v>0</v>
      </c>
      <c r="AF69" s="105">
        <v>0</v>
      </c>
      <c r="AG69" s="105">
        <v>888</v>
      </c>
      <c r="AH69" s="105">
        <v>427</v>
      </c>
      <c r="AI69" s="105">
        <v>1315</v>
      </c>
      <c r="AJ69" s="105">
        <v>29</v>
      </c>
      <c r="AK69" s="105">
        <v>209</v>
      </c>
      <c r="AL69" s="105">
        <v>118</v>
      </c>
      <c r="AM69" s="105">
        <v>327</v>
      </c>
      <c r="AN69" s="105">
        <v>42</v>
      </c>
      <c r="AO69" s="105">
        <v>13</v>
      </c>
      <c r="AP69" s="105">
        <v>55</v>
      </c>
      <c r="AQ69" s="105">
        <v>59</v>
      </c>
      <c r="AR69" s="105">
        <v>51</v>
      </c>
      <c r="AS69" s="106">
        <v>110</v>
      </c>
    </row>
    <row r="70" spans="1:45" x14ac:dyDescent="0.25">
      <c r="A70" s="103" t="s">
        <v>162</v>
      </c>
      <c r="B70" s="104" t="s">
        <v>279</v>
      </c>
      <c r="C70" s="104" t="s">
        <v>280</v>
      </c>
      <c r="D70" s="104" t="s">
        <v>170</v>
      </c>
      <c r="E70" s="104" t="s">
        <v>200</v>
      </c>
      <c r="F70" s="104" t="s">
        <v>13</v>
      </c>
      <c r="G70" s="104" t="s">
        <v>244</v>
      </c>
      <c r="H70" s="104" t="s">
        <v>227</v>
      </c>
      <c r="I70" s="104" t="s">
        <v>65</v>
      </c>
      <c r="J70" s="105">
        <v>346</v>
      </c>
      <c r="K70" s="105">
        <v>265</v>
      </c>
      <c r="L70" s="105">
        <v>611</v>
      </c>
      <c r="M70" s="105">
        <v>346</v>
      </c>
      <c r="N70" s="105">
        <v>265</v>
      </c>
      <c r="O70" s="105">
        <v>611</v>
      </c>
      <c r="P70" s="105">
        <v>12</v>
      </c>
      <c r="Q70" s="105">
        <v>310</v>
      </c>
      <c r="R70" s="105">
        <v>306</v>
      </c>
      <c r="S70" s="105">
        <v>616</v>
      </c>
      <c r="T70" s="105">
        <v>12</v>
      </c>
      <c r="U70" s="105">
        <v>263</v>
      </c>
      <c r="V70" s="105">
        <v>310</v>
      </c>
      <c r="W70" s="105">
        <v>573</v>
      </c>
      <c r="X70" s="105">
        <v>12</v>
      </c>
      <c r="Y70" s="105">
        <v>0</v>
      </c>
      <c r="Z70" s="105">
        <v>0</v>
      </c>
      <c r="AA70" s="105">
        <v>0</v>
      </c>
      <c r="AB70" s="105">
        <v>0</v>
      </c>
      <c r="AC70" s="105">
        <v>0</v>
      </c>
      <c r="AD70" s="105">
        <v>0</v>
      </c>
      <c r="AE70" s="105">
        <v>0</v>
      </c>
      <c r="AF70" s="105">
        <v>0</v>
      </c>
      <c r="AG70" s="105">
        <v>919</v>
      </c>
      <c r="AH70" s="105">
        <v>881</v>
      </c>
      <c r="AI70" s="105">
        <v>1800</v>
      </c>
      <c r="AJ70" s="105">
        <v>36</v>
      </c>
      <c r="AK70" s="105">
        <v>242</v>
      </c>
      <c r="AL70" s="105">
        <v>322</v>
      </c>
      <c r="AM70" s="105">
        <v>564</v>
      </c>
      <c r="AN70" s="105">
        <v>156</v>
      </c>
      <c r="AO70" s="105">
        <v>278</v>
      </c>
      <c r="AP70" s="105">
        <v>434</v>
      </c>
      <c r="AQ70" s="105">
        <v>53</v>
      </c>
      <c r="AR70" s="105">
        <v>57</v>
      </c>
      <c r="AS70" s="106">
        <v>110</v>
      </c>
    </row>
    <row r="71" spans="1:45" x14ac:dyDescent="0.25">
      <c r="A71" s="103" t="s">
        <v>162</v>
      </c>
      <c r="B71" s="104" t="s">
        <v>279</v>
      </c>
      <c r="C71" s="104" t="s">
        <v>280</v>
      </c>
      <c r="D71" s="104" t="s">
        <v>165</v>
      </c>
      <c r="E71" s="104" t="s">
        <v>200</v>
      </c>
      <c r="F71" s="104" t="s">
        <v>13</v>
      </c>
      <c r="G71" s="104" t="s">
        <v>244</v>
      </c>
      <c r="H71" s="104" t="s">
        <v>227</v>
      </c>
      <c r="I71" s="104" t="s">
        <v>65</v>
      </c>
      <c r="J71" s="105">
        <v>329</v>
      </c>
      <c r="K71" s="105">
        <v>280</v>
      </c>
      <c r="L71" s="105">
        <v>609</v>
      </c>
      <c r="M71" s="105">
        <v>329</v>
      </c>
      <c r="N71" s="105">
        <v>280</v>
      </c>
      <c r="O71" s="105">
        <v>609</v>
      </c>
      <c r="P71" s="105">
        <v>12</v>
      </c>
      <c r="Q71" s="105">
        <v>324</v>
      </c>
      <c r="R71" s="105">
        <v>292</v>
      </c>
      <c r="S71" s="105">
        <v>616</v>
      </c>
      <c r="T71" s="105">
        <v>12</v>
      </c>
      <c r="U71" s="105">
        <v>312</v>
      </c>
      <c r="V71" s="105">
        <v>229</v>
      </c>
      <c r="W71" s="105">
        <v>541</v>
      </c>
      <c r="X71" s="105">
        <v>12</v>
      </c>
      <c r="Y71" s="105">
        <v>0</v>
      </c>
      <c r="Z71" s="105">
        <v>0</v>
      </c>
      <c r="AA71" s="105">
        <v>0</v>
      </c>
      <c r="AB71" s="105">
        <v>0</v>
      </c>
      <c r="AC71" s="105">
        <v>0</v>
      </c>
      <c r="AD71" s="105">
        <v>0</v>
      </c>
      <c r="AE71" s="105">
        <v>0</v>
      </c>
      <c r="AF71" s="105">
        <v>0</v>
      </c>
      <c r="AG71" s="105">
        <v>965</v>
      </c>
      <c r="AH71" s="105">
        <v>801</v>
      </c>
      <c r="AI71" s="105">
        <v>1766</v>
      </c>
      <c r="AJ71" s="105">
        <v>36</v>
      </c>
      <c r="AK71" s="105">
        <v>276</v>
      </c>
      <c r="AL71" s="105">
        <v>215</v>
      </c>
      <c r="AM71" s="105">
        <v>491</v>
      </c>
      <c r="AN71" s="105">
        <v>138</v>
      </c>
      <c r="AO71" s="105">
        <v>140</v>
      </c>
      <c r="AP71" s="105">
        <v>278</v>
      </c>
      <c r="AQ71" s="105">
        <v>36</v>
      </c>
      <c r="AR71" s="105">
        <v>50</v>
      </c>
      <c r="AS71" s="106">
        <v>86</v>
      </c>
    </row>
    <row r="72" spans="1:45" x14ac:dyDescent="0.25">
      <c r="A72" s="103" t="s">
        <v>162</v>
      </c>
      <c r="B72" s="104" t="s">
        <v>281</v>
      </c>
      <c r="C72" s="104" t="s">
        <v>282</v>
      </c>
      <c r="D72" s="104" t="s">
        <v>170</v>
      </c>
      <c r="E72" s="104" t="s">
        <v>200</v>
      </c>
      <c r="F72" s="104" t="s">
        <v>13</v>
      </c>
      <c r="G72" s="104" t="s">
        <v>244</v>
      </c>
      <c r="H72" s="104" t="s">
        <v>227</v>
      </c>
      <c r="I72" s="104" t="s">
        <v>65</v>
      </c>
      <c r="J72" s="105">
        <v>154</v>
      </c>
      <c r="K72" s="105">
        <v>166</v>
      </c>
      <c r="L72" s="105">
        <v>320</v>
      </c>
      <c r="M72" s="105">
        <v>154</v>
      </c>
      <c r="N72" s="105">
        <v>166</v>
      </c>
      <c r="O72" s="105">
        <v>320</v>
      </c>
      <c r="P72" s="105">
        <v>6</v>
      </c>
      <c r="Q72" s="105">
        <v>151</v>
      </c>
      <c r="R72" s="105">
        <v>168</v>
      </c>
      <c r="S72" s="105">
        <v>319</v>
      </c>
      <c r="T72" s="105">
        <v>6</v>
      </c>
      <c r="U72" s="105">
        <v>103</v>
      </c>
      <c r="V72" s="105">
        <v>188</v>
      </c>
      <c r="W72" s="105">
        <v>291</v>
      </c>
      <c r="X72" s="105">
        <v>6</v>
      </c>
      <c r="Y72" s="105">
        <v>0</v>
      </c>
      <c r="Z72" s="105">
        <v>0</v>
      </c>
      <c r="AA72" s="105">
        <v>0</v>
      </c>
      <c r="AB72" s="105">
        <v>0</v>
      </c>
      <c r="AC72" s="105">
        <v>0</v>
      </c>
      <c r="AD72" s="105">
        <v>0</v>
      </c>
      <c r="AE72" s="105">
        <v>0</v>
      </c>
      <c r="AF72" s="105">
        <v>0</v>
      </c>
      <c r="AG72" s="105">
        <v>408</v>
      </c>
      <c r="AH72" s="105">
        <v>522</v>
      </c>
      <c r="AI72" s="105">
        <v>930</v>
      </c>
      <c r="AJ72" s="105">
        <v>18</v>
      </c>
      <c r="AK72" s="105">
        <v>115</v>
      </c>
      <c r="AL72" s="105">
        <v>192</v>
      </c>
      <c r="AM72" s="105">
        <v>307</v>
      </c>
      <c r="AN72" s="105">
        <v>52</v>
      </c>
      <c r="AO72" s="105">
        <v>141</v>
      </c>
      <c r="AP72" s="105">
        <v>193</v>
      </c>
      <c r="AQ72" s="105">
        <v>20</v>
      </c>
      <c r="AR72" s="105">
        <v>38</v>
      </c>
      <c r="AS72" s="106">
        <v>58</v>
      </c>
    </row>
    <row r="73" spans="1:45" x14ac:dyDescent="0.25">
      <c r="A73" s="103" t="s">
        <v>162</v>
      </c>
      <c r="B73" s="104" t="s">
        <v>281</v>
      </c>
      <c r="C73" s="104" t="s">
        <v>282</v>
      </c>
      <c r="D73" s="104" t="s">
        <v>165</v>
      </c>
      <c r="E73" s="104" t="s">
        <v>200</v>
      </c>
      <c r="F73" s="104" t="s">
        <v>13</v>
      </c>
      <c r="G73" s="104" t="s">
        <v>244</v>
      </c>
      <c r="H73" s="104" t="s">
        <v>227</v>
      </c>
      <c r="I73" s="104" t="s">
        <v>65</v>
      </c>
      <c r="J73" s="105">
        <v>141</v>
      </c>
      <c r="K73" s="105">
        <v>165</v>
      </c>
      <c r="L73" s="105">
        <v>306</v>
      </c>
      <c r="M73" s="105">
        <v>141</v>
      </c>
      <c r="N73" s="105">
        <v>165</v>
      </c>
      <c r="O73" s="105">
        <v>306</v>
      </c>
      <c r="P73" s="105">
        <v>6</v>
      </c>
      <c r="Q73" s="105">
        <v>148</v>
      </c>
      <c r="R73" s="105">
        <v>161</v>
      </c>
      <c r="S73" s="105">
        <v>309</v>
      </c>
      <c r="T73" s="105">
        <v>6</v>
      </c>
      <c r="U73" s="105">
        <v>130</v>
      </c>
      <c r="V73" s="105">
        <v>144</v>
      </c>
      <c r="W73" s="105">
        <v>274</v>
      </c>
      <c r="X73" s="105">
        <v>6</v>
      </c>
      <c r="Y73" s="105">
        <v>0</v>
      </c>
      <c r="Z73" s="105">
        <v>0</v>
      </c>
      <c r="AA73" s="105">
        <v>0</v>
      </c>
      <c r="AB73" s="105">
        <v>0</v>
      </c>
      <c r="AC73" s="105">
        <v>0</v>
      </c>
      <c r="AD73" s="105">
        <v>0</v>
      </c>
      <c r="AE73" s="105">
        <v>0</v>
      </c>
      <c r="AF73" s="105">
        <v>0</v>
      </c>
      <c r="AG73" s="105">
        <v>419</v>
      </c>
      <c r="AH73" s="105">
        <v>470</v>
      </c>
      <c r="AI73" s="105">
        <v>889</v>
      </c>
      <c r="AJ73" s="105">
        <v>18</v>
      </c>
      <c r="AK73" s="105">
        <v>112</v>
      </c>
      <c r="AL73" s="105">
        <v>130</v>
      </c>
      <c r="AM73" s="105">
        <v>242</v>
      </c>
      <c r="AN73" s="105">
        <v>26</v>
      </c>
      <c r="AO73" s="105">
        <v>71</v>
      </c>
      <c r="AP73" s="105">
        <v>97</v>
      </c>
      <c r="AQ73" s="105">
        <v>27</v>
      </c>
      <c r="AR73" s="105">
        <v>28</v>
      </c>
      <c r="AS73" s="106">
        <v>55</v>
      </c>
    </row>
    <row r="74" spans="1:45" x14ac:dyDescent="0.25">
      <c r="A74" s="103" t="s">
        <v>283</v>
      </c>
      <c r="B74" s="104" t="s">
        <v>284</v>
      </c>
      <c r="C74" s="104" t="s">
        <v>285</v>
      </c>
      <c r="D74" s="104" t="s">
        <v>170</v>
      </c>
      <c r="E74" s="104" t="s">
        <v>200</v>
      </c>
      <c r="F74" s="104" t="s">
        <v>13</v>
      </c>
      <c r="G74" s="104" t="s">
        <v>244</v>
      </c>
      <c r="H74" s="104" t="s">
        <v>227</v>
      </c>
      <c r="I74" s="104" t="s">
        <v>65</v>
      </c>
      <c r="J74" s="105">
        <v>45</v>
      </c>
      <c r="K74" s="105">
        <v>32</v>
      </c>
      <c r="L74" s="105">
        <v>77</v>
      </c>
      <c r="M74" s="105">
        <v>45</v>
      </c>
      <c r="N74" s="105">
        <v>32</v>
      </c>
      <c r="O74" s="105">
        <v>77</v>
      </c>
      <c r="P74" s="105">
        <v>3</v>
      </c>
      <c r="Q74" s="105">
        <v>31</v>
      </c>
      <c r="R74" s="105">
        <v>39</v>
      </c>
      <c r="S74" s="105">
        <v>70</v>
      </c>
      <c r="T74" s="105">
        <v>3</v>
      </c>
      <c r="U74" s="105">
        <v>31</v>
      </c>
      <c r="V74" s="105">
        <v>30</v>
      </c>
      <c r="W74" s="105">
        <v>61</v>
      </c>
      <c r="X74" s="105">
        <v>3</v>
      </c>
      <c r="Y74" s="105">
        <v>0</v>
      </c>
      <c r="Z74" s="105">
        <v>0</v>
      </c>
      <c r="AA74" s="105">
        <v>0</v>
      </c>
      <c r="AB74" s="105">
        <v>0</v>
      </c>
      <c r="AC74" s="105">
        <v>0</v>
      </c>
      <c r="AD74" s="105">
        <v>0</v>
      </c>
      <c r="AE74" s="105">
        <v>0</v>
      </c>
      <c r="AF74" s="105">
        <v>0</v>
      </c>
      <c r="AG74" s="105">
        <v>107</v>
      </c>
      <c r="AH74" s="105">
        <v>101</v>
      </c>
      <c r="AI74" s="105">
        <v>208</v>
      </c>
      <c r="AJ74" s="105">
        <v>9</v>
      </c>
      <c r="AK74" s="105">
        <v>17</v>
      </c>
      <c r="AL74" s="105">
        <v>25</v>
      </c>
      <c r="AM74" s="105">
        <v>42</v>
      </c>
      <c r="AN74" s="105">
        <v>0</v>
      </c>
      <c r="AO74" s="105">
        <v>0</v>
      </c>
      <c r="AP74" s="105">
        <v>0</v>
      </c>
      <c r="AQ74" s="105">
        <v>18</v>
      </c>
      <c r="AR74" s="105">
        <v>19</v>
      </c>
      <c r="AS74" s="106">
        <v>37</v>
      </c>
    </row>
    <row r="75" spans="1:45" x14ac:dyDescent="0.25">
      <c r="A75" s="103" t="s">
        <v>286</v>
      </c>
      <c r="B75" s="104" t="s">
        <v>287</v>
      </c>
      <c r="C75" s="104" t="s">
        <v>288</v>
      </c>
      <c r="D75" s="104" t="s">
        <v>170</v>
      </c>
      <c r="E75" s="104" t="s">
        <v>289</v>
      </c>
      <c r="F75" s="104" t="s">
        <v>13</v>
      </c>
      <c r="G75" s="104" t="s">
        <v>244</v>
      </c>
      <c r="H75" s="104" t="s">
        <v>227</v>
      </c>
      <c r="I75" s="104" t="s">
        <v>65</v>
      </c>
      <c r="J75" s="105">
        <v>162</v>
      </c>
      <c r="K75" s="105">
        <v>163</v>
      </c>
      <c r="L75" s="105">
        <v>325</v>
      </c>
      <c r="M75" s="105">
        <v>166</v>
      </c>
      <c r="N75" s="105">
        <v>169</v>
      </c>
      <c r="O75" s="105">
        <v>335</v>
      </c>
      <c r="P75" s="105">
        <v>11</v>
      </c>
      <c r="Q75" s="105">
        <v>111</v>
      </c>
      <c r="R75" s="105">
        <v>155</v>
      </c>
      <c r="S75" s="105">
        <v>266</v>
      </c>
      <c r="T75" s="105">
        <v>9</v>
      </c>
      <c r="U75" s="105">
        <v>109</v>
      </c>
      <c r="V75" s="105">
        <v>149</v>
      </c>
      <c r="W75" s="105">
        <v>258</v>
      </c>
      <c r="X75" s="105">
        <v>8</v>
      </c>
      <c r="Y75" s="105">
        <v>0</v>
      </c>
      <c r="Z75" s="105">
        <v>0</v>
      </c>
      <c r="AA75" s="105">
        <v>0</v>
      </c>
      <c r="AB75" s="105">
        <v>0</v>
      </c>
      <c r="AC75" s="105">
        <v>0</v>
      </c>
      <c r="AD75" s="105">
        <v>0</v>
      </c>
      <c r="AE75" s="105">
        <v>0</v>
      </c>
      <c r="AF75" s="105">
        <v>0</v>
      </c>
      <c r="AG75" s="105">
        <v>386</v>
      </c>
      <c r="AH75" s="105">
        <v>473</v>
      </c>
      <c r="AI75" s="105">
        <v>859</v>
      </c>
      <c r="AJ75" s="105">
        <v>28</v>
      </c>
      <c r="AK75" s="105">
        <v>87</v>
      </c>
      <c r="AL75" s="105">
        <v>120</v>
      </c>
      <c r="AM75" s="105">
        <v>207</v>
      </c>
      <c r="AN75" s="105">
        <v>0</v>
      </c>
      <c r="AO75" s="105">
        <v>0</v>
      </c>
      <c r="AP75" s="105">
        <v>0</v>
      </c>
      <c r="AQ75" s="105">
        <v>61</v>
      </c>
      <c r="AR75" s="105">
        <v>48</v>
      </c>
      <c r="AS75" s="106">
        <v>109</v>
      </c>
    </row>
    <row r="76" spans="1:45" x14ac:dyDescent="0.25">
      <c r="A76" s="103" t="s">
        <v>190</v>
      </c>
      <c r="B76" s="104" t="s">
        <v>290</v>
      </c>
      <c r="C76" s="104" t="s">
        <v>291</v>
      </c>
      <c r="D76" s="104" t="s">
        <v>170</v>
      </c>
      <c r="E76" s="104" t="s">
        <v>289</v>
      </c>
      <c r="F76" s="104" t="s">
        <v>13</v>
      </c>
      <c r="G76" s="104" t="s">
        <v>244</v>
      </c>
      <c r="H76" s="104" t="s">
        <v>227</v>
      </c>
      <c r="I76" s="104" t="s">
        <v>65</v>
      </c>
      <c r="J76" s="105">
        <v>155</v>
      </c>
      <c r="K76" s="105">
        <v>126</v>
      </c>
      <c r="L76" s="105">
        <v>281</v>
      </c>
      <c r="M76" s="105">
        <v>156</v>
      </c>
      <c r="N76" s="105">
        <v>130</v>
      </c>
      <c r="O76" s="105">
        <v>286</v>
      </c>
      <c r="P76" s="105">
        <v>10</v>
      </c>
      <c r="Q76" s="105">
        <v>117</v>
      </c>
      <c r="R76" s="105">
        <v>105</v>
      </c>
      <c r="S76" s="105">
        <v>222</v>
      </c>
      <c r="T76" s="105">
        <v>8</v>
      </c>
      <c r="U76" s="105">
        <v>71</v>
      </c>
      <c r="V76" s="105">
        <v>94</v>
      </c>
      <c r="W76" s="105">
        <v>165</v>
      </c>
      <c r="X76" s="105">
        <v>5</v>
      </c>
      <c r="Y76" s="105">
        <v>0</v>
      </c>
      <c r="Z76" s="105">
        <v>0</v>
      </c>
      <c r="AA76" s="105">
        <v>0</v>
      </c>
      <c r="AB76" s="105">
        <v>0</v>
      </c>
      <c r="AC76" s="105">
        <v>0</v>
      </c>
      <c r="AD76" s="105">
        <v>0</v>
      </c>
      <c r="AE76" s="105">
        <v>0</v>
      </c>
      <c r="AF76" s="105">
        <v>0</v>
      </c>
      <c r="AG76" s="105">
        <v>344</v>
      </c>
      <c r="AH76" s="105">
        <v>329</v>
      </c>
      <c r="AI76" s="105">
        <v>673</v>
      </c>
      <c r="AJ76" s="105">
        <v>23</v>
      </c>
      <c r="AK76" s="105">
        <v>67</v>
      </c>
      <c r="AL76" s="105">
        <v>115</v>
      </c>
      <c r="AM76" s="105">
        <v>182</v>
      </c>
      <c r="AN76" s="105">
        <v>0</v>
      </c>
      <c r="AO76" s="105">
        <v>0</v>
      </c>
      <c r="AP76" s="105">
        <v>0</v>
      </c>
      <c r="AQ76" s="105">
        <v>30</v>
      </c>
      <c r="AR76" s="105">
        <v>34</v>
      </c>
      <c r="AS76" s="106">
        <v>64</v>
      </c>
    </row>
    <row r="77" spans="1:45" x14ac:dyDescent="0.25">
      <c r="A77" s="103" t="s">
        <v>190</v>
      </c>
      <c r="B77" s="104" t="s">
        <v>290</v>
      </c>
      <c r="C77" s="104" t="s">
        <v>291</v>
      </c>
      <c r="D77" s="104" t="s">
        <v>170</v>
      </c>
      <c r="E77" s="104" t="s">
        <v>289</v>
      </c>
      <c r="F77" s="104" t="s">
        <v>13</v>
      </c>
      <c r="G77" s="104" t="s">
        <v>244</v>
      </c>
      <c r="H77" s="104" t="s">
        <v>227</v>
      </c>
      <c r="I77" s="104" t="s">
        <v>292</v>
      </c>
      <c r="J77" s="105">
        <v>1</v>
      </c>
      <c r="K77" s="105">
        <v>4</v>
      </c>
      <c r="L77" s="105">
        <v>5</v>
      </c>
      <c r="M77" s="105">
        <v>1</v>
      </c>
      <c r="N77" s="105">
        <v>4</v>
      </c>
      <c r="O77" s="105">
        <v>5</v>
      </c>
      <c r="P77" s="105">
        <v>1</v>
      </c>
      <c r="Q77" s="105">
        <v>12</v>
      </c>
      <c r="R77" s="105">
        <v>29</v>
      </c>
      <c r="S77" s="105">
        <v>41</v>
      </c>
      <c r="T77" s="105">
        <v>2</v>
      </c>
      <c r="U77" s="105">
        <v>0</v>
      </c>
      <c r="V77" s="105">
        <v>0</v>
      </c>
      <c r="W77" s="105">
        <v>0</v>
      </c>
      <c r="X77" s="105">
        <v>0</v>
      </c>
      <c r="Y77" s="105">
        <v>0</v>
      </c>
      <c r="Z77" s="105">
        <v>0</v>
      </c>
      <c r="AA77" s="105">
        <v>0</v>
      </c>
      <c r="AB77" s="105">
        <v>0</v>
      </c>
      <c r="AC77" s="105">
        <v>0</v>
      </c>
      <c r="AD77" s="105">
        <v>0</v>
      </c>
      <c r="AE77" s="105">
        <v>0</v>
      </c>
      <c r="AF77" s="105">
        <v>0</v>
      </c>
      <c r="AG77" s="105">
        <v>13</v>
      </c>
      <c r="AH77" s="105">
        <v>33</v>
      </c>
      <c r="AI77" s="105">
        <v>46</v>
      </c>
      <c r="AJ77" s="105">
        <v>3</v>
      </c>
      <c r="AK77" s="105">
        <v>4</v>
      </c>
      <c r="AL77" s="105">
        <v>2</v>
      </c>
      <c r="AM77" s="105">
        <v>6</v>
      </c>
      <c r="AN77" s="105">
        <v>0</v>
      </c>
      <c r="AO77" s="105">
        <v>0</v>
      </c>
      <c r="AP77" s="105">
        <v>0</v>
      </c>
      <c r="AQ77" s="105">
        <v>5</v>
      </c>
      <c r="AR77" s="105">
        <v>7</v>
      </c>
      <c r="AS77" s="106">
        <v>12</v>
      </c>
    </row>
    <row r="78" spans="1:45" x14ac:dyDescent="0.25">
      <c r="A78" s="103" t="s">
        <v>293</v>
      </c>
      <c r="B78" s="104" t="s">
        <v>294</v>
      </c>
      <c r="C78" s="104" t="s">
        <v>295</v>
      </c>
      <c r="D78" s="104" t="s">
        <v>170</v>
      </c>
      <c r="E78" s="104" t="s">
        <v>289</v>
      </c>
      <c r="F78" s="104" t="s">
        <v>13</v>
      </c>
      <c r="G78" s="104" t="s">
        <v>244</v>
      </c>
      <c r="H78" s="104" t="s">
        <v>227</v>
      </c>
      <c r="I78" s="104" t="s">
        <v>65</v>
      </c>
      <c r="J78" s="105">
        <v>144</v>
      </c>
      <c r="K78" s="105">
        <v>119</v>
      </c>
      <c r="L78" s="105">
        <v>263</v>
      </c>
      <c r="M78" s="105">
        <v>145</v>
      </c>
      <c r="N78" s="105">
        <v>119</v>
      </c>
      <c r="O78" s="105">
        <v>264</v>
      </c>
      <c r="P78" s="105">
        <v>6</v>
      </c>
      <c r="Q78" s="105">
        <v>81</v>
      </c>
      <c r="R78" s="105">
        <v>93</v>
      </c>
      <c r="S78" s="105">
        <v>174</v>
      </c>
      <c r="T78" s="105">
        <v>5</v>
      </c>
      <c r="U78" s="105">
        <v>70</v>
      </c>
      <c r="V78" s="105">
        <v>91</v>
      </c>
      <c r="W78" s="105">
        <v>161</v>
      </c>
      <c r="X78" s="105">
        <v>5</v>
      </c>
      <c r="Y78" s="105">
        <v>0</v>
      </c>
      <c r="Z78" s="105">
        <v>0</v>
      </c>
      <c r="AA78" s="105">
        <v>0</v>
      </c>
      <c r="AB78" s="105">
        <v>0</v>
      </c>
      <c r="AC78" s="105">
        <v>0</v>
      </c>
      <c r="AD78" s="105">
        <v>0</v>
      </c>
      <c r="AE78" s="105">
        <v>0</v>
      </c>
      <c r="AF78" s="105">
        <v>0</v>
      </c>
      <c r="AG78" s="105">
        <v>296</v>
      </c>
      <c r="AH78" s="105">
        <v>303</v>
      </c>
      <c r="AI78" s="105">
        <v>599</v>
      </c>
      <c r="AJ78" s="105">
        <v>16</v>
      </c>
      <c r="AK78" s="105">
        <v>58</v>
      </c>
      <c r="AL78" s="105">
        <v>88</v>
      </c>
      <c r="AM78" s="105">
        <v>146</v>
      </c>
      <c r="AN78" s="105">
        <v>0</v>
      </c>
      <c r="AO78" s="105">
        <v>0</v>
      </c>
      <c r="AP78" s="105">
        <v>0</v>
      </c>
      <c r="AQ78" s="105">
        <v>37</v>
      </c>
      <c r="AR78" s="105">
        <v>21</v>
      </c>
      <c r="AS78" s="106">
        <v>58</v>
      </c>
    </row>
    <row r="79" spans="1:45" x14ac:dyDescent="0.25">
      <c r="A79" s="103" t="s">
        <v>296</v>
      </c>
      <c r="B79" s="104" t="s">
        <v>297</v>
      </c>
      <c r="C79" s="104" t="s">
        <v>298</v>
      </c>
      <c r="D79" s="104" t="s">
        <v>170</v>
      </c>
      <c r="E79" s="104" t="s">
        <v>289</v>
      </c>
      <c r="F79" s="104" t="s">
        <v>13</v>
      </c>
      <c r="G79" s="104" t="s">
        <v>244</v>
      </c>
      <c r="H79" s="104" t="s">
        <v>227</v>
      </c>
      <c r="I79" s="104" t="s">
        <v>65</v>
      </c>
      <c r="J79" s="105">
        <v>77</v>
      </c>
      <c r="K79" s="105">
        <v>81</v>
      </c>
      <c r="L79" s="105">
        <v>158</v>
      </c>
      <c r="M79" s="105">
        <v>77</v>
      </c>
      <c r="N79" s="105">
        <v>81</v>
      </c>
      <c r="O79" s="105">
        <v>158</v>
      </c>
      <c r="P79" s="105">
        <v>5</v>
      </c>
      <c r="Q79" s="105">
        <v>88</v>
      </c>
      <c r="R79" s="105">
        <v>91</v>
      </c>
      <c r="S79" s="105">
        <v>179</v>
      </c>
      <c r="T79" s="105">
        <v>6</v>
      </c>
      <c r="U79" s="105">
        <v>58</v>
      </c>
      <c r="V79" s="105">
        <v>60</v>
      </c>
      <c r="W79" s="105">
        <v>118</v>
      </c>
      <c r="X79" s="105">
        <v>4</v>
      </c>
      <c r="Y79" s="105">
        <v>0</v>
      </c>
      <c r="Z79" s="105">
        <v>0</v>
      </c>
      <c r="AA79" s="105">
        <v>0</v>
      </c>
      <c r="AB79" s="105">
        <v>0</v>
      </c>
      <c r="AC79" s="105">
        <v>0</v>
      </c>
      <c r="AD79" s="105">
        <v>0</v>
      </c>
      <c r="AE79" s="105">
        <v>0</v>
      </c>
      <c r="AF79" s="105">
        <v>0</v>
      </c>
      <c r="AG79" s="105">
        <v>223</v>
      </c>
      <c r="AH79" s="105">
        <v>232</v>
      </c>
      <c r="AI79" s="105">
        <v>455</v>
      </c>
      <c r="AJ79" s="105">
        <v>15</v>
      </c>
      <c r="AK79" s="105">
        <v>62</v>
      </c>
      <c r="AL79" s="105">
        <v>47</v>
      </c>
      <c r="AM79" s="105">
        <v>109</v>
      </c>
      <c r="AN79" s="105">
        <v>0</v>
      </c>
      <c r="AO79" s="105">
        <v>0</v>
      </c>
      <c r="AP79" s="105">
        <v>0</v>
      </c>
      <c r="AQ79" s="105">
        <v>12</v>
      </c>
      <c r="AR79" s="105">
        <v>11</v>
      </c>
      <c r="AS79" s="106">
        <v>23</v>
      </c>
    </row>
    <row r="80" spans="1:45" x14ac:dyDescent="0.25">
      <c r="A80" s="103" t="s">
        <v>299</v>
      </c>
      <c r="B80" s="104" t="s">
        <v>300</v>
      </c>
      <c r="C80" s="104" t="s">
        <v>301</v>
      </c>
      <c r="D80" s="104" t="s">
        <v>170</v>
      </c>
      <c r="E80" s="104" t="s">
        <v>289</v>
      </c>
      <c r="F80" s="104" t="s">
        <v>13</v>
      </c>
      <c r="G80" s="104" t="s">
        <v>244</v>
      </c>
      <c r="H80" s="104" t="s">
        <v>227</v>
      </c>
      <c r="I80" s="104" t="s">
        <v>65</v>
      </c>
      <c r="J80" s="105">
        <v>109</v>
      </c>
      <c r="K80" s="105">
        <v>95</v>
      </c>
      <c r="L80" s="105">
        <v>204</v>
      </c>
      <c r="M80" s="105">
        <v>109</v>
      </c>
      <c r="N80" s="105">
        <v>95</v>
      </c>
      <c r="O80" s="105">
        <v>204</v>
      </c>
      <c r="P80" s="105">
        <v>5</v>
      </c>
      <c r="Q80" s="105">
        <v>70</v>
      </c>
      <c r="R80" s="105">
        <v>78</v>
      </c>
      <c r="S80" s="105">
        <v>148</v>
      </c>
      <c r="T80" s="105">
        <v>4</v>
      </c>
      <c r="U80" s="105">
        <v>68</v>
      </c>
      <c r="V80" s="105">
        <v>88</v>
      </c>
      <c r="W80" s="105">
        <v>156</v>
      </c>
      <c r="X80" s="105">
        <v>4</v>
      </c>
      <c r="Y80" s="105">
        <v>0</v>
      </c>
      <c r="Z80" s="105">
        <v>0</v>
      </c>
      <c r="AA80" s="105">
        <v>0</v>
      </c>
      <c r="AB80" s="105">
        <v>0</v>
      </c>
      <c r="AC80" s="105">
        <v>0</v>
      </c>
      <c r="AD80" s="105">
        <v>0</v>
      </c>
      <c r="AE80" s="105">
        <v>0</v>
      </c>
      <c r="AF80" s="105">
        <v>0</v>
      </c>
      <c r="AG80" s="105">
        <v>247</v>
      </c>
      <c r="AH80" s="105">
        <v>261</v>
      </c>
      <c r="AI80" s="105">
        <v>508</v>
      </c>
      <c r="AJ80" s="105">
        <v>13</v>
      </c>
      <c r="AK80" s="105">
        <v>56</v>
      </c>
      <c r="AL80" s="105">
        <v>63</v>
      </c>
      <c r="AM80" s="105">
        <v>119</v>
      </c>
      <c r="AN80" s="105">
        <v>0</v>
      </c>
      <c r="AO80" s="105">
        <v>0</v>
      </c>
      <c r="AP80" s="105">
        <v>0</v>
      </c>
      <c r="AQ80" s="105">
        <v>31</v>
      </c>
      <c r="AR80" s="105">
        <v>10</v>
      </c>
      <c r="AS80" s="106">
        <v>41</v>
      </c>
    </row>
    <row r="81" spans="1:45" x14ac:dyDescent="0.25">
      <c r="A81" s="103" t="s">
        <v>302</v>
      </c>
      <c r="B81" s="104" t="s">
        <v>303</v>
      </c>
      <c r="C81" s="104" t="s">
        <v>304</v>
      </c>
      <c r="D81" s="104" t="s">
        <v>175</v>
      </c>
      <c r="E81" s="104" t="s">
        <v>289</v>
      </c>
      <c r="F81" s="104" t="s">
        <v>13</v>
      </c>
      <c r="G81" s="104" t="s">
        <v>244</v>
      </c>
      <c r="H81" s="104" t="s">
        <v>227</v>
      </c>
      <c r="I81" s="104" t="s">
        <v>65</v>
      </c>
      <c r="J81" s="105">
        <v>23</v>
      </c>
      <c r="K81" s="105">
        <v>37</v>
      </c>
      <c r="L81" s="105">
        <v>60</v>
      </c>
      <c r="M81" s="105">
        <v>27</v>
      </c>
      <c r="N81" s="105">
        <v>38</v>
      </c>
      <c r="O81" s="105">
        <v>65</v>
      </c>
      <c r="P81" s="105">
        <v>2</v>
      </c>
      <c r="Q81" s="105">
        <v>27</v>
      </c>
      <c r="R81" s="105">
        <v>51</v>
      </c>
      <c r="S81" s="105">
        <v>78</v>
      </c>
      <c r="T81" s="105">
        <v>3</v>
      </c>
      <c r="U81" s="105">
        <v>15</v>
      </c>
      <c r="V81" s="105">
        <v>27</v>
      </c>
      <c r="W81" s="105">
        <v>42</v>
      </c>
      <c r="X81" s="105">
        <v>2</v>
      </c>
      <c r="Y81" s="105">
        <v>0</v>
      </c>
      <c r="Z81" s="105">
        <v>0</v>
      </c>
      <c r="AA81" s="105">
        <v>0</v>
      </c>
      <c r="AB81" s="105">
        <v>0</v>
      </c>
      <c r="AC81" s="105">
        <v>0</v>
      </c>
      <c r="AD81" s="105">
        <v>0</v>
      </c>
      <c r="AE81" s="105">
        <v>0</v>
      </c>
      <c r="AF81" s="105">
        <v>0</v>
      </c>
      <c r="AG81" s="105">
        <v>69</v>
      </c>
      <c r="AH81" s="105">
        <v>116</v>
      </c>
      <c r="AI81" s="105">
        <v>185</v>
      </c>
      <c r="AJ81" s="105">
        <v>7</v>
      </c>
      <c r="AK81" s="105">
        <v>12</v>
      </c>
      <c r="AL81" s="105">
        <v>41</v>
      </c>
      <c r="AM81" s="105">
        <v>53</v>
      </c>
      <c r="AN81" s="105">
        <v>0</v>
      </c>
      <c r="AO81" s="105">
        <v>0</v>
      </c>
      <c r="AP81" s="105">
        <v>0</v>
      </c>
      <c r="AQ81" s="105">
        <v>11</v>
      </c>
      <c r="AR81" s="105">
        <v>14</v>
      </c>
      <c r="AS81" s="106">
        <v>25</v>
      </c>
    </row>
    <row r="82" spans="1:45" x14ac:dyDescent="0.25">
      <c r="A82" s="103" t="s">
        <v>187</v>
      </c>
      <c r="B82" s="104" t="s">
        <v>305</v>
      </c>
      <c r="C82" s="104" t="s">
        <v>306</v>
      </c>
      <c r="D82" s="104" t="s">
        <v>170</v>
      </c>
      <c r="E82" s="104" t="s">
        <v>289</v>
      </c>
      <c r="F82" s="104" t="s">
        <v>13</v>
      </c>
      <c r="G82" s="104" t="s">
        <v>244</v>
      </c>
      <c r="H82" s="104" t="s">
        <v>227</v>
      </c>
      <c r="I82" s="104" t="s">
        <v>65</v>
      </c>
      <c r="J82" s="105">
        <v>180</v>
      </c>
      <c r="K82" s="105">
        <v>285</v>
      </c>
      <c r="L82" s="105">
        <v>465</v>
      </c>
      <c r="M82" s="105">
        <v>180</v>
      </c>
      <c r="N82" s="105">
        <v>285</v>
      </c>
      <c r="O82" s="105">
        <v>465</v>
      </c>
      <c r="P82" s="105">
        <v>11</v>
      </c>
      <c r="Q82" s="105">
        <v>173</v>
      </c>
      <c r="R82" s="105">
        <v>274</v>
      </c>
      <c r="S82" s="105">
        <v>447</v>
      </c>
      <c r="T82" s="105">
        <v>10</v>
      </c>
      <c r="U82" s="105">
        <v>151</v>
      </c>
      <c r="V82" s="105">
        <v>224</v>
      </c>
      <c r="W82" s="105">
        <v>375</v>
      </c>
      <c r="X82" s="105">
        <v>9</v>
      </c>
      <c r="Y82" s="105">
        <v>0</v>
      </c>
      <c r="Z82" s="105">
        <v>0</v>
      </c>
      <c r="AA82" s="105">
        <v>0</v>
      </c>
      <c r="AB82" s="105">
        <v>0</v>
      </c>
      <c r="AC82" s="105">
        <v>0</v>
      </c>
      <c r="AD82" s="105">
        <v>0</v>
      </c>
      <c r="AE82" s="105">
        <v>0</v>
      </c>
      <c r="AF82" s="105">
        <v>0</v>
      </c>
      <c r="AG82" s="105">
        <v>504</v>
      </c>
      <c r="AH82" s="105">
        <v>783</v>
      </c>
      <c r="AI82" s="105">
        <v>1287</v>
      </c>
      <c r="AJ82" s="105">
        <v>30</v>
      </c>
      <c r="AK82" s="105">
        <v>161</v>
      </c>
      <c r="AL82" s="105">
        <v>243</v>
      </c>
      <c r="AM82" s="105">
        <v>404</v>
      </c>
      <c r="AN82" s="105">
        <v>0</v>
      </c>
      <c r="AO82" s="105">
        <v>0</v>
      </c>
      <c r="AP82" s="105">
        <v>0</v>
      </c>
      <c r="AQ82" s="105">
        <v>58</v>
      </c>
      <c r="AR82" s="105">
        <v>54</v>
      </c>
      <c r="AS82" s="106">
        <v>112</v>
      </c>
    </row>
    <row r="83" spans="1:45" x14ac:dyDescent="0.25">
      <c r="A83" s="103" t="s">
        <v>307</v>
      </c>
      <c r="B83" s="104" t="s">
        <v>308</v>
      </c>
      <c r="C83" s="104" t="s">
        <v>309</v>
      </c>
      <c r="D83" s="104" t="s">
        <v>170</v>
      </c>
      <c r="E83" s="104" t="s">
        <v>289</v>
      </c>
      <c r="F83" s="104" t="s">
        <v>13</v>
      </c>
      <c r="G83" s="104" t="s">
        <v>244</v>
      </c>
      <c r="H83" s="104" t="s">
        <v>227</v>
      </c>
      <c r="I83" s="104" t="s">
        <v>65</v>
      </c>
      <c r="J83" s="105">
        <v>34</v>
      </c>
      <c r="K83" s="105">
        <v>46</v>
      </c>
      <c r="L83" s="105">
        <v>80</v>
      </c>
      <c r="M83" s="105">
        <v>37</v>
      </c>
      <c r="N83" s="105">
        <v>46</v>
      </c>
      <c r="O83" s="105">
        <v>83</v>
      </c>
      <c r="P83" s="105">
        <v>3</v>
      </c>
      <c r="Q83" s="105">
        <v>35</v>
      </c>
      <c r="R83" s="105">
        <v>30</v>
      </c>
      <c r="S83" s="105">
        <v>65</v>
      </c>
      <c r="T83" s="105">
        <v>3</v>
      </c>
      <c r="U83" s="105">
        <v>23</v>
      </c>
      <c r="V83" s="105">
        <v>35</v>
      </c>
      <c r="W83" s="105">
        <v>58</v>
      </c>
      <c r="X83" s="105">
        <v>2</v>
      </c>
      <c r="Y83" s="105">
        <v>0</v>
      </c>
      <c r="Z83" s="105">
        <v>0</v>
      </c>
      <c r="AA83" s="105">
        <v>0</v>
      </c>
      <c r="AB83" s="105">
        <v>0</v>
      </c>
      <c r="AC83" s="105">
        <v>0</v>
      </c>
      <c r="AD83" s="105">
        <v>0</v>
      </c>
      <c r="AE83" s="105">
        <v>0</v>
      </c>
      <c r="AF83" s="105">
        <v>0</v>
      </c>
      <c r="AG83" s="105">
        <v>95</v>
      </c>
      <c r="AH83" s="105">
        <v>111</v>
      </c>
      <c r="AI83" s="105">
        <v>206</v>
      </c>
      <c r="AJ83" s="105">
        <v>8</v>
      </c>
      <c r="AK83" s="105">
        <v>24</v>
      </c>
      <c r="AL83" s="105">
        <v>39</v>
      </c>
      <c r="AM83" s="105">
        <v>63</v>
      </c>
      <c r="AN83" s="105">
        <v>0</v>
      </c>
      <c r="AO83" s="105">
        <v>0</v>
      </c>
      <c r="AP83" s="105">
        <v>0</v>
      </c>
      <c r="AQ83" s="105">
        <v>13</v>
      </c>
      <c r="AR83" s="105">
        <v>9</v>
      </c>
      <c r="AS83" s="106">
        <v>22</v>
      </c>
    </row>
    <row r="84" spans="1:45" x14ac:dyDescent="0.25">
      <c r="A84" s="103" t="s">
        <v>310</v>
      </c>
      <c r="B84" s="104" t="s">
        <v>311</v>
      </c>
      <c r="C84" s="104" t="s">
        <v>312</v>
      </c>
      <c r="D84" s="104" t="s">
        <v>170</v>
      </c>
      <c r="E84" s="104" t="s">
        <v>289</v>
      </c>
      <c r="F84" s="104" t="s">
        <v>13</v>
      </c>
      <c r="G84" s="104" t="s">
        <v>244</v>
      </c>
      <c r="H84" s="104" t="s">
        <v>227</v>
      </c>
      <c r="I84" s="104" t="s">
        <v>65</v>
      </c>
      <c r="J84" s="105">
        <v>21</v>
      </c>
      <c r="K84" s="105">
        <v>20</v>
      </c>
      <c r="L84" s="105">
        <v>41</v>
      </c>
      <c r="M84" s="105">
        <v>22</v>
      </c>
      <c r="N84" s="105">
        <v>20</v>
      </c>
      <c r="O84" s="105">
        <v>42</v>
      </c>
      <c r="P84" s="105">
        <v>2</v>
      </c>
      <c r="Q84" s="105">
        <v>12</v>
      </c>
      <c r="R84" s="105">
        <v>24</v>
      </c>
      <c r="S84" s="105">
        <v>36</v>
      </c>
      <c r="T84" s="105">
        <v>2</v>
      </c>
      <c r="U84" s="105">
        <v>9</v>
      </c>
      <c r="V84" s="105">
        <v>26</v>
      </c>
      <c r="W84" s="105">
        <v>35</v>
      </c>
      <c r="X84" s="105">
        <v>2</v>
      </c>
      <c r="Y84" s="105">
        <v>0</v>
      </c>
      <c r="Z84" s="105">
        <v>0</v>
      </c>
      <c r="AA84" s="105">
        <v>0</v>
      </c>
      <c r="AB84" s="105">
        <v>0</v>
      </c>
      <c r="AC84" s="105">
        <v>0</v>
      </c>
      <c r="AD84" s="105">
        <v>0</v>
      </c>
      <c r="AE84" s="105">
        <v>0</v>
      </c>
      <c r="AF84" s="105">
        <v>0</v>
      </c>
      <c r="AG84" s="105">
        <v>43</v>
      </c>
      <c r="AH84" s="105">
        <v>70</v>
      </c>
      <c r="AI84" s="105">
        <v>113</v>
      </c>
      <c r="AJ84" s="105">
        <v>6</v>
      </c>
      <c r="AK84" s="105">
        <v>12</v>
      </c>
      <c r="AL84" s="105">
        <v>31</v>
      </c>
      <c r="AM84" s="105">
        <v>43</v>
      </c>
      <c r="AN84" s="105">
        <v>0</v>
      </c>
      <c r="AO84" s="105">
        <v>0</v>
      </c>
      <c r="AP84" s="105">
        <v>0</v>
      </c>
      <c r="AQ84" s="105">
        <v>10</v>
      </c>
      <c r="AR84" s="105">
        <v>11</v>
      </c>
      <c r="AS84" s="106">
        <v>21</v>
      </c>
    </row>
    <row r="85" spans="1:45" x14ac:dyDescent="0.25">
      <c r="A85" s="103" t="s">
        <v>313</v>
      </c>
      <c r="B85" s="104" t="s">
        <v>314</v>
      </c>
      <c r="C85" s="104" t="s">
        <v>315</v>
      </c>
      <c r="D85" s="104" t="s">
        <v>170</v>
      </c>
      <c r="E85" s="104" t="s">
        <v>316</v>
      </c>
      <c r="F85" s="104" t="s">
        <v>12</v>
      </c>
      <c r="G85" s="104" t="s">
        <v>244</v>
      </c>
      <c r="H85" s="104" t="s">
        <v>227</v>
      </c>
      <c r="I85" s="104" t="s">
        <v>65</v>
      </c>
      <c r="J85" s="105">
        <v>105</v>
      </c>
      <c r="K85" s="105">
        <v>117</v>
      </c>
      <c r="L85" s="105">
        <v>222</v>
      </c>
      <c r="M85" s="105">
        <v>105</v>
      </c>
      <c r="N85" s="105">
        <v>117</v>
      </c>
      <c r="O85" s="105">
        <v>222</v>
      </c>
      <c r="P85" s="105">
        <v>6</v>
      </c>
      <c r="Q85" s="105">
        <v>92</v>
      </c>
      <c r="R85" s="105">
        <v>119</v>
      </c>
      <c r="S85" s="105">
        <v>211</v>
      </c>
      <c r="T85" s="105">
        <v>6</v>
      </c>
      <c r="U85" s="105">
        <v>74</v>
      </c>
      <c r="V85" s="105">
        <v>97</v>
      </c>
      <c r="W85" s="105">
        <v>171</v>
      </c>
      <c r="X85" s="105">
        <v>6</v>
      </c>
      <c r="Y85" s="105">
        <v>0</v>
      </c>
      <c r="Z85" s="105">
        <v>0</v>
      </c>
      <c r="AA85" s="105">
        <v>0</v>
      </c>
      <c r="AB85" s="105">
        <v>0</v>
      </c>
      <c r="AC85" s="105">
        <v>0</v>
      </c>
      <c r="AD85" s="105">
        <v>0</v>
      </c>
      <c r="AE85" s="105">
        <v>0</v>
      </c>
      <c r="AF85" s="105">
        <v>0</v>
      </c>
      <c r="AG85" s="105">
        <v>271</v>
      </c>
      <c r="AH85" s="105">
        <v>333</v>
      </c>
      <c r="AI85" s="105">
        <v>604</v>
      </c>
      <c r="AJ85" s="105">
        <v>18</v>
      </c>
      <c r="AK85" s="105">
        <v>63</v>
      </c>
      <c r="AL85" s="105">
        <v>88</v>
      </c>
      <c r="AM85" s="105">
        <v>151</v>
      </c>
      <c r="AN85" s="105">
        <v>0</v>
      </c>
      <c r="AO85" s="105">
        <v>0</v>
      </c>
      <c r="AP85" s="105">
        <v>0</v>
      </c>
      <c r="AQ85" s="105">
        <v>31</v>
      </c>
      <c r="AR85" s="105">
        <v>33</v>
      </c>
      <c r="AS85" s="106">
        <v>64</v>
      </c>
    </row>
    <row r="86" spans="1:45" x14ac:dyDescent="0.25">
      <c r="A86" s="103" t="s">
        <v>317</v>
      </c>
      <c r="B86" s="104" t="s">
        <v>318</v>
      </c>
      <c r="C86" s="104" t="s">
        <v>319</v>
      </c>
      <c r="D86" s="104" t="s">
        <v>170</v>
      </c>
      <c r="E86" s="104" t="s">
        <v>316</v>
      </c>
      <c r="F86" s="104" t="s">
        <v>12</v>
      </c>
      <c r="G86" s="104" t="s">
        <v>244</v>
      </c>
      <c r="H86" s="104" t="s">
        <v>227</v>
      </c>
      <c r="I86" s="104" t="s">
        <v>65</v>
      </c>
      <c r="J86" s="105">
        <v>57</v>
      </c>
      <c r="K86" s="105">
        <v>57</v>
      </c>
      <c r="L86" s="105">
        <v>114</v>
      </c>
      <c r="M86" s="105">
        <v>57</v>
      </c>
      <c r="N86" s="105">
        <v>57</v>
      </c>
      <c r="O86" s="105">
        <v>114</v>
      </c>
      <c r="P86" s="105">
        <v>5</v>
      </c>
      <c r="Q86" s="105">
        <v>49</v>
      </c>
      <c r="R86" s="105">
        <v>68</v>
      </c>
      <c r="S86" s="105">
        <v>117</v>
      </c>
      <c r="T86" s="105">
        <v>5</v>
      </c>
      <c r="U86" s="105">
        <v>52</v>
      </c>
      <c r="V86" s="105">
        <v>59</v>
      </c>
      <c r="W86" s="105">
        <v>111</v>
      </c>
      <c r="X86" s="105">
        <v>5</v>
      </c>
      <c r="Y86" s="105">
        <v>0</v>
      </c>
      <c r="Z86" s="105">
        <v>0</v>
      </c>
      <c r="AA86" s="105">
        <v>0</v>
      </c>
      <c r="AB86" s="105">
        <v>0</v>
      </c>
      <c r="AC86" s="105">
        <v>0</v>
      </c>
      <c r="AD86" s="105">
        <v>0</v>
      </c>
      <c r="AE86" s="105">
        <v>0</v>
      </c>
      <c r="AF86" s="105">
        <v>0</v>
      </c>
      <c r="AG86" s="105">
        <v>158</v>
      </c>
      <c r="AH86" s="105">
        <v>184</v>
      </c>
      <c r="AI86" s="105">
        <v>342</v>
      </c>
      <c r="AJ86" s="105">
        <v>15</v>
      </c>
      <c r="AK86" s="105">
        <v>30</v>
      </c>
      <c r="AL86" s="105">
        <v>35</v>
      </c>
      <c r="AM86" s="105">
        <v>65</v>
      </c>
      <c r="AN86" s="105">
        <v>0</v>
      </c>
      <c r="AO86" s="105">
        <v>0</v>
      </c>
      <c r="AP86" s="105">
        <v>0</v>
      </c>
      <c r="AQ86" s="105">
        <v>25</v>
      </c>
      <c r="AR86" s="105">
        <v>31</v>
      </c>
      <c r="AS86" s="106">
        <v>56</v>
      </c>
    </row>
    <row r="87" spans="1:45" x14ac:dyDescent="0.25">
      <c r="A87" s="103" t="s">
        <v>320</v>
      </c>
      <c r="B87" s="104" t="s">
        <v>321</v>
      </c>
      <c r="C87" s="104" t="s">
        <v>322</v>
      </c>
      <c r="D87" s="104" t="s">
        <v>170</v>
      </c>
      <c r="E87" s="104" t="s">
        <v>316</v>
      </c>
      <c r="F87" s="104" t="s">
        <v>12</v>
      </c>
      <c r="G87" s="104" t="s">
        <v>244</v>
      </c>
      <c r="H87" s="104" t="s">
        <v>227</v>
      </c>
      <c r="I87" s="104" t="s">
        <v>65</v>
      </c>
      <c r="J87" s="105">
        <v>78</v>
      </c>
      <c r="K87" s="105">
        <v>90</v>
      </c>
      <c r="L87" s="105">
        <v>168</v>
      </c>
      <c r="M87" s="105">
        <v>78</v>
      </c>
      <c r="N87" s="105">
        <v>90</v>
      </c>
      <c r="O87" s="105">
        <v>168</v>
      </c>
      <c r="P87" s="105">
        <v>3</v>
      </c>
      <c r="Q87" s="105">
        <v>52</v>
      </c>
      <c r="R87" s="105">
        <v>90</v>
      </c>
      <c r="S87" s="105">
        <v>142</v>
      </c>
      <c r="T87" s="105">
        <v>4</v>
      </c>
      <c r="U87" s="105">
        <v>55</v>
      </c>
      <c r="V87" s="105">
        <v>58</v>
      </c>
      <c r="W87" s="105">
        <v>113</v>
      </c>
      <c r="X87" s="105">
        <v>4</v>
      </c>
      <c r="Y87" s="105">
        <v>0</v>
      </c>
      <c r="Z87" s="105">
        <v>0</v>
      </c>
      <c r="AA87" s="105">
        <v>0</v>
      </c>
      <c r="AB87" s="105">
        <v>0</v>
      </c>
      <c r="AC87" s="105">
        <v>0</v>
      </c>
      <c r="AD87" s="105">
        <v>0</v>
      </c>
      <c r="AE87" s="105">
        <v>0</v>
      </c>
      <c r="AF87" s="105">
        <v>0</v>
      </c>
      <c r="AG87" s="105">
        <v>185</v>
      </c>
      <c r="AH87" s="105">
        <v>238</v>
      </c>
      <c r="AI87" s="105">
        <v>423</v>
      </c>
      <c r="AJ87" s="105">
        <v>11</v>
      </c>
      <c r="AK87" s="105">
        <v>34</v>
      </c>
      <c r="AL87" s="105">
        <v>32</v>
      </c>
      <c r="AM87" s="105">
        <v>66</v>
      </c>
      <c r="AN87" s="105">
        <v>0</v>
      </c>
      <c r="AO87" s="105">
        <v>0</v>
      </c>
      <c r="AP87" s="105">
        <v>0</v>
      </c>
      <c r="AQ87" s="105">
        <v>11</v>
      </c>
      <c r="AR87" s="105">
        <v>7</v>
      </c>
      <c r="AS87" s="106">
        <v>18</v>
      </c>
    </row>
    <row r="88" spans="1:45" x14ac:dyDescent="0.25">
      <c r="A88" s="103" t="s">
        <v>323</v>
      </c>
      <c r="B88" s="104" t="s">
        <v>324</v>
      </c>
      <c r="C88" s="104" t="s">
        <v>325</v>
      </c>
      <c r="D88" s="104" t="s">
        <v>170</v>
      </c>
      <c r="E88" s="104" t="s">
        <v>316</v>
      </c>
      <c r="F88" s="104" t="s">
        <v>12</v>
      </c>
      <c r="G88" s="104" t="s">
        <v>244</v>
      </c>
      <c r="H88" s="104" t="s">
        <v>227</v>
      </c>
      <c r="I88" s="104" t="s">
        <v>65</v>
      </c>
      <c r="J88" s="105">
        <v>84</v>
      </c>
      <c r="K88" s="105">
        <v>87</v>
      </c>
      <c r="L88" s="105">
        <v>171</v>
      </c>
      <c r="M88" s="105">
        <v>84</v>
      </c>
      <c r="N88" s="105">
        <v>87</v>
      </c>
      <c r="O88" s="105">
        <v>171</v>
      </c>
      <c r="P88" s="105">
        <v>5</v>
      </c>
      <c r="Q88" s="105">
        <v>70</v>
      </c>
      <c r="R88" s="105">
        <v>84</v>
      </c>
      <c r="S88" s="105">
        <v>154</v>
      </c>
      <c r="T88" s="105">
        <v>5</v>
      </c>
      <c r="U88" s="105">
        <v>70</v>
      </c>
      <c r="V88" s="105">
        <v>74</v>
      </c>
      <c r="W88" s="105">
        <v>144</v>
      </c>
      <c r="X88" s="105">
        <v>4</v>
      </c>
      <c r="Y88" s="105">
        <v>0</v>
      </c>
      <c r="Z88" s="105">
        <v>0</v>
      </c>
      <c r="AA88" s="105">
        <v>0</v>
      </c>
      <c r="AB88" s="105">
        <v>0</v>
      </c>
      <c r="AC88" s="105">
        <v>0</v>
      </c>
      <c r="AD88" s="105">
        <v>0</v>
      </c>
      <c r="AE88" s="105">
        <v>0</v>
      </c>
      <c r="AF88" s="105">
        <v>0</v>
      </c>
      <c r="AG88" s="105">
        <v>224</v>
      </c>
      <c r="AH88" s="105">
        <v>245</v>
      </c>
      <c r="AI88" s="105">
        <v>469</v>
      </c>
      <c r="AJ88" s="105">
        <v>14</v>
      </c>
      <c r="AK88" s="105">
        <v>61</v>
      </c>
      <c r="AL88" s="105">
        <v>54</v>
      </c>
      <c r="AM88" s="105">
        <v>115</v>
      </c>
      <c r="AN88" s="105">
        <v>0</v>
      </c>
      <c r="AO88" s="105">
        <v>0</v>
      </c>
      <c r="AP88" s="105">
        <v>0</v>
      </c>
      <c r="AQ88" s="105">
        <v>24</v>
      </c>
      <c r="AR88" s="105">
        <v>22</v>
      </c>
      <c r="AS88" s="106">
        <v>46</v>
      </c>
    </row>
    <row r="89" spans="1:45" x14ac:dyDescent="0.25">
      <c r="A89" s="103" t="s">
        <v>162</v>
      </c>
      <c r="B89" s="104" t="s">
        <v>326</v>
      </c>
      <c r="C89" s="104" t="s">
        <v>327</v>
      </c>
      <c r="D89" s="104" t="s">
        <v>170</v>
      </c>
      <c r="E89" s="104" t="s">
        <v>316</v>
      </c>
      <c r="F89" s="104" t="s">
        <v>12</v>
      </c>
      <c r="G89" s="104" t="s">
        <v>244</v>
      </c>
      <c r="H89" s="104" t="s">
        <v>227</v>
      </c>
      <c r="I89" s="104" t="s">
        <v>65</v>
      </c>
      <c r="J89" s="105">
        <v>112</v>
      </c>
      <c r="K89" s="105">
        <v>107</v>
      </c>
      <c r="L89" s="105">
        <v>219</v>
      </c>
      <c r="M89" s="105">
        <v>247</v>
      </c>
      <c r="N89" s="105">
        <v>240</v>
      </c>
      <c r="O89" s="105">
        <v>487</v>
      </c>
      <c r="P89" s="105">
        <v>11</v>
      </c>
      <c r="Q89" s="105">
        <v>115</v>
      </c>
      <c r="R89" s="105">
        <v>115</v>
      </c>
      <c r="S89" s="105">
        <v>230</v>
      </c>
      <c r="T89" s="105">
        <v>6</v>
      </c>
      <c r="U89" s="105">
        <v>136</v>
      </c>
      <c r="V89" s="105">
        <v>92</v>
      </c>
      <c r="W89" s="105">
        <v>228</v>
      </c>
      <c r="X89" s="105">
        <v>6</v>
      </c>
      <c r="Y89" s="105">
        <v>0</v>
      </c>
      <c r="Z89" s="105">
        <v>0</v>
      </c>
      <c r="AA89" s="105">
        <v>0</v>
      </c>
      <c r="AB89" s="105">
        <v>0</v>
      </c>
      <c r="AC89" s="105">
        <v>0</v>
      </c>
      <c r="AD89" s="105">
        <v>0</v>
      </c>
      <c r="AE89" s="105">
        <v>0</v>
      </c>
      <c r="AF89" s="105">
        <v>0</v>
      </c>
      <c r="AG89" s="105">
        <v>498</v>
      </c>
      <c r="AH89" s="105">
        <v>447</v>
      </c>
      <c r="AI89" s="105">
        <v>945</v>
      </c>
      <c r="AJ89" s="105">
        <v>23</v>
      </c>
      <c r="AK89" s="105">
        <v>129</v>
      </c>
      <c r="AL89" s="105">
        <v>88</v>
      </c>
      <c r="AM89" s="105">
        <v>217</v>
      </c>
      <c r="AN89" s="105">
        <v>0</v>
      </c>
      <c r="AO89" s="105">
        <v>0</v>
      </c>
      <c r="AP89" s="105">
        <v>0</v>
      </c>
      <c r="AQ89" s="105">
        <v>9</v>
      </c>
      <c r="AR89" s="105">
        <v>18</v>
      </c>
      <c r="AS89" s="106">
        <v>27</v>
      </c>
    </row>
    <row r="90" spans="1:45" x14ac:dyDescent="0.25">
      <c r="A90" s="103" t="s">
        <v>162</v>
      </c>
      <c r="B90" s="104" t="s">
        <v>326</v>
      </c>
      <c r="C90" s="104" t="s">
        <v>327</v>
      </c>
      <c r="D90" s="104" t="s">
        <v>165</v>
      </c>
      <c r="E90" s="104" t="s">
        <v>316</v>
      </c>
      <c r="F90" s="104" t="s">
        <v>12</v>
      </c>
      <c r="G90" s="104" t="s">
        <v>244</v>
      </c>
      <c r="H90" s="104" t="s">
        <v>227</v>
      </c>
      <c r="I90" s="104" t="s">
        <v>65</v>
      </c>
      <c r="J90" s="105">
        <v>49</v>
      </c>
      <c r="K90" s="105">
        <v>34</v>
      </c>
      <c r="L90" s="105">
        <v>83</v>
      </c>
      <c r="M90" s="105">
        <v>49</v>
      </c>
      <c r="N90" s="105">
        <v>34</v>
      </c>
      <c r="O90" s="105">
        <v>83</v>
      </c>
      <c r="P90" s="105">
        <v>2</v>
      </c>
      <c r="Q90" s="105">
        <v>0</v>
      </c>
      <c r="R90" s="105">
        <v>0</v>
      </c>
      <c r="S90" s="105">
        <v>0</v>
      </c>
      <c r="T90" s="105">
        <v>0</v>
      </c>
      <c r="U90" s="105">
        <v>0</v>
      </c>
      <c r="V90" s="105">
        <v>0</v>
      </c>
      <c r="W90" s="105">
        <v>0</v>
      </c>
      <c r="X90" s="105">
        <v>0</v>
      </c>
      <c r="Y90" s="105">
        <v>0</v>
      </c>
      <c r="Z90" s="105">
        <v>0</v>
      </c>
      <c r="AA90" s="105">
        <v>0</v>
      </c>
      <c r="AB90" s="105">
        <v>0</v>
      </c>
      <c r="AC90" s="105">
        <v>0</v>
      </c>
      <c r="AD90" s="105">
        <v>0</v>
      </c>
      <c r="AE90" s="105">
        <v>0</v>
      </c>
      <c r="AF90" s="105">
        <v>0</v>
      </c>
      <c r="AG90" s="105">
        <v>49</v>
      </c>
      <c r="AH90" s="105">
        <v>34</v>
      </c>
      <c r="AI90" s="105">
        <v>83</v>
      </c>
      <c r="AJ90" s="105">
        <v>2</v>
      </c>
      <c r="AK90" s="105">
        <v>0</v>
      </c>
      <c r="AL90" s="105">
        <v>0</v>
      </c>
      <c r="AM90" s="105">
        <v>0</v>
      </c>
      <c r="AN90" s="105">
        <v>0</v>
      </c>
      <c r="AO90" s="105">
        <v>0</v>
      </c>
      <c r="AP90" s="105">
        <v>0</v>
      </c>
      <c r="AQ90" s="105">
        <v>2</v>
      </c>
      <c r="AR90" s="105">
        <v>4</v>
      </c>
      <c r="AS90" s="106">
        <v>6</v>
      </c>
    </row>
    <row r="91" spans="1:45" x14ac:dyDescent="0.25">
      <c r="A91" s="103" t="s">
        <v>187</v>
      </c>
      <c r="B91" s="104" t="s">
        <v>328</v>
      </c>
      <c r="C91" s="104" t="s">
        <v>329</v>
      </c>
      <c r="D91" s="104" t="s">
        <v>170</v>
      </c>
      <c r="E91" s="104" t="s">
        <v>316</v>
      </c>
      <c r="F91" s="104" t="s">
        <v>12</v>
      </c>
      <c r="G91" s="104" t="s">
        <v>244</v>
      </c>
      <c r="H91" s="104" t="s">
        <v>227</v>
      </c>
      <c r="I91" s="104" t="s">
        <v>65</v>
      </c>
      <c r="J91" s="105">
        <v>137</v>
      </c>
      <c r="K91" s="105">
        <v>119</v>
      </c>
      <c r="L91" s="105">
        <v>256</v>
      </c>
      <c r="M91" s="105">
        <v>137</v>
      </c>
      <c r="N91" s="105">
        <v>119</v>
      </c>
      <c r="O91" s="105">
        <v>256</v>
      </c>
      <c r="P91" s="105">
        <v>7</v>
      </c>
      <c r="Q91" s="105">
        <v>128</v>
      </c>
      <c r="R91" s="105">
        <v>127</v>
      </c>
      <c r="S91" s="105">
        <v>255</v>
      </c>
      <c r="T91" s="105">
        <v>7</v>
      </c>
      <c r="U91" s="105">
        <v>0</v>
      </c>
      <c r="V91" s="105">
        <v>0</v>
      </c>
      <c r="W91" s="105">
        <v>0</v>
      </c>
      <c r="X91" s="105">
        <v>0</v>
      </c>
      <c r="Y91" s="105">
        <v>0</v>
      </c>
      <c r="Z91" s="105">
        <v>0</v>
      </c>
      <c r="AA91" s="105">
        <v>0</v>
      </c>
      <c r="AB91" s="105">
        <v>0</v>
      </c>
      <c r="AC91" s="105">
        <v>0</v>
      </c>
      <c r="AD91" s="105">
        <v>0</v>
      </c>
      <c r="AE91" s="105">
        <v>0</v>
      </c>
      <c r="AF91" s="105">
        <v>0</v>
      </c>
      <c r="AG91" s="105">
        <v>265</v>
      </c>
      <c r="AH91" s="105">
        <v>246</v>
      </c>
      <c r="AI91" s="105">
        <v>511</v>
      </c>
      <c r="AJ91" s="105">
        <v>14</v>
      </c>
      <c r="AK91" s="105">
        <v>0</v>
      </c>
      <c r="AL91" s="105">
        <v>0</v>
      </c>
      <c r="AM91" s="105">
        <v>0</v>
      </c>
      <c r="AN91" s="105">
        <v>0</v>
      </c>
      <c r="AO91" s="105">
        <v>0</v>
      </c>
      <c r="AP91" s="105">
        <v>0</v>
      </c>
      <c r="AQ91" s="105">
        <v>7</v>
      </c>
      <c r="AR91" s="105">
        <v>29</v>
      </c>
      <c r="AS91" s="106">
        <v>36</v>
      </c>
    </row>
    <row r="92" spans="1:45" x14ac:dyDescent="0.25">
      <c r="A92" s="103" t="s">
        <v>187</v>
      </c>
      <c r="B92" s="104" t="s">
        <v>328</v>
      </c>
      <c r="C92" s="104" t="s">
        <v>329</v>
      </c>
      <c r="D92" s="104" t="s">
        <v>165</v>
      </c>
      <c r="E92" s="104" t="s">
        <v>316</v>
      </c>
      <c r="F92" s="104" t="s">
        <v>12</v>
      </c>
      <c r="G92" s="104" t="s">
        <v>244</v>
      </c>
      <c r="H92" s="104" t="s">
        <v>227</v>
      </c>
      <c r="I92" s="104" t="s">
        <v>65</v>
      </c>
      <c r="J92" s="105">
        <v>0</v>
      </c>
      <c r="K92" s="105">
        <v>0</v>
      </c>
      <c r="L92" s="105">
        <v>0</v>
      </c>
      <c r="M92" s="105">
        <v>0</v>
      </c>
      <c r="N92" s="105">
        <v>0</v>
      </c>
      <c r="O92" s="105">
        <v>0</v>
      </c>
      <c r="P92" s="105">
        <v>0</v>
      </c>
      <c r="Q92" s="105">
        <v>0</v>
      </c>
      <c r="R92" s="105">
        <v>0</v>
      </c>
      <c r="S92" s="105">
        <v>0</v>
      </c>
      <c r="T92" s="105">
        <v>0</v>
      </c>
      <c r="U92" s="105">
        <v>92</v>
      </c>
      <c r="V92" s="105">
        <v>87</v>
      </c>
      <c r="W92" s="105">
        <v>179</v>
      </c>
      <c r="X92" s="105">
        <v>6</v>
      </c>
      <c r="Y92" s="105">
        <v>0</v>
      </c>
      <c r="Z92" s="105">
        <v>0</v>
      </c>
      <c r="AA92" s="105">
        <v>0</v>
      </c>
      <c r="AB92" s="105">
        <v>0</v>
      </c>
      <c r="AC92" s="105">
        <v>0</v>
      </c>
      <c r="AD92" s="105">
        <v>0</v>
      </c>
      <c r="AE92" s="105">
        <v>0</v>
      </c>
      <c r="AF92" s="105">
        <v>0</v>
      </c>
      <c r="AG92" s="105">
        <v>92</v>
      </c>
      <c r="AH92" s="105">
        <v>87</v>
      </c>
      <c r="AI92" s="105">
        <v>179</v>
      </c>
      <c r="AJ92" s="105">
        <v>6</v>
      </c>
      <c r="AK92" s="105">
        <v>82</v>
      </c>
      <c r="AL92" s="105">
        <v>105</v>
      </c>
      <c r="AM92" s="105">
        <v>187</v>
      </c>
      <c r="AN92" s="105">
        <v>0</v>
      </c>
      <c r="AO92" s="105">
        <v>0</v>
      </c>
      <c r="AP92" s="105">
        <v>0</v>
      </c>
      <c r="AQ92" s="105">
        <v>11</v>
      </c>
      <c r="AR92" s="105">
        <v>9</v>
      </c>
      <c r="AS92" s="106">
        <v>20</v>
      </c>
    </row>
    <row r="93" spans="1:45" x14ac:dyDescent="0.25">
      <c r="A93" s="103" t="s">
        <v>310</v>
      </c>
      <c r="B93" s="104" t="s">
        <v>330</v>
      </c>
      <c r="C93" s="104" t="s">
        <v>331</v>
      </c>
      <c r="D93" s="104" t="s">
        <v>170</v>
      </c>
      <c r="E93" s="104" t="s">
        <v>316</v>
      </c>
      <c r="F93" s="104" t="s">
        <v>12</v>
      </c>
      <c r="G93" s="104" t="s">
        <v>244</v>
      </c>
      <c r="H93" s="104" t="s">
        <v>227</v>
      </c>
      <c r="I93" s="104" t="s">
        <v>65</v>
      </c>
      <c r="J93" s="105">
        <v>48</v>
      </c>
      <c r="K93" s="105">
        <v>53</v>
      </c>
      <c r="L93" s="105">
        <v>101</v>
      </c>
      <c r="M93" s="105">
        <v>48</v>
      </c>
      <c r="N93" s="105">
        <v>53</v>
      </c>
      <c r="O93" s="105">
        <v>101</v>
      </c>
      <c r="P93" s="105">
        <v>3</v>
      </c>
      <c r="Q93" s="105">
        <v>23</v>
      </c>
      <c r="R93" s="105">
        <v>30</v>
      </c>
      <c r="S93" s="105">
        <v>53</v>
      </c>
      <c r="T93" s="105">
        <v>3</v>
      </c>
      <c r="U93" s="105">
        <v>31</v>
      </c>
      <c r="V93" s="105">
        <v>32</v>
      </c>
      <c r="W93" s="105">
        <v>63</v>
      </c>
      <c r="X93" s="105">
        <v>3</v>
      </c>
      <c r="Y93" s="105">
        <v>0</v>
      </c>
      <c r="Z93" s="105">
        <v>0</v>
      </c>
      <c r="AA93" s="105">
        <v>0</v>
      </c>
      <c r="AB93" s="105">
        <v>0</v>
      </c>
      <c r="AC93" s="105">
        <v>0</v>
      </c>
      <c r="AD93" s="105">
        <v>0</v>
      </c>
      <c r="AE93" s="105">
        <v>0</v>
      </c>
      <c r="AF93" s="105">
        <v>0</v>
      </c>
      <c r="AG93" s="105">
        <v>102</v>
      </c>
      <c r="AH93" s="105">
        <v>115</v>
      </c>
      <c r="AI93" s="105">
        <v>217</v>
      </c>
      <c r="AJ93" s="105">
        <v>9</v>
      </c>
      <c r="AK93" s="105">
        <v>28</v>
      </c>
      <c r="AL93" s="105">
        <v>30</v>
      </c>
      <c r="AM93" s="105">
        <v>58</v>
      </c>
      <c r="AN93" s="105">
        <v>20</v>
      </c>
      <c r="AO93" s="105">
        <v>23</v>
      </c>
      <c r="AP93" s="105">
        <v>43</v>
      </c>
      <c r="AQ93" s="105">
        <v>30</v>
      </c>
      <c r="AR93" s="105">
        <v>0</v>
      </c>
      <c r="AS93" s="106">
        <v>30</v>
      </c>
    </row>
    <row r="94" spans="1:45" x14ac:dyDescent="0.25">
      <c r="A94" s="103" t="s">
        <v>162</v>
      </c>
      <c r="B94" s="104" t="s">
        <v>332</v>
      </c>
      <c r="C94" s="104" t="s">
        <v>333</v>
      </c>
      <c r="D94" s="104" t="s">
        <v>170</v>
      </c>
      <c r="E94" s="104" t="s">
        <v>316</v>
      </c>
      <c r="F94" s="104" t="s">
        <v>12</v>
      </c>
      <c r="G94" s="104" t="s">
        <v>244</v>
      </c>
      <c r="H94" s="104" t="s">
        <v>227</v>
      </c>
      <c r="I94" s="104" t="s">
        <v>65</v>
      </c>
      <c r="J94" s="105">
        <v>102</v>
      </c>
      <c r="K94" s="105">
        <v>96</v>
      </c>
      <c r="L94" s="105">
        <v>198</v>
      </c>
      <c r="M94" s="105">
        <v>102</v>
      </c>
      <c r="N94" s="105">
        <v>96</v>
      </c>
      <c r="O94" s="105">
        <v>198</v>
      </c>
      <c r="P94" s="105">
        <v>6</v>
      </c>
      <c r="Q94" s="105">
        <v>76</v>
      </c>
      <c r="R94" s="105">
        <v>86</v>
      </c>
      <c r="S94" s="105">
        <v>162</v>
      </c>
      <c r="T94" s="105">
        <v>5</v>
      </c>
      <c r="U94" s="105">
        <v>44</v>
      </c>
      <c r="V94" s="105">
        <v>65</v>
      </c>
      <c r="W94" s="105">
        <v>109</v>
      </c>
      <c r="X94" s="105">
        <v>4</v>
      </c>
      <c r="Y94" s="105">
        <v>0</v>
      </c>
      <c r="Z94" s="105">
        <v>0</v>
      </c>
      <c r="AA94" s="105">
        <v>0</v>
      </c>
      <c r="AB94" s="105">
        <v>0</v>
      </c>
      <c r="AC94" s="105">
        <v>0</v>
      </c>
      <c r="AD94" s="105">
        <v>0</v>
      </c>
      <c r="AE94" s="105">
        <v>0</v>
      </c>
      <c r="AF94" s="105">
        <v>0</v>
      </c>
      <c r="AG94" s="105">
        <v>222</v>
      </c>
      <c r="AH94" s="105">
        <v>247</v>
      </c>
      <c r="AI94" s="105">
        <v>469</v>
      </c>
      <c r="AJ94" s="105">
        <v>15</v>
      </c>
      <c r="AK94" s="105">
        <v>53</v>
      </c>
      <c r="AL94" s="105">
        <v>65</v>
      </c>
      <c r="AM94" s="105">
        <v>118</v>
      </c>
      <c r="AN94" s="105">
        <v>17</v>
      </c>
      <c r="AO94" s="105">
        <v>27</v>
      </c>
      <c r="AP94" s="105">
        <v>44</v>
      </c>
      <c r="AQ94" s="105">
        <v>17</v>
      </c>
      <c r="AR94" s="105">
        <v>23</v>
      </c>
      <c r="AS94" s="106">
        <v>40</v>
      </c>
    </row>
    <row r="95" spans="1:45" x14ac:dyDescent="0.25">
      <c r="A95" s="103" t="s">
        <v>162</v>
      </c>
      <c r="B95" s="104" t="s">
        <v>334</v>
      </c>
      <c r="C95" s="104" t="s">
        <v>335</v>
      </c>
      <c r="D95" s="104" t="s">
        <v>170</v>
      </c>
      <c r="E95" s="104" t="s">
        <v>316</v>
      </c>
      <c r="F95" s="104" t="s">
        <v>12</v>
      </c>
      <c r="G95" s="104" t="s">
        <v>244</v>
      </c>
      <c r="H95" s="104" t="s">
        <v>227</v>
      </c>
      <c r="I95" s="104" t="s">
        <v>65</v>
      </c>
      <c r="J95" s="105">
        <v>210</v>
      </c>
      <c r="K95" s="105">
        <v>137</v>
      </c>
      <c r="L95" s="105">
        <v>347</v>
      </c>
      <c r="M95" s="105">
        <v>210</v>
      </c>
      <c r="N95" s="105">
        <v>137</v>
      </c>
      <c r="O95" s="105">
        <v>347</v>
      </c>
      <c r="P95" s="105">
        <v>9</v>
      </c>
      <c r="Q95" s="105">
        <v>167</v>
      </c>
      <c r="R95" s="105">
        <v>129</v>
      </c>
      <c r="S95" s="105">
        <v>296</v>
      </c>
      <c r="T95" s="105">
        <v>8</v>
      </c>
      <c r="U95" s="105">
        <v>130</v>
      </c>
      <c r="V95" s="105">
        <v>84</v>
      </c>
      <c r="W95" s="105">
        <v>214</v>
      </c>
      <c r="X95" s="105">
        <v>6</v>
      </c>
      <c r="Y95" s="105">
        <v>0</v>
      </c>
      <c r="Z95" s="105">
        <v>0</v>
      </c>
      <c r="AA95" s="105">
        <v>0</v>
      </c>
      <c r="AB95" s="105">
        <v>0</v>
      </c>
      <c r="AC95" s="105">
        <v>0</v>
      </c>
      <c r="AD95" s="105">
        <v>0</v>
      </c>
      <c r="AE95" s="105">
        <v>0</v>
      </c>
      <c r="AF95" s="105">
        <v>0</v>
      </c>
      <c r="AG95" s="105">
        <v>507</v>
      </c>
      <c r="AH95" s="105">
        <v>350</v>
      </c>
      <c r="AI95" s="105">
        <v>857</v>
      </c>
      <c r="AJ95" s="105">
        <v>23</v>
      </c>
      <c r="AK95" s="105">
        <v>0</v>
      </c>
      <c r="AL95" s="105">
        <v>0</v>
      </c>
      <c r="AM95" s="105">
        <v>0</v>
      </c>
      <c r="AN95" s="105">
        <v>0</v>
      </c>
      <c r="AO95" s="105">
        <v>0</v>
      </c>
      <c r="AP95" s="105">
        <v>0</v>
      </c>
      <c r="AQ95" s="105">
        <v>22</v>
      </c>
      <c r="AR95" s="105">
        <v>26</v>
      </c>
      <c r="AS95" s="106">
        <v>48</v>
      </c>
    </row>
    <row r="96" spans="1:45" x14ac:dyDescent="0.25">
      <c r="A96" s="103" t="s">
        <v>162</v>
      </c>
      <c r="B96" s="104" t="s">
        <v>334</v>
      </c>
      <c r="C96" s="104" t="s">
        <v>335</v>
      </c>
      <c r="D96" s="104" t="s">
        <v>165</v>
      </c>
      <c r="E96" s="104" t="s">
        <v>316</v>
      </c>
      <c r="F96" s="104" t="s">
        <v>12</v>
      </c>
      <c r="G96" s="104" t="s">
        <v>244</v>
      </c>
      <c r="H96" s="104" t="s">
        <v>227</v>
      </c>
      <c r="I96" s="104" t="s">
        <v>65</v>
      </c>
      <c r="J96" s="105">
        <v>47</v>
      </c>
      <c r="K96" s="105">
        <v>28</v>
      </c>
      <c r="L96" s="105">
        <v>75</v>
      </c>
      <c r="M96" s="105">
        <v>47</v>
      </c>
      <c r="N96" s="105">
        <v>28</v>
      </c>
      <c r="O96" s="105">
        <v>75</v>
      </c>
      <c r="P96" s="105">
        <v>3</v>
      </c>
      <c r="Q96" s="105">
        <v>48</v>
      </c>
      <c r="R96" s="105">
        <v>22</v>
      </c>
      <c r="S96" s="105">
        <v>70</v>
      </c>
      <c r="T96" s="105">
        <v>2</v>
      </c>
      <c r="U96" s="105">
        <v>31</v>
      </c>
      <c r="V96" s="105">
        <v>30</v>
      </c>
      <c r="W96" s="105">
        <v>61</v>
      </c>
      <c r="X96" s="105">
        <v>2</v>
      </c>
      <c r="Y96" s="105">
        <v>0</v>
      </c>
      <c r="Z96" s="105">
        <v>0</v>
      </c>
      <c r="AA96" s="105">
        <v>0</v>
      </c>
      <c r="AB96" s="105">
        <v>0</v>
      </c>
      <c r="AC96" s="105">
        <v>0</v>
      </c>
      <c r="AD96" s="105">
        <v>0</v>
      </c>
      <c r="AE96" s="105">
        <v>0</v>
      </c>
      <c r="AF96" s="105">
        <v>0</v>
      </c>
      <c r="AG96" s="105">
        <v>126</v>
      </c>
      <c r="AH96" s="105">
        <v>80</v>
      </c>
      <c r="AI96" s="105">
        <v>206</v>
      </c>
      <c r="AJ96" s="105">
        <v>7</v>
      </c>
      <c r="AK96" s="105">
        <v>0</v>
      </c>
      <c r="AL96" s="105">
        <v>0</v>
      </c>
      <c r="AM96" s="105">
        <v>0</v>
      </c>
      <c r="AN96" s="105">
        <v>0</v>
      </c>
      <c r="AO96" s="105">
        <v>0</v>
      </c>
      <c r="AP96" s="105">
        <v>0</v>
      </c>
      <c r="AQ96" s="105">
        <v>15</v>
      </c>
      <c r="AR96" s="105">
        <v>8</v>
      </c>
      <c r="AS96" s="106">
        <v>23</v>
      </c>
    </row>
    <row r="97" spans="1:45" x14ac:dyDescent="0.25">
      <c r="A97" s="103" t="s">
        <v>181</v>
      </c>
      <c r="B97" s="104" t="s">
        <v>336</v>
      </c>
      <c r="C97" s="104" t="s">
        <v>337</v>
      </c>
      <c r="D97" s="104" t="s">
        <v>170</v>
      </c>
      <c r="E97" s="104" t="s">
        <v>316</v>
      </c>
      <c r="F97" s="104" t="s">
        <v>12</v>
      </c>
      <c r="G97" s="104" t="s">
        <v>244</v>
      </c>
      <c r="H97" s="104" t="s">
        <v>227</v>
      </c>
      <c r="I97" s="104" t="s">
        <v>65</v>
      </c>
      <c r="J97" s="105">
        <v>238</v>
      </c>
      <c r="K97" s="105">
        <v>209</v>
      </c>
      <c r="L97" s="105">
        <v>447</v>
      </c>
      <c r="M97" s="105">
        <v>238</v>
      </c>
      <c r="N97" s="105">
        <v>209</v>
      </c>
      <c r="O97" s="105">
        <v>447</v>
      </c>
      <c r="P97" s="105">
        <v>9</v>
      </c>
      <c r="Q97" s="105">
        <v>190</v>
      </c>
      <c r="R97" s="105">
        <v>162</v>
      </c>
      <c r="S97" s="105">
        <v>352</v>
      </c>
      <c r="T97" s="105">
        <v>9</v>
      </c>
      <c r="U97" s="105">
        <v>176</v>
      </c>
      <c r="V97" s="105">
        <v>121</v>
      </c>
      <c r="W97" s="105">
        <v>297</v>
      </c>
      <c r="X97" s="105">
        <v>9</v>
      </c>
      <c r="Y97" s="105">
        <v>0</v>
      </c>
      <c r="Z97" s="105">
        <v>0</v>
      </c>
      <c r="AA97" s="105">
        <v>0</v>
      </c>
      <c r="AB97" s="105">
        <v>0</v>
      </c>
      <c r="AC97" s="105">
        <v>0</v>
      </c>
      <c r="AD97" s="105">
        <v>0</v>
      </c>
      <c r="AE97" s="105">
        <v>0</v>
      </c>
      <c r="AF97" s="105">
        <v>0</v>
      </c>
      <c r="AG97" s="105">
        <v>604</v>
      </c>
      <c r="AH97" s="105">
        <v>492</v>
      </c>
      <c r="AI97" s="105">
        <v>1096</v>
      </c>
      <c r="AJ97" s="105">
        <v>27</v>
      </c>
      <c r="AK97" s="105">
        <v>163</v>
      </c>
      <c r="AL97" s="105">
        <v>114</v>
      </c>
      <c r="AM97" s="105">
        <v>277</v>
      </c>
      <c r="AN97" s="105">
        <v>108</v>
      </c>
      <c r="AO97" s="105">
        <v>90</v>
      </c>
      <c r="AP97" s="105">
        <v>198</v>
      </c>
      <c r="AQ97" s="105">
        <v>63</v>
      </c>
      <c r="AR97" s="105">
        <v>84</v>
      </c>
      <c r="AS97" s="106">
        <v>147</v>
      </c>
    </row>
    <row r="98" spans="1:45" x14ac:dyDescent="0.25">
      <c r="A98" s="103" t="s">
        <v>181</v>
      </c>
      <c r="B98" s="104" t="s">
        <v>336</v>
      </c>
      <c r="C98" s="104" t="s">
        <v>337</v>
      </c>
      <c r="D98" s="104" t="s">
        <v>165</v>
      </c>
      <c r="E98" s="104" t="s">
        <v>316</v>
      </c>
      <c r="F98" s="104" t="s">
        <v>12</v>
      </c>
      <c r="G98" s="104" t="s">
        <v>244</v>
      </c>
      <c r="H98" s="104" t="s">
        <v>227</v>
      </c>
      <c r="I98" s="104" t="s">
        <v>65</v>
      </c>
      <c r="J98" s="105">
        <v>244</v>
      </c>
      <c r="K98" s="105">
        <v>163</v>
      </c>
      <c r="L98" s="105">
        <v>407</v>
      </c>
      <c r="M98" s="105">
        <v>244</v>
      </c>
      <c r="N98" s="105">
        <v>163</v>
      </c>
      <c r="O98" s="105">
        <v>407</v>
      </c>
      <c r="P98" s="105">
        <v>8</v>
      </c>
      <c r="Q98" s="105">
        <v>234</v>
      </c>
      <c r="R98" s="105">
        <v>141</v>
      </c>
      <c r="S98" s="105">
        <v>375</v>
      </c>
      <c r="T98" s="105">
        <v>9</v>
      </c>
      <c r="U98" s="105">
        <v>186</v>
      </c>
      <c r="V98" s="105">
        <v>130</v>
      </c>
      <c r="W98" s="105">
        <v>316</v>
      </c>
      <c r="X98" s="105">
        <v>8</v>
      </c>
      <c r="Y98" s="105">
        <v>0</v>
      </c>
      <c r="Z98" s="105">
        <v>0</v>
      </c>
      <c r="AA98" s="105">
        <v>0</v>
      </c>
      <c r="AB98" s="105">
        <v>0</v>
      </c>
      <c r="AC98" s="105">
        <v>0</v>
      </c>
      <c r="AD98" s="105">
        <v>0</v>
      </c>
      <c r="AE98" s="105">
        <v>0</v>
      </c>
      <c r="AF98" s="105">
        <v>0</v>
      </c>
      <c r="AG98" s="105">
        <v>664</v>
      </c>
      <c r="AH98" s="105">
        <v>434</v>
      </c>
      <c r="AI98" s="105">
        <v>1098</v>
      </c>
      <c r="AJ98" s="105">
        <v>25</v>
      </c>
      <c r="AK98" s="105">
        <v>138</v>
      </c>
      <c r="AL98" s="105">
        <v>113</v>
      </c>
      <c r="AM98" s="105">
        <v>251</v>
      </c>
      <c r="AN98" s="105">
        <v>94</v>
      </c>
      <c r="AO98" s="105">
        <v>60</v>
      </c>
      <c r="AP98" s="105">
        <v>154</v>
      </c>
      <c r="AQ98" s="105">
        <v>131</v>
      </c>
      <c r="AR98" s="105">
        <v>43</v>
      </c>
      <c r="AS98" s="106">
        <v>174</v>
      </c>
    </row>
    <row r="99" spans="1:45" x14ac:dyDescent="0.25">
      <c r="A99" s="103" t="s">
        <v>307</v>
      </c>
      <c r="B99" s="104" t="s">
        <v>338</v>
      </c>
      <c r="C99" s="104" t="s">
        <v>339</v>
      </c>
      <c r="D99" s="104" t="s">
        <v>170</v>
      </c>
      <c r="E99" s="104" t="s">
        <v>316</v>
      </c>
      <c r="F99" s="104" t="s">
        <v>12</v>
      </c>
      <c r="G99" s="104" t="s">
        <v>244</v>
      </c>
      <c r="H99" s="104" t="s">
        <v>227</v>
      </c>
      <c r="I99" s="104" t="s">
        <v>65</v>
      </c>
      <c r="J99" s="105">
        <v>31</v>
      </c>
      <c r="K99" s="105">
        <v>34</v>
      </c>
      <c r="L99" s="105">
        <v>65</v>
      </c>
      <c r="M99" s="105">
        <v>31</v>
      </c>
      <c r="N99" s="105">
        <v>34</v>
      </c>
      <c r="O99" s="105">
        <v>65</v>
      </c>
      <c r="P99" s="105">
        <v>2</v>
      </c>
      <c r="Q99" s="105">
        <v>25</v>
      </c>
      <c r="R99" s="105">
        <v>25</v>
      </c>
      <c r="S99" s="105">
        <v>50</v>
      </c>
      <c r="T99" s="105">
        <v>2</v>
      </c>
      <c r="U99" s="105">
        <v>30</v>
      </c>
      <c r="V99" s="105">
        <v>33</v>
      </c>
      <c r="W99" s="105">
        <v>63</v>
      </c>
      <c r="X99" s="105">
        <v>3</v>
      </c>
      <c r="Y99" s="105">
        <v>0</v>
      </c>
      <c r="Z99" s="105">
        <v>0</v>
      </c>
      <c r="AA99" s="105">
        <v>0</v>
      </c>
      <c r="AB99" s="105">
        <v>0</v>
      </c>
      <c r="AC99" s="105">
        <v>0</v>
      </c>
      <c r="AD99" s="105">
        <v>0</v>
      </c>
      <c r="AE99" s="105">
        <v>0</v>
      </c>
      <c r="AF99" s="105">
        <v>0</v>
      </c>
      <c r="AG99" s="105">
        <v>86</v>
      </c>
      <c r="AH99" s="105">
        <v>92</v>
      </c>
      <c r="AI99" s="105">
        <v>178</v>
      </c>
      <c r="AJ99" s="105">
        <v>7</v>
      </c>
      <c r="AK99" s="105">
        <v>25</v>
      </c>
      <c r="AL99" s="105">
        <v>36</v>
      </c>
      <c r="AM99" s="105">
        <v>61</v>
      </c>
      <c r="AN99" s="105">
        <v>13</v>
      </c>
      <c r="AO99" s="105">
        <v>23</v>
      </c>
      <c r="AP99" s="105">
        <v>36</v>
      </c>
      <c r="AQ99" s="105">
        <v>11</v>
      </c>
      <c r="AR99" s="105">
        <v>10</v>
      </c>
      <c r="AS99" s="106">
        <v>21</v>
      </c>
    </row>
    <row r="100" spans="1:45" x14ac:dyDescent="0.25">
      <c r="A100" s="103" t="s">
        <v>340</v>
      </c>
      <c r="B100" s="104" t="s">
        <v>341</v>
      </c>
      <c r="C100" s="104" t="s">
        <v>342</v>
      </c>
      <c r="D100" s="104" t="s">
        <v>170</v>
      </c>
      <c r="E100" s="104" t="s">
        <v>316</v>
      </c>
      <c r="F100" s="104" t="s">
        <v>12</v>
      </c>
      <c r="G100" s="104" t="s">
        <v>244</v>
      </c>
      <c r="H100" s="104" t="s">
        <v>227</v>
      </c>
      <c r="I100" s="104" t="s">
        <v>65</v>
      </c>
      <c r="J100" s="105">
        <v>79</v>
      </c>
      <c r="K100" s="105">
        <v>86</v>
      </c>
      <c r="L100" s="105">
        <v>165</v>
      </c>
      <c r="M100" s="105">
        <v>79</v>
      </c>
      <c r="N100" s="105">
        <v>86</v>
      </c>
      <c r="O100" s="105">
        <v>165</v>
      </c>
      <c r="P100" s="105">
        <v>4</v>
      </c>
      <c r="Q100" s="105">
        <v>53</v>
      </c>
      <c r="R100" s="105">
        <v>114</v>
      </c>
      <c r="S100" s="105">
        <v>167</v>
      </c>
      <c r="T100" s="105">
        <v>5</v>
      </c>
      <c r="U100" s="105">
        <v>44</v>
      </c>
      <c r="V100" s="105">
        <v>64</v>
      </c>
      <c r="W100" s="105">
        <v>108</v>
      </c>
      <c r="X100" s="105">
        <v>4</v>
      </c>
      <c r="Y100" s="105">
        <v>0</v>
      </c>
      <c r="Z100" s="105">
        <v>0</v>
      </c>
      <c r="AA100" s="105">
        <v>0</v>
      </c>
      <c r="AB100" s="105">
        <v>0</v>
      </c>
      <c r="AC100" s="105">
        <v>0</v>
      </c>
      <c r="AD100" s="105">
        <v>0</v>
      </c>
      <c r="AE100" s="105">
        <v>0</v>
      </c>
      <c r="AF100" s="105">
        <v>0</v>
      </c>
      <c r="AG100" s="105">
        <v>176</v>
      </c>
      <c r="AH100" s="105">
        <v>264</v>
      </c>
      <c r="AI100" s="105">
        <v>440</v>
      </c>
      <c r="AJ100" s="105">
        <v>13</v>
      </c>
      <c r="AK100" s="105">
        <v>28</v>
      </c>
      <c r="AL100" s="105">
        <v>36</v>
      </c>
      <c r="AM100" s="105">
        <v>64</v>
      </c>
      <c r="AN100" s="105">
        <v>6</v>
      </c>
      <c r="AO100" s="105">
        <v>20</v>
      </c>
      <c r="AP100" s="105">
        <v>26</v>
      </c>
      <c r="AQ100" s="105">
        <v>10</v>
      </c>
      <c r="AR100" s="105">
        <v>18</v>
      </c>
      <c r="AS100" s="106">
        <v>28</v>
      </c>
    </row>
    <row r="101" spans="1:45" x14ac:dyDescent="0.25">
      <c r="A101" s="103" t="s">
        <v>162</v>
      </c>
      <c r="B101" s="104" t="s">
        <v>343</v>
      </c>
      <c r="C101" s="104" t="s">
        <v>344</v>
      </c>
      <c r="D101" s="104" t="s">
        <v>170</v>
      </c>
      <c r="E101" s="104" t="s">
        <v>316</v>
      </c>
      <c r="F101" s="104" t="s">
        <v>12</v>
      </c>
      <c r="G101" s="104" t="s">
        <v>244</v>
      </c>
      <c r="H101" s="104" t="s">
        <v>227</v>
      </c>
      <c r="I101" s="104" t="s">
        <v>65</v>
      </c>
      <c r="J101" s="105">
        <v>153</v>
      </c>
      <c r="K101" s="105">
        <v>175</v>
      </c>
      <c r="L101" s="105">
        <v>328</v>
      </c>
      <c r="M101" s="105">
        <v>153</v>
      </c>
      <c r="N101" s="105">
        <v>175</v>
      </c>
      <c r="O101" s="105">
        <v>328</v>
      </c>
      <c r="P101" s="105">
        <v>6</v>
      </c>
      <c r="Q101" s="105">
        <v>144</v>
      </c>
      <c r="R101" s="105">
        <v>114</v>
      </c>
      <c r="S101" s="105">
        <v>258</v>
      </c>
      <c r="T101" s="105">
        <v>6</v>
      </c>
      <c r="U101" s="105">
        <v>97</v>
      </c>
      <c r="V101" s="105">
        <v>116</v>
      </c>
      <c r="W101" s="105">
        <v>213</v>
      </c>
      <c r="X101" s="105">
        <v>5</v>
      </c>
      <c r="Y101" s="105">
        <v>0</v>
      </c>
      <c r="Z101" s="105">
        <v>0</v>
      </c>
      <c r="AA101" s="105">
        <v>0</v>
      </c>
      <c r="AB101" s="105">
        <v>0</v>
      </c>
      <c r="AC101" s="105">
        <v>0</v>
      </c>
      <c r="AD101" s="105">
        <v>0</v>
      </c>
      <c r="AE101" s="105">
        <v>0</v>
      </c>
      <c r="AF101" s="105">
        <v>0</v>
      </c>
      <c r="AG101" s="105">
        <v>394</v>
      </c>
      <c r="AH101" s="105">
        <v>405</v>
      </c>
      <c r="AI101" s="105">
        <v>799</v>
      </c>
      <c r="AJ101" s="105">
        <v>17</v>
      </c>
      <c r="AK101" s="105">
        <v>86</v>
      </c>
      <c r="AL101" s="105">
        <v>85</v>
      </c>
      <c r="AM101" s="105">
        <v>171</v>
      </c>
      <c r="AN101" s="105">
        <v>15</v>
      </c>
      <c r="AO101" s="105">
        <v>50</v>
      </c>
      <c r="AP101" s="105">
        <v>65</v>
      </c>
      <c r="AQ101" s="105">
        <v>18</v>
      </c>
      <c r="AR101" s="105">
        <v>19</v>
      </c>
      <c r="AS101" s="106">
        <v>37</v>
      </c>
    </row>
    <row r="102" spans="1:45" x14ac:dyDescent="0.25">
      <c r="A102" s="103" t="s">
        <v>345</v>
      </c>
      <c r="B102" s="104" t="s">
        <v>346</v>
      </c>
      <c r="C102" s="104" t="s">
        <v>347</v>
      </c>
      <c r="D102" s="104" t="s">
        <v>170</v>
      </c>
      <c r="E102" s="104" t="s">
        <v>316</v>
      </c>
      <c r="F102" s="104" t="s">
        <v>12</v>
      </c>
      <c r="G102" s="104" t="s">
        <v>244</v>
      </c>
      <c r="H102" s="104" t="s">
        <v>227</v>
      </c>
      <c r="I102" s="104" t="s">
        <v>65</v>
      </c>
      <c r="J102" s="105">
        <v>82</v>
      </c>
      <c r="K102" s="105">
        <v>100</v>
      </c>
      <c r="L102" s="105">
        <v>182</v>
      </c>
      <c r="M102" s="105">
        <v>82</v>
      </c>
      <c r="N102" s="105">
        <v>100</v>
      </c>
      <c r="O102" s="105">
        <v>182</v>
      </c>
      <c r="P102" s="105">
        <v>4</v>
      </c>
      <c r="Q102" s="105">
        <v>60</v>
      </c>
      <c r="R102" s="105">
        <v>73</v>
      </c>
      <c r="S102" s="105">
        <v>133</v>
      </c>
      <c r="T102" s="105">
        <v>4</v>
      </c>
      <c r="U102" s="105">
        <v>45</v>
      </c>
      <c r="V102" s="105">
        <v>71</v>
      </c>
      <c r="W102" s="105">
        <v>116</v>
      </c>
      <c r="X102" s="105">
        <v>4</v>
      </c>
      <c r="Y102" s="105">
        <v>0</v>
      </c>
      <c r="Z102" s="105">
        <v>0</v>
      </c>
      <c r="AA102" s="105">
        <v>0</v>
      </c>
      <c r="AB102" s="105">
        <v>0</v>
      </c>
      <c r="AC102" s="105">
        <v>0</v>
      </c>
      <c r="AD102" s="105">
        <v>0</v>
      </c>
      <c r="AE102" s="105">
        <v>0</v>
      </c>
      <c r="AF102" s="105">
        <v>0</v>
      </c>
      <c r="AG102" s="105">
        <v>187</v>
      </c>
      <c r="AH102" s="105">
        <v>244</v>
      </c>
      <c r="AI102" s="105">
        <v>431</v>
      </c>
      <c r="AJ102" s="105">
        <v>12</v>
      </c>
      <c r="AK102" s="105">
        <v>62</v>
      </c>
      <c r="AL102" s="105">
        <v>68</v>
      </c>
      <c r="AM102" s="105">
        <v>130</v>
      </c>
      <c r="AN102" s="105">
        <v>0</v>
      </c>
      <c r="AO102" s="105">
        <v>0</v>
      </c>
      <c r="AP102" s="105">
        <v>0</v>
      </c>
      <c r="AQ102" s="105">
        <v>16</v>
      </c>
      <c r="AR102" s="105">
        <v>13</v>
      </c>
      <c r="AS102" s="106">
        <v>29</v>
      </c>
    </row>
    <row r="103" spans="1:45" x14ac:dyDescent="0.25">
      <c r="A103" s="103" t="s">
        <v>348</v>
      </c>
      <c r="B103" s="104" t="s">
        <v>349</v>
      </c>
      <c r="C103" s="104" t="s">
        <v>350</v>
      </c>
      <c r="D103" s="104" t="s">
        <v>170</v>
      </c>
      <c r="E103" s="104" t="s">
        <v>316</v>
      </c>
      <c r="F103" s="104" t="s">
        <v>12</v>
      </c>
      <c r="G103" s="104" t="s">
        <v>244</v>
      </c>
      <c r="H103" s="104" t="s">
        <v>227</v>
      </c>
      <c r="I103" s="104" t="s">
        <v>65</v>
      </c>
      <c r="J103" s="105">
        <v>46</v>
      </c>
      <c r="K103" s="105">
        <v>48</v>
      </c>
      <c r="L103" s="105">
        <v>94</v>
      </c>
      <c r="M103" s="105">
        <v>46</v>
      </c>
      <c r="N103" s="105">
        <v>48</v>
      </c>
      <c r="O103" s="105">
        <v>94</v>
      </c>
      <c r="P103" s="105">
        <v>3</v>
      </c>
      <c r="Q103" s="105">
        <v>47</v>
      </c>
      <c r="R103" s="105">
        <v>71</v>
      </c>
      <c r="S103" s="105">
        <v>118</v>
      </c>
      <c r="T103" s="105">
        <v>4</v>
      </c>
      <c r="U103" s="105">
        <v>29</v>
      </c>
      <c r="V103" s="105">
        <v>45</v>
      </c>
      <c r="W103" s="105">
        <v>74</v>
      </c>
      <c r="X103" s="105">
        <v>3</v>
      </c>
      <c r="Y103" s="105">
        <v>0</v>
      </c>
      <c r="Z103" s="105">
        <v>0</v>
      </c>
      <c r="AA103" s="105">
        <v>0</v>
      </c>
      <c r="AB103" s="105">
        <v>0</v>
      </c>
      <c r="AC103" s="105">
        <v>0</v>
      </c>
      <c r="AD103" s="105">
        <v>0</v>
      </c>
      <c r="AE103" s="105">
        <v>0</v>
      </c>
      <c r="AF103" s="105">
        <v>0</v>
      </c>
      <c r="AG103" s="105">
        <v>122</v>
      </c>
      <c r="AH103" s="105">
        <v>164</v>
      </c>
      <c r="AI103" s="105">
        <v>286</v>
      </c>
      <c r="AJ103" s="105">
        <v>10</v>
      </c>
      <c r="AK103" s="105">
        <v>26</v>
      </c>
      <c r="AL103" s="105">
        <v>47</v>
      </c>
      <c r="AM103" s="105">
        <v>73</v>
      </c>
      <c r="AN103" s="105">
        <v>0</v>
      </c>
      <c r="AO103" s="105">
        <v>0</v>
      </c>
      <c r="AP103" s="105">
        <v>0</v>
      </c>
      <c r="AQ103" s="105">
        <v>15</v>
      </c>
      <c r="AR103" s="105">
        <v>8</v>
      </c>
      <c r="AS103" s="106">
        <v>23</v>
      </c>
    </row>
    <row r="104" spans="1:45" x14ac:dyDescent="0.25">
      <c r="A104" s="103" t="s">
        <v>320</v>
      </c>
      <c r="B104" s="104" t="s">
        <v>351</v>
      </c>
      <c r="C104" s="104" t="s">
        <v>352</v>
      </c>
      <c r="D104" s="104" t="s">
        <v>170</v>
      </c>
      <c r="E104" s="104" t="s">
        <v>316</v>
      </c>
      <c r="F104" s="104" t="s">
        <v>12</v>
      </c>
      <c r="G104" s="104" t="s">
        <v>244</v>
      </c>
      <c r="H104" s="104" t="s">
        <v>227</v>
      </c>
      <c r="I104" s="104" t="s">
        <v>65</v>
      </c>
      <c r="J104" s="105">
        <v>35</v>
      </c>
      <c r="K104" s="105">
        <v>31</v>
      </c>
      <c r="L104" s="105">
        <v>66</v>
      </c>
      <c r="M104" s="105">
        <v>37</v>
      </c>
      <c r="N104" s="105">
        <v>31</v>
      </c>
      <c r="O104" s="105">
        <v>68</v>
      </c>
      <c r="P104" s="105">
        <v>2</v>
      </c>
      <c r="Q104" s="105">
        <v>31</v>
      </c>
      <c r="R104" s="105">
        <v>34</v>
      </c>
      <c r="S104" s="105">
        <v>65</v>
      </c>
      <c r="T104" s="105">
        <v>2</v>
      </c>
      <c r="U104" s="105">
        <v>22</v>
      </c>
      <c r="V104" s="105">
        <v>33</v>
      </c>
      <c r="W104" s="105">
        <v>55</v>
      </c>
      <c r="X104" s="105">
        <v>2</v>
      </c>
      <c r="Y104" s="105">
        <v>0</v>
      </c>
      <c r="Z104" s="105">
        <v>0</v>
      </c>
      <c r="AA104" s="105">
        <v>0</v>
      </c>
      <c r="AB104" s="105">
        <v>0</v>
      </c>
      <c r="AC104" s="105">
        <v>0</v>
      </c>
      <c r="AD104" s="105">
        <v>0</v>
      </c>
      <c r="AE104" s="105">
        <v>0</v>
      </c>
      <c r="AF104" s="105">
        <v>0</v>
      </c>
      <c r="AG104" s="105">
        <v>90</v>
      </c>
      <c r="AH104" s="105">
        <v>98</v>
      </c>
      <c r="AI104" s="105">
        <v>188</v>
      </c>
      <c r="AJ104" s="105">
        <v>6</v>
      </c>
      <c r="AK104" s="105">
        <v>16</v>
      </c>
      <c r="AL104" s="105">
        <v>27</v>
      </c>
      <c r="AM104" s="105">
        <v>43</v>
      </c>
      <c r="AN104" s="105">
        <v>0</v>
      </c>
      <c r="AO104" s="105">
        <v>0</v>
      </c>
      <c r="AP104" s="105">
        <v>0</v>
      </c>
      <c r="AQ104" s="105">
        <v>7</v>
      </c>
      <c r="AR104" s="105">
        <v>8</v>
      </c>
      <c r="AS104" s="106">
        <v>15</v>
      </c>
    </row>
    <row r="105" spans="1:45" x14ac:dyDescent="0.25">
      <c r="A105" s="103" t="s">
        <v>302</v>
      </c>
      <c r="B105" s="104" t="s">
        <v>353</v>
      </c>
      <c r="C105" s="104" t="s">
        <v>354</v>
      </c>
      <c r="D105" s="104" t="s">
        <v>170</v>
      </c>
      <c r="E105" s="104" t="s">
        <v>316</v>
      </c>
      <c r="F105" s="104" t="s">
        <v>12</v>
      </c>
      <c r="G105" s="104" t="s">
        <v>244</v>
      </c>
      <c r="H105" s="104" t="s">
        <v>227</v>
      </c>
      <c r="I105" s="104" t="s">
        <v>65</v>
      </c>
      <c r="J105" s="105">
        <v>70</v>
      </c>
      <c r="K105" s="105">
        <v>51</v>
      </c>
      <c r="L105" s="105">
        <v>121</v>
      </c>
      <c r="M105" s="105">
        <v>70</v>
      </c>
      <c r="N105" s="105">
        <v>51</v>
      </c>
      <c r="O105" s="105">
        <v>121</v>
      </c>
      <c r="P105" s="105">
        <v>3</v>
      </c>
      <c r="Q105" s="105">
        <v>61</v>
      </c>
      <c r="R105" s="105">
        <v>49</v>
      </c>
      <c r="S105" s="105">
        <v>110</v>
      </c>
      <c r="T105" s="105">
        <v>3</v>
      </c>
      <c r="U105" s="105">
        <v>39</v>
      </c>
      <c r="V105" s="105">
        <v>26</v>
      </c>
      <c r="W105" s="105">
        <v>65</v>
      </c>
      <c r="X105" s="105">
        <v>2</v>
      </c>
      <c r="Y105" s="105">
        <v>0</v>
      </c>
      <c r="Z105" s="105">
        <v>0</v>
      </c>
      <c r="AA105" s="105">
        <v>0</v>
      </c>
      <c r="AB105" s="105">
        <v>0</v>
      </c>
      <c r="AC105" s="105">
        <v>0</v>
      </c>
      <c r="AD105" s="105">
        <v>0</v>
      </c>
      <c r="AE105" s="105">
        <v>0</v>
      </c>
      <c r="AF105" s="105">
        <v>0</v>
      </c>
      <c r="AG105" s="105">
        <v>170</v>
      </c>
      <c r="AH105" s="105">
        <v>126</v>
      </c>
      <c r="AI105" s="105">
        <v>296</v>
      </c>
      <c r="AJ105" s="105">
        <v>8</v>
      </c>
      <c r="AK105" s="105">
        <v>22</v>
      </c>
      <c r="AL105" s="105">
        <v>23</v>
      </c>
      <c r="AM105" s="105">
        <v>45</v>
      </c>
      <c r="AN105" s="105">
        <v>0</v>
      </c>
      <c r="AO105" s="105">
        <v>0</v>
      </c>
      <c r="AP105" s="105">
        <v>0</v>
      </c>
      <c r="AQ105" s="105">
        <v>6</v>
      </c>
      <c r="AR105" s="105">
        <v>12</v>
      </c>
      <c r="AS105" s="106">
        <v>18</v>
      </c>
    </row>
    <row r="106" spans="1:45" x14ac:dyDescent="0.25">
      <c r="A106" s="103" t="s">
        <v>181</v>
      </c>
      <c r="B106" s="104" t="s">
        <v>355</v>
      </c>
      <c r="C106" s="104" t="s">
        <v>356</v>
      </c>
      <c r="D106" s="104" t="s">
        <v>170</v>
      </c>
      <c r="E106" s="104" t="s">
        <v>316</v>
      </c>
      <c r="F106" s="104" t="s">
        <v>12</v>
      </c>
      <c r="G106" s="104" t="s">
        <v>244</v>
      </c>
      <c r="H106" s="104" t="s">
        <v>227</v>
      </c>
      <c r="I106" s="104" t="s">
        <v>65</v>
      </c>
      <c r="J106" s="105">
        <v>83</v>
      </c>
      <c r="K106" s="105">
        <v>35</v>
      </c>
      <c r="L106" s="105">
        <v>118</v>
      </c>
      <c r="M106" s="105">
        <v>83</v>
      </c>
      <c r="N106" s="105">
        <v>35</v>
      </c>
      <c r="O106" s="105">
        <v>118</v>
      </c>
      <c r="P106" s="105">
        <v>3</v>
      </c>
      <c r="Q106" s="105">
        <v>69</v>
      </c>
      <c r="R106" s="105">
        <v>27</v>
      </c>
      <c r="S106" s="105">
        <v>96</v>
      </c>
      <c r="T106" s="105">
        <v>3</v>
      </c>
      <c r="U106" s="105">
        <v>40</v>
      </c>
      <c r="V106" s="105">
        <v>33</v>
      </c>
      <c r="W106" s="105">
        <v>73</v>
      </c>
      <c r="X106" s="105">
        <v>2</v>
      </c>
      <c r="Y106" s="105">
        <v>0</v>
      </c>
      <c r="Z106" s="105">
        <v>0</v>
      </c>
      <c r="AA106" s="105">
        <v>0</v>
      </c>
      <c r="AB106" s="105">
        <v>0</v>
      </c>
      <c r="AC106" s="105">
        <v>0</v>
      </c>
      <c r="AD106" s="105">
        <v>0</v>
      </c>
      <c r="AE106" s="105">
        <v>0</v>
      </c>
      <c r="AF106" s="105">
        <v>0</v>
      </c>
      <c r="AG106" s="105">
        <v>192</v>
      </c>
      <c r="AH106" s="105">
        <v>95</v>
      </c>
      <c r="AI106" s="105">
        <v>287</v>
      </c>
      <c r="AJ106" s="105">
        <v>8</v>
      </c>
      <c r="AK106" s="105">
        <v>69</v>
      </c>
      <c r="AL106" s="105">
        <v>34</v>
      </c>
      <c r="AM106" s="105">
        <v>103</v>
      </c>
      <c r="AN106" s="105">
        <v>30</v>
      </c>
      <c r="AO106" s="105">
        <v>15</v>
      </c>
      <c r="AP106" s="105">
        <v>45</v>
      </c>
      <c r="AQ106" s="105">
        <v>11</v>
      </c>
      <c r="AR106" s="105">
        <v>16</v>
      </c>
      <c r="AS106" s="106">
        <v>27</v>
      </c>
    </row>
    <row r="107" spans="1:45" x14ac:dyDescent="0.25">
      <c r="A107" s="103" t="s">
        <v>181</v>
      </c>
      <c r="B107" s="104" t="s">
        <v>355</v>
      </c>
      <c r="C107" s="104" t="s">
        <v>356</v>
      </c>
      <c r="D107" s="104" t="s">
        <v>165</v>
      </c>
      <c r="E107" s="104" t="s">
        <v>316</v>
      </c>
      <c r="F107" s="104" t="s">
        <v>12</v>
      </c>
      <c r="G107" s="104" t="s">
        <v>244</v>
      </c>
      <c r="H107" s="104" t="s">
        <v>227</v>
      </c>
      <c r="I107" s="104" t="s">
        <v>65</v>
      </c>
      <c r="J107" s="105">
        <v>40</v>
      </c>
      <c r="K107" s="105">
        <v>39</v>
      </c>
      <c r="L107" s="105">
        <v>79</v>
      </c>
      <c r="M107" s="105">
        <v>40</v>
      </c>
      <c r="N107" s="105">
        <v>39</v>
      </c>
      <c r="O107" s="105">
        <v>79</v>
      </c>
      <c r="P107" s="105">
        <v>2</v>
      </c>
      <c r="Q107" s="105">
        <v>41</v>
      </c>
      <c r="R107" s="105">
        <v>22</v>
      </c>
      <c r="S107" s="105">
        <v>63</v>
      </c>
      <c r="T107" s="105">
        <v>2</v>
      </c>
      <c r="U107" s="105">
        <v>60</v>
      </c>
      <c r="V107" s="105">
        <v>35</v>
      </c>
      <c r="W107" s="105">
        <v>95</v>
      </c>
      <c r="X107" s="105">
        <v>3</v>
      </c>
      <c r="Y107" s="105">
        <v>0</v>
      </c>
      <c r="Z107" s="105">
        <v>0</v>
      </c>
      <c r="AA107" s="105">
        <v>0</v>
      </c>
      <c r="AB107" s="105">
        <v>0</v>
      </c>
      <c r="AC107" s="105">
        <v>0</v>
      </c>
      <c r="AD107" s="105">
        <v>0</v>
      </c>
      <c r="AE107" s="105">
        <v>0</v>
      </c>
      <c r="AF107" s="105">
        <v>0</v>
      </c>
      <c r="AG107" s="105">
        <v>141</v>
      </c>
      <c r="AH107" s="105">
        <v>96</v>
      </c>
      <c r="AI107" s="105">
        <v>237</v>
      </c>
      <c r="AJ107" s="105">
        <v>7</v>
      </c>
      <c r="AK107" s="105">
        <v>21</v>
      </c>
      <c r="AL107" s="105">
        <v>26</v>
      </c>
      <c r="AM107" s="105">
        <v>47</v>
      </c>
      <c r="AN107" s="105">
        <v>0</v>
      </c>
      <c r="AO107" s="105">
        <v>0</v>
      </c>
      <c r="AP107" s="105">
        <v>0</v>
      </c>
      <c r="AQ107" s="105">
        <v>15</v>
      </c>
      <c r="AR107" s="105">
        <v>8</v>
      </c>
      <c r="AS107" s="106">
        <v>23</v>
      </c>
    </row>
    <row r="108" spans="1:45" x14ac:dyDescent="0.25">
      <c r="A108" s="103" t="s">
        <v>181</v>
      </c>
      <c r="B108" s="104" t="s">
        <v>357</v>
      </c>
      <c r="C108" s="104" t="s">
        <v>358</v>
      </c>
      <c r="D108" s="104" t="s">
        <v>170</v>
      </c>
      <c r="E108" s="104" t="s">
        <v>316</v>
      </c>
      <c r="F108" s="104" t="s">
        <v>12</v>
      </c>
      <c r="G108" s="104" t="s">
        <v>244</v>
      </c>
      <c r="H108" s="104" t="s">
        <v>227</v>
      </c>
      <c r="I108" s="104" t="s">
        <v>65</v>
      </c>
      <c r="J108" s="105">
        <v>129</v>
      </c>
      <c r="K108" s="105">
        <v>90</v>
      </c>
      <c r="L108" s="105">
        <v>219</v>
      </c>
      <c r="M108" s="105">
        <v>133</v>
      </c>
      <c r="N108" s="105">
        <v>94</v>
      </c>
      <c r="O108" s="105">
        <v>227</v>
      </c>
      <c r="P108" s="105">
        <v>4</v>
      </c>
      <c r="Q108" s="105">
        <v>80</v>
      </c>
      <c r="R108" s="105">
        <v>110</v>
      </c>
      <c r="S108" s="105">
        <v>190</v>
      </c>
      <c r="T108" s="105">
        <v>5</v>
      </c>
      <c r="U108" s="105">
        <v>55</v>
      </c>
      <c r="V108" s="105">
        <v>77</v>
      </c>
      <c r="W108" s="105">
        <v>132</v>
      </c>
      <c r="X108" s="105">
        <v>4</v>
      </c>
      <c r="Y108" s="105">
        <v>0</v>
      </c>
      <c r="Z108" s="105">
        <v>0</v>
      </c>
      <c r="AA108" s="105">
        <v>0</v>
      </c>
      <c r="AB108" s="105">
        <v>0</v>
      </c>
      <c r="AC108" s="105">
        <v>0</v>
      </c>
      <c r="AD108" s="105">
        <v>0</v>
      </c>
      <c r="AE108" s="105">
        <v>0</v>
      </c>
      <c r="AF108" s="105">
        <v>0</v>
      </c>
      <c r="AG108" s="105">
        <v>268</v>
      </c>
      <c r="AH108" s="105">
        <v>281</v>
      </c>
      <c r="AI108" s="105">
        <v>549</v>
      </c>
      <c r="AJ108" s="105">
        <v>13</v>
      </c>
      <c r="AK108" s="105">
        <v>40</v>
      </c>
      <c r="AL108" s="105">
        <v>37</v>
      </c>
      <c r="AM108" s="105">
        <v>77</v>
      </c>
      <c r="AN108" s="105">
        <v>0</v>
      </c>
      <c r="AO108" s="105">
        <v>0</v>
      </c>
      <c r="AP108" s="105">
        <v>0</v>
      </c>
      <c r="AQ108" s="105">
        <v>6</v>
      </c>
      <c r="AR108" s="105">
        <v>15</v>
      </c>
      <c r="AS108" s="106">
        <v>21</v>
      </c>
    </row>
    <row r="109" spans="1:45" x14ac:dyDescent="0.25">
      <c r="A109" s="103" t="s">
        <v>181</v>
      </c>
      <c r="B109" s="104" t="s">
        <v>359</v>
      </c>
      <c r="C109" s="104" t="s">
        <v>360</v>
      </c>
      <c r="D109" s="104" t="s">
        <v>170</v>
      </c>
      <c r="E109" s="104" t="s">
        <v>316</v>
      </c>
      <c r="F109" s="104" t="s">
        <v>12</v>
      </c>
      <c r="G109" s="104" t="s">
        <v>244</v>
      </c>
      <c r="H109" s="104" t="s">
        <v>227</v>
      </c>
      <c r="I109" s="104" t="s">
        <v>65</v>
      </c>
      <c r="J109" s="105">
        <v>91</v>
      </c>
      <c r="K109" s="105">
        <v>57</v>
      </c>
      <c r="L109" s="105">
        <v>148</v>
      </c>
      <c r="M109" s="105">
        <v>91</v>
      </c>
      <c r="N109" s="105">
        <v>57</v>
      </c>
      <c r="O109" s="105">
        <v>148</v>
      </c>
      <c r="P109" s="105">
        <v>4</v>
      </c>
      <c r="Q109" s="105">
        <v>60</v>
      </c>
      <c r="R109" s="105">
        <v>36</v>
      </c>
      <c r="S109" s="105">
        <v>96</v>
      </c>
      <c r="T109" s="105">
        <v>4</v>
      </c>
      <c r="U109" s="105">
        <v>49</v>
      </c>
      <c r="V109" s="105">
        <v>37</v>
      </c>
      <c r="W109" s="105">
        <v>86</v>
      </c>
      <c r="X109" s="105">
        <v>3</v>
      </c>
      <c r="Y109" s="105">
        <v>0</v>
      </c>
      <c r="Z109" s="105">
        <v>0</v>
      </c>
      <c r="AA109" s="105">
        <v>0</v>
      </c>
      <c r="AB109" s="105">
        <v>0</v>
      </c>
      <c r="AC109" s="105">
        <v>0</v>
      </c>
      <c r="AD109" s="105">
        <v>0</v>
      </c>
      <c r="AE109" s="105">
        <v>0</v>
      </c>
      <c r="AF109" s="105">
        <v>0</v>
      </c>
      <c r="AG109" s="105">
        <v>200</v>
      </c>
      <c r="AH109" s="105">
        <v>130</v>
      </c>
      <c r="AI109" s="105">
        <v>330</v>
      </c>
      <c r="AJ109" s="105">
        <v>11</v>
      </c>
      <c r="AK109" s="105">
        <v>56</v>
      </c>
      <c r="AL109" s="105">
        <v>36</v>
      </c>
      <c r="AM109" s="105">
        <v>92</v>
      </c>
      <c r="AN109" s="105">
        <v>0</v>
      </c>
      <c r="AO109" s="105">
        <v>0</v>
      </c>
      <c r="AP109" s="105">
        <v>0</v>
      </c>
      <c r="AQ109" s="105">
        <v>11</v>
      </c>
      <c r="AR109" s="105">
        <v>16</v>
      </c>
      <c r="AS109" s="106">
        <v>27</v>
      </c>
    </row>
    <row r="110" spans="1:45" x14ac:dyDescent="0.25">
      <c r="A110" s="103" t="s">
        <v>181</v>
      </c>
      <c r="B110" s="104" t="s">
        <v>359</v>
      </c>
      <c r="C110" s="104" t="s">
        <v>360</v>
      </c>
      <c r="D110" s="104" t="s">
        <v>165</v>
      </c>
      <c r="E110" s="104" t="s">
        <v>316</v>
      </c>
      <c r="F110" s="104" t="s">
        <v>12</v>
      </c>
      <c r="G110" s="104" t="s">
        <v>244</v>
      </c>
      <c r="H110" s="104" t="s">
        <v>227</v>
      </c>
      <c r="I110" s="104" t="s">
        <v>65</v>
      </c>
      <c r="J110" s="105">
        <v>70</v>
      </c>
      <c r="K110" s="105">
        <v>43</v>
      </c>
      <c r="L110" s="105">
        <v>113</v>
      </c>
      <c r="M110" s="105">
        <v>70</v>
      </c>
      <c r="N110" s="105">
        <v>43</v>
      </c>
      <c r="O110" s="105">
        <v>113</v>
      </c>
      <c r="P110" s="105">
        <v>3</v>
      </c>
      <c r="Q110" s="105">
        <v>54</v>
      </c>
      <c r="R110" s="105">
        <v>33</v>
      </c>
      <c r="S110" s="105">
        <v>87</v>
      </c>
      <c r="T110" s="105">
        <v>3</v>
      </c>
      <c r="U110" s="105">
        <v>54</v>
      </c>
      <c r="V110" s="105">
        <v>28</v>
      </c>
      <c r="W110" s="105">
        <v>82</v>
      </c>
      <c r="X110" s="105">
        <v>3</v>
      </c>
      <c r="Y110" s="105">
        <v>0</v>
      </c>
      <c r="Z110" s="105">
        <v>0</v>
      </c>
      <c r="AA110" s="105">
        <v>0</v>
      </c>
      <c r="AB110" s="105">
        <v>0</v>
      </c>
      <c r="AC110" s="105">
        <v>0</v>
      </c>
      <c r="AD110" s="105">
        <v>0</v>
      </c>
      <c r="AE110" s="105">
        <v>0</v>
      </c>
      <c r="AF110" s="105">
        <v>0</v>
      </c>
      <c r="AG110" s="105">
        <v>178</v>
      </c>
      <c r="AH110" s="105">
        <v>104</v>
      </c>
      <c r="AI110" s="105">
        <v>282</v>
      </c>
      <c r="AJ110" s="105">
        <v>9</v>
      </c>
      <c r="AK110" s="105">
        <v>27</v>
      </c>
      <c r="AL110" s="105">
        <v>21</v>
      </c>
      <c r="AM110" s="105">
        <v>48</v>
      </c>
      <c r="AN110" s="105">
        <v>0</v>
      </c>
      <c r="AO110" s="105">
        <v>0</v>
      </c>
      <c r="AP110" s="105">
        <v>0</v>
      </c>
      <c r="AQ110" s="105">
        <v>15</v>
      </c>
      <c r="AR110" s="105">
        <v>10</v>
      </c>
      <c r="AS110" s="106">
        <v>25</v>
      </c>
    </row>
    <row r="111" spans="1:45" x14ac:dyDescent="0.25">
      <c r="A111" s="103" t="s">
        <v>162</v>
      </c>
      <c r="B111" s="104" t="s">
        <v>361</v>
      </c>
      <c r="C111" s="104" t="s">
        <v>362</v>
      </c>
      <c r="D111" s="104" t="s">
        <v>170</v>
      </c>
      <c r="E111" s="104" t="s">
        <v>316</v>
      </c>
      <c r="F111" s="104" t="s">
        <v>12</v>
      </c>
      <c r="G111" s="104" t="s">
        <v>244</v>
      </c>
      <c r="H111" s="104" t="s">
        <v>227</v>
      </c>
      <c r="I111" s="104" t="s">
        <v>65</v>
      </c>
      <c r="J111" s="105">
        <v>104</v>
      </c>
      <c r="K111" s="105">
        <v>72</v>
      </c>
      <c r="L111" s="105">
        <v>176</v>
      </c>
      <c r="M111" s="105">
        <v>104</v>
      </c>
      <c r="N111" s="105">
        <v>72</v>
      </c>
      <c r="O111" s="105">
        <v>176</v>
      </c>
      <c r="P111" s="105">
        <v>5</v>
      </c>
      <c r="Q111" s="105">
        <v>93</v>
      </c>
      <c r="R111" s="105">
        <v>96</v>
      </c>
      <c r="S111" s="105">
        <v>189</v>
      </c>
      <c r="T111" s="105">
        <v>5</v>
      </c>
      <c r="U111" s="105">
        <v>94</v>
      </c>
      <c r="V111" s="105">
        <v>69</v>
      </c>
      <c r="W111" s="105">
        <v>163</v>
      </c>
      <c r="X111" s="105">
        <v>5</v>
      </c>
      <c r="Y111" s="105">
        <v>0</v>
      </c>
      <c r="Z111" s="105">
        <v>0</v>
      </c>
      <c r="AA111" s="105">
        <v>0</v>
      </c>
      <c r="AB111" s="105">
        <v>0</v>
      </c>
      <c r="AC111" s="105">
        <v>0</v>
      </c>
      <c r="AD111" s="105">
        <v>0</v>
      </c>
      <c r="AE111" s="105">
        <v>0</v>
      </c>
      <c r="AF111" s="105">
        <v>0</v>
      </c>
      <c r="AG111" s="105">
        <v>291</v>
      </c>
      <c r="AH111" s="105">
        <v>237</v>
      </c>
      <c r="AI111" s="105">
        <v>528</v>
      </c>
      <c r="AJ111" s="105">
        <v>15</v>
      </c>
      <c r="AK111" s="105">
        <v>62</v>
      </c>
      <c r="AL111" s="105">
        <v>75</v>
      </c>
      <c r="AM111" s="105">
        <v>137</v>
      </c>
      <c r="AN111" s="105">
        <v>19</v>
      </c>
      <c r="AO111" s="105">
        <v>36</v>
      </c>
      <c r="AP111" s="105">
        <v>55</v>
      </c>
      <c r="AQ111" s="105">
        <v>20</v>
      </c>
      <c r="AR111" s="105">
        <v>23</v>
      </c>
      <c r="AS111" s="106">
        <v>43</v>
      </c>
    </row>
    <row r="112" spans="1:45" x14ac:dyDescent="0.25">
      <c r="A112" s="103" t="s">
        <v>162</v>
      </c>
      <c r="B112" s="104" t="s">
        <v>361</v>
      </c>
      <c r="C112" s="104" t="s">
        <v>362</v>
      </c>
      <c r="D112" s="104" t="s">
        <v>165</v>
      </c>
      <c r="E112" s="104" t="s">
        <v>316</v>
      </c>
      <c r="F112" s="104" t="s">
        <v>12</v>
      </c>
      <c r="G112" s="104" t="s">
        <v>244</v>
      </c>
      <c r="H112" s="104" t="s">
        <v>227</v>
      </c>
      <c r="I112" s="104" t="s">
        <v>65</v>
      </c>
      <c r="J112" s="105">
        <v>101</v>
      </c>
      <c r="K112" s="105">
        <v>75</v>
      </c>
      <c r="L112" s="105">
        <v>176</v>
      </c>
      <c r="M112" s="105">
        <v>101</v>
      </c>
      <c r="N112" s="105">
        <v>75</v>
      </c>
      <c r="O112" s="105">
        <v>176</v>
      </c>
      <c r="P112" s="105">
        <v>5</v>
      </c>
      <c r="Q112" s="105">
        <v>60</v>
      </c>
      <c r="R112" s="105">
        <v>52</v>
      </c>
      <c r="S112" s="105">
        <v>112</v>
      </c>
      <c r="T112" s="105">
        <v>3</v>
      </c>
      <c r="U112" s="105">
        <v>32</v>
      </c>
      <c r="V112" s="105">
        <v>25</v>
      </c>
      <c r="W112" s="105">
        <v>57</v>
      </c>
      <c r="X112" s="105">
        <v>2</v>
      </c>
      <c r="Y112" s="105">
        <v>0</v>
      </c>
      <c r="Z112" s="105">
        <v>0</v>
      </c>
      <c r="AA112" s="105">
        <v>0</v>
      </c>
      <c r="AB112" s="105">
        <v>0</v>
      </c>
      <c r="AC112" s="105">
        <v>0</v>
      </c>
      <c r="AD112" s="105">
        <v>0</v>
      </c>
      <c r="AE112" s="105">
        <v>0</v>
      </c>
      <c r="AF112" s="105">
        <v>0</v>
      </c>
      <c r="AG112" s="105">
        <v>193</v>
      </c>
      <c r="AH112" s="105">
        <v>152</v>
      </c>
      <c r="AI112" s="105">
        <v>345</v>
      </c>
      <c r="AJ112" s="105">
        <v>10</v>
      </c>
      <c r="AK112" s="105">
        <v>28</v>
      </c>
      <c r="AL112" s="105">
        <v>43</v>
      </c>
      <c r="AM112" s="105">
        <v>71</v>
      </c>
      <c r="AN112" s="105">
        <v>6</v>
      </c>
      <c r="AO112" s="105">
        <v>23</v>
      </c>
      <c r="AP112" s="105">
        <v>29</v>
      </c>
      <c r="AQ112" s="105">
        <v>5</v>
      </c>
      <c r="AR112" s="105">
        <v>23</v>
      </c>
      <c r="AS112" s="106">
        <v>28</v>
      </c>
    </row>
    <row r="113" spans="1:45" x14ac:dyDescent="0.25">
      <c r="A113" s="103" t="s">
        <v>162</v>
      </c>
      <c r="B113" s="104" t="s">
        <v>363</v>
      </c>
      <c r="C113" s="104" t="s">
        <v>364</v>
      </c>
      <c r="D113" s="104" t="s">
        <v>170</v>
      </c>
      <c r="E113" s="104" t="s">
        <v>316</v>
      </c>
      <c r="F113" s="104" t="s">
        <v>12</v>
      </c>
      <c r="G113" s="104" t="s">
        <v>244</v>
      </c>
      <c r="H113" s="104" t="s">
        <v>227</v>
      </c>
      <c r="I113" s="104" t="s">
        <v>65</v>
      </c>
      <c r="J113" s="105">
        <v>128</v>
      </c>
      <c r="K113" s="105">
        <v>125</v>
      </c>
      <c r="L113" s="105">
        <v>253</v>
      </c>
      <c r="M113" s="105">
        <v>128</v>
      </c>
      <c r="N113" s="105">
        <v>125</v>
      </c>
      <c r="O113" s="105">
        <v>253</v>
      </c>
      <c r="P113" s="105">
        <v>6</v>
      </c>
      <c r="Q113" s="105">
        <v>70</v>
      </c>
      <c r="R113" s="105">
        <v>87</v>
      </c>
      <c r="S113" s="105">
        <v>157</v>
      </c>
      <c r="T113" s="105">
        <v>5</v>
      </c>
      <c r="U113" s="105">
        <v>69</v>
      </c>
      <c r="V113" s="105">
        <v>51</v>
      </c>
      <c r="W113" s="105">
        <v>120</v>
      </c>
      <c r="X113" s="105">
        <v>3</v>
      </c>
      <c r="Y113" s="105">
        <v>0</v>
      </c>
      <c r="Z113" s="105">
        <v>0</v>
      </c>
      <c r="AA113" s="105">
        <v>0</v>
      </c>
      <c r="AB113" s="105">
        <v>0</v>
      </c>
      <c r="AC113" s="105">
        <v>0</v>
      </c>
      <c r="AD113" s="105">
        <v>0</v>
      </c>
      <c r="AE113" s="105">
        <v>0</v>
      </c>
      <c r="AF113" s="105">
        <v>0</v>
      </c>
      <c r="AG113" s="105">
        <v>267</v>
      </c>
      <c r="AH113" s="105">
        <v>263</v>
      </c>
      <c r="AI113" s="105">
        <v>530</v>
      </c>
      <c r="AJ113" s="105">
        <v>14</v>
      </c>
      <c r="AK113" s="105">
        <v>66</v>
      </c>
      <c r="AL113" s="105">
        <v>107</v>
      </c>
      <c r="AM113" s="105">
        <v>173</v>
      </c>
      <c r="AN113" s="105">
        <v>36</v>
      </c>
      <c r="AO113" s="105">
        <v>42</v>
      </c>
      <c r="AP113" s="105">
        <v>78</v>
      </c>
      <c r="AQ113" s="105">
        <v>14</v>
      </c>
      <c r="AR113" s="105">
        <v>14</v>
      </c>
      <c r="AS113" s="106">
        <v>28</v>
      </c>
    </row>
    <row r="114" spans="1:45" x14ac:dyDescent="0.25">
      <c r="A114" s="103" t="s">
        <v>162</v>
      </c>
      <c r="B114" s="104" t="s">
        <v>363</v>
      </c>
      <c r="C114" s="104" t="s">
        <v>364</v>
      </c>
      <c r="D114" s="104" t="s">
        <v>165</v>
      </c>
      <c r="E114" s="104" t="s">
        <v>316</v>
      </c>
      <c r="F114" s="104" t="s">
        <v>12</v>
      </c>
      <c r="G114" s="104" t="s">
        <v>244</v>
      </c>
      <c r="H114" s="104" t="s">
        <v>227</v>
      </c>
      <c r="I114" s="104" t="s">
        <v>65</v>
      </c>
      <c r="J114" s="105">
        <v>94</v>
      </c>
      <c r="K114" s="105">
        <v>81</v>
      </c>
      <c r="L114" s="105">
        <v>175</v>
      </c>
      <c r="M114" s="105">
        <v>94</v>
      </c>
      <c r="N114" s="105">
        <v>81</v>
      </c>
      <c r="O114" s="105">
        <v>175</v>
      </c>
      <c r="P114" s="105">
        <v>4</v>
      </c>
      <c r="Q114" s="105">
        <v>110</v>
      </c>
      <c r="R114" s="105">
        <v>90</v>
      </c>
      <c r="S114" s="105">
        <v>200</v>
      </c>
      <c r="T114" s="105">
        <v>7</v>
      </c>
      <c r="U114" s="105">
        <v>47</v>
      </c>
      <c r="V114" s="105">
        <v>53</v>
      </c>
      <c r="W114" s="105">
        <v>100</v>
      </c>
      <c r="X114" s="105">
        <v>3</v>
      </c>
      <c r="Y114" s="105">
        <v>0</v>
      </c>
      <c r="Z114" s="105">
        <v>0</v>
      </c>
      <c r="AA114" s="105">
        <v>0</v>
      </c>
      <c r="AB114" s="105">
        <v>0</v>
      </c>
      <c r="AC114" s="105">
        <v>0</v>
      </c>
      <c r="AD114" s="105">
        <v>0</v>
      </c>
      <c r="AE114" s="105">
        <v>0</v>
      </c>
      <c r="AF114" s="105">
        <v>0</v>
      </c>
      <c r="AG114" s="105">
        <v>251</v>
      </c>
      <c r="AH114" s="105">
        <v>224</v>
      </c>
      <c r="AI114" s="105">
        <v>475</v>
      </c>
      <c r="AJ114" s="105">
        <v>14</v>
      </c>
      <c r="AK114" s="105">
        <v>47</v>
      </c>
      <c r="AL114" s="105">
        <v>41</v>
      </c>
      <c r="AM114" s="105">
        <v>88</v>
      </c>
      <c r="AN114" s="105">
        <v>22</v>
      </c>
      <c r="AO114" s="105">
        <v>30</v>
      </c>
      <c r="AP114" s="105">
        <v>52</v>
      </c>
      <c r="AQ114" s="105">
        <v>20</v>
      </c>
      <c r="AR114" s="105">
        <v>15</v>
      </c>
      <c r="AS114" s="106">
        <v>35</v>
      </c>
    </row>
    <row r="115" spans="1:45" x14ac:dyDescent="0.25">
      <c r="A115" s="103" t="s">
        <v>181</v>
      </c>
      <c r="B115" s="104" t="s">
        <v>365</v>
      </c>
      <c r="C115" s="104" t="s">
        <v>366</v>
      </c>
      <c r="D115" s="104" t="s">
        <v>170</v>
      </c>
      <c r="E115" s="104" t="s">
        <v>367</v>
      </c>
      <c r="F115" s="104" t="s">
        <v>12</v>
      </c>
      <c r="G115" s="104" t="s">
        <v>244</v>
      </c>
      <c r="H115" s="104" t="s">
        <v>227</v>
      </c>
      <c r="I115" s="104" t="s">
        <v>65</v>
      </c>
      <c r="J115" s="105">
        <v>109</v>
      </c>
      <c r="K115" s="105">
        <v>90</v>
      </c>
      <c r="L115" s="105">
        <v>199</v>
      </c>
      <c r="M115" s="105">
        <v>109</v>
      </c>
      <c r="N115" s="105">
        <v>90</v>
      </c>
      <c r="O115" s="105">
        <v>199</v>
      </c>
      <c r="P115" s="105">
        <v>5</v>
      </c>
      <c r="Q115" s="105">
        <v>104</v>
      </c>
      <c r="R115" s="105">
        <v>74</v>
      </c>
      <c r="S115" s="105">
        <v>178</v>
      </c>
      <c r="T115" s="105">
        <v>6</v>
      </c>
      <c r="U115" s="105">
        <v>99</v>
      </c>
      <c r="V115" s="105">
        <v>49</v>
      </c>
      <c r="W115" s="105">
        <v>148</v>
      </c>
      <c r="X115" s="105">
        <v>5</v>
      </c>
      <c r="Y115" s="105">
        <v>0</v>
      </c>
      <c r="Z115" s="105">
        <v>0</v>
      </c>
      <c r="AA115" s="105">
        <v>0</v>
      </c>
      <c r="AB115" s="105">
        <v>0</v>
      </c>
      <c r="AC115" s="105">
        <v>0</v>
      </c>
      <c r="AD115" s="105">
        <v>0</v>
      </c>
      <c r="AE115" s="105">
        <v>0</v>
      </c>
      <c r="AF115" s="105">
        <v>0</v>
      </c>
      <c r="AG115" s="105">
        <v>312</v>
      </c>
      <c r="AH115" s="105">
        <v>213</v>
      </c>
      <c r="AI115" s="105">
        <v>525</v>
      </c>
      <c r="AJ115" s="105">
        <v>16</v>
      </c>
      <c r="AK115" s="105">
        <v>84</v>
      </c>
      <c r="AL115" s="105">
        <v>43</v>
      </c>
      <c r="AM115" s="105">
        <v>127</v>
      </c>
      <c r="AN115" s="105">
        <v>0</v>
      </c>
      <c r="AO115" s="105">
        <v>0</v>
      </c>
      <c r="AP115" s="105">
        <v>0</v>
      </c>
      <c r="AQ115" s="105">
        <v>16</v>
      </c>
      <c r="AR115" s="105">
        <v>22</v>
      </c>
      <c r="AS115" s="106">
        <v>38</v>
      </c>
    </row>
    <row r="116" spans="1:45" x14ac:dyDescent="0.25">
      <c r="A116" s="103" t="s">
        <v>162</v>
      </c>
      <c r="B116" s="104" t="s">
        <v>368</v>
      </c>
      <c r="C116" s="104" t="s">
        <v>369</v>
      </c>
      <c r="D116" s="104" t="s">
        <v>170</v>
      </c>
      <c r="E116" s="104" t="s">
        <v>200</v>
      </c>
      <c r="F116" s="104" t="s">
        <v>99</v>
      </c>
      <c r="G116" s="104" t="s">
        <v>244</v>
      </c>
      <c r="H116" s="104" t="s">
        <v>227</v>
      </c>
      <c r="I116" s="104" t="s">
        <v>65</v>
      </c>
      <c r="J116" s="105">
        <v>103</v>
      </c>
      <c r="K116" s="105">
        <v>133</v>
      </c>
      <c r="L116" s="105">
        <v>236</v>
      </c>
      <c r="M116" s="105">
        <v>103</v>
      </c>
      <c r="N116" s="105">
        <v>133</v>
      </c>
      <c r="O116" s="105">
        <v>236</v>
      </c>
      <c r="P116" s="105">
        <v>4</v>
      </c>
      <c r="Q116" s="105">
        <v>70</v>
      </c>
      <c r="R116" s="105">
        <v>86</v>
      </c>
      <c r="S116" s="105">
        <v>156</v>
      </c>
      <c r="T116" s="105">
        <v>5</v>
      </c>
      <c r="U116" s="105">
        <v>70</v>
      </c>
      <c r="V116" s="105">
        <v>88</v>
      </c>
      <c r="W116" s="105">
        <v>158</v>
      </c>
      <c r="X116" s="105">
        <v>5</v>
      </c>
      <c r="Y116" s="105">
        <v>0</v>
      </c>
      <c r="Z116" s="105">
        <v>0</v>
      </c>
      <c r="AA116" s="105">
        <v>0</v>
      </c>
      <c r="AB116" s="105">
        <v>0</v>
      </c>
      <c r="AC116" s="105">
        <v>0</v>
      </c>
      <c r="AD116" s="105">
        <v>0</v>
      </c>
      <c r="AE116" s="105">
        <v>0</v>
      </c>
      <c r="AF116" s="105">
        <v>0</v>
      </c>
      <c r="AG116" s="105">
        <v>243</v>
      </c>
      <c r="AH116" s="105">
        <v>307</v>
      </c>
      <c r="AI116" s="105">
        <v>550</v>
      </c>
      <c r="AJ116" s="105">
        <v>14</v>
      </c>
      <c r="AK116" s="105">
        <v>75</v>
      </c>
      <c r="AL116" s="105">
        <v>71</v>
      </c>
      <c r="AM116" s="105">
        <v>146</v>
      </c>
      <c r="AN116" s="105">
        <v>0</v>
      </c>
      <c r="AO116" s="105">
        <v>0</v>
      </c>
      <c r="AP116" s="105">
        <v>0</v>
      </c>
      <c r="AQ116" s="105">
        <v>16</v>
      </c>
      <c r="AR116" s="105">
        <v>4</v>
      </c>
      <c r="AS116" s="106">
        <v>20</v>
      </c>
    </row>
    <row r="117" spans="1:45" x14ac:dyDescent="0.25">
      <c r="A117" s="103" t="s">
        <v>190</v>
      </c>
      <c r="B117" s="104" t="s">
        <v>370</v>
      </c>
      <c r="C117" s="104" t="s">
        <v>199</v>
      </c>
      <c r="D117" s="104" t="s">
        <v>165</v>
      </c>
      <c r="E117" s="104" t="s">
        <v>200</v>
      </c>
      <c r="F117" s="104" t="s">
        <v>99</v>
      </c>
      <c r="G117" s="104" t="s">
        <v>244</v>
      </c>
      <c r="H117" s="104" t="s">
        <v>227</v>
      </c>
      <c r="I117" s="104" t="s">
        <v>65</v>
      </c>
      <c r="J117" s="105">
        <v>0</v>
      </c>
      <c r="K117" s="105">
        <v>7</v>
      </c>
      <c r="L117" s="105">
        <v>7</v>
      </c>
      <c r="M117" s="105">
        <v>0</v>
      </c>
      <c r="N117" s="105">
        <v>7</v>
      </c>
      <c r="O117" s="105">
        <v>7</v>
      </c>
      <c r="P117" s="105">
        <v>1</v>
      </c>
      <c r="Q117" s="105">
        <v>1</v>
      </c>
      <c r="R117" s="105">
        <v>8</v>
      </c>
      <c r="S117" s="105">
        <v>9</v>
      </c>
      <c r="T117" s="105">
        <v>1</v>
      </c>
      <c r="U117" s="105">
        <v>1</v>
      </c>
      <c r="V117" s="105">
        <v>9</v>
      </c>
      <c r="W117" s="105">
        <v>10</v>
      </c>
      <c r="X117" s="105">
        <v>1</v>
      </c>
      <c r="Y117" s="105">
        <v>0</v>
      </c>
      <c r="Z117" s="105">
        <v>0</v>
      </c>
      <c r="AA117" s="105">
        <v>0</v>
      </c>
      <c r="AB117" s="105">
        <v>0</v>
      </c>
      <c r="AC117" s="105">
        <v>0</v>
      </c>
      <c r="AD117" s="105">
        <v>0</v>
      </c>
      <c r="AE117" s="105">
        <v>0</v>
      </c>
      <c r="AF117" s="105">
        <v>0</v>
      </c>
      <c r="AG117" s="105">
        <v>2</v>
      </c>
      <c r="AH117" s="105">
        <v>24</v>
      </c>
      <c r="AI117" s="105">
        <v>26</v>
      </c>
      <c r="AJ117" s="105">
        <v>3</v>
      </c>
      <c r="AK117" s="105">
        <v>0</v>
      </c>
      <c r="AL117" s="105">
        <v>11</v>
      </c>
      <c r="AM117" s="105">
        <v>11</v>
      </c>
      <c r="AN117" s="105">
        <v>0</v>
      </c>
      <c r="AO117" s="105">
        <v>11</v>
      </c>
      <c r="AP117" s="105">
        <v>11</v>
      </c>
      <c r="AQ117" s="105">
        <v>6</v>
      </c>
      <c r="AR117" s="105">
        <v>14</v>
      </c>
      <c r="AS117" s="106">
        <v>20</v>
      </c>
    </row>
    <row r="118" spans="1:45" x14ac:dyDescent="0.25">
      <c r="A118" s="103" t="s">
        <v>181</v>
      </c>
      <c r="B118" s="104" t="s">
        <v>371</v>
      </c>
      <c r="C118" s="104" t="s">
        <v>372</v>
      </c>
      <c r="D118" s="104" t="s">
        <v>170</v>
      </c>
      <c r="E118" s="104" t="s">
        <v>200</v>
      </c>
      <c r="F118" s="104" t="s">
        <v>99</v>
      </c>
      <c r="G118" s="104" t="s">
        <v>244</v>
      </c>
      <c r="H118" s="104" t="s">
        <v>227</v>
      </c>
      <c r="I118" s="104" t="s">
        <v>65</v>
      </c>
      <c r="J118" s="105">
        <v>8</v>
      </c>
      <c r="K118" s="105">
        <v>14</v>
      </c>
      <c r="L118" s="105">
        <v>22</v>
      </c>
      <c r="M118" s="105">
        <v>8</v>
      </c>
      <c r="N118" s="105">
        <v>14</v>
      </c>
      <c r="O118" s="105">
        <v>22</v>
      </c>
      <c r="P118" s="105">
        <v>1</v>
      </c>
      <c r="Q118" s="105">
        <v>8</v>
      </c>
      <c r="R118" s="105">
        <v>15</v>
      </c>
      <c r="S118" s="105">
        <v>23</v>
      </c>
      <c r="T118" s="105">
        <v>1</v>
      </c>
      <c r="U118" s="105">
        <v>1</v>
      </c>
      <c r="V118" s="105">
        <v>6</v>
      </c>
      <c r="W118" s="105">
        <v>7</v>
      </c>
      <c r="X118" s="105">
        <v>1</v>
      </c>
      <c r="Y118" s="105">
        <v>0</v>
      </c>
      <c r="Z118" s="105">
        <v>0</v>
      </c>
      <c r="AA118" s="105">
        <v>0</v>
      </c>
      <c r="AB118" s="105">
        <v>0</v>
      </c>
      <c r="AC118" s="105">
        <v>0</v>
      </c>
      <c r="AD118" s="105">
        <v>0</v>
      </c>
      <c r="AE118" s="105">
        <v>0</v>
      </c>
      <c r="AF118" s="105">
        <v>0</v>
      </c>
      <c r="AG118" s="105">
        <v>17</v>
      </c>
      <c r="AH118" s="105">
        <v>35</v>
      </c>
      <c r="AI118" s="105">
        <v>52</v>
      </c>
      <c r="AJ118" s="105">
        <v>3</v>
      </c>
      <c r="AK118" s="105">
        <v>5</v>
      </c>
      <c r="AL118" s="105">
        <v>11</v>
      </c>
      <c r="AM118" s="105">
        <v>16</v>
      </c>
      <c r="AN118" s="105">
        <v>0</v>
      </c>
      <c r="AO118" s="105">
        <v>0</v>
      </c>
      <c r="AP118" s="105">
        <v>0</v>
      </c>
      <c r="AQ118" s="105">
        <v>8</v>
      </c>
      <c r="AR118" s="105">
        <v>9</v>
      </c>
      <c r="AS118" s="106">
        <v>17</v>
      </c>
    </row>
    <row r="119" spans="1:45" x14ac:dyDescent="0.25">
      <c r="A119" s="103" t="s">
        <v>181</v>
      </c>
      <c r="B119" s="104" t="s">
        <v>373</v>
      </c>
      <c r="C119" s="104" t="s">
        <v>374</v>
      </c>
      <c r="D119" s="104" t="s">
        <v>170</v>
      </c>
      <c r="E119" s="104" t="s">
        <v>200</v>
      </c>
      <c r="F119" s="104" t="s">
        <v>99</v>
      </c>
      <c r="G119" s="104" t="s">
        <v>244</v>
      </c>
      <c r="H119" s="104" t="s">
        <v>227</v>
      </c>
      <c r="I119" s="104" t="s">
        <v>65</v>
      </c>
      <c r="J119" s="105">
        <v>13</v>
      </c>
      <c r="K119" s="105">
        <v>38</v>
      </c>
      <c r="L119" s="105">
        <v>51</v>
      </c>
      <c r="M119" s="105">
        <v>19</v>
      </c>
      <c r="N119" s="105">
        <v>45</v>
      </c>
      <c r="O119" s="105">
        <v>64</v>
      </c>
      <c r="P119" s="105">
        <v>3</v>
      </c>
      <c r="Q119" s="105">
        <v>8</v>
      </c>
      <c r="R119" s="105">
        <v>19</v>
      </c>
      <c r="S119" s="105">
        <v>27</v>
      </c>
      <c r="T119" s="105">
        <v>1</v>
      </c>
      <c r="U119" s="105">
        <v>13</v>
      </c>
      <c r="V119" s="105">
        <v>28</v>
      </c>
      <c r="W119" s="105">
        <v>41</v>
      </c>
      <c r="X119" s="105">
        <v>2</v>
      </c>
      <c r="Y119" s="105">
        <v>0</v>
      </c>
      <c r="Z119" s="105">
        <v>0</v>
      </c>
      <c r="AA119" s="105">
        <v>0</v>
      </c>
      <c r="AB119" s="105">
        <v>0</v>
      </c>
      <c r="AC119" s="105">
        <v>0</v>
      </c>
      <c r="AD119" s="105">
        <v>0</v>
      </c>
      <c r="AE119" s="105">
        <v>0</v>
      </c>
      <c r="AF119" s="105">
        <v>0</v>
      </c>
      <c r="AG119" s="105">
        <v>40</v>
      </c>
      <c r="AH119" s="105">
        <v>92</v>
      </c>
      <c r="AI119" s="105">
        <v>132</v>
      </c>
      <c r="AJ119" s="105">
        <v>6</v>
      </c>
      <c r="AK119" s="105">
        <v>0</v>
      </c>
      <c r="AL119" s="105">
        <v>11</v>
      </c>
      <c r="AM119" s="105">
        <v>11</v>
      </c>
      <c r="AN119" s="105">
        <v>0</v>
      </c>
      <c r="AO119" s="105">
        <v>43</v>
      </c>
      <c r="AP119" s="105">
        <v>43</v>
      </c>
      <c r="AQ119" s="105">
        <v>9</v>
      </c>
      <c r="AR119" s="105">
        <v>8</v>
      </c>
      <c r="AS119" s="106">
        <v>17</v>
      </c>
    </row>
    <row r="120" spans="1:45" x14ac:dyDescent="0.25">
      <c r="A120" s="103" t="s">
        <v>181</v>
      </c>
      <c r="B120" s="104" t="s">
        <v>373</v>
      </c>
      <c r="C120" s="104" t="s">
        <v>374</v>
      </c>
      <c r="D120" s="104" t="s">
        <v>165</v>
      </c>
      <c r="E120" s="104" t="s">
        <v>200</v>
      </c>
      <c r="F120" s="104" t="s">
        <v>99</v>
      </c>
      <c r="G120" s="104" t="s">
        <v>244</v>
      </c>
      <c r="H120" s="104" t="s">
        <v>227</v>
      </c>
      <c r="I120" s="104" t="s">
        <v>65</v>
      </c>
      <c r="J120" s="105">
        <v>0</v>
      </c>
      <c r="K120" s="105">
        <v>0</v>
      </c>
      <c r="L120" s="105">
        <v>0</v>
      </c>
      <c r="M120" s="105">
        <v>0</v>
      </c>
      <c r="N120" s="105">
        <v>0</v>
      </c>
      <c r="O120" s="105">
        <v>0</v>
      </c>
      <c r="P120" s="105">
        <v>0</v>
      </c>
      <c r="Q120" s="105">
        <v>19</v>
      </c>
      <c r="R120" s="105">
        <v>69</v>
      </c>
      <c r="S120" s="105">
        <v>88</v>
      </c>
      <c r="T120" s="105">
        <v>5</v>
      </c>
      <c r="U120" s="105">
        <v>23</v>
      </c>
      <c r="V120" s="105">
        <v>79</v>
      </c>
      <c r="W120" s="105">
        <v>102</v>
      </c>
      <c r="X120" s="105">
        <v>5</v>
      </c>
      <c r="Y120" s="105">
        <v>0</v>
      </c>
      <c r="Z120" s="105">
        <v>0</v>
      </c>
      <c r="AA120" s="105">
        <v>0</v>
      </c>
      <c r="AB120" s="105">
        <v>0</v>
      </c>
      <c r="AC120" s="105">
        <v>0</v>
      </c>
      <c r="AD120" s="105">
        <v>0</v>
      </c>
      <c r="AE120" s="105">
        <v>0</v>
      </c>
      <c r="AF120" s="105">
        <v>0</v>
      </c>
      <c r="AG120" s="105">
        <v>42</v>
      </c>
      <c r="AH120" s="105">
        <v>148</v>
      </c>
      <c r="AI120" s="105">
        <v>190</v>
      </c>
      <c r="AJ120" s="105">
        <v>10</v>
      </c>
      <c r="AK120" s="105">
        <v>13</v>
      </c>
      <c r="AL120" s="105">
        <v>30</v>
      </c>
      <c r="AM120" s="105">
        <v>43</v>
      </c>
      <c r="AN120" s="105">
        <v>33</v>
      </c>
      <c r="AO120" s="105">
        <v>60</v>
      </c>
      <c r="AP120" s="105">
        <v>93</v>
      </c>
      <c r="AQ120" s="105">
        <v>9</v>
      </c>
      <c r="AR120" s="105">
        <v>9</v>
      </c>
      <c r="AS120" s="106">
        <v>18</v>
      </c>
    </row>
    <row r="121" spans="1:45" x14ac:dyDescent="0.25">
      <c r="A121" s="103" t="s">
        <v>187</v>
      </c>
      <c r="B121" s="104" t="s">
        <v>375</v>
      </c>
      <c r="C121" s="104" t="s">
        <v>376</v>
      </c>
      <c r="D121" s="104" t="s">
        <v>165</v>
      </c>
      <c r="E121" s="104" t="s">
        <v>200</v>
      </c>
      <c r="F121" s="104" t="s">
        <v>99</v>
      </c>
      <c r="G121" s="104" t="s">
        <v>244</v>
      </c>
      <c r="H121" s="104" t="s">
        <v>227</v>
      </c>
      <c r="I121" s="104" t="s">
        <v>65</v>
      </c>
      <c r="J121" s="105">
        <v>3</v>
      </c>
      <c r="K121" s="105">
        <v>6</v>
      </c>
      <c r="L121" s="105">
        <v>9</v>
      </c>
      <c r="M121" s="105">
        <v>3</v>
      </c>
      <c r="N121" s="105">
        <v>6</v>
      </c>
      <c r="O121" s="105">
        <v>9</v>
      </c>
      <c r="P121" s="105">
        <v>1</v>
      </c>
      <c r="Q121" s="105">
        <v>9</v>
      </c>
      <c r="R121" s="105">
        <v>9</v>
      </c>
      <c r="S121" s="105">
        <v>18</v>
      </c>
      <c r="T121" s="105">
        <v>1</v>
      </c>
      <c r="U121" s="105">
        <v>7</v>
      </c>
      <c r="V121" s="105">
        <v>16</v>
      </c>
      <c r="W121" s="105">
        <v>23</v>
      </c>
      <c r="X121" s="105">
        <v>1</v>
      </c>
      <c r="Y121" s="105">
        <v>0</v>
      </c>
      <c r="Z121" s="105">
        <v>0</v>
      </c>
      <c r="AA121" s="105">
        <v>0</v>
      </c>
      <c r="AB121" s="105">
        <v>0</v>
      </c>
      <c r="AC121" s="105">
        <v>0</v>
      </c>
      <c r="AD121" s="105">
        <v>0</v>
      </c>
      <c r="AE121" s="105">
        <v>0</v>
      </c>
      <c r="AF121" s="105">
        <v>0</v>
      </c>
      <c r="AG121" s="105">
        <v>19</v>
      </c>
      <c r="AH121" s="105">
        <v>31</v>
      </c>
      <c r="AI121" s="105">
        <v>50</v>
      </c>
      <c r="AJ121" s="105">
        <v>3</v>
      </c>
      <c r="AK121" s="105">
        <v>5</v>
      </c>
      <c r="AL121" s="105">
        <v>12</v>
      </c>
      <c r="AM121" s="105">
        <v>17</v>
      </c>
      <c r="AN121" s="105">
        <v>7</v>
      </c>
      <c r="AO121" s="105">
        <v>17</v>
      </c>
      <c r="AP121" s="105">
        <v>24</v>
      </c>
      <c r="AQ121" s="105">
        <v>12</v>
      </c>
      <c r="AR121" s="105">
        <v>14</v>
      </c>
      <c r="AS121" s="106">
        <v>26</v>
      </c>
    </row>
    <row r="122" spans="1:45" x14ac:dyDescent="0.25">
      <c r="A122" s="103" t="s">
        <v>162</v>
      </c>
      <c r="B122" s="104" t="s">
        <v>377</v>
      </c>
      <c r="C122" s="104" t="s">
        <v>378</v>
      </c>
      <c r="D122" s="104" t="s">
        <v>170</v>
      </c>
      <c r="E122" s="104" t="s">
        <v>200</v>
      </c>
      <c r="F122" s="104" t="s">
        <v>99</v>
      </c>
      <c r="G122" s="104" t="s">
        <v>244</v>
      </c>
      <c r="H122" s="104" t="s">
        <v>227</v>
      </c>
      <c r="I122" s="104" t="s">
        <v>65</v>
      </c>
      <c r="J122" s="105">
        <v>51</v>
      </c>
      <c r="K122" s="105">
        <v>41</v>
      </c>
      <c r="L122" s="105">
        <v>92</v>
      </c>
      <c r="M122" s="105">
        <v>51</v>
      </c>
      <c r="N122" s="105">
        <v>41</v>
      </c>
      <c r="O122" s="105">
        <v>92</v>
      </c>
      <c r="P122" s="105">
        <v>2</v>
      </c>
      <c r="Q122" s="105">
        <v>43</v>
      </c>
      <c r="R122" s="105">
        <v>40</v>
      </c>
      <c r="S122" s="105">
        <v>83</v>
      </c>
      <c r="T122" s="105">
        <v>2</v>
      </c>
      <c r="U122" s="105">
        <v>35</v>
      </c>
      <c r="V122" s="105">
        <v>30</v>
      </c>
      <c r="W122" s="105">
        <v>65</v>
      </c>
      <c r="X122" s="105">
        <v>3</v>
      </c>
      <c r="Y122" s="105">
        <v>0</v>
      </c>
      <c r="Z122" s="105">
        <v>0</v>
      </c>
      <c r="AA122" s="105">
        <v>0</v>
      </c>
      <c r="AB122" s="105">
        <v>0</v>
      </c>
      <c r="AC122" s="105">
        <v>0</v>
      </c>
      <c r="AD122" s="105">
        <v>0</v>
      </c>
      <c r="AE122" s="105">
        <v>0</v>
      </c>
      <c r="AF122" s="105">
        <v>0</v>
      </c>
      <c r="AG122" s="105">
        <v>129</v>
      </c>
      <c r="AH122" s="105">
        <v>111</v>
      </c>
      <c r="AI122" s="105">
        <v>240</v>
      </c>
      <c r="AJ122" s="105">
        <v>7</v>
      </c>
      <c r="AK122" s="105">
        <v>47</v>
      </c>
      <c r="AL122" s="105">
        <v>37</v>
      </c>
      <c r="AM122" s="105">
        <v>84</v>
      </c>
      <c r="AN122" s="105">
        <v>0</v>
      </c>
      <c r="AO122" s="105">
        <v>0</v>
      </c>
      <c r="AP122" s="105">
        <v>0</v>
      </c>
      <c r="AQ122" s="105">
        <v>8</v>
      </c>
      <c r="AR122" s="105">
        <v>8</v>
      </c>
      <c r="AS122" s="106">
        <v>16</v>
      </c>
    </row>
    <row r="123" spans="1:45" x14ac:dyDescent="0.25">
      <c r="A123" s="103" t="s">
        <v>162</v>
      </c>
      <c r="B123" s="104" t="s">
        <v>379</v>
      </c>
      <c r="C123" s="104" t="s">
        <v>380</v>
      </c>
      <c r="D123" s="104" t="s">
        <v>170</v>
      </c>
      <c r="E123" s="104" t="s">
        <v>200</v>
      </c>
      <c r="F123" s="104" t="s">
        <v>99</v>
      </c>
      <c r="G123" s="104" t="s">
        <v>244</v>
      </c>
      <c r="H123" s="104" t="s">
        <v>227</v>
      </c>
      <c r="I123" s="104" t="s">
        <v>65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5">
        <v>0</v>
      </c>
      <c r="P123" s="105">
        <v>0</v>
      </c>
      <c r="Q123" s="105">
        <v>130</v>
      </c>
      <c r="R123" s="105">
        <v>145</v>
      </c>
      <c r="S123" s="105">
        <v>275</v>
      </c>
      <c r="T123" s="105">
        <v>11</v>
      </c>
      <c r="U123" s="105">
        <v>121</v>
      </c>
      <c r="V123" s="105">
        <v>152</v>
      </c>
      <c r="W123" s="105">
        <v>273</v>
      </c>
      <c r="X123" s="105">
        <v>11</v>
      </c>
      <c r="Y123" s="105">
        <v>0</v>
      </c>
      <c r="Z123" s="105">
        <v>0</v>
      </c>
      <c r="AA123" s="105">
        <v>0</v>
      </c>
      <c r="AB123" s="105">
        <v>0</v>
      </c>
      <c r="AC123" s="105">
        <v>0</v>
      </c>
      <c r="AD123" s="105">
        <v>0</v>
      </c>
      <c r="AE123" s="105">
        <v>0</v>
      </c>
      <c r="AF123" s="105">
        <v>0</v>
      </c>
      <c r="AG123" s="105">
        <v>251</v>
      </c>
      <c r="AH123" s="105">
        <v>297</v>
      </c>
      <c r="AI123" s="105">
        <v>548</v>
      </c>
      <c r="AJ123" s="105">
        <v>22</v>
      </c>
      <c r="AK123" s="105">
        <v>125</v>
      </c>
      <c r="AL123" s="105">
        <v>151</v>
      </c>
      <c r="AM123" s="105">
        <v>276</v>
      </c>
      <c r="AN123" s="105">
        <v>0</v>
      </c>
      <c r="AO123" s="105">
        <v>0</v>
      </c>
      <c r="AP123" s="105">
        <v>0</v>
      </c>
      <c r="AQ123" s="105">
        <v>6</v>
      </c>
      <c r="AR123" s="105">
        <v>5</v>
      </c>
      <c r="AS123" s="106">
        <v>11</v>
      </c>
    </row>
    <row r="124" spans="1:45" x14ac:dyDescent="0.25">
      <c r="A124" s="103" t="s">
        <v>162</v>
      </c>
      <c r="B124" s="104" t="s">
        <v>379</v>
      </c>
      <c r="C124" s="104" t="s">
        <v>380</v>
      </c>
      <c r="D124" s="104" t="s">
        <v>165</v>
      </c>
      <c r="E124" s="104" t="s">
        <v>200</v>
      </c>
      <c r="F124" s="104" t="s">
        <v>99</v>
      </c>
      <c r="G124" s="104" t="s">
        <v>244</v>
      </c>
      <c r="H124" s="104" t="s">
        <v>227</v>
      </c>
      <c r="I124" s="104" t="s">
        <v>65</v>
      </c>
      <c r="J124" s="105">
        <v>187</v>
      </c>
      <c r="K124" s="105">
        <v>248</v>
      </c>
      <c r="L124" s="105">
        <v>435</v>
      </c>
      <c r="M124" s="105">
        <v>187</v>
      </c>
      <c r="N124" s="105">
        <v>248</v>
      </c>
      <c r="O124" s="105">
        <v>435</v>
      </c>
      <c r="P124" s="105">
        <v>8</v>
      </c>
      <c r="Q124" s="105">
        <v>0</v>
      </c>
      <c r="R124" s="105">
        <v>0</v>
      </c>
      <c r="S124" s="105">
        <v>0</v>
      </c>
      <c r="T124" s="105">
        <v>0</v>
      </c>
      <c r="U124" s="105">
        <v>0</v>
      </c>
      <c r="V124" s="105">
        <v>0</v>
      </c>
      <c r="W124" s="105">
        <v>0</v>
      </c>
      <c r="X124" s="105">
        <v>0</v>
      </c>
      <c r="Y124" s="105">
        <v>0</v>
      </c>
      <c r="Z124" s="105">
        <v>0</v>
      </c>
      <c r="AA124" s="105">
        <v>0</v>
      </c>
      <c r="AB124" s="105">
        <v>0</v>
      </c>
      <c r="AC124" s="105">
        <v>0</v>
      </c>
      <c r="AD124" s="105">
        <v>0</v>
      </c>
      <c r="AE124" s="105">
        <v>0</v>
      </c>
      <c r="AF124" s="105">
        <v>0</v>
      </c>
      <c r="AG124" s="105">
        <v>187</v>
      </c>
      <c r="AH124" s="105">
        <v>248</v>
      </c>
      <c r="AI124" s="105">
        <v>435</v>
      </c>
      <c r="AJ124" s="105">
        <v>8</v>
      </c>
      <c r="AK124" s="105">
        <v>0</v>
      </c>
      <c r="AL124" s="105">
        <v>0</v>
      </c>
      <c r="AM124" s="105">
        <v>0</v>
      </c>
      <c r="AN124" s="105">
        <v>0</v>
      </c>
      <c r="AO124" s="105">
        <v>0</v>
      </c>
      <c r="AP124" s="105">
        <v>0</v>
      </c>
      <c r="AQ124" s="105">
        <v>4</v>
      </c>
      <c r="AR124" s="105">
        <v>5</v>
      </c>
      <c r="AS124" s="106">
        <v>9</v>
      </c>
    </row>
    <row r="125" spans="1:45" x14ac:dyDescent="0.25">
      <c r="A125" s="103" t="s">
        <v>181</v>
      </c>
      <c r="B125" s="104" t="s">
        <v>381</v>
      </c>
      <c r="C125" s="104" t="s">
        <v>382</v>
      </c>
      <c r="D125" s="104" t="s">
        <v>170</v>
      </c>
      <c r="E125" s="104" t="s">
        <v>171</v>
      </c>
      <c r="F125" s="104" t="s">
        <v>99</v>
      </c>
      <c r="G125" s="104" t="s">
        <v>244</v>
      </c>
      <c r="H125" s="104" t="s">
        <v>227</v>
      </c>
      <c r="I125" s="104" t="s">
        <v>65</v>
      </c>
      <c r="J125" s="105">
        <v>0</v>
      </c>
      <c r="K125" s="105">
        <v>17</v>
      </c>
      <c r="L125" s="105">
        <v>17</v>
      </c>
      <c r="M125" s="105">
        <v>0</v>
      </c>
      <c r="N125" s="105">
        <v>18</v>
      </c>
      <c r="O125" s="105">
        <v>18</v>
      </c>
      <c r="P125" s="105">
        <v>1</v>
      </c>
      <c r="Q125" s="105">
        <v>1</v>
      </c>
      <c r="R125" s="105">
        <v>33</v>
      </c>
      <c r="S125" s="105">
        <v>34</v>
      </c>
      <c r="T125" s="105">
        <v>1</v>
      </c>
      <c r="U125" s="105">
        <v>0</v>
      </c>
      <c r="V125" s="105">
        <v>21</v>
      </c>
      <c r="W125" s="105">
        <v>21</v>
      </c>
      <c r="X125" s="105">
        <v>1</v>
      </c>
      <c r="Y125" s="105">
        <v>0</v>
      </c>
      <c r="Z125" s="105">
        <v>0</v>
      </c>
      <c r="AA125" s="105">
        <v>0</v>
      </c>
      <c r="AB125" s="105">
        <v>0</v>
      </c>
      <c r="AC125" s="105">
        <v>0</v>
      </c>
      <c r="AD125" s="105">
        <v>0</v>
      </c>
      <c r="AE125" s="105">
        <v>0</v>
      </c>
      <c r="AF125" s="105">
        <v>0</v>
      </c>
      <c r="AG125" s="105">
        <v>1</v>
      </c>
      <c r="AH125" s="105">
        <v>72</v>
      </c>
      <c r="AI125" s="105">
        <v>73</v>
      </c>
      <c r="AJ125" s="105">
        <v>3</v>
      </c>
      <c r="AK125" s="105">
        <v>0</v>
      </c>
      <c r="AL125" s="105">
        <v>27</v>
      </c>
      <c r="AM125" s="105">
        <v>27</v>
      </c>
      <c r="AN125" s="105">
        <v>0</v>
      </c>
      <c r="AO125" s="105">
        <v>0</v>
      </c>
      <c r="AP125" s="105">
        <v>0</v>
      </c>
      <c r="AQ125" s="105">
        <v>5</v>
      </c>
      <c r="AR125" s="105">
        <v>3</v>
      </c>
      <c r="AS125" s="106">
        <v>8</v>
      </c>
    </row>
    <row r="126" spans="1:45" x14ac:dyDescent="0.25">
      <c r="A126" s="103" t="s">
        <v>181</v>
      </c>
      <c r="B126" s="104" t="s">
        <v>383</v>
      </c>
      <c r="C126" s="104" t="s">
        <v>384</v>
      </c>
      <c r="D126" s="104" t="s">
        <v>170</v>
      </c>
      <c r="E126" s="104" t="s">
        <v>171</v>
      </c>
      <c r="F126" s="104" t="s">
        <v>99</v>
      </c>
      <c r="G126" s="104" t="s">
        <v>244</v>
      </c>
      <c r="H126" s="104" t="s">
        <v>227</v>
      </c>
      <c r="I126" s="104" t="s">
        <v>65</v>
      </c>
      <c r="J126" s="105">
        <v>0</v>
      </c>
      <c r="K126" s="105">
        <v>15</v>
      </c>
      <c r="L126" s="105">
        <v>15</v>
      </c>
      <c r="M126" s="105">
        <v>0</v>
      </c>
      <c r="N126" s="105">
        <v>15</v>
      </c>
      <c r="O126" s="105">
        <v>15</v>
      </c>
      <c r="P126" s="105">
        <v>1</v>
      </c>
      <c r="Q126" s="105">
        <v>0</v>
      </c>
      <c r="R126" s="105">
        <v>13</v>
      </c>
      <c r="S126" s="105">
        <v>13</v>
      </c>
      <c r="T126" s="105">
        <v>1</v>
      </c>
      <c r="U126" s="105">
        <v>0</v>
      </c>
      <c r="V126" s="105">
        <v>21</v>
      </c>
      <c r="W126" s="105">
        <v>21</v>
      </c>
      <c r="X126" s="105">
        <v>1</v>
      </c>
      <c r="Y126" s="105">
        <v>0</v>
      </c>
      <c r="Z126" s="105">
        <v>0</v>
      </c>
      <c r="AA126" s="105">
        <v>0</v>
      </c>
      <c r="AB126" s="105">
        <v>0</v>
      </c>
      <c r="AC126" s="105">
        <v>0</v>
      </c>
      <c r="AD126" s="105">
        <v>0</v>
      </c>
      <c r="AE126" s="105">
        <v>0</v>
      </c>
      <c r="AF126" s="105">
        <v>0</v>
      </c>
      <c r="AG126" s="105">
        <v>0</v>
      </c>
      <c r="AH126" s="105">
        <v>49</v>
      </c>
      <c r="AI126" s="105">
        <v>49</v>
      </c>
      <c r="AJ126" s="105">
        <v>3</v>
      </c>
      <c r="AK126" s="105">
        <v>0</v>
      </c>
      <c r="AL126" s="105">
        <v>13</v>
      </c>
      <c r="AM126" s="105">
        <v>13</v>
      </c>
      <c r="AN126" s="105">
        <v>0</v>
      </c>
      <c r="AO126" s="105">
        <v>0</v>
      </c>
      <c r="AP126" s="105">
        <v>0</v>
      </c>
      <c r="AQ126" s="105">
        <v>4</v>
      </c>
      <c r="AR126" s="105">
        <v>4</v>
      </c>
      <c r="AS126" s="106">
        <v>8</v>
      </c>
    </row>
    <row r="127" spans="1:45" x14ac:dyDescent="0.25">
      <c r="A127" s="103" t="s">
        <v>162</v>
      </c>
      <c r="B127" s="104" t="s">
        <v>385</v>
      </c>
      <c r="C127" s="104" t="s">
        <v>208</v>
      </c>
      <c r="D127" s="104" t="s">
        <v>170</v>
      </c>
      <c r="E127" s="104" t="s">
        <v>171</v>
      </c>
      <c r="F127" s="104" t="s">
        <v>99</v>
      </c>
      <c r="G127" s="104" t="s">
        <v>244</v>
      </c>
      <c r="H127" s="104" t="s">
        <v>227</v>
      </c>
      <c r="I127" s="104" t="s">
        <v>65</v>
      </c>
      <c r="J127" s="105">
        <v>6</v>
      </c>
      <c r="K127" s="105">
        <v>27</v>
      </c>
      <c r="L127" s="105">
        <v>33</v>
      </c>
      <c r="M127" s="105">
        <v>6</v>
      </c>
      <c r="N127" s="105">
        <v>27</v>
      </c>
      <c r="O127" s="105">
        <v>33</v>
      </c>
      <c r="P127" s="105">
        <v>1</v>
      </c>
      <c r="Q127" s="105">
        <v>0</v>
      </c>
      <c r="R127" s="105">
        <v>0</v>
      </c>
      <c r="S127" s="105">
        <v>0</v>
      </c>
      <c r="T127" s="105">
        <v>0</v>
      </c>
      <c r="U127" s="105">
        <v>0</v>
      </c>
      <c r="V127" s="105">
        <v>0</v>
      </c>
      <c r="W127" s="105">
        <v>0</v>
      </c>
      <c r="X127" s="105">
        <v>0</v>
      </c>
      <c r="Y127" s="105">
        <v>0</v>
      </c>
      <c r="Z127" s="105">
        <v>0</v>
      </c>
      <c r="AA127" s="105">
        <v>0</v>
      </c>
      <c r="AB127" s="105">
        <v>0</v>
      </c>
      <c r="AC127" s="105">
        <v>0</v>
      </c>
      <c r="AD127" s="105">
        <v>0</v>
      </c>
      <c r="AE127" s="105">
        <v>0</v>
      </c>
      <c r="AF127" s="105">
        <v>0</v>
      </c>
      <c r="AG127" s="105">
        <v>6</v>
      </c>
      <c r="AH127" s="105">
        <v>27</v>
      </c>
      <c r="AI127" s="105">
        <v>33</v>
      </c>
      <c r="AJ127" s="105">
        <v>1</v>
      </c>
      <c r="AK127" s="105">
        <v>1</v>
      </c>
      <c r="AL127" s="105">
        <v>18</v>
      </c>
      <c r="AM127" s="105">
        <v>19</v>
      </c>
      <c r="AN127" s="105">
        <v>1</v>
      </c>
      <c r="AO127" s="105">
        <v>18</v>
      </c>
      <c r="AP127" s="105">
        <v>19</v>
      </c>
      <c r="AQ127" s="105">
        <v>14</v>
      </c>
      <c r="AR127" s="105">
        <v>12</v>
      </c>
      <c r="AS127" s="106">
        <v>26</v>
      </c>
    </row>
    <row r="128" spans="1:45" x14ac:dyDescent="0.25">
      <c r="A128" s="103" t="s">
        <v>162</v>
      </c>
      <c r="B128" s="104" t="s">
        <v>385</v>
      </c>
      <c r="C128" s="104" t="s">
        <v>208</v>
      </c>
      <c r="D128" s="104" t="s">
        <v>165</v>
      </c>
      <c r="E128" s="104" t="s">
        <v>171</v>
      </c>
      <c r="F128" s="104" t="s">
        <v>99</v>
      </c>
      <c r="G128" s="104" t="s">
        <v>244</v>
      </c>
      <c r="H128" s="104" t="s">
        <v>227</v>
      </c>
      <c r="I128" s="104" t="s">
        <v>65</v>
      </c>
      <c r="J128" s="105">
        <v>0</v>
      </c>
      <c r="K128" s="105">
        <v>0</v>
      </c>
      <c r="L128" s="105">
        <v>0</v>
      </c>
      <c r="M128" s="105">
        <v>0</v>
      </c>
      <c r="N128" s="105">
        <v>0</v>
      </c>
      <c r="O128" s="105">
        <v>0</v>
      </c>
      <c r="P128" s="105">
        <v>0</v>
      </c>
      <c r="Q128" s="105">
        <v>0</v>
      </c>
      <c r="R128" s="105">
        <v>0</v>
      </c>
      <c r="S128" s="105">
        <v>0</v>
      </c>
      <c r="T128" s="105">
        <v>0</v>
      </c>
      <c r="U128" s="105">
        <v>4</v>
      </c>
      <c r="V128" s="105">
        <v>9</v>
      </c>
      <c r="W128" s="105">
        <v>13</v>
      </c>
      <c r="X128" s="105">
        <v>1</v>
      </c>
      <c r="Y128" s="105">
        <v>0</v>
      </c>
      <c r="Z128" s="105">
        <v>0</v>
      </c>
      <c r="AA128" s="105">
        <v>0</v>
      </c>
      <c r="AB128" s="105">
        <v>0</v>
      </c>
      <c r="AC128" s="105">
        <v>0</v>
      </c>
      <c r="AD128" s="105">
        <v>0</v>
      </c>
      <c r="AE128" s="105">
        <v>0</v>
      </c>
      <c r="AF128" s="105">
        <v>0</v>
      </c>
      <c r="AG128" s="105">
        <v>4</v>
      </c>
      <c r="AH128" s="105">
        <v>9</v>
      </c>
      <c r="AI128" s="105">
        <v>13</v>
      </c>
      <c r="AJ128" s="105">
        <v>1</v>
      </c>
      <c r="AK128" s="105">
        <v>2</v>
      </c>
      <c r="AL128" s="105">
        <v>0</v>
      </c>
      <c r="AM128" s="105">
        <v>2</v>
      </c>
      <c r="AN128" s="105">
        <v>2</v>
      </c>
      <c r="AO128" s="105">
        <v>0</v>
      </c>
      <c r="AP128" s="105">
        <v>2</v>
      </c>
      <c r="AQ128" s="105">
        <v>5</v>
      </c>
      <c r="AR128" s="105">
        <v>0</v>
      </c>
      <c r="AS128" s="106">
        <v>5</v>
      </c>
    </row>
    <row r="129" spans="1:45" x14ac:dyDescent="0.25">
      <c r="A129" s="103" t="s">
        <v>181</v>
      </c>
      <c r="B129" s="104" t="s">
        <v>386</v>
      </c>
      <c r="C129" s="104" t="s">
        <v>387</v>
      </c>
      <c r="D129" s="104" t="s">
        <v>170</v>
      </c>
      <c r="E129" s="104" t="s">
        <v>171</v>
      </c>
      <c r="F129" s="104" t="s">
        <v>99</v>
      </c>
      <c r="G129" s="104" t="s">
        <v>244</v>
      </c>
      <c r="H129" s="104" t="s">
        <v>227</v>
      </c>
      <c r="I129" s="104" t="s">
        <v>65</v>
      </c>
      <c r="J129" s="105">
        <v>0</v>
      </c>
      <c r="K129" s="105">
        <v>0</v>
      </c>
      <c r="L129" s="105">
        <v>0</v>
      </c>
      <c r="M129" s="105">
        <v>0</v>
      </c>
      <c r="N129" s="105">
        <v>0</v>
      </c>
      <c r="O129" s="105">
        <v>0</v>
      </c>
      <c r="P129" s="105">
        <v>0</v>
      </c>
      <c r="Q129" s="105">
        <v>5</v>
      </c>
      <c r="R129" s="105">
        <v>7</v>
      </c>
      <c r="S129" s="105">
        <v>12</v>
      </c>
      <c r="T129" s="105">
        <v>1</v>
      </c>
      <c r="U129" s="105">
        <v>5</v>
      </c>
      <c r="V129" s="105">
        <v>8</v>
      </c>
      <c r="W129" s="105">
        <v>13</v>
      </c>
      <c r="X129" s="105">
        <v>1</v>
      </c>
      <c r="Y129" s="105">
        <v>0</v>
      </c>
      <c r="Z129" s="105">
        <v>0</v>
      </c>
      <c r="AA129" s="105">
        <v>0</v>
      </c>
      <c r="AB129" s="105">
        <v>0</v>
      </c>
      <c r="AC129" s="105">
        <v>0</v>
      </c>
      <c r="AD129" s="105">
        <v>0</v>
      </c>
      <c r="AE129" s="105">
        <v>0</v>
      </c>
      <c r="AF129" s="105">
        <v>0</v>
      </c>
      <c r="AG129" s="105">
        <v>10</v>
      </c>
      <c r="AH129" s="105">
        <v>15</v>
      </c>
      <c r="AI129" s="105">
        <v>25</v>
      </c>
      <c r="AJ129" s="105">
        <v>2</v>
      </c>
      <c r="AK129" s="105">
        <v>3</v>
      </c>
      <c r="AL129" s="105">
        <v>3</v>
      </c>
      <c r="AM129" s="105">
        <v>6</v>
      </c>
      <c r="AN129" s="105">
        <v>0</v>
      </c>
      <c r="AO129" s="105">
        <v>0</v>
      </c>
      <c r="AP129" s="105">
        <v>0</v>
      </c>
      <c r="AQ129" s="105">
        <v>5</v>
      </c>
      <c r="AR129" s="105">
        <v>5</v>
      </c>
      <c r="AS129" s="106">
        <v>10</v>
      </c>
    </row>
    <row r="130" spans="1:45" x14ac:dyDescent="0.25">
      <c r="A130" s="103" t="s">
        <v>181</v>
      </c>
      <c r="B130" s="104" t="s">
        <v>388</v>
      </c>
      <c r="C130" s="104" t="s">
        <v>389</v>
      </c>
      <c r="D130" s="104" t="s">
        <v>170</v>
      </c>
      <c r="E130" s="104" t="s">
        <v>171</v>
      </c>
      <c r="F130" s="104" t="s">
        <v>99</v>
      </c>
      <c r="G130" s="104" t="s">
        <v>244</v>
      </c>
      <c r="H130" s="104" t="s">
        <v>227</v>
      </c>
      <c r="I130" s="104" t="s">
        <v>65</v>
      </c>
      <c r="J130" s="105">
        <v>2</v>
      </c>
      <c r="K130" s="105">
        <v>22</v>
      </c>
      <c r="L130" s="105">
        <v>24</v>
      </c>
      <c r="M130" s="105">
        <v>4</v>
      </c>
      <c r="N130" s="105">
        <v>30</v>
      </c>
      <c r="O130" s="105">
        <v>34</v>
      </c>
      <c r="P130" s="105">
        <v>4</v>
      </c>
      <c r="Q130" s="105">
        <v>6</v>
      </c>
      <c r="R130" s="105">
        <v>26</v>
      </c>
      <c r="S130" s="105">
        <v>32</v>
      </c>
      <c r="T130" s="105">
        <v>4</v>
      </c>
      <c r="U130" s="105">
        <v>0</v>
      </c>
      <c r="V130" s="105">
        <v>14</v>
      </c>
      <c r="W130" s="105">
        <v>14</v>
      </c>
      <c r="X130" s="105">
        <v>2</v>
      </c>
      <c r="Y130" s="105">
        <v>0</v>
      </c>
      <c r="Z130" s="105">
        <v>0</v>
      </c>
      <c r="AA130" s="105">
        <v>0</v>
      </c>
      <c r="AB130" s="105">
        <v>0</v>
      </c>
      <c r="AC130" s="105">
        <v>0</v>
      </c>
      <c r="AD130" s="105">
        <v>0</v>
      </c>
      <c r="AE130" s="105">
        <v>0</v>
      </c>
      <c r="AF130" s="105">
        <v>0</v>
      </c>
      <c r="AG130" s="105">
        <v>10</v>
      </c>
      <c r="AH130" s="105">
        <v>70</v>
      </c>
      <c r="AI130" s="105">
        <v>80</v>
      </c>
      <c r="AJ130" s="105">
        <v>10</v>
      </c>
      <c r="AK130" s="105">
        <v>0</v>
      </c>
      <c r="AL130" s="105">
        <v>0</v>
      </c>
      <c r="AM130" s="105">
        <v>0</v>
      </c>
      <c r="AN130" s="105">
        <v>0</v>
      </c>
      <c r="AO130" s="105">
        <v>0</v>
      </c>
      <c r="AP130" s="105">
        <v>0</v>
      </c>
      <c r="AQ130" s="105">
        <v>6</v>
      </c>
      <c r="AR130" s="105">
        <v>14</v>
      </c>
      <c r="AS130" s="106">
        <v>20</v>
      </c>
    </row>
    <row r="131" spans="1:45" x14ac:dyDescent="0.25">
      <c r="A131" s="103" t="s">
        <v>181</v>
      </c>
      <c r="B131" s="104" t="s">
        <v>390</v>
      </c>
      <c r="C131" s="104" t="s">
        <v>391</v>
      </c>
      <c r="D131" s="104" t="s">
        <v>170</v>
      </c>
      <c r="E131" s="104" t="s">
        <v>171</v>
      </c>
      <c r="F131" s="104" t="s">
        <v>99</v>
      </c>
      <c r="G131" s="104" t="s">
        <v>244</v>
      </c>
      <c r="H131" s="104" t="s">
        <v>227</v>
      </c>
      <c r="I131" s="104" t="s">
        <v>65</v>
      </c>
      <c r="J131" s="105">
        <v>8</v>
      </c>
      <c r="K131" s="105">
        <v>28</v>
      </c>
      <c r="L131" s="105">
        <v>36</v>
      </c>
      <c r="M131" s="105">
        <v>12</v>
      </c>
      <c r="N131" s="105">
        <v>56</v>
      </c>
      <c r="O131" s="105">
        <v>68</v>
      </c>
      <c r="P131" s="105">
        <v>4</v>
      </c>
      <c r="Q131" s="105">
        <v>10</v>
      </c>
      <c r="R131" s="105">
        <v>38</v>
      </c>
      <c r="S131" s="105">
        <v>48</v>
      </c>
      <c r="T131" s="105">
        <v>4</v>
      </c>
      <c r="U131" s="105">
        <v>6</v>
      </c>
      <c r="V131" s="105">
        <v>24</v>
      </c>
      <c r="W131" s="105">
        <v>30</v>
      </c>
      <c r="X131" s="105">
        <v>2</v>
      </c>
      <c r="Y131" s="105">
        <v>0</v>
      </c>
      <c r="Z131" s="105">
        <v>0</v>
      </c>
      <c r="AA131" s="105">
        <v>0</v>
      </c>
      <c r="AB131" s="105">
        <v>0</v>
      </c>
      <c r="AC131" s="105">
        <v>0</v>
      </c>
      <c r="AD131" s="105">
        <v>0</v>
      </c>
      <c r="AE131" s="105">
        <v>0</v>
      </c>
      <c r="AF131" s="105">
        <v>0</v>
      </c>
      <c r="AG131" s="105">
        <v>28</v>
      </c>
      <c r="AH131" s="105">
        <v>118</v>
      </c>
      <c r="AI131" s="105">
        <v>146</v>
      </c>
      <c r="AJ131" s="105">
        <v>10</v>
      </c>
      <c r="AK131" s="105">
        <v>0</v>
      </c>
      <c r="AL131" s="105">
        <v>0</v>
      </c>
      <c r="AM131" s="105">
        <v>0</v>
      </c>
      <c r="AN131" s="105">
        <v>0</v>
      </c>
      <c r="AO131" s="105">
        <v>0</v>
      </c>
      <c r="AP131" s="105">
        <v>0</v>
      </c>
      <c r="AQ131" s="105">
        <v>12</v>
      </c>
      <c r="AR131" s="105">
        <v>14</v>
      </c>
      <c r="AS131" s="106">
        <v>26</v>
      </c>
    </row>
    <row r="132" spans="1:45" x14ac:dyDescent="0.25">
      <c r="A132" s="103" t="s">
        <v>181</v>
      </c>
      <c r="B132" s="104" t="s">
        <v>390</v>
      </c>
      <c r="C132" s="104" t="s">
        <v>391</v>
      </c>
      <c r="D132" s="104" t="s">
        <v>165</v>
      </c>
      <c r="E132" s="104" t="s">
        <v>171</v>
      </c>
      <c r="F132" s="104" t="s">
        <v>99</v>
      </c>
      <c r="G132" s="104" t="s">
        <v>244</v>
      </c>
      <c r="H132" s="104" t="s">
        <v>227</v>
      </c>
      <c r="I132" s="104" t="s">
        <v>65</v>
      </c>
      <c r="J132" s="105">
        <v>4</v>
      </c>
      <c r="K132" s="105">
        <v>6</v>
      </c>
      <c r="L132" s="105">
        <v>10</v>
      </c>
      <c r="M132" s="105">
        <v>6</v>
      </c>
      <c r="N132" s="105">
        <v>12</v>
      </c>
      <c r="O132" s="105">
        <v>18</v>
      </c>
      <c r="P132" s="105">
        <v>4</v>
      </c>
      <c r="Q132" s="105">
        <v>10</v>
      </c>
      <c r="R132" s="105">
        <v>24</v>
      </c>
      <c r="S132" s="105">
        <v>34</v>
      </c>
      <c r="T132" s="105">
        <v>4</v>
      </c>
      <c r="U132" s="105">
        <v>6</v>
      </c>
      <c r="V132" s="105">
        <v>20</v>
      </c>
      <c r="W132" s="105">
        <v>26</v>
      </c>
      <c r="X132" s="105">
        <v>4</v>
      </c>
      <c r="Y132" s="105">
        <v>0</v>
      </c>
      <c r="Z132" s="105">
        <v>0</v>
      </c>
      <c r="AA132" s="105">
        <v>0</v>
      </c>
      <c r="AB132" s="105">
        <v>0</v>
      </c>
      <c r="AC132" s="105">
        <v>0</v>
      </c>
      <c r="AD132" s="105">
        <v>0</v>
      </c>
      <c r="AE132" s="105">
        <v>0</v>
      </c>
      <c r="AF132" s="105">
        <v>0</v>
      </c>
      <c r="AG132" s="105">
        <v>22</v>
      </c>
      <c r="AH132" s="105">
        <v>56</v>
      </c>
      <c r="AI132" s="105">
        <v>78</v>
      </c>
      <c r="AJ132" s="105">
        <v>12</v>
      </c>
      <c r="AK132" s="105">
        <v>4</v>
      </c>
      <c r="AL132" s="105">
        <v>16</v>
      </c>
      <c r="AM132" s="105">
        <v>20</v>
      </c>
      <c r="AN132" s="105">
        <v>4</v>
      </c>
      <c r="AO132" s="105">
        <v>16</v>
      </c>
      <c r="AP132" s="105">
        <v>20</v>
      </c>
      <c r="AQ132" s="105">
        <v>12</v>
      </c>
      <c r="AR132" s="105">
        <v>14</v>
      </c>
      <c r="AS132" s="106">
        <v>26</v>
      </c>
    </row>
    <row r="133" spans="1:45" x14ac:dyDescent="0.25">
      <c r="A133" s="103" t="s">
        <v>181</v>
      </c>
      <c r="B133" s="104" t="s">
        <v>392</v>
      </c>
      <c r="C133" s="104" t="s">
        <v>393</v>
      </c>
      <c r="D133" s="104" t="s">
        <v>170</v>
      </c>
      <c r="E133" s="104" t="s">
        <v>171</v>
      </c>
      <c r="F133" s="104" t="s">
        <v>99</v>
      </c>
      <c r="G133" s="104" t="s">
        <v>244</v>
      </c>
      <c r="H133" s="104" t="s">
        <v>227</v>
      </c>
      <c r="I133" s="104" t="s">
        <v>65</v>
      </c>
      <c r="J133" s="105">
        <v>30</v>
      </c>
      <c r="K133" s="105">
        <v>43</v>
      </c>
      <c r="L133" s="105">
        <v>73</v>
      </c>
      <c r="M133" s="105">
        <v>30</v>
      </c>
      <c r="N133" s="105">
        <v>43</v>
      </c>
      <c r="O133" s="105">
        <v>73</v>
      </c>
      <c r="P133" s="105">
        <v>4</v>
      </c>
      <c r="Q133" s="105">
        <v>0</v>
      </c>
      <c r="R133" s="105">
        <v>0</v>
      </c>
      <c r="S133" s="105">
        <v>0</v>
      </c>
      <c r="T133" s="105">
        <v>0</v>
      </c>
      <c r="U133" s="105">
        <v>0</v>
      </c>
      <c r="V133" s="105">
        <v>0</v>
      </c>
      <c r="W133" s="105">
        <v>0</v>
      </c>
      <c r="X133" s="105">
        <v>0</v>
      </c>
      <c r="Y133" s="105">
        <v>0</v>
      </c>
      <c r="Z133" s="105">
        <v>0</v>
      </c>
      <c r="AA133" s="105">
        <v>0</v>
      </c>
      <c r="AB133" s="105">
        <v>0</v>
      </c>
      <c r="AC133" s="105">
        <v>0</v>
      </c>
      <c r="AD133" s="105">
        <v>0</v>
      </c>
      <c r="AE133" s="105">
        <v>0</v>
      </c>
      <c r="AF133" s="105">
        <v>0</v>
      </c>
      <c r="AG133" s="105">
        <v>30</v>
      </c>
      <c r="AH133" s="105">
        <v>43</v>
      </c>
      <c r="AI133" s="105">
        <v>73</v>
      </c>
      <c r="AJ133" s="105">
        <v>4</v>
      </c>
      <c r="AK133" s="105">
        <v>0</v>
      </c>
      <c r="AL133" s="105">
        <v>0</v>
      </c>
      <c r="AM133" s="105">
        <v>0</v>
      </c>
      <c r="AN133" s="105">
        <v>0</v>
      </c>
      <c r="AO133" s="105">
        <v>0</v>
      </c>
      <c r="AP133" s="105">
        <v>0</v>
      </c>
      <c r="AQ133" s="105">
        <v>13</v>
      </c>
      <c r="AR133" s="105">
        <v>16</v>
      </c>
      <c r="AS133" s="106">
        <v>29</v>
      </c>
    </row>
    <row r="134" spans="1:45" x14ac:dyDescent="0.25">
      <c r="A134" s="103" t="s">
        <v>181</v>
      </c>
      <c r="B134" s="104" t="s">
        <v>394</v>
      </c>
      <c r="C134" s="104" t="s">
        <v>222</v>
      </c>
      <c r="D134" s="104" t="s">
        <v>175</v>
      </c>
      <c r="E134" s="104" t="s">
        <v>176</v>
      </c>
      <c r="F134" s="104" t="s">
        <v>104</v>
      </c>
      <c r="G134" s="104" t="s">
        <v>244</v>
      </c>
      <c r="H134" s="104" t="s">
        <v>227</v>
      </c>
      <c r="I134" s="104" t="s">
        <v>65</v>
      </c>
      <c r="J134" s="105">
        <v>9</v>
      </c>
      <c r="K134" s="105">
        <v>31</v>
      </c>
      <c r="L134" s="105">
        <v>40</v>
      </c>
      <c r="M134" s="105">
        <v>10</v>
      </c>
      <c r="N134" s="105">
        <v>33</v>
      </c>
      <c r="O134" s="105">
        <v>43</v>
      </c>
      <c r="P134" s="105">
        <v>2</v>
      </c>
      <c r="Q134" s="105">
        <v>7</v>
      </c>
      <c r="R134" s="105">
        <v>26</v>
      </c>
      <c r="S134" s="105">
        <v>33</v>
      </c>
      <c r="T134" s="105">
        <v>2</v>
      </c>
      <c r="U134" s="105">
        <v>11</v>
      </c>
      <c r="V134" s="105">
        <v>19</v>
      </c>
      <c r="W134" s="105">
        <v>30</v>
      </c>
      <c r="X134" s="105">
        <v>2</v>
      </c>
      <c r="Y134" s="105">
        <v>14</v>
      </c>
      <c r="Z134" s="105">
        <v>33</v>
      </c>
      <c r="AA134" s="105">
        <v>47</v>
      </c>
      <c r="AB134" s="105">
        <v>2</v>
      </c>
      <c r="AC134" s="105">
        <v>0</v>
      </c>
      <c r="AD134" s="105">
        <v>0</v>
      </c>
      <c r="AE134" s="105">
        <v>0</v>
      </c>
      <c r="AF134" s="105">
        <v>0</v>
      </c>
      <c r="AG134" s="105">
        <v>42</v>
      </c>
      <c r="AH134" s="105">
        <v>111</v>
      </c>
      <c r="AI134" s="105">
        <v>153</v>
      </c>
      <c r="AJ134" s="105">
        <v>8</v>
      </c>
      <c r="AK134" s="105">
        <v>15</v>
      </c>
      <c r="AL134" s="105">
        <v>31</v>
      </c>
      <c r="AM134" s="105">
        <v>46</v>
      </c>
      <c r="AN134" s="105">
        <v>9</v>
      </c>
      <c r="AO134" s="105">
        <v>18</v>
      </c>
      <c r="AP134" s="105">
        <v>27</v>
      </c>
      <c r="AQ134" s="105">
        <v>5</v>
      </c>
      <c r="AR134" s="105">
        <v>13</v>
      </c>
      <c r="AS134" s="106">
        <v>18</v>
      </c>
    </row>
    <row r="135" spans="1:45" x14ac:dyDescent="0.25">
      <c r="A135" s="103" t="s">
        <v>181</v>
      </c>
      <c r="B135" s="104" t="s">
        <v>395</v>
      </c>
      <c r="C135" s="104" t="s">
        <v>396</v>
      </c>
      <c r="D135" s="104" t="s">
        <v>170</v>
      </c>
      <c r="E135" s="104" t="s">
        <v>397</v>
      </c>
      <c r="F135" s="104" t="s">
        <v>13</v>
      </c>
      <c r="G135" s="104" t="s">
        <v>398</v>
      </c>
      <c r="H135" s="104" t="s">
        <v>399</v>
      </c>
      <c r="I135" s="104" t="s">
        <v>65</v>
      </c>
      <c r="J135" s="105">
        <v>23</v>
      </c>
      <c r="K135" s="105">
        <v>31</v>
      </c>
      <c r="L135" s="105">
        <v>54</v>
      </c>
      <c r="M135" s="105">
        <v>23</v>
      </c>
      <c r="N135" s="105">
        <v>31</v>
      </c>
      <c r="O135" s="105">
        <v>54</v>
      </c>
      <c r="P135" s="105">
        <v>2</v>
      </c>
      <c r="Q135" s="105">
        <v>10</v>
      </c>
      <c r="R135" s="105">
        <v>26</v>
      </c>
      <c r="S135" s="105">
        <v>36</v>
      </c>
      <c r="T135" s="105">
        <v>1</v>
      </c>
      <c r="U135" s="105">
        <v>9</v>
      </c>
      <c r="V135" s="105">
        <v>21</v>
      </c>
      <c r="W135" s="105">
        <v>30</v>
      </c>
      <c r="X135" s="105">
        <v>1</v>
      </c>
      <c r="Y135" s="105">
        <v>0</v>
      </c>
      <c r="Z135" s="105">
        <v>0</v>
      </c>
      <c r="AA135" s="105">
        <v>0</v>
      </c>
      <c r="AB135" s="105">
        <v>0</v>
      </c>
      <c r="AC135" s="105">
        <v>0</v>
      </c>
      <c r="AD135" s="105">
        <v>0</v>
      </c>
      <c r="AE135" s="105">
        <v>0</v>
      </c>
      <c r="AF135" s="105">
        <v>0</v>
      </c>
      <c r="AG135" s="105">
        <v>42</v>
      </c>
      <c r="AH135" s="105">
        <v>78</v>
      </c>
      <c r="AI135" s="105">
        <v>120</v>
      </c>
      <c r="AJ135" s="105">
        <v>4</v>
      </c>
      <c r="AK135" s="105">
        <v>7</v>
      </c>
      <c r="AL135" s="105">
        <v>16</v>
      </c>
      <c r="AM135" s="105">
        <v>23</v>
      </c>
      <c r="AN135" s="105">
        <v>0</v>
      </c>
      <c r="AO135" s="105">
        <v>0</v>
      </c>
      <c r="AP135" s="105">
        <v>0</v>
      </c>
      <c r="AQ135" s="105">
        <v>9</v>
      </c>
      <c r="AR135" s="105">
        <v>13</v>
      </c>
      <c r="AS135" s="106">
        <v>22</v>
      </c>
    </row>
    <row r="136" spans="1:45" x14ac:dyDescent="0.25">
      <c r="A136" s="103" t="s">
        <v>190</v>
      </c>
      <c r="B136" s="104" t="s">
        <v>400</v>
      </c>
      <c r="C136" s="104" t="s">
        <v>401</v>
      </c>
      <c r="D136" s="104" t="s">
        <v>170</v>
      </c>
      <c r="E136" s="104" t="s">
        <v>402</v>
      </c>
      <c r="F136" s="104" t="s">
        <v>13</v>
      </c>
      <c r="G136" s="104" t="s">
        <v>398</v>
      </c>
      <c r="H136" s="104" t="s">
        <v>399</v>
      </c>
      <c r="I136" s="104" t="s">
        <v>65</v>
      </c>
      <c r="J136" s="105">
        <v>87</v>
      </c>
      <c r="K136" s="105">
        <v>158</v>
      </c>
      <c r="L136" s="105">
        <v>245</v>
      </c>
      <c r="M136" s="105">
        <v>87</v>
      </c>
      <c r="N136" s="105">
        <v>158</v>
      </c>
      <c r="O136" s="105">
        <v>245</v>
      </c>
      <c r="P136" s="105">
        <v>5</v>
      </c>
      <c r="Q136" s="105">
        <v>106</v>
      </c>
      <c r="R136" s="105">
        <v>143</v>
      </c>
      <c r="S136" s="105">
        <v>249</v>
      </c>
      <c r="T136" s="105">
        <v>5</v>
      </c>
      <c r="U136" s="105">
        <v>97</v>
      </c>
      <c r="V136" s="105">
        <v>150</v>
      </c>
      <c r="W136" s="105">
        <v>247</v>
      </c>
      <c r="X136" s="105">
        <v>5</v>
      </c>
      <c r="Y136" s="105">
        <v>0</v>
      </c>
      <c r="Z136" s="105">
        <v>0</v>
      </c>
      <c r="AA136" s="105">
        <v>0</v>
      </c>
      <c r="AB136" s="105">
        <v>0</v>
      </c>
      <c r="AC136" s="105">
        <v>0</v>
      </c>
      <c r="AD136" s="105">
        <v>0</v>
      </c>
      <c r="AE136" s="105">
        <v>0</v>
      </c>
      <c r="AF136" s="105">
        <v>0</v>
      </c>
      <c r="AG136" s="105">
        <v>290</v>
      </c>
      <c r="AH136" s="105">
        <v>451</v>
      </c>
      <c r="AI136" s="105">
        <v>741</v>
      </c>
      <c r="AJ136" s="105">
        <v>15</v>
      </c>
      <c r="AK136" s="105">
        <v>91</v>
      </c>
      <c r="AL136" s="105">
        <v>151</v>
      </c>
      <c r="AM136" s="105">
        <v>242</v>
      </c>
      <c r="AN136" s="105">
        <v>0</v>
      </c>
      <c r="AO136" s="105">
        <v>0</v>
      </c>
      <c r="AP136" s="105">
        <v>0</v>
      </c>
      <c r="AQ136" s="105">
        <v>18</v>
      </c>
      <c r="AR136" s="105">
        <v>28</v>
      </c>
      <c r="AS136" s="106">
        <v>46</v>
      </c>
    </row>
    <row r="137" spans="1:45" x14ac:dyDescent="0.25">
      <c r="A137" s="103" t="s">
        <v>190</v>
      </c>
      <c r="B137" s="104" t="s">
        <v>400</v>
      </c>
      <c r="C137" s="104" t="s">
        <v>401</v>
      </c>
      <c r="D137" s="104" t="s">
        <v>165</v>
      </c>
      <c r="E137" s="104" t="s">
        <v>402</v>
      </c>
      <c r="F137" s="104" t="s">
        <v>13</v>
      </c>
      <c r="G137" s="104" t="s">
        <v>398</v>
      </c>
      <c r="H137" s="104" t="s">
        <v>399</v>
      </c>
      <c r="I137" s="104" t="s">
        <v>65</v>
      </c>
      <c r="J137" s="105">
        <v>94</v>
      </c>
      <c r="K137" s="105">
        <v>147</v>
      </c>
      <c r="L137" s="105">
        <v>241</v>
      </c>
      <c r="M137" s="105">
        <v>94</v>
      </c>
      <c r="N137" s="105">
        <v>147</v>
      </c>
      <c r="O137" s="105">
        <v>241</v>
      </c>
      <c r="P137" s="105">
        <v>5</v>
      </c>
      <c r="Q137" s="105">
        <v>115</v>
      </c>
      <c r="R137" s="105">
        <v>133</v>
      </c>
      <c r="S137" s="105">
        <v>248</v>
      </c>
      <c r="T137" s="105">
        <v>5</v>
      </c>
      <c r="U137" s="105">
        <v>102</v>
      </c>
      <c r="V137" s="105">
        <v>116</v>
      </c>
      <c r="W137" s="105">
        <v>218</v>
      </c>
      <c r="X137" s="105">
        <v>5</v>
      </c>
      <c r="Y137" s="105">
        <v>0</v>
      </c>
      <c r="Z137" s="105">
        <v>0</v>
      </c>
      <c r="AA137" s="105">
        <v>0</v>
      </c>
      <c r="AB137" s="105">
        <v>0</v>
      </c>
      <c r="AC137" s="105">
        <v>0</v>
      </c>
      <c r="AD137" s="105">
        <v>0</v>
      </c>
      <c r="AE137" s="105">
        <v>0</v>
      </c>
      <c r="AF137" s="105">
        <v>0</v>
      </c>
      <c r="AG137" s="105">
        <v>311</v>
      </c>
      <c r="AH137" s="105">
        <v>396</v>
      </c>
      <c r="AI137" s="105">
        <v>707</v>
      </c>
      <c r="AJ137" s="105">
        <v>15</v>
      </c>
      <c r="AK137" s="105">
        <v>92</v>
      </c>
      <c r="AL137" s="105">
        <v>130</v>
      </c>
      <c r="AM137" s="105">
        <v>222</v>
      </c>
      <c r="AN137" s="105">
        <v>0</v>
      </c>
      <c r="AO137" s="105">
        <v>0</v>
      </c>
      <c r="AP137" s="105">
        <v>0</v>
      </c>
      <c r="AQ137" s="105">
        <v>8</v>
      </c>
      <c r="AR137" s="105">
        <v>16</v>
      </c>
      <c r="AS137" s="106">
        <v>24</v>
      </c>
    </row>
    <row r="138" spans="1:45" x14ac:dyDescent="0.25">
      <c r="A138" s="103" t="s">
        <v>299</v>
      </c>
      <c r="B138" s="104" t="s">
        <v>403</v>
      </c>
      <c r="C138" s="104" t="s">
        <v>404</v>
      </c>
      <c r="D138" s="104" t="s">
        <v>170</v>
      </c>
      <c r="E138" s="104" t="s">
        <v>402</v>
      </c>
      <c r="F138" s="104" t="s">
        <v>13</v>
      </c>
      <c r="G138" s="104" t="s">
        <v>398</v>
      </c>
      <c r="H138" s="104" t="s">
        <v>399</v>
      </c>
      <c r="I138" s="104" t="s">
        <v>65</v>
      </c>
      <c r="J138" s="105">
        <v>61</v>
      </c>
      <c r="K138" s="105">
        <v>87</v>
      </c>
      <c r="L138" s="105">
        <v>148</v>
      </c>
      <c r="M138" s="105">
        <v>61</v>
      </c>
      <c r="N138" s="105">
        <v>87</v>
      </c>
      <c r="O138" s="105">
        <v>148</v>
      </c>
      <c r="P138" s="105">
        <v>3</v>
      </c>
      <c r="Q138" s="105">
        <v>48</v>
      </c>
      <c r="R138" s="105">
        <v>65</v>
      </c>
      <c r="S138" s="105">
        <v>113</v>
      </c>
      <c r="T138" s="105">
        <v>3</v>
      </c>
      <c r="U138" s="105">
        <v>22</v>
      </c>
      <c r="V138" s="105">
        <v>47</v>
      </c>
      <c r="W138" s="105">
        <v>69</v>
      </c>
      <c r="X138" s="105">
        <v>3</v>
      </c>
      <c r="Y138" s="105">
        <v>0</v>
      </c>
      <c r="Z138" s="105">
        <v>0</v>
      </c>
      <c r="AA138" s="105">
        <v>0</v>
      </c>
      <c r="AB138" s="105">
        <v>0</v>
      </c>
      <c r="AC138" s="105">
        <v>0</v>
      </c>
      <c r="AD138" s="105">
        <v>0</v>
      </c>
      <c r="AE138" s="105">
        <v>0</v>
      </c>
      <c r="AF138" s="105">
        <v>0</v>
      </c>
      <c r="AG138" s="105">
        <v>131</v>
      </c>
      <c r="AH138" s="105">
        <v>199</v>
      </c>
      <c r="AI138" s="105">
        <v>330</v>
      </c>
      <c r="AJ138" s="105">
        <v>9</v>
      </c>
      <c r="AK138" s="105">
        <v>33</v>
      </c>
      <c r="AL138" s="105">
        <v>41</v>
      </c>
      <c r="AM138" s="105">
        <v>74</v>
      </c>
      <c r="AN138" s="105">
        <v>0</v>
      </c>
      <c r="AO138" s="105">
        <v>0</v>
      </c>
      <c r="AP138" s="105">
        <v>0</v>
      </c>
      <c r="AQ138" s="105">
        <v>10</v>
      </c>
      <c r="AR138" s="105">
        <v>6</v>
      </c>
      <c r="AS138" s="106">
        <v>16</v>
      </c>
    </row>
    <row r="139" spans="1:45" x14ac:dyDescent="0.25">
      <c r="A139" s="103" t="s">
        <v>187</v>
      </c>
      <c r="B139" s="104" t="s">
        <v>405</v>
      </c>
      <c r="C139" s="104" t="s">
        <v>406</v>
      </c>
      <c r="D139" s="104" t="s">
        <v>175</v>
      </c>
      <c r="E139" s="104" t="s">
        <v>407</v>
      </c>
      <c r="F139" s="104" t="s">
        <v>13</v>
      </c>
      <c r="G139" s="104" t="s">
        <v>398</v>
      </c>
      <c r="H139" s="104" t="s">
        <v>399</v>
      </c>
      <c r="I139" s="104" t="s">
        <v>66</v>
      </c>
      <c r="J139" s="105">
        <v>0</v>
      </c>
      <c r="K139" s="105">
        <v>0</v>
      </c>
      <c r="L139" s="105">
        <v>0</v>
      </c>
      <c r="M139" s="105">
        <v>0</v>
      </c>
      <c r="N139" s="105">
        <v>0</v>
      </c>
      <c r="O139" s="105">
        <v>0</v>
      </c>
      <c r="P139" s="105">
        <v>0</v>
      </c>
      <c r="Q139" s="105">
        <v>0</v>
      </c>
      <c r="R139" s="105">
        <v>0</v>
      </c>
      <c r="S139" s="105">
        <v>0</v>
      </c>
      <c r="T139" s="105">
        <v>0</v>
      </c>
      <c r="U139" s="105">
        <v>0</v>
      </c>
      <c r="V139" s="105">
        <v>0</v>
      </c>
      <c r="W139" s="105">
        <v>0</v>
      </c>
      <c r="X139" s="105">
        <v>0</v>
      </c>
      <c r="Y139" s="105">
        <v>0</v>
      </c>
      <c r="Z139" s="105">
        <v>0</v>
      </c>
      <c r="AA139" s="105">
        <v>0</v>
      </c>
      <c r="AB139" s="105">
        <v>0</v>
      </c>
      <c r="AC139" s="105">
        <v>0</v>
      </c>
      <c r="AD139" s="105">
        <v>0</v>
      </c>
      <c r="AE139" s="105">
        <v>0</v>
      </c>
      <c r="AF139" s="105">
        <v>0</v>
      </c>
      <c r="AG139" s="105">
        <v>38</v>
      </c>
      <c r="AH139" s="105">
        <v>21</v>
      </c>
      <c r="AI139" s="105">
        <v>59</v>
      </c>
      <c r="AJ139" s="105">
        <v>0</v>
      </c>
      <c r="AK139" s="105">
        <v>4</v>
      </c>
      <c r="AL139" s="105">
        <v>4</v>
      </c>
      <c r="AM139" s="105">
        <v>8</v>
      </c>
      <c r="AN139" s="105">
        <v>0</v>
      </c>
      <c r="AO139" s="105">
        <v>0</v>
      </c>
      <c r="AP139" s="105">
        <v>0</v>
      </c>
      <c r="AQ139" s="105">
        <v>0</v>
      </c>
      <c r="AR139" s="105">
        <v>4</v>
      </c>
      <c r="AS139" s="106">
        <v>4</v>
      </c>
    </row>
    <row r="140" spans="1:45" x14ac:dyDescent="0.25">
      <c r="A140" s="103" t="s">
        <v>209</v>
      </c>
      <c r="B140" s="104" t="s">
        <v>408</v>
      </c>
      <c r="C140" s="104" t="s">
        <v>409</v>
      </c>
      <c r="D140" s="104" t="s">
        <v>175</v>
      </c>
      <c r="E140" s="104" t="s">
        <v>407</v>
      </c>
      <c r="F140" s="104" t="s">
        <v>13</v>
      </c>
      <c r="G140" s="104" t="s">
        <v>398</v>
      </c>
      <c r="H140" s="104" t="s">
        <v>399</v>
      </c>
      <c r="I140" s="104" t="s">
        <v>66</v>
      </c>
      <c r="J140" s="105">
        <v>0</v>
      </c>
      <c r="K140" s="105">
        <v>0</v>
      </c>
      <c r="L140" s="105">
        <v>0</v>
      </c>
      <c r="M140" s="105">
        <v>0</v>
      </c>
      <c r="N140" s="105">
        <v>0</v>
      </c>
      <c r="O140" s="105">
        <v>0</v>
      </c>
      <c r="P140" s="105">
        <v>0</v>
      </c>
      <c r="Q140" s="105">
        <v>0</v>
      </c>
      <c r="R140" s="105">
        <v>0</v>
      </c>
      <c r="S140" s="105">
        <v>0</v>
      </c>
      <c r="T140" s="105">
        <v>0</v>
      </c>
      <c r="U140" s="105">
        <v>0</v>
      </c>
      <c r="V140" s="105">
        <v>0</v>
      </c>
      <c r="W140" s="105">
        <v>0</v>
      </c>
      <c r="X140" s="105">
        <v>0</v>
      </c>
      <c r="Y140" s="105">
        <v>0</v>
      </c>
      <c r="Z140" s="105">
        <v>0</v>
      </c>
      <c r="AA140" s="105">
        <v>0</v>
      </c>
      <c r="AB140" s="105">
        <v>0</v>
      </c>
      <c r="AC140" s="105">
        <v>0</v>
      </c>
      <c r="AD140" s="105">
        <v>0</v>
      </c>
      <c r="AE140" s="105">
        <v>0</v>
      </c>
      <c r="AF140" s="105">
        <v>0</v>
      </c>
      <c r="AG140" s="105">
        <v>21</v>
      </c>
      <c r="AH140" s="105">
        <v>15</v>
      </c>
      <c r="AI140" s="105">
        <v>36</v>
      </c>
      <c r="AJ140" s="105">
        <v>0</v>
      </c>
      <c r="AK140" s="105">
        <v>21</v>
      </c>
      <c r="AL140" s="105">
        <v>15</v>
      </c>
      <c r="AM140" s="105">
        <v>36</v>
      </c>
      <c r="AN140" s="105">
        <v>0</v>
      </c>
      <c r="AO140" s="105">
        <v>0</v>
      </c>
      <c r="AP140" s="105">
        <v>0</v>
      </c>
      <c r="AQ140" s="105">
        <v>1</v>
      </c>
      <c r="AR140" s="105">
        <v>3</v>
      </c>
      <c r="AS140" s="106">
        <v>4</v>
      </c>
    </row>
    <row r="141" spans="1:45" x14ac:dyDescent="0.25">
      <c r="A141" s="103" t="s">
        <v>216</v>
      </c>
      <c r="B141" s="104" t="s">
        <v>410</v>
      </c>
      <c r="C141" s="104" t="s">
        <v>411</v>
      </c>
      <c r="D141" s="104" t="s">
        <v>175</v>
      </c>
      <c r="E141" s="104" t="s">
        <v>407</v>
      </c>
      <c r="F141" s="104" t="s">
        <v>13</v>
      </c>
      <c r="G141" s="104" t="s">
        <v>398</v>
      </c>
      <c r="H141" s="104" t="s">
        <v>399</v>
      </c>
      <c r="I141" s="104" t="s">
        <v>66</v>
      </c>
      <c r="J141" s="105">
        <v>0</v>
      </c>
      <c r="K141" s="105">
        <v>0</v>
      </c>
      <c r="L141" s="105">
        <v>0</v>
      </c>
      <c r="M141" s="105">
        <v>0</v>
      </c>
      <c r="N141" s="105">
        <v>0</v>
      </c>
      <c r="O141" s="105">
        <v>0</v>
      </c>
      <c r="P141" s="105">
        <v>0</v>
      </c>
      <c r="Q141" s="105">
        <v>0</v>
      </c>
      <c r="R141" s="105">
        <v>0</v>
      </c>
      <c r="S141" s="105">
        <v>0</v>
      </c>
      <c r="T141" s="105">
        <v>0</v>
      </c>
      <c r="U141" s="105">
        <v>0</v>
      </c>
      <c r="V141" s="105">
        <v>0</v>
      </c>
      <c r="W141" s="105">
        <v>0</v>
      </c>
      <c r="X141" s="105">
        <v>0</v>
      </c>
      <c r="Y141" s="105">
        <v>0</v>
      </c>
      <c r="Z141" s="105">
        <v>0</v>
      </c>
      <c r="AA141" s="105">
        <v>0</v>
      </c>
      <c r="AB141" s="105">
        <v>0</v>
      </c>
      <c r="AC141" s="105">
        <v>0</v>
      </c>
      <c r="AD141" s="105">
        <v>0</v>
      </c>
      <c r="AE141" s="105">
        <v>0</v>
      </c>
      <c r="AF141" s="105">
        <v>0</v>
      </c>
      <c r="AG141" s="105">
        <v>2</v>
      </c>
      <c r="AH141" s="105">
        <v>5</v>
      </c>
      <c r="AI141" s="105">
        <v>7</v>
      </c>
      <c r="AJ141" s="105">
        <v>1</v>
      </c>
      <c r="AK141" s="105">
        <v>0</v>
      </c>
      <c r="AL141" s="105">
        <v>0</v>
      </c>
      <c r="AM141" s="105">
        <v>0</v>
      </c>
      <c r="AN141" s="105">
        <v>0</v>
      </c>
      <c r="AO141" s="105">
        <v>0</v>
      </c>
      <c r="AP141" s="105">
        <v>0</v>
      </c>
      <c r="AQ141" s="105">
        <v>0</v>
      </c>
      <c r="AR141" s="105">
        <v>3</v>
      </c>
      <c r="AS141" s="106">
        <v>3</v>
      </c>
    </row>
    <row r="142" spans="1:45" x14ac:dyDescent="0.25">
      <c r="A142" s="103" t="s">
        <v>172</v>
      </c>
      <c r="B142" s="104" t="s">
        <v>412</v>
      </c>
      <c r="C142" s="104" t="s">
        <v>413</v>
      </c>
      <c r="D142" s="104" t="s">
        <v>175</v>
      </c>
      <c r="E142" s="104" t="s">
        <v>407</v>
      </c>
      <c r="F142" s="104" t="s">
        <v>13</v>
      </c>
      <c r="G142" s="104" t="s">
        <v>398</v>
      </c>
      <c r="H142" s="104" t="s">
        <v>399</v>
      </c>
      <c r="I142" s="104" t="s">
        <v>66</v>
      </c>
      <c r="J142" s="105">
        <v>0</v>
      </c>
      <c r="K142" s="105">
        <v>0</v>
      </c>
      <c r="L142" s="105">
        <v>0</v>
      </c>
      <c r="M142" s="105">
        <v>0</v>
      </c>
      <c r="N142" s="105">
        <v>0</v>
      </c>
      <c r="O142" s="105">
        <v>0</v>
      </c>
      <c r="P142" s="105">
        <v>0</v>
      </c>
      <c r="Q142" s="105">
        <v>0</v>
      </c>
      <c r="R142" s="105">
        <v>0</v>
      </c>
      <c r="S142" s="105">
        <v>0</v>
      </c>
      <c r="T142" s="105">
        <v>0</v>
      </c>
      <c r="U142" s="105">
        <v>0</v>
      </c>
      <c r="V142" s="105">
        <v>0</v>
      </c>
      <c r="W142" s="105">
        <v>0</v>
      </c>
      <c r="X142" s="105">
        <v>0</v>
      </c>
      <c r="Y142" s="105">
        <v>0</v>
      </c>
      <c r="Z142" s="105">
        <v>0</v>
      </c>
      <c r="AA142" s="105">
        <v>0</v>
      </c>
      <c r="AB142" s="105">
        <v>0</v>
      </c>
      <c r="AC142" s="105">
        <v>0</v>
      </c>
      <c r="AD142" s="105">
        <v>0</v>
      </c>
      <c r="AE142" s="105">
        <v>0</v>
      </c>
      <c r="AF142" s="105">
        <v>0</v>
      </c>
      <c r="AG142" s="105">
        <v>21</v>
      </c>
      <c r="AH142" s="105">
        <v>9</v>
      </c>
      <c r="AI142" s="105">
        <v>30</v>
      </c>
      <c r="AJ142" s="105">
        <v>0</v>
      </c>
      <c r="AK142" s="105">
        <v>0</v>
      </c>
      <c r="AL142" s="105">
        <v>0</v>
      </c>
      <c r="AM142" s="105">
        <v>0</v>
      </c>
      <c r="AN142" s="105">
        <v>0</v>
      </c>
      <c r="AO142" s="105">
        <v>0</v>
      </c>
      <c r="AP142" s="105">
        <v>0</v>
      </c>
      <c r="AQ142" s="105">
        <v>1</v>
      </c>
      <c r="AR142" s="105">
        <v>3</v>
      </c>
      <c r="AS142" s="106">
        <v>4</v>
      </c>
    </row>
    <row r="143" spans="1:45" x14ac:dyDescent="0.25">
      <c r="A143" s="103" t="s">
        <v>181</v>
      </c>
      <c r="B143" s="104" t="s">
        <v>414</v>
      </c>
      <c r="C143" s="104" t="s">
        <v>415</v>
      </c>
      <c r="D143" s="104" t="s">
        <v>175</v>
      </c>
      <c r="E143" s="104" t="s">
        <v>407</v>
      </c>
      <c r="F143" s="104" t="s">
        <v>13</v>
      </c>
      <c r="G143" s="104" t="s">
        <v>398</v>
      </c>
      <c r="H143" s="104" t="s">
        <v>399</v>
      </c>
      <c r="I143" s="104" t="s">
        <v>66</v>
      </c>
      <c r="J143" s="105">
        <v>0</v>
      </c>
      <c r="K143" s="105">
        <v>0</v>
      </c>
      <c r="L143" s="105">
        <v>0</v>
      </c>
      <c r="M143" s="105">
        <v>0</v>
      </c>
      <c r="N143" s="105">
        <v>0</v>
      </c>
      <c r="O143" s="105">
        <v>0</v>
      </c>
      <c r="P143" s="105">
        <v>0</v>
      </c>
      <c r="Q143" s="105">
        <v>0</v>
      </c>
      <c r="R143" s="105">
        <v>0</v>
      </c>
      <c r="S143" s="105">
        <v>0</v>
      </c>
      <c r="T143" s="105">
        <v>0</v>
      </c>
      <c r="U143" s="105">
        <v>0</v>
      </c>
      <c r="V143" s="105">
        <v>0</v>
      </c>
      <c r="W143" s="105">
        <v>0</v>
      </c>
      <c r="X143" s="105">
        <v>0</v>
      </c>
      <c r="Y143" s="105">
        <v>0</v>
      </c>
      <c r="Z143" s="105">
        <v>0</v>
      </c>
      <c r="AA143" s="105">
        <v>0</v>
      </c>
      <c r="AB143" s="105">
        <v>0</v>
      </c>
      <c r="AC143" s="105">
        <v>0</v>
      </c>
      <c r="AD143" s="105">
        <v>0</v>
      </c>
      <c r="AE143" s="105">
        <v>0</v>
      </c>
      <c r="AF143" s="105">
        <v>0</v>
      </c>
      <c r="AG143" s="105">
        <v>12</v>
      </c>
      <c r="AH143" s="105">
        <v>12</v>
      </c>
      <c r="AI143" s="105">
        <v>24</v>
      </c>
      <c r="AJ143" s="105">
        <v>0</v>
      </c>
      <c r="AK143" s="105">
        <v>0</v>
      </c>
      <c r="AL143" s="105">
        <v>0</v>
      </c>
      <c r="AM143" s="105">
        <v>0</v>
      </c>
      <c r="AN143" s="105">
        <v>0</v>
      </c>
      <c r="AO143" s="105">
        <v>0</v>
      </c>
      <c r="AP143" s="105">
        <v>0</v>
      </c>
      <c r="AQ143" s="105">
        <v>2</v>
      </c>
      <c r="AR143" s="105">
        <v>3</v>
      </c>
      <c r="AS143" s="106">
        <v>5</v>
      </c>
    </row>
    <row r="144" spans="1:45" x14ac:dyDescent="0.25">
      <c r="A144" s="103" t="s">
        <v>162</v>
      </c>
      <c r="B144" s="104" t="s">
        <v>416</v>
      </c>
      <c r="C144" s="104" t="s">
        <v>417</v>
      </c>
      <c r="D144" s="104" t="s">
        <v>175</v>
      </c>
      <c r="E144" s="104" t="s">
        <v>407</v>
      </c>
      <c r="F144" s="104" t="s">
        <v>13</v>
      </c>
      <c r="G144" s="104" t="s">
        <v>398</v>
      </c>
      <c r="H144" s="104" t="s">
        <v>399</v>
      </c>
      <c r="I144" s="104" t="s">
        <v>66</v>
      </c>
      <c r="J144" s="105">
        <v>0</v>
      </c>
      <c r="K144" s="105">
        <v>0</v>
      </c>
      <c r="L144" s="105">
        <v>0</v>
      </c>
      <c r="M144" s="105">
        <v>0</v>
      </c>
      <c r="N144" s="105">
        <v>0</v>
      </c>
      <c r="O144" s="105">
        <v>0</v>
      </c>
      <c r="P144" s="105">
        <v>0</v>
      </c>
      <c r="Q144" s="105">
        <v>0</v>
      </c>
      <c r="R144" s="105">
        <v>0</v>
      </c>
      <c r="S144" s="105">
        <v>0</v>
      </c>
      <c r="T144" s="105">
        <v>0</v>
      </c>
      <c r="U144" s="105">
        <v>0</v>
      </c>
      <c r="V144" s="105">
        <v>0</v>
      </c>
      <c r="W144" s="105">
        <v>0</v>
      </c>
      <c r="X144" s="105">
        <v>0</v>
      </c>
      <c r="Y144" s="105">
        <v>0</v>
      </c>
      <c r="Z144" s="105">
        <v>0</v>
      </c>
      <c r="AA144" s="105">
        <v>0</v>
      </c>
      <c r="AB144" s="105">
        <v>0</v>
      </c>
      <c r="AC144" s="105">
        <v>0</v>
      </c>
      <c r="AD144" s="105">
        <v>0</v>
      </c>
      <c r="AE144" s="105">
        <v>0</v>
      </c>
      <c r="AF144" s="105">
        <v>0</v>
      </c>
      <c r="AG144" s="105">
        <v>25</v>
      </c>
      <c r="AH144" s="105">
        <v>30</v>
      </c>
      <c r="AI144" s="105">
        <v>55</v>
      </c>
      <c r="AJ144" s="105">
        <v>0</v>
      </c>
      <c r="AK144" s="105">
        <v>1</v>
      </c>
      <c r="AL144" s="105">
        <v>1</v>
      </c>
      <c r="AM144" s="105">
        <v>2</v>
      </c>
      <c r="AN144" s="105">
        <v>0</v>
      </c>
      <c r="AO144" s="105">
        <v>0</v>
      </c>
      <c r="AP144" s="105">
        <v>0</v>
      </c>
      <c r="AQ144" s="105">
        <v>1</v>
      </c>
      <c r="AR144" s="105">
        <v>2</v>
      </c>
      <c r="AS144" s="106">
        <v>3</v>
      </c>
    </row>
    <row r="145" spans="1:45" x14ac:dyDescent="0.25">
      <c r="A145" s="103" t="s">
        <v>190</v>
      </c>
      <c r="B145" s="104" t="s">
        <v>418</v>
      </c>
      <c r="C145" s="104" t="s">
        <v>419</v>
      </c>
      <c r="D145" s="104" t="s">
        <v>175</v>
      </c>
      <c r="E145" s="104" t="s">
        <v>407</v>
      </c>
      <c r="F145" s="104" t="s">
        <v>13</v>
      </c>
      <c r="G145" s="104" t="s">
        <v>398</v>
      </c>
      <c r="H145" s="104" t="s">
        <v>399</v>
      </c>
      <c r="I145" s="104" t="s">
        <v>66</v>
      </c>
      <c r="J145" s="105">
        <v>0</v>
      </c>
      <c r="K145" s="105">
        <v>0</v>
      </c>
      <c r="L145" s="105">
        <v>0</v>
      </c>
      <c r="M145" s="105">
        <v>0</v>
      </c>
      <c r="N145" s="105">
        <v>0</v>
      </c>
      <c r="O145" s="105">
        <v>0</v>
      </c>
      <c r="P145" s="105">
        <v>0</v>
      </c>
      <c r="Q145" s="105">
        <v>0</v>
      </c>
      <c r="R145" s="105">
        <v>0</v>
      </c>
      <c r="S145" s="105">
        <v>0</v>
      </c>
      <c r="T145" s="105">
        <v>0</v>
      </c>
      <c r="U145" s="105">
        <v>0</v>
      </c>
      <c r="V145" s="105">
        <v>0</v>
      </c>
      <c r="W145" s="105">
        <v>0</v>
      </c>
      <c r="X145" s="105">
        <v>0</v>
      </c>
      <c r="Y145" s="105">
        <v>0</v>
      </c>
      <c r="Z145" s="105">
        <v>0</v>
      </c>
      <c r="AA145" s="105">
        <v>0</v>
      </c>
      <c r="AB145" s="105">
        <v>0</v>
      </c>
      <c r="AC145" s="105">
        <v>0</v>
      </c>
      <c r="AD145" s="105">
        <v>0</v>
      </c>
      <c r="AE145" s="105">
        <v>0</v>
      </c>
      <c r="AF145" s="105">
        <v>0</v>
      </c>
      <c r="AG145" s="105">
        <v>42</v>
      </c>
      <c r="AH145" s="105">
        <v>15</v>
      </c>
      <c r="AI145" s="105">
        <v>57</v>
      </c>
      <c r="AJ145" s="105">
        <v>14</v>
      </c>
      <c r="AK145" s="105">
        <v>0</v>
      </c>
      <c r="AL145" s="105">
        <v>0</v>
      </c>
      <c r="AM145" s="105">
        <v>0</v>
      </c>
      <c r="AN145" s="105">
        <v>0</v>
      </c>
      <c r="AO145" s="105">
        <v>0</v>
      </c>
      <c r="AP145" s="105">
        <v>0</v>
      </c>
      <c r="AQ145" s="105">
        <v>1</v>
      </c>
      <c r="AR145" s="105">
        <v>3</v>
      </c>
      <c r="AS145" s="106">
        <v>4</v>
      </c>
    </row>
    <row r="146" spans="1:45" x14ac:dyDescent="0.25">
      <c r="A146" s="103" t="s">
        <v>193</v>
      </c>
      <c r="B146" s="104" t="s">
        <v>420</v>
      </c>
      <c r="C146" s="104" t="s">
        <v>421</v>
      </c>
      <c r="D146" s="104" t="s">
        <v>175</v>
      </c>
      <c r="E146" s="104" t="s">
        <v>407</v>
      </c>
      <c r="F146" s="104" t="s">
        <v>13</v>
      </c>
      <c r="G146" s="104" t="s">
        <v>398</v>
      </c>
      <c r="H146" s="104" t="s">
        <v>399</v>
      </c>
      <c r="I146" s="104" t="s">
        <v>66</v>
      </c>
      <c r="J146" s="105">
        <v>0</v>
      </c>
      <c r="K146" s="105">
        <v>0</v>
      </c>
      <c r="L146" s="105">
        <v>0</v>
      </c>
      <c r="M146" s="105">
        <v>0</v>
      </c>
      <c r="N146" s="105">
        <v>0</v>
      </c>
      <c r="O146" s="105">
        <v>0</v>
      </c>
      <c r="P146" s="105">
        <v>0</v>
      </c>
      <c r="Q146" s="105">
        <v>0</v>
      </c>
      <c r="R146" s="105">
        <v>0</v>
      </c>
      <c r="S146" s="105">
        <v>0</v>
      </c>
      <c r="T146" s="105">
        <v>0</v>
      </c>
      <c r="U146" s="105">
        <v>0</v>
      </c>
      <c r="V146" s="105">
        <v>0</v>
      </c>
      <c r="W146" s="105">
        <v>0</v>
      </c>
      <c r="X146" s="105">
        <v>0</v>
      </c>
      <c r="Y146" s="105">
        <v>0</v>
      </c>
      <c r="Z146" s="105">
        <v>0</v>
      </c>
      <c r="AA146" s="105">
        <v>0</v>
      </c>
      <c r="AB146" s="105">
        <v>0</v>
      </c>
      <c r="AC146" s="105">
        <v>0</v>
      </c>
      <c r="AD146" s="105">
        <v>0</v>
      </c>
      <c r="AE146" s="105">
        <v>0</v>
      </c>
      <c r="AF146" s="105">
        <v>0</v>
      </c>
      <c r="AG146" s="105">
        <v>14</v>
      </c>
      <c r="AH146" s="105">
        <v>13</v>
      </c>
      <c r="AI146" s="105">
        <v>27</v>
      </c>
      <c r="AJ146" s="105">
        <v>0</v>
      </c>
      <c r="AK146" s="105">
        <v>0</v>
      </c>
      <c r="AL146" s="105">
        <v>0</v>
      </c>
      <c r="AM146" s="105">
        <v>0</v>
      </c>
      <c r="AN146" s="105">
        <v>0</v>
      </c>
      <c r="AO146" s="105">
        <v>0</v>
      </c>
      <c r="AP146" s="105">
        <v>0</v>
      </c>
      <c r="AQ146" s="105">
        <v>0</v>
      </c>
      <c r="AR146" s="105">
        <v>2</v>
      </c>
      <c r="AS146" s="106">
        <v>2</v>
      </c>
    </row>
    <row r="147" spans="1:45" x14ac:dyDescent="0.25">
      <c r="A147" s="103" t="s">
        <v>162</v>
      </c>
      <c r="B147" s="104" t="s">
        <v>422</v>
      </c>
      <c r="C147" s="104" t="s">
        <v>423</v>
      </c>
      <c r="D147" s="104" t="s">
        <v>175</v>
      </c>
      <c r="E147" s="104" t="s">
        <v>407</v>
      </c>
      <c r="F147" s="104" t="s">
        <v>13</v>
      </c>
      <c r="G147" s="104" t="s">
        <v>398</v>
      </c>
      <c r="H147" s="104" t="s">
        <v>399</v>
      </c>
      <c r="I147" s="104" t="s">
        <v>66</v>
      </c>
      <c r="J147" s="105">
        <v>0</v>
      </c>
      <c r="K147" s="105">
        <v>0</v>
      </c>
      <c r="L147" s="105">
        <v>0</v>
      </c>
      <c r="M147" s="105">
        <v>0</v>
      </c>
      <c r="N147" s="105">
        <v>0</v>
      </c>
      <c r="O147" s="105">
        <v>0</v>
      </c>
      <c r="P147" s="105">
        <v>0</v>
      </c>
      <c r="Q147" s="105">
        <v>0</v>
      </c>
      <c r="R147" s="105">
        <v>0</v>
      </c>
      <c r="S147" s="105">
        <v>0</v>
      </c>
      <c r="T147" s="105">
        <v>0</v>
      </c>
      <c r="U147" s="105">
        <v>0</v>
      </c>
      <c r="V147" s="105">
        <v>0</v>
      </c>
      <c r="W147" s="105">
        <v>0</v>
      </c>
      <c r="X147" s="105">
        <v>0</v>
      </c>
      <c r="Y147" s="105">
        <v>0</v>
      </c>
      <c r="Z147" s="105">
        <v>0</v>
      </c>
      <c r="AA147" s="105">
        <v>0</v>
      </c>
      <c r="AB147" s="105">
        <v>0</v>
      </c>
      <c r="AC147" s="105">
        <v>0</v>
      </c>
      <c r="AD147" s="105">
        <v>0</v>
      </c>
      <c r="AE147" s="105">
        <v>0</v>
      </c>
      <c r="AF147" s="105">
        <v>0</v>
      </c>
      <c r="AG147" s="105">
        <v>43</v>
      </c>
      <c r="AH147" s="105">
        <v>22</v>
      </c>
      <c r="AI147" s="105">
        <v>65</v>
      </c>
      <c r="AJ147" s="105">
        <v>0</v>
      </c>
      <c r="AK147" s="105">
        <v>0</v>
      </c>
      <c r="AL147" s="105">
        <v>0</v>
      </c>
      <c r="AM147" s="105">
        <v>0</v>
      </c>
      <c r="AN147" s="105">
        <v>0</v>
      </c>
      <c r="AO147" s="105">
        <v>0</v>
      </c>
      <c r="AP147" s="105">
        <v>0</v>
      </c>
      <c r="AQ147" s="105">
        <v>0</v>
      </c>
      <c r="AR147" s="105">
        <v>4</v>
      </c>
      <c r="AS147" s="106">
        <v>4</v>
      </c>
    </row>
    <row r="148" spans="1:45" x14ac:dyDescent="0.25">
      <c r="A148" s="103" t="s">
        <v>162</v>
      </c>
      <c r="B148" s="104" t="s">
        <v>424</v>
      </c>
      <c r="C148" s="104" t="s">
        <v>425</v>
      </c>
      <c r="D148" s="104" t="s">
        <v>175</v>
      </c>
      <c r="E148" s="104" t="s">
        <v>407</v>
      </c>
      <c r="F148" s="104" t="s">
        <v>13</v>
      </c>
      <c r="G148" s="104" t="s">
        <v>398</v>
      </c>
      <c r="H148" s="104" t="s">
        <v>399</v>
      </c>
      <c r="I148" s="104" t="s">
        <v>66</v>
      </c>
      <c r="J148" s="105">
        <v>0</v>
      </c>
      <c r="K148" s="105">
        <v>0</v>
      </c>
      <c r="L148" s="105">
        <v>0</v>
      </c>
      <c r="M148" s="105">
        <v>0</v>
      </c>
      <c r="N148" s="105">
        <v>0</v>
      </c>
      <c r="O148" s="105">
        <v>0</v>
      </c>
      <c r="P148" s="105">
        <v>0</v>
      </c>
      <c r="Q148" s="105">
        <v>0</v>
      </c>
      <c r="R148" s="105">
        <v>0</v>
      </c>
      <c r="S148" s="105">
        <v>0</v>
      </c>
      <c r="T148" s="105">
        <v>0</v>
      </c>
      <c r="U148" s="105">
        <v>0</v>
      </c>
      <c r="V148" s="105">
        <v>0</v>
      </c>
      <c r="W148" s="105">
        <v>0</v>
      </c>
      <c r="X148" s="105">
        <v>0</v>
      </c>
      <c r="Y148" s="105">
        <v>0</v>
      </c>
      <c r="Z148" s="105">
        <v>0</v>
      </c>
      <c r="AA148" s="105">
        <v>0</v>
      </c>
      <c r="AB148" s="105">
        <v>0</v>
      </c>
      <c r="AC148" s="105">
        <v>0</v>
      </c>
      <c r="AD148" s="105">
        <v>0</v>
      </c>
      <c r="AE148" s="105">
        <v>0</v>
      </c>
      <c r="AF148" s="105">
        <v>0</v>
      </c>
      <c r="AG148" s="105">
        <v>6</v>
      </c>
      <c r="AH148" s="105">
        <v>6</v>
      </c>
      <c r="AI148" s="105">
        <v>12</v>
      </c>
      <c r="AJ148" s="105">
        <v>0</v>
      </c>
      <c r="AK148" s="105">
        <v>0</v>
      </c>
      <c r="AL148" s="105">
        <v>0</v>
      </c>
      <c r="AM148" s="105">
        <v>0</v>
      </c>
      <c r="AN148" s="105">
        <v>0</v>
      </c>
      <c r="AO148" s="105">
        <v>0</v>
      </c>
      <c r="AP148" s="105">
        <v>0</v>
      </c>
      <c r="AQ148" s="105">
        <v>1</v>
      </c>
      <c r="AR148" s="105">
        <v>3</v>
      </c>
      <c r="AS148" s="106">
        <v>4</v>
      </c>
    </row>
    <row r="149" spans="1:45" x14ac:dyDescent="0.25">
      <c r="A149" s="103" t="s">
        <v>162</v>
      </c>
      <c r="B149" s="104" t="s">
        <v>426</v>
      </c>
      <c r="C149" s="104" t="s">
        <v>427</v>
      </c>
      <c r="D149" s="104" t="s">
        <v>175</v>
      </c>
      <c r="E149" s="104" t="s">
        <v>407</v>
      </c>
      <c r="F149" s="104" t="s">
        <v>13</v>
      </c>
      <c r="G149" s="104" t="s">
        <v>398</v>
      </c>
      <c r="H149" s="104" t="s">
        <v>399</v>
      </c>
      <c r="I149" s="104" t="s">
        <v>66</v>
      </c>
      <c r="J149" s="105">
        <v>0</v>
      </c>
      <c r="K149" s="105">
        <v>0</v>
      </c>
      <c r="L149" s="105">
        <v>0</v>
      </c>
      <c r="M149" s="105">
        <v>0</v>
      </c>
      <c r="N149" s="105">
        <v>0</v>
      </c>
      <c r="O149" s="105">
        <v>0</v>
      </c>
      <c r="P149" s="105">
        <v>0</v>
      </c>
      <c r="Q149" s="105">
        <v>0</v>
      </c>
      <c r="R149" s="105">
        <v>0</v>
      </c>
      <c r="S149" s="105">
        <v>0</v>
      </c>
      <c r="T149" s="105">
        <v>0</v>
      </c>
      <c r="U149" s="105">
        <v>0</v>
      </c>
      <c r="V149" s="105">
        <v>0</v>
      </c>
      <c r="W149" s="105">
        <v>0</v>
      </c>
      <c r="X149" s="105">
        <v>0</v>
      </c>
      <c r="Y149" s="105">
        <v>0</v>
      </c>
      <c r="Z149" s="105">
        <v>0</v>
      </c>
      <c r="AA149" s="105">
        <v>0</v>
      </c>
      <c r="AB149" s="105">
        <v>0</v>
      </c>
      <c r="AC149" s="105">
        <v>0</v>
      </c>
      <c r="AD149" s="105">
        <v>0</v>
      </c>
      <c r="AE149" s="105">
        <v>0</v>
      </c>
      <c r="AF149" s="105">
        <v>0</v>
      </c>
      <c r="AG149" s="105">
        <v>25</v>
      </c>
      <c r="AH149" s="105">
        <v>1</v>
      </c>
      <c r="AI149" s="105">
        <v>26</v>
      </c>
      <c r="AJ149" s="105">
        <v>0</v>
      </c>
      <c r="AK149" s="105">
        <v>0</v>
      </c>
      <c r="AL149" s="105">
        <v>0</v>
      </c>
      <c r="AM149" s="105">
        <v>0</v>
      </c>
      <c r="AN149" s="105">
        <v>0</v>
      </c>
      <c r="AO149" s="105">
        <v>0</v>
      </c>
      <c r="AP149" s="105">
        <v>0</v>
      </c>
      <c r="AQ149" s="105">
        <v>1</v>
      </c>
      <c r="AR149" s="105">
        <v>3</v>
      </c>
      <c r="AS149" s="106">
        <v>4</v>
      </c>
    </row>
    <row r="150" spans="1:45" x14ac:dyDescent="0.25">
      <c r="A150" s="103" t="s">
        <v>181</v>
      </c>
      <c r="B150" s="104" t="s">
        <v>428</v>
      </c>
      <c r="C150" s="104" t="s">
        <v>429</v>
      </c>
      <c r="D150" s="104" t="s">
        <v>175</v>
      </c>
      <c r="E150" s="104" t="s">
        <v>407</v>
      </c>
      <c r="F150" s="104" t="s">
        <v>13</v>
      </c>
      <c r="G150" s="104" t="s">
        <v>398</v>
      </c>
      <c r="H150" s="104" t="s">
        <v>399</v>
      </c>
      <c r="I150" s="104" t="s">
        <v>66</v>
      </c>
      <c r="J150" s="105">
        <v>0</v>
      </c>
      <c r="K150" s="105">
        <v>0</v>
      </c>
      <c r="L150" s="105">
        <v>0</v>
      </c>
      <c r="M150" s="105">
        <v>0</v>
      </c>
      <c r="N150" s="105">
        <v>0</v>
      </c>
      <c r="O150" s="105">
        <v>0</v>
      </c>
      <c r="P150" s="105">
        <v>0</v>
      </c>
      <c r="Q150" s="105">
        <v>0</v>
      </c>
      <c r="R150" s="105">
        <v>0</v>
      </c>
      <c r="S150" s="105">
        <v>0</v>
      </c>
      <c r="T150" s="105">
        <v>0</v>
      </c>
      <c r="U150" s="105">
        <v>0</v>
      </c>
      <c r="V150" s="105">
        <v>0</v>
      </c>
      <c r="W150" s="105">
        <v>0</v>
      </c>
      <c r="X150" s="105">
        <v>0</v>
      </c>
      <c r="Y150" s="105">
        <v>0</v>
      </c>
      <c r="Z150" s="105">
        <v>0</v>
      </c>
      <c r="AA150" s="105">
        <v>0</v>
      </c>
      <c r="AB150" s="105">
        <v>0</v>
      </c>
      <c r="AC150" s="105">
        <v>0</v>
      </c>
      <c r="AD150" s="105">
        <v>0</v>
      </c>
      <c r="AE150" s="105">
        <v>0</v>
      </c>
      <c r="AF150" s="105">
        <v>0</v>
      </c>
      <c r="AG150" s="105">
        <v>24</v>
      </c>
      <c r="AH150" s="105">
        <v>19</v>
      </c>
      <c r="AI150" s="105">
        <v>43</v>
      </c>
      <c r="AJ150" s="105">
        <v>0</v>
      </c>
      <c r="AK150" s="105">
        <v>0</v>
      </c>
      <c r="AL150" s="105">
        <v>0</v>
      </c>
      <c r="AM150" s="105">
        <v>0</v>
      </c>
      <c r="AN150" s="105">
        <v>0</v>
      </c>
      <c r="AO150" s="105">
        <v>0</v>
      </c>
      <c r="AP150" s="105">
        <v>0</v>
      </c>
      <c r="AQ150" s="105">
        <v>0</v>
      </c>
      <c r="AR150" s="105">
        <v>4</v>
      </c>
      <c r="AS150" s="106">
        <v>4</v>
      </c>
    </row>
    <row r="151" spans="1:45" x14ac:dyDescent="0.25">
      <c r="A151" s="103" t="s">
        <v>162</v>
      </c>
      <c r="B151" s="104" t="s">
        <v>430</v>
      </c>
      <c r="C151" s="104" t="s">
        <v>431</v>
      </c>
      <c r="D151" s="104" t="s">
        <v>165</v>
      </c>
      <c r="E151" s="104" t="s">
        <v>171</v>
      </c>
      <c r="F151" s="104" t="s">
        <v>12</v>
      </c>
      <c r="G151" s="104" t="s">
        <v>398</v>
      </c>
      <c r="H151" s="104" t="s">
        <v>399</v>
      </c>
      <c r="I151" s="104" t="s">
        <v>65</v>
      </c>
      <c r="J151" s="105">
        <v>55</v>
      </c>
      <c r="K151" s="105">
        <v>52</v>
      </c>
      <c r="L151" s="105">
        <v>107</v>
      </c>
      <c r="M151" s="105">
        <v>55</v>
      </c>
      <c r="N151" s="105">
        <v>53</v>
      </c>
      <c r="O151" s="105">
        <v>108</v>
      </c>
      <c r="P151" s="105">
        <v>5</v>
      </c>
      <c r="Q151" s="105">
        <v>53</v>
      </c>
      <c r="R151" s="105">
        <v>71</v>
      </c>
      <c r="S151" s="105">
        <v>124</v>
      </c>
      <c r="T151" s="105">
        <v>4</v>
      </c>
      <c r="U151" s="105">
        <v>47</v>
      </c>
      <c r="V151" s="105">
        <v>72</v>
      </c>
      <c r="W151" s="105">
        <v>119</v>
      </c>
      <c r="X151" s="105">
        <v>4</v>
      </c>
      <c r="Y151" s="105">
        <v>0</v>
      </c>
      <c r="Z151" s="105">
        <v>0</v>
      </c>
      <c r="AA151" s="105">
        <v>0</v>
      </c>
      <c r="AB151" s="105">
        <v>0</v>
      </c>
      <c r="AC151" s="105">
        <v>0</v>
      </c>
      <c r="AD151" s="105">
        <v>0</v>
      </c>
      <c r="AE151" s="105">
        <v>0</v>
      </c>
      <c r="AF151" s="105">
        <v>0</v>
      </c>
      <c r="AG151" s="105">
        <v>155</v>
      </c>
      <c r="AH151" s="105">
        <v>196</v>
      </c>
      <c r="AI151" s="105">
        <v>351</v>
      </c>
      <c r="AJ151" s="105">
        <v>13</v>
      </c>
      <c r="AK151" s="105">
        <v>132</v>
      </c>
      <c r="AL151" s="105">
        <v>168</v>
      </c>
      <c r="AM151" s="105">
        <v>300</v>
      </c>
      <c r="AN151" s="105">
        <v>0</v>
      </c>
      <c r="AO151" s="105">
        <v>0</v>
      </c>
      <c r="AP151" s="105">
        <v>0</v>
      </c>
      <c r="AQ151" s="105">
        <v>10</v>
      </c>
      <c r="AR151" s="105">
        <v>7</v>
      </c>
      <c r="AS151" s="106">
        <v>17</v>
      </c>
    </row>
    <row r="152" spans="1:45" x14ac:dyDescent="0.25">
      <c r="A152" s="103" t="s">
        <v>187</v>
      </c>
      <c r="B152" s="104" t="s">
        <v>432</v>
      </c>
      <c r="C152" s="104" t="s">
        <v>433</v>
      </c>
      <c r="D152" s="104" t="s">
        <v>170</v>
      </c>
      <c r="E152" s="104" t="s">
        <v>171</v>
      </c>
      <c r="F152" s="104" t="s">
        <v>12</v>
      </c>
      <c r="G152" s="104" t="s">
        <v>398</v>
      </c>
      <c r="H152" s="104" t="s">
        <v>399</v>
      </c>
      <c r="I152" s="104" t="s">
        <v>65</v>
      </c>
      <c r="J152" s="105">
        <v>50</v>
      </c>
      <c r="K152" s="105">
        <v>71</v>
      </c>
      <c r="L152" s="105">
        <v>121</v>
      </c>
      <c r="M152" s="105">
        <v>52</v>
      </c>
      <c r="N152" s="105">
        <v>72</v>
      </c>
      <c r="O152" s="105">
        <v>124</v>
      </c>
      <c r="P152" s="105">
        <v>4</v>
      </c>
      <c r="Q152" s="105">
        <v>42</v>
      </c>
      <c r="R152" s="105">
        <v>62</v>
      </c>
      <c r="S152" s="105">
        <v>104</v>
      </c>
      <c r="T152" s="105">
        <v>4</v>
      </c>
      <c r="U152" s="105">
        <v>30</v>
      </c>
      <c r="V152" s="105">
        <v>48</v>
      </c>
      <c r="W152" s="105">
        <v>78</v>
      </c>
      <c r="X152" s="105">
        <v>3</v>
      </c>
      <c r="Y152" s="105">
        <v>0</v>
      </c>
      <c r="Z152" s="105">
        <v>0</v>
      </c>
      <c r="AA152" s="105">
        <v>0</v>
      </c>
      <c r="AB152" s="105">
        <v>0</v>
      </c>
      <c r="AC152" s="105">
        <v>0</v>
      </c>
      <c r="AD152" s="105">
        <v>0</v>
      </c>
      <c r="AE152" s="105">
        <v>0</v>
      </c>
      <c r="AF152" s="105">
        <v>0</v>
      </c>
      <c r="AG152" s="105">
        <v>124</v>
      </c>
      <c r="AH152" s="105">
        <v>182</v>
      </c>
      <c r="AI152" s="105">
        <v>306</v>
      </c>
      <c r="AJ152" s="105">
        <v>11</v>
      </c>
      <c r="AK152" s="105">
        <v>30</v>
      </c>
      <c r="AL152" s="105">
        <v>48</v>
      </c>
      <c r="AM152" s="105">
        <v>78</v>
      </c>
      <c r="AN152" s="105">
        <v>0</v>
      </c>
      <c r="AO152" s="105">
        <v>0</v>
      </c>
      <c r="AP152" s="105">
        <v>0</v>
      </c>
      <c r="AQ152" s="105">
        <v>4</v>
      </c>
      <c r="AR152" s="105">
        <v>10</v>
      </c>
      <c r="AS152" s="106">
        <v>14</v>
      </c>
    </row>
    <row r="153" spans="1:45" x14ac:dyDescent="0.25">
      <c r="A153" s="103" t="s">
        <v>434</v>
      </c>
      <c r="B153" s="104" t="s">
        <v>435</v>
      </c>
      <c r="C153" s="104" t="s">
        <v>436</v>
      </c>
      <c r="D153" s="104" t="s">
        <v>170</v>
      </c>
      <c r="E153" s="104" t="s">
        <v>171</v>
      </c>
      <c r="F153" s="104" t="s">
        <v>12</v>
      </c>
      <c r="G153" s="104" t="s">
        <v>398</v>
      </c>
      <c r="H153" s="104" t="s">
        <v>399</v>
      </c>
      <c r="I153" s="104" t="s">
        <v>65</v>
      </c>
      <c r="J153" s="105">
        <v>41</v>
      </c>
      <c r="K153" s="105">
        <v>40</v>
      </c>
      <c r="L153" s="105">
        <v>81</v>
      </c>
      <c r="M153" s="105">
        <v>41</v>
      </c>
      <c r="N153" s="105">
        <v>40</v>
      </c>
      <c r="O153" s="105">
        <v>81</v>
      </c>
      <c r="P153" s="105">
        <v>3</v>
      </c>
      <c r="Q153" s="105">
        <v>30</v>
      </c>
      <c r="R153" s="105">
        <v>46</v>
      </c>
      <c r="S153" s="105">
        <v>76</v>
      </c>
      <c r="T153" s="105">
        <v>3</v>
      </c>
      <c r="U153" s="105">
        <v>25</v>
      </c>
      <c r="V153" s="105">
        <v>31</v>
      </c>
      <c r="W153" s="105">
        <v>56</v>
      </c>
      <c r="X153" s="105">
        <v>3</v>
      </c>
      <c r="Y153" s="105">
        <v>0</v>
      </c>
      <c r="Z153" s="105">
        <v>0</v>
      </c>
      <c r="AA153" s="105">
        <v>0</v>
      </c>
      <c r="AB153" s="105">
        <v>0</v>
      </c>
      <c r="AC153" s="105">
        <v>0</v>
      </c>
      <c r="AD153" s="105">
        <v>0</v>
      </c>
      <c r="AE153" s="105">
        <v>0</v>
      </c>
      <c r="AF153" s="105">
        <v>0</v>
      </c>
      <c r="AG153" s="105">
        <v>96</v>
      </c>
      <c r="AH153" s="105">
        <v>117</v>
      </c>
      <c r="AI153" s="105">
        <v>213</v>
      </c>
      <c r="AJ153" s="105">
        <v>9</v>
      </c>
      <c r="AK153" s="105">
        <v>26</v>
      </c>
      <c r="AL153" s="105">
        <v>47</v>
      </c>
      <c r="AM153" s="105">
        <v>73</v>
      </c>
      <c r="AN153" s="105">
        <v>0</v>
      </c>
      <c r="AO153" s="105">
        <v>0</v>
      </c>
      <c r="AP153" s="105">
        <v>0</v>
      </c>
      <c r="AQ153" s="105">
        <v>4</v>
      </c>
      <c r="AR153" s="105">
        <v>7</v>
      </c>
      <c r="AS153" s="106">
        <v>11</v>
      </c>
    </row>
    <row r="154" spans="1:45" x14ac:dyDescent="0.25">
      <c r="A154" s="103" t="s">
        <v>313</v>
      </c>
      <c r="B154" s="104" t="s">
        <v>437</v>
      </c>
      <c r="C154" s="104" t="s">
        <v>438</v>
      </c>
      <c r="D154" s="104" t="s">
        <v>170</v>
      </c>
      <c r="E154" s="104" t="s">
        <v>171</v>
      </c>
      <c r="F154" s="104" t="s">
        <v>12</v>
      </c>
      <c r="G154" s="104" t="s">
        <v>398</v>
      </c>
      <c r="H154" s="104" t="s">
        <v>399</v>
      </c>
      <c r="I154" s="104" t="s">
        <v>65</v>
      </c>
      <c r="J154" s="105">
        <v>58</v>
      </c>
      <c r="K154" s="105">
        <v>80</v>
      </c>
      <c r="L154" s="105">
        <v>138</v>
      </c>
      <c r="M154" s="105">
        <v>58</v>
      </c>
      <c r="N154" s="105">
        <v>81</v>
      </c>
      <c r="O154" s="105">
        <v>139</v>
      </c>
      <c r="P154" s="105">
        <v>5</v>
      </c>
      <c r="Q154" s="105">
        <v>71</v>
      </c>
      <c r="R154" s="105">
        <v>56</v>
      </c>
      <c r="S154" s="105">
        <v>127</v>
      </c>
      <c r="T154" s="105">
        <v>5</v>
      </c>
      <c r="U154" s="105">
        <v>50</v>
      </c>
      <c r="V154" s="105">
        <v>54</v>
      </c>
      <c r="W154" s="105">
        <v>104</v>
      </c>
      <c r="X154" s="105">
        <v>4</v>
      </c>
      <c r="Y154" s="105">
        <v>0</v>
      </c>
      <c r="Z154" s="105">
        <v>0</v>
      </c>
      <c r="AA154" s="105">
        <v>0</v>
      </c>
      <c r="AB154" s="105">
        <v>0</v>
      </c>
      <c r="AC154" s="105">
        <v>0</v>
      </c>
      <c r="AD154" s="105">
        <v>0</v>
      </c>
      <c r="AE154" s="105">
        <v>0</v>
      </c>
      <c r="AF154" s="105">
        <v>0</v>
      </c>
      <c r="AG154" s="105">
        <v>179</v>
      </c>
      <c r="AH154" s="105">
        <v>191</v>
      </c>
      <c r="AI154" s="105">
        <v>370</v>
      </c>
      <c r="AJ154" s="105">
        <v>14</v>
      </c>
      <c r="AK154" s="105">
        <v>34</v>
      </c>
      <c r="AL154" s="105">
        <v>65</v>
      </c>
      <c r="AM154" s="105">
        <v>99</v>
      </c>
      <c r="AN154" s="105">
        <v>0</v>
      </c>
      <c r="AO154" s="105">
        <v>0</v>
      </c>
      <c r="AP154" s="105">
        <v>0</v>
      </c>
      <c r="AQ154" s="105">
        <v>11</v>
      </c>
      <c r="AR154" s="105">
        <v>9</v>
      </c>
      <c r="AS154" s="106">
        <v>20</v>
      </c>
    </row>
    <row r="155" spans="1:45" x14ac:dyDescent="0.25">
      <c r="A155" s="103" t="s">
        <v>260</v>
      </c>
      <c r="B155" s="104" t="s">
        <v>439</v>
      </c>
      <c r="C155" s="104" t="s">
        <v>440</v>
      </c>
      <c r="D155" s="104" t="s">
        <v>170</v>
      </c>
      <c r="E155" s="104" t="s">
        <v>171</v>
      </c>
      <c r="F155" s="104" t="s">
        <v>12</v>
      </c>
      <c r="G155" s="104" t="s">
        <v>398</v>
      </c>
      <c r="H155" s="104" t="s">
        <v>399</v>
      </c>
      <c r="I155" s="104" t="s">
        <v>65</v>
      </c>
      <c r="J155" s="105">
        <v>29</v>
      </c>
      <c r="K155" s="105">
        <v>36</v>
      </c>
      <c r="L155" s="105">
        <v>65</v>
      </c>
      <c r="M155" s="105">
        <v>29</v>
      </c>
      <c r="N155" s="105">
        <v>36</v>
      </c>
      <c r="O155" s="105">
        <v>65</v>
      </c>
      <c r="P155" s="105">
        <v>3</v>
      </c>
      <c r="Q155" s="105">
        <v>27</v>
      </c>
      <c r="R155" s="105">
        <v>31</v>
      </c>
      <c r="S155" s="105">
        <v>58</v>
      </c>
      <c r="T155" s="105">
        <v>3</v>
      </c>
      <c r="U155" s="105">
        <v>14</v>
      </c>
      <c r="V155" s="105">
        <v>25</v>
      </c>
      <c r="W155" s="105">
        <v>39</v>
      </c>
      <c r="X155" s="105">
        <v>3</v>
      </c>
      <c r="Y155" s="105">
        <v>0</v>
      </c>
      <c r="Z155" s="105">
        <v>0</v>
      </c>
      <c r="AA155" s="105">
        <v>0</v>
      </c>
      <c r="AB155" s="105">
        <v>0</v>
      </c>
      <c r="AC155" s="105">
        <v>0</v>
      </c>
      <c r="AD155" s="105">
        <v>0</v>
      </c>
      <c r="AE155" s="105">
        <v>0</v>
      </c>
      <c r="AF155" s="105">
        <v>0</v>
      </c>
      <c r="AG155" s="105">
        <v>70</v>
      </c>
      <c r="AH155" s="105">
        <v>92</v>
      </c>
      <c r="AI155" s="105">
        <v>162</v>
      </c>
      <c r="AJ155" s="105">
        <v>9</v>
      </c>
      <c r="AK155" s="105">
        <v>14</v>
      </c>
      <c r="AL155" s="105">
        <v>27</v>
      </c>
      <c r="AM155" s="105">
        <v>41</v>
      </c>
      <c r="AN155" s="105">
        <v>0</v>
      </c>
      <c r="AO155" s="105">
        <v>0</v>
      </c>
      <c r="AP155" s="105">
        <v>0</v>
      </c>
      <c r="AQ155" s="105">
        <v>8</v>
      </c>
      <c r="AR155" s="105">
        <v>5</v>
      </c>
      <c r="AS155" s="106">
        <v>13</v>
      </c>
    </row>
    <row r="156" spans="1:45" x14ac:dyDescent="0.25">
      <c r="A156" s="103" t="s">
        <v>172</v>
      </c>
      <c r="B156" s="104" t="s">
        <v>441</v>
      </c>
      <c r="C156" s="104" t="s">
        <v>442</v>
      </c>
      <c r="D156" s="104" t="s">
        <v>170</v>
      </c>
      <c r="E156" s="104" t="s">
        <v>171</v>
      </c>
      <c r="F156" s="104" t="s">
        <v>12</v>
      </c>
      <c r="G156" s="104" t="s">
        <v>398</v>
      </c>
      <c r="H156" s="104" t="s">
        <v>399</v>
      </c>
      <c r="I156" s="104" t="s">
        <v>65</v>
      </c>
      <c r="J156" s="105">
        <v>49</v>
      </c>
      <c r="K156" s="105">
        <v>77</v>
      </c>
      <c r="L156" s="105">
        <v>126</v>
      </c>
      <c r="M156" s="105">
        <v>49</v>
      </c>
      <c r="N156" s="105">
        <v>77</v>
      </c>
      <c r="O156" s="105">
        <v>126</v>
      </c>
      <c r="P156" s="105">
        <v>5</v>
      </c>
      <c r="Q156" s="105">
        <v>148</v>
      </c>
      <c r="R156" s="105">
        <v>138</v>
      </c>
      <c r="S156" s="105">
        <v>286</v>
      </c>
      <c r="T156" s="105">
        <v>9</v>
      </c>
      <c r="U156" s="105">
        <v>86</v>
      </c>
      <c r="V156" s="105">
        <v>117</v>
      </c>
      <c r="W156" s="105">
        <v>203</v>
      </c>
      <c r="X156" s="105">
        <v>7</v>
      </c>
      <c r="Y156" s="105">
        <v>0</v>
      </c>
      <c r="Z156" s="105">
        <v>0</v>
      </c>
      <c r="AA156" s="105">
        <v>0</v>
      </c>
      <c r="AB156" s="105">
        <v>0</v>
      </c>
      <c r="AC156" s="105">
        <v>0</v>
      </c>
      <c r="AD156" s="105">
        <v>0</v>
      </c>
      <c r="AE156" s="105">
        <v>0</v>
      </c>
      <c r="AF156" s="105">
        <v>0</v>
      </c>
      <c r="AG156" s="105">
        <v>283</v>
      </c>
      <c r="AH156" s="105">
        <v>332</v>
      </c>
      <c r="AI156" s="105">
        <v>615</v>
      </c>
      <c r="AJ156" s="105">
        <v>21</v>
      </c>
      <c r="AK156" s="105">
        <v>52</v>
      </c>
      <c r="AL156" s="105">
        <v>72</v>
      </c>
      <c r="AM156" s="105">
        <v>124</v>
      </c>
      <c r="AN156" s="105">
        <v>0</v>
      </c>
      <c r="AO156" s="105">
        <v>0</v>
      </c>
      <c r="AP156" s="105">
        <v>0</v>
      </c>
      <c r="AQ156" s="105">
        <v>11</v>
      </c>
      <c r="AR156" s="105">
        <v>17</v>
      </c>
      <c r="AS156" s="106">
        <v>28</v>
      </c>
    </row>
    <row r="157" spans="1:45" x14ac:dyDescent="0.25">
      <c r="A157" s="103" t="s">
        <v>296</v>
      </c>
      <c r="B157" s="104" t="s">
        <v>443</v>
      </c>
      <c r="C157" s="104" t="s">
        <v>444</v>
      </c>
      <c r="D157" s="104" t="s">
        <v>170</v>
      </c>
      <c r="E157" s="104" t="s">
        <v>171</v>
      </c>
      <c r="F157" s="104" t="s">
        <v>12</v>
      </c>
      <c r="G157" s="104" t="s">
        <v>398</v>
      </c>
      <c r="H157" s="104" t="s">
        <v>399</v>
      </c>
      <c r="I157" s="104" t="s">
        <v>65</v>
      </c>
      <c r="J157" s="105">
        <v>32</v>
      </c>
      <c r="K157" s="105">
        <v>30</v>
      </c>
      <c r="L157" s="105">
        <v>62</v>
      </c>
      <c r="M157" s="105">
        <v>32</v>
      </c>
      <c r="N157" s="105">
        <v>30</v>
      </c>
      <c r="O157" s="105">
        <v>62</v>
      </c>
      <c r="P157" s="105">
        <v>3</v>
      </c>
      <c r="Q157" s="105">
        <v>22</v>
      </c>
      <c r="R157" s="105">
        <v>32</v>
      </c>
      <c r="S157" s="105">
        <v>54</v>
      </c>
      <c r="T157" s="105">
        <v>2</v>
      </c>
      <c r="U157" s="105">
        <v>15</v>
      </c>
      <c r="V157" s="105">
        <v>18</v>
      </c>
      <c r="W157" s="105">
        <v>33</v>
      </c>
      <c r="X157" s="105">
        <v>2</v>
      </c>
      <c r="Y157" s="105">
        <v>0</v>
      </c>
      <c r="Z157" s="105">
        <v>0</v>
      </c>
      <c r="AA157" s="105">
        <v>0</v>
      </c>
      <c r="AB157" s="105">
        <v>0</v>
      </c>
      <c r="AC157" s="105">
        <v>0</v>
      </c>
      <c r="AD157" s="105">
        <v>0</v>
      </c>
      <c r="AE157" s="105">
        <v>0</v>
      </c>
      <c r="AF157" s="105">
        <v>0</v>
      </c>
      <c r="AG157" s="105">
        <v>69</v>
      </c>
      <c r="AH157" s="105">
        <v>80</v>
      </c>
      <c r="AI157" s="105">
        <v>149</v>
      </c>
      <c r="AJ157" s="105">
        <v>7</v>
      </c>
      <c r="AK157" s="105">
        <v>15</v>
      </c>
      <c r="AL157" s="105">
        <v>20</v>
      </c>
      <c r="AM157" s="105">
        <v>35</v>
      </c>
      <c r="AN157" s="105">
        <v>0</v>
      </c>
      <c r="AO157" s="105">
        <v>0</v>
      </c>
      <c r="AP157" s="105">
        <v>0</v>
      </c>
      <c r="AQ157" s="105">
        <v>3</v>
      </c>
      <c r="AR157" s="105">
        <v>4</v>
      </c>
      <c r="AS157" s="106">
        <v>7</v>
      </c>
    </row>
    <row r="158" spans="1:45" x14ac:dyDescent="0.25">
      <c r="A158" s="103" t="s">
        <v>445</v>
      </c>
      <c r="B158" s="104" t="s">
        <v>446</v>
      </c>
      <c r="C158" s="104" t="s">
        <v>447</v>
      </c>
      <c r="D158" s="104" t="s">
        <v>170</v>
      </c>
      <c r="E158" s="104" t="s">
        <v>171</v>
      </c>
      <c r="F158" s="104" t="s">
        <v>12</v>
      </c>
      <c r="G158" s="104" t="s">
        <v>398</v>
      </c>
      <c r="H158" s="104" t="s">
        <v>399</v>
      </c>
      <c r="I158" s="104" t="s">
        <v>65</v>
      </c>
      <c r="J158" s="105">
        <v>18</v>
      </c>
      <c r="K158" s="105">
        <v>21</v>
      </c>
      <c r="L158" s="105">
        <v>39</v>
      </c>
      <c r="M158" s="105">
        <v>18</v>
      </c>
      <c r="N158" s="105">
        <v>21</v>
      </c>
      <c r="O158" s="105">
        <v>39</v>
      </c>
      <c r="P158" s="105">
        <v>2</v>
      </c>
      <c r="Q158" s="105">
        <v>24</v>
      </c>
      <c r="R158" s="105">
        <v>20</v>
      </c>
      <c r="S158" s="105">
        <v>44</v>
      </c>
      <c r="T158" s="105">
        <v>2</v>
      </c>
      <c r="U158" s="105">
        <v>19</v>
      </c>
      <c r="V158" s="105">
        <v>21</v>
      </c>
      <c r="W158" s="105">
        <v>40</v>
      </c>
      <c r="X158" s="105">
        <v>1</v>
      </c>
      <c r="Y158" s="105">
        <v>0</v>
      </c>
      <c r="Z158" s="105">
        <v>0</v>
      </c>
      <c r="AA158" s="105">
        <v>0</v>
      </c>
      <c r="AB158" s="105">
        <v>0</v>
      </c>
      <c r="AC158" s="105">
        <v>0</v>
      </c>
      <c r="AD158" s="105">
        <v>0</v>
      </c>
      <c r="AE158" s="105">
        <v>0</v>
      </c>
      <c r="AF158" s="105">
        <v>0</v>
      </c>
      <c r="AG158" s="105">
        <v>61</v>
      </c>
      <c r="AH158" s="105">
        <v>62</v>
      </c>
      <c r="AI158" s="105">
        <v>123</v>
      </c>
      <c r="AJ158" s="105">
        <v>5</v>
      </c>
      <c r="AK158" s="105">
        <v>12</v>
      </c>
      <c r="AL158" s="105">
        <v>16</v>
      </c>
      <c r="AM158" s="105">
        <v>28</v>
      </c>
      <c r="AN158" s="105">
        <v>0</v>
      </c>
      <c r="AO158" s="105">
        <v>0</v>
      </c>
      <c r="AP158" s="105">
        <v>0</v>
      </c>
      <c r="AQ158" s="105">
        <v>5</v>
      </c>
      <c r="AR158" s="105">
        <v>3</v>
      </c>
      <c r="AS158" s="106">
        <v>8</v>
      </c>
    </row>
    <row r="159" spans="1:45" x14ac:dyDescent="0.25">
      <c r="A159" s="103" t="s">
        <v>181</v>
      </c>
      <c r="B159" s="104" t="s">
        <v>448</v>
      </c>
      <c r="C159" s="104" t="s">
        <v>449</v>
      </c>
      <c r="D159" s="104" t="s">
        <v>165</v>
      </c>
      <c r="E159" s="104" t="s">
        <v>171</v>
      </c>
      <c r="F159" s="104" t="s">
        <v>12</v>
      </c>
      <c r="G159" s="104" t="s">
        <v>398</v>
      </c>
      <c r="H159" s="104" t="s">
        <v>399</v>
      </c>
      <c r="I159" s="104" t="s">
        <v>65</v>
      </c>
      <c r="J159" s="105">
        <v>77</v>
      </c>
      <c r="K159" s="105">
        <v>71</v>
      </c>
      <c r="L159" s="105">
        <v>148</v>
      </c>
      <c r="M159" s="105">
        <v>80</v>
      </c>
      <c r="N159" s="105">
        <v>73</v>
      </c>
      <c r="O159" s="105">
        <v>153</v>
      </c>
      <c r="P159" s="105">
        <v>7</v>
      </c>
      <c r="Q159" s="105">
        <v>101</v>
      </c>
      <c r="R159" s="105">
        <v>101</v>
      </c>
      <c r="S159" s="105">
        <v>202</v>
      </c>
      <c r="T159" s="105">
        <v>8</v>
      </c>
      <c r="U159" s="105">
        <v>70</v>
      </c>
      <c r="V159" s="105">
        <v>70</v>
      </c>
      <c r="W159" s="105">
        <v>140</v>
      </c>
      <c r="X159" s="105">
        <v>6</v>
      </c>
      <c r="Y159" s="105">
        <v>0</v>
      </c>
      <c r="Z159" s="105">
        <v>0</v>
      </c>
      <c r="AA159" s="105">
        <v>0</v>
      </c>
      <c r="AB159" s="105">
        <v>0</v>
      </c>
      <c r="AC159" s="105">
        <v>0</v>
      </c>
      <c r="AD159" s="105">
        <v>0</v>
      </c>
      <c r="AE159" s="105">
        <v>0</v>
      </c>
      <c r="AF159" s="105">
        <v>0</v>
      </c>
      <c r="AG159" s="105">
        <v>251</v>
      </c>
      <c r="AH159" s="105">
        <v>244</v>
      </c>
      <c r="AI159" s="105">
        <v>495</v>
      </c>
      <c r="AJ159" s="105">
        <v>21</v>
      </c>
      <c r="AK159" s="105">
        <v>18</v>
      </c>
      <c r="AL159" s="105">
        <v>42</v>
      </c>
      <c r="AM159" s="105">
        <v>60</v>
      </c>
      <c r="AN159" s="105">
        <v>0</v>
      </c>
      <c r="AO159" s="105">
        <v>0</v>
      </c>
      <c r="AP159" s="105">
        <v>0</v>
      </c>
      <c r="AQ159" s="105">
        <v>15</v>
      </c>
      <c r="AR159" s="105">
        <v>14</v>
      </c>
      <c r="AS159" s="106">
        <v>29</v>
      </c>
    </row>
    <row r="160" spans="1:45" x14ac:dyDescent="0.25">
      <c r="A160" s="103" t="s">
        <v>181</v>
      </c>
      <c r="B160" s="104" t="s">
        <v>450</v>
      </c>
      <c r="C160" s="104" t="s">
        <v>451</v>
      </c>
      <c r="D160" s="104" t="s">
        <v>165</v>
      </c>
      <c r="E160" s="104" t="s">
        <v>171</v>
      </c>
      <c r="F160" s="104" t="s">
        <v>12</v>
      </c>
      <c r="G160" s="104" t="s">
        <v>398</v>
      </c>
      <c r="H160" s="104" t="s">
        <v>399</v>
      </c>
      <c r="I160" s="104" t="s">
        <v>65</v>
      </c>
      <c r="J160" s="105">
        <v>144</v>
      </c>
      <c r="K160" s="105">
        <v>119</v>
      </c>
      <c r="L160" s="105">
        <v>263</v>
      </c>
      <c r="M160" s="105">
        <v>150</v>
      </c>
      <c r="N160" s="105">
        <v>123</v>
      </c>
      <c r="O160" s="105">
        <v>273</v>
      </c>
      <c r="P160" s="105">
        <v>8</v>
      </c>
      <c r="Q160" s="105">
        <v>144</v>
      </c>
      <c r="R160" s="105">
        <v>137</v>
      </c>
      <c r="S160" s="105">
        <v>281</v>
      </c>
      <c r="T160" s="105">
        <v>8</v>
      </c>
      <c r="U160" s="105">
        <v>122</v>
      </c>
      <c r="V160" s="105">
        <v>118</v>
      </c>
      <c r="W160" s="105">
        <v>240</v>
      </c>
      <c r="X160" s="105">
        <v>8</v>
      </c>
      <c r="Y160" s="105">
        <v>0</v>
      </c>
      <c r="Z160" s="105">
        <v>0</v>
      </c>
      <c r="AA160" s="105">
        <v>0</v>
      </c>
      <c r="AB160" s="105">
        <v>0</v>
      </c>
      <c r="AC160" s="105">
        <v>0</v>
      </c>
      <c r="AD160" s="105">
        <v>0</v>
      </c>
      <c r="AE160" s="105">
        <v>0</v>
      </c>
      <c r="AF160" s="105">
        <v>0</v>
      </c>
      <c r="AG160" s="105">
        <v>416</v>
      </c>
      <c r="AH160" s="105">
        <v>378</v>
      </c>
      <c r="AI160" s="105">
        <v>794</v>
      </c>
      <c r="AJ160" s="105">
        <v>24</v>
      </c>
      <c r="AK160" s="105">
        <v>48</v>
      </c>
      <c r="AL160" s="105">
        <v>81</v>
      </c>
      <c r="AM160" s="105">
        <v>129</v>
      </c>
      <c r="AN160" s="105">
        <v>0</v>
      </c>
      <c r="AO160" s="105">
        <v>0</v>
      </c>
      <c r="AP160" s="105">
        <v>0</v>
      </c>
      <c r="AQ160" s="105">
        <v>23</v>
      </c>
      <c r="AR160" s="105">
        <v>12</v>
      </c>
      <c r="AS160" s="106">
        <v>35</v>
      </c>
    </row>
    <row r="161" spans="1:45" x14ac:dyDescent="0.25">
      <c r="A161" s="103" t="s">
        <v>162</v>
      </c>
      <c r="B161" s="104" t="s">
        <v>452</v>
      </c>
      <c r="C161" s="104" t="s">
        <v>453</v>
      </c>
      <c r="D161" s="104" t="s">
        <v>170</v>
      </c>
      <c r="E161" s="104" t="s">
        <v>171</v>
      </c>
      <c r="F161" s="104" t="s">
        <v>12</v>
      </c>
      <c r="G161" s="104" t="s">
        <v>398</v>
      </c>
      <c r="H161" s="104" t="s">
        <v>399</v>
      </c>
      <c r="I161" s="104" t="s">
        <v>65</v>
      </c>
      <c r="J161" s="105">
        <v>88</v>
      </c>
      <c r="K161" s="105">
        <v>112</v>
      </c>
      <c r="L161" s="105">
        <v>200</v>
      </c>
      <c r="M161" s="105">
        <v>88</v>
      </c>
      <c r="N161" s="105">
        <v>112</v>
      </c>
      <c r="O161" s="105">
        <v>200</v>
      </c>
      <c r="P161" s="105">
        <v>4</v>
      </c>
      <c r="Q161" s="105">
        <v>77</v>
      </c>
      <c r="R161" s="105">
        <v>73</v>
      </c>
      <c r="S161" s="105">
        <v>150</v>
      </c>
      <c r="T161" s="105">
        <v>3</v>
      </c>
      <c r="U161" s="105">
        <v>58</v>
      </c>
      <c r="V161" s="105">
        <v>78</v>
      </c>
      <c r="W161" s="105">
        <v>136</v>
      </c>
      <c r="X161" s="105">
        <v>3</v>
      </c>
      <c r="Y161" s="105">
        <v>0</v>
      </c>
      <c r="Z161" s="105">
        <v>0</v>
      </c>
      <c r="AA161" s="105">
        <v>0</v>
      </c>
      <c r="AB161" s="105">
        <v>0</v>
      </c>
      <c r="AC161" s="105">
        <v>0</v>
      </c>
      <c r="AD161" s="105">
        <v>0</v>
      </c>
      <c r="AE161" s="105">
        <v>0</v>
      </c>
      <c r="AF161" s="105">
        <v>0</v>
      </c>
      <c r="AG161" s="105">
        <v>223</v>
      </c>
      <c r="AH161" s="105">
        <v>263</v>
      </c>
      <c r="AI161" s="105">
        <v>486</v>
      </c>
      <c r="AJ161" s="105">
        <v>10</v>
      </c>
      <c r="AK161" s="105">
        <v>52</v>
      </c>
      <c r="AL161" s="105">
        <v>81</v>
      </c>
      <c r="AM161" s="105">
        <v>133</v>
      </c>
      <c r="AN161" s="105">
        <v>0</v>
      </c>
      <c r="AO161" s="105">
        <v>0</v>
      </c>
      <c r="AP161" s="105">
        <v>0</v>
      </c>
      <c r="AQ161" s="105">
        <v>9</v>
      </c>
      <c r="AR161" s="105">
        <v>5</v>
      </c>
      <c r="AS161" s="106">
        <v>14</v>
      </c>
    </row>
    <row r="162" spans="1:45" x14ac:dyDescent="0.25">
      <c r="A162" s="103" t="s">
        <v>162</v>
      </c>
      <c r="B162" s="104" t="s">
        <v>452</v>
      </c>
      <c r="C162" s="104" t="s">
        <v>453</v>
      </c>
      <c r="D162" s="104" t="s">
        <v>165</v>
      </c>
      <c r="E162" s="104" t="s">
        <v>171</v>
      </c>
      <c r="F162" s="104" t="s">
        <v>12</v>
      </c>
      <c r="G162" s="104" t="s">
        <v>398</v>
      </c>
      <c r="H162" s="104" t="s">
        <v>399</v>
      </c>
      <c r="I162" s="104" t="s">
        <v>65</v>
      </c>
      <c r="J162" s="105">
        <v>47</v>
      </c>
      <c r="K162" s="105">
        <v>42</v>
      </c>
      <c r="L162" s="105">
        <v>89</v>
      </c>
      <c r="M162" s="105">
        <v>47</v>
      </c>
      <c r="N162" s="105">
        <v>42</v>
      </c>
      <c r="O162" s="105">
        <v>89</v>
      </c>
      <c r="P162" s="105">
        <v>2</v>
      </c>
      <c r="Q162" s="105">
        <v>50</v>
      </c>
      <c r="R162" s="105">
        <v>37</v>
      </c>
      <c r="S162" s="105">
        <v>87</v>
      </c>
      <c r="T162" s="105">
        <v>2</v>
      </c>
      <c r="U162" s="105">
        <v>29</v>
      </c>
      <c r="V162" s="105">
        <v>30</v>
      </c>
      <c r="W162" s="105">
        <v>59</v>
      </c>
      <c r="X162" s="105">
        <v>2</v>
      </c>
      <c r="Y162" s="105">
        <v>0</v>
      </c>
      <c r="Z162" s="105">
        <v>0</v>
      </c>
      <c r="AA162" s="105">
        <v>0</v>
      </c>
      <c r="AB162" s="105">
        <v>0</v>
      </c>
      <c r="AC162" s="105">
        <v>0</v>
      </c>
      <c r="AD162" s="105">
        <v>0</v>
      </c>
      <c r="AE162" s="105">
        <v>0</v>
      </c>
      <c r="AF162" s="105">
        <v>0</v>
      </c>
      <c r="AG162" s="105">
        <v>126</v>
      </c>
      <c r="AH162" s="105">
        <v>109</v>
      </c>
      <c r="AI162" s="105">
        <v>235</v>
      </c>
      <c r="AJ162" s="105">
        <v>6</v>
      </c>
      <c r="AK162" s="105">
        <v>35</v>
      </c>
      <c r="AL162" s="105">
        <v>46</v>
      </c>
      <c r="AM162" s="105">
        <v>81</v>
      </c>
      <c r="AN162" s="105">
        <v>0</v>
      </c>
      <c r="AO162" s="105">
        <v>0</v>
      </c>
      <c r="AP162" s="105">
        <v>0</v>
      </c>
      <c r="AQ162" s="105">
        <v>8</v>
      </c>
      <c r="AR162" s="105">
        <v>4</v>
      </c>
      <c r="AS162" s="106">
        <v>12</v>
      </c>
    </row>
    <row r="163" spans="1:45" x14ac:dyDescent="0.25">
      <c r="A163" s="103" t="s">
        <v>454</v>
      </c>
      <c r="B163" s="104" t="s">
        <v>455</v>
      </c>
      <c r="C163" s="104" t="s">
        <v>456</v>
      </c>
      <c r="D163" s="104" t="s">
        <v>170</v>
      </c>
      <c r="E163" s="104" t="s">
        <v>171</v>
      </c>
      <c r="F163" s="104" t="s">
        <v>12</v>
      </c>
      <c r="G163" s="104" t="s">
        <v>398</v>
      </c>
      <c r="H163" s="104" t="s">
        <v>399</v>
      </c>
      <c r="I163" s="104" t="s">
        <v>65</v>
      </c>
      <c r="J163" s="105">
        <v>41</v>
      </c>
      <c r="K163" s="105">
        <v>22</v>
      </c>
      <c r="L163" s="105">
        <v>63</v>
      </c>
      <c r="M163" s="105">
        <v>41</v>
      </c>
      <c r="N163" s="105">
        <v>22</v>
      </c>
      <c r="O163" s="105">
        <v>63</v>
      </c>
      <c r="P163" s="105">
        <v>3</v>
      </c>
      <c r="Q163" s="105">
        <v>38</v>
      </c>
      <c r="R163" s="105">
        <v>28</v>
      </c>
      <c r="S163" s="105">
        <v>66</v>
      </c>
      <c r="T163" s="105">
        <v>3</v>
      </c>
      <c r="U163" s="105">
        <v>23</v>
      </c>
      <c r="V163" s="105">
        <v>29</v>
      </c>
      <c r="W163" s="105">
        <v>52</v>
      </c>
      <c r="X163" s="105">
        <v>3</v>
      </c>
      <c r="Y163" s="105">
        <v>0</v>
      </c>
      <c r="Z163" s="105">
        <v>0</v>
      </c>
      <c r="AA163" s="105">
        <v>0</v>
      </c>
      <c r="AB163" s="105">
        <v>0</v>
      </c>
      <c r="AC163" s="105">
        <v>0</v>
      </c>
      <c r="AD163" s="105">
        <v>0</v>
      </c>
      <c r="AE163" s="105">
        <v>0</v>
      </c>
      <c r="AF163" s="105">
        <v>0</v>
      </c>
      <c r="AG163" s="105">
        <v>102</v>
      </c>
      <c r="AH163" s="105">
        <v>79</v>
      </c>
      <c r="AI163" s="105">
        <v>181</v>
      </c>
      <c r="AJ163" s="105">
        <v>9</v>
      </c>
      <c r="AK163" s="105">
        <v>32</v>
      </c>
      <c r="AL163" s="105">
        <v>26</v>
      </c>
      <c r="AM163" s="105">
        <v>58</v>
      </c>
      <c r="AN163" s="105">
        <v>0</v>
      </c>
      <c r="AO163" s="105">
        <v>0</v>
      </c>
      <c r="AP163" s="105">
        <v>0</v>
      </c>
      <c r="AQ163" s="105">
        <v>7</v>
      </c>
      <c r="AR163" s="105">
        <v>5</v>
      </c>
      <c r="AS163" s="106">
        <v>12</v>
      </c>
    </row>
    <row r="164" spans="1:45" x14ac:dyDescent="0.25">
      <c r="A164" s="103" t="s">
        <v>181</v>
      </c>
      <c r="B164" s="104" t="s">
        <v>457</v>
      </c>
      <c r="C164" s="104" t="s">
        <v>458</v>
      </c>
      <c r="D164" s="104" t="s">
        <v>170</v>
      </c>
      <c r="E164" s="104" t="s">
        <v>171</v>
      </c>
      <c r="F164" s="104" t="s">
        <v>12</v>
      </c>
      <c r="G164" s="104" t="s">
        <v>398</v>
      </c>
      <c r="H164" s="104" t="s">
        <v>399</v>
      </c>
      <c r="I164" s="104" t="s">
        <v>65</v>
      </c>
      <c r="J164" s="105">
        <v>152</v>
      </c>
      <c r="K164" s="105">
        <v>225</v>
      </c>
      <c r="L164" s="105">
        <v>377</v>
      </c>
      <c r="M164" s="105">
        <v>152</v>
      </c>
      <c r="N164" s="105">
        <v>225</v>
      </c>
      <c r="O164" s="105">
        <v>377</v>
      </c>
      <c r="P164" s="105">
        <v>9</v>
      </c>
      <c r="Q164" s="105">
        <v>134</v>
      </c>
      <c r="R164" s="105">
        <v>209</v>
      </c>
      <c r="S164" s="105">
        <v>343</v>
      </c>
      <c r="T164" s="105">
        <v>8</v>
      </c>
      <c r="U164" s="105">
        <v>92</v>
      </c>
      <c r="V164" s="105">
        <v>135</v>
      </c>
      <c r="W164" s="105">
        <v>227</v>
      </c>
      <c r="X164" s="105">
        <v>7</v>
      </c>
      <c r="Y164" s="105">
        <v>0</v>
      </c>
      <c r="Z164" s="105">
        <v>0</v>
      </c>
      <c r="AA164" s="105">
        <v>0</v>
      </c>
      <c r="AB164" s="105">
        <v>0</v>
      </c>
      <c r="AC164" s="105">
        <v>0</v>
      </c>
      <c r="AD164" s="105">
        <v>0</v>
      </c>
      <c r="AE164" s="105">
        <v>0</v>
      </c>
      <c r="AF164" s="105">
        <v>0</v>
      </c>
      <c r="AG164" s="105">
        <v>378</v>
      </c>
      <c r="AH164" s="105">
        <v>569</v>
      </c>
      <c r="AI164" s="105">
        <v>947</v>
      </c>
      <c r="AJ164" s="105">
        <v>24</v>
      </c>
      <c r="AK164" s="105">
        <v>104</v>
      </c>
      <c r="AL164" s="105">
        <v>183</v>
      </c>
      <c r="AM164" s="105">
        <v>287</v>
      </c>
      <c r="AN164" s="105">
        <v>0</v>
      </c>
      <c r="AO164" s="105">
        <v>0</v>
      </c>
      <c r="AP164" s="105">
        <v>0</v>
      </c>
      <c r="AQ164" s="105">
        <v>12</v>
      </c>
      <c r="AR164" s="105">
        <v>19</v>
      </c>
      <c r="AS164" s="106">
        <v>31</v>
      </c>
    </row>
    <row r="165" spans="1:45" x14ac:dyDescent="0.25">
      <c r="A165" s="103" t="s">
        <v>302</v>
      </c>
      <c r="B165" s="104" t="s">
        <v>459</v>
      </c>
      <c r="C165" s="104" t="s">
        <v>460</v>
      </c>
      <c r="D165" s="104" t="s">
        <v>170</v>
      </c>
      <c r="E165" s="104" t="s">
        <v>171</v>
      </c>
      <c r="F165" s="104" t="s">
        <v>12</v>
      </c>
      <c r="G165" s="104" t="s">
        <v>398</v>
      </c>
      <c r="H165" s="104" t="s">
        <v>399</v>
      </c>
      <c r="I165" s="104" t="s">
        <v>65</v>
      </c>
      <c r="J165" s="105">
        <v>53</v>
      </c>
      <c r="K165" s="105">
        <v>78</v>
      </c>
      <c r="L165" s="105">
        <v>131</v>
      </c>
      <c r="M165" s="105">
        <v>53</v>
      </c>
      <c r="N165" s="105">
        <v>78</v>
      </c>
      <c r="O165" s="105">
        <v>131</v>
      </c>
      <c r="P165" s="105">
        <v>6</v>
      </c>
      <c r="Q165" s="105">
        <v>44</v>
      </c>
      <c r="R165" s="105">
        <v>43</v>
      </c>
      <c r="S165" s="105">
        <v>87</v>
      </c>
      <c r="T165" s="105">
        <v>4</v>
      </c>
      <c r="U165" s="105">
        <v>47</v>
      </c>
      <c r="V165" s="105">
        <v>83</v>
      </c>
      <c r="W165" s="105">
        <v>130</v>
      </c>
      <c r="X165" s="105">
        <v>7</v>
      </c>
      <c r="Y165" s="105">
        <v>0</v>
      </c>
      <c r="Z165" s="105">
        <v>0</v>
      </c>
      <c r="AA165" s="105">
        <v>0</v>
      </c>
      <c r="AB165" s="105">
        <v>0</v>
      </c>
      <c r="AC165" s="105">
        <v>0</v>
      </c>
      <c r="AD165" s="105">
        <v>0</v>
      </c>
      <c r="AE165" s="105">
        <v>0</v>
      </c>
      <c r="AF165" s="105">
        <v>0</v>
      </c>
      <c r="AG165" s="105">
        <v>144</v>
      </c>
      <c r="AH165" s="105">
        <v>204</v>
      </c>
      <c r="AI165" s="105">
        <v>348</v>
      </c>
      <c r="AJ165" s="105">
        <v>17</v>
      </c>
      <c r="AK165" s="105">
        <v>137</v>
      </c>
      <c r="AL165" s="105">
        <v>188</v>
      </c>
      <c r="AM165" s="105">
        <v>325</v>
      </c>
      <c r="AN165" s="105">
        <v>0</v>
      </c>
      <c r="AO165" s="105">
        <v>0</v>
      </c>
      <c r="AP165" s="105">
        <v>0</v>
      </c>
      <c r="AQ165" s="105">
        <v>12</v>
      </c>
      <c r="AR165" s="105">
        <v>15</v>
      </c>
      <c r="AS165" s="106">
        <v>27</v>
      </c>
    </row>
    <row r="166" spans="1:45" x14ac:dyDescent="0.25">
      <c r="A166" s="103" t="s">
        <v>323</v>
      </c>
      <c r="B166" s="104" t="s">
        <v>461</v>
      </c>
      <c r="C166" s="104" t="s">
        <v>462</v>
      </c>
      <c r="D166" s="104" t="s">
        <v>170</v>
      </c>
      <c r="E166" s="104" t="s">
        <v>171</v>
      </c>
      <c r="F166" s="104" t="s">
        <v>12</v>
      </c>
      <c r="G166" s="104" t="s">
        <v>398</v>
      </c>
      <c r="H166" s="104" t="s">
        <v>399</v>
      </c>
      <c r="I166" s="104" t="s">
        <v>65</v>
      </c>
      <c r="J166" s="105">
        <v>59</v>
      </c>
      <c r="K166" s="105">
        <v>78</v>
      </c>
      <c r="L166" s="105">
        <v>137</v>
      </c>
      <c r="M166" s="105">
        <v>64</v>
      </c>
      <c r="N166" s="105">
        <v>83</v>
      </c>
      <c r="O166" s="105">
        <v>147</v>
      </c>
      <c r="P166" s="105">
        <v>5</v>
      </c>
      <c r="Q166" s="105">
        <v>69</v>
      </c>
      <c r="R166" s="105">
        <v>72</v>
      </c>
      <c r="S166" s="105">
        <v>141</v>
      </c>
      <c r="T166" s="105">
        <v>5</v>
      </c>
      <c r="U166" s="105">
        <v>34</v>
      </c>
      <c r="V166" s="105">
        <v>40</v>
      </c>
      <c r="W166" s="105">
        <v>74</v>
      </c>
      <c r="X166" s="105">
        <v>3</v>
      </c>
      <c r="Y166" s="105">
        <v>0</v>
      </c>
      <c r="Z166" s="105">
        <v>0</v>
      </c>
      <c r="AA166" s="105">
        <v>0</v>
      </c>
      <c r="AB166" s="105">
        <v>0</v>
      </c>
      <c r="AC166" s="105">
        <v>0</v>
      </c>
      <c r="AD166" s="105">
        <v>0</v>
      </c>
      <c r="AE166" s="105">
        <v>0</v>
      </c>
      <c r="AF166" s="105">
        <v>0</v>
      </c>
      <c r="AG166" s="105">
        <v>167</v>
      </c>
      <c r="AH166" s="105">
        <v>195</v>
      </c>
      <c r="AI166" s="105">
        <v>362</v>
      </c>
      <c r="AJ166" s="105">
        <v>13</v>
      </c>
      <c r="AK166" s="105">
        <v>37</v>
      </c>
      <c r="AL166" s="105">
        <v>39</v>
      </c>
      <c r="AM166" s="105">
        <v>76</v>
      </c>
      <c r="AN166" s="105">
        <v>0</v>
      </c>
      <c r="AO166" s="105">
        <v>0</v>
      </c>
      <c r="AP166" s="105">
        <v>0</v>
      </c>
      <c r="AQ166" s="105">
        <v>8</v>
      </c>
      <c r="AR166" s="105">
        <v>7</v>
      </c>
      <c r="AS166" s="106">
        <v>15</v>
      </c>
    </row>
    <row r="167" spans="1:45" x14ac:dyDescent="0.25">
      <c r="A167" s="103" t="s">
        <v>307</v>
      </c>
      <c r="B167" s="104" t="s">
        <v>463</v>
      </c>
      <c r="C167" s="104" t="s">
        <v>464</v>
      </c>
      <c r="D167" s="104" t="s">
        <v>170</v>
      </c>
      <c r="E167" s="104" t="s">
        <v>171</v>
      </c>
      <c r="F167" s="104" t="s">
        <v>12</v>
      </c>
      <c r="G167" s="104" t="s">
        <v>398</v>
      </c>
      <c r="H167" s="104" t="s">
        <v>399</v>
      </c>
      <c r="I167" s="104" t="s">
        <v>65</v>
      </c>
      <c r="J167" s="105">
        <v>35</v>
      </c>
      <c r="K167" s="105">
        <v>58</v>
      </c>
      <c r="L167" s="105">
        <v>93</v>
      </c>
      <c r="M167" s="105">
        <v>35</v>
      </c>
      <c r="N167" s="105">
        <v>58</v>
      </c>
      <c r="O167" s="105">
        <v>93</v>
      </c>
      <c r="P167" s="105">
        <v>4</v>
      </c>
      <c r="Q167" s="105">
        <v>27</v>
      </c>
      <c r="R167" s="105">
        <v>34</v>
      </c>
      <c r="S167" s="105">
        <v>61</v>
      </c>
      <c r="T167" s="105">
        <v>3</v>
      </c>
      <c r="U167" s="105">
        <v>33</v>
      </c>
      <c r="V167" s="105">
        <v>47</v>
      </c>
      <c r="W167" s="105">
        <v>80</v>
      </c>
      <c r="X167" s="105">
        <v>4</v>
      </c>
      <c r="Y167" s="105">
        <v>0</v>
      </c>
      <c r="Z167" s="105">
        <v>0</v>
      </c>
      <c r="AA167" s="105">
        <v>0</v>
      </c>
      <c r="AB167" s="105">
        <v>0</v>
      </c>
      <c r="AC167" s="105">
        <v>0</v>
      </c>
      <c r="AD167" s="105">
        <v>0</v>
      </c>
      <c r="AE167" s="105">
        <v>0</v>
      </c>
      <c r="AF167" s="105">
        <v>0</v>
      </c>
      <c r="AG167" s="105">
        <v>95</v>
      </c>
      <c r="AH167" s="105">
        <v>139</v>
      </c>
      <c r="AI167" s="105">
        <v>234</v>
      </c>
      <c r="AJ167" s="105">
        <v>11</v>
      </c>
      <c r="AK167" s="105">
        <v>37</v>
      </c>
      <c r="AL167" s="105">
        <v>36</v>
      </c>
      <c r="AM167" s="105">
        <v>73</v>
      </c>
      <c r="AN167" s="105">
        <v>0</v>
      </c>
      <c r="AO167" s="105">
        <v>0</v>
      </c>
      <c r="AP167" s="105">
        <v>0</v>
      </c>
      <c r="AQ167" s="105">
        <v>6</v>
      </c>
      <c r="AR167" s="105">
        <v>8</v>
      </c>
      <c r="AS167" s="106">
        <v>14</v>
      </c>
    </row>
    <row r="168" spans="1:45" x14ac:dyDescent="0.25">
      <c r="A168" s="103" t="s">
        <v>296</v>
      </c>
      <c r="B168" s="104" t="s">
        <v>465</v>
      </c>
      <c r="C168" s="104" t="s">
        <v>466</v>
      </c>
      <c r="D168" s="104" t="s">
        <v>170</v>
      </c>
      <c r="E168" s="104" t="s">
        <v>171</v>
      </c>
      <c r="F168" s="104" t="s">
        <v>12</v>
      </c>
      <c r="G168" s="104" t="s">
        <v>398</v>
      </c>
      <c r="H168" s="104" t="s">
        <v>399</v>
      </c>
      <c r="I168" s="104" t="s">
        <v>65</v>
      </c>
      <c r="J168" s="105">
        <v>46</v>
      </c>
      <c r="K168" s="105">
        <v>82</v>
      </c>
      <c r="L168" s="105">
        <v>128</v>
      </c>
      <c r="M168" s="105">
        <v>48</v>
      </c>
      <c r="N168" s="105">
        <v>83</v>
      </c>
      <c r="O168" s="105">
        <v>131</v>
      </c>
      <c r="P168" s="105">
        <v>5</v>
      </c>
      <c r="Q168" s="105">
        <v>63</v>
      </c>
      <c r="R168" s="105">
        <v>58</v>
      </c>
      <c r="S168" s="105">
        <v>121</v>
      </c>
      <c r="T168" s="105">
        <v>4</v>
      </c>
      <c r="U168" s="105">
        <v>44</v>
      </c>
      <c r="V168" s="105">
        <v>48</v>
      </c>
      <c r="W168" s="105">
        <v>92</v>
      </c>
      <c r="X168" s="105">
        <v>3</v>
      </c>
      <c r="Y168" s="105">
        <v>0</v>
      </c>
      <c r="Z168" s="105">
        <v>0</v>
      </c>
      <c r="AA168" s="105">
        <v>0</v>
      </c>
      <c r="AB168" s="105">
        <v>0</v>
      </c>
      <c r="AC168" s="105">
        <v>0</v>
      </c>
      <c r="AD168" s="105">
        <v>0</v>
      </c>
      <c r="AE168" s="105">
        <v>0</v>
      </c>
      <c r="AF168" s="105">
        <v>0</v>
      </c>
      <c r="AG168" s="105">
        <v>155</v>
      </c>
      <c r="AH168" s="105">
        <v>189</v>
      </c>
      <c r="AI168" s="105">
        <v>344</v>
      </c>
      <c r="AJ168" s="105">
        <v>12</v>
      </c>
      <c r="AK168" s="105">
        <v>38</v>
      </c>
      <c r="AL168" s="105">
        <v>38</v>
      </c>
      <c r="AM168" s="105">
        <v>76</v>
      </c>
      <c r="AN168" s="105">
        <v>0</v>
      </c>
      <c r="AO168" s="105">
        <v>0</v>
      </c>
      <c r="AP168" s="105">
        <v>0</v>
      </c>
      <c r="AQ168" s="105">
        <v>10</v>
      </c>
      <c r="AR168" s="105">
        <v>5</v>
      </c>
      <c r="AS168" s="106">
        <v>15</v>
      </c>
    </row>
    <row r="169" spans="1:45" x14ac:dyDescent="0.25">
      <c r="A169" s="103" t="s">
        <v>181</v>
      </c>
      <c r="B169" s="104" t="s">
        <v>467</v>
      </c>
      <c r="C169" s="104" t="s">
        <v>468</v>
      </c>
      <c r="D169" s="104" t="s">
        <v>170</v>
      </c>
      <c r="E169" s="104" t="s">
        <v>171</v>
      </c>
      <c r="F169" s="104" t="s">
        <v>12</v>
      </c>
      <c r="G169" s="104" t="s">
        <v>398</v>
      </c>
      <c r="H169" s="104" t="s">
        <v>399</v>
      </c>
      <c r="I169" s="104" t="s">
        <v>65</v>
      </c>
      <c r="J169" s="105">
        <v>175</v>
      </c>
      <c r="K169" s="105">
        <v>219</v>
      </c>
      <c r="L169" s="105">
        <v>394</v>
      </c>
      <c r="M169" s="105">
        <v>175</v>
      </c>
      <c r="N169" s="105">
        <v>219</v>
      </c>
      <c r="O169" s="105">
        <v>394</v>
      </c>
      <c r="P169" s="105">
        <v>10</v>
      </c>
      <c r="Q169" s="105">
        <v>148</v>
      </c>
      <c r="R169" s="105">
        <v>202</v>
      </c>
      <c r="S169" s="105">
        <v>350</v>
      </c>
      <c r="T169" s="105">
        <v>8</v>
      </c>
      <c r="U169" s="105">
        <v>132</v>
      </c>
      <c r="V169" s="105">
        <v>173</v>
      </c>
      <c r="W169" s="105">
        <v>305</v>
      </c>
      <c r="X169" s="105">
        <v>7</v>
      </c>
      <c r="Y169" s="105">
        <v>0</v>
      </c>
      <c r="Z169" s="105">
        <v>0</v>
      </c>
      <c r="AA169" s="105">
        <v>0</v>
      </c>
      <c r="AB169" s="105">
        <v>0</v>
      </c>
      <c r="AC169" s="105">
        <v>0</v>
      </c>
      <c r="AD169" s="105">
        <v>0</v>
      </c>
      <c r="AE169" s="105">
        <v>0</v>
      </c>
      <c r="AF169" s="105">
        <v>0</v>
      </c>
      <c r="AG169" s="105">
        <v>455</v>
      </c>
      <c r="AH169" s="105">
        <v>594</v>
      </c>
      <c r="AI169" s="105">
        <v>1049</v>
      </c>
      <c r="AJ169" s="105">
        <v>25</v>
      </c>
      <c r="AK169" s="105">
        <v>0</v>
      </c>
      <c r="AL169" s="105">
        <v>0</v>
      </c>
      <c r="AM169" s="105">
        <v>0</v>
      </c>
      <c r="AN169" s="105">
        <v>0</v>
      </c>
      <c r="AO169" s="105">
        <v>0</v>
      </c>
      <c r="AP169" s="105">
        <v>0</v>
      </c>
      <c r="AQ169" s="105">
        <v>11</v>
      </c>
      <c r="AR169" s="105">
        <v>19</v>
      </c>
      <c r="AS169" s="106">
        <v>30</v>
      </c>
    </row>
    <row r="170" spans="1:45" x14ac:dyDescent="0.25">
      <c r="A170" s="103" t="s">
        <v>270</v>
      </c>
      <c r="B170" s="104" t="s">
        <v>469</v>
      </c>
      <c r="C170" s="104" t="s">
        <v>470</v>
      </c>
      <c r="D170" s="104" t="s">
        <v>170</v>
      </c>
      <c r="E170" s="104" t="s">
        <v>171</v>
      </c>
      <c r="F170" s="104" t="s">
        <v>12</v>
      </c>
      <c r="G170" s="104" t="s">
        <v>398</v>
      </c>
      <c r="H170" s="104" t="s">
        <v>399</v>
      </c>
      <c r="I170" s="104" t="s">
        <v>65</v>
      </c>
      <c r="J170" s="105">
        <v>45</v>
      </c>
      <c r="K170" s="105">
        <v>69</v>
      </c>
      <c r="L170" s="105">
        <v>114</v>
      </c>
      <c r="M170" s="105">
        <v>45</v>
      </c>
      <c r="N170" s="105">
        <v>69</v>
      </c>
      <c r="O170" s="105">
        <v>114</v>
      </c>
      <c r="P170" s="105">
        <v>5</v>
      </c>
      <c r="Q170" s="105">
        <v>53</v>
      </c>
      <c r="R170" s="105">
        <v>55</v>
      </c>
      <c r="S170" s="105">
        <v>108</v>
      </c>
      <c r="T170" s="105">
        <v>4</v>
      </c>
      <c r="U170" s="105">
        <v>33</v>
      </c>
      <c r="V170" s="105">
        <v>56</v>
      </c>
      <c r="W170" s="105">
        <v>89</v>
      </c>
      <c r="X170" s="105">
        <v>3</v>
      </c>
      <c r="Y170" s="105">
        <v>0</v>
      </c>
      <c r="Z170" s="105">
        <v>0</v>
      </c>
      <c r="AA170" s="105">
        <v>0</v>
      </c>
      <c r="AB170" s="105">
        <v>0</v>
      </c>
      <c r="AC170" s="105">
        <v>0</v>
      </c>
      <c r="AD170" s="105">
        <v>0</v>
      </c>
      <c r="AE170" s="105">
        <v>0</v>
      </c>
      <c r="AF170" s="105">
        <v>0</v>
      </c>
      <c r="AG170" s="105">
        <v>131</v>
      </c>
      <c r="AH170" s="105">
        <v>180</v>
      </c>
      <c r="AI170" s="105">
        <v>311</v>
      </c>
      <c r="AJ170" s="105">
        <v>12</v>
      </c>
      <c r="AK170" s="105">
        <v>34</v>
      </c>
      <c r="AL170" s="105">
        <v>57</v>
      </c>
      <c r="AM170" s="105">
        <v>91</v>
      </c>
      <c r="AN170" s="105">
        <v>0</v>
      </c>
      <c r="AO170" s="105">
        <v>0</v>
      </c>
      <c r="AP170" s="105">
        <v>0</v>
      </c>
      <c r="AQ170" s="105">
        <v>5</v>
      </c>
      <c r="AR170" s="105">
        <v>7</v>
      </c>
      <c r="AS170" s="106">
        <v>12</v>
      </c>
    </row>
    <row r="171" spans="1:45" x14ac:dyDescent="0.25">
      <c r="A171" s="103" t="s">
        <v>181</v>
      </c>
      <c r="B171" s="104" t="s">
        <v>471</v>
      </c>
      <c r="C171" s="104" t="s">
        <v>472</v>
      </c>
      <c r="D171" s="104" t="s">
        <v>170</v>
      </c>
      <c r="E171" s="104" t="s">
        <v>473</v>
      </c>
      <c r="F171" s="104" t="s">
        <v>12</v>
      </c>
      <c r="G171" s="104" t="s">
        <v>398</v>
      </c>
      <c r="H171" s="104" t="s">
        <v>399</v>
      </c>
      <c r="I171" s="104" t="s">
        <v>65</v>
      </c>
      <c r="J171" s="105">
        <v>234</v>
      </c>
      <c r="K171" s="105">
        <v>248</v>
      </c>
      <c r="L171" s="105">
        <v>482</v>
      </c>
      <c r="M171" s="105">
        <v>234</v>
      </c>
      <c r="N171" s="105">
        <v>248</v>
      </c>
      <c r="O171" s="105">
        <v>482</v>
      </c>
      <c r="P171" s="105">
        <v>10</v>
      </c>
      <c r="Q171" s="105">
        <v>174</v>
      </c>
      <c r="R171" s="105">
        <v>284</v>
      </c>
      <c r="S171" s="105">
        <v>458</v>
      </c>
      <c r="T171" s="105">
        <v>10</v>
      </c>
      <c r="U171" s="105">
        <v>146</v>
      </c>
      <c r="V171" s="105">
        <v>308</v>
      </c>
      <c r="W171" s="105">
        <v>454</v>
      </c>
      <c r="X171" s="105">
        <v>9</v>
      </c>
      <c r="Y171" s="105">
        <v>0</v>
      </c>
      <c r="Z171" s="105">
        <v>0</v>
      </c>
      <c r="AA171" s="105">
        <v>0</v>
      </c>
      <c r="AB171" s="105">
        <v>0</v>
      </c>
      <c r="AC171" s="105">
        <v>0</v>
      </c>
      <c r="AD171" s="105">
        <v>0</v>
      </c>
      <c r="AE171" s="105">
        <v>0</v>
      </c>
      <c r="AF171" s="105">
        <v>0</v>
      </c>
      <c r="AG171" s="105">
        <v>554</v>
      </c>
      <c r="AH171" s="105">
        <v>840</v>
      </c>
      <c r="AI171" s="105">
        <v>1394</v>
      </c>
      <c r="AJ171" s="105">
        <v>29</v>
      </c>
      <c r="AK171" s="105">
        <v>185</v>
      </c>
      <c r="AL171" s="105">
        <v>227</v>
      </c>
      <c r="AM171" s="105">
        <v>412</v>
      </c>
      <c r="AN171" s="105">
        <v>0</v>
      </c>
      <c r="AO171" s="105">
        <v>0</v>
      </c>
      <c r="AP171" s="105">
        <v>0</v>
      </c>
      <c r="AQ171" s="105">
        <v>16</v>
      </c>
      <c r="AR171" s="105">
        <v>41</v>
      </c>
      <c r="AS171" s="106">
        <v>57</v>
      </c>
    </row>
    <row r="172" spans="1:45" x14ac:dyDescent="0.25">
      <c r="A172" s="103" t="s">
        <v>181</v>
      </c>
      <c r="B172" s="104" t="s">
        <v>471</v>
      </c>
      <c r="C172" s="104" t="s">
        <v>472</v>
      </c>
      <c r="D172" s="104" t="s">
        <v>165</v>
      </c>
      <c r="E172" s="104" t="s">
        <v>473</v>
      </c>
      <c r="F172" s="104" t="s">
        <v>12</v>
      </c>
      <c r="G172" s="104" t="s">
        <v>398</v>
      </c>
      <c r="H172" s="104" t="s">
        <v>399</v>
      </c>
      <c r="I172" s="104" t="s">
        <v>65</v>
      </c>
      <c r="J172" s="105">
        <v>172</v>
      </c>
      <c r="K172" s="105">
        <v>272</v>
      </c>
      <c r="L172" s="105">
        <v>444</v>
      </c>
      <c r="M172" s="105">
        <v>172</v>
      </c>
      <c r="N172" s="105">
        <v>272</v>
      </c>
      <c r="O172" s="105">
        <v>444</v>
      </c>
      <c r="P172" s="105">
        <v>10</v>
      </c>
      <c r="Q172" s="105">
        <v>143</v>
      </c>
      <c r="R172" s="105">
        <v>235</v>
      </c>
      <c r="S172" s="105">
        <v>378</v>
      </c>
      <c r="T172" s="105">
        <v>10</v>
      </c>
      <c r="U172" s="105">
        <v>157</v>
      </c>
      <c r="V172" s="105">
        <v>201</v>
      </c>
      <c r="W172" s="105">
        <v>358</v>
      </c>
      <c r="X172" s="105">
        <v>9</v>
      </c>
      <c r="Y172" s="105">
        <v>0</v>
      </c>
      <c r="Z172" s="105">
        <v>0</v>
      </c>
      <c r="AA172" s="105">
        <v>0</v>
      </c>
      <c r="AB172" s="105">
        <v>0</v>
      </c>
      <c r="AC172" s="105">
        <v>0</v>
      </c>
      <c r="AD172" s="105">
        <v>0</v>
      </c>
      <c r="AE172" s="105">
        <v>0</v>
      </c>
      <c r="AF172" s="105">
        <v>0</v>
      </c>
      <c r="AG172" s="105">
        <v>472</v>
      </c>
      <c r="AH172" s="105">
        <v>708</v>
      </c>
      <c r="AI172" s="105">
        <v>1180</v>
      </c>
      <c r="AJ172" s="105">
        <v>29</v>
      </c>
      <c r="AK172" s="105">
        <v>130</v>
      </c>
      <c r="AL172" s="105">
        <v>227</v>
      </c>
      <c r="AM172" s="105">
        <v>357</v>
      </c>
      <c r="AN172" s="105">
        <v>0</v>
      </c>
      <c r="AO172" s="105">
        <v>0</v>
      </c>
      <c r="AP172" s="105">
        <v>0</v>
      </c>
      <c r="AQ172" s="105">
        <v>27</v>
      </c>
      <c r="AR172" s="105">
        <v>38</v>
      </c>
      <c r="AS172" s="106">
        <v>65</v>
      </c>
    </row>
    <row r="173" spans="1:45" x14ac:dyDescent="0.25">
      <c r="A173" s="103" t="s">
        <v>181</v>
      </c>
      <c r="B173" s="104" t="s">
        <v>474</v>
      </c>
      <c r="C173" s="104" t="s">
        <v>475</v>
      </c>
      <c r="D173" s="104" t="s">
        <v>170</v>
      </c>
      <c r="E173" s="104" t="s">
        <v>473</v>
      </c>
      <c r="F173" s="104" t="s">
        <v>12</v>
      </c>
      <c r="G173" s="104" t="s">
        <v>398</v>
      </c>
      <c r="H173" s="104" t="s">
        <v>399</v>
      </c>
      <c r="I173" s="104" t="s">
        <v>65</v>
      </c>
      <c r="J173" s="105">
        <v>219</v>
      </c>
      <c r="K173" s="105">
        <v>236</v>
      </c>
      <c r="L173" s="105">
        <v>455</v>
      </c>
      <c r="M173" s="105">
        <v>219</v>
      </c>
      <c r="N173" s="105">
        <v>236</v>
      </c>
      <c r="O173" s="105">
        <v>455</v>
      </c>
      <c r="P173" s="105">
        <v>10</v>
      </c>
      <c r="Q173" s="105">
        <v>117</v>
      </c>
      <c r="R173" s="105">
        <v>287</v>
      </c>
      <c r="S173" s="105">
        <v>404</v>
      </c>
      <c r="T173" s="105">
        <v>9</v>
      </c>
      <c r="U173" s="105">
        <v>113</v>
      </c>
      <c r="V173" s="105">
        <v>239</v>
      </c>
      <c r="W173" s="105">
        <v>352</v>
      </c>
      <c r="X173" s="105">
        <v>8</v>
      </c>
      <c r="Y173" s="105">
        <v>0</v>
      </c>
      <c r="Z173" s="105">
        <v>0</v>
      </c>
      <c r="AA173" s="105">
        <v>0</v>
      </c>
      <c r="AB173" s="105">
        <v>0</v>
      </c>
      <c r="AC173" s="105">
        <v>0</v>
      </c>
      <c r="AD173" s="105">
        <v>0</v>
      </c>
      <c r="AE173" s="105">
        <v>0</v>
      </c>
      <c r="AF173" s="105">
        <v>0</v>
      </c>
      <c r="AG173" s="105">
        <v>449</v>
      </c>
      <c r="AH173" s="105">
        <v>762</v>
      </c>
      <c r="AI173" s="105">
        <v>1211</v>
      </c>
      <c r="AJ173" s="105">
        <v>27</v>
      </c>
      <c r="AK173" s="105">
        <v>102</v>
      </c>
      <c r="AL173" s="105">
        <v>218</v>
      </c>
      <c r="AM173" s="105">
        <v>320</v>
      </c>
      <c r="AN173" s="105">
        <v>0</v>
      </c>
      <c r="AO173" s="105">
        <v>0</v>
      </c>
      <c r="AP173" s="105">
        <v>0</v>
      </c>
      <c r="AQ173" s="105">
        <v>24</v>
      </c>
      <c r="AR173" s="105">
        <v>34</v>
      </c>
      <c r="AS173" s="106">
        <v>58</v>
      </c>
    </row>
    <row r="174" spans="1:45" x14ac:dyDescent="0.25">
      <c r="A174" s="103" t="s">
        <v>181</v>
      </c>
      <c r="B174" s="104" t="s">
        <v>474</v>
      </c>
      <c r="C174" s="104" t="s">
        <v>475</v>
      </c>
      <c r="D174" s="104" t="s">
        <v>165</v>
      </c>
      <c r="E174" s="104" t="s">
        <v>473</v>
      </c>
      <c r="F174" s="104" t="s">
        <v>12</v>
      </c>
      <c r="G174" s="104" t="s">
        <v>398</v>
      </c>
      <c r="H174" s="104" t="s">
        <v>399</v>
      </c>
      <c r="I174" s="104" t="s">
        <v>65</v>
      </c>
      <c r="J174" s="105">
        <v>144</v>
      </c>
      <c r="K174" s="105">
        <v>367</v>
      </c>
      <c r="L174" s="105">
        <v>511</v>
      </c>
      <c r="M174" s="105">
        <v>144</v>
      </c>
      <c r="N174" s="105">
        <v>367</v>
      </c>
      <c r="O174" s="105">
        <v>511</v>
      </c>
      <c r="P174" s="105">
        <v>11</v>
      </c>
      <c r="Q174" s="105">
        <v>117</v>
      </c>
      <c r="R174" s="105">
        <v>212</v>
      </c>
      <c r="S174" s="105">
        <v>329</v>
      </c>
      <c r="T174" s="105">
        <v>8</v>
      </c>
      <c r="U174" s="105">
        <v>87</v>
      </c>
      <c r="V174" s="105">
        <v>162</v>
      </c>
      <c r="W174" s="105">
        <v>249</v>
      </c>
      <c r="X174" s="105">
        <v>6</v>
      </c>
      <c r="Y174" s="105">
        <v>0</v>
      </c>
      <c r="Z174" s="105">
        <v>0</v>
      </c>
      <c r="AA174" s="105">
        <v>0</v>
      </c>
      <c r="AB174" s="105">
        <v>0</v>
      </c>
      <c r="AC174" s="105">
        <v>0</v>
      </c>
      <c r="AD174" s="105">
        <v>0</v>
      </c>
      <c r="AE174" s="105">
        <v>0</v>
      </c>
      <c r="AF174" s="105">
        <v>0</v>
      </c>
      <c r="AG174" s="105">
        <v>348</v>
      </c>
      <c r="AH174" s="105">
        <v>741</v>
      </c>
      <c r="AI174" s="105">
        <v>1089</v>
      </c>
      <c r="AJ174" s="105">
        <v>25</v>
      </c>
      <c r="AK174" s="105">
        <v>78</v>
      </c>
      <c r="AL174" s="105">
        <v>165</v>
      </c>
      <c r="AM174" s="105">
        <v>243</v>
      </c>
      <c r="AN174" s="105">
        <v>0</v>
      </c>
      <c r="AO174" s="105">
        <v>0</v>
      </c>
      <c r="AP174" s="105">
        <v>0</v>
      </c>
      <c r="AQ174" s="105">
        <v>26</v>
      </c>
      <c r="AR174" s="105">
        <v>34</v>
      </c>
      <c r="AS174" s="106">
        <v>60</v>
      </c>
    </row>
    <row r="175" spans="1:45" x14ac:dyDescent="0.25">
      <c r="A175" s="103" t="s">
        <v>181</v>
      </c>
      <c r="B175" s="104" t="s">
        <v>476</v>
      </c>
      <c r="C175" s="104" t="s">
        <v>477</v>
      </c>
      <c r="D175" s="104" t="s">
        <v>170</v>
      </c>
      <c r="E175" s="104" t="s">
        <v>473</v>
      </c>
      <c r="F175" s="104" t="s">
        <v>12</v>
      </c>
      <c r="G175" s="104" t="s">
        <v>398</v>
      </c>
      <c r="H175" s="104" t="s">
        <v>399</v>
      </c>
      <c r="I175" s="104" t="s">
        <v>65</v>
      </c>
      <c r="J175" s="105">
        <v>174</v>
      </c>
      <c r="K175" s="105">
        <v>186</v>
      </c>
      <c r="L175" s="105">
        <v>360</v>
      </c>
      <c r="M175" s="105">
        <v>174</v>
      </c>
      <c r="N175" s="105">
        <v>186</v>
      </c>
      <c r="O175" s="105">
        <v>360</v>
      </c>
      <c r="P175" s="105">
        <v>8</v>
      </c>
      <c r="Q175" s="105">
        <v>129</v>
      </c>
      <c r="R175" s="105">
        <v>177</v>
      </c>
      <c r="S175" s="105">
        <v>306</v>
      </c>
      <c r="T175" s="105">
        <v>7</v>
      </c>
      <c r="U175" s="105">
        <v>125</v>
      </c>
      <c r="V175" s="105">
        <v>142</v>
      </c>
      <c r="W175" s="105">
        <v>267</v>
      </c>
      <c r="X175" s="105">
        <v>6</v>
      </c>
      <c r="Y175" s="105">
        <v>0</v>
      </c>
      <c r="Z175" s="105">
        <v>0</v>
      </c>
      <c r="AA175" s="105">
        <v>0</v>
      </c>
      <c r="AB175" s="105">
        <v>0</v>
      </c>
      <c r="AC175" s="105">
        <v>0</v>
      </c>
      <c r="AD175" s="105">
        <v>0</v>
      </c>
      <c r="AE175" s="105">
        <v>0</v>
      </c>
      <c r="AF175" s="105">
        <v>0</v>
      </c>
      <c r="AG175" s="105">
        <v>428</v>
      </c>
      <c r="AH175" s="105">
        <v>505</v>
      </c>
      <c r="AI175" s="105">
        <v>933</v>
      </c>
      <c r="AJ175" s="105">
        <v>21</v>
      </c>
      <c r="AK175" s="105">
        <v>84</v>
      </c>
      <c r="AL175" s="105">
        <v>145</v>
      </c>
      <c r="AM175" s="105">
        <v>229</v>
      </c>
      <c r="AN175" s="105">
        <v>0</v>
      </c>
      <c r="AO175" s="105">
        <v>0</v>
      </c>
      <c r="AP175" s="105">
        <v>0</v>
      </c>
      <c r="AQ175" s="105">
        <v>19</v>
      </c>
      <c r="AR175" s="105">
        <v>43</v>
      </c>
      <c r="AS175" s="106">
        <v>62</v>
      </c>
    </row>
    <row r="176" spans="1:45" x14ac:dyDescent="0.25">
      <c r="A176" s="103" t="s">
        <v>181</v>
      </c>
      <c r="B176" s="104" t="s">
        <v>476</v>
      </c>
      <c r="C176" s="104" t="s">
        <v>477</v>
      </c>
      <c r="D176" s="104" t="s">
        <v>165</v>
      </c>
      <c r="E176" s="104" t="s">
        <v>473</v>
      </c>
      <c r="F176" s="104" t="s">
        <v>12</v>
      </c>
      <c r="G176" s="104" t="s">
        <v>398</v>
      </c>
      <c r="H176" s="104" t="s">
        <v>399</v>
      </c>
      <c r="I176" s="104" t="s">
        <v>65</v>
      </c>
      <c r="J176" s="105">
        <v>132</v>
      </c>
      <c r="K176" s="105">
        <v>205</v>
      </c>
      <c r="L176" s="105">
        <v>337</v>
      </c>
      <c r="M176" s="105">
        <v>132</v>
      </c>
      <c r="N176" s="105">
        <v>205</v>
      </c>
      <c r="O176" s="105">
        <v>337</v>
      </c>
      <c r="P176" s="105">
        <v>9</v>
      </c>
      <c r="Q176" s="105">
        <v>143</v>
      </c>
      <c r="R176" s="105">
        <v>181</v>
      </c>
      <c r="S176" s="105">
        <v>324</v>
      </c>
      <c r="T176" s="105">
        <v>7</v>
      </c>
      <c r="U176" s="105">
        <v>98</v>
      </c>
      <c r="V176" s="105">
        <v>132</v>
      </c>
      <c r="W176" s="105">
        <v>230</v>
      </c>
      <c r="X176" s="105">
        <v>5</v>
      </c>
      <c r="Y176" s="105">
        <v>0</v>
      </c>
      <c r="Z176" s="105">
        <v>0</v>
      </c>
      <c r="AA176" s="105">
        <v>0</v>
      </c>
      <c r="AB176" s="105">
        <v>0</v>
      </c>
      <c r="AC176" s="105">
        <v>0</v>
      </c>
      <c r="AD176" s="105">
        <v>0</v>
      </c>
      <c r="AE176" s="105">
        <v>0</v>
      </c>
      <c r="AF176" s="105">
        <v>0</v>
      </c>
      <c r="AG176" s="105">
        <v>373</v>
      </c>
      <c r="AH176" s="105">
        <v>518</v>
      </c>
      <c r="AI176" s="105">
        <v>891</v>
      </c>
      <c r="AJ176" s="105">
        <v>21</v>
      </c>
      <c r="AK176" s="105">
        <v>59</v>
      </c>
      <c r="AL176" s="105">
        <v>99</v>
      </c>
      <c r="AM176" s="105">
        <v>158</v>
      </c>
      <c r="AN176" s="105">
        <v>0</v>
      </c>
      <c r="AO176" s="105">
        <v>0</v>
      </c>
      <c r="AP176" s="105">
        <v>0</v>
      </c>
      <c r="AQ176" s="105">
        <v>19</v>
      </c>
      <c r="AR176" s="105">
        <v>43</v>
      </c>
      <c r="AS176" s="106">
        <v>62</v>
      </c>
    </row>
    <row r="177" spans="1:45" x14ac:dyDescent="0.25">
      <c r="A177" s="103" t="s">
        <v>181</v>
      </c>
      <c r="B177" s="104" t="s">
        <v>478</v>
      </c>
      <c r="C177" s="104" t="s">
        <v>479</v>
      </c>
      <c r="D177" s="104" t="s">
        <v>170</v>
      </c>
      <c r="E177" s="104" t="s">
        <v>473</v>
      </c>
      <c r="F177" s="104" t="s">
        <v>12</v>
      </c>
      <c r="G177" s="104" t="s">
        <v>398</v>
      </c>
      <c r="H177" s="104" t="s">
        <v>399</v>
      </c>
      <c r="I177" s="104" t="s">
        <v>65</v>
      </c>
      <c r="J177" s="105">
        <v>173</v>
      </c>
      <c r="K177" s="105">
        <v>203</v>
      </c>
      <c r="L177" s="105">
        <v>376</v>
      </c>
      <c r="M177" s="105">
        <v>173</v>
      </c>
      <c r="N177" s="105">
        <v>203</v>
      </c>
      <c r="O177" s="105">
        <v>376</v>
      </c>
      <c r="P177" s="105">
        <v>8</v>
      </c>
      <c r="Q177" s="105">
        <v>151</v>
      </c>
      <c r="R177" s="105">
        <v>187</v>
      </c>
      <c r="S177" s="105">
        <v>338</v>
      </c>
      <c r="T177" s="105">
        <v>8</v>
      </c>
      <c r="U177" s="105">
        <v>139</v>
      </c>
      <c r="V177" s="105">
        <v>200</v>
      </c>
      <c r="W177" s="105">
        <v>339</v>
      </c>
      <c r="X177" s="105">
        <v>8</v>
      </c>
      <c r="Y177" s="105">
        <v>0</v>
      </c>
      <c r="Z177" s="105">
        <v>0</v>
      </c>
      <c r="AA177" s="105">
        <v>0</v>
      </c>
      <c r="AB177" s="105">
        <v>0</v>
      </c>
      <c r="AC177" s="105">
        <v>0</v>
      </c>
      <c r="AD177" s="105">
        <v>0</v>
      </c>
      <c r="AE177" s="105">
        <v>0</v>
      </c>
      <c r="AF177" s="105">
        <v>0</v>
      </c>
      <c r="AG177" s="105">
        <v>463</v>
      </c>
      <c r="AH177" s="105">
        <v>590</v>
      </c>
      <c r="AI177" s="105">
        <v>1053</v>
      </c>
      <c r="AJ177" s="105">
        <v>24</v>
      </c>
      <c r="AK177" s="105">
        <v>135</v>
      </c>
      <c r="AL177" s="105">
        <v>193</v>
      </c>
      <c r="AM177" s="105">
        <v>328</v>
      </c>
      <c r="AN177" s="105">
        <v>0</v>
      </c>
      <c r="AO177" s="105">
        <v>0</v>
      </c>
      <c r="AP177" s="105">
        <v>0</v>
      </c>
      <c r="AQ177" s="105">
        <v>15</v>
      </c>
      <c r="AR177" s="105">
        <v>28</v>
      </c>
      <c r="AS177" s="106">
        <v>43</v>
      </c>
    </row>
    <row r="178" spans="1:45" x14ac:dyDescent="0.25">
      <c r="A178" s="103" t="s">
        <v>181</v>
      </c>
      <c r="B178" s="104" t="s">
        <v>478</v>
      </c>
      <c r="C178" s="104" t="s">
        <v>479</v>
      </c>
      <c r="D178" s="104" t="s">
        <v>165</v>
      </c>
      <c r="E178" s="104" t="s">
        <v>473</v>
      </c>
      <c r="F178" s="104" t="s">
        <v>12</v>
      </c>
      <c r="G178" s="104" t="s">
        <v>398</v>
      </c>
      <c r="H178" s="104" t="s">
        <v>399</v>
      </c>
      <c r="I178" s="104" t="s">
        <v>65</v>
      </c>
      <c r="J178" s="105">
        <v>151</v>
      </c>
      <c r="K178" s="105">
        <v>266</v>
      </c>
      <c r="L178" s="105">
        <v>417</v>
      </c>
      <c r="M178" s="105">
        <v>151</v>
      </c>
      <c r="N178" s="105">
        <v>266</v>
      </c>
      <c r="O178" s="105">
        <v>417</v>
      </c>
      <c r="P178" s="105">
        <v>10</v>
      </c>
      <c r="Q178" s="105">
        <v>150</v>
      </c>
      <c r="R178" s="105">
        <v>163</v>
      </c>
      <c r="S178" s="105">
        <v>313</v>
      </c>
      <c r="T178" s="105">
        <v>8</v>
      </c>
      <c r="U178" s="105">
        <v>127</v>
      </c>
      <c r="V178" s="105">
        <v>182</v>
      </c>
      <c r="W178" s="105">
        <v>309</v>
      </c>
      <c r="X178" s="105">
        <v>6</v>
      </c>
      <c r="Y178" s="105">
        <v>0</v>
      </c>
      <c r="Z178" s="105">
        <v>0</v>
      </c>
      <c r="AA178" s="105">
        <v>0</v>
      </c>
      <c r="AB178" s="105">
        <v>0</v>
      </c>
      <c r="AC178" s="105">
        <v>0</v>
      </c>
      <c r="AD178" s="105">
        <v>0</v>
      </c>
      <c r="AE178" s="105">
        <v>0</v>
      </c>
      <c r="AF178" s="105">
        <v>0</v>
      </c>
      <c r="AG178" s="105">
        <v>428</v>
      </c>
      <c r="AH178" s="105">
        <v>611</v>
      </c>
      <c r="AI178" s="105">
        <v>1039</v>
      </c>
      <c r="AJ178" s="105">
        <v>24</v>
      </c>
      <c r="AK178" s="105">
        <v>105</v>
      </c>
      <c r="AL178" s="105">
        <v>160</v>
      </c>
      <c r="AM178" s="105">
        <v>265</v>
      </c>
      <c r="AN178" s="105">
        <v>0</v>
      </c>
      <c r="AO178" s="105">
        <v>0</v>
      </c>
      <c r="AP178" s="105">
        <v>0</v>
      </c>
      <c r="AQ178" s="105">
        <v>23</v>
      </c>
      <c r="AR178" s="105">
        <v>31</v>
      </c>
      <c r="AS178" s="106">
        <v>54</v>
      </c>
    </row>
    <row r="179" spans="1:45" x14ac:dyDescent="0.25">
      <c r="A179" s="103" t="s">
        <v>162</v>
      </c>
      <c r="B179" s="104" t="s">
        <v>480</v>
      </c>
      <c r="C179" s="104" t="s">
        <v>481</v>
      </c>
      <c r="D179" s="104" t="s">
        <v>170</v>
      </c>
      <c r="E179" s="104" t="s">
        <v>473</v>
      </c>
      <c r="F179" s="104" t="s">
        <v>12</v>
      </c>
      <c r="G179" s="104" t="s">
        <v>398</v>
      </c>
      <c r="H179" s="104" t="s">
        <v>399</v>
      </c>
      <c r="I179" s="104" t="s">
        <v>65</v>
      </c>
      <c r="J179" s="105">
        <v>219</v>
      </c>
      <c r="K179" s="105">
        <v>234</v>
      </c>
      <c r="L179" s="105">
        <v>453</v>
      </c>
      <c r="M179" s="105">
        <v>219</v>
      </c>
      <c r="N179" s="105">
        <v>234</v>
      </c>
      <c r="O179" s="105">
        <v>453</v>
      </c>
      <c r="P179" s="105">
        <v>9</v>
      </c>
      <c r="Q179" s="105">
        <v>166</v>
      </c>
      <c r="R179" s="105">
        <v>215</v>
      </c>
      <c r="S179" s="105">
        <v>381</v>
      </c>
      <c r="T179" s="105">
        <v>9</v>
      </c>
      <c r="U179" s="105">
        <v>118</v>
      </c>
      <c r="V179" s="105">
        <v>207</v>
      </c>
      <c r="W179" s="105">
        <v>325</v>
      </c>
      <c r="X179" s="105">
        <v>8</v>
      </c>
      <c r="Y179" s="105">
        <v>0</v>
      </c>
      <c r="Z179" s="105">
        <v>0</v>
      </c>
      <c r="AA179" s="105">
        <v>0</v>
      </c>
      <c r="AB179" s="105">
        <v>0</v>
      </c>
      <c r="AC179" s="105">
        <v>0</v>
      </c>
      <c r="AD179" s="105">
        <v>0</v>
      </c>
      <c r="AE179" s="105">
        <v>0</v>
      </c>
      <c r="AF179" s="105">
        <v>0</v>
      </c>
      <c r="AG179" s="105">
        <v>503</v>
      </c>
      <c r="AH179" s="105">
        <v>656</v>
      </c>
      <c r="AI179" s="105">
        <v>1159</v>
      </c>
      <c r="AJ179" s="105">
        <v>26</v>
      </c>
      <c r="AK179" s="105">
        <v>129</v>
      </c>
      <c r="AL179" s="105">
        <v>212</v>
      </c>
      <c r="AM179" s="105">
        <v>341</v>
      </c>
      <c r="AN179" s="105">
        <v>0</v>
      </c>
      <c r="AO179" s="105">
        <v>0</v>
      </c>
      <c r="AP179" s="105">
        <v>0</v>
      </c>
      <c r="AQ179" s="105">
        <v>19</v>
      </c>
      <c r="AR179" s="105">
        <v>21</v>
      </c>
      <c r="AS179" s="106">
        <v>40</v>
      </c>
    </row>
    <row r="180" spans="1:45" x14ac:dyDescent="0.25">
      <c r="A180" s="103" t="s">
        <v>162</v>
      </c>
      <c r="B180" s="104" t="s">
        <v>480</v>
      </c>
      <c r="C180" s="104" t="s">
        <v>481</v>
      </c>
      <c r="D180" s="104" t="s">
        <v>165</v>
      </c>
      <c r="E180" s="104" t="s">
        <v>473</v>
      </c>
      <c r="F180" s="104" t="s">
        <v>12</v>
      </c>
      <c r="G180" s="104" t="s">
        <v>398</v>
      </c>
      <c r="H180" s="104" t="s">
        <v>399</v>
      </c>
      <c r="I180" s="104" t="s">
        <v>65</v>
      </c>
      <c r="J180" s="105">
        <v>202</v>
      </c>
      <c r="K180" s="105">
        <v>276</v>
      </c>
      <c r="L180" s="105">
        <v>478</v>
      </c>
      <c r="M180" s="105">
        <v>202</v>
      </c>
      <c r="N180" s="105">
        <v>276</v>
      </c>
      <c r="O180" s="105">
        <v>478</v>
      </c>
      <c r="P180" s="105">
        <v>9</v>
      </c>
      <c r="Q180" s="105">
        <v>199</v>
      </c>
      <c r="R180" s="105">
        <v>206</v>
      </c>
      <c r="S180" s="105">
        <v>405</v>
      </c>
      <c r="T180" s="105">
        <v>8</v>
      </c>
      <c r="U180" s="105">
        <v>125</v>
      </c>
      <c r="V180" s="105">
        <v>166</v>
      </c>
      <c r="W180" s="105">
        <v>291</v>
      </c>
      <c r="X180" s="105">
        <v>6</v>
      </c>
      <c r="Y180" s="105">
        <v>0</v>
      </c>
      <c r="Z180" s="105">
        <v>0</v>
      </c>
      <c r="AA180" s="105">
        <v>0</v>
      </c>
      <c r="AB180" s="105">
        <v>0</v>
      </c>
      <c r="AC180" s="105">
        <v>0</v>
      </c>
      <c r="AD180" s="105">
        <v>0</v>
      </c>
      <c r="AE180" s="105">
        <v>0</v>
      </c>
      <c r="AF180" s="105">
        <v>0</v>
      </c>
      <c r="AG180" s="105">
        <v>526</v>
      </c>
      <c r="AH180" s="105">
        <v>648</v>
      </c>
      <c r="AI180" s="105">
        <v>1174</v>
      </c>
      <c r="AJ180" s="105">
        <v>23</v>
      </c>
      <c r="AK180" s="105">
        <v>112</v>
      </c>
      <c r="AL180" s="105">
        <v>173</v>
      </c>
      <c r="AM180" s="105">
        <v>285</v>
      </c>
      <c r="AN180" s="105">
        <v>0</v>
      </c>
      <c r="AO180" s="105">
        <v>0</v>
      </c>
      <c r="AP180" s="105">
        <v>0</v>
      </c>
      <c r="AQ180" s="105">
        <v>16</v>
      </c>
      <c r="AR180" s="105">
        <v>16</v>
      </c>
      <c r="AS180" s="106">
        <v>32</v>
      </c>
    </row>
    <row r="181" spans="1:45" x14ac:dyDescent="0.25">
      <c r="A181" s="103" t="s">
        <v>162</v>
      </c>
      <c r="B181" s="104" t="s">
        <v>482</v>
      </c>
      <c r="C181" s="104" t="s">
        <v>483</v>
      </c>
      <c r="D181" s="104" t="s">
        <v>170</v>
      </c>
      <c r="E181" s="104" t="s">
        <v>473</v>
      </c>
      <c r="F181" s="104" t="s">
        <v>12</v>
      </c>
      <c r="G181" s="104" t="s">
        <v>398</v>
      </c>
      <c r="H181" s="104" t="s">
        <v>399</v>
      </c>
      <c r="I181" s="104" t="s">
        <v>65</v>
      </c>
      <c r="J181" s="105">
        <v>231</v>
      </c>
      <c r="K181" s="105">
        <v>239</v>
      </c>
      <c r="L181" s="105">
        <v>470</v>
      </c>
      <c r="M181" s="105">
        <v>231</v>
      </c>
      <c r="N181" s="105">
        <v>239</v>
      </c>
      <c r="O181" s="105">
        <v>470</v>
      </c>
      <c r="P181" s="105">
        <v>9</v>
      </c>
      <c r="Q181" s="105">
        <v>185</v>
      </c>
      <c r="R181" s="105">
        <v>246</v>
      </c>
      <c r="S181" s="105">
        <v>431</v>
      </c>
      <c r="T181" s="105">
        <v>9</v>
      </c>
      <c r="U181" s="105">
        <v>169</v>
      </c>
      <c r="V181" s="105">
        <v>240</v>
      </c>
      <c r="W181" s="105">
        <v>409</v>
      </c>
      <c r="X181" s="105">
        <v>9</v>
      </c>
      <c r="Y181" s="105">
        <v>0</v>
      </c>
      <c r="Z181" s="105">
        <v>0</v>
      </c>
      <c r="AA181" s="105">
        <v>0</v>
      </c>
      <c r="AB181" s="105">
        <v>0</v>
      </c>
      <c r="AC181" s="105">
        <v>0</v>
      </c>
      <c r="AD181" s="105">
        <v>0</v>
      </c>
      <c r="AE181" s="105">
        <v>0</v>
      </c>
      <c r="AF181" s="105">
        <v>0</v>
      </c>
      <c r="AG181" s="105">
        <v>585</v>
      </c>
      <c r="AH181" s="105">
        <v>725</v>
      </c>
      <c r="AI181" s="105">
        <v>1310</v>
      </c>
      <c r="AJ181" s="105">
        <v>27</v>
      </c>
      <c r="AK181" s="105">
        <v>166</v>
      </c>
      <c r="AL181" s="105">
        <v>221</v>
      </c>
      <c r="AM181" s="105">
        <v>387</v>
      </c>
      <c r="AN181" s="105">
        <v>0</v>
      </c>
      <c r="AO181" s="105">
        <v>0</v>
      </c>
      <c r="AP181" s="105">
        <v>0</v>
      </c>
      <c r="AQ181" s="105">
        <v>30</v>
      </c>
      <c r="AR181" s="105">
        <v>20</v>
      </c>
      <c r="AS181" s="106">
        <v>50</v>
      </c>
    </row>
    <row r="182" spans="1:45" x14ac:dyDescent="0.25">
      <c r="A182" s="103" t="s">
        <v>162</v>
      </c>
      <c r="B182" s="104" t="s">
        <v>482</v>
      </c>
      <c r="C182" s="104" t="s">
        <v>483</v>
      </c>
      <c r="D182" s="104" t="s">
        <v>165</v>
      </c>
      <c r="E182" s="104" t="s">
        <v>473</v>
      </c>
      <c r="F182" s="104" t="s">
        <v>12</v>
      </c>
      <c r="G182" s="104" t="s">
        <v>398</v>
      </c>
      <c r="H182" s="104" t="s">
        <v>399</v>
      </c>
      <c r="I182" s="104" t="s">
        <v>65</v>
      </c>
      <c r="J182" s="105">
        <v>238</v>
      </c>
      <c r="K182" s="105">
        <v>229</v>
      </c>
      <c r="L182" s="105">
        <v>467</v>
      </c>
      <c r="M182" s="105">
        <v>238</v>
      </c>
      <c r="N182" s="105">
        <v>229</v>
      </c>
      <c r="O182" s="105">
        <v>467</v>
      </c>
      <c r="P182" s="105">
        <v>9</v>
      </c>
      <c r="Q182" s="105">
        <v>195</v>
      </c>
      <c r="R182" s="105">
        <v>205</v>
      </c>
      <c r="S182" s="105">
        <v>400</v>
      </c>
      <c r="T182" s="105">
        <v>9</v>
      </c>
      <c r="U182" s="105">
        <v>134</v>
      </c>
      <c r="V182" s="105">
        <v>174</v>
      </c>
      <c r="W182" s="105">
        <v>308</v>
      </c>
      <c r="X182" s="105">
        <v>8</v>
      </c>
      <c r="Y182" s="105">
        <v>0</v>
      </c>
      <c r="Z182" s="105">
        <v>0</v>
      </c>
      <c r="AA182" s="105">
        <v>0</v>
      </c>
      <c r="AB182" s="105">
        <v>0</v>
      </c>
      <c r="AC182" s="105">
        <v>0</v>
      </c>
      <c r="AD182" s="105">
        <v>0</v>
      </c>
      <c r="AE182" s="105">
        <v>0</v>
      </c>
      <c r="AF182" s="105">
        <v>0</v>
      </c>
      <c r="AG182" s="105">
        <v>567</v>
      </c>
      <c r="AH182" s="105">
        <v>608</v>
      </c>
      <c r="AI182" s="105">
        <v>1175</v>
      </c>
      <c r="AJ182" s="105">
        <v>26</v>
      </c>
      <c r="AK182" s="105">
        <v>136</v>
      </c>
      <c r="AL182" s="105">
        <v>166</v>
      </c>
      <c r="AM182" s="105">
        <v>302</v>
      </c>
      <c r="AN182" s="105">
        <v>0</v>
      </c>
      <c r="AO182" s="105">
        <v>0</v>
      </c>
      <c r="AP182" s="105">
        <v>0</v>
      </c>
      <c r="AQ182" s="105">
        <v>11</v>
      </c>
      <c r="AR182" s="105">
        <v>17</v>
      </c>
      <c r="AS182" s="106">
        <v>28</v>
      </c>
    </row>
    <row r="183" spans="1:45" x14ac:dyDescent="0.25">
      <c r="A183" s="103" t="s">
        <v>162</v>
      </c>
      <c r="B183" s="104" t="s">
        <v>484</v>
      </c>
      <c r="C183" s="104" t="s">
        <v>485</v>
      </c>
      <c r="D183" s="104" t="s">
        <v>170</v>
      </c>
      <c r="E183" s="104" t="s">
        <v>473</v>
      </c>
      <c r="F183" s="104" t="s">
        <v>12</v>
      </c>
      <c r="G183" s="104" t="s">
        <v>398</v>
      </c>
      <c r="H183" s="104" t="s">
        <v>399</v>
      </c>
      <c r="I183" s="104" t="s">
        <v>65</v>
      </c>
      <c r="J183" s="105">
        <v>258</v>
      </c>
      <c r="K183" s="105">
        <v>293</v>
      </c>
      <c r="L183" s="105">
        <v>551</v>
      </c>
      <c r="M183" s="105">
        <v>258</v>
      </c>
      <c r="N183" s="105">
        <v>293</v>
      </c>
      <c r="O183" s="105">
        <v>551</v>
      </c>
      <c r="P183" s="105">
        <v>10</v>
      </c>
      <c r="Q183" s="105">
        <v>186</v>
      </c>
      <c r="R183" s="105">
        <v>272</v>
      </c>
      <c r="S183" s="105">
        <v>458</v>
      </c>
      <c r="T183" s="105">
        <v>9</v>
      </c>
      <c r="U183" s="105">
        <v>135</v>
      </c>
      <c r="V183" s="105">
        <v>281</v>
      </c>
      <c r="W183" s="105">
        <v>416</v>
      </c>
      <c r="X183" s="105">
        <v>9</v>
      </c>
      <c r="Y183" s="105">
        <v>0</v>
      </c>
      <c r="Z183" s="105">
        <v>0</v>
      </c>
      <c r="AA183" s="105">
        <v>0</v>
      </c>
      <c r="AB183" s="105">
        <v>0</v>
      </c>
      <c r="AC183" s="105">
        <v>0</v>
      </c>
      <c r="AD183" s="105">
        <v>0</v>
      </c>
      <c r="AE183" s="105">
        <v>0</v>
      </c>
      <c r="AF183" s="105">
        <v>0</v>
      </c>
      <c r="AG183" s="105">
        <v>579</v>
      </c>
      <c r="AH183" s="105">
        <v>846</v>
      </c>
      <c r="AI183" s="105">
        <v>1425</v>
      </c>
      <c r="AJ183" s="105">
        <v>28</v>
      </c>
      <c r="AK183" s="105">
        <v>137</v>
      </c>
      <c r="AL183" s="105">
        <v>258</v>
      </c>
      <c r="AM183" s="105">
        <v>395</v>
      </c>
      <c r="AN183" s="105">
        <v>0</v>
      </c>
      <c r="AO183" s="105">
        <v>0</v>
      </c>
      <c r="AP183" s="105">
        <v>0</v>
      </c>
      <c r="AQ183" s="105">
        <v>25</v>
      </c>
      <c r="AR183" s="105">
        <v>11</v>
      </c>
      <c r="AS183" s="106">
        <v>36</v>
      </c>
    </row>
    <row r="184" spans="1:45" x14ac:dyDescent="0.25">
      <c r="A184" s="103" t="s">
        <v>162</v>
      </c>
      <c r="B184" s="104" t="s">
        <v>484</v>
      </c>
      <c r="C184" s="104" t="s">
        <v>485</v>
      </c>
      <c r="D184" s="104" t="s">
        <v>165</v>
      </c>
      <c r="E184" s="104" t="s">
        <v>473</v>
      </c>
      <c r="F184" s="104" t="s">
        <v>12</v>
      </c>
      <c r="G184" s="104" t="s">
        <v>398</v>
      </c>
      <c r="H184" s="104" t="s">
        <v>399</v>
      </c>
      <c r="I184" s="104" t="s">
        <v>65</v>
      </c>
      <c r="J184" s="105">
        <v>267</v>
      </c>
      <c r="K184" s="105">
        <v>292</v>
      </c>
      <c r="L184" s="105">
        <v>559</v>
      </c>
      <c r="M184" s="105">
        <v>267</v>
      </c>
      <c r="N184" s="105">
        <v>292</v>
      </c>
      <c r="O184" s="105">
        <v>559</v>
      </c>
      <c r="P184" s="105">
        <v>10</v>
      </c>
      <c r="Q184" s="105">
        <v>192</v>
      </c>
      <c r="R184" s="105">
        <v>267</v>
      </c>
      <c r="S184" s="105">
        <v>459</v>
      </c>
      <c r="T184" s="105">
        <v>9</v>
      </c>
      <c r="U184" s="105">
        <v>144</v>
      </c>
      <c r="V184" s="105">
        <v>230</v>
      </c>
      <c r="W184" s="105">
        <v>374</v>
      </c>
      <c r="X184" s="105">
        <v>8</v>
      </c>
      <c r="Y184" s="105">
        <v>0</v>
      </c>
      <c r="Z184" s="105">
        <v>0</v>
      </c>
      <c r="AA184" s="105">
        <v>0</v>
      </c>
      <c r="AB184" s="105">
        <v>0</v>
      </c>
      <c r="AC184" s="105">
        <v>0</v>
      </c>
      <c r="AD184" s="105">
        <v>0</v>
      </c>
      <c r="AE184" s="105">
        <v>0</v>
      </c>
      <c r="AF184" s="105">
        <v>0</v>
      </c>
      <c r="AG184" s="105">
        <v>603</v>
      </c>
      <c r="AH184" s="105">
        <v>789</v>
      </c>
      <c r="AI184" s="105">
        <v>1392</v>
      </c>
      <c r="AJ184" s="105">
        <v>27</v>
      </c>
      <c r="AK184" s="105">
        <v>125</v>
      </c>
      <c r="AL184" s="105">
        <v>193</v>
      </c>
      <c r="AM184" s="105">
        <v>318</v>
      </c>
      <c r="AN184" s="105">
        <v>0</v>
      </c>
      <c r="AO184" s="105">
        <v>0</v>
      </c>
      <c r="AP184" s="105">
        <v>0</v>
      </c>
      <c r="AQ184" s="105">
        <v>14</v>
      </c>
      <c r="AR184" s="105">
        <v>22</v>
      </c>
      <c r="AS184" s="106">
        <v>36</v>
      </c>
    </row>
    <row r="185" spans="1:45" x14ac:dyDescent="0.25">
      <c r="A185" s="103" t="s">
        <v>181</v>
      </c>
      <c r="B185" s="104" t="s">
        <v>486</v>
      </c>
      <c r="C185" s="104" t="s">
        <v>487</v>
      </c>
      <c r="D185" s="104" t="s">
        <v>175</v>
      </c>
      <c r="E185" s="104" t="s">
        <v>488</v>
      </c>
      <c r="F185" s="104" t="s">
        <v>12</v>
      </c>
      <c r="G185" s="104" t="s">
        <v>398</v>
      </c>
      <c r="H185" s="104" t="s">
        <v>399</v>
      </c>
      <c r="I185" s="104" t="s">
        <v>66</v>
      </c>
      <c r="J185" s="105">
        <v>0</v>
      </c>
      <c r="K185" s="105">
        <v>0</v>
      </c>
      <c r="L185" s="105">
        <v>0</v>
      </c>
      <c r="M185" s="105">
        <v>0</v>
      </c>
      <c r="N185" s="105">
        <v>0</v>
      </c>
      <c r="O185" s="105">
        <v>0</v>
      </c>
      <c r="P185" s="105">
        <v>0</v>
      </c>
      <c r="Q185" s="105">
        <v>0</v>
      </c>
      <c r="R185" s="105">
        <v>0</v>
      </c>
      <c r="S185" s="105">
        <v>0</v>
      </c>
      <c r="T185" s="105">
        <v>0</v>
      </c>
      <c r="U185" s="105">
        <v>0</v>
      </c>
      <c r="V185" s="105">
        <v>0</v>
      </c>
      <c r="W185" s="105">
        <v>0</v>
      </c>
      <c r="X185" s="105">
        <v>0</v>
      </c>
      <c r="Y185" s="105">
        <v>0</v>
      </c>
      <c r="Z185" s="105">
        <v>0</v>
      </c>
      <c r="AA185" s="105">
        <v>0</v>
      </c>
      <c r="AB185" s="105">
        <v>0</v>
      </c>
      <c r="AC185" s="105">
        <v>0</v>
      </c>
      <c r="AD185" s="105">
        <v>0</v>
      </c>
      <c r="AE185" s="105">
        <v>0</v>
      </c>
      <c r="AF185" s="105">
        <v>0</v>
      </c>
      <c r="AG185" s="105">
        <v>652</v>
      </c>
      <c r="AH185" s="105">
        <v>401</v>
      </c>
      <c r="AI185" s="105">
        <v>1053</v>
      </c>
      <c r="AJ185" s="105">
        <v>0</v>
      </c>
      <c r="AK185" s="105">
        <v>169</v>
      </c>
      <c r="AL185" s="105">
        <v>92</v>
      </c>
      <c r="AM185" s="105">
        <v>261</v>
      </c>
      <c r="AN185" s="105">
        <v>0</v>
      </c>
      <c r="AO185" s="105">
        <v>0</v>
      </c>
      <c r="AP185" s="105">
        <v>0</v>
      </c>
      <c r="AQ185" s="105">
        <v>13</v>
      </c>
      <c r="AR185" s="105">
        <v>18</v>
      </c>
      <c r="AS185" s="106">
        <v>31</v>
      </c>
    </row>
    <row r="186" spans="1:45" x14ac:dyDescent="0.25">
      <c r="A186" s="103" t="s">
        <v>181</v>
      </c>
      <c r="B186" s="104" t="s">
        <v>489</v>
      </c>
      <c r="C186" s="104" t="s">
        <v>490</v>
      </c>
      <c r="D186" s="104" t="s">
        <v>170</v>
      </c>
      <c r="E186" s="104" t="s">
        <v>473</v>
      </c>
      <c r="F186" s="104" t="s">
        <v>12</v>
      </c>
      <c r="G186" s="104" t="s">
        <v>398</v>
      </c>
      <c r="H186" s="104" t="s">
        <v>399</v>
      </c>
      <c r="I186" s="104" t="s">
        <v>65</v>
      </c>
      <c r="J186" s="105">
        <v>229</v>
      </c>
      <c r="K186" s="105">
        <v>252</v>
      </c>
      <c r="L186" s="105">
        <v>481</v>
      </c>
      <c r="M186" s="105">
        <v>229</v>
      </c>
      <c r="N186" s="105">
        <v>252</v>
      </c>
      <c r="O186" s="105">
        <v>481</v>
      </c>
      <c r="P186" s="105">
        <v>10</v>
      </c>
      <c r="Q186" s="105">
        <v>212</v>
      </c>
      <c r="R186" s="105">
        <v>266</v>
      </c>
      <c r="S186" s="105">
        <v>478</v>
      </c>
      <c r="T186" s="105">
        <v>10</v>
      </c>
      <c r="U186" s="105">
        <v>173</v>
      </c>
      <c r="V186" s="105">
        <v>242</v>
      </c>
      <c r="W186" s="105">
        <v>415</v>
      </c>
      <c r="X186" s="105">
        <v>9</v>
      </c>
      <c r="Y186" s="105">
        <v>0</v>
      </c>
      <c r="Z186" s="105">
        <v>0</v>
      </c>
      <c r="AA186" s="105">
        <v>0</v>
      </c>
      <c r="AB186" s="105">
        <v>0</v>
      </c>
      <c r="AC186" s="105">
        <v>0</v>
      </c>
      <c r="AD186" s="105">
        <v>0</v>
      </c>
      <c r="AE186" s="105">
        <v>0</v>
      </c>
      <c r="AF186" s="105">
        <v>0</v>
      </c>
      <c r="AG186" s="105">
        <v>614</v>
      </c>
      <c r="AH186" s="105">
        <v>760</v>
      </c>
      <c r="AI186" s="105">
        <v>1374</v>
      </c>
      <c r="AJ186" s="105">
        <v>29</v>
      </c>
      <c r="AK186" s="105">
        <v>144</v>
      </c>
      <c r="AL186" s="105">
        <v>254</v>
      </c>
      <c r="AM186" s="105">
        <v>398</v>
      </c>
      <c r="AN186" s="105">
        <v>0</v>
      </c>
      <c r="AO186" s="105">
        <v>0</v>
      </c>
      <c r="AP186" s="105">
        <v>0</v>
      </c>
      <c r="AQ186" s="105">
        <v>13</v>
      </c>
      <c r="AR186" s="105">
        <v>36</v>
      </c>
      <c r="AS186" s="106">
        <v>49</v>
      </c>
    </row>
    <row r="187" spans="1:45" x14ac:dyDescent="0.25">
      <c r="A187" s="103" t="s">
        <v>181</v>
      </c>
      <c r="B187" s="104" t="s">
        <v>489</v>
      </c>
      <c r="C187" s="104" t="s">
        <v>490</v>
      </c>
      <c r="D187" s="104" t="s">
        <v>165</v>
      </c>
      <c r="E187" s="104" t="s">
        <v>473</v>
      </c>
      <c r="F187" s="104" t="s">
        <v>12</v>
      </c>
      <c r="G187" s="104" t="s">
        <v>398</v>
      </c>
      <c r="H187" s="104" t="s">
        <v>399</v>
      </c>
      <c r="I187" s="104" t="s">
        <v>65</v>
      </c>
      <c r="J187" s="105">
        <v>170</v>
      </c>
      <c r="K187" s="105">
        <v>379</v>
      </c>
      <c r="L187" s="105">
        <v>549</v>
      </c>
      <c r="M187" s="105">
        <v>170</v>
      </c>
      <c r="N187" s="105">
        <v>379</v>
      </c>
      <c r="O187" s="105">
        <v>549</v>
      </c>
      <c r="P187" s="105">
        <v>11</v>
      </c>
      <c r="Q187" s="105">
        <v>175</v>
      </c>
      <c r="R187" s="105">
        <v>268</v>
      </c>
      <c r="S187" s="105">
        <v>443</v>
      </c>
      <c r="T187" s="105">
        <v>10</v>
      </c>
      <c r="U187" s="105">
        <v>140</v>
      </c>
      <c r="V187" s="105">
        <v>177</v>
      </c>
      <c r="W187" s="105">
        <v>317</v>
      </c>
      <c r="X187" s="105">
        <v>8</v>
      </c>
      <c r="Y187" s="105">
        <v>0</v>
      </c>
      <c r="Z187" s="105">
        <v>0</v>
      </c>
      <c r="AA187" s="105">
        <v>0</v>
      </c>
      <c r="AB187" s="105">
        <v>0</v>
      </c>
      <c r="AC187" s="105">
        <v>0</v>
      </c>
      <c r="AD187" s="105">
        <v>0</v>
      </c>
      <c r="AE187" s="105">
        <v>0</v>
      </c>
      <c r="AF187" s="105">
        <v>0</v>
      </c>
      <c r="AG187" s="105">
        <v>485</v>
      </c>
      <c r="AH187" s="105">
        <v>824</v>
      </c>
      <c r="AI187" s="105">
        <v>1309</v>
      </c>
      <c r="AJ187" s="105">
        <v>29</v>
      </c>
      <c r="AK187" s="105">
        <v>110</v>
      </c>
      <c r="AL187" s="105">
        <v>211</v>
      </c>
      <c r="AM187" s="105">
        <v>321</v>
      </c>
      <c r="AN187" s="105">
        <v>0</v>
      </c>
      <c r="AO187" s="105">
        <v>0</v>
      </c>
      <c r="AP187" s="105">
        <v>0</v>
      </c>
      <c r="AQ187" s="105">
        <v>24</v>
      </c>
      <c r="AR187" s="105">
        <v>36</v>
      </c>
      <c r="AS187" s="106">
        <v>60</v>
      </c>
    </row>
    <row r="188" spans="1:45" x14ac:dyDescent="0.25">
      <c r="A188" s="103" t="s">
        <v>162</v>
      </c>
      <c r="B188" s="104" t="s">
        <v>491</v>
      </c>
      <c r="C188" s="104" t="s">
        <v>492</v>
      </c>
      <c r="D188" s="104" t="s">
        <v>170</v>
      </c>
      <c r="E188" s="104" t="s">
        <v>473</v>
      </c>
      <c r="F188" s="104" t="s">
        <v>12</v>
      </c>
      <c r="G188" s="104" t="s">
        <v>398</v>
      </c>
      <c r="H188" s="104" t="s">
        <v>399</v>
      </c>
      <c r="I188" s="104" t="s">
        <v>65</v>
      </c>
      <c r="J188" s="105">
        <v>258</v>
      </c>
      <c r="K188" s="105">
        <v>267</v>
      </c>
      <c r="L188" s="105">
        <v>525</v>
      </c>
      <c r="M188" s="105">
        <v>258</v>
      </c>
      <c r="N188" s="105">
        <v>267</v>
      </c>
      <c r="O188" s="105">
        <v>525</v>
      </c>
      <c r="P188" s="105">
        <v>10</v>
      </c>
      <c r="Q188" s="105">
        <v>215</v>
      </c>
      <c r="R188" s="105">
        <v>304</v>
      </c>
      <c r="S188" s="105">
        <v>519</v>
      </c>
      <c r="T188" s="105">
        <v>10</v>
      </c>
      <c r="U188" s="105">
        <v>199</v>
      </c>
      <c r="V188" s="105">
        <v>279</v>
      </c>
      <c r="W188" s="105">
        <v>478</v>
      </c>
      <c r="X188" s="105">
        <v>10</v>
      </c>
      <c r="Y188" s="105">
        <v>0</v>
      </c>
      <c r="Z188" s="105">
        <v>0</v>
      </c>
      <c r="AA188" s="105">
        <v>0</v>
      </c>
      <c r="AB188" s="105">
        <v>0</v>
      </c>
      <c r="AC188" s="105">
        <v>0</v>
      </c>
      <c r="AD188" s="105">
        <v>0</v>
      </c>
      <c r="AE188" s="105">
        <v>0</v>
      </c>
      <c r="AF188" s="105">
        <v>0</v>
      </c>
      <c r="AG188" s="105">
        <v>672</v>
      </c>
      <c r="AH188" s="105">
        <v>850</v>
      </c>
      <c r="AI188" s="105">
        <v>1522</v>
      </c>
      <c r="AJ188" s="105">
        <v>30</v>
      </c>
      <c r="AK188" s="105">
        <v>182</v>
      </c>
      <c r="AL188" s="105">
        <v>281</v>
      </c>
      <c r="AM188" s="105">
        <v>463</v>
      </c>
      <c r="AN188" s="105">
        <v>0</v>
      </c>
      <c r="AO188" s="105">
        <v>0</v>
      </c>
      <c r="AP188" s="105">
        <v>0</v>
      </c>
      <c r="AQ188" s="105">
        <v>10</v>
      </c>
      <c r="AR188" s="105">
        <v>24</v>
      </c>
      <c r="AS188" s="106">
        <v>34</v>
      </c>
    </row>
    <row r="189" spans="1:45" x14ac:dyDescent="0.25">
      <c r="A189" s="103" t="s">
        <v>162</v>
      </c>
      <c r="B189" s="104" t="s">
        <v>491</v>
      </c>
      <c r="C189" s="104" t="s">
        <v>492</v>
      </c>
      <c r="D189" s="104" t="s">
        <v>165</v>
      </c>
      <c r="E189" s="104" t="s">
        <v>473</v>
      </c>
      <c r="F189" s="104" t="s">
        <v>12</v>
      </c>
      <c r="G189" s="104" t="s">
        <v>398</v>
      </c>
      <c r="H189" s="104" t="s">
        <v>399</v>
      </c>
      <c r="I189" s="104" t="s">
        <v>65</v>
      </c>
      <c r="J189" s="105">
        <v>281</v>
      </c>
      <c r="K189" s="105">
        <v>302</v>
      </c>
      <c r="L189" s="105">
        <v>583</v>
      </c>
      <c r="M189" s="105">
        <v>281</v>
      </c>
      <c r="N189" s="105">
        <v>302</v>
      </c>
      <c r="O189" s="105">
        <v>583</v>
      </c>
      <c r="P189" s="105">
        <v>10</v>
      </c>
      <c r="Q189" s="105">
        <v>242</v>
      </c>
      <c r="R189" s="105">
        <v>277</v>
      </c>
      <c r="S189" s="105">
        <v>519</v>
      </c>
      <c r="T189" s="105">
        <v>10</v>
      </c>
      <c r="U189" s="105">
        <v>200</v>
      </c>
      <c r="V189" s="105">
        <v>278</v>
      </c>
      <c r="W189" s="105">
        <v>478</v>
      </c>
      <c r="X189" s="105">
        <v>10</v>
      </c>
      <c r="Y189" s="105">
        <v>0</v>
      </c>
      <c r="Z189" s="105">
        <v>0</v>
      </c>
      <c r="AA189" s="105">
        <v>0</v>
      </c>
      <c r="AB189" s="105">
        <v>0</v>
      </c>
      <c r="AC189" s="105">
        <v>0</v>
      </c>
      <c r="AD189" s="105">
        <v>0</v>
      </c>
      <c r="AE189" s="105">
        <v>0</v>
      </c>
      <c r="AF189" s="105">
        <v>0</v>
      </c>
      <c r="AG189" s="105">
        <v>723</v>
      </c>
      <c r="AH189" s="105">
        <v>857</v>
      </c>
      <c r="AI189" s="105">
        <v>1580</v>
      </c>
      <c r="AJ189" s="105">
        <v>30</v>
      </c>
      <c r="AK189" s="105">
        <v>194</v>
      </c>
      <c r="AL189" s="105">
        <v>254</v>
      </c>
      <c r="AM189" s="105">
        <v>448</v>
      </c>
      <c r="AN189" s="105">
        <v>0</v>
      </c>
      <c r="AO189" s="105">
        <v>0</v>
      </c>
      <c r="AP189" s="105">
        <v>0</v>
      </c>
      <c r="AQ189" s="105">
        <v>24</v>
      </c>
      <c r="AR189" s="105">
        <v>15</v>
      </c>
      <c r="AS189" s="106">
        <v>39</v>
      </c>
    </row>
    <row r="190" spans="1:45" x14ac:dyDescent="0.25">
      <c r="A190" s="103" t="s">
        <v>162</v>
      </c>
      <c r="B190" s="104" t="s">
        <v>493</v>
      </c>
      <c r="C190" s="104" t="s">
        <v>487</v>
      </c>
      <c r="D190" s="104" t="s">
        <v>175</v>
      </c>
      <c r="E190" s="104" t="s">
        <v>488</v>
      </c>
      <c r="F190" s="104" t="s">
        <v>12</v>
      </c>
      <c r="G190" s="104" t="s">
        <v>398</v>
      </c>
      <c r="H190" s="104" t="s">
        <v>399</v>
      </c>
      <c r="I190" s="104" t="s">
        <v>66</v>
      </c>
      <c r="J190" s="105">
        <v>0</v>
      </c>
      <c r="K190" s="105">
        <v>0</v>
      </c>
      <c r="L190" s="105">
        <v>0</v>
      </c>
      <c r="M190" s="105">
        <v>0</v>
      </c>
      <c r="N190" s="105">
        <v>0</v>
      </c>
      <c r="O190" s="105">
        <v>0</v>
      </c>
      <c r="P190" s="105">
        <v>0</v>
      </c>
      <c r="Q190" s="105">
        <v>0</v>
      </c>
      <c r="R190" s="105">
        <v>0</v>
      </c>
      <c r="S190" s="105">
        <v>0</v>
      </c>
      <c r="T190" s="105">
        <v>0</v>
      </c>
      <c r="U190" s="105">
        <v>0</v>
      </c>
      <c r="V190" s="105">
        <v>0</v>
      </c>
      <c r="W190" s="105">
        <v>0</v>
      </c>
      <c r="X190" s="105">
        <v>0</v>
      </c>
      <c r="Y190" s="105">
        <v>0</v>
      </c>
      <c r="Z190" s="105">
        <v>0</v>
      </c>
      <c r="AA190" s="105">
        <v>0</v>
      </c>
      <c r="AB190" s="105">
        <v>0</v>
      </c>
      <c r="AC190" s="105">
        <v>0</v>
      </c>
      <c r="AD190" s="105">
        <v>0</v>
      </c>
      <c r="AE190" s="105">
        <v>0</v>
      </c>
      <c r="AF190" s="105">
        <v>0</v>
      </c>
      <c r="AG190" s="105">
        <v>622</v>
      </c>
      <c r="AH190" s="105">
        <v>491</v>
      </c>
      <c r="AI190" s="105">
        <v>1113</v>
      </c>
      <c r="AJ190" s="105">
        <v>0</v>
      </c>
      <c r="AK190" s="105">
        <v>71</v>
      </c>
      <c r="AL190" s="105">
        <v>81</v>
      </c>
      <c r="AM190" s="105">
        <v>152</v>
      </c>
      <c r="AN190" s="105">
        <v>0</v>
      </c>
      <c r="AO190" s="105">
        <v>0</v>
      </c>
      <c r="AP190" s="105">
        <v>0</v>
      </c>
      <c r="AQ190" s="105">
        <v>7</v>
      </c>
      <c r="AR190" s="105">
        <v>13</v>
      </c>
      <c r="AS190" s="106">
        <v>20</v>
      </c>
    </row>
    <row r="191" spans="1:45" x14ac:dyDescent="0.25">
      <c r="A191" s="103" t="s">
        <v>181</v>
      </c>
      <c r="B191" s="104" t="s">
        <v>494</v>
      </c>
      <c r="C191" s="104" t="s">
        <v>495</v>
      </c>
      <c r="D191" s="104" t="s">
        <v>170</v>
      </c>
      <c r="E191" s="104" t="s">
        <v>473</v>
      </c>
      <c r="F191" s="104" t="s">
        <v>12</v>
      </c>
      <c r="G191" s="104" t="s">
        <v>398</v>
      </c>
      <c r="H191" s="104" t="s">
        <v>399</v>
      </c>
      <c r="I191" s="104" t="s">
        <v>65</v>
      </c>
      <c r="J191" s="105">
        <v>250</v>
      </c>
      <c r="K191" s="105">
        <v>256</v>
      </c>
      <c r="L191" s="105">
        <v>506</v>
      </c>
      <c r="M191" s="105">
        <v>250</v>
      </c>
      <c r="N191" s="105">
        <v>256</v>
      </c>
      <c r="O191" s="105">
        <v>506</v>
      </c>
      <c r="P191" s="105">
        <v>11</v>
      </c>
      <c r="Q191" s="105">
        <v>222</v>
      </c>
      <c r="R191" s="105">
        <v>284</v>
      </c>
      <c r="S191" s="105">
        <v>506</v>
      </c>
      <c r="T191" s="105">
        <v>10</v>
      </c>
      <c r="U191" s="105">
        <v>211</v>
      </c>
      <c r="V191" s="105">
        <v>270</v>
      </c>
      <c r="W191" s="105">
        <v>481</v>
      </c>
      <c r="X191" s="105">
        <v>9</v>
      </c>
      <c r="Y191" s="105">
        <v>0</v>
      </c>
      <c r="Z191" s="105">
        <v>0</v>
      </c>
      <c r="AA191" s="105">
        <v>0</v>
      </c>
      <c r="AB191" s="105">
        <v>0</v>
      </c>
      <c r="AC191" s="105">
        <v>0</v>
      </c>
      <c r="AD191" s="105">
        <v>0</v>
      </c>
      <c r="AE191" s="105">
        <v>0</v>
      </c>
      <c r="AF191" s="105">
        <v>0</v>
      </c>
      <c r="AG191" s="105">
        <v>683</v>
      </c>
      <c r="AH191" s="105">
        <v>810</v>
      </c>
      <c r="AI191" s="105">
        <v>1493</v>
      </c>
      <c r="AJ191" s="105">
        <v>30</v>
      </c>
      <c r="AK191" s="105">
        <v>178</v>
      </c>
      <c r="AL191" s="105">
        <v>274</v>
      </c>
      <c r="AM191" s="105">
        <v>452</v>
      </c>
      <c r="AN191" s="105">
        <v>0</v>
      </c>
      <c r="AO191" s="105">
        <v>0</v>
      </c>
      <c r="AP191" s="105">
        <v>0</v>
      </c>
      <c r="AQ191" s="105">
        <v>15</v>
      </c>
      <c r="AR191" s="105">
        <v>35</v>
      </c>
      <c r="AS191" s="106">
        <v>50</v>
      </c>
    </row>
    <row r="192" spans="1:45" x14ac:dyDescent="0.25">
      <c r="A192" s="103" t="s">
        <v>181</v>
      </c>
      <c r="B192" s="104" t="s">
        <v>494</v>
      </c>
      <c r="C192" s="104" t="s">
        <v>495</v>
      </c>
      <c r="D192" s="104" t="s">
        <v>165</v>
      </c>
      <c r="E192" s="104" t="s">
        <v>473</v>
      </c>
      <c r="F192" s="104" t="s">
        <v>12</v>
      </c>
      <c r="G192" s="104" t="s">
        <v>398</v>
      </c>
      <c r="H192" s="104" t="s">
        <v>399</v>
      </c>
      <c r="I192" s="104" t="s">
        <v>65</v>
      </c>
      <c r="J192" s="105">
        <v>270</v>
      </c>
      <c r="K192" s="105">
        <v>315</v>
      </c>
      <c r="L192" s="105">
        <v>585</v>
      </c>
      <c r="M192" s="105">
        <v>270</v>
      </c>
      <c r="N192" s="105">
        <v>315</v>
      </c>
      <c r="O192" s="105">
        <v>585</v>
      </c>
      <c r="P192" s="105">
        <v>11</v>
      </c>
      <c r="Q192" s="105">
        <v>191</v>
      </c>
      <c r="R192" s="105">
        <v>295</v>
      </c>
      <c r="S192" s="105">
        <v>486</v>
      </c>
      <c r="T192" s="105">
        <v>10</v>
      </c>
      <c r="U192" s="105">
        <v>149</v>
      </c>
      <c r="V192" s="105">
        <v>262</v>
      </c>
      <c r="W192" s="105">
        <v>411</v>
      </c>
      <c r="X192" s="105">
        <v>9</v>
      </c>
      <c r="Y192" s="105">
        <v>0</v>
      </c>
      <c r="Z192" s="105">
        <v>0</v>
      </c>
      <c r="AA192" s="105">
        <v>0</v>
      </c>
      <c r="AB192" s="105">
        <v>0</v>
      </c>
      <c r="AC192" s="105">
        <v>0</v>
      </c>
      <c r="AD192" s="105">
        <v>0</v>
      </c>
      <c r="AE192" s="105">
        <v>0</v>
      </c>
      <c r="AF192" s="105">
        <v>0</v>
      </c>
      <c r="AG192" s="105">
        <v>610</v>
      </c>
      <c r="AH192" s="105">
        <v>872</v>
      </c>
      <c r="AI192" s="105">
        <v>1482</v>
      </c>
      <c r="AJ192" s="105">
        <v>30</v>
      </c>
      <c r="AK192" s="105">
        <v>127</v>
      </c>
      <c r="AL192" s="105">
        <v>231</v>
      </c>
      <c r="AM192" s="105">
        <v>358</v>
      </c>
      <c r="AN192" s="105">
        <v>0</v>
      </c>
      <c r="AO192" s="105">
        <v>0</v>
      </c>
      <c r="AP192" s="105">
        <v>0</v>
      </c>
      <c r="AQ192" s="105">
        <v>25</v>
      </c>
      <c r="AR192" s="105">
        <v>33</v>
      </c>
      <c r="AS192" s="106">
        <v>58</v>
      </c>
    </row>
    <row r="193" spans="1:45" x14ac:dyDescent="0.25">
      <c r="A193" s="103" t="s">
        <v>162</v>
      </c>
      <c r="B193" s="104" t="s">
        <v>496</v>
      </c>
      <c r="C193" s="104" t="s">
        <v>497</v>
      </c>
      <c r="D193" s="104" t="s">
        <v>170</v>
      </c>
      <c r="E193" s="104" t="s">
        <v>473</v>
      </c>
      <c r="F193" s="104" t="s">
        <v>12</v>
      </c>
      <c r="G193" s="104" t="s">
        <v>398</v>
      </c>
      <c r="H193" s="104" t="s">
        <v>399</v>
      </c>
      <c r="I193" s="104" t="s">
        <v>65</v>
      </c>
      <c r="J193" s="105">
        <v>255</v>
      </c>
      <c r="K193" s="105">
        <v>294</v>
      </c>
      <c r="L193" s="105">
        <v>549</v>
      </c>
      <c r="M193" s="105">
        <v>255</v>
      </c>
      <c r="N193" s="105">
        <v>294</v>
      </c>
      <c r="O193" s="105">
        <v>549</v>
      </c>
      <c r="P193" s="105">
        <v>10</v>
      </c>
      <c r="Q193" s="105">
        <v>214</v>
      </c>
      <c r="R193" s="105">
        <v>265</v>
      </c>
      <c r="S193" s="105">
        <v>479</v>
      </c>
      <c r="T193" s="105">
        <v>10</v>
      </c>
      <c r="U193" s="105">
        <v>161</v>
      </c>
      <c r="V193" s="105">
        <v>254</v>
      </c>
      <c r="W193" s="105">
        <v>415</v>
      </c>
      <c r="X193" s="105">
        <v>10</v>
      </c>
      <c r="Y193" s="105">
        <v>0</v>
      </c>
      <c r="Z193" s="105">
        <v>0</v>
      </c>
      <c r="AA193" s="105">
        <v>0</v>
      </c>
      <c r="AB193" s="105">
        <v>0</v>
      </c>
      <c r="AC193" s="105">
        <v>0</v>
      </c>
      <c r="AD193" s="105">
        <v>0</v>
      </c>
      <c r="AE193" s="105">
        <v>0</v>
      </c>
      <c r="AF193" s="105">
        <v>0</v>
      </c>
      <c r="AG193" s="105">
        <v>630</v>
      </c>
      <c r="AH193" s="105">
        <v>813</v>
      </c>
      <c r="AI193" s="105">
        <v>1443</v>
      </c>
      <c r="AJ193" s="105">
        <v>30</v>
      </c>
      <c r="AK193" s="105">
        <v>159</v>
      </c>
      <c r="AL193" s="105">
        <v>245</v>
      </c>
      <c r="AM193" s="105">
        <v>404</v>
      </c>
      <c r="AN193" s="105">
        <v>0</v>
      </c>
      <c r="AO193" s="105">
        <v>0</v>
      </c>
      <c r="AP193" s="105">
        <v>0</v>
      </c>
      <c r="AQ193" s="105">
        <v>20</v>
      </c>
      <c r="AR193" s="105">
        <v>18</v>
      </c>
      <c r="AS193" s="106">
        <v>38</v>
      </c>
    </row>
    <row r="194" spans="1:45" x14ac:dyDescent="0.25">
      <c r="A194" s="103" t="s">
        <v>162</v>
      </c>
      <c r="B194" s="104" t="s">
        <v>496</v>
      </c>
      <c r="C194" s="104" t="s">
        <v>497</v>
      </c>
      <c r="D194" s="104" t="s">
        <v>165</v>
      </c>
      <c r="E194" s="104" t="s">
        <v>473</v>
      </c>
      <c r="F194" s="104" t="s">
        <v>12</v>
      </c>
      <c r="G194" s="104" t="s">
        <v>398</v>
      </c>
      <c r="H194" s="104" t="s">
        <v>399</v>
      </c>
      <c r="I194" s="104" t="s">
        <v>65</v>
      </c>
      <c r="J194" s="105">
        <v>269</v>
      </c>
      <c r="K194" s="105">
        <v>277</v>
      </c>
      <c r="L194" s="105">
        <v>546</v>
      </c>
      <c r="M194" s="105">
        <v>269</v>
      </c>
      <c r="N194" s="105">
        <v>277</v>
      </c>
      <c r="O194" s="105">
        <v>546</v>
      </c>
      <c r="P194" s="105">
        <v>10</v>
      </c>
      <c r="Q194" s="105">
        <v>208</v>
      </c>
      <c r="R194" s="105">
        <v>277</v>
      </c>
      <c r="S194" s="105">
        <v>485</v>
      </c>
      <c r="T194" s="105">
        <v>10</v>
      </c>
      <c r="U194" s="105">
        <v>178</v>
      </c>
      <c r="V194" s="105">
        <v>257</v>
      </c>
      <c r="W194" s="105">
        <v>435</v>
      </c>
      <c r="X194" s="105">
        <v>9</v>
      </c>
      <c r="Y194" s="105">
        <v>0</v>
      </c>
      <c r="Z194" s="105">
        <v>0</v>
      </c>
      <c r="AA194" s="105">
        <v>0</v>
      </c>
      <c r="AB194" s="105">
        <v>0</v>
      </c>
      <c r="AC194" s="105">
        <v>0</v>
      </c>
      <c r="AD194" s="105">
        <v>0</v>
      </c>
      <c r="AE194" s="105">
        <v>0</v>
      </c>
      <c r="AF194" s="105">
        <v>0</v>
      </c>
      <c r="AG194" s="105">
        <v>655</v>
      </c>
      <c r="AH194" s="105">
        <v>811</v>
      </c>
      <c r="AI194" s="105">
        <v>1466</v>
      </c>
      <c r="AJ194" s="105">
        <v>29</v>
      </c>
      <c r="AK194" s="105">
        <v>167</v>
      </c>
      <c r="AL194" s="105">
        <v>252</v>
      </c>
      <c r="AM194" s="105">
        <v>419</v>
      </c>
      <c r="AN194" s="105">
        <v>0</v>
      </c>
      <c r="AO194" s="105">
        <v>0</v>
      </c>
      <c r="AP194" s="105">
        <v>0</v>
      </c>
      <c r="AQ194" s="105">
        <v>20</v>
      </c>
      <c r="AR194" s="105">
        <v>19</v>
      </c>
      <c r="AS194" s="106">
        <v>39</v>
      </c>
    </row>
    <row r="195" spans="1:45" x14ac:dyDescent="0.25">
      <c r="A195" s="103" t="s">
        <v>172</v>
      </c>
      <c r="B195" s="104" t="s">
        <v>498</v>
      </c>
      <c r="C195" s="104" t="s">
        <v>499</v>
      </c>
      <c r="D195" s="104" t="s">
        <v>170</v>
      </c>
      <c r="E195" s="104" t="s">
        <v>473</v>
      </c>
      <c r="F195" s="104" t="s">
        <v>12</v>
      </c>
      <c r="G195" s="104" t="s">
        <v>398</v>
      </c>
      <c r="H195" s="104" t="s">
        <v>399</v>
      </c>
      <c r="I195" s="104" t="s">
        <v>65</v>
      </c>
      <c r="J195" s="105">
        <v>120</v>
      </c>
      <c r="K195" s="105">
        <v>162</v>
      </c>
      <c r="L195" s="105">
        <v>282</v>
      </c>
      <c r="M195" s="105">
        <v>120</v>
      </c>
      <c r="N195" s="105">
        <v>162</v>
      </c>
      <c r="O195" s="105">
        <v>282</v>
      </c>
      <c r="P195" s="105">
        <v>7</v>
      </c>
      <c r="Q195" s="105">
        <v>101</v>
      </c>
      <c r="R195" s="105">
        <v>141</v>
      </c>
      <c r="S195" s="105">
        <v>242</v>
      </c>
      <c r="T195" s="105">
        <v>7</v>
      </c>
      <c r="U195" s="105">
        <v>100</v>
      </c>
      <c r="V195" s="105">
        <v>139</v>
      </c>
      <c r="W195" s="105">
        <v>239</v>
      </c>
      <c r="X195" s="105">
        <v>7</v>
      </c>
      <c r="Y195" s="105">
        <v>0</v>
      </c>
      <c r="Z195" s="105">
        <v>0</v>
      </c>
      <c r="AA195" s="105">
        <v>0</v>
      </c>
      <c r="AB195" s="105">
        <v>0</v>
      </c>
      <c r="AC195" s="105">
        <v>0</v>
      </c>
      <c r="AD195" s="105">
        <v>0</v>
      </c>
      <c r="AE195" s="105">
        <v>0</v>
      </c>
      <c r="AF195" s="105">
        <v>0</v>
      </c>
      <c r="AG195" s="105">
        <v>321</v>
      </c>
      <c r="AH195" s="105">
        <v>442</v>
      </c>
      <c r="AI195" s="105">
        <v>763</v>
      </c>
      <c r="AJ195" s="105">
        <v>21</v>
      </c>
      <c r="AK195" s="105">
        <v>110</v>
      </c>
      <c r="AL195" s="105">
        <v>152</v>
      </c>
      <c r="AM195" s="105">
        <v>262</v>
      </c>
      <c r="AN195" s="105">
        <v>0</v>
      </c>
      <c r="AO195" s="105">
        <v>0</v>
      </c>
      <c r="AP195" s="105">
        <v>0</v>
      </c>
      <c r="AQ195" s="105">
        <v>17</v>
      </c>
      <c r="AR195" s="105">
        <v>15</v>
      </c>
      <c r="AS195" s="106">
        <v>32</v>
      </c>
    </row>
    <row r="196" spans="1:45" x14ac:dyDescent="0.25">
      <c r="A196" s="103" t="s">
        <v>172</v>
      </c>
      <c r="B196" s="104" t="s">
        <v>498</v>
      </c>
      <c r="C196" s="104" t="s">
        <v>499</v>
      </c>
      <c r="D196" s="104" t="s">
        <v>165</v>
      </c>
      <c r="E196" s="104" t="s">
        <v>473</v>
      </c>
      <c r="F196" s="104" t="s">
        <v>12</v>
      </c>
      <c r="G196" s="104" t="s">
        <v>398</v>
      </c>
      <c r="H196" s="104" t="s">
        <v>399</v>
      </c>
      <c r="I196" s="104" t="s">
        <v>65</v>
      </c>
      <c r="J196" s="105">
        <v>48</v>
      </c>
      <c r="K196" s="105">
        <v>132</v>
      </c>
      <c r="L196" s="105">
        <v>180</v>
      </c>
      <c r="M196" s="105">
        <v>48</v>
      </c>
      <c r="N196" s="105">
        <v>132</v>
      </c>
      <c r="O196" s="105">
        <v>180</v>
      </c>
      <c r="P196" s="105">
        <v>4</v>
      </c>
      <c r="Q196" s="105">
        <v>58</v>
      </c>
      <c r="R196" s="105">
        <v>87</v>
      </c>
      <c r="S196" s="105">
        <v>145</v>
      </c>
      <c r="T196" s="105">
        <v>4</v>
      </c>
      <c r="U196" s="105">
        <v>52</v>
      </c>
      <c r="V196" s="105">
        <v>76</v>
      </c>
      <c r="W196" s="105">
        <v>128</v>
      </c>
      <c r="X196" s="105">
        <v>3</v>
      </c>
      <c r="Y196" s="105">
        <v>0</v>
      </c>
      <c r="Z196" s="105">
        <v>0</v>
      </c>
      <c r="AA196" s="105">
        <v>0</v>
      </c>
      <c r="AB196" s="105">
        <v>0</v>
      </c>
      <c r="AC196" s="105">
        <v>0</v>
      </c>
      <c r="AD196" s="105">
        <v>0</v>
      </c>
      <c r="AE196" s="105">
        <v>0</v>
      </c>
      <c r="AF196" s="105">
        <v>0</v>
      </c>
      <c r="AG196" s="105">
        <v>158</v>
      </c>
      <c r="AH196" s="105">
        <v>295</v>
      </c>
      <c r="AI196" s="105">
        <v>453</v>
      </c>
      <c r="AJ196" s="105">
        <v>11</v>
      </c>
      <c r="AK196" s="105">
        <v>37</v>
      </c>
      <c r="AL196" s="105">
        <v>62</v>
      </c>
      <c r="AM196" s="105">
        <v>99</v>
      </c>
      <c r="AN196" s="105">
        <v>0</v>
      </c>
      <c r="AO196" s="105">
        <v>0</v>
      </c>
      <c r="AP196" s="105">
        <v>0</v>
      </c>
      <c r="AQ196" s="105">
        <v>15</v>
      </c>
      <c r="AR196" s="105">
        <v>10</v>
      </c>
      <c r="AS196" s="106">
        <v>25</v>
      </c>
    </row>
    <row r="197" spans="1:45" x14ac:dyDescent="0.25">
      <c r="A197" s="103" t="s">
        <v>190</v>
      </c>
      <c r="B197" s="104" t="s">
        <v>500</v>
      </c>
      <c r="C197" s="104" t="s">
        <v>501</v>
      </c>
      <c r="D197" s="104" t="s">
        <v>170</v>
      </c>
      <c r="E197" s="104" t="s">
        <v>473</v>
      </c>
      <c r="F197" s="104" t="s">
        <v>12</v>
      </c>
      <c r="G197" s="104" t="s">
        <v>398</v>
      </c>
      <c r="H197" s="104" t="s">
        <v>399</v>
      </c>
      <c r="I197" s="104" t="s">
        <v>65</v>
      </c>
      <c r="J197" s="105">
        <v>81</v>
      </c>
      <c r="K197" s="105">
        <v>105</v>
      </c>
      <c r="L197" s="105">
        <v>186</v>
      </c>
      <c r="M197" s="105">
        <v>81</v>
      </c>
      <c r="N197" s="105">
        <v>105</v>
      </c>
      <c r="O197" s="105">
        <v>186</v>
      </c>
      <c r="P197" s="105">
        <v>4</v>
      </c>
      <c r="Q197" s="105">
        <v>77</v>
      </c>
      <c r="R197" s="105">
        <v>96</v>
      </c>
      <c r="S197" s="105">
        <v>173</v>
      </c>
      <c r="T197" s="105">
        <v>4</v>
      </c>
      <c r="U197" s="105">
        <v>54</v>
      </c>
      <c r="V197" s="105">
        <v>77</v>
      </c>
      <c r="W197" s="105">
        <v>131</v>
      </c>
      <c r="X197" s="105">
        <v>4</v>
      </c>
      <c r="Y197" s="105">
        <v>0</v>
      </c>
      <c r="Z197" s="105">
        <v>0</v>
      </c>
      <c r="AA197" s="105">
        <v>0</v>
      </c>
      <c r="AB197" s="105">
        <v>0</v>
      </c>
      <c r="AC197" s="105">
        <v>0</v>
      </c>
      <c r="AD197" s="105">
        <v>0</v>
      </c>
      <c r="AE197" s="105">
        <v>0</v>
      </c>
      <c r="AF197" s="105">
        <v>0</v>
      </c>
      <c r="AG197" s="105">
        <v>212</v>
      </c>
      <c r="AH197" s="105">
        <v>278</v>
      </c>
      <c r="AI197" s="105">
        <v>490</v>
      </c>
      <c r="AJ197" s="105">
        <v>12</v>
      </c>
      <c r="AK197" s="105">
        <v>62</v>
      </c>
      <c r="AL197" s="105">
        <v>68</v>
      </c>
      <c r="AM197" s="105">
        <v>130</v>
      </c>
      <c r="AN197" s="105">
        <v>0</v>
      </c>
      <c r="AO197" s="105">
        <v>0</v>
      </c>
      <c r="AP197" s="105">
        <v>0</v>
      </c>
      <c r="AQ197" s="105">
        <v>5</v>
      </c>
      <c r="AR197" s="105">
        <v>11</v>
      </c>
      <c r="AS197" s="106">
        <v>16</v>
      </c>
    </row>
    <row r="198" spans="1:45" x14ac:dyDescent="0.25">
      <c r="A198" s="103" t="s">
        <v>190</v>
      </c>
      <c r="B198" s="104" t="s">
        <v>500</v>
      </c>
      <c r="C198" s="104" t="s">
        <v>501</v>
      </c>
      <c r="D198" s="104" t="s">
        <v>165</v>
      </c>
      <c r="E198" s="104" t="s">
        <v>473</v>
      </c>
      <c r="F198" s="104" t="s">
        <v>12</v>
      </c>
      <c r="G198" s="104" t="s">
        <v>398</v>
      </c>
      <c r="H198" s="104" t="s">
        <v>399</v>
      </c>
      <c r="I198" s="104" t="s">
        <v>65</v>
      </c>
      <c r="J198" s="105">
        <v>100</v>
      </c>
      <c r="K198" s="105">
        <v>94</v>
      </c>
      <c r="L198" s="105">
        <v>194</v>
      </c>
      <c r="M198" s="105">
        <v>100</v>
      </c>
      <c r="N198" s="105">
        <v>94</v>
      </c>
      <c r="O198" s="105">
        <v>194</v>
      </c>
      <c r="P198" s="105">
        <v>4</v>
      </c>
      <c r="Q198" s="105">
        <v>74</v>
      </c>
      <c r="R198" s="105">
        <v>87</v>
      </c>
      <c r="S198" s="105">
        <v>161</v>
      </c>
      <c r="T198" s="105">
        <v>4</v>
      </c>
      <c r="U198" s="105">
        <v>52</v>
      </c>
      <c r="V198" s="105">
        <v>46</v>
      </c>
      <c r="W198" s="105">
        <v>98</v>
      </c>
      <c r="X198" s="105">
        <v>3</v>
      </c>
      <c r="Y198" s="105">
        <v>0</v>
      </c>
      <c r="Z198" s="105">
        <v>0</v>
      </c>
      <c r="AA198" s="105">
        <v>0</v>
      </c>
      <c r="AB198" s="105">
        <v>0</v>
      </c>
      <c r="AC198" s="105">
        <v>0</v>
      </c>
      <c r="AD198" s="105">
        <v>0</v>
      </c>
      <c r="AE198" s="105">
        <v>0</v>
      </c>
      <c r="AF198" s="105">
        <v>0</v>
      </c>
      <c r="AG198" s="105">
        <v>226</v>
      </c>
      <c r="AH198" s="105">
        <v>227</v>
      </c>
      <c r="AI198" s="105">
        <v>453</v>
      </c>
      <c r="AJ198" s="105">
        <v>11</v>
      </c>
      <c r="AK198" s="105">
        <v>39</v>
      </c>
      <c r="AL198" s="105">
        <v>65</v>
      </c>
      <c r="AM198" s="105">
        <v>104</v>
      </c>
      <c r="AN198" s="105">
        <v>0</v>
      </c>
      <c r="AO198" s="105">
        <v>0</v>
      </c>
      <c r="AP198" s="105">
        <v>0</v>
      </c>
      <c r="AQ198" s="105">
        <v>12</v>
      </c>
      <c r="AR198" s="105">
        <v>14</v>
      </c>
      <c r="AS198" s="106">
        <v>26</v>
      </c>
    </row>
    <row r="199" spans="1:45" x14ac:dyDescent="0.25">
      <c r="A199" s="103" t="s">
        <v>187</v>
      </c>
      <c r="B199" s="104" t="s">
        <v>502</v>
      </c>
      <c r="C199" s="104" t="s">
        <v>503</v>
      </c>
      <c r="D199" s="104" t="s">
        <v>170</v>
      </c>
      <c r="E199" s="104" t="s">
        <v>473</v>
      </c>
      <c r="F199" s="104" t="s">
        <v>12</v>
      </c>
      <c r="G199" s="104" t="s">
        <v>398</v>
      </c>
      <c r="H199" s="104" t="s">
        <v>399</v>
      </c>
      <c r="I199" s="104" t="s">
        <v>65</v>
      </c>
      <c r="J199" s="105">
        <v>83</v>
      </c>
      <c r="K199" s="105">
        <v>115</v>
      </c>
      <c r="L199" s="105">
        <v>198</v>
      </c>
      <c r="M199" s="105">
        <v>83</v>
      </c>
      <c r="N199" s="105">
        <v>115</v>
      </c>
      <c r="O199" s="105">
        <v>198</v>
      </c>
      <c r="P199" s="105">
        <v>5</v>
      </c>
      <c r="Q199" s="105">
        <v>73</v>
      </c>
      <c r="R199" s="105">
        <v>106</v>
      </c>
      <c r="S199" s="105">
        <v>179</v>
      </c>
      <c r="T199" s="105">
        <v>4</v>
      </c>
      <c r="U199" s="105">
        <v>36</v>
      </c>
      <c r="V199" s="105">
        <v>85</v>
      </c>
      <c r="W199" s="105">
        <v>121</v>
      </c>
      <c r="X199" s="105">
        <v>3</v>
      </c>
      <c r="Y199" s="105">
        <v>0</v>
      </c>
      <c r="Z199" s="105">
        <v>0</v>
      </c>
      <c r="AA199" s="105">
        <v>0</v>
      </c>
      <c r="AB199" s="105">
        <v>0</v>
      </c>
      <c r="AC199" s="105">
        <v>0</v>
      </c>
      <c r="AD199" s="105">
        <v>0</v>
      </c>
      <c r="AE199" s="105">
        <v>0</v>
      </c>
      <c r="AF199" s="105">
        <v>0</v>
      </c>
      <c r="AG199" s="105">
        <v>192</v>
      </c>
      <c r="AH199" s="105">
        <v>306</v>
      </c>
      <c r="AI199" s="105">
        <v>498</v>
      </c>
      <c r="AJ199" s="105">
        <v>12</v>
      </c>
      <c r="AK199" s="105">
        <v>31</v>
      </c>
      <c r="AL199" s="105">
        <v>69</v>
      </c>
      <c r="AM199" s="105">
        <v>100</v>
      </c>
      <c r="AN199" s="105">
        <v>0</v>
      </c>
      <c r="AO199" s="105">
        <v>0</v>
      </c>
      <c r="AP199" s="105">
        <v>0</v>
      </c>
      <c r="AQ199" s="105">
        <v>8</v>
      </c>
      <c r="AR199" s="105">
        <v>16</v>
      </c>
      <c r="AS199" s="106">
        <v>24</v>
      </c>
    </row>
    <row r="200" spans="1:45" x14ac:dyDescent="0.25">
      <c r="A200" s="103" t="s">
        <v>187</v>
      </c>
      <c r="B200" s="104" t="s">
        <v>502</v>
      </c>
      <c r="C200" s="104" t="s">
        <v>503</v>
      </c>
      <c r="D200" s="104" t="s">
        <v>165</v>
      </c>
      <c r="E200" s="104" t="s">
        <v>473</v>
      </c>
      <c r="F200" s="104" t="s">
        <v>12</v>
      </c>
      <c r="G200" s="104" t="s">
        <v>398</v>
      </c>
      <c r="H200" s="104" t="s">
        <v>399</v>
      </c>
      <c r="I200" s="104" t="s">
        <v>65</v>
      </c>
      <c r="J200" s="105">
        <v>84</v>
      </c>
      <c r="K200" s="105">
        <v>73</v>
      </c>
      <c r="L200" s="105">
        <v>157</v>
      </c>
      <c r="M200" s="105">
        <v>84</v>
      </c>
      <c r="N200" s="105">
        <v>73</v>
      </c>
      <c r="O200" s="105">
        <v>157</v>
      </c>
      <c r="P200" s="105">
        <v>4</v>
      </c>
      <c r="Q200" s="105">
        <v>57</v>
      </c>
      <c r="R200" s="105">
        <v>69</v>
      </c>
      <c r="S200" s="105">
        <v>126</v>
      </c>
      <c r="T200" s="105">
        <v>3</v>
      </c>
      <c r="U200" s="105">
        <v>39</v>
      </c>
      <c r="V200" s="105">
        <v>88</v>
      </c>
      <c r="W200" s="105">
        <v>127</v>
      </c>
      <c r="X200" s="105">
        <v>3</v>
      </c>
      <c r="Y200" s="105">
        <v>0</v>
      </c>
      <c r="Z200" s="105">
        <v>0</v>
      </c>
      <c r="AA200" s="105">
        <v>0</v>
      </c>
      <c r="AB200" s="105">
        <v>0</v>
      </c>
      <c r="AC200" s="105">
        <v>0</v>
      </c>
      <c r="AD200" s="105">
        <v>0</v>
      </c>
      <c r="AE200" s="105">
        <v>0</v>
      </c>
      <c r="AF200" s="105">
        <v>0</v>
      </c>
      <c r="AG200" s="105">
        <v>180</v>
      </c>
      <c r="AH200" s="105">
        <v>230</v>
      </c>
      <c r="AI200" s="105">
        <v>410</v>
      </c>
      <c r="AJ200" s="105">
        <v>10</v>
      </c>
      <c r="AK200" s="105">
        <v>41</v>
      </c>
      <c r="AL200" s="105">
        <v>47</v>
      </c>
      <c r="AM200" s="105">
        <v>88</v>
      </c>
      <c r="AN200" s="105">
        <v>0</v>
      </c>
      <c r="AO200" s="105">
        <v>0</v>
      </c>
      <c r="AP200" s="105">
        <v>0</v>
      </c>
      <c r="AQ200" s="105">
        <v>11</v>
      </c>
      <c r="AR200" s="105">
        <v>15</v>
      </c>
      <c r="AS200" s="106">
        <v>26</v>
      </c>
    </row>
    <row r="201" spans="1:45" x14ac:dyDescent="0.25">
      <c r="A201" s="103" t="s">
        <v>209</v>
      </c>
      <c r="B201" s="104" t="s">
        <v>504</v>
      </c>
      <c r="C201" s="104" t="s">
        <v>505</v>
      </c>
      <c r="D201" s="104" t="s">
        <v>170</v>
      </c>
      <c r="E201" s="104" t="s">
        <v>473</v>
      </c>
      <c r="F201" s="104" t="s">
        <v>12</v>
      </c>
      <c r="G201" s="104" t="s">
        <v>398</v>
      </c>
      <c r="H201" s="104" t="s">
        <v>399</v>
      </c>
      <c r="I201" s="104" t="s">
        <v>65</v>
      </c>
      <c r="J201" s="105">
        <v>86</v>
      </c>
      <c r="K201" s="105">
        <v>85</v>
      </c>
      <c r="L201" s="105">
        <v>171</v>
      </c>
      <c r="M201" s="105">
        <v>86</v>
      </c>
      <c r="N201" s="105">
        <v>85</v>
      </c>
      <c r="O201" s="105">
        <v>171</v>
      </c>
      <c r="P201" s="105">
        <v>4</v>
      </c>
      <c r="Q201" s="105">
        <v>74</v>
      </c>
      <c r="R201" s="105">
        <v>124</v>
      </c>
      <c r="S201" s="105">
        <v>198</v>
      </c>
      <c r="T201" s="105">
        <v>5</v>
      </c>
      <c r="U201" s="105">
        <v>57</v>
      </c>
      <c r="V201" s="105">
        <v>99</v>
      </c>
      <c r="W201" s="105">
        <v>156</v>
      </c>
      <c r="X201" s="105">
        <v>4</v>
      </c>
      <c r="Y201" s="105">
        <v>0</v>
      </c>
      <c r="Z201" s="105">
        <v>0</v>
      </c>
      <c r="AA201" s="105">
        <v>0</v>
      </c>
      <c r="AB201" s="105">
        <v>0</v>
      </c>
      <c r="AC201" s="105">
        <v>0</v>
      </c>
      <c r="AD201" s="105">
        <v>0</v>
      </c>
      <c r="AE201" s="105">
        <v>0</v>
      </c>
      <c r="AF201" s="105">
        <v>0</v>
      </c>
      <c r="AG201" s="105">
        <v>217</v>
      </c>
      <c r="AH201" s="105">
        <v>308</v>
      </c>
      <c r="AI201" s="105">
        <v>525</v>
      </c>
      <c r="AJ201" s="105">
        <v>13</v>
      </c>
      <c r="AK201" s="105">
        <v>65</v>
      </c>
      <c r="AL201" s="105">
        <v>81</v>
      </c>
      <c r="AM201" s="105">
        <v>146</v>
      </c>
      <c r="AN201" s="105">
        <v>0</v>
      </c>
      <c r="AO201" s="105">
        <v>0</v>
      </c>
      <c r="AP201" s="105">
        <v>0</v>
      </c>
      <c r="AQ201" s="105">
        <v>10</v>
      </c>
      <c r="AR201" s="105">
        <v>12</v>
      </c>
      <c r="AS201" s="106">
        <v>22</v>
      </c>
    </row>
    <row r="202" spans="1:45" x14ac:dyDescent="0.25">
      <c r="A202" s="103" t="s">
        <v>209</v>
      </c>
      <c r="B202" s="104" t="s">
        <v>504</v>
      </c>
      <c r="C202" s="104" t="s">
        <v>505</v>
      </c>
      <c r="D202" s="104" t="s">
        <v>165</v>
      </c>
      <c r="E202" s="104" t="s">
        <v>473</v>
      </c>
      <c r="F202" s="104" t="s">
        <v>12</v>
      </c>
      <c r="G202" s="104" t="s">
        <v>398</v>
      </c>
      <c r="H202" s="104" t="s">
        <v>399</v>
      </c>
      <c r="I202" s="104" t="s">
        <v>65</v>
      </c>
      <c r="J202" s="105">
        <v>53</v>
      </c>
      <c r="K202" s="105">
        <v>94</v>
      </c>
      <c r="L202" s="105">
        <v>147</v>
      </c>
      <c r="M202" s="105">
        <v>53</v>
      </c>
      <c r="N202" s="105">
        <v>94</v>
      </c>
      <c r="O202" s="105">
        <v>147</v>
      </c>
      <c r="P202" s="105">
        <v>3</v>
      </c>
      <c r="Q202" s="105">
        <v>58</v>
      </c>
      <c r="R202" s="105">
        <v>58</v>
      </c>
      <c r="S202" s="105">
        <v>116</v>
      </c>
      <c r="T202" s="105">
        <v>3</v>
      </c>
      <c r="U202" s="105">
        <v>29</v>
      </c>
      <c r="V202" s="105">
        <v>47</v>
      </c>
      <c r="W202" s="105">
        <v>76</v>
      </c>
      <c r="X202" s="105">
        <v>2</v>
      </c>
      <c r="Y202" s="105">
        <v>0</v>
      </c>
      <c r="Z202" s="105">
        <v>0</v>
      </c>
      <c r="AA202" s="105">
        <v>0</v>
      </c>
      <c r="AB202" s="105">
        <v>0</v>
      </c>
      <c r="AC202" s="105">
        <v>0</v>
      </c>
      <c r="AD202" s="105">
        <v>0</v>
      </c>
      <c r="AE202" s="105">
        <v>0</v>
      </c>
      <c r="AF202" s="105">
        <v>0</v>
      </c>
      <c r="AG202" s="105">
        <v>140</v>
      </c>
      <c r="AH202" s="105">
        <v>199</v>
      </c>
      <c r="AI202" s="105">
        <v>339</v>
      </c>
      <c r="AJ202" s="105">
        <v>8</v>
      </c>
      <c r="AK202" s="105">
        <v>23</v>
      </c>
      <c r="AL202" s="105">
        <v>26</v>
      </c>
      <c r="AM202" s="105">
        <v>49</v>
      </c>
      <c r="AN202" s="105">
        <v>0</v>
      </c>
      <c r="AO202" s="105">
        <v>0</v>
      </c>
      <c r="AP202" s="105">
        <v>0</v>
      </c>
      <c r="AQ202" s="105">
        <v>8</v>
      </c>
      <c r="AR202" s="105">
        <v>7</v>
      </c>
      <c r="AS202" s="106">
        <v>15</v>
      </c>
    </row>
    <row r="203" spans="1:45" x14ac:dyDescent="0.25">
      <c r="A203" s="103" t="s">
        <v>506</v>
      </c>
      <c r="B203" s="104" t="s">
        <v>507</v>
      </c>
      <c r="C203" s="104" t="s">
        <v>508</v>
      </c>
      <c r="D203" s="104" t="s">
        <v>170</v>
      </c>
      <c r="E203" s="104" t="s">
        <v>473</v>
      </c>
      <c r="F203" s="104" t="s">
        <v>12</v>
      </c>
      <c r="G203" s="104" t="s">
        <v>398</v>
      </c>
      <c r="H203" s="104" t="s">
        <v>399</v>
      </c>
      <c r="I203" s="104" t="s">
        <v>65</v>
      </c>
      <c r="J203" s="105">
        <v>69</v>
      </c>
      <c r="K203" s="105">
        <v>77</v>
      </c>
      <c r="L203" s="105">
        <v>146</v>
      </c>
      <c r="M203" s="105">
        <v>69</v>
      </c>
      <c r="N203" s="105">
        <v>77</v>
      </c>
      <c r="O203" s="105">
        <v>146</v>
      </c>
      <c r="P203" s="105">
        <v>5</v>
      </c>
      <c r="Q203" s="105">
        <v>59</v>
      </c>
      <c r="R203" s="105">
        <v>70</v>
      </c>
      <c r="S203" s="105">
        <v>129</v>
      </c>
      <c r="T203" s="105">
        <v>5</v>
      </c>
      <c r="U203" s="105">
        <v>60</v>
      </c>
      <c r="V203" s="105">
        <v>60</v>
      </c>
      <c r="W203" s="105">
        <v>120</v>
      </c>
      <c r="X203" s="105">
        <v>4</v>
      </c>
      <c r="Y203" s="105">
        <v>0</v>
      </c>
      <c r="Z203" s="105">
        <v>0</v>
      </c>
      <c r="AA203" s="105">
        <v>0</v>
      </c>
      <c r="AB203" s="105">
        <v>0</v>
      </c>
      <c r="AC203" s="105">
        <v>0</v>
      </c>
      <c r="AD203" s="105">
        <v>0</v>
      </c>
      <c r="AE203" s="105">
        <v>0</v>
      </c>
      <c r="AF203" s="105">
        <v>0</v>
      </c>
      <c r="AG203" s="105">
        <v>188</v>
      </c>
      <c r="AH203" s="105">
        <v>207</v>
      </c>
      <c r="AI203" s="105">
        <v>395</v>
      </c>
      <c r="AJ203" s="105">
        <v>14</v>
      </c>
      <c r="AK203" s="105">
        <v>49</v>
      </c>
      <c r="AL203" s="105">
        <v>58</v>
      </c>
      <c r="AM203" s="105">
        <v>107</v>
      </c>
      <c r="AN203" s="105">
        <v>0</v>
      </c>
      <c r="AO203" s="105">
        <v>0</v>
      </c>
      <c r="AP203" s="105">
        <v>0</v>
      </c>
      <c r="AQ203" s="105">
        <v>12</v>
      </c>
      <c r="AR203" s="105">
        <v>8</v>
      </c>
      <c r="AS203" s="106">
        <v>20</v>
      </c>
    </row>
    <row r="204" spans="1:45" x14ac:dyDescent="0.25">
      <c r="A204" s="103" t="s">
        <v>193</v>
      </c>
      <c r="B204" s="104" t="s">
        <v>509</v>
      </c>
      <c r="C204" s="104" t="s">
        <v>510</v>
      </c>
      <c r="D204" s="104" t="s">
        <v>170</v>
      </c>
      <c r="E204" s="104" t="s">
        <v>473</v>
      </c>
      <c r="F204" s="104" t="s">
        <v>12</v>
      </c>
      <c r="G204" s="104" t="s">
        <v>398</v>
      </c>
      <c r="H204" s="104" t="s">
        <v>399</v>
      </c>
      <c r="I204" s="104" t="s">
        <v>65</v>
      </c>
      <c r="J204" s="105">
        <v>58</v>
      </c>
      <c r="K204" s="105">
        <v>69</v>
      </c>
      <c r="L204" s="105">
        <v>127</v>
      </c>
      <c r="M204" s="105">
        <v>58</v>
      </c>
      <c r="N204" s="105">
        <v>69</v>
      </c>
      <c r="O204" s="105">
        <v>127</v>
      </c>
      <c r="P204" s="105">
        <v>3</v>
      </c>
      <c r="Q204" s="105">
        <v>47</v>
      </c>
      <c r="R204" s="105">
        <v>77</v>
      </c>
      <c r="S204" s="105">
        <v>124</v>
      </c>
      <c r="T204" s="105">
        <v>3</v>
      </c>
      <c r="U204" s="105">
        <v>51</v>
      </c>
      <c r="V204" s="105">
        <v>60</v>
      </c>
      <c r="W204" s="105">
        <v>111</v>
      </c>
      <c r="X204" s="105">
        <v>3</v>
      </c>
      <c r="Y204" s="105">
        <v>0</v>
      </c>
      <c r="Z204" s="105">
        <v>0</v>
      </c>
      <c r="AA204" s="105">
        <v>0</v>
      </c>
      <c r="AB204" s="105">
        <v>0</v>
      </c>
      <c r="AC204" s="105">
        <v>0</v>
      </c>
      <c r="AD204" s="105">
        <v>0</v>
      </c>
      <c r="AE204" s="105">
        <v>0</v>
      </c>
      <c r="AF204" s="105">
        <v>0</v>
      </c>
      <c r="AG204" s="105">
        <v>156</v>
      </c>
      <c r="AH204" s="105">
        <v>206</v>
      </c>
      <c r="AI204" s="105">
        <v>362</v>
      </c>
      <c r="AJ204" s="105">
        <v>9</v>
      </c>
      <c r="AK204" s="105">
        <v>57</v>
      </c>
      <c r="AL204" s="105">
        <v>57</v>
      </c>
      <c r="AM204" s="105">
        <v>114</v>
      </c>
      <c r="AN204" s="105">
        <v>0</v>
      </c>
      <c r="AO204" s="105">
        <v>0</v>
      </c>
      <c r="AP204" s="105">
        <v>0</v>
      </c>
      <c r="AQ204" s="105">
        <v>9</v>
      </c>
      <c r="AR204" s="105">
        <v>12</v>
      </c>
      <c r="AS204" s="106">
        <v>21</v>
      </c>
    </row>
    <row r="205" spans="1:45" x14ac:dyDescent="0.25">
      <c r="A205" s="103" t="s">
        <v>193</v>
      </c>
      <c r="B205" s="104" t="s">
        <v>509</v>
      </c>
      <c r="C205" s="104" t="s">
        <v>510</v>
      </c>
      <c r="D205" s="104" t="s">
        <v>165</v>
      </c>
      <c r="E205" s="104" t="s">
        <v>473</v>
      </c>
      <c r="F205" s="104" t="s">
        <v>12</v>
      </c>
      <c r="G205" s="104" t="s">
        <v>398</v>
      </c>
      <c r="H205" s="104" t="s">
        <v>399</v>
      </c>
      <c r="I205" s="104" t="s">
        <v>65</v>
      </c>
      <c r="J205" s="105">
        <v>63</v>
      </c>
      <c r="K205" s="105">
        <v>56</v>
      </c>
      <c r="L205" s="105">
        <v>119</v>
      </c>
      <c r="M205" s="105">
        <v>63</v>
      </c>
      <c r="N205" s="105">
        <v>56</v>
      </c>
      <c r="O205" s="105">
        <v>119</v>
      </c>
      <c r="P205" s="105">
        <v>3</v>
      </c>
      <c r="Q205" s="105">
        <v>44</v>
      </c>
      <c r="R205" s="105">
        <v>73</v>
      </c>
      <c r="S205" s="105">
        <v>117</v>
      </c>
      <c r="T205" s="105">
        <v>3</v>
      </c>
      <c r="U205" s="105">
        <v>34</v>
      </c>
      <c r="V205" s="105">
        <v>57</v>
      </c>
      <c r="W205" s="105">
        <v>91</v>
      </c>
      <c r="X205" s="105">
        <v>2</v>
      </c>
      <c r="Y205" s="105">
        <v>0</v>
      </c>
      <c r="Z205" s="105">
        <v>0</v>
      </c>
      <c r="AA205" s="105">
        <v>0</v>
      </c>
      <c r="AB205" s="105">
        <v>0</v>
      </c>
      <c r="AC205" s="105">
        <v>0</v>
      </c>
      <c r="AD205" s="105">
        <v>0</v>
      </c>
      <c r="AE205" s="105">
        <v>0</v>
      </c>
      <c r="AF205" s="105">
        <v>0</v>
      </c>
      <c r="AG205" s="105">
        <v>141</v>
      </c>
      <c r="AH205" s="105">
        <v>186</v>
      </c>
      <c r="AI205" s="105">
        <v>327</v>
      </c>
      <c r="AJ205" s="105">
        <v>8</v>
      </c>
      <c r="AK205" s="105">
        <v>24</v>
      </c>
      <c r="AL205" s="105">
        <v>43</v>
      </c>
      <c r="AM205" s="105">
        <v>67</v>
      </c>
      <c r="AN205" s="105">
        <v>0</v>
      </c>
      <c r="AO205" s="105">
        <v>0</v>
      </c>
      <c r="AP205" s="105">
        <v>0</v>
      </c>
      <c r="AQ205" s="105">
        <v>2</v>
      </c>
      <c r="AR205" s="105">
        <v>2</v>
      </c>
      <c r="AS205" s="106">
        <v>4</v>
      </c>
    </row>
    <row r="206" spans="1:45" x14ac:dyDescent="0.25">
      <c r="A206" s="103" t="s">
        <v>162</v>
      </c>
      <c r="B206" s="104" t="s">
        <v>511</v>
      </c>
      <c r="C206" s="104" t="s">
        <v>512</v>
      </c>
      <c r="D206" s="104" t="s">
        <v>170</v>
      </c>
      <c r="E206" s="104" t="s">
        <v>473</v>
      </c>
      <c r="F206" s="104" t="s">
        <v>12</v>
      </c>
      <c r="G206" s="104" t="s">
        <v>398</v>
      </c>
      <c r="H206" s="104" t="s">
        <v>399</v>
      </c>
      <c r="I206" s="104" t="s">
        <v>65</v>
      </c>
      <c r="J206" s="105">
        <v>253</v>
      </c>
      <c r="K206" s="105">
        <v>284</v>
      </c>
      <c r="L206" s="105">
        <v>537</v>
      </c>
      <c r="M206" s="105">
        <v>253</v>
      </c>
      <c r="N206" s="105">
        <v>284</v>
      </c>
      <c r="O206" s="105">
        <v>537</v>
      </c>
      <c r="P206" s="105">
        <v>10</v>
      </c>
      <c r="Q206" s="105">
        <v>191</v>
      </c>
      <c r="R206" s="105">
        <v>300</v>
      </c>
      <c r="S206" s="105">
        <v>491</v>
      </c>
      <c r="T206" s="105">
        <v>10</v>
      </c>
      <c r="U206" s="105">
        <v>128</v>
      </c>
      <c r="V206" s="105">
        <v>216</v>
      </c>
      <c r="W206" s="105">
        <v>344</v>
      </c>
      <c r="X206" s="105">
        <v>8</v>
      </c>
      <c r="Y206" s="105">
        <v>0</v>
      </c>
      <c r="Z206" s="105">
        <v>0</v>
      </c>
      <c r="AA206" s="105">
        <v>0</v>
      </c>
      <c r="AB206" s="105">
        <v>0</v>
      </c>
      <c r="AC206" s="105">
        <v>0</v>
      </c>
      <c r="AD206" s="105">
        <v>0</v>
      </c>
      <c r="AE206" s="105">
        <v>0</v>
      </c>
      <c r="AF206" s="105">
        <v>0</v>
      </c>
      <c r="AG206" s="105">
        <v>572</v>
      </c>
      <c r="AH206" s="105">
        <v>800</v>
      </c>
      <c r="AI206" s="105">
        <v>1372</v>
      </c>
      <c r="AJ206" s="105">
        <v>28</v>
      </c>
      <c r="AK206" s="105">
        <v>149</v>
      </c>
      <c r="AL206" s="105">
        <v>224</v>
      </c>
      <c r="AM206" s="105">
        <v>373</v>
      </c>
      <c r="AN206" s="105">
        <v>0</v>
      </c>
      <c r="AO206" s="105">
        <v>0</v>
      </c>
      <c r="AP206" s="105">
        <v>0</v>
      </c>
      <c r="AQ206" s="105">
        <v>20</v>
      </c>
      <c r="AR206" s="105">
        <v>18</v>
      </c>
      <c r="AS206" s="106">
        <v>38</v>
      </c>
    </row>
    <row r="207" spans="1:45" x14ac:dyDescent="0.25">
      <c r="A207" s="103" t="s">
        <v>162</v>
      </c>
      <c r="B207" s="104" t="s">
        <v>511</v>
      </c>
      <c r="C207" s="104" t="s">
        <v>512</v>
      </c>
      <c r="D207" s="104" t="s">
        <v>165</v>
      </c>
      <c r="E207" s="104" t="s">
        <v>473</v>
      </c>
      <c r="F207" s="104" t="s">
        <v>12</v>
      </c>
      <c r="G207" s="104" t="s">
        <v>398</v>
      </c>
      <c r="H207" s="104" t="s">
        <v>399</v>
      </c>
      <c r="I207" s="104" t="s">
        <v>65</v>
      </c>
      <c r="J207" s="105">
        <v>283</v>
      </c>
      <c r="K207" s="105">
        <v>276</v>
      </c>
      <c r="L207" s="105">
        <v>559</v>
      </c>
      <c r="M207" s="105">
        <v>283</v>
      </c>
      <c r="N207" s="105">
        <v>276</v>
      </c>
      <c r="O207" s="105">
        <v>559</v>
      </c>
      <c r="P207" s="105">
        <v>11</v>
      </c>
      <c r="Q207" s="105">
        <v>213</v>
      </c>
      <c r="R207" s="105">
        <v>254</v>
      </c>
      <c r="S207" s="105">
        <v>467</v>
      </c>
      <c r="T207" s="105">
        <v>10</v>
      </c>
      <c r="U207" s="105">
        <v>145</v>
      </c>
      <c r="V207" s="105">
        <v>212</v>
      </c>
      <c r="W207" s="105">
        <v>357</v>
      </c>
      <c r="X207" s="105">
        <v>8</v>
      </c>
      <c r="Y207" s="105">
        <v>0</v>
      </c>
      <c r="Z207" s="105">
        <v>0</v>
      </c>
      <c r="AA207" s="105">
        <v>0</v>
      </c>
      <c r="AB207" s="105">
        <v>0</v>
      </c>
      <c r="AC207" s="105">
        <v>0</v>
      </c>
      <c r="AD207" s="105">
        <v>0</v>
      </c>
      <c r="AE207" s="105">
        <v>0</v>
      </c>
      <c r="AF207" s="105">
        <v>0</v>
      </c>
      <c r="AG207" s="105">
        <v>641</v>
      </c>
      <c r="AH207" s="105">
        <v>742</v>
      </c>
      <c r="AI207" s="105">
        <v>1383</v>
      </c>
      <c r="AJ207" s="105">
        <v>29</v>
      </c>
      <c r="AK207" s="105">
        <v>137</v>
      </c>
      <c r="AL207" s="105">
        <v>166</v>
      </c>
      <c r="AM207" s="105">
        <v>303</v>
      </c>
      <c r="AN207" s="105">
        <v>0</v>
      </c>
      <c r="AO207" s="105">
        <v>0</v>
      </c>
      <c r="AP207" s="105">
        <v>0</v>
      </c>
      <c r="AQ207" s="105">
        <v>14</v>
      </c>
      <c r="AR207" s="105">
        <v>15</v>
      </c>
      <c r="AS207" s="106">
        <v>29</v>
      </c>
    </row>
    <row r="208" spans="1:45" x14ac:dyDescent="0.25">
      <c r="A208" s="103" t="s">
        <v>216</v>
      </c>
      <c r="B208" s="104" t="s">
        <v>513</v>
      </c>
      <c r="C208" s="104" t="s">
        <v>514</v>
      </c>
      <c r="D208" s="104" t="s">
        <v>170</v>
      </c>
      <c r="E208" s="104" t="s">
        <v>473</v>
      </c>
      <c r="F208" s="104" t="s">
        <v>12</v>
      </c>
      <c r="G208" s="104" t="s">
        <v>398</v>
      </c>
      <c r="H208" s="104" t="s">
        <v>399</v>
      </c>
      <c r="I208" s="104" t="s">
        <v>65</v>
      </c>
      <c r="J208" s="105">
        <v>55</v>
      </c>
      <c r="K208" s="105">
        <v>62</v>
      </c>
      <c r="L208" s="105">
        <v>117</v>
      </c>
      <c r="M208" s="105">
        <v>55</v>
      </c>
      <c r="N208" s="105">
        <v>62</v>
      </c>
      <c r="O208" s="105">
        <v>117</v>
      </c>
      <c r="P208" s="105">
        <v>4</v>
      </c>
      <c r="Q208" s="105">
        <v>35</v>
      </c>
      <c r="R208" s="105">
        <v>57</v>
      </c>
      <c r="S208" s="105">
        <v>92</v>
      </c>
      <c r="T208" s="105">
        <v>3</v>
      </c>
      <c r="U208" s="105">
        <v>47</v>
      </c>
      <c r="V208" s="105">
        <v>45</v>
      </c>
      <c r="W208" s="105">
        <v>92</v>
      </c>
      <c r="X208" s="105">
        <v>3</v>
      </c>
      <c r="Y208" s="105">
        <v>0</v>
      </c>
      <c r="Z208" s="105">
        <v>0</v>
      </c>
      <c r="AA208" s="105">
        <v>0</v>
      </c>
      <c r="AB208" s="105">
        <v>0</v>
      </c>
      <c r="AC208" s="105">
        <v>0</v>
      </c>
      <c r="AD208" s="105">
        <v>0</v>
      </c>
      <c r="AE208" s="105">
        <v>0</v>
      </c>
      <c r="AF208" s="105">
        <v>0</v>
      </c>
      <c r="AG208" s="105">
        <v>137</v>
      </c>
      <c r="AH208" s="105">
        <v>164</v>
      </c>
      <c r="AI208" s="105">
        <v>301</v>
      </c>
      <c r="AJ208" s="105">
        <v>10</v>
      </c>
      <c r="AK208" s="105">
        <v>34</v>
      </c>
      <c r="AL208" s="105">
        <v>54</v>
      </c>
      <c r="AM208" s="105">
        <v>88</v>
      </c>
      <c r="AN208" s="105">
        <v>0</v>
      </c>
      <c r="AO208" s="105">
        <v>0</v>
      </c>
      <c r="AP208" s="105">
        <v>0</v>
      </c>
      <c r="AQ208" s="105">
        <v>11</v>
      </c>
      <c r="AR208" s="105">
        <v>15</v>
      </c>
      <c r="AS208" s="106">
        <v>26</v>
      </c>
    </row>
    <row r="209" spans="1:45" x14ac:dyDescent="0.25">
      <c r="A209" s="103" t="s">
        <v>216</v>
      </c>
      <c r="B209" s="104" t="s">
        <v>513</v>
      </c>
      <c r="C209" s="104" t="s">
        <v>514</v>
      </c>
      <c r="D209" s="104" t="s">
        <v>165</v>
      </c>
      <c r="E209" s="104" t="s">
        <v>473</v>
      </c>
      <c r="F209" s="104" t="s">
        <v>12</v>
      </c>
      <c r="G209" s="104" t="s">
        <v>398</v>
      </c>
      <c r="H209" s="104" t="s">
        <v>399</v>
      </c>
      <c r="I209" s="104" t="s">
        <v>65</v>
      </c>
      <c r="J209" s="105">
        <v>34</v>
      </c>
      <c r="K209" s="105">
        <v>50</v>
      </c>
      <c r="L209" s="105">
        <v>84</v>
      </c>
      <c r="M209" s="105">
        <v>34</v>
      </c>
      <c r="N209" s="105">
        <v>50</v>
      </c>
      <c r="O209" s="105">
        <v>84</v>
      </c>
      <c r="P209" s="105">
        <v>3</v>
      </c>
      <c r="Q209" s="105">
        <v>40</v>
      </c>
      <c r="R209" s="105">
        <v>55</v>
      </c>
      <c r="S209" s="105">
        <v>95</v>
      </c>
      <c r="T209" s="105">
        <v>3</v>
      </c>
      <c r="U209" s="105">
        <v>39</v>
      </c>
      <c r="V209" s="105">
        <v>51</v>
      </c>
      <c r="W209" s="105">
        <v>90</v>
      </c>
      <c r="X209" s="105">
        <v>3</v>
      </c>
      <c r="Y209" s="105">
        <v>0</v>
      </c>
      <c r="Z209" s="105">
        <v>0</v>
      </c>
      <c r="AA209" s="105">
        <v>0</v>
      </c>
      <c r="AB209" s="105">
        <v>0</v>
      </c>
      <c r="AC209" s="105">
        <v>0</v>
      </c>
      <c r="AD209" s="105">
        <v>0</v>
      </c>
      <c r="AE209" s="105">
        <v>0</v>
      </c>
      <c r="AF209" s="105">
        <v>0</v>
      </c>
      <c r="AG209" s="105">
        <v>113</v>
      </c>
      <c r="AH209" s="105">
        <v>156</v>
      </c>
      <c r="AI209" s="105">
        <v>269</v>
      </c>
      <c r="AJ209" s="105">
        <v>9</v>
      </c>
      <c r="AK209" s="105">
        <v>30</v>
      </c>
      <c r="AL209" s="105">
        <v>32</v>
      </c>
      <c r="AM209" s="105">
        <v>62</v>
      </c>
      <c r="AN209" s="105">
        <v>0</v>
      </c>
      <c r="AO209" s="105">
        <v>0</v>
      </c>
      <c r="AP209" s="105">
        <v>0</v>
      </c>
      <c r="AQ209" s="105">
        <v>11</v>
      </c>
      <c r="AR209" s="105">
        <v>12</v>
      </c>
      <c r="AS209" s="106">
        <v>23</v>
      </c>
    </row>
    <row r="210" spans="1:45" x14ac:dyDescent="0.25">
      <c r="A210" s="103" t="s">
        <v>162</v>
      </c>
      <c r="B210" s="104" t="s">
        <v>515</v>
      </c>
      <c r="C210" s="104" t="s">
        <v>516</v>
      </c>
      <c r="D210" s="104" t="s">
        <v>170</v>
      </c>
      <c r="E210" s="104" t="s">
        <v>473</v>
      </c>
      <c r="F210" s="104" t="s">
        <v>12</v>
      </c>
      <c r="G210" s="104" t="s">
        <v>398</v>
      </c>
      <c r="H210" s="104" t="s">
        <v>399</v>
      </c>
      <c r="I210" s="104" t="s">
        <v>65</v>
      </c>
      <c r="J210" s="105">
        <v>209</v>
      </c>
      <c r="K210" s="105">
        <v>277</v>
      </c>
      <c r="L210" s="105">
        <v>486</v>
      </c>
      <c r="M210" s="105">
        <v>209</v>
      </c>
      <c r="N210" s="105">
        <v>277</v>
      </c>
      <c r="O210" s="105">
        <v>486</v>
      </c>
      <c r="P210" s="105">
        <v>9</v>
      </c>
      <c r="Q210" s="105">
        <v>181</v>
      </c>
      <c r="R210" s="105">
        <v>280</v>
      </c>
      <c r="S210" s="105">
        <v>461</v>
      </c>
      <c r="T210" s="105">
        <v>9</v>
      </c>
      <c r="U210" s="105">
        <v>155</v>
      </c>
      <c r="V210" s="105">
        <v>175</v>
      </c>
      <c r="W210" s="105">
        <v>330</v>
      </c>
      <c r="X210" s="105">
        <v>8</v>
      </c>
      <c r="Y210" s="105">
        <v>0</v>
      </c>
      <c r="Z210" s="105">
        <v>0</v>
      </c>
      <c r="AA210" s="105">
        <v>0</v>
      </c>
      <c r="AB210" s="105">
        <v>0</v>
      </c>
      <c r="AC210" s="105">
        <v>0</v>
      </c>
      <c r="AD210" s="105">
        <v>0</v>
      </c>
      <c r="AE210" s="105">
        <v>0</v>
      </c>
      <c r="AF210" s="105">
        <v>0</v>
      </c>
      <c r="AG210" s="105">
        <v>545</v>
      </c>
      <c r="AH210" s="105">
        <v>732</v>
      </c>
      <c r="AI210" s="105">
        <v>1277</v>
      </c>
      <c r="AJ210" s="105">
        <v>26</v>
      </c>
      <c r="AK210" s="105">
        <v>135</v>
      </c>
      <c r="AL210" s="105">
        <v>185</v>
      </c>
      <c r="AM210" s="105">
        <v>320</v>
      </c>
      <c r="AN210" s="105">
        <v>0</v>
      </c>
      <c r="AO210" s="105">
        <v>0</v>
      </c>
      <c r="AP210" s="105">
        <v>0</v>
      </c>
      <c r="AQ210" s="105">
        <v>14</v>
      </c>
      <c r="AR210" s="105">
        <v>28</v>
      </c>
      <c r="AS210" s="106">
        <v>42</v>
      </c>
    </row>
    <row r="211" spans="1:45" x14ac:dyDescent="0.25">
      <c r="A211" s="103" t="s">
        <v>162</v>
      </c>
      <c r="B211" s="104" t="s">
        <v>515</v>
      </c>
      <c r="C211" s="104" t="s">
        <v>516</v>
      </c>
      <c r="D211" s="104" t="s">
        <v>165</v>
      </c>
      <c r="E211" s="104" t="s">
        <v>473</v>
      </c>
      <c r="F211" s="104" t="s">
        <v>12</v>
      </c>
      <c r="G211" s="104" t="s">
        <v>398</v>
      </c>
      <c r="H211" s="104" t="s">
        <v>399</v>
      </c>
      <c r="I211" s="104" t="s">
        <v>65</v>
      </c>
      <c r="J211" s="105">
        <v>182</v>
      </c>
      <c r="K211" s="105">
        <v>307</v>
      </c>
      <c r="L211" s="105">
        <v>489</v>
      </c>
      <c r="M211" s="105">
        <v>182</v>
      </c>
      <c r="N211" s="105">
        <v>307</v>
      </c>
      <c r="O211" s="105">
        <v>489</v>
      </c>
      <c r="P211" s="105">
        <v>9</v>
      </c>
      <c r="Q211" s="105">
        <v>202</v>
      </c>
      <c r="R211" s="105">
        <v>235</v>
      </c>
      <c r="S211" s="105">
        <v>437</v>
      </c>
      <c r="T211" s="105">
        <v>9</v>
      </c>
      <c r="U211" s="105">
        <v>115</v>
      </c>
      <c r="V211" s="105">
        <v>122</v>
      </c>
      <c r="W211" s="105">
        <v>237</v>
      </c>
      <c r="X211" s="105">
        <v>6</v>
      </c>
      <c r="Y211" s="105">
        <v>0</v>
      </c>
      <c r="Z211" s="105">
        <v>0</v>
      </c>
      <c r="AA211" s="105">
        <v>0</v>
      </c>
      <c r="AB211" s="105">
        <v>0</v>
      </c>
      <c r="AC211" s="105">
        <v>0</v>
      </c>
      <c r="AD211" s="105">
        <v>0</v>
      </c>
      <c r="AE211" s="105">
        <v>0</v>
      </c>
      <c r="AF211" s="105">
        <v>0</v>
      </c>
      <c r="AG211" s="105">
        <v>499</v>
      </c>
      <c r="AH211" s="105">
        <v>664</v>
      </c>
      <c r="AI211" s="105">
        <v>1163</v>
      </c>
      <c r="AJ211" s="105">
        <v>24</v>
      </c>
      <c r="AK211" s="105">
        <v>104</v>
      </c>
      <c r="AL211" s="105">
        <v>143</v>
      </c>
      <c r="AM211" s="105">
        <v>247</v>
      </c>
      <c r="AN211" s="105">
        <v>0</v>
      </c>
      <c r="AO211" s="105">
        <v>0</v>
      </c>
      <c r="AP211" s="105">
        <v>0</v>
      </c>
      <c r="AQ211" s="105">
        <v>20</v>
      </c>
      <c r="AR211" s="105">
        <v>27</v>
      </c>
      <c r="AS211" s="106">
        <v>47</v>
      </c>
    </row>
    <row r="212" spans="1:45" x14ac:dyDescent="0.25">
      <c r="A212" s="103" t="s">
        <v>260</v>
      </c>
      <c r="B212" s="104" t="s">
        <v>517</v>
      </c>
      <c r="C212" s="104" t="s">
        <v>518</v>
      </c>
      <c r="D212" s="104" t="s">
        <v>170</v>
      </c>
      <c r="E212" s="104" t="s">
        <v>473</v>
      </c>
      <c r="F212" s="104" t="s">
        <v>12</v>
      </c>
      <c r="G212" s="104" t="s">
        <v>398</v>
      </c>
      <c r="H212" s="104" t="s">
        <v>399</v>
      </c>
      <c r="I212" s="104" t="s">
        <v>65</v>
      </c>
      <c r="J212" s="105">
        <v>65</v>
      </c>
      <c r="K212" s="105">
        <v>78</v>
      </c>
      <c r="L212" s="105">
        <v>143</v>
      </c>
      <c r="M212" s="105">
        <v>65</v>
      </c>
      <c r="N212" s="105">
        <v>78</v>
      </c>
      <c r="O212" s="105">
        <v>143</v>
      </c>
      <c r="P212" s="105">
        <v>3</v>
      </c>
      <c r="Q212" s="105">
        <v>38</v>
      </c>
      <c r="R212" s="105">
        <v>64</v>
      </c>
      <c r="S212" s="105">
        <v>102</v>
      </c>
      <c r="T212" s="105">
        <v>3</v>
      </c>
      <c r="U212" s="105">
        <v>34</v>
      </c>
      <c r="V212" s="105">
        <v>40</v>
      </c>
      <c r="W212" s="105">
        <v>74</v>
      </c>
      <c r="X212" s="105">
        <v>2</v>
      </c>
      <c r="Y212" s="105">
        <v>0</v>
      </c>
      <c r="Z212" s="105">
        <v>0</v>
      </c>
      <c r="AA212" s="105">
        <v>0</v>
      </c>
      <c r="AB212" s="105">
        <v>0</v>
      </c>
      <c r="AC212" s="105">
        <v>0</v>
      </c>
      <c r="AD212" s="105">
        <v>0</v>
      </c>
      <c r="AE212" s="105">
        <v>0</v>
      </c>
      <c r="AF212" s="105">
        <v>0</v>
      </c>
      <c r="AG212" s="105">
        <v>137</v>
      </c>
      <c r="AH212" s="105">
        <v>182</v>
      </c>
      <c r="AI212" s="105">
        <v>319</v>
      </c>
      <c r="AJ212" s="105">
        <v>8</v>
      </c>
      <c r="AK212" s="105">
        <v>38</v>
      </c>
      <c r="AL212" s="105">
        <v>65</v>
      </c>
      <c r="AM212" s="105">
        <v>103</v>
      </c>
      <c r="AN212" s="105">
        <v>0</v>
      </c>
      <c r="AO212" s="105">
        <v>0</v>
      </c>
      <c r="AP212" s="105">
        <v>0</v>
      </c>
      <c r="AQ212" s="105">
        <v>6</v>
      </c>
      <c r="AR212" s="105">
        <v>8</v>
      </c>
      <c r="AS212" s="106">
        <v>14</v>
      </c>
    </row>
    <row r="213" spans="1:45" x14ac:dyDescent="0.25">
      <c r="A213" s="103" t="s">
        <v>519</v>
      </c>
      <c r="B213" s="104" t="s">
        <v>520</v>
      </c>
      <c r="C213" s="104" t="s">
        <v>521</v>
      </c>
      <c r="D213" s="104" t="s">
        <v>170</v>
      </c>
      <c r="E213" s="104" t="s">
        <v>473</v>
      </c>
      <c r="F213" s="104" t="s">
        <v>12</v>
      </c>
      <c r="G213" s="104" t="s">
        <v>398</v>
      </c>
      <c r="H213" s="104" t="s">
        <v>399</v>
      </c>
      <c r="I213" s="104" t="s">
        <v>65</v>
      </c>
      <c r="J213" s="105">
        <v>38</v>
      </c>
      <c r="K213" s="105">
        <v>34</v>
      </c>
      <c r="L213" s="105">
        <v>72</v>
      </c>
      <c r="M213" s="105">
        <v>38</v>
      </c>
      <c r="N213" s="105">
        <v>34</v>
      </c>
      <c r="O213" s="105">
        <v>72</v>
      </c>
      <c r="P213" s="105">
        <v>2</v>
      </c>
      <c r="Q213" s="105">
        <v>36</v>
      </c>
      <c r="R213" s="105">
        <v>38</v>
      </c>
      <c r="S213" s="105">
        <v>74</v>
      </c>
      <c r="T213" s="105">
        <v>2</v>
      </c>
      <c r="U213" s="105">
        <v>29</v>
      </c>
      <c r="V213" s="105">
        <v>32</v>
      </c>
      <c r="W213" s="105">
        <v>61</v>
      </c>
      <c r="X213" s="105">
        <v>2</v>
      </c>
      <c r="Y213" s="105">
        <v>0</v>
      </c>
      <c r="Z213" s="105">
        <v>0</v>
      </c>
      <c r="AA213" s="105">
        <v>0</v>
      </c>
      <c r="AB213" s="105">
        <v>0</v>
      </c>
      <c r="AC213" s="105">
        <v>0</v>
      </c>
      <c r="AD213" s="105">
        <v>0</v>
      </c>
      <c r="AE213" s="105">
        <v>0</v>
      </c>
      <c r="AF213" s="105">
        <v>0</v>
      </c>
      <c r="AG213" s="105">
        <v>103</v>
      </c>
      <c r="AH213" s="105">
        <v>104</v>
      </c>
      <c r="AI213" s="105">
        <v>207</v>
      </c>
      <c r="AJ213" s="105">
        <v>6</v>
      </c>
      <c r="AK213" s="105">
        <v>21</v>
      </c>
      <c r="AL213" s="105">
        <v>29</v>
      </c>
      <c r="AM213" s="105">
        <v>50</v>
      </c>
      <c r="AN213" s="105">
        <v>0</v>
      </c>
      <c r="AO213" s="105">
        <v>0</v>
      </c>
      <c r="AP213" s="105">
        <v>0</v>
      </c>
      <c r="AQ213" s="105">
        <v>9</v>
      </c>
      <c r="AR213" s="105">
        <v>1</v>
      </c>
      <c r="AS213" s="106">
        <v>10</v>
      </c>
    </row>
    <row r="214" spans="1:45" x14ac:dyDescent="0.25">
      <c r="A214" s="103" t="s">
        <v>293</v>
      </c>
      <c r="B214" s="104" t="s">
        <v>522</v>
      </c>
      <c r="C214" s="104" t="s">
        <v>523</v>
      </c>
      <c r="D214" s="104" t="s">
        <v>170</v>
      </c>
      <c r="E214" s="104" t="s">
        <v>473</v>
      </c>
      <c r="F214" s="104" t="s">
        <v>12</v>
      </c>
      <c r="G214" s="104" t="s">
        <v>398</v>
      </c>
      <c r="H214" s="104" t="s">
        <v>399</v>
      </c>
      <c r="I214" s="104" t="s">
        <v>65</v>
      </c>
      <c r="J214" s="105">
        <v>39</v>
      </c>
      <c r="K214" s="105">
        <v>50</v>
      </c>
      <c r="L214" s="105">
        <v>89</v>
      </c>
      <c r="M214" s="105">
        <v>39</v>
      </c>
      <c r="N214" s="105">
        <v>50</v>
      </c>
      <c r="O214" s="105">
        <v>89</v>
      </c>
      <c r="P214" s="105">
        <v>3</v>
      </c>
      <c r="Q214" s="105">
        <v>51</v>
      </c>
      <c r="R214" s="105">
        <v>69</v>
      </c>
      <c r="S214" s="105">
        <v>120</v>
      </c>
      <c r="T214" s="105">
        <v>3</v>
      </c>
      <c r="U214" s="105">
        <v>33</v>
      </c>
      <c r="V214" s="105">
        <v>38</v>
      </c>
      <c r="W214" s="105">
        <v>71</v>
      </c>
      <c r="X214" s="105">
        <v>2</v>
      </c>
      <c r="Y214" s="105">
        <v>0</v>
      </c>
      <c r="Z214" s="105">
        <v>0</v>
      </c>
      <c r="AA214" s="105">
        <v>0</v>
      </c>
      <c r="AB214" s="105">
        <v>0</v>
      </c>
      <c r="AC214" s="105">
        <v>0</v>
      </c>
      <c r="AD214" s="105">
        <v>0</v>
      </c>
      <c r="AE214" s="105">
        <v>0</v>
      </c>
      <c r="AF214" s="105">
        <v>0</v>
      </c>
      <c r="AG214" s="105">
        <v>123</v>
      </c>
      <c r="AH214" s="105">
        <v>157</v>
      </c>
      <c r="AI214" s="105">
        <v>280</v>
      </c>
      <c r="AJ214" s="105">
        <v>8</v>
      </c>
      <c r="AK214" s="105">
        <v>15</v>
      </c>
      <c r="AL214" s="105">
        <v>27</v>
      </c>
      <c r="AM214" s="105">
        <v>42</v>
      </c>
      <c r="AN214" s="105">
        <v>0</v>
      </c>
      <c r="AO214" s="105">
        <v>0</v>
      </c>
      <c r="AP214" s="105">
        <v>0</v>
      </c>
      <c r="AQ214" s="105">
        <v>5</v>
      </c>
      <c r="AR214" s="105">
        <v>7</v>
      </c>
      <c r="AS214" s="106">
        <v>12</v>
      </c>
    </row>
    <row r="215" spans="1:45" x14ac:dyDescent="0.25">
      <c r="A215" s="103" t="s">
        <v>181</v>
      </c>
      <c r="B215" s="104" t="s">
        <v>524</v>
      </c>
      <c r="C215" s="104" t="s">
        <v>525</v>
      </c>
      <c r="D215" s="104" t="s">
        <v>170</v>
      </c>
      <c r="E215" s="104" t="s">
        <v>473</v>
      </c>
      <c r="F215" s="104" t="s">
        <v>12</v>
      </c>
      <c r="G215" s="104" t="s">
        <v>398</v>
      </c>
      <c r="H215" s="104" t="s">
        <v>399</v>
      </c>
      <c r="I215" s="104" t="s">
        <v>65</v>
      </c>
      <c r="J215" s="105">
        <v>80</v>
      </c>
      <c r="K215" s="105">
        <v>84</v>
      </c>
      <c r="L215" s="105">
        <v>164</v>
      </c>
      <c r="M215" s="105">
        <v>80</v>
      </c>
      <c r="N215" s="105">
        <v>84</v>
      </c>
      <c r="O215" s="105">
        <v>164</v>
      </c>
      <c r="P215" s="105">
        <v>4</v>
      </c>
      <c r="Q215" s="105">
        <v>57</v>
      </c>
      <c r="R215" s="105">
        <v>94</v>
      </c>
      <c r="S215" s="105">
        <v>151</v>
      </c>
      <c r="T215" s="105">
        <v>4</v>
      </c>
      <c r="U215" s="105">
        <v>53</v>
      </c>
      <c r="V215" s="105">
        <v>84</v>
      </c>
      <c r="W215" s="105">
        <v>137</v>
      </c>
      <c r="X215" s="105">
        <v>4</v>
      </c>
      <c r="Y215" s="105">
        <v>0</v>
      </c>
      <c r="Z215" s="105">
        <v>0</v>
      </c>
      <c r="AA215" s="105">
        <v>0</v>
      </c>
      <c r="AB215" s="105">
        <v>0</v>
      </c>
      <c r="AC215" s="105">
        <v>0</v>
      </c>
      <c r="AD215" s="105">
        <v>0</v>
      </c>
      <c r="AE215" s="105">
        <v>0</v>
      </c>
      <c r="AF215" s="105">
        <v>0</v>
      </c>
      <c r="AG215" s="105">
        <v>190</v>
      </c>
      <c r="AH215" s="105">
        <v>262</v>
      </c>
      <c r="AI215" s="105">
        <v>452</v>
      </c>
      <c r="AJ215" s="105">
        <v>12</v>
      </c>
      <c r="AK215" s="105">
        <v>66</v>
      </c>
      <c r="AL215" s="105">
        <v>77</v>
      </c>
      <c r="AM215" s="105">
        <v>143</v>
      </c>
      <c r="AN215" s="105">
        <v>0</v>
      </c>
      <c r="AO215" s="105">
        <v>0</v>
      </c>
      <c r="AP215" s="105">
        <v>0</v>
      </c>
      <c r="AQ215" s="105">
        <v>14</v>
      </c>
      <c r="AR215" s="105">
        <v>20</v>
      </c>
      <c r="AS215" s="106">
        <v>34</v>
      </c>
    </row>
    <row r="216" spans="1:45" x14ac:dyDescent="0.25">
      <c r="A216" s="103" t="s">
        <v>181</v>
      </c>
      <c r="B216" s="104" t="s">
        <v>524</v>
      </c>
      <c r="C216" s="104" t="s">
        <v>525</v>
      </c>
      <c r="D216" s="104" t="s">
        <v>165</v>
      </c>
      <c r="E216" s="104" t="s">
        <v>473</v>
      </c>
      <c r="F216" s="104" t="s">
        <v>12</v>
      </c>
      <c r="G216" s="104" t="s">
        <v>398</v>
      </c>
      <c r="H216" s="104" t="s">
        <v>399</v>
      </c>
      <c r="I216" s="104" t="s">
        <v>65</v>
      </c>
      <c r="J216" s="105">
        <v>58</v>
      </c>
      <c r="K216" s="105">
        <v>100</v>
      </c>
      <c r="L216" s="105">
        <v>158</v>
      </c>
      <c r="M216" s="105">
        <v>58</v>
      </c>
      <c r="N216" s="105">
        <v>100</v>
      </c>
      <c r="O216" s="105">
        <v>158</v>
      </c>
      <c r="P216" s="105">
        <v>4</v>
      </c>
      <c r="Q216" s="105">
        <v>55</v>
      </c>
      <c r="R216" s="105">
        <v>61</v>
      </c>
      <c r="S216" s="105">
        <v>116</v>
      </c>
      <c r="T216" s="105">
        <v>3</v>
      </c>
      <c r="U216" s="105">
        <v>24</v>
      </c>
      <c r="V216" s="105">
        <v>50</v>
      </c>
      <c r="W216" s="105">
        <v>74</v>
      </c>
      <c r="X216" s="105">
        <v>2</v>
      </c>
      <c r="Y216" s="105">
        <v>0</v>
      </c>
      <c r="Z216" s="105">
        <v>0</v>
      </c>
      <c r="AA216" s="105">
        <v>0</v>
      </c>
      <c r="AB216" s="105">
        <v>0</v>
      </c>
      <c r="AC216" s="105">
        <v>0</v>
      </c>
      <c r="AD216" s="105">
        <v>0</v>
      </c>
      <c r="AE216" s="105">
        <v>0</v>
      </c>
      <c r="AF216" s="105">
        <v>0</v>
      </c>
      <c r="AG216" s="105">
        <v>137</v>
      </c>
      <c r="AH216" s="105">
        <v>211</v>
      </c>
      <c r="AI216" s="105">
        <v>348</v>
      </c>
      <c r="AJ216" s="105">
        <v>9</v>
      </c>
      <c r="AK216" s="105">
        <v>26</v>
      </c>
      <c r="AL216" s="105">
        <v>38</v>
      </c>
      <c r="AM216" s="105">
        <v>64</v>
      </c>
      <c r="AN216" s="105">
        <v>0</v>
      </c>
      <c r="AO216" s="105">
        <v>0</v>
      </c>
      <c r="AP216" s="105">
        <v>0</v>
      </c>
      <c r="AQ216" s="105">
        <v>14</v>
      </c>
      <c r="AR216" s="105">
        <v>20</v>
      </c>
      <c r="AS216" s="106">
        <v>34</v>
      </c>
    </row>
    <row r="217" spans="1:45" x14ac:dyDescent="0.25">
      <c r="A217" s="103" t="s">
        <v>247</v>
      </c>
      <c r="B217" s="104" t="s">
        <v>526</v>
      </c>
      <c r="C217" s="104" t="s">
        <v>527</v>
      </c>
      <c r="D217" s="104" t="s">
        <v>170</v>
      </c>
      <c r="E217" s="104" t="s">
        <v>473</v>
      </c>
      <c r="F217" s="104" t="s">
        <v>12</v>
      </c>
      <c r="G217" s="104" t="s">
        <v>398</v>
      </c>
      <c r="H217" s="104" t="s">
        <v>399</v>
      </c>
      <c r="I217" s="104" t="s">
        <v>65</v>
      </c>
      <c r="J217" s="105">
        <v>20</v>
      </c>
      <c r="K217" s="105">
        <v>32</v>
      </c>
      <c r="L217" s="105">
        <v>52</v>
      </c>
      <c r="M217" s="105">
        <v>20</v>
      </c>
      <c r="N217" s="105">
        <v>32</v>
      </c>
      <c r="O217" s="105">
        <v>52</v>
      </c>
      <c r="P217" s="105">
        <v>1</v>
      </c>
      <c r="Q217" s="105">
        <v>36</v>
      </c>
      <c r="R217" s="105">
        <v>36</v>
      </c>
      <c r="S217" s="105">
        <v>72</v>
      </c>
      <c r="T217" s="105">
        <v>2</v>
      </c>
      <c r="U217" s="105">
        <v>12</v>
      </c>
      <c r="V217" s="105">
        <v>9</v>
      </c>
      <c r="W217" s="105">
        <v>21</v>
      </c>
      <c r="X217" s="105">
        <v>1</v>
      </c>
      <c r="Y217" s="105">
        <v>0</v>
      </c>
      <c r="Z217" s="105">
        <v>0</v>
      </c>
      <c r="AA217" s="105">
        <v>0</v>
      </c>
      <c r="AB217" s="105">
        <v>0</v>
      </c>
      <c r="AC217" s="105">
        <v>0</v>
      </c>
      <c r="AD217" s="105">
        <v>0</v>
      </c>
      <c r="AE217" s="105">
        <v>0</v>
      </c>
      <c r="AF217" s="105">
        <v>0</v>
      </c>
      <c r="AG217" s="105">
        <v>68</v>
      </c>
      <c r="AH217" s="105">
        <v>77</v>
      </c>
      <c r="AI217" s="105">
        <v>145</v>
      </c>
      <c r="AJ217" s="105">
        <v>4</v>
      </c>
      <c r="AK217" s="105">
        <v>6</v>
      </c>
      <c r="AL217" s="105">
        <v>15</v>
      </c>
      <c r="AM217" s="105">
        <v>21</v>
      </c>
      <c r="AN217" s="105">
        <v>0</v>
      </c>
      <c r="AO217" s="105">
        <v>0</v>
      </c>
      <c r="AP217" s="105">
        <v>0</v>
      </c>
      <c r="AQ217" s="105">
        <v>4</v>
      </c>
      <c r="AR217" s="105">
        <v>6</v>
      </c>
      <c r="AS217" s="106">
        <v>10</v>
      </c>
    </row>
    <row r="218" spans="1:45" x14ac:dyDescent="0.25">
      <c r="A218" s="103" t="s">
        <v>286</v>
      </c>
      <c r="B218" s="104" t="s">
        <v>528</v>
      </c>
      <c r="C218" s="104" t="s">
        <v>529</v>
      </c>
      <c r="D218" s="104" t="s">
        <v>170</v>
      </c>
      <c r="E218" s="104" t="s">
        <v>473</v>
      </c>
      <c r="F218" s="104" t="s">
        <v>12</v>
      </c>
      <c r="G218" s="104" t="s">
        <v>398</v>
      </c>
      <c r="H218" s="104" t="s">
        <v>399</v>
      </c>
      <c r="I218" s="104" t="s">
        <v>65</v>
      </c>
      <c r="J218" s="105">
        <v>55</v>
      </c>
      <c r="K218" s="105">
        <v>73</v>
      </c>
      <c r="L218" s="105">
        <v>128</v>
      </c>
      <c r="M218" s="105">
        <v>55</v>
      </c>
      <c r="N218" s="105">
        <v>73</v>
      </c>
      <c r="O218" s="105">
        <v>128</v>
      </c>
      <c r="P218" s="105">
        <v>3</v>
      </c>
      <c r="Q218" s="105">
        <v>38</v>
      </c>
      <c r="R218" s="105">
        <v>62</v>
      </c>
      <c r="S218" s="105">
        <v>100</v>
      </c>
      <c r="T218" s="105">
        <v>3</v>
      </c>
      <c r="U218" s="105">
        <v>35</v>
      </c>
      <c r="V218" s="105">
        <v>45</v>
      </c>
      <c r="W218" s="105">
        <v>80</v>
      </c>
      <c r="X218" s="105">
        <v>2</v>
      </c>
      <c r="Y218" s="105">
        <v>0</v>
      </c>
      <c r="Z218" s="105">
        <v>0</v>
      </c>
      <c r="AA218" s="105">
        <v>0</v>
      </c>
      <c r="AB218" s="105">
        <v>0</v>
      </c>
      <c r="AC218" s="105">
        <v>0</v>
      </c>
      <c r="AD218" s="105">
        <v>0</v>
      </c>
      <c r="AE218" s="105">
        <v>0</v>
      </c>
      <c r="AF218" s="105">
        <v>0</v>
      </c>
      <c r="AG218" s="105">
        <v>128</v>
      </c>
      <c r="AH218" s="105">
        <v>180</v>
      </c>
      <c r="AI218" s="105">
        <v>308</v>
      </c>
      <c r="AJ218" s="105">
        <v>8</v>
      </c>
      <c r="AK218" s="105">
        <v>44</v>
      </c>
      <c r="AL218" s="105">
        <v>46</v>
      </c>
      <c r="AM218" s="105">
        <v>90</v>
      </c>
      <c r="AN218" s="105">
        <v>0</v>
      </c>
      <c r="AO218" s="105">
        <v>0</v>
      </c>
      <c r="AP218" s="105">
        <v>0</v>
      </c>
      <c r="AQ218" s="105">
        <v>9</v>
      </c>
      <c r="AR218" s="105">
        <v>7</v>
      </c>
      <c r="AS218" s="106">
        <v>16</v>
      </c>
    </row>
    <row r="219" spans="1:45" x14ac:dyDescent="0.25">
      <c r="A219" s="103" t="s">
        <v>263</v>
      </c>
      <c r="B219" s="104" t="s">
        <v>530</v>
      </c>
      <c r="C219" s="104" t="s">
        <v>531</v>
      </c>
      <c r="D219" s="104" t="s">
        <v>170</v>
      </c>
      <c r="E219" s="104" t="s">
        <v>473</v>
      </c>
      <c r="F219" s="104" t="s">
        <v>12</v>
      </c>
      <c r="G219" s="104" t="s">
        <v>398</v>
      </c>
      <c r="H219" s="104" t="s">
        <v>399</v>
      </c>
      <c r="I219" s="104" t="s">
        <v>65</v>
      </c>
      <c r="J219" s="105">
        <v>21</v>
      </c>
      <c r="K219" s="105">
        <v>34</v>
      </c>
      <c r="L219" s="105">
        <v>55</v>
      </c>
      <c r="M219" s="105">
        <v>21</v>
      </c>
      <c r="N219" s="105">
        <v>34</v>
      </c>
      <c r="O219" s="105">
        <v>55</v>
      </c>
      <c r="P219" s="105">
        <v>2</v>
      </c>
      <c r="Q219" s="105">
        <v>33</v>
      </c>
      <c r="R219" s="105">
        <v>41</v>
      </c>
      <c r="S219" s="105">
        <v>74</v>
      </c>
      <c r="T219" s="105">
        <v>2</v>
      </c>
      <c r="U219" s="105">
        <v>23</v>
      </c>
      <c r="V219" s="105">
        <v>38</v>
      </c>
      <c r="W219" s="105">
        <v>61</v>
      </c>
      <c r="X219" s="105">
        <v>2</v>
      </c>
      <c r="Y219" s="105">
        <v>0</v>
      </c>
      <c r="Z219" s="105">
        <v>0</v>
      </c>
      <c r="AA219" s="105">
        <v>0</v>
      </c>
      <c r="AB219" s="105">
        <v>0</v>
      </c>
      <c r="AC219" s="105">
        <v>0</v>
      </c>
      <c r="AD219" s="105">
        <v>0</v>
      </c>
      <c r="AE219" s="105">
        <v>0</v>
      </c>
      <c r="AF219" s="105">
        <v>0</v>
      </c>
      <c r="AG219" s="105">
        <v>77</v>
      </c>
      <c r="AH219" s="105">
        <v>113</v>
      </c>
      <c r="AI219" s="105">
        <v>190</v>
      </c>
      <c r="AJ219" s="105">
        <v>6</v>
      </c>
      <c r="AK219" s="105">
        <v>15</v>
      </c>
      <c r="AL219" s="105">
        <v>23</v>
      </c>
      <c r="AM219" s="105">
        <v>38</v>
      </c>
      <c r="AN219" s="105">
        <v>0</v>
      </c>
      <c r="AO219" s="105">
        <v>0</v>
      </c>
      <c r="AP219" s="105">
        <v>0</v>
      </c>
      <c r="AQ219" s="105">
        <v>8</v>
      </c>
      <c r="AR219" s="105">
        <v>4</v>
      </c>
      <c r="AS219" s="106">
        <v>12</v>
      </c>
    </row>
    <row r="220" spans="1:45" x14ac:dyDescent="0.25">
      <c r="A220" s="103" t="s">
        <v>286</v>
      </c>
      <c r="B220" s="104" t="s">
        <v>532</v>
      </c>
      <c r="C220" s="104" t="s">
        <v>533</v>
      </c>
      <c r="D220" s="104" t="s">
        <v>170</v>
      </c>
      <c r="E220" s="104" t="s">
        <v>473</v>
      </c>
      <c r="F220" s="104" t="s">
        <v>12</v>
      </c>
      <c r="G220" s="104" t="s">
        <v>398</v>
      </c>
      <c r="H220" s="104" t="s">
        <v>399</v>
      </c>
      <c r="I220" s="104" t="s">
        <v>65</v>
      </c>
      <c r="J220" s="105">
        <v>42</v>
      </c>
      <c r="K220" s="105">
        <v>35</v>
      </c>
      <c r="L220" s="105">
        <v>77</v>
      </c>
      <c r="M220" s="105">
        <v>42</v>
      </c>
      <c r="N220" s="105">
        <v>35</v>
      </c>
      <c r="O220" s="105">
        <v>77</v>
      </c>
      <c r="P220" s="105">
        <v>2</v>
      </c>
      <c r="Q220" s="105">
        <v>28</v>
      </c>
      <c r="R220" s="105">
        <v>42</v>
      </c>
      <c r="S220" s="105">
        <v>70</v>
      </c>
      <c r="T220" s="105">
        <v>2</v>
      </c>
      <c r="U220" s="105">
        <v>47</v>
      </c>
      <c r="V220" s="105">
        <v>47</v>
      </c>
      <c r="W220" s="105">
        <v>94</v>
      </c>
      <c r="X220" s="105">
        <v>3</v>
      </c>
      <c r="Y220" s="105">
        <v>0</v>
      </c>
      <c r="Z220" s="105">
        <v>0</v>
      </c>
      <c r="AA220" s="105">
        <v>0</v>
      </c>
      <c r="AB220" s="105">
        <v>0</v>
      </c>
      <c r="AC220" s="105">
        <v>0</v>
      </c>
      <c r="AD220" s="105">
        <v>0</v>
      </c>
      <c r="AE220" s="105">
        <v>0</v>
      </c>
      <c r="AF220" s="105">
        <v>0</v>
      </c>
      <c r="AG220" s="105">
        <v>117</v>
      </c>
      <c r="AH220" s="105">
        <v>124</v>
      </c>
      <c r="AI220" s="105">
        <v>241</v>
      </c>
      <c r="AJ220" s="105">
        <v>7</v>
      </c>
      <c r="AK220" s="105">
        <v>44</v>
      </c>
      <c r="AL220" s="105">
        <v>44</v>
      </c>
      <c r="AM220" s="105">
        <v>88</v>
      </c>
      <c r="AN220" s="105">
        <v>0</v>
      </c>
      <c r="AO220" s="105">
        <v>0</v>
      </c>
      <c r="AP220" s="105">
        <v>0</v>
      </c>
      <c r="AQ220" s="105">
        <v>9</v>
      </c>
      <c r="AR220" s="105">
        <v>5</v>
      </c>
      <c r="AS220" s="106">
        <v>14</v>
      </c>
    </row>
    <row r="221" spans="1:45" x14ac:dyDescent="0.25">
      <c r="A221" s="103" t="s">
        <v>181</v>
      </c>
      <c r="B221" s="104" t="s">
        <v>534</v>
      </c>
      <c r="C221" s="104" t="s">
        <v>535</v>
      </c>
      <c r="D221" s="104" t="s">
        <v>175</v>
      </c>
      <c r="E221" s="104" t="s">
        <v>536</v>
      </c>
      <c r="F221" s="104" t="s">
        <v>12</v>
      </c>
      <c r="G221" s="104" t="s">
        <v>398</v>
      </c>
      <c r="H221" s="104" t="s">
        <v>399</v>
      </c>
      <c r="I221" s="104" t="s">
        <v>66</v>
      </c>
      <c r="J221" s="105">
        <v>0</v>
      </c>
      <c r="K221" s="105">
        <v>0</v>
      </c>
      <c r="L221" s="105">
        <v>0</v>
      </c>
      <c r="M221" s="105">
        <v>0</v>
      </c>
      <c r="N221" s="105">
        <v>0</v>
      </c>
      <c r="O221" s="105">
        <v>0</v>
      </c>
      <c r="P221" s="105">
        <v>0</v>
      </c>
      <c r="Q221" s="105">
        <v>0</v>
      </c>
      <c r="R221" s="105">
        <v>0</v>
      </c>
      <c r="S221" s="105">
        <v>0</v>
      </c>
      <c r="T221" s="105">
        <v>0</v>
      </c>
      <c r="U221" s="105">
        <v>0</v>
      </c>
      <c r="V221" s="105">
        <v>0</v>
      </c>
      <c r="W221" s="105">
        <v>0</v>
      </c>
      <c r="X221" s="105">
        <v>0</v>
      </c>
      <c r="Y221" s="105">
        <v>0</v>
      </c>
      <c r="Z221" s="105">
        <v>0</v>
      </c>
      <c r="AA221" s="105">
        <v>0</v>
      </c>
      <c r="AB221" s="105">
        <v>0</v>
      </c>
      <c r="AC221" s="105">
        <v>0</v>
      </c>
      <c r="AD221" s="105">
        <v>0</v>
      </c>
      <c r="AE221" s="105">
        <v>0</v>
      </c>
      <c r="AF221" s="105">
        <v>0</v>
      </c>
      <c r="AG221" s="105">
        <v>3669</v>
      </c>
      <c r="AH221" s="105">
        <v>4040</v>
      </c>
      <c r="AI221" s="105">
        <v>7709</v>
      </c>
      <c r="AJ221" s="105">
        <v>0</v>
      </c>
      <c r="AK221" s="105">
        <v>643</v>
      </c>
      <c r="AL221" s="105">
        <v>701</v>
      </c>
      <c r="AM221" s="105">
        <v>1344</v>
      </c>
      <c r="AN221" s="105">
        <v>0</v>
      </c>
      <c r="AO221" s="105">
        <v>0</v>
      </c>
      <c r="AP221" s="105">
        <v>0</v>
      </c>
      <c r="AQ221" s="105">
        <v>4</v>
      </c>
      <c r="AR221" s="105">
        <v>1</v>
      </c>
      <c r="AS221" s="106">
        <v>5</v>
      </c>
    </row>
    <row r="222" spans="1:45" x14ac:dyDescent="0.25">
      <c r="A222" s="103" t="s">
        <v>320</v>
      </c>
      <c r="B222" s="104" t="s">
        <v>537</v>
      </c>
      <c r="C222" s="104" t="s">
        <v>538</v>
      </c>
      <c r="D222" s="104" t="s">
        <v>170</v>
      </c>
      <c r="E222" s="104" t="s">
        <v>316</v>
      </c>
      <c r="F222" s="104" t="s">
        <v>12</v>
      </c>
      <c r="G222" s="104" t="s">
        <v>398</v>
      </c>
      <c r="H222" s="104" t="s">
        <v>399</v>
      </c>
      <c r="I222" s="104" t="s">
        <v>65</v>
      </c>
      <c r="J222" s="105">
        <v>20</v>
      </c>
      <c r="K222" s="105">
        <v>22</v>
      </c>
      <c r="L222" s="105">
        <v>42</v>
      </c>
      <c r="M222" s="105">
        <v>20</v>
      </c>
      <c r="N222" s="105">
        <v>22</v>
      </c>
      <c r="O222" s="105">
        <v>42</v>
      </c>
      <c r="P222" s="105">
        <v>2</v>
      </c>
      <c r="Q222" s="105">
        <v>17</v>
      </c>
      <c r="R222" s="105">
        <v>24</v>
      </c>
      <c r="S222" s="105">
        <v>41</v>
      </c>
      <c r="T222" s="105">
        <v>2</v>
      </c>
      <c r="U222" s="105">
        <v>12</v>
      </c>
      <c r="V222" s="105">
        <v>16</v>
      </c>
      <c r="W222" s="105">
        <v>28</v>
      </c>
      <c r="X222" s="105">
        <v>1</v>
      </c>
      <c r="Y222" s="105">
        <v>0</v>
      </c>
      <c r="Z222" s="105">
        <v>0</v>
      </c>
      <c r="AA222" s="105">
        <v>0</v>
      </c>
      <c r="AB222" s="105">
        <v>0</v>
      </c>
      <c r="AC222" s="105">
        <v>0</v>
      </c>
      <c r="AD222" s="105">
        <v>0</v>
      </c>
      <c r="AE222" s="105">
        <v>0</v>
      </c>
      <c r="AF222" s="105">
        <v>0</v>
      </c>
      <c r="AG222" s="105">
        <v>49</v>
      </c>
      <c r="AH222" s="105">
        <v>62</v>
      </c>
      <c r="AI222" s="105">
        <v>111</v>
      </c>
      <c r="AJ222" s="105">
        <v>5</v>
      </c>
      <c r="AK222" s="105">
        <v>16</v>
      </c>
      <c r="AL222" s="105">
        <v>11</v>
      </c>
      <c r="AM222" s="105">
        <v>27</v>
      </c>
      <c r="AN222" s="105">
        <v>0</v>
      </c>
      <c r="AO222" s="105">
        <v>0</v>
      </c>
      <c r="AP222" s="105">
        <v>0</v>
      </c>
      <c r="AQ222" s="105">
        <v>3</v>
      </c>
      <c r="AR222" s="105">
        <v>2</v>
      </c>
      <c r="AS222" s="106">
        <v>5</v>
      </c>
    </row>
    <row r="223" spans="1:45" x14ac:dyDescent="0.25">
      <c r="A223" s="103" t="s">
        <v>263</v>
      </c>
      <c r="B223" s="104" t="s">
        <v>539</v>
      </c>
      <c r="C223" s="104" t="s">
        <v>540</v>
      </c>
      <c r="D223" s="104" t="s">
        <v>170</v>
      </c>
      <c r="E223" s="104" t="s">
        <v>316</v>
      </c>
      <c r="F223" s="104" t="s">
        <v>12</v>
      </c>
      <c r="G223" s="104" t="s">
        <v>398</v>
      </c>
      <c r="H223" s="104" t="s">
        <v>399</v>
      </c>
      <c r="I223" s="104" t="s">
        <v>65</v>
      </c>
      <c r="J223" s="105">
        <v>28</v>
      </c>
      <c r="K223" s="105">
        <v>21</v>
      </c>
      <c r="L223" s="105">
        <v>49</v>
      </c>
      <c r="M223" s="105">
        <v>28</v>
      </c>
      <c r="N223" s="105">
        <v>21</v>
      </c>
      <c r="O223" s="105">
        <v>49</v>
      </c>
      <c r="P223" s="105">
        <v>2</v>
      </c>
      <c r="Q223" s="105">
        <v>8</v>
      </c>
      <c r="R223" s="105">
        <v>14</v>
      </c>
      <c r="S223" s="105">
        <v>22</v>
      </c>
      <c r="T223" s="105">
        <v>1</v>
      </c>
      <c r="U223" s="105">
        <v>13</v>
      </c>
      <c r="V223" s="105">
        <v>9</v>
      </c>
      <c r="W223" s="105">
        <v>22</v>
      </c>
      <c r="X223" s="105">
        <v>2</v>
      </c>
      <c r="Y223" s="105">
        <v>0</v>
      </c>
      <c r="Z223" s="105">
        <v>0</v>
      </c>
      <c r="AA223" s="105">
        <v>0</v>
      </c>
      <c r="AB223" s="105">
        <v>0</v>
      </c>
      <c r="AC223" s="105">
        <v>0</v>
      </c>
      <c r="AD223" s="105">
        <v>0</v>
      </c>
      <c r="AE223" s="105">
        <v>0</v>
      </c>
      <c r="AF223" s="105">
        <v>0</v>
      </c>
      <c r="AG223" s="105">
        <v>49</v>
      </c>
      <c r="AH223" s="105">
        <v>44</v>
      </c>
      <c r="AI223" s="105">
        <v>93</v>
      </c>
      <c r="AJ223" s="105">
        <v>5</v>
      </c>
      <c r="AK223" s="105">
        <v>18</v>
      </c>
      <c r="AL223" s="105">
        <v>15</v>
      </c>
      <c r="AM223" s="105">
        <v>33</v>
      </c>
      <c r="AN223" s="105">
        <v>0</v>
      </c>
      <c r="AO223" s="105">
        <v>0</v>
      </c>
      <c r="AP223" s="105">
        <v>0</v>
      </c>
      <c r="AQ223" s="105">
        <v>1</v>
      </c>
      <c r="AR223" s="105">
        <v>0</v>
      </c>
      <c r="AS223" s="106">
        <v>1</v>
      </c>
    </row>
    <row r="224" spans="1:45" x14ac:dyDescent="0.25">
      <c r="A224" s="103" t="s">
        <v>299</v>
      </c>
      <c r="B224" s="104" t="s">
        <v>541</v>
      </c>
      <c r="C224" s="104" t="s">
        <v>542</v>
      </c>
      <c r="D224" s="104" t="s">
        <v>170</v>
      </c>
      <c r="E224" s="104" t="s">
        <v>316</v>
      </c>
      <c r="F224" s="104" t="s">
        <v>12</v>
      </c>
      <c r="G224" s="104" t="s">
        <v>398</v>
      </c>
      <c r="H224" s="104" t="s">
        <v>399</v>
      </c>
      <c r="I224" s="104" t="s">
        <v>65</v>
      </c>
      <c r="J224" s="105">
        <v>13</v>
      </c>
      <c r="K224" s="105">
        <v>12</v>
      </c>
      <c r="L224" s="105">
        <v>25</v>
      </c>
      <c r="M224" s="105">
        <v>13</v>
      </c>
      <c r="N224" s="105">
        <v>12</v>
      </c>
      <c r="O224" s="105">
        <v>25</v>
      </c>
      <c r="P224" s="105">
        <v>1</v>
      </c>
      <c r="Q224" s="105">
        <v>13</v>
      </c>
      <c r="R224" s="105">
        <v>20</v>
      </c>
      <c r="S224" s="105">
        <v>33</v>
      </c>
      <c r="T224" s="105">
        <v>2</v>
      </c>
      <c r="U224" s="105">
        <v>6</v>
      </c>
      <c r="V224" s="105">
        <v>10</v>
      </c>
      <c r="W224" s="105">
        <v>16</v>
      </c>
      <c r="X224" s="105">
        <v>1</v>
      </c>
      <c r="Y224" s="105">
        <v>0</v>
      </c>
      <c r="Z224" s="105">
        <v>0</v>
      </c>
      <c r="AA224" s="105">
        <v>0</v>
      </c>
      <c r="AB224" s="105">
        <v>0</v>
      </c>
      <c r="AC224" s="105">
        <v>0</v>
      </c>
      <c r="AD224" s="105">
        <v>0</v>
      </c>
      <c r="AE224" s="105">
        <v>0</v>
      </c>
      <c r="AF224" s="105">
        <v>0</v>
      </c>
      <c r="AG224" s="105">
        <v>32</v>
      </c>
      <c r="AH224" s="105">
        <v>42</v>
      </c>
      <c r="AI224" s="105">
        <v>74</v>
      </c>
      <c r="AJ224" s="105">
        <v>4</v>
      </c>
      <c r="AK224" s="105">
        <v>15</v>
      </c>
      <c r="AL224" s="105">
        <v>9</v>
      </c>
      <c r="AM224" s="105">
        <v>24</v>
      </c>
      <c r="AN224" s="105">
        <v>0</v>
      </c>
      <c r="AO224" s="105">
        <v>0</v>
      </c>
      <c r="AP224" s="105">
        <v>0</v>
      </c>
      <c r="AQ224" s="105">
        <v>3</v>
      </c>
      <c r="AR224" s="105">
        <v>2</v>
      </c>
      <c r="AS224" s="106">
        <v>5</v>
      </c>
    </row>
    <row r="225" spans="1:45" x14ac:dyDescent="0.25">
      <c r="A225" s="103" t="s">
        <v>543</v>
      </c>
      <c r="B225" s="104" t="s">
        <v>544</v>
      </c>
      <c r="C225" s="104" t="s">
        <v>545</v>
      </c>
      <c r="D225" s="104" t="s">
        <v>170</v>
      </c>
      <c r="E225" s="104" t="s">
        <v>316</v>
      </c>
      <c r="F225" s="104" t="s">
        <v>12</v>
      </c>
      <c r="G225" s="104" t="s">
        <v>398</v>
      </c>
      <c r="H225" s="104" t="s">
        <v>399</v>
      </c>
      <c r="I225" s="104" t="s">
        <v>65</v>
      </c>
      <c r="J225" s="105">
        <v>17</v>
      </c>
      <c r="K225" s="105">
        <v>22</v>
      </c>
      <c r="L225" s="105">
        <v>39</v>
      </c>
      <c r="M225" s="105">
        <v>17</v>
      </c>
      <c r="N225" s="105">
        <v>22</v>
      </c>
      <c r="O225" s="105">
        <v>39</v>
      </c>
      <c r="P225" s="105">
        <v>2</v>
      </c>
      <c r="Q225" s="105">
        <v>21</v>
      </c>
      <c r="R225" s="105">
        <v>25</v>
      </c>
      <c r="S225" s="105">
        <v>46</v>
      </c>
      <c r="T225" s="105">
        <v>2</v>
      </c>
      <c r="U225" s="105">
        <v>16</v>
      </c>
      <c r="V225" s="105">
        <v>21</v>
      </c>
      <c r="W225" s="105">
        <v>37</v>
      </c>
      <c r="X225" s="105">
        <v>1</v>
      </c>
      <c r="Y225" s="105">
        <v>0</v>
      </c>
      <c r="Z225" s="105">
        <v>0</v>
      </c>
      <c r="AA225" s="105">
        <v>0</v>
      </c>
      <c r="AB225" s="105">
        <v>0</v>
      </c>
      <c r="AC225" s="105">
        <v>0</v>
      </c>
      <c r="AD225" s="105">
        <v>0</v>
      </c>
      <c r="AE225" s="105">
        <v>0</v>
      </c>
      <c r="AF225" s="105">
        <v>0</v>
      </c>
      <c r="AG225" s="105">
        <v>54</v>
      </c>
      <c r="AH225" s="105">
        <v>68</v>
      </c>
      <c r="AI225" s="105">
        <v>122</v>
      </c>
      <c r="AJ225" s="105">
        <v>5</v>
      </c>
      <c r="AK225" s="105">
        <v>11</v>
      </c>
      <c r="AL225" s="105">
        <v>25</v>
      </c>
      <c r="AM225" s="105">
        <v>36</v>
      </c>
      <c r="AN225" s="105">
        <v>0</v>
      </c>
      <c r="AO225" s="105">
        <v>0</v>
      </c>
      <c r="AP225" s="105">
        <v>0</v>
      </c>
      <c r="AQ225" s="105">
        <v>1</v>
      </c>
      <c r="AR225" s="105">
        <v>4</v>
      </c>
      <c r="AS225" s="106">
        <v>5</v>
      </c>
    </row>
    <row r="226" spans="1:45" x14ac:dyDescent="0.25">
      <c r="A226" s="103" t="s">
        <v>313</v>
      </c>
      <c r="B226" s="104" t="s">
        <v>546</v>
      </c>
      <c r="C226" s="104" t="s">
        <v>547</v>
      </c>
      <c r="D226" s="104" t="s">
        <v>170</v>
      </c>
      <c r="E226" s="104" t="s">
        <v>316</v>
      </c>
      <c r="F226" s="104" t="s">
        <v>12</v>
      </c>
      <c r="G226" s="104" t="s">
        <v>398</v>
      </c>
      <c r="H226" s="104" t="s">
        <v>399</v>
      </c>
      <c r="I226" s="104" t="s">
        <v>65</v>
      </c>
      <c r="J226" s="105">
        <v>13</v>
      </c>
      <c r="K226" s="105">
        <v>15</v>
      </c>
      <c r="L226" s="105">
        <v>28</v>
      </c>
      <c r="M226" s="105">
        <v>14</v>
      </c>
      <c r="N226" s="105">
        <v>17</v>
      </c>
      <c r="O226" s="105">
        <v>31</v>
      </c>
      <c r="P226" s="105">
        <v>1</v>
      </c>
      <c r="Q226" s="105">
        <v>17</v>
      </c>
      <c r="R226" s="105">
        <v>18</v>
      </c>
      <c r="S226" s="105">
        <v>35</v>
      </c>
      <c r="T226" s="105">
        <v>2</v>
      </c>
      <c r="U226" s="105">
        <v>16</v>
      </c>
      <c r="V226" s="105">
        <v>21</v>
      </c>
      <c r="W226" s="105">
        <v>37</v>
      </c>
      <c r="X226" s="105">
        <v>2</v>
      </c>
      <c r="Y226" s="105">
        <v>0</v>
      </c>
      <c r="Z226" s="105">
        <v>0</v>
      </c>
      <c r="AA226" s="105">
        <v>0</v>
      </c>
      <c r="AB226" s="105">
        <v>0</v>
      </c>
      <c r="AC226" s="105">
        <v>0</v>
      </c>
      <c r="AD226" s="105">
        <v>0</v>
      </c>
      <c r="AE226" s="105">
        <v>0</v>
      </c>
      <c r="AF226" s="105">
        <v>0</v>
      </c>
      <c r="AG226" s="105">
        <v>47</v>
      </c>
      <c r="AH226" s="105">
        <v>56</v>
      </c>
      <c r="AI226" s="105">
        <v>103</v>
      </c>
      <c r="AJ226" s="105">
        <v>5</v>
      </c>
      <c r="AK226" s="105">
        <v>20</v>
      </c>
      <c r="AL226" s="105">
        <v>17</v>
      </c>
      <c r="AM226" s="105">
        <v>37</v>
      </c>
      <c r="AN226" s="105">
        <v>0</v>
      </c>
      <c r="AO226" s="105">
        <v>0</v>
      </c>
      <c r="AP226" s="105">
        <v>0</v>
      </c>
      <c r="AQ226" s="105">
        <v>2</v>
      </c>
      <c r="AR226" s="105">
        <v>3</v>
      </c>
      <c r="AS226" s="106">
        <v>5</v>
      </c>
    </row>
    <row r="227" spans="1:45" x14ac:dyDescent="0.25">
      <c r="A227" s="103" t="s">
        <v>270</v>
      </c>
      <c r="B227" s="104" t="s">
        <v>548</v>
      </c>
      <c r="C227" s="104" t="s">
        <v>549</v>
      </c>
      <c r="D227" s="104" t="s">
        <v>170</v>
      </c>
      <c r="E227" s="104" t="s">
        <v>316</v>
      </c>
      <c r="F227" s="104" t="s">
        <v>12</v>
      </c>
      <c r="G227" s="104" t="s">
        <v>398</v>
      </c>
      <c r="H227" s="104" t="s">
        <v>399</v>
      </c>
      <c r="I227" s="104" t="s">
        <v>65</v>
      </c>
      <c r="J227" s="105">
        <v>20</v>
      </c>
      <c r="K227" s="105">
        <v>33</v>
      </c>
      <c r="L227" s="105">
        <v>53</v>
      </c>
      <c r="M227" s="105">
        <v>20</v>
      </c>
      <c r="N227" s="105">
        <v>33</v>
      </c>
      <c r="O227" s="105">
        <v>53</v>
      </c>
      <c r="P227" s="105">
        <v>2</v>
      </c>
      <c r="Q227" s="105">
        <v>17</v>
      </c>
      <c r="R227" s="105">
        <v>24</v>
      </c>
      <c r="S227" s="105">
        <v>41</v>
      </c>
      <c r="T227" s="105">
        <v>2</v>
      </c>
      <c r="U227" s="105">
        <v>8</v>
      </c>
      <c r="V227" s="105">
        <v>14</v>
      </c>
      <c r="W227" s="105">
        <v>22</v>
      </c>
      <c r="X227" s="105">
        <v>1</v>
      </c>
      <c r="Y227" s="105">
        <v>0</v>
      </c>
      <c r="Z227" s="105">
        <v>0</v>
      </c>
      <c r="AA227" s="105">
        <v>0</v>
      </c>
      <c r="AB227" s="105">
        <v>0</v>
      </c>
      <c r="AC227" s="105">
        <v>0</v>
      </c>
      <c r="AD227" s="105">
        <v>0</v>
      </c>
      <c r="AE227" s="105">
        <v>0</v>
      </c>
      <c r="AF227" s="105">
        <v>0</v>
      </c>
      <c r="AG227" s="105">
        <v>45</v>
      </c>
      <c r="AH227" s="105">
        <v>71</v>
      </c>
      <c r="AI227" s="105">
        <v>116</v>
      </c>
      <c r="AJ227" s="105">
        <v>5</v>
      </c>
      <c r="AK227" s="105">
        <v>6</v>
      </c>
      <c r="AL227" s="105">
        <v>12</v>
      </c>
      <c r="AM227" s="105">
        <v>18</v>
      </c>
      <c r="AN227" s="105">
        <v>0</v>
      </c>
      <c r="AO227" s="105">
        <v>0</v>
      </c>
      <c r="AP227" s="105">
        <v>0</v>
      </c>
      <c r="AQ227" s="105">
        <v>1</v>
      </c>
      <c r="AR227" s="105">
        <v>4</v>
      </c>
      <c r="AS227" s="106">
        <v>5</v>
      </c>
    </row>
    <row r="228" spans="1:45" x14ac:dyDescent="0.25">
      <c r="A228" s="103" t="s">
        <v>247</v>
      </c>
      <c r="B228" s="104" t="s">
        <v>550</v>
      </c>
      <c r="C228" s="104" t="s">
        <v>551</v>
      </c>
      <c r="D228" s="104" t="s">
        <v>170</v>
      </c>
      <c r="E228" s="104" t="s">
        <v>316</v>
      </c>
      <c r="F228" s="104" t="s">
        <v>12</v>
      </c>
      <c r="G228" s="104" t="s">
        <v>398</v>
      </c>
      <c r="H228" s="104" t="s">
        <v>399</v>
      </c>
      <c r="I228" s="104" t="s">
        <v>65</v>
      </c>
      <c r="J228" s="105">
        <v>26</v>
      </c>
      <c r="K228" s="105">
        <v>15</v>
      </c>
      <c r="L228" s="105">
        <v>41</v>
      </c>
      <c r="M228" s="105">
        <v>26</v>
      </c>
      <c r="N228" s="105">
        <v>15</v>
      </c>
      <c r="O228" s="105">
        <v>41</v>
      </c>
      <c r="P228" s="105">
        <v>2</v>
      </c>
      <c r="Q228" s="105">
        <v>17</v>
      </c>
      <c r="R228" s="105">
        <v>17</v>
      </c>
      <c r="S228" s="105">
        <v>34</v>
      </c>
      <c r="T228" s="105">
        <v>2</v>
      </c>
      <c r="U228" s="105">
        <v>16</v>
      </c>
      <c r="V228" s="105">
        <v>11</v>
      </c>
      <c r="W228" s="105">
        <v>27</v>
      </c>
      <c r="X228" s="105">
        <v>1</v>
      </c>
      <c r="Y228" s="105">
        <v>0</v>
      </c>
      <c r="Z228" s="105">
        <v>0</v>
      </c>
      <c r="AA228" s="105">
        <v>0</v>
      </c>
      <c r="AB228" s="105">
        <v>0</v>
      </c>
      <c r="AC228" s="105">
        <v>0</v>
      </c>
      <c r="AD228" s="105">
        <v>0</v>
      </c>
      <c r="AE228" s="105">
        <v>0</v>
      </c>
      <c r="AF228" s="105">
        <v>0</v>
      </c>
      <c r="AG228" s="105">
        <v>59</v>
      </c>
      <c r="AH228" s="105">
        <v>43</v>
      </c>
      <c r="AI228" s="105">
        <v>102</v>
      </c>
      <c r="AJ228" s="105">
        <v>5</v>
      </c>
      <c r="AK228" s="105">
        <v>11</v>
      </c>
      <c r="AL228" s="105">
        <v>19</v>
      </c>
      <c r="AM228" s="105">
        <v>30</v>
      </c>
      <c r="AN228" s="105">
        <v>0</v>
      </c>
      <c r="AO228" s="105">
        <v>0</v>
      </c>
      <c r="AP228" s="105">
        <v>0</v>
      </c>
      <c r="AQ228" s="105">
        <v>1</v>
      </c>
      <c r="AR228" s="105">
        <v>5</v>
      </c>
      <c r="AS228" s="106">
        <v>6</v>
      </c>
    </row>
    <row r="229" spans="1:45" x14ac:dyDescent="0.25">
      <c r="A229" s="103" t="s">
        <v>552</v>
      </c>
      <c r="B229" s="104" t="s">
        <v>553</v>
      </c>
      <c r="C229" s="104" t="s">
        <v>554</v>
      </c>
      <c r="D229" s="104" t="s">
        <v>170</v>
      </c>
      <c r="E229" s="104" t="s">
        <v>316</v>
      </c>
      <c r="F229" s="104" t="s">
        <v>12</v>
      </c>
      <c r="G229" s="104" t="s">
        <v>398</v>
      </c>
      <c r="H229" s="104" t="s">
        <v>399</v>
      </c>
      <c r="I229" s="104" t="s">
        <v>65</v>
      </c>
      <c r="J229" s="105">
        <v>8</v>
      </c>
      <c r="K229" s="105">
        <v>11</v>
      </c>
      <c r="L229" s="105">
        <v>19</v>
      </c>
      <c r="M229" s="105">
        <v>8</v>
      </c>
      <c r="N229" s="105">
        <v>11</v>
      </c>
      <c r="O229" s="105">
        <v>19</v>
      </c>
      <c r="P229" s="105">
        <v>1</v>
      </c>
      <c r="Q229" s="105">
        <v>7</v>
      </c>
      <c r="R229" s="105">
        <v>15</v>
      </c>
      <c r="S229" s="105">
        <v>22</v>
      </c>
      <c r="T229" s="105">
        <v>1</v>
      </c>
      <c r="U229" s="105">
        <v>14</v>
      </c>
      <c r="V229" s="105">
        <v>4</v>
      </c>
      <c r="W229" s="105">
        <v>18</v>
      </c>
      <c r="X229" s="105">
        <v>1</v>
      </c>
      <c r="Y229" s="105">
        <v>0</v>
      </c>
      <c r="Z229" s="105">
        <v>0</v>
      </c>
      <c r="AA229" s="105">
        <v>0</v>
      </c>
      <c r="AB229" s="105">
        <v>0</v>
      </c>
      <c r="AC229" s="105">
        <v>0</v>
      </c>
      <c r="AD229" s="105">
        <v>0</v>
      </c>
      <c r="AE229" s="105">
        <v>0</v>
      </c>
      <c r="AF229" s="105">
        <v>0</v>
      </c>
      <c r="AG229" s="105">
        <v>29</v>
      </c>
      <c r="AH229" s="105">
        <v>30</v>
      </c>
      <c r="AI229" s="105">
        <v>59</v>
      </c>
      <c r="AJ229" s="105">
        <v>3</v>
      </c>
      <c r="AK229" s="105">
        <v>3</v>
      </c>
      <c r="AL229" s="105">
        <v>4</v>
      </c>
      <c r="AM229" s="105">
        <v>7</v>
      </c>
      <c r="AN229" s="105">
        <v>0</v>
      </c>
      <c r="AO229" s="105">
        <v>0</v>
      </c>
      <c r="AP229" s="105">
        <v>0</v>
      </c>
      <c r="AQ229" s="105">
        <v>2</v>
      </c>
      <c r="AR229" s="105">
        <v>2</v>
      </c>
      <c r="AS229" s="106">
        <v>4</v>
      </c>
    </row>
    <row r="230" spans="1:45" x14ac:dyDescent="0.25">
      <c r="A230" s="103" t="s">
        <v>320</v>
      </c>
      <c r="B230" s="104" t="s">
        <v>555</v>
      </c>
      <c r="C230" s="104" t="s">
        <v>556</v>
      </c>
      <c r="D230" s="104" t="s">
        <v>170</v>
      </c>
      <c r="E230" s="104" t="s">
        <v>316</v>
      </c>
      <c r="F230" s="104" t="s">
        <v>12</v>
      </c>
      <c r="G230" s="104" t="s">
        <v>398</v>
      </c>
      <c r="H230" s="104" t="s">
        <v>399</v>
      </c>
      <c r="I230" s="104" t="s">
        <v>65</v>
      </c>
      <c r="J230" s="105">
        <v>19</v>
      </c>
      <c r="K230" s="105">
        <v>16</v>
      </c>
      <c r="L230" s="105">
        <v>35</v>
      </c>
      <c r="M230" s="105">
        <v>19</v>
      </c>
      <c r="N230" s="105">
        <v>16</v>
      </c>
      <c r="O230" s="105">
        <v>35</v>
      </c>
      <c r="P230" s="105">
        <v>1</v>
      </c>
      <c r="Q230" s="105">
        <v>16</v>
      </c>
      <c r="R230" s="105">
        <v>16</v>
      </c>
      <c r="S230" s="105">
        <v>32</v>
      </c>
      <c r="T230" s="105">
        <v>2</v>
      </c>
      <c r="U230" s="105">
        <v>17</v>
      </c>
      <c r="V230" s="105">
        <v>13</v>
      </c>
      <c r="W230" s="105">
        <v>30</v>
      </c>
      <c r="X230" s="105">
        <v>2</v>
      </c>
      <c r="Y230" s="105">
        <v>0</v>
      </c>
      <c r="Z230" s="105">
        <v>0</v>
      </c>
      <c r="AA230" s="105">
        <v>0</v>
      </c>
      <c r="AB230" s="105">
        <v>0</v>
      </c>
      <c r="AC230" s="105">
        <v>0</v>
      </c>
      <c r="AD230" s="105">
        <v>0</v>
      </c>
      <c r="AE230" s="105">
        <v>0</v>
      </c>
      <c r="AF230" s="105">
        <v>0</v>
      </c>
      <c r="AG230" s="105">
        <v>52</v>
      </c>
      <c r="AH230" s="105">
        <v>45</v>
      </c>
      <c r="AI230" s="105">
        <v>97</v>
      </c>
      <c r="AJ230" s="105">
        <v>5</v>
      </c>
      <c r="AK230" s="105">
        <v>7</v>
      </c>
      <c r="AL230" s="105">
        <v>11</v>
      </c>
      <c r="AM230" s="105">
        <v>18</v>
      </c>
      <c r="AN230" s="105">
        <v>0</v>
      </c>
      <c r="AO230" s="105">
        <v>0</v>
      </c>
      <c r="AP230" s="105">
        <v>0</v>
      </c>
      <c r="AQ230" s="105">
        <v>2</v>
      </c>
      <c r="AR230" s="105">
        <v>3</v>
      </c>
      <c r="AS230" s="106">
        <v>5</v>
      </c>
    </row>
    <row r="231" spans="1:45" x14ac:dyDescent="0.25">
      <c r="A231" s="103" t="s">
        <v>299</v>
      </c>
      <c r="B231" s="104" t="s">
        <v>557</v>
      </c>
      <c r="C231" s="104" t="s">
        <v>558</v>
      </c>
      <c r="D231" s="104" t="s">
        <v>170</v>
      </c>
      <c r="E231" s="104" t="s">
        <v>316</v>
      </c>
      <c r="F231" s="104" t="s">
        <v>12</v>
      </c>
      <c r="G231" s="104" t="s">
        <v>398</v>
      </c>
      <c r="H231" s="104" t="s">
        <v>399</v>
      </c>
      <c r="I231" s="104" t="s">
        <v>65</v>
      </c>
      <c r="J231" s="105">
        <v>15</v>
      </c>
      <c r="K231" s="105">
        <v>15</v>
      </c>
      <c r="L231" s="105">
        <v>30</v>
      </c>
      <c r="M231" s="105">
        <v>15</v>
      </c>
      <c r="N231" s="105">
        <v>15</v>
      </c>
      <c r="O231" s="105">
        <v>30</v>
      </c>
      <c r="P231" s="105">
        <v>2</v>
      </c>
      <c r="Q231" s="105">
        <v>12</v>
      </c>
      <c r="R231" s="105">
        <v>11</v>
      </c>
      <c r="S231" s="105">
        <v>23</v>
      </c>
      <c r="T231" s="105">
        <v>1</v>
      </c>
      <c r="U231" s="105">
        <v>11</v>
      </c>
      <c r="V231" s="105">
        <v>7</v>
      </c>
      <c r="W231" s="105">
        <v>18</v>
      </c>
      <c r="X231" s="105">
        <v>1</v>
      </c>
      <c r="Y231" s="105">
        <v>0</v>
      </c>
      <c r="Z231" s="105">
        <v>0</v>
      </c>
      <c r="AA231" s="105">
        <v>0</v>
      </c>
      <c r="AB231" s="105">
        <v>0</v>
      </c>
      <c r="AC231" s="105">
        <v>0</v>
      </c>
      <c r="AD231" s="105">
        <v>0</v>
      </c>
      <c r="AE231" s="105">
        <v>0</v>
      </c>
      <c r="AF231" s="105">
        <v>0</v>
      </c>
      <c r="AG231" s="105">
        <v>38</v>
      </c>
      <c r="AH231" s="105">
        <v>33</v>
      </c>
      <c r="AI231" s="105">
        <v>71</v>
      </c>
      <c r="AJ231" s="105">
        <v>4</v>
      </c>
      <c r="AK231" s="105">
        <v>6</v>
      </c>
      <c r="AL231" s="105">
        <v>8</v>
      </c>
      <c r="AM231" s="105">
        <v>14</v>
      </c>
      <c r="AN231" s="105">
        <v>0</v>
      </c>
      <c r="AO231" s="105">
        <v>0</v>
      </c>
      <c r="AP231" s="105">
        <v>0</v>
      </c>
      <c r="AQ231" s="105">
        <v>1</v>
      </c>
      <c r="AR231" s="105">
        <v>4</v>
      </c>
      <c r="AS231" s="106">
        <v>5</v>
      </c>
    </row>
    <row r="232" spans="1:45" x14ac:dyDescent="0.25">
      <c r="A232" s="103" t="s">
        <v>559</v>
      </c>
      <c r="B232" s="104" t="s">
        <v>560</v>
      </c>
      <c r="C232" s="104" t="s">
        <v>561</v>
      </c>
      <c r="D232" s="104" t="s">
        <v>175</v>
      </c>
      <c r="E232" s="104" t="s">
        <v>316</v>
      </c>
      <c r="F232" s="104" t="s">
        <v>12</v>
      </c>
      <c r="G232" s="104" t="s">
        <v>398</v>
      </c>
      <c r="H232" s="104" t="s">
        <v>399</v>
      </c>
      <c r="I232" s="104" t="s">
        <v>65</v>
      </c>
      <c r="J232" s="105">
        <v>24</v>
      </c>
      <c r="K232" s="105">
        <v>27</v>
      </c>
      <c r="L232" s="105">
        <v>51</v>
      </c>
      <c r="M232" s="105">
        <v>24</v>
      </c>
      <c r="N232" s="105">
        <v>27</v>
      </c>
      <c r="O232" s="105">
        <v>51</v>
      </c>
      <c r="P232" s="105">
        <v>2</v>
      </c>
      <c r="Q232" s="105">
        <v>21</v>
      </c>
      <c r="R232" s="105">
        <v>19</v>
      </c>
      <c r="S232" s="105">
        <v>40</v>
      </c>
      <c r="T232" s="105">
        <v>1</v>
      </c>
      <c r="U232" s="105">
        <v>19</v>
      </c>
      <c r="V232" s="105">
        <v>32</v>
      </c>
      <c r="W232" s="105">
        <v>51</v>
      </c>
      <c r="X232" s="105">
        <v>2</v>
      </c>
      <c r="Y232" s="105">
        <v>0</v>
      </c>
      <c r="Z232" s="105">
        <v>0</v>
      </c>
      <c r="AA232" s="105">
        <v>0</v>
      </c>
      <c r="AB232" s="105">
        <v>0</v>
      </c>
      <c r="AC232" s="105">
        <v>0</v>
      </c>
      <c r="AD232" s="105">
        <v>0</v>
      </c>
      <c r="AE232" s="105">
        <v>0</v>
      </c>
      <c r="AF232" s="105">
        <v>0</v>
      </c>
      <c r="AG232" s="105">
        <v>64</v>
      </c>
      <c r="AH232" s="105">
        <v>78</v>
      </c>
      <c r="AI232" s="105">
        <v>142</v>
      </c>
      <c r="AJ232" s="105">
        <v>5</v>
      </c>
      <c r="AK232" s="105">
        <v>18</v>
      </c>
      <c r="AL232" s="105">
        <v>16</v>
      </c>
      <c r="AM232" s="105">
        <v>34</v>
      </c>
      <c r="AN232" s="105">
        <v>0</v>
      </c>
      <c r="AO232" s="105">
        <v>0</v>
      </c>
      <c r="AP232" s="105">
        <v>0</v>
      </c>
      <c r="AQ232" s="105">
        <v>3</v>
      </c>
      <c r="AR232" s="105">
        <v>2</v>
      </c>
      <c r="AS232" s="106">
        <v>5</v>
      </c>
    </row>
    <row r="233" spans="1:45" x14ac:dyDescent="0.25">
      <c r="A233" s="103" t="s">
        <v>562</v>
      </c>
      <c r="B233" s="104" t="s">
        <v>563</v>
      </c>
      <c r="C233" s="104" t="s">
        <v>564</v>
      </c>
      <c r="D233" s="104" t="s">
        <v>175</v>
      </c>
      <c r="E233" s="104" t="s">
        <v>316</v>
      </c>
      <c r="F233" s="104" t="s">
        <v>12</v>
      </c>
      <c r="G233" s="104" t="s">
        <v>398</v>
      </c>
      <c r="H233" s="104" t="s">
        <v>399</v>
      </c>
      <c r="I233" s="104" t="s">
        <v>65</v>
      </c>
      <c r="J233" s="105">
        <v>9</v>
      </c>
      <c r="K233" s="105">
        <v>16</v>
      </c>
      <c r="L233" s="105">
        <v>25</v>
      </c>
      <c r="M233" s="105">
        <v>9</v>
      </c>
      <c r="N233" s="105">
        <v>16</v>
      </c>
      <c r="O233" s="105">
        <v>25</v>
      </c>
      <c r="P233" s="105">
        <v>1</v>
      </c>
      <c r="Q233" s="105">
        <v>4</v>
      </c>
      <c r="R233" s="105">
        <v>10</v>
      </c>
      <c r="S233" s="105">
        <v>14</v>
      </c>
      <c r="T233" s="105">
        <v>1</v>
      </c>
      <c r="U233" s="105">
        <v>10</v>
      </c>
      <c r="V233" s="105">
        <v>14</v>
      </c>
      <c r="W233" s="105">
        <v>24</v>
      </c>
      <c r="X233" s="105">
        <v>1</v>
      </c>
      <c r="Y233" s="105">
        <v>0</v>
      </c>
      <c r="Z233" s="105">
        <v>0</v>
      </c>
      <c r="AA233" s="105">
        <v>0</v>
      </c>
      <c r="AB233" s="105">
        <v>0</v>
      </c>
      <c r="AC233" s="105">
        <v>0</v>
      </c>
      <c r="AD233" s="105">
        <v>0</v>
      </c>
      <c r="AE233" s="105">
        <v>0</v>
      </c>
      <c r="AF233" s="105">
        <v>0</v>
      </c>
      <c r="AG233" s="105">
        <v>23</v>
      </c>
      <c r="AH233" s="105">
        <v>40</v>
      </c>
      <c r="AI233" s="105">
        <v>63</v>
      </c>
      <c r="AJ233" s="105">
        <v>3</v>
      </c>
      <c r="AK233" s="105">
        <v>10</v>
      </c>
      <c r="AL233" s="105">
        <v>6</v>
      </c>
      <c r="AM233" s="105">
        <v>16</v>
      </c>
      <c r="AN233" s="105">
        <v>0</v>
      </c>
      <c r="AO233" s="105">
        <v>0</v>
      </c>
      <c r="AP233" s="105">
        <v>0</v>
      </c>
      <c r="AQ233" s="105">
        <v>0</v>
      </c>
      <c r="AR233" s="105">
        <v>4</v>
      </c>
      <c r="AS233" s="106">
        <v>4</v>
      </c>
    </row>
    <row r="234" spans="1:45" x14ac:dyDescent="0.25">
      <c r="A234" s="103" t="s">
        <v>565</v>
      </c>
      <c r="B234" s="104" t="s">
        <v>566</v>
      </c>
      <c r="C234" s="104" t="s">
        <v>567</v>
      </c>
      <c r="D234" s="104" t="s">
        <v>175</v>
      </c>
      <c r="E234" s="104" t="s">
        <v>316</v>
      </c>
      <c r="F234" s="104" t="s">
        <v>12</v>
      </c>
      <c r="G234" s="104" t="s">
        <v>398</v>
      </c>
      <c r="H234" s="104" t="s">
        <v>399</v>
      </c>
      <c r="I234" s="104" t="s">
        <v>65</v>
      </c>
      <c r="J234" s="105">
        <v>4</v>
      </c>
      <c r="K234" s="105">
        <v>3</v>
      </c>
      <c r="L234" s="105">
        <v>7</v>
      </c>
      <c r="M234" s="105">
        <v>4</v>
      </c>
      <c r="N234" s="105">
        <v>3</v>
      </c>
      <c r="O234" s="105">
        <v>7</v>
      </c>
      <c r="P234" s="105">
        <v>1</v>
      </c>
      <c r="Q234" s="105">
        <v>4</v>
      </c>
      <c r="R234" s="105">
        <v>9</v>
      </c>
      <c r="S234" s="105">
        <v>13</v>
      </c>
      <c r="T234" s="105">
        <v>1</v>
      </c>
      <c r="U234" s="105">
        <v>2</v>
      </c>
      <c r="V234" s="105">
        <v>8</v>
      </c>
      <c r="W234" s="105">
        <v>10</v>
      </c>
      <c r="X234" s="105">
        <v>1</v>
      </c>
      <c r="Y234" s="105">
        <v>0</v>
      </c>
      <c r="Z234" s="105">
        <v>0</v>
      </c>
      <c r="AA234" s="105">
        <v>0</v>
      </c>
      <c r="AB234" s="105">
        <v>0</v>
      </c>
      <c r="AC234" s="105">
        <v>0</v>
      </c>
      <c r="AD234" s="105">
        <v>0</v>
      </c>
      <c r="AE234" s="105">
        <v>0</v>
      </c>
      <c r="AF234" s="105">
        <v>0</v>
      </c>
      <c r="AG234" s="105">
        <v>10</v>
      </c>
      <c r="AH234" s="105">
        <v>20</v>
      </c>
      <c r="AI234" s="105">
        <v>30</v>
      </c>
      <c r="AJ234" s="105">
        <v>3</v>
      </c>
      <c r="AK234" s="105">
        <v>8</v>
      </c>
      <c r="AL234" s="105">
        <v>9</v>
      </c>
      <c r="AM234" s="105">
        <v>17</v>
      </c>
      <c r="AN234" s="105">
        <v>0</v>
      </c>
      <c r="AO234" s="105">
        <v>0</v>
      </c>
      <c r="AP234" s="105">
        <v>0</v>
      </c>
      <c r="AQ234" s="105">
        <v>1</v>
      </c>
      <c r="AR234" s="105">
        <v>0</v>
      </c>
      <c r="AS234" s="106">
        <v>1</v>
      </c>
    </row>
    <row r="235" spans="1:45" x14ac:dyDescent="0.25">
      <c r="A235" s="103" t="s">
        <v>568</v>
      </c>
      <c r="B235" s="104" t="s">
        <v>569</v>
      </c>
      <c r="C235" s="104" t="s">
        <v>570</v>
      </c>
      <c r="D235" s="104" t="s">
        <v>175</v>
      </c>
      <c r="E235" s="104" t="s">
        <v>316</v>
      </c>
      <c r="F235" s="104" t="s">
        <v>12</v>
      </c>
      <c r="G235" s="104" t="s">
        <v>398</v>
      </c>
      <c r="H235" s="104" t="s">
        <v>399</v>
      </c>
      <c r="I235" s="104" t="s">
        <v>65</v>
      </c>
      <c r="J235" s="105">
        <v>14</v>
      </c>
      <c r="K235" s="105">
        <v>12</v>
      </c>
      <c r="L235" s="105">
        <v>26</v>
      </c>
      <c r="M235" s="105">
        <v>14</v>
      </c>
      <c r="N235" s="105">
        <v>12</v>
      </c>
      <c r="O235" s="105">
        <v>26</v>
      </c>
      <c r="P235" s="105">
        <v>1</v>
      </c>
      <c r="Q235" s="105">
        <v>13</v>
      </c>
      <c r="R235" s="105">
        <v>15</v>
      </c>
      <c r="S235" s="105">
        <v>28</v>
      </c>
      <c r="T235" s="105">
        <v>2</v>
      </c>
      <c r="U235" s="105">
        <v>12</v>
      </c>
      <c r="V235" s="105">
        <v>11</v>
      </c>
      <c r="W235" s="105">
        <v>23</v>
      </c>
      <c r="X235" s="105">
        <v>1</v>
      </c>
      <c r="Y235" s="105">
        <v>0</v>
      </c>
      <c r="Z235" s="105">
        <v>0</v>
      </c>
      <c r="AA235" s="105">
        <v>0</v>
      </c>
      <c r="AB235" s="105">
        <v>0</v>
      </c>
      <c r="AC235" s="105">
        <v>0</v>
      </c>
      <c r="AD235" s="105">
        <v>0</v>
      </c>
      <c r="AE235" s="105">
        <v>0</v>
      </c>
      <c r="AF235" s="105">
        <v>0</v>
      </c>
      <c r="AG235" s="105">
        <v>39</v>
      </c>
      <c r="AH235" s="105">
        <v>38</v>
      </c>
      <c r="AI235" s="105">
        <v>77</v>
      </c>
      <c r="AJ235" s="105">
        <v>4</v>
      </c>
      <c r="AK235" s="105">
        <v>6</v>
      </c>
      <c r="AL235" s="105">
        <v>12</v>
      </c>
      <c r="AM235" s="105">
        <v>18</v>
      </c>
      <c r="AN235" s="105">
        <v>0</v>
      </c>
      <c r="AO235" s="105">
        <v>0</v>
      </c>
      <c r="AP235" s="105">
        <v>0</v>
      </c>
      <c r="AQ235" s="105">
        <v>3</v>
      </c>
      <c r="AR235" s="105">
        <v>2</v>
      </c>
      <c r="AS235" s="106">
        <v>5</v>
      </c>
    </row>
    <row r="236" spans="1:45" x14ac:dyDescent="0.25">
      <c r="A236" s="103" t="s">
        <v>320</v>
      </c>
      <c r="B236" s="104" t="s">
        <v>571</v>
      </c>
      <c r="C236" s="104" t="s">
        <v>572</v>
      </c>
      <c r="D236" s="104" t="s">
        <v>175</v>
      </c>
      <c r="E236" s="104" t="s">
        <v>316</v>
      </c>
      <c r="F236" s="104" t="s">
        <v>12</v>
      </c>
      <c r="G236" s="104" t="s">
        <v>398</v>
      </c>
      <c r="H236" s="104" t="s">
        <v>399</v>
      </c>
      <c r="I236" s="104" t="s">
        <v>65</v>
      </c>
      <c r="J236" s="105">
        <v>17</v>
      </c>
      <c r="K236" s="105">
        <v>22</v>
      </c>
      <c r="L236" s="105">
        <v>39</v>
      </c>
      <c r="M236" s="105">
        <v>17</v>
      </c>
      <c r="N236" s="105">
        <v>22</v>
      </c>
      <c r="O236" s="105">
        <v>39</v>
      </c>
      <c r="P236" s="105">
        <v>2</v>
      </c>
      <c r="Q236" s="105">
        <v>18</v>
      </c>
      <c r="R236" s="105">
        <v>14</v>
      </c>
      <c r="S236" s="105">
        <v>32</v>
      </c>
      <c r="T236" s="105">
        <v>1</v>
      </c>
      <c r="U236" s="105">
        <v>8</v>
      </c>
      <c r="V236" s="105">
        <v>9</v>
      </c>
      <c r="W236" s="105">
        <v>17</v>
      </c>
      <c r="X236" s="105">
        <v>1</v>
      </c>
      <c r="Y236" s="105">
        <v>0</v>
      </c>
      <c r="Z236" s="105">
        <v>0</v>
      </c>
      <c r="AA236" s="105">
        <v>0</v>
      </c>
      <c r="AB236" s="105">
        <v>0</v>
      </c>
      <c r="AC236" s="105">
        <v>0</v>
      </c>
      <c r="AD236" s="105">
        <v>0</v>
      </c>
      <c r="AE236" s="105">
        <v>0</v>
      </c>
      <c r="AF236" s="105">
        <v>0</v>
      </c>
      <c r="AG236" s="105">
        <v>43</v>
      </c>
      <c r="AH236" s="105">
        <v>45</v>
      </c>
      <c r="AI236" s="105">
        <v>88</v>
      </c>
      <c r="AJ236" s="105">
        <v>4</v>
      </c>
      <c r="AK236" s="105">
        <v>13</v>
      </c>
      <c r="AL236" s="105">
        <v>8</v>
      </c>
      <c r="AM236" s="105">
        <v>21</v>
      </c>
      <c r="AN236" s="105">
        <v>0</v>
      </c>
      <c r="AO236" s="105">
        <v>0</v>
      </c>
      <c r="AP236" s="105">
        <v>0</v>
      </c>
      <c r="AQ236" s="105">
        <v>2</v>
      </c>
      <c r="AR236" s="105">
        <v>3</v>
      </c>
      <c r="AS236" s="106">
        <v>5</v>
      </c>
    </row>
    <row r="237" spans="1:45" x14ac:dyDescent="0.25">
      <c r="A237" s="103" t="s">
        <v>573</v>
      </c>
      <c r="B237" s="104" t="s">
        <v>574</v>
      </c>
      <c r="C237" s="104" t="s">
        <v>575</v>
      </c>
      <c r="D237" s="104" t="s">
        <v>175</v>
      </c>
      <c r="E237" s="104" t="s">
        <v>316</v>
      </c>
      <c r="F237" s="104" t="s">
        <v>12</v>
      </c>
      <c r="G237" s="104" t="s">
        <v>398</v>
      </c>
      <c r="H237" s="104" t="s">
        <v>399</v>
      </c>
      <c r="I237" s="104" t="s">
        <v>65</v>
      </c>
      <c r="J237" s="105">
        <v>13</v>
      </c>
      <c r="K237" s="105">
        <v>12</v>
      </c>
      <c r="L237" s="105">
        <v>25</v>
      </c>
      <c r="M237" s="105">
        <v>13</v>
      </c>
      <c r="N237" s="105">
        <v>12</v>
      </c>
      <c r="O237" s="105">
        <v>25</v>
      </c>
      <c r="P237" s="105">
        <v>1</v>
      </c>
      <c r="Q237" s="105">
        <v>8</v>
      </c>
      <c r="R237" s="105">
        <v>17</v>
      </c>
      <c r="S237" s="105">
        <v>25</v>
      </c>
      <c r="T237" s="105">
        <v>1</v>
      </c>
      <c r="U237" s="105">
        <v>3</v>
      </c>
      <c r="V237" s="105">
        <v>13</v>
      </c>
      <c r="W237" s="105">
        <v>16</v>
      </c>
      <c r="X237" s="105">
        <v>1</v>
      </c>
      <c r="Y237" s="105">
        <v>0</v>
      </c>
      <c r="Z237" s="105">
        <v>0</v>
      </c>
      <c r="AA237" s="105">
        <v>0</v>
      </c>
      <c r="AB237" s="105">
        <v>0</v>
      </c>
      <c r="AC237" s="105">
        <v>0</v>
      </c>
      <c r="AD237" s="105">
        <v>0</v>
      </c>
      <c r="AE237" s="105">
        <v>0</v>
      </c>
      <c r="AF237" s="105">
        <v>0</v>
      </c>
      <c r="AG237" s="105">
        <v>24</v>
      </c>
      <c r="AH237" s="105">
        <v>42</v>
      </c>
      <c r="AI237" s="105">
        <v>66</v>
      </c>
      <c r="AJ237" s="105">
        <v>3</v>
      </c>
      <c r="AK237" s="105">
        <v>8</v>
      </c>
      <c r="AL237" s="105">
        <v>16</v>
      </c>
      <c r="AM237" s="105">
        <v>24</v>
      </c>
      <c r="AN237" s="105">
        <v>0</v>
      </c>
      <c r="AO237" s="105">
        <v>0</v>
      </c>
      <c r="AP237" s="105">
        <v>0</v>
      </c>
      <c r="AQ237" s="105">
        <v>2</v>
      </c>
      <c r="AR237" s="105">
        <v>2</v>
      </c>
      <c r="AS237" s="106">
        <v>4</v>
      </c>
    </row>
    <row r="238" spans="1:45" x14ac:dyDescent="0.25">
      <c r="A238" s="103" t="s">
        <v>576</v>
      </c>
      <c r="B238" s="104" t="s">
        <v>577</v>
      </c>
      <c r="C238" s="104" t="s">
        <v>578</v>
      </c>
      <c r="D238" s="104" t="s">
        <v>170</v>
      </c>
      <c r="E238" s="104" t="s">
        <v>316</v>
      </c>
      <c r="F238" s="104" t="s">
        <v>12</v>
      </c>
      <c r="G238" s="104" t="s">
        <v>398</v>
      </c>
      <c r="H238" s="104" t="s">
        <v>399</v>
      </c>
      <c r="I238" s="104" t="s">
        <v>65</v>
      </c>
      <c r="J238" s="105">
        <v>18</v>
      </c>
      <c r="K238" s="105">
        <v>22</v>
      </c>
      <c r="L238" s="105">
        <v>40</v>
      </c>
      <c r="M238" s="105">
        <v>18</v>
      </c>
      <c r="N238" s="105">
        <v>22</v>
      </c>
      <c r="O238" s="105">
        <v>40</v>
      </c>
      <c r="P238" s="105">
        <v>2</v>
      </c>
      <c r="Q238" s="105">
        <v>11</v>
      </c>
      <c r="R238" s="105">
        <v>20</v>
      </c>
      <c r="S238" s="105">
        <v>31</v>
      </c>
      <c r="T238" s="105">
        <v>1</v>
      </c>
      <c r="U238" s="105">
        <v>16</v>
      </c>
      <c r="V238" s="105">
        <v>10</v>
      </c>
      <c r="W238" s="105">
        <v>26</v>
      </c>
      <c r="X238" s="105">
        <v>1</v>
      </c>
      <c r="Y238" s="105">
        <v>0</v>
      </c>
      <c r="Z238" s="105">
        <v>0</v>
      </c>
      <c r="AA238" s="105">
        <v>0</v>
      </c>
      <c r="AB238" s="105">
        <v>0</v>
      </c>
      <c r="AC238" s="105">
        <v>0</v>
      </c>
      <c r="AD238" s="105">
        <v>0</v>
      </c>
      <c r="AE238" s="105">
        <v>0</v>
      </c>
      <c r="AF238" s="105">
        <v>0</v>
      </c>
      <c r="AG238" s="105">
        <v>45</v>
      </c>
      <c r="AH238" s="105">
        <v>52</v>
      </c>
      <c r="AI238" s="105">
        <v>97</v>
      </c>
      <c r="AJ238" s="105">
        <v>4</v>
      </c>
      <c r="AK238" s="105">
        <v>19</v>
      </c>
      <c r="AL238" s="105">
        <v>10</v>
      </c>
      <c r="AM238" s="105">
        <v>29</v>
      </c>
      <c r="AN238" s="105">
        <v>0</v>
      </c>
      <c r="AO238" s="105">
        <v>0</v>
      </c>
      <c r="AP238" s="105">
        <v>0</v>
      </c>
      <c r="AQ238" s="105">
        <v>5</v>
      </c>
      <c r="AR238" s="105">
        <v>0</v>
      </c>
      <c r="AS238" s="106">
        <v>5</v>
      </c>
    </row>
    <row r="239" spans="1:45" x14ac:dyDescent="0.25">
      <c r="A239" s="103" t="s">
        <v>579</v>
      </c>
      <c r="B239" s="104" t="s">
        <v>580</v>
      </c>
      <c r="C239" s="104" t="s">
        <v>581</v>
      </c>
      <c r="D239" s="104" t="s">
        <v>175</v>
      </c>
      <c r="E239" s="104" t="s">
        <v>316</v>
      </c>
      <c r="F239" s="104" t="s">
        <v>12</v>
      </c>
      <c r="G239" s="104" t="s">
        <v>398</v>
      </c>
      <c r="H239" s="104" t="s">
        <v>399</v>
      </c>
      <c r="I239" s="104" t="s">
        <v>65</v>
      </c>
      <c r="J239" s="105">
        <v>12</v>
      </c>
      <c r="K239" s="105">
        <v>10</v>
      </c>
      <c r="L239" s="105">
        <v>22</v>
      </c>
      <c r="M239" s="105">
        <v>12</v>
      </c>
      <c r="N239" s="105">
        <v>10</v>
      </c>
      <c r="O239" s="105">
        <v>22</v>
      </c>
      <c r="P239" s="105">
        <v>1</v>
      </c>
      <c r="Q239" s="105">
        <v>13</v>
      </c>
      <c r="R239" s="105">
        <v>8</v>
      </c>
      <c r="S239" s="105">
        <v>21</v>
      </c>
      <c r="T239" s="105">
        <v>1</v>
      </c>
      <c r="U239" s="105">
        <v>10</v>
      </c>
      <c r="V239" s="105">
        <v>14</v>
      </c>
      <c r="W239" s="105">
        <v>24</v>
      </c>
      <c r="X239" s="105">
        <v>1</v>
      </c>
      <c r="Y239" s="105">
        <v>0</v>
      </c>
      <c r="Z239" s="105">
        <v>0</v>
      </c>
      <c r="AA239" s="105">
        <v>0</v>
      </c>
      <c r="AB239" s="105">
        <v>0</v>
      </c>
      <c r="AC239" s="105">
        <v>0</v>
      </c>
      <c r="AD239" s="105">
        <v>0</v>
      </c>
      <c r="AE239" s="105">
        <v>0</v>
      </c>
      <c r="AF239" s="105">
        <v>0</v>
      </c>
      <c r="AG239" s="105">
        <v>35</v>
      </c>
      <c r="AH239" s="105">
        <v>32</v>
      </c>
      <c r="AI239" s="105">
        <v>67</v>
      </c>
      <c r="AJ239" s="105">
        <v>3</v>
      </c>
      <c r="AK239" s="105">
        <v>8</v>
      </c>
      <c r="AL239" s="105">
        <v>12</v>
      </c>
      <c r="AM239" s="105">
        <v>20</v>
      </c>
      <c r="AN239" s="105">
        <v>0</v>
      </c>
      <c r="AO239" s="105">
        <v>0</v>
      </c>
      <c r="AP239" s="105">
        <v>0</v>
      </c>
      <c r="AQ239" s="105">
        <v>1</v>
      </c>
      <c r="AR239" s="105">
        <v>3</v>
      </c>
      <c r="AS239" s="106">
        <v>4</v>
      </c>
    </row>
    <row r="240" spans="1:45" x14ac:dyDescent="0.25">
      <c r="A240" s="103" t="s">
        <v>552</v>
      </c>
      <c r="B240" s="104" t="s">
        <v>582</v>
      </c>
      <c r="C240" s="104" t="s">
        <v>583</v>
      </c>
      <c r="D240" s="104" t="s">
        <v>170</v>
      </c>
      <c r="E240" s="104" t="s">
        <v>316</v>
      </c>
      <c r="F240" s="104" t="s">
        <v>12</v>
      </c>
      <c r="G240" s="104" t="s">
        <v>398</v>
      </c>
      <c r="H240" s="104" t="s">
        <v>399</v>
      </c>
      <c r="I240" s="104" t="s">
        <v>65</v>
      </c>
      <c r="J240" s="105">
        <v>12</v>
      </c>
      <c r="K240" s="105">
        <v>8</v>
      </c>
      <c r="L240" s="105">
        <v>20</v>
      </c>
      <c r="M240" s="105">
        <v>12</v>
      </c>
      <c r="N240" s="105">
        <v>8</v>
      </c>
      <c r="O240" s="105">
        <v>20</v>
      </c>
      <c r="P240" s="105">
        <v>1</v>
      </c>
      <c r="Q240" s="105">
        <v>10</v>
      </c>
      <c r="R240" s="105">
        <v>14</v>
      </c>
      <c r="S240" s="105">
        <v>24</v>
      </c>
      <c r="T240" s="105">
        <v>1</v>
      </c>
      <c r="U240" s="105">
        <v>6</v>
      </c>
      <c r="V240" s="105">
        <v>10</v>
      </c>
      <c r="W240" s="105">
        <v>16</v>
      </c>
      <c r="X240" s="105">
        <v>1</v>
      </c>
      <c r="Y240" s="105">
        <v>0</v>
      </c>
      <c r="Z240" s="105">
        <v>0</v>
      </c>
      <c r="AA240" s="105">
        <v>0</v>
      </c>
      <c r="AB240" s="105">
        <v>0</v>
      </c>
      <c r="AC240" s="105">
        <v>0</v>
      </c>
      <c r="AD240" s="105">
        <v>0</v>
      </c>
      <c r="AE240" s="105">
        <v>0</v>
      </c>
      <c r="AF240" s="105">
        <v>0</v>
      </c>
      <c r="AG240" s="105">
        <v>28</v>
      </c>
      <c r="AH240" s="105">
        <v>32</v>
      </c>
      <c r="AI240" s="105">
        <v>60</v>
      </c>
      <c r="AJ240" s="105">
        <v>3</v>
      </c>
      <c r="AK240" s="105">
        <v>7</v>
      </c>
      <c r="AL240" s="105">
        <v>12</v>
      </c>
      <c r="AM240" s="105">
        <v>19</v>
      </c>
      <c r="AN240" s="105">
        <v>0</v>
      </c>
      <c r="AO240" s="105">
        <v>0</v>
      </c>
      <c r="AP240" s="105">
        <v>0</v>
      </c>
      <c r="AQ240" s="105">
        <v>0</v>
      </c>
      <c r="AR240" s="105">
        <v>4</v>
      </c>
      <c r="AS240" s="106">
        <v>4</v>
      </c>
    </row>
    <row r="241" spans="1:45" x14ac:dyDescent="0.25">
      <c r="A241" s="103" t="s">
        <v>584</v>
      </c>
      <c r="B241" s="104" t="s">
        <v>585</v>
      </c>
      <c r="C241" s="104" t="s">
        <v>586</v>
      </c>
      <c r="D241" s="104" t="s">
        <v>170</v>
      </c>
      <c r="E241" s="104" t="s">
        <v>316</v>
      </c>
      <c r="F241" s="104" t="s">
        <v>12</v>
      </c>
      <c r="G241" s="104" t="s">
        <v>398</v>
      </c>
      <c r="H241" s="104" t="s">
        <v>399</v>
      </c>
      <c r="I241" s="104" t="s">
        <v>65</v>
      </c>
      <c r="J241" s="105">
        <v>25</v>
      </c>
      <c r="K241" s="105">
        <v>15</v>
      </c>
      <c r="L241" s="105">
        <v>40</v>
      </c>
      <c r="M241" s="105">
        <v>25</v>
      </c>
      <c r="N241" s="105">
        <v>15</v>
      </c>
      <c r="O241" s="105">
        <v>40</v>
      </c>
      <c r="P241" s="105">
        <v>2</v>
      </c>
      <c r="Q241" s="105">
        <v>16</v>
      </c>
      <c r="R241" s="105">
        <v>21</v>
      </c>
      <c r="S241" s="105">
        <v>37</v>
      </c>
      <c r="T241" s="105">
        <v>2</v>
      </c>
      <c r="U241" s="105">
        <v>13</v>
      </c>
      <c r="V241" s="105">
        <v>23</v>
      </c>
      <c r="W241" s="105">
        <v>36</v>
      </c>
      <c r="X241" s="105">
        <v>1</v>
      </c>
      <c r="Y241" s="105">
        <v>0</v>
      </c>
      <c r="Z241" s="105">
        <v>0</v>
      </c>
      <c r="AA241" s="105">
        <v>0</v>
      </c>
      <c r="AB241" s="105">
        <v>0</v>
      </c>
      <c r="AC241" s="105">
        <v>0</v>
      </c>
      <c r="AD241" s="105">
        <v>0</v>
      </c>
      <c r="AE241" s="105">
        <v>0</v>
      </c>
      <c r="AF241" s="105">
        <v>0</v>
      </c>
      <c r="AG241" s="105">
        <v>54</v>
      </c>
      <c r="AH241" s="105">
        <v>59</v>
      </c>
      <c r="AI241" s="105">
        <v>113</v>
      </c>
      <c r="AJ241" s="105">
        <v>5</v>
      </c>
      <c r="AK241" s="105">
        <v>13</v>
      </c>
      <c r="AL241" s="105">
        <v>16</v>
      </c>
      <c r="AM241" s="105">
        <v>29</v>
      </c>
      <c r="AN241" s="105">
        <v>0</v>
      </c>
      <c r="AO241" s="105">
        <v>0</v>
      </c>
      <c r="AP241" s="105">
        <v>0</v>
      </c>
      <c r="AQ241" s="105">
        <v>4</v>
      </c>
      <c r="AR241" s="105">
        <v>1</v>
      </c>
      <c r="AS241" s="106">
        <v>5</v>
      </c>
    </row>
    <row r="242" spans="1:45" x14ac:dyDescent="0.25">
      <c r="A242" s="103" t="s">
        <v>587</v>
      </c>
      <c r="B242" s="104" t="s">
        <v>588</v>
      </c>
      <c r="C242" s="104" t="s">
        <v>589</v>
      </c>
      <c r="D242" s="104" t="s">
        <v>165</v>
      </c>
      <c r="E242" s="104" t="s">
        <v>316</v>
      </c>
      <c r="F242" s="104" t="s">
        <v>12</v>
      </c>
      <c r="G242" s="104" t="s">
        <v>398</v>
      </c>
      <c r="H242" s="104" t="s">
        <v>399</v>
      </c>
      <c r="I242" s="104" t="s">
        <v>65</v>
      </c>
      <c r="J242" s="105">
        <v>12</v>
      </c>
      <c r="K242" s="105">
        <v>14</v>
      </c>
      <c r="L242" s="105">
        <v>26</v>
      </c>
      <c r="M242" s="105">
        <v>12</v>
      </c>
      <c r="N242" s="105">
        <v>14</v>
      </c>
      <c r="O242" s="105">
        <v>26</v>
      </c>
      <c r="P242" s="105">
        <v>1</v>
      </c>
      <c r="Q242" s="105">
        <v>13</v>
      </c>
      <c r="R242" s="105">
        <v>15</v>
      </c>
      <c r="S242" s="105">
        <v>28</v>
      </c>
      <c r="T242" s="105">
        <v>2</v>
      </c>
      <c r="U242" s="105">
        <v>12</v>
      </c>
      <c r="V242" s="105">
        <v>11</v>
      </c>
      <c r="W242" s="105">
        <v>23</v>
      </c>
      <c r="X242" s="105">
        <v>1</v>
      </c>
      <c r="Y242" s="105">
        <v>0</v>
      </c>
      <c r="Z242" s="105">
        <v>0</v>
      </c>
      <c r="AA242" s="105">
        <v>0</v>
      </c>
      <c r="AB242" s="105">
        <v>0</v>
      </c>
      <c r="AC242" s="105">
        <v>0</v>
      </c>
      <c r="AD242" s="105">
        <v>0</v>
      </c>
      <c r="AE242" s="105">
        <v>0</v>
      </c>
      <c r="AF242" s="105">
        <v>0</v>
      </c>
      <c r="AG242" s="105">
        <v>37</v>
      </c>
      <c r="AH242" s="105">
        <v>40</v>
      </c>
      <c r="AI242" s="105">
        <v>77</v>
      </c>
      <c r="AJ242" s="105">
        <v>4</v>
      </c>
      <c r="AK242" s="105">
        <v>16</v>
      </c>
      <c r="AL242" s="105">
        <v>15</v>
      </c>
      <c r="AM242" s="105">
        <v>31</v>
      </c>
      <c r="AN242" s="105">
        <v>0</v>
      </c>
      <c r="AO242" s="105">
        <v>0</v>
      </c>
      <c r="AP242" s="105">
        <v>0</v>
      </c>
      <c r="AQ242" s="105">
        <v>2</v>
      </c>
      <c r="AR242" s="105">
        <v>3</v>
      </c>
      <c r="AS242" s="106">
        <v>5</v>
      </c>
    </row>
    <row r="243" spans="1:45" x14ac:dyDescent="0.25">
      <c r="A243" s="103" t="s">
        <v>590</v>
      </c>
      <c r="B243" s="104" t="s">
        <v>591</v>
      </c>
      <c r="C243" s="104" t="s">
        <v>592</v>
      </c>
      <c r="D243" s="104" t="s">
        <v>170</v>
      </c>
      <c r="E243" s="104" t="s">
        <v>316</v>
      </c>
      <c r="F243" s="104" t="s">
        <v>12</v>
      </c>
      <c r="G243" s="104" t="s">
        <v>398</v>
      </c>
      <c r="H243" s="104" t="s">
        <v>399</v>
      </c>
      <c r="I243" s="104" t="s">
        <v>65</v>
      </c>
      <c r="J243" s="105">
        <v>23</v>
      </c>
      <c r="K243" s="105">
        <v>21</v>
      </c>
      <c r="L243" s="105">
        <v>44</v>
      </c>
      <c r="M243" s="105">
        <v>23</v>
      </c>
      <c r="N243" s="105">
        <v>21</v>
      </c>
      <c r="O243" s="105">
        <v>44</v>
      </c>
      <c r="P243" s="105">
        <v>2</v>
      </c>
      <c r="Q243" s="105">
        <v>21</v>
      </c>
      <c r="R243" s="105">
        <v>25</v>
      </c>
      <c r="S243" s="105">
        <v>46</v>
      </c>
      <c r="T243" s="105">
        <v>2</v>
      </c>
      <c r="U243" s="105">
        <v>18</v>
      </c>
      <c r="V243" s="105">
        <v>25</v>
      </c>
      <c r="W243" s="105">
        <v>43</v>
      </c>
      <c r="X243" s="105">
        <v>2</v>
      </c>
      <c r="Y243" s="105">
        <v>0</v>
      </c>
      <c r="Z243" s="105">
        <v>0</v>
      </c>
      <c r="AA243" s="105">
        <v>0</v>
      </c>
      <c r="AB243" s="105">
        <v>0</v>
      </c>
      <c r="AC243" s="105">
        <v>0</v>
      </c>
      <c r="AD243" s="105">
        <v>0</v>
      </c>
      <c r="AE243" s="105">
        <v>0</v>
      </c>
      <c r="AF243" s="105">
        <v>0</v>
      </c>
      <c r="AG243" s="105">
        <v>62</v>
      </c>
      <c r="AH243" s="105">
        <v>71</v>
      </c>
      <c r="AI243" s="105">
        <v>133</v>
      </c>
      <c r="AJ243" s="105">
        <v>6</v>
      </c>
      <c r="AK243" s="105">
        <v>13</v>
      </c>
      <c r="AL243" s="105">
        <v>19</v>
      </c>
      <c r="AM243" s="105">
        <v>32</v>
      </c>
      <c r="AN243" s="105">
        <v>0</v>
      </c>
      <c r="AO243" s="105">
        <v>0</v>
      </c>
      <c r="AP243" s="105">
        <v>0</v>
      </c>
      <c r="AQ243" s="105">
        <v>3</v>
      </c>
      <c r="AR243" s="105">
        <v>4</v>
      </c>
      <c r="AS243" s="106">
        <v>7</v>
      </c>
    </row>
    <row r="244" spans="1:45" x14ac:dyDescent="0.25">
      <c r="A244" s="103" t="s">
        <v>593</v>
      </c>
      <c r="B244" s="104" t="s">
        <v>594</v>
      </c>
      <c r="C244" s="104" t="s">
        <v>595</v>
      </c>
      <c r="D244" s="104" t="s">
        <v>170</v>
      </c>
      <c r="E244" s="104" t="s">
        <v>316</v>
      </c>
      <c r="F244" s="104" t="s">
        <v>12</v>
      </c>
      <c r="G244" s="104" t="s">
        <v>398</v>
      </c>
      <c r="H244" s="104" t="s">
        <v>399</v>
      </c>
      <c r="I244" s="104" t="s">
        <v>65</v>
      </c>
      <c r="J244" s="105">
        <v>25</v>
      </c>
      <c r="K244" s="105">
        <v>28</v>
      </c>
      <c r="L244" s="105">
        <v>53</v>
      </c>
      <c r="M244" s="105">
        <v>25</v>
      </c>
      <c r="N244" s="105">
        <v>28</v>
      </c>
      <c r="O244" s="105">
        <v>53</v>
      </c>
      <c r="P244" s="105">
        <v>2</v>
      </c>
      <c r="Q244" s="105">
        <v>33</v>
      </c>
      <c r="R244" s="105">
        <v>21</v>
      </c>
      <c r="S244" s="105">
        <v>54</v>
      </c>
      <c r="T244" s="105">
        <v>2</v>
      </c>
      <c r="U244" s="105">
        <v>19</v>
      </c>
      <c r="V244" s="105">
        <v>19</v>
      </c>
      <c r="W244" s="105">
        <v>38</v>
      </c>
      <c r="X244" s="105">
        <v>2</v>
      </c>
      <c r="Y244" s="105">
        <v>0</v>
      </c>
      <c r="Z244" s="105">
        <v>0</v>
      </c>
      <c r="AA244" s="105">
        <v>0</v>
      </c>
      <c r="AB244" s="105">
        <v>0</v>
      </c>
      <c r="AC244" s="105">
        <v>0</v>
      </c>
      <c r="AD244" s="105">
        <v>0</v>
      </c>
      <c r="AE244" s="105">
        <v>0</v>
      </c>
      <c r="AF244" s="105">
        <v>0</v>
      </c>
      <c r="AG244" s="105">
        <v>77</v>
      </c>
      <c r="AH244" s="105">
        <v>68</v>
      </c>
      <c r="AI244" s="105">
        <v>145</v>
      </c>
      <c r="AJ244" s="105">
        <v>6</v>
      </c>
      <c r="AK244" s="105">
        <v>15</v>
      </c>
      <c r="AL244" s="105">
        <v>21</v>
      </c>
      <c r="AM244" s="105">
        <v>36</v>
      </c>
      <c r="AN244" s="105">
        <v>0</v>
      </c>
      <c r="AO244" s="105">
        <v>0</v>
      </c>
      <c r="AP244" s="105">
        <v>0</v>
      </c>
      <c r="AQ244" s="105">
        <v>1</v>
      </c>
      <c r="AR244" s="105">
        <v>5</v>
      </c>
      <c r="AS244" s="106">
        <v>6</v>
      </c>
    </row>
    <row r="245" spans="1:45" x14ac:dyDescent="0.25">
      <c r="A245" s="103" t="s">
        <v>596</v>
      </c>
      <c r="B245" s="104" t="s">
        <v>597</v>
      </c>
      <c r="C245" s="104" t="s">
        <v>598</v>
      </c>
      <c r="D245" s="104" t="s">
        <v>170</v>
      </c>
      <c r="E245" s="104" t="s">
        <v>316</v>
      </c>
      <c r="F245" s="104" t="s">
        <v>12</v>
      </c>
      <c r="G245" s="104" t="s">
        <v>398</v>
      </c>
      <c r="H245" s="104" t="s">
        <v>399</v>
      </c>
      <c r="I245" s="104" t="s">
        <v>65</v>
      </c>
      <c r="J245" s="105">
        <v>7</v>
      </c>
      <c r="K245" s="105">
        <v>10</v>
      </c>
      <c r="L245" s="105">
        <v>17</v>
      </c>
      <c r="M245" s="105">
        <v>7</v>
      </c>
      <c r="N245" s="105">
        <v>10</v>
      </c>
      <c r="O245" s="105">
        <v>17</v>
      </c>
      <c r="P245" s="105">
        <v>1</v>
      </c>
      <c r="Q245" s="105">
        <v>9</v>
      </c>
      <c r="R245" s="105">
        <v>10</v>
      </c>
      <c r="S245" s="105">
        <v>19</v>
      </c>
      <c r="T245" s="105">
        <v>1</v>
      </c>
      <c r="U245" s="105">
        <v>5</v>
      </c>
      <c r="V245" s="105">
        <v>8</v>
      </c>
      <c r="W245" s="105">
        <v>13</v>
      </c>
      <c r="X245" s="105">
        <v>1</v>
      </c>
      <c r="Y245" s="105">
        <v>0</v>
      </c>
      <c r="Z245" s="105">
        <v>0</v>
      </c>
      <c r="AA245" s="105">
        <v>0</v>
      </c>
      <c r="AB245" s="105">
        <v>0</v>
      </c>
      <c r="AC245" s="105">
        <v>0</v>
      </c>
      <c r="AD245" s="105">
        <v>0</v>
      </c>
      <c r="AE245" s="105">
        <v>0</v>
      </c>
      <c r="AF245" s="105">
        <v>0</v>
      </c>
      <c r="AG245" s="105">
        <v>21</v>
      </c>
      <c r="AH245" s="105">
        <v>28</v>
      </c>
      <c r="AI245" s="105">
        <v>49</v>
      </c>
      <c r="AJ245" s="105">
        <v>3</v>
      </c>
      <c r="AK245" s="105">
        <v>15</v>
      </c>
      <c r="AL245" s="105">
        <v>10</v>
      </c>
      <c r="AM245" s="105">
        <v>25</v>
      </c>
      <c r="AN245" s="105">
        <v>0</v>
      </c>
      <c r="AO245" s="105">
        <v>0</v>
      </c>
      <c r="AP245" s="105">
        <v>0</v>
      </c>
      <c r="AQ245" s="105">
        <v>3</v>
      </c>
      <c r="AR245" s="105">
        <v>2</v>
      </c>
      <c r="AS245" s="106">
        <v>5</v>
      </c>
    </row>
    <row r="246" spans="1:45" x14ac:dyDescent="0.25">
      <c r="A246" s="103" t="s">
        <v>599</v>
      </c>
      <c r="B246" s="104" t="s">
        <v>600</v>
      </c>
      <c r="C246" s="104" t="s">
        <v>601</v>
      </c>
      <c r="D246" s="104" t="s">
        <v>170</v>
      </c>
      <c r="E246" s="104" t="s">
        <v>316</v>
      </c>
      <c r="F246" s="104" t="s">
        <v>12</v>
      </c>
      <c r="G246" s="104" t="s">
        <v>398</v>
      </c>
      <c r="H246" s="104" t="s">
        <v>399</v>
      </c>
      <c r="I246" s="104" t="s">
        <v>65</v>
      </c>
      <c r="J246" s="105">
        <v>25</v>
      </c>
      <c r="K246" s="105">
        <v>19</v>
      </c>
      <c r="L246" s="105">
        <v>44</v>
      </c>
      <c r="M246" s="105">
        <v>25</v>
      </c>
      <c r="N246" s="105">
        <v>19</v>
      </c>
      <c r="O246" s="105">
        <v>44</v>
      </c>
      <c r="P246" s="105">
        <v>2</v>
      </c>
      <c r="Q246" s="105">
        <v>19</v>
      </c>
      <c r="R246" s="105">
        <v>19</v>
      </c>
      <c r="S246" s="105">
        <v>38</v>
      </c>
      <c r="T246" s="105">
        <v>1</v>
      </c>
      <c r="U246" s="105">
        <v>15</v>
      </c>
      <c r="V246" s="105">
        <v>17</v>
      </c>
      <c r="W246" s="105">
        <v>32</v>
      </c>
      <c r="X246" s="105">
        <v>1</v>
      </c>
      <c r="Y246" s="105">
        <v>0</v>
      </c>
      <c r="Z246" s="105">
        <v>0</v>
      </c>
      <c r="AA246" s="105">
        <v>0</v>
      </c>
      <c r="AB246" s="105">
        <v>0</v>
      </c>
      <c r="AC246" s="105">
        <v>0</v>
      </c>
      <c r="AD246" s="105">
        <v>0</v>
      </c>
      <c r="AE246" s="105">
        <v>0</v>
      </c>
      <c r="AF246" s="105">
        <v>0</v>
      </c>
      <c r="AG246" s="105">
        <v>59</v>
      </c>
      <c r="AH246" s="105">
        <v>55</v>
      </c>
      <c r="AI246" s="105">
        <v>114</v>
      </c>
      <c r="AJ246" s="105">
        <v>4</v>
      </c>
      <c r="AK246" s="105">
        <v>14</v>
      </c>
      <c r="AL246" s="105">
        <v>14</v>
      </c>
      <c r="AM246" s="105">
        <v>28</v>
      </c>
      <c r="AN246" s="105">
        <v>0</v>
      </c>
      <c r="AO246" s="105">
        <v>0</v>
      </c>
      <c r="AP246" s="105">
        <v>0</v>
      </c>
      <c r="AQ246" s="105">
        <v>2</v>
      </c>
      <c r="AR246" s="105">
        <v>3</v>
      </c>
      <c r="AS246" s="106">
        <v>5</v>
      </c>
    </row>
    <row r="247" spans="1:45" x14ac:dyDescent="0.25">
      <c r="A247" s="103" t="s">
        <v>602</v>
      </c>
      <c r="B247" s="104" t="s">
        <v>603</v>
      </c>
      <c r="C247" s="104" t="s">
        <v>604</v>
      </c>
      <c r="D247" s="104" t="s">
        <v>170</v>
      </c>
      <c r="E247" s="104" t="s">
        <v>316</v>
      </c>
      <c r="F247" s="104" t="s">
        <v>12</v>
      </c>
      <c r="G247" s="104" t="s">
        <v>398</v>
      </c>
      <c r="H247" s="104" t="s">
        <v>399</v>
      </c>
      <c r="I247" s="104" t="s">
        <v>65</v>
      </c>
      <c r="J247" s="105">
        <v>19</v>
      </c>
      <c r="K247" s="105">
        <v>28</v>
      </c>
      <c r="L247" s="105">
        <v>47</v>
      </c>
      <c r="M247" s="105">
        <v>19</v>
      </c>
      <c r="N247" s="105">
        <v>28</v>
      </c>
      <c r="O247" s="105">
        <v>47</v>
      </c>
      <c r="P247" s="105">
        <v>2</v>
      </c>
      <c r="Q247" s="105">
        <v>12</v>
      </c>
      <c r="R247" s="105">
        <v>17</v>
      </c>
      <c r="S247" s="105">
        <v>29</v>
      </c>
      <c r="T247" s="105">
        <v>1</v>
      </c>
      <c r="U247" s="105">
        <v>14</v>
      </c>
      <c r="V247" s="105">
        <v>8</v>
      </c>
      <c r="W247" s="105">
        <v>22</v>
      </c>
      <c r="X247" s="105">
        <v>1</v>
      </c>
      <c r="Y247" s="105">
        <v>0</v>
      </c>
      <c r="Z247" s="105">
        <v>0</v>
      </c>
      <c r="AA247" s="105">
        <v>0</v>
      </c>
      <c r="AB247" s="105">
        <v>0</v>
      </c>
      <c r="AC247" s="105">
        <v>0</v>
      </c>
      <c r="AD247" s="105">
        <v>0</v>
      </c>
      <c r="AE247" s="105">
        <v>0</v>
      </c>
      <c r="AF247" s="105">
        <v>0</v>
      </c>
      <c r="AG247" s="105">
        <v>45</v>
      </c>
      <c r="AH247" s="105">
        <v>53</v>
      </c>
      <c r="AI247" s="105">
        <v>98</v>
      </c>
      <c r="AJ247" s="105">
        <v>4</v>
      </c>
      <c r="AK247" s="105">
        <v>11</v>
      </c>
      <c r="AL247" s="105">
        <v>9</v>
      </c>
      <c r="AM247" s="105">
        <v>20</v>
      </c>
      <c r="AN247" s="105">
        <v>0</v>
      </c>
      <c r="AO247" s="105">
        <v>0</v>
      </c>
      <c r="AP247" s="105">
        <v>0</v>
      </c>
      <c r="AQ247" s="105">
        <v>2</v>
      </c>
      <c r="AR247" s="105">
        <v>4</v>
      </c>
      <c r="AS247" s="106">
        <v>6</v>
      </c>
    </row>
    <row r="248" spans="1:45" x14ac:dyDescent="0.25">
      <c r="A248" s="103" t="s">
        <v>605</v>
      </c>
      <c r="B248" s="104" t="s">
        <v>606</v>
      </c>
      <c r="C248" s="104" t="s">
        <v>607</v>
      </c>
      <c r="D248" s="104" t="s">
        <v>170</v>
      </c>
      <c r="E248" s="104" t="s">
        <v>316</v>
      </c>
      <c r="F248" s="104" t="s">
        <v>12</v>
      </c>
      <c r="G248" s="104" t="s">
        <v>398</v>
      </c>
      <c r="H248" s="104" t="s">
        <v>399</v>
      </c>
      <c r="I248" s="104" t="s">
        <v>65</v>
      </c>
      <c r="J248" s="105">
        <v>6</v>
      </c>
      <c r="K248" s="105">
        <v>11</v>
      </c>
      <c r="L248" s="105">
        <v>17</v>
      </c>
      <c r="M248" s="105">
        <v>6</v>
      </c>
      <c r="N248" s="105">
        <v>11</v>
      </c>
      <c r="O248" s="105">
        <v>17</v>
      </c>
      <c r="P248" s="105">
        <v>1</v>
      </c>
      <c r="Q248" s="105">
        <v>12</v>
      </c>
      <c r="R248" s="105">
        <v>8</v>
      </c>
      <c r="S248" s="105">
        <v>20</v>
      </c>
      <c r="T248" s="105">
        <v>1</v>
      </c>
      <c r="U248" s="105">
        <v>4</v>
      </c>
      <c r="V248" s="105">
        <v>7</v>
      </c>
      <c r="W248" s="105">
        <v>11</v>
      </c>
      <c r="X248" s="105">
        <v>1</v>
      </c>
      <c r="Y248" s="105">
        <v>0</v>
      </c>
      <c r="Z248" s="105">
        <v>0</v>
      </c>
      <c r="AA248" s="105">
        <v>0</v>
      </c>
      <c r="AB248" s="105">
        <v>0</v>
      </c>
      <c r="AC248" s="105">
        <v>0</v>
      </c>
      <c r="AD248" s="105">
        <v>0</v>
      </c>
      <c r="AE248" s="105">
        <v>0</v>
      </c>
      <c r="AF248" s="105">
        <v>0</v>
      </c>
      <c r="AG248" s="105">
        <v>22</v>
      </c>
      <c r="AH248" s="105">
        <v>26</v>
      </c>
      <c r="AI248" s="105">
        <v>48</v>
      </c>
      <c r="AJ248" s="105">
        <v>3</v>
      </c>
      <c r="AK248" s="105">
        <v>5</v>
      </c>
      <c r="AL248" s="105">
        <v>12</v>
      </c>
      <c r="AM248" s="105">
        <v>17</v>
      </c>
      <c r="AN248" s="105">
        <v>0</v>
      </c>
      <c r="AO248" s="105">
        <v>0</v>
      </c>
      <c r="AP248" s="105">
        <v>0</v>
      </c>
      <c r="AQ248" s="105">
        <v>2</v>
      </c>
      <c r="AR248" s="105">
        <v>2</v>
      </c>
      <c r="AS248" s="106">
        <v>4</v>
      </c>
    </row>
    <row r="249" spans="1:45" x14ac:dyDescent="0.25">
      <c r="A249" s="103" t="s">
        <v>552</v>
      </c>
      <c r="B249" s="104" t="s">
        <v>608</v>
      </c>
      <c r="C249" s="104" t="s">
        <v>609</v>
      </c>
      <c r="D249" s="104" t="s">
        <v>170</v>
      </c>
      <c r="E249" s="104" t="s">
        <v>316</v>
      </c>
      <c r="F249" s="104" t="s">
        <v>12</v>
      </c>
      <c r="G249" s="104" t="s">
        <v>398</v>
      </c>
      <c r="H249" s="104" t="s">
        <v>399</v>
      </c>
      <c r="I249" s="104" t="s">
        <v>65</v>
      </c>
      <c r="J249" s="105">
        <v>31</v>
      </c>
      <c r="K249" s="105">
        <v>36</v>
      </c>
      <c r="L249" s="105">
        <v>67</v>
      </c>
      <c r="M249" s="105">
        <v>31</v>
      </c>
      <c r="N249" s="105">
        <v>36</v>
      </c>
      <c r="O249" s="105">
        <v>67</v>
      </c>
      <c r="P249" s="105">
        <v>2</v>
      </c>
      <c r="Q249" s="105">
        <v>14</v>
      </c>
      <c r="R249" s="105">
        <v>36</v>
      </c>
      <c r="S249" s="105">
        <v>50</v>
      </c>
      <c r="T249" s="105">
        <v>2</v>
      </c>
      <c r="U249" s="105">
        <v>26</v>
      </c>
      <c r="V249" s="105">
        <v>36</v>
      </c>
      <c r="W249" s="105">
        <v>62</v>
      </c>
      <c r="X249" s="105">
        <v>2</v>
      </c>
      <c r="Y249" s="105">
        <v>0</v>
      </c>
      <c r="Z249" s="105">
        <v>0</v>
      </c>
      <c r="AA249" s="105">
        <v>0</v>
      </c>
      <c r="AB249" s="105">
        <v>0</v>
      </c>
      <c r="AC249" s="105">
        <v>0</v>
      </c>
      <c r="AD249" s="105">
        <v>0</v>
      </c>
      <c r="AE249" s="105">
        <v>0</v>
      </c>
      <c r="AF249" s="105">
        <v>0</v>
      </c>
      <c r="AG249" s="105">
        <v>71</v>
      </c>
      <c r="AH249" s="105">
        <v>108</v>
      </c>
      <c r="AI249" s="105">
        <v>179</v>
      </c>
      <c r="AJ249" s="105">
        <v>6</v>
      </c>
      <c r="AK249" s="105">
        <v>16</v>
      </c>
      <c r="AL249" s="105">
        <v>19</v>
      </c>
      <c r="AM249" s="105">
        <v>35</v>
      </c>
      <c r="AN249" s="105">
        <v>0</v>
      </c>
      <c r="AO249" s="105">
        <v>0</v>
      </c>
      <c r="AP249" s="105">
        <v>0</v>
      </c>
      <c r="AQ249" s="105">
        <v>3</v>
      </c>
      <c r="AR249" s="105">
        <v>3</v>
      </c>
      <c r="AS249" s="106">
        <v>6</v>
      </c>
    </row>
    <row r="250" spans="1:45" x14ac:dyDescent="0.25">
      <c r="A250" s="103" t="s">
        <v>610</v>
      </c>
      <c r="B250" s="104" t="s">
        <v>611</v>
      </c>
      <c r="C250" s="104" t="s">
        <v>612</v>
      </c>
      <c r="D250" s="104" t="s">
        <v>170</v>
      </c>
      <c r="E250" s="104" t="s">
        <v>316</v>
      </c>
      <c r="F250" s="104" t="s">
        <v>12</v>
      </c>
      <c r="G250" s="104" t="s">
        <v>398</v>
      </c>
      <c r="H250" s="104" t="s">
        <v>399</v>
      </c>
      <c r="I250" s="104" t="s">
        <v>65</v>
      </c>
      <c r="J250" s="105">
        <v>18</v>
      </c>
      <c r="K250" s="105">
        <v>21</v>
      </c>
      <c r="L250" s="105">
        <v>39</v>
      </c>
      <c r="M250" s="105">
        <v>18</v>
      </c>
      <c r="N250" s="105">
        <v>21</v>
      </c>
      <c r="O250" s="105">
        <v>39</v>
      </c>
      <c r="P250" s="105">
        <v>2</v>
      </c>
      <c r="Q250" s="105">
        <v>18</v>
      </c>
      <c r="R250" s="105">
        <v>20</v>
      </c>
      <c r="S250" s="105">
        <v>38</v>
      </c>
      <c r="T250" s="105">
        <v>2</v>
      </c>
      <c r="U250" s="105">
        <v>20</v>
      </c>
      <c r="V250" s="105">
        <v>17</v>
      </c>
      <c r="W250" s="105">
        <v>37</v>
      </c>
      <c r="X250" s="105">
        <v>1</v>
      </c>
      <c r="Y250" s="105">
        <v>0</v>
      </c>
      <c r="Z250" s="105">
        <v>0</v>
      </c>
      <c r="AA250" s="105">
        <v>0</v>
      </c>
      <c r="AB250" s="105">
        <v>0</v>
      </c>
      <c r="AC250" s="105">
        <v>0</v>
      </c>
      <c r="AD250" s="105">
        <v>0</v>
      </c>
      <c r="AE250" s="105">
        <v>0</v>
      </c>
      <c r="AF250" s="105">
        <v>0</v>
      </c>
      <c r="AG250" s="105">
        <v>56</v>
      </c>
      <c r="AH250" s="105">
        <v>58</v>
      </c>
      <c r="AI250" s="105">
        <v>114</v>
      </c>
      <c r="AJ250" s="105">
        <v>5</v>
      </c>
      <c r="AK250" s="105">
        <v>20</v>
      </c>
      <c r="AL250" s="105">
        <v>18</v>
      </c>
      <c r="AM250" s="105">
        <v>38</v>
      </c>
      <c r="AN250" s="105">
        <v>0</v>
      </c>
      <c r="AO250" s="105">
        <v>0</v>
      </c>
      <c r="AP250" s="105">
        <v>0</v>
      </c>
      <c r="AQ250" s="105">
        <v>2</v>
      </c>
      <c r="AR250" s="105">
        <v>3</v>
      </c>
      <c r="AS250" s="106">
        <v>5</v>
      </c>
    </row>
    <row r="251" spans="1:45" x14ac:dyDescent="0.25">
      <c r="A251" s="103" t="s">
        <v>345</v>
      </c>
      <c r="B251" s="104" t="s">
        <v>613</v>
      </c>
      <c r="C251" s="104" t="s">
        <v>614</v>
      </c>
      <c r="D251" s="104" t="s">
        <v>170</v>
      </c>
      <c r="E251" s="104" t="s">
        <v>615</v>
      </c>
      <c r="F251" s="104" t="s">
        <v>12</v>
      </c>
      <c r="G251" s="104" t="s">
        <v>398</v>
      </c>
      <c r="H251" s="104" t="s">
        <v>399</v>
      </c>
      <c r="I251" s="104" t="s">
        <v>65</v>
      </c>
      <c r="J251" s="105">
        <v>16</v>
      </c>
      <c r="K251" s="105">
        <v>19</v>
      </c>
      <c r="L251" s="105">
        <v>35</v>
      </c>
      <c r="M251" s="105">
        <v>16</v>
      </c>
      <c r="N251" s="105">
        <v>19</v>
      </c>
      <c r="O251" s="105">
        <v>35</v>
      </c>
      <c r="P251" s="105">
        <v>1</v>
      </c>
      <c r="Q251" s="105">
        <v>13</v>
      </c>
      <c r="R251" s="105">
        <v>16</v>
      </c>
      <c r="S251" s="105">
        <v>29</v>
      </c>
      <c r="T251" s="105">
        <v>1</v>
      </c>
      <c r="U251" s="105">
        <v>12</v>
      </c>
      <c r="V251" s="105">
        <v>11</v>
      </c>
      <c r="W251" s="105">
        <v>23</v>
      </c>
      <c r="X251" s="105">
        <v>1</v>
      </c>
      <c r="Y251" s="105">
        <v>0</v>
      </c>
      <c r="Z251" s="105">
        <v>0</v>
      </c>
      <c r="AA251" s="105">
        <v>0</v>
      </c>
      <c r="AB251" s="105">
        <v>0</v>
      </c>
      <c r="AC251" s="105">
        <v>0</v>
      </c>
      <c r="AD251" s="105">
        <v>0</v>
      </c>
      <c r="AE251" s="105">
        <v>0</v>
      </c>
      <c r="AF251" s="105">
        <v>0</v>
      </c>
      <c r="AG251" s="105">
        <v>41</v>
      </c>
      <c r="AH251" s="105">
        <v>46</v>
      </c>
      <c r="AI251" s="105">
        <v>87</v>
      </c>
      <c r="AJ251" s="105">
        <v>3</v>
      </c>
      <c r="AK251" s="105">
        <v>3</v>
      </c>
      <c r="AL251" s="105">
        <v>13</v>
      </c>
      <c r="AM251" s="105">
        <v>16</v>
      </c>
      <c r="AN251" s="105">
        <v>0</v>
      </c>
      <c r="AO251" s="105">
        <v>0</v>
      </c>
      <c r="AP251" s="105">
        <v>0</v>
      </c>
      <c r="AQ251" s="105">
        <v>2</v>
      </c>
      <c r="AR251" s="105">
        <v>1</v>
      </c>
      <c r="AS251" s="106">
        <v>3</v>
      </c>
    </row>
    <row r="252" spans="1:45" x14ac:dyDescent="0.25">
      <c r="A252" s="103" t="s">
        <v>190</v>
      </c>
      <c r="B252" s="104" t="s">
        <v>616</v>
      </c>
      <c r="C252" s="104" t="s">
        <v>617</v>
      </c>
      <c r="D252" s="104" t="s">
        <v>170</v>
      </c>
      <c r="E252" s="104" t="s">
        <v>615</v>
      </c>
      <c r="F252" s="104" t="s">
        <v>12</v>
      </c>
      <c r="G252" s="104" t="s">
        <v>398</v>
      </c>
      <c r="H252" s="104" t="s">
        <v>399</v>
      </c>
      <c r="I252" s="104" t="s">
        <v>65</v>
      </c>
      <c r="J252" s="105">
        <v>22</v>
      </c>
      <c r="K252" s="105">
        <v>18</v>
      </c>
      <c r="L252" s="105">
        <v>40</v>
      </c>
      <c r="M252" s="105">
        <v>22</v>
      </c>
      <c r="N252" s="105">
        <v>18</v>
      </c>
      <c r="O252" s="105">
        <v>40</v>
      </c>
      <c r="P252" s="105">
        <v>1</v>
      </c>
      <c r="Q252" s="105">
        <v>7</v>
      </c>
      <c r="R252" s="105">
        <v>12</v>
      </c>
      <c r="S252" s="105">
        <v>19</v>
      </c>
      <c r="T252" s="105">
        <v>1</v>
      </c>
      <c r="U252" s="105">
        <v>7</v>
      </c>
      <c r="V252" s="105">
        <v>12</v>
      </c>
      <c r="W252" s="105">
        <v>19</v>
      </c>
      <c r="X252" s="105">
        <v>1</v>
      </c>
      <c r="Y252" s="105">
        <v>0</v>
      </c>
      <c r="Z252" s="105">
        <v>0</v>
      </c>
      <c r="AA252" s="105">
        <v>0</v>
      </c>
      <c r="AB252" s="105">
        <v>0</v>
      </c>
      <c r="AC252" s="105">
        <v>0</v>
      </c>
      <c r="AD252" s="105">
        <v>0</v>
      </c>
      <c r="AE252" s="105">
        <v>0</v>
      </c>
      <c r="AF252" s="105">
        <v>0</v>
      </c>
      <c r="AG252" s="105">
        <v>36</v>
      </c>
      <c r="AH252" s="105">
        <v>42</v>
      </c>
      <c r="AI252" s="105">
        <v>78</v>
      </c>
      <c r="AJ252" s="105">
        <v>3</v>
      </c>
      <c r="AK252" s="105">
        <v>7</v>
      </c>
      <c r="AL252" s="105">
        <v>2</v>
      </c>
      <c r="AM252" s="105">
        <v>9</v>
      </c>
      <c r="AN252" s="105">
        <v>0</v>
      </c>
      <c r="AO252" s="105">
        <v>0</v>
      </c>
      <c r="AP252" s="105">
        <v>0</v>
      </c>
      <c r="AQ252" s="105">
        <v>2</v>
      </c>
      <c r="AR252" s="105">
        <v>2</v>
      </c>
      <c r="AS252" s="106">
        <v>4</v>
      </c>
    </row>
    <row r="253" spans="1:45" x14ac:dyDescent="0.25">
      <c r="A253" s="103" t="s">
        <v>618</v>
      </c>
      <c r="B253" s="104" t="s">
        <v>619</v>
      </c>
      <c r="C253" s="104" t="s">
        <v>620</v>
      </c>
      <c r="D253" s="104" t="s">
        <v>170</v>
      </c>
      <c r="E253" s="104" t="s">
        <v>615</v>
      </c>
      <c r="F253" s="104" t="s">
        <v>12</v>
      </c>
      <c r="G253" s="104" t="s">
        <v>398</v>
      </c>
      <c r="H253" s="104" t="s">
        <v>399</v>
      </c>
      <c r="I253" s="104" t="s">
        <v>65</v>
      </c>
      <c r="J253" s="105">
        <v>11</v>
      </c>
      <c r="K253" s="105">
        <v>11</v>
      </c>
      <c r="L253" s="105">
        <v>22</v>
      </c>
      <c r="M253" s="105">
        <v>11</v>
      </c>
      <c r="N253" s="105">
        <v>11</v>
      </c>
      <c r="O253" s="105">
        <v>22</v>
      </c>
      <c r="P253" s="105">
        <v>1</v>
      </c>
      <c r="Q253" s="105">
        <v>3</v>
      </c>
      <c r="R253" s="105">
        <v>6</v>
      </c>
      <c r="S253" s="105">
        <v>9</v>
      </c>
      <c r="T253" s="105">
        <v>1</v>
      </c>
      <c r="U253" s="105">
        <v>5</v>
      </c>
      <c r="V253" s="105">
        <v>5</v>
      </c>
      <c r="W253" s="105">
        <v>10</v>
      </c>
      <c r="X253" s="105">
        <v>1</v>
      </c>
      <c r="Y253" s="105">
        <v>0</v>
      </c>
      <c r="Z253" s="105">
        <v>0</v>
      </c>
      <c r="AA253" s="105">
        <v>0</v>
      </c>
      <c r="AB253" s="105">
        <v>0</v>
      </c>
      <c r="AC253" s="105">
        <v>0</v>
      </c>
      <c r="AD253" s="105">
        <v>0</v>
      </c>
      <c r="AE253" s="105">
        <v>0</v>
      </c>
      <c r="AF253" s="105">
        <v>0</v>
      </c>
      <c r="AG253" s="105">
        <v>19</v>
      </c>
      <c r="AH253" s="105">
        <v>22</v>
      </c>
      <c r="AI253" s="105">
        <v>41</v>
      </c>
      <c r="AJ253" s="105">
        <v>3</v>
      </c>
      <c r="AK253" s="105">
        <v>2</v>
      </c>
      <c r="AL253" s="105">
        <v>9</v>
      </c>
      <c r="AM253" s="105">
        <v>11</v>
      </c>
      <c r="AN253" s="105">
        <v>0</v>
      </c>
      <c r="AO253" s="105">
        <v>0</v>
      </c>
      <c r="AP253" s="105">
        <v>0</v>
      </c>
      <c r="AQ253" s="105">
        <v>2</v>
      </c>
      <c r="AR253" s="105">
        <v>1</v>
      </c>
      <c r="AS253" s="106">
        <v>3</v>
      </c>
    </row>
    <row r="254" spans="1:45" x14ac:dyDescent="0.25">
      <c r="A254" s="103" t="s">
        <v>621</v>
      </c>
      <c r="B254" s="104" t="s">
        <v>622</v>
      </c>
      <c r="C254" s="104" t="s">
        <v>623</v>
      </c>
      <c r="D254" s="104" t="s">
        <v>170</v>
      </c>
      <c r="E254" s="104" t="s">
        <v>615</v>
      </c>
      <c r="F254" s="104" t="s">
        <v>12</v>
      </c>
      <c r="G254" s="104" t="s">
        <v>398</v>
      </c>
      <c r="H254" s="104" t="s">
        <v>399</v>
      </c>
      <c r="I254" s="104" t="s">
        <v>65</v>
      </c>
      <c r="J254" s="105">
        <v>10</v>
      </c>
      <c r="K254" s="105">
        <v>12</v>
      </c>
      <c r="L254" s="105">
        <v>22</v>
      </c>
      <c r="M254" s="105">
        <v>10</v>
      </c>
      <c r="N254" s="105">
        <v>12</v>
      </c>
      <c r="O254" s="105">
        <v>22</v>
      </c>
      <c r="P254" s="105">
        <v>1</v>
      </c>
      <c r="Q254" s="105">
        <v>9</v>
      </c>
      <c r="R254" s="105">
        <v>7</v>
      </c>
      <c r="S254" s="105">
        <v>16</v>
      </c>
      <c r="T254" s="105">
        <v>1</v>
      </c>
      <c r="U254" s="105">
        <v>11</v>
      </c>
      <c r="V254" s="105">
        <v>11</v>
      </c>
      <c r="W254" s="105">
        <v>22</v>
      </c>
      <c r="X254" s="105">
        <v>1</v>
      </c>
      <c r="Y254" s="105">
        <v>0</v>
      </c>
      <c r="Z254" s="105">
        <v>0</v>
      </c>
      <c r="AA254" s="105">
        <v>0</v>
      </c>
      <c r="AB254" s="105">
        <v>0</v>
      </c>
      <c r="AC254" s="105">
        <v>0</v>
      </c>
      <c r="AD254" s="105">
        <v>0</v>
      </c>
      <c r="AE254" s="105">
        <v>0</v>
      </c>
      <c r="AF254" s="105">
        <v>0</v>
      </c>
      <c r="AG254" s="105">
        <v>30</v>
      </c>
      <c r="AH254" s="105">
        <v>30</v>
      </c>
      <c r="AI254" s="105">
        <v>60</v>
      </c>
      <c r="AJ254" s="105">
        <v>3</v>
      </c>
      <c r="AK254" s="105">
        <v>3</v>
      </c>
      <c r="AL254" s="105">
        <v>3</v>
      </c>
      <c r="AM254" s="105">
        <v>6</v>
      </c>
      <c r="AN254" s="105">
        <v>0</v>
      </c>
      <c r="AO254" s="105">
        <v>0</v>
      </c>
      <c r="AP254" s="105">
        <v>0</v>
      </c>
      <c r="AQ254" s="105">
        <v>2</v>
      </c>
      <c r="AR254" s="105">
        <v>2</v>
      </c>
      <c r="AS254" s="106">
        <v>4</v>
      </c>
    </row>
    <row r="255" spans="1:45" x14ac:dyDescent="0.25">
      <c r="A255" s="103" t="s">
        <v>624</v>
      </c>
      <c r="B255" s="104" t="s">
        <v>625</v>
      </c>
      <c r="C255" s="104" t="s">
        <v>626</v>
      </c>
      <c r="D255" s="104" t="s">
        <v>170</v>
      </c>
      <c r="E255" s="104" t="s">
        <v>615</v>
      </c>
      <c r="F255" s="104" t="s">
        <v>12</v>
      </c>
      <c r="G255" s="104" t="s">
        <v>398</v>
      </c>
      <c r="H255" s="104" t="s">
        <v>399</v>
      </c>
      <c r="I255" s="104" t="s">
        <v>65</v>
      </c>
      <c r="J255" s="105">
        <v>7</v>
      </c>
      <c r="K255" s="105">
        <v>8</v>
      </c>
      <c r="L255" s="105">
        <v>15</v>
      </c>
      <c r="M255" s="105">
        <v>7</v>
      </c>
      <c r="N255" s="105">
        <v>8</v>
      </c>
      <c r="O255" s="105">
        <v>15</v>
      </c>
      <c r="P255" s="105">
        <v>1</v>
      </c>
      <c r="Q255" s="105">
        <v>7</v>
      </c>
      <c r="R255" s="105">
        <v>3</v>
      </c>
      <c r="S255" s="105">
        <v>10</v>
      </c>
      <c r="T255" s="105">
        <v>1</v>
      </c>
      <c r="U255" s="105">
        <v>3</v>
      </c>
      <c r="V255" s="105">
        <v>7</v>
      </c>
      <c r="W255" s="105">
        <v>10</v>
      </c>
      <c r="X255" s="105">
        <v>1</v>
      </c>
      <c r="Y255" s="105">
        <v>0</v>
      </c>
      <c r="Z255" s="105">
        <v>0</v>
      </c>
      <c r="AA255" s="105">
        <v>0</v>
      </c>
      <c r="AB255" s="105">
        <v>0</v>
      </c>
      <c r="AC255" s="105">
        <v>0</v>
      </c>
      <c r="AD255" s="105">
        <v>0</v>
      </c>
      <c r="AE255" s="105">
        <v>0</v>
      </c>
      <c r="AF255" s="105">
        <v>0</v>
      </c>
      <c r="AG255" s="105">
        <v>17</v>
      </c>
      <c r="AH255" s="105">
        <v>18</v>
      </c>
      <c r="AI255" s="105">
        <v>35</v>
      </c>
      <c r="AJ255" s="105">
        <v>3</v>
      </c>
      <c r="AK255" s="105">
        <v>4</v>
      </c>
      <c r="AL255" s="105">
        <v>9</v>
      </c>
      <c r="AM255" s="105">
        <v>13</v>
      </c>
      <c r="AN255" s="105">
        <v>0</v>
      </c>
      <c r="AO255" s="105">
        <v>0</v>
      </c>
      <c r="AP255" s="105">
        <v>0</v>
      </c>
      <c r="AQ255" s="105">
        <v>2</v>
      </c>
      <c r="AR255" s="105">
        <v>1</v>
      </c>
      <c r="AS255" s="106">
        <v>3</v>
      </c>
    </row>
    <row r="256" spans="1:45" x14ac:dyDescent="0.25">
      <c r="A256" s="103" t="s">
        <v>624</v>
      </c>
      <c r="B256" s="104" t="s">
        <v>627</v>
      </c>
      <c r="C256" s="104" t="s">
        <v>628</v>
      </c>
      <c r="D256" s="104" t="s">
        <v>170</v>
      </c>
      <c r="E256" s="104" t="s">
        <v>615</v>
      </c>
      <c r="F256" s="104" t="s">
        <v>12</v>
      </c>
      <c r="G256" s="104" t="s">
        <v>398</v>
      </c>
      <c r="H256" s="104" t="s">
        <v>399</v>
      </c>
      <c r="I256" s="104" t="s">
        <v>65</v>
      </c>
      <c r="J256" s="105">
        <v>13</v>
      </c>
      <c r="K256" s="105">
        <v>13</v>
      </c>
      <c r="L256" s="105">
        <v>26</v>
      </c>
      <c r="M256" s="105">
        <v>13</v>
      </c>
      <c r="N256" s="105">
        <v>13</v>
      </c>
      <c r="O256" s="105">
        <v>26</v>
      </c>
      <c r="P256" s="105">
        <v>1</v>
      </c>
      <c r="Q256" s="105">
        <v>6</v>
      </c>
      <c r="R256" s="105">
        <v>6</v>
      </c>
      <c r="S256" s="105">
        <v>12</v>
      </c>
      <c r="T256" s="105">
        <v>1</v>
      </c>
      <c r="U256" s="105">
        <v>3</v>
      </c>
      <c r="V256" s="105">
        <v>9</v>
      </c>
      <c r="W256" s="105">
        <v>12</v>
      </c>
      <c r="X256" s="105">
        <v>1</v>
      </c>
      <c r="Y256" s="105">
        <v>0</v>
      </c>
      <c r="Z256" s="105">
        <v>0</v>
      </c>
      <c r="AA256" s="105">
        <v>0</v>
      </c>
      <c r="AB256" s="105">
        <v>0</v>
      </c>
      <c r="AC256" s="105">
        <v>0</v>
      </c>
      <c r="AD256" s="105">
        <v>0</v>
      </c>
      <c r="AE256" s="105">
        <v>0</v>
      </c>
      <c r="AF256" s="105">
        <v>0</v>
      </c>
      <c r="AG256" s="105">
        <v>22</v>
      </c>
      <c r="AH256" s="105">
        <v>28</v>
      </c>
      <c r="AI256" s="105">
        <v>50</v>
      </c>
      <c r="AJ256" s="105">
        <v>3</v>
      </c>
      <c r="AK256" s="105">
        <v>5</v>
      </c>
      <c r="AL256" s="105">
        <v>5</v>
      </c>
      <c r="AM256" s="105">
        <v>10</v>
      </c>
      <c r="AN256" s="105">
        <v>0</v>
      </c>
      <c r="AO256" s="105">
        <v>0</v>
      </c>
      <c r="AP256" s="105">
        <v>0</v>
      </c>
      <c r="AQ256" s="105">
        <v>1</v>
      </c>
      <c r="AR256" s="105">
        <v>2</v>
      </c>
      <c r="AS256" s="106">
        <v>3</v>
      </c>
    </row>
    <row r="257" spans="1:45" x14ac:dyDescent="0.25">
      <c r="A257" s="103" t="s">
        <v>552</v>
      </c>
      <c r="B257" s="104" t="s">
        <v>629</v>
      </c>
      <c r="C257" s="104" t="s">
        <v>630</v>
      </c>
      <c r="D257" s="104" t="s">
        <v>170</v>
      </c>
      <c r="E257" s="104" t="s">
        <v>615</v>
      </c>
      <c r="F257" s="104" t="s">
        <v>12</v>
      </c>
      <c r="G257" s="104" t="s">
        <v>398</v>
      </c>
      <c r="H257" s="104" t="s">
        <v>399</v>
      </c>
      <c r="I257" s="104" t="s">
        <v>65</v>
      </c>
      <c r="J257" s="105">
        <v>13</v>
      </c>
      <c r="K257" s="105">
        <v>13</v>
      </c>
      <c r="L257" s="105">
        <v>26</v>
      </c>
      <c r="M257" s="105">
        <v>13</v>
      </c>
      <c r="N257" s="105">
        <v>13</v>
      </c>
      <c r="O257" s="105">
        <v>26</v>
      </c>
      <c r="P257" s="105">
        <v>1</v>
      </c>
      <c r="Q257" s="105">
        <v>9</v>
      </c>
      <c r="R257" s="105">
        <v>8</v>
      </c>
      <c r="S257" s="105">
        <v>17</v>
      </c>
      <c r="T257" s="105">
        <v>1</v>
      </c>
      <c r="U257" s="105">
        <v>13</v>
      </c>
      <c r="V257" s="105">
        <v>5</v>
      </c>
      <c r="W257" s="105">
        <v>18</v>
      </c>
      <c r="X257" s="105">
        <v>1</v>
      </c>
      <c r="Y257" s="105">
        <v>0</v>
      </c>
      <c r="Z257" s="105">
        <v>0</v>
      </c>
      <c r="AA257" s="105">
        <v>0</v>
      </c>
      <c r="AB257" s="105">
        <v>0</v>
      </c>
      <c r="AC257" s="105">
        <v>0</v>
      </c>
      <c r="AD257" s="105">
        <v>0</v>
      </c>
      <c r="AE257" s="105">
        <v>0</v>
      </c>
      <c r="AF257" s="105">
        <v>0</v>
      </c>
      <c r="AG257" s="105">
        <v>35</v>
      </c>
      <c r="AH257" s="105">
        <v>26</v>
      </c>
      <c r="AI257" s="105">
        <v>61</v>
      </c>
      <c r="AJ257" s="105">
        <v>3</v>
      </c>
      <c r="AK257" s="105">
        <v>8</v>
      </c>
      <c r="AL257" s="105">
        <v>12</v>
      </c>
      <c r="AM257" s="105">
        <v>20</v>
      </c>
      <c r="AN257" s="105">
        <v>0</v>
      </c>
      <c r="AO257" s="105">
        <v>0</v>
      </c>
      <c r="AP257" s="105">
        <v>0</v>
      </c>
      <c r="AQ257" s="105">
        <v>0</v>
      </c>
      <c r="AR257" s="105">
        <v>3</v>
      </c>
      <c r="AS257" s="106">
        <v>3</v>
      </c>
    </row>
    <row r="258" spans="1:45" x14ac:dyDescent="0.25">
      <c r="A258" s="103" t="s">
        <v>313</v>
      </c>
      <c r="B258" s="104" t="s">
        <v>631</v>
      </c>
      <c r="C258" s="104" t="s">
        <v>632</v>
      </c>
      <c r="D258" s="104" t="s">
        <v>170</v>
      </c>
      <c r="E258" s="104" t="s">
        <v>615</v>
      </c>
      <c r="F258" s="104" t="s">
        <v>12</v>
      </c>
      <c r="G258" s="104" t="s">
        <v>398</v>
      </c>
      <c r="H258" s="104" t="s">
        <v>399</v>
      </c>
      <c r="I258" s="104" t="s">
        <v>65</v>
      </c>
      <c r="J258" s="105">
        <v>7</v>
      </c>
      <c r="K258" s="105">
        <v>8</v>
      </c>
      <c r="L258" s="105">
        <v>15</v>
      </c>
      <c r="M258" s="105">
        <v>7</v>
      </c>
      <c r="N258" s="105">
        <v>8</v>
      </c>
      <c r="O258" s="105">
        <v>15</v>
      </c>
      <c r="P258" s="105">
        <v>1</v>
      </c>
      <c r="Q258" s="105">
        <v>1</v>
      </c>
      <c r="R258" s="105">
        <v>7</v>
      </c>
      <c r="S258" s="105">
        <v>8</v>
      </c>
      <c r="T258" s="105">
        <v>1</v>
      </c>
      <c r="U258" s="105">
        <v>3</v>
      </c>
      <c r="V258" s="105">
        <v>5</v>
      </c>
      <c r="W258" s="105">
        <v>8</v>
      </c>
      <c r="X258" s="105">
        <v>1</v>
      </c>
      <c r="Y258" s="105">
        <v>0</v>
      </c>
      <c r="Z258" s="105">
        <v>0</v>
      </c>
      <c r="AA258" s="105">
        <v>0</v>
      </c>
      <c r="AB258" s="105">
        <v>0</v>
      </c>
      <c r="AC258" s="105">
        <v>0</v>
      </c>
      <c r="AD258" s="105">
        <v>0</v>
      </c>
      <c r="AE258" s="105">
        <v>0</v>
      </c>
      <c r="AF258" s="105">
        <v>0</v>
      </c>
      <c r="AG258" s="105">
        <v>11</v>
      </c>
      <c r="AH258" s="105">
        <v>20</v>
      </c>
      <c r="AI258" s="105">
        <v>31</v>
      </c>
      <c r="AJ258" s="105">
        <v>3</v>
      </c>
      <c r="AK258" s="105">
        <v>5</v>
      </c>
      <c r="AL258" s="105">
        <v>5</v>
      </c>
      <c r="AM258" s="105">
        <v>10</v>
      </c>
      <c r="AN258" s="105">
        <v>0</v>
      </c>
      <c r="AO258" s="105">
        <v>0</v>
      </c>
      <c r="AP258" s="105">
        <v>0</v>
      </c>
      <c r="AQ258" s="105">
        <v>1</v>
      </c>
      <c r="AR258" s="105">
        <v>2</v>
      </c>
      <c r="AS258" s="106">
        <v>3</v>
      </c>
    </row>
    <row r="259" spans="1:45" x14ac:dyDescent="0.25">
      <c r="A259" s="103" t="s">
        <v>293</v>
      </c>
      <c r="B259" s="104" t="s">
        <v>633</v>
      </c>
      <c r="C259" s="104" t="s">
        <v>634</v>
      </c>
      <c r="D259" s="104" t="s">
        <v>170</v>
      </c>
      <c r="E259" s="104" t="s">
        <v>615</v>
      </c>
      <c r="F259" s="104" t="s">
        <v>12</v>
      </c>
      <c r="G259" s="104" t="s">
        <v>398</v>
      </c>
      <c r="H259" s="104" t="s">
        <v>399</v>
      </c>
      <c r="I259" s="104" t="s">
        <v>65</v>
      </c>
      <c r="J259" s="105">
        <v>12</v>
      </c>
      <c r="K259" s="105">
        <v>14</v>
      </c>
      <c r="L259" s="105">
        <v>26</v>
      </c>
      <c r="M259" s="105">
        <v>12</v>
      </c>
      <c r="N259" s="105">
        <v>14</v>
      </c>
      <c r="O259" s="105">
        <v>26</v>
      </c>
      <c r="P259" s="105">
        <v>1</v>
      </c>
      <c r="Q259" s="105">
        <v>5</v>
      </c>
      <c r="R259" s="105">
        <v>8</v>
      </c>
      <c r="S259" s="105">
        <v>13</v>
      </c>
      <c r="T259" s="105">
        <v>1</v>
      </c>
      <c r="U259" s="105">
        <v>13</v>
      </c>
      <c r="V259" s="105">
        <v>7</v>
      </c>
      <c r="W259" s="105">
        <v>20</v>
      </c>
      <c r="X259" s="105">
        <v>1</v>
      </c>
      <c r="Y259" s="105">
        <v>0</v>
      </c>
      <c r="Z259" s="105">
        <v>0</v>
      </c>
      <c r="AA259" s="105">
        <v>0</v>
      </c>
      <c r="AB259" s="105">
        <v>0</v>
      </c>
      <c r="AC259" s="105">
        <v>0</v>
      </c>
      <c r="AD259" s="105">
        <v>0</v>
      </c>
      <c r="AE259" s="105">
        <v>0</v>
      </c>
      <c r="AF259" s="105">
        <v>0</v>
      </c>
      <c r="AG259" s="105">
        <v>30</v>
      </c>
      <c r="AH259" s="105">
        <v>29</v>
      </c>
      <c r="AI259" s="105">
        <v>59</v>
      </c>
      <c r="AJ259" s="105">
        <v>3</v>
      </c>
      <c r="AK259" s="105">
        <v>0</v>
      </c>
      <c r="AL259" s="105">
        <v>0</v>
      </c>
      <c r="AM259" s="105">
        <v>0</v>
      </c>
      <c r="AN259" s="105">
        <v>0</v>
      </c>
      <c r="AO259" s="105">
        <v>0</v>
      </c>
      <c r="AP259" s="105">
        <v>0</v>
      </c>
      <c r="AQ259" s="105">
        <v>2</v>
      </c>
      <c r="AR259" s="105">
        <v>1</v>
      </c>
      <c r="AS259" s="106">
        <v>3</v>
      </c>
    </row>
    <row r="260" spans="1:45" x14ac:dyDescent="0.25">
      <c r="A260" s="103" t="s">
        <v>181</v>
      </c>
      <c r="B260" s="104" t="s">
        <v>635</v>
      </c>
      <c r="C260" s="104" t="s">
        <v>636</v>
      </c>
      <c r="D260" s="104" t="s">
        <v>170</v>
      </c>
      <c r="E260" s="104" t="s">
        <v>615</v>
      </c>
      <c r="F260" s="104" t="s">
        <v>12</v>
      </c>
      <c r="G260" s="104" t="s">
        <v>398</v>
      </c>
      <c r="H260" s="104" t="s">
        <v>399</v>
      </c>
      <c r="I260" s="104" t="s">
        <v>65</v>
      </c>
      <c r="J260" s="105">
        <v>10</v>
      </c>
      <c r="K260" s="105">
        <v>17</v>
      </c>
      <c r="L260" s="105">
        <v>27</v>
      </c>
      <c r="M260" s="105">
        <v>10</v>
      </c>
      <c r="N260" s="105">
        <v>17</v>
      </c>
      <c r="O260" s="105">
        <v>27</v>
      </c>
      <c r="P260" s="105">
        <v>1</v>
      </c>
      <c r="Q260" s="105">
        <v>10</v>
      </c>
      <c r="R260" s="105">
        <v>16</v>
      </c>
      <c r="S260" s="105">
        <v>26</v>
      </c>
      <c r="T260" s="105">
        <v>1</v>
      </c>
      <c r="U260" s="105">
        <v>10</v>
      </c>
      <c r="V260" s="105">
        <v>15</v>
      </c>
      <c r="W260" s="105">
        <v>25</v>
      </c>
      <c r="X260" s="105">
        <v>1</v>
      </c>
      <c r="Y260" s="105">
        <v>0</v>
      </c>
      <c r="Z260" s="105">
        <v>0</v>
      </c>
      <c r="AA260" s="105">
        <v>0</v>
      </c>
      <c r="AB260" s="105">
        <v>0</v>
      </c>
      <c r="AC260" s="105">
        <v>0</v>
      </c>
      <c r="AD260" s="105">
        <v>0</v>
      </c>
      <c r="AE260" s="105">
        <v>0</v>
      </c>
      <c r="AF260" s="105">
        <v>0</v>
      </c>
      <c r="AG260" s="105">
        <v>30</v>
      </c>
      <c r="AH260" s="105">
        <v>48</v>
      </c>
      <c r="AI260" s="105">
        <v>78</v>
      </c>
      <c r="AJ260" s="105">
        <v>3</v>
      </c>
      <c r="AK260" s="105">
        <v>8</v>
      </c>
      <c r="AL260" s="105">
        <v>4</v>
      </c>
      <c r="AM260" s="105">
        <v>12</v>
      </c>
      <c r="AN260" s="105">
        <v>0</v>
      </c>
      <c r="AO260" s="105">
        <v>0</v>
      </c>
      <c r="AP260" s="105">
        <v>0</v>
      </c>
      <c r="AQ260" s="105">
        <v>1</v>
      </c>
      <c r="AR260" s="105">
        <v>2</v>
      </c>
      <c r="AS260" s="106">
        <v>3</v>
      </c>
    </row>
    <row r="261" spans="1:45" x14ac:dyDescent="0.25">
      <c r="A261" s="103" t="s">
        <v>637</v>
      </c>
      <c r="B261" s="104" t="s">
        <v>638</v>
      </c>
      <c r="C261" s="104" t="s">
        <v>639</v>
      </c>
      <c r="D261" s="104" t="s">
        <v>170</v>
      </c>
      <c r="E261" s="104" t="s">
        <v>615</v>
      </c>
      <c r="F261" s="104" t="s">
        <v>12</v>
      </c>
      <c r="G261" s="104" t="s">
        <v>398</v>
      </c>
      <c r="H261" s="104" t="s">
        <v>399</v>
      </c>
      <c r="I261" s="104" t="s">
        <v>65</v>
      </c>
      <c r="J261" s="105">
        <v>2</v>
      </c>
      <c r="K261" s="105">
        <v>10</v>
      </c>
      <c r="L261" s="105">
        <v>12</v>
      </c>
      <c r="M261" s="105">
        <v>2</v>
      </c>
      <c r="N261" s="105">
        <v>10</v>
      </c>
      <c r="O261" s="105">
        <v>12</v>
      </c>
      <c r="P261" s="105">
        <v>1</v>
      </c>
      <c r="Q261" s="105">
        <v>3</v>
      </c>
      <c r="R261" s="105">
        <v>5</v>
      </c>
      <c r="S261" s="105">
        <v>8</v>
      </c>
      <c r="T261" s="105">
        <v>1</v>
      </c>
      <c r="U261" s="105">
        <v>2</v>
      </c>
      <c r="V261" s="105">
        <v>3</v>
      </c>
      <c r="W261" s="105">
        <v>5</v>
      </c>
      <c r="X261" s="105">
        <v>1</v>
      </c>
      <c r="Y261" s="105">
        <v>0</v>
      </c>
      <c r="Z261" s="105">
        <v>0</v>
      </c>
      <c r="AA261" s="105">
        <v>0</v>
      </c>
      <c r="AB261" s="105">
        <v>0</v>
      </c>
      <c r="AC261" s="105">
        <v>0</v>
      </c>
      <c r="AD261" s="105">
        <v>0</v>
      </c>
      <c r="AE261" s="105">
        <v>0</v>
      </c>
      <c r="AF261" s="105">
        <v>0</v>
      </c>
      <c r="AG261" s="105">
        <v>7</v>
      </c>
      <c r="AH261" s="105">
        <v>18</v>
      </c>
      <c r="AI261" s="105">
        <v>25</v>
      </c>
      <c r="AJ261" s="105">
        <v>3</v>
      </c>
      <c r="AK261" s="105">
        <v>4</v>
      </c>
      <c r="AL261" s="105">
        <v>1</v>
      </c>
      <c r="AM261" s="105">
        <v>5</v>
      </c>
      <c r="AN261" s="105">
        <v>0</v>
      </c>
      <c r="AO261" s="105">
        <v>0</v>
      </c>
      <c r="AP261" s="105">
        <v>0</v>
      </c>
      <c r="AQ261" s="105">
        <v>2</v>
      </c>
      <c r="AR261" s="105">
        <v>1</v>
      </c>
      <c r="AS261" s="106">
        <v>3</v>
      </c>
    </row>
    <row r="262" spans="1:45" x14ac:dyDescent="0.25">
      <c r="A262" s="103" t="s">
        <v>320</v>
      </c>
      <c r="B262" s="104" t="s">
        <v>640</v>
      </c>
      <c r="C262" s="104" t="s">
        <v>641</v>
      </c>
      <c r="D262" s="104" t="s">
        <v>170</v>
      </c>
      <c r="E262" s="104" t="s">
        <v>615</v>
      </c>
      <c r="F262" s="104" t="s">
        <v>12</v>
      </c>
      <c r="G262" s="104" t="s">
        <v>398</v>
      </c>
      <c r="H262" s="104" t="s">
        <v>399</v>
      </c>
      <c r="I262" s="104" t="s">
        <v>65</v>
      </c>
      <c r="J262" s="105">
        <v>8</v>
      </c>
      <c r="K262" s="105">
        <v>11</v>
      </c>
      <c r="L262" s="105">
        <v>19</v>
      </c>
      <c r="M262" s="105">
        <v>8</v>
      </c>
      <c r="N262" s="105">
        <v>11</v>
      </c>
      <c r="O262" s="105">
        <v>19</v>
      </c>
      <c r="P262" s="105">
        <v>1</v>
      </c>
      <c r="Q262" s="105">
        <v>4</v>
      </c>
      <c r="R262" s="105">
        <v>9</v>
      </c>
      <c r="S262" s="105">
        <v>13</v>
      </c>
      <c r="T262" s="105">
        <v>1</v>
      </c>
      <c r="U262" s="105">
        <v>4</v>
      </c>
      <c r="V262" s="105">
        <v>5</v>
      </c>
      <c r="W262" s="105">
        <v>9</v>
      </c>
      <c r="X262" s="105">
        <v>1</v>
      </c>
      <c r="Y262" s="105">
        <v>0</v>
      </c>
      <c r="Z262" s="105">
        <v>0</v>
      </c>
      <c r="AA262" s="105">
        <v>0</v>
      </c>
      <c r="AB262" s="105">
        <v>0</v>
      </c>
      <c r="AC262" s="105">
        <v>0</v>
      </c>
      <c r="AD262" s="105">
        <v>0</v>
      </c>
      <c r="AE262" s="105">
        <v>0</v>
      </c>
      <c r="AF262" s="105">
        <v>0</v>
      </c>
      <c r="AG262" s="105">
        <v>16</v>
      </c>
      <c r="AH262" s="105">
        <v>25</v>
      </c>
      <c r="AI262" s="105">
        <v>41</v>
      </c>
      <c r="AJ262" s="105">
        <v>3</v>
      </c>
      <c r="AK262" s="105">
        <v>3</v>
      </c>
      <c r="AL262" s="105">
        <v>1</v>
      </c>
      <c r="AM262" s="105">
        <v>4</v>
      </c>
      <c r="AN262" s="105">
        <v>0</v>
      </c>
      <c r="AO262" s="105">
        <v>0</v>
      </c>
      <c r="AP262" s="105">
        <v>0</v>
      </c>
      <c r="AQ262" s="105">
        <v>2</v>
      </c>
      <c r="AR262" s="105">
        <v>0</v>
      </c>
      <c r="AS262" s="106">
        <v>2</v>
      </c>
    </row>
    <row r="263" spans="1:45" x14ac:dyDescent="0.25">
      <c r="A263" s="103" t="s">
        <v>299</v>
      </c>
      <c r="B263" s="104" t="s">
        <v>642</v>
      </c>
      <c r="C263" s="104" t="s">
        <v>643</v>
      </c>
      <c r="D263" s="104" t="s">
        <v>170</v>
      </c>
      <c r="E263" s="104" t="s">
        <v>615</v>
      </c>
      <c r="F263" s="104" t="s">
        <v>12</v>
      </c>
      <c r="G263" s="104" t="s">
        <v>398</v>
      </c>
      <c r="H263" s="104" t="s">
        <v>399</v>
      </c>
      <c r="I263" s="104" t="s">
        <v>65</v>
      </c>
      <c r="J263" s="105">
        <v>22</v>
      </c>
      <c r="K263" s="105">
        <v>25</v>
      </c>
      <c r="L263" s="105">
        <v>47</v>
      </c>
      <c r="M263" s="105">
        <v>22</v>
      </c>
      <c r="N263" s="105">
        <v>25</v>
      </c>
      <c r="O263" s="105">
        <v>47</v>
      </c>
      <c r="P263" s="105">
        <v>1</v>
      </c>
      <c r="Q263" s="105">
        <v>7</v>
      </c>
      <c r="R263" s="105">
        <v>13</v>
      </c>
      <c r="S263" s="105">
        <v>20</v>
      </c>
      <c r="T263" s="105">
        <v>1</v>
      </c>
      <c r="U263" s="105">
        <v>9</v>
      </c>
      <c r="V263" s="105">
        <v>17</v>
      </c>
      <c r="W263" s="105">
        <v>26</v>
      </c>
      <c r="X263" s="105">
        <v>1</v>
      </c>
      <c r="Y263" s="105">
        <v>0</v>
      </c>
      <c r="Z263" s="105">
        <v>0</v>
      </c>
      <c r="AA263" s="105">
        <v>0</v>
      </c>
      <c r="AB263" s="105">
        <v>0</v>
      </c>
      <c r="AC263" s="105">
        <v>0</v>
      </c>
      <c r="AD263" s="105">
        <v>0</v>
      </c>
      <c r="AE263" s="105">
        <v>0</v>
      </c>
      <c r="AF263" s="105">
        <v>0</v>
      </c>
      <c r="AG263" s="105">
        <v>38</v>
      </c>
      <c r="AH263" s="105">
        <v>55</v>
      </c>
      <c r="AI263" s="105">
        <v>93</v>
      </c>
      <c r="AJ263" s="105">
        <v>3</v>
      </c>
      <c r="AK263" s="105">
        <v>10</v>
      </c>
      <c r="AL263" s="105">
        <v>11</v>
      </c>
      <c r="AM263" s="105">
        <v>21</v>
      </c>
      <c r="AN263" s="105">
        <v>0</v>
      </c>
      <c r="AO263" s="105">
        <v>0</v>
      </c>
      <c r="AP263" s="105">
        <v>0</v>
      </c>
      <c r="AQ263" s="105">
        <v>1</v>
      </c>
      <c r="AR263" s="105">
        <v>2</v>
      </c>
      <c r="AS263" s="106">
        <v>3</v>
      </c>
    </row>
    <row r="264" spans="1:45" x14ac:dyDescent="0.25">
      <c r="A264" s="103" t="s">
        <v>454</v>
      </c>
      <c r="B264" s="104" t="s">
        <v>644</v>
      </c>
      <c r="C264" s="104" t="s">
        <v>645</v>
      </c>
      <c r="D264" s="104" t="s">
        <v>170</v>
      </c>
      <c r="E264" s="104" t="s">
        <v>615</v>
      </c>
      <c r="F264" s="104" t="s">
        <v>12</v>
      </c>
      <c r="G264" s="104" t="s">
        <v>398</v>
      </c>
      <c r="H264" s="104" t="s">
        <v>399</v>
      </c>
      <c r="I264" s="104" t="s">
        <v>65</v>
      </c>
      <c r="J264" s="105">
        <v>8</v>
      </c>
      <c r="K264" s="105">
        <v>3</v>
      </c>
      <c r="L264" s="105">
        <v>11</v>
      </c>
      <c r="M264" s="105">
        <v>8</v>
      </c>
      <c r="N264" s="105">
        <v>3</v>
      </c>
      <c r="O264" s="105">
        <v>11</v>
      </c>
      <c r="P264" s="105">
        <v>1</v>
      </c>
      <c r="Q264" s="105">
        <v>5</v>
      </c>
      <c r="R264" s="105">
        <v>6</v>
      </c>
      <c r="S264" s="105">
        <v>11</v>
      </c>
      <c r="T264" s="105">
        <v>1</v>
      </c>
      <c r="U264" s="105">
        <v>12</v>
      </c>
      <c r="V264" s="105">
        <v>5</v>
      </c>
      <c r="W264" s="105">
        <v>17</v>
      </c>
      <c r="X264" s="105">
        <v>1</v>
      </c>
      <c r="Y264" s="105">
        <v>0</v>
      </c>
      <c r="Z264" s="105">
        <v>0</v>
      </c>
      <c r="AA264" s="105">
        <v>0</v>
      </c>
      <c r="AB264" s="105">
        <v>0</v>
      </c>
      <c r="AC264" s="105">
        <v>0</v>
      </c>
      <c r="AD264" s="105">
        <v>0</v>
      </c>
      <c r="AE264" s="105">
        <v>0</v>
      </c>
      <c r="AF264" s="105">
        <v>0</v>
      </c>
      <c r="AG264" s="105">
        <v>25</v>
      </c>
      <c r="AH264" s="105">
        <v>14</v>
      </c>
      <c r="AI264" s="105">
        <v>39</v>
      </c>
      <c r="AJ264" s="105">
        <v>3</v>
      </c>
      <c r="AK264" s="105">
        <v>4</v>
      </c>
      <c r="AL264" s="105">
        <v>6</v>
      </c>
      <c r="AM264" s="105">
        <v>10</v>
      </c>
      <c r="AN264" s="105">
        <v>0</v>
      </c>
      <c r="AO264" s="105">
        <v>0</v>
      </c>
      <c r="AP264" s="105">
        <v>0</v>
      </c>
      <c r="AQ264" s="105">
        <v>1</v>
      </c>
      <c r="AR264" s="105">
        <v>2</v>
      </c>
      <c r="AS264" s="106">
        <v>3</v>
      </c>
    </row>
    <row r="265" spans="1:45" x14ac:dyDescent="0.25">
      <c r="A265" s="103" t="s">
        <v>646</v>
      </c>
      <c r="B265" s="104" t="s">
        <v>647</v>
      </c>
      <c r="C265" s="104" t="s">
        <v>648</v>
      </c>
      <c r="D265" s="104" t="s">
        <v>170</v>
      </c>
      <c r="E265" s="104" t="s">
        <v>615</v>
      </c>
      <c r="F265" s="104" t="s">
        <v>12</v>
      </c>
      <c r="G265" s="104" t="s">
        <v>398</v>
      </c>
      <c r="H265" s="104" t="s">
        <v>399</v>
      </c>
      <c r="I265" s="104" t="s">
        <v>65</v>
      </c>
      <c r="J265" s="105">
        <v>6</v>
      </c>
      <c r="K265" s="105">
        <v>6</v>
      </c>
      <c r="L265" s="105">
        <v>12</v>
      </c>
      <c r="M265" s="105">
        <v>6</v>
      </c>
      <c r="N265" s="105">
        <v>6</v>
      </c>
      <c r="O265" s="105">
        <v>12</v>
      </c>
      <c r="P265" s="105">
        <v>1</v>
      </c>
      <c r="Q265" s="105">
        <v>2</v>
      </c>
      <c r="R265" s="105">
        <v>1</v>
      </c>
      <c r="S265" s="105">
        <v>3</v>
      </c>
      <c r="T265" s="105">
        <v>1</v>
      </c>
      <c r="U265" s="105">
        <v>6</v>
      </c>
      <c r="V265" s="105">
        <v>4</v>
      </c>
      <c r="W265" s="105">
        <v>10</v>
      </c>
      <c r="X265" s="105">
        <v>1</v>
      </c>
      <c r="Y265" s="105">
        <v>0</v>
      </c>
      <c r="Z265" s="105">
        <v>0</v>
      </c>
      <c r="AA265" s="105">
        <v>0</v>
      </c>
      <c r="AB265" s="105">
        <v>0</v>
      </c>
      <c r="AC265" s="105">
        <v>0</v>
      </c>
      <c r="AD265" s="105">
        <v>0</v>
      </c>
      <c r="AE265" s="105">
        <v>0</v>
      </c>
      <c r="AF265" s="105">
        <v>0</v>
      </c>
      <c r="AG265" s="105">
        <v>14</v>
      </c>
      <c r="AH265" s="105">
        <v>11</v>
      </c>
      <c r="AI265" s="105">
        <v>25</v>
      </c>
      <c r="AJ265" s="105">
        <v>3</v>
      </c>
      <c r="AK265" s="105">
        <v>5</v>
      </c>
      <c r="AL265" s="105">
        <v>4</v>
      </c>
      <c r="AM265" s="105">
        <v>9</v>
      </c>
      <c r="AN265" s="105">
        <v>0</v>
      </c>
      <c r="AO265" s="105">
        <v>0</v>
      </c>
      <c r="AP265" s="105">
        <v>0</v>
      </c>
      <c r="AQ265" s="105">
        <v>2</v>
      </c>
      <c r="AR265" s="105">
        <v>0</v>
      </c>
      <c r="AS265" s="106">
        <v>2</v>
      </c>
    </row>
    <row r="266" spans="1:45" x14ac:dyDescent="0.25">
      <c r="A266" s="103" t="s">
        <v>649</v>
      </c>
      <c r="B266" s="104" t="s">
        <v>650</v>
      </c>
      <c r="C266" s="104" t="s">
        <v>651</v>
      </c>
      <c r="D266" s="104" t="s">
        <v>170</v>
      </c>
      <c r="E266" s="104" t="s">
        <v>615</v>
      </c>
      <c r="F266" s="104" t="s">
        <v>12</v>
      </c>
      <c r="G266" s="104" t="s">
        <v>398</v>
      </c>
      <c r="H266" s="104" t="s">
        <v>399</v>
      </c>
      <c r="I266" s="104" t="s">
        <v>65</v>
      </c>
      <c r="J266" s="105">
        <v>13</v>
      </c>
      <c r="K266" s="105">
        <v>9</v>
      </c>
      <c r="L266" s="105">
        <v>22</v>
      </c>
      <c r="M266" s="105">
        <v>13</v>
      </c>
      <c r="N266" s="105">
        <v>9</v>
      </c>
      <c r="O266" s="105">
        <v>22</v>
      </c>
      <c r="P266" s="105">
        <v>1</v>
      </c>
      <c r="Q266" s="105">
        <v>1</v>
      </c>
      <c r="R266" s="105">
        <v>7</v>
      </c>
      <c r="S266" s="105">
        <v>8</v>
      </c>
      <c r="T266" s="105">
        <v>1</v>
      </c>
      <c r="U266" s="105">
        <v>3</v>
      </c>
      <c r="V266" s="105">
        <v>7</v>
      </c>
      <c r="W266" s="105">
        <v>10</v>
      </c>
      <c r="X266" s="105">
        <v>1</v>
      </c>
      <c r="Y266" s="105">
        <v>0</v>
      </c>
      <c r="Z266" s="105">
        <v>0</v>
      </c>
      <c r="AA266" s="105">
        <v>0</v>
      </c>
      <c r="AB266" s="105">
        <v>0</v>
      </c>
      <c r="AC266" s="105">
        <v>0</v>
      </c>
      <c r="AD266" s="105">
        <v>0</v>
      </c>
      <c r="AE266" s="105">
        <v>0</v>
      </c>
      <c r="AF266" s="105">
        <v>0</v>
      </c>
      <c r="AG266" s="105">
        <v>17</v>
      </c>
      <c r="AH266" s="105">
        <v>23</v>
      </c>
      <c r="AI266" s="105">
        <v>40</v>
      </c>
      <c r="AJ266" s="105">
        <v>3</v>
      </c>
      <c r="AK266" s="105">
        <v>8</v>
      </c>
      <c r="AL266" s="105">
        <v>8</v>
      </c>
      <c r="AM266" s="105">
        <v>16</v>
      </c>
      <c r="AN266" s="105">
        <v>0</v>
      </c>
      <c r="AO266" s="105">
        <v>0</v>
      </c>
      <c r="AP266" s="105">
        <v>0</v>
      </c>
      <c r="AQ266" s="105">
        <v>2</v>
      </c>
      <c r="AR266" s="105">
        <v>1</v>
      </c>
      <c r="AS266" s="106">
        <v>3</v>
      </c>
    </row>
    <row r="267" spans="1:45" x14ac:dyDescent="0.25">
      <c r="A267" s="103" t="s">
        <v>652</v>
      </c>
      <c r="B267" s="104" t="s">
        <v>653</v>
      </c>
      <c r="C267" s="104" t="s">
        <v>654</v>
      </c>
      <c r="D267" s="104" t="s">
        <v>170</v>
      </c>
      <c r="E267" s="104" t="s">
        <v>615</v>
      </c>
      <c r="F267" s="104" t="s">
        <v>12</v>
      </c>
      <c r="G267" s="104" t="s">
        <v>398</v>
      </c>
      <c r="H267" s="104" t="s">
        <v>399</v>
      </c>
      <c r="I267" s="104" t="s">
        <v>65</v>
      </c>
      <c r="J267" s="105">
        <v>12</v>
      </c>
      <c r="K267" s="105">
        <v>11</v>
      </c>
      <c r="L267" s="105">
        <v>23</v>
      </c>
      <c r="M267" s="105">
        <v>12</v>
      </c>
      <c r="N267" s="105">
        <v>11</v>
      </c>
      <c r="O267" s="105">
        <v>23</v>
      </c>
      <c r="P267" s="105">
        <v>1</v>
      </c>
      <c r="Q267" s="105">
        <v>10</v>
      </c>
      <c r="R267" s="105">
        <v>8</v>
      </c>
      <c r="S267" s="105">
        <v>18</v>
      </c>
      <c r="T267" s="105">
        <v>1</v>
      </c>
      <c r="U267" s="105">
        <v>4</v>
      </c>
      <c r="V267" s="105">
        <v>6</v>
      </c>
      <c r="W267" s="105">
        <v>10</v>
      </c>
      <c r="X267" s="105">
        <v>1</v>
      </c>
      <c r="Y267" s="105">
        <v>0</v>
      </c>
      <c r="Z267" s="105">
        <v>0</v>
      </c>
      <c r="AA267" s="105">
        <v>0</v>
      </c>
      <c r="AB267" s="105">
        <v>0</v>
      </c>
      <c r="AC267" s="105">
        <v>0</v>
      </c>
      <c r="AD267" s="105">
        <v>0</v>
      </c>
      <c r="AE267" s="105">
        <v>0</v>
      </c>
      <c r="AF267" s="105">
        <v>0</v>
      </c>
      <c r="AG267" s="105">
        <v>26</v>
      </c>
      <c r="AH267" s="105">
        <v>25</v>
      </c>
      <c r="AI267" s="105">
        <v>51</v>
      </c>
      <c r="AJ267" s="105">
        <v>3</v>
      </c>
      <c r="AK267" s="105">
        <v>0</v>
      </c>
      <c r="AL267" s="105">
        <v>0</v>
      </c>
      <c r="AM267" s="105">
        <v>0</v>
      </c>
      <c r="AN267" s="105">
        <v>0</v>
      </c>
      <c r="AO267" s="105">
        <v>0</v>
      </c>
      <c r="AP267" s="105">
        <v>0</v>
      </c>
      <c r="AQ267" s="105">
        <v>3</v>
      </c>
      <c r="AR267" s="105">
        <v>0</v>
      </c>
      <c r="AS267" s="106">
        <v>3</v>
      </c>
    </row>
    <row r="268" spans="1:45" x14ac:dyDescent="0.25">
      <c r="A268" s="103" t="s">
        <v>655</v>
      </c>
      <c r="B268" s="104" t="s">
        <v>656</v>
      </c>
      <c r="C268" s="104" t="s">
        <v>657</v>
      </c>
      <c r="D268" s="104" t="s">
        <v>170</v>
      </c>
      <c r="E268" s="104" t="s">
        <v>615</v>
      </c>
      <c r="F268" s="104" t="s">
        <v>12</v>
      </c>
      <c r="G268" s="104" t="s">
        <v>398</v>
      </c>
      <c r="H268" s="104" t="s">
        <v>399</v>
      </c>
      <c r="I268" s="104" t="s">
        <v>65</v>
      </c>
      <c r="J268" s="105">
        <v>10</v>
      </c>
      <c r="K268" s="105">
        <v>9</v>
      </c>
      <c r="L268" s="105">
        <v>19</v>
      </c>
      <c r="M268" s="105">
        <v>10</v>
      </c>
      <c r="N268" s="105">
        <v>9</v>
      </c>
      <c r="O268" s="105">
        <v>19</v>
      </c>
      <c r="P268" s="105">
        <v>1</v>
      </c>
      <c r="Q268" s="105">
        <v>6</v>
      </c>
      <c r="R268" s="105">
        <v>9</v>
      </c>
      <c r="S268" s="105">
        <v>15</v>
      </c>
      <c r="T268" s="105">
        <v>1</v>
      </c>
      <c r="U268" s="105">
        <v>3</v>
      </c>
      <c r="V268" s="105">
        <v>6</v>
      </c>
      <c r="W268" s="105">
        <v>9</v>
      </c>
      <c r="X268" s="105">
        <v>1</v>
      </c>
      <c r="Y268" s="105">
        <v>0</v>
      </c>
      <c r="Z268" s="105">
        <v>0</v>
      </c>
      <c r="AA268" s="105">
        <v>0</v>
      </c>
      <c r="AB268" s="105">
        <v>0</v>
      </c>
      <c r="AC268" s="105">
        <v>0</v>
      </c>
      <c r="AD268" s="105">
        <v>0</v>
      </c>
      <c r="AE268" s="105">
        <v>0</v>
      </c>
      <c r="AF268" s="105">
        <v>0</v>
      </c>
      <c r="AG268" s="105">
        <v>19</v>
      </c>
      <c r="AH268" s="105">
        <v>24</v>
      </c>
      <c r="AI268" s="105">
        <v>43</v>
      </c>
      <c r="AJ268" s="105">
        <v>3</v>
      </c>
      <c r="AK268" s="105">
        <v>8</v>
      </c>
      <c r="AL268" s="105">
        <v>2</v>
      </c>
      <c r="AM268" s="105">
        <v>10</v>
      </c>
      <c r="AN268" s="105">
        <v>0</v>
      </c>
      <c r="AO268" s="105">
        <v>0</v>
      </c>
      <c r="AP268" s="105">
        <v>0</v>
      </c>
      <c r="AQ268" s="105">
        <v>2</v>
      </c>
      <c r="AR268" s="105">
        <v>2</v>
      </c>
      <c r="AS268" s="106">
        <v>4</v>
      </c>
    </row>
    <row r="269" spans="1:45" x14ac:dyDescent="0.25">
      <c r="A269" s="103" t="s">
        <v>658</v>
      </c>
      <c r="B269" s="104" t="s">
        <v>659</v>
      </c>
      <c r="C269" s="104" t="s">
        <v>660</v>
      </c>
      <c r="D269" s="104" t="s">
        <v>170</v>
      </c>
      <c r="E269" s="104" t="s">
        <v>615</v>
      </c>
      <c r="F269" s="104" t="s">
        <v>12</v>
      </c>
      <c r="G269" s="104" t="s">
        <v>398</v>
      </c>
      <c r="H269" s="104" t="s">
        <v>399</v>
      </c>
      <c r="I269" s="104" t="s">
        <v>65</v>
      </c>
      <c r="J269" s="105">
        <v>18</v>
      </c>
      <c r="K269" s="105">
        <v>18</v>
      </c>
      <c r="L269" s="105">
        <v>36</v>
      </c>
      <c r="M269" s="105">
        <v>18</v>
      </c>
      <c r="N269" s="105">
        <v>18</v>
      </c>
      <c r="O269" s="105">
        <v>36</v>
      </c>
      <c r="P269" s="105">
        <v>1</v>
      </c>
      <c r="Q269" s="105">
        <v>17</v>
      </c>
      <c r="R269" s="105">
        <v>16</v>
      </c>
      <c r="S269" s="105">
        <v>33</v>
      </c>
      <c r="T269" s="105">
        <v>1</v>
      </c>
      <c r="U269" s="105">
        <v>6</v>
      </c>
      <c r="V269" s="105">
        <v>9</v>
      </c>
      <c r="W269" s="105">
        <v>15</v>
      </c>
      <c r="X269" s="105">
        <v>1</v>
      </c>
      <c r="Y269" s="105">
        <v>0</v>
      </c>
      <c r="Z269" s="105">
        <v>0</v>
      </c>
      <c r="AA269" s="105">
        <v>0</v>
      </c>
      <c r="AB269" s="105">
        <v>0</v>
      </c>
      <c r="AC269" s="105">
        <v>0</v>
      </c>
      <c r="AD269" s="105">
        <v>0</v>
      </c>
      <c r="AE269" s="105">
        <v>0</v>
      </c>
      <c r="AF269" s="105">
        <v>0</v>
      </c>
      <c r="AG269" s="105">
        <v>41</v>
      </c>
      <c r="AH269" s="105">
        <v>43</v>
      </c>
      <c r="AI269" s="105">
        <v>84</v>
      </c>
      <c r="AJ269" s="105">
        <v>3</v>
      </c>
      <c r="AK269" s="105">
        <v>12</v>
      </c>
      <c r="AL269" s="105">
        <v>7</v>
      </c>
      <c r="AM269" s="105">
        <v>19</v>
      </c>
      <c r="AN269" s="105">
        <v>0</v>
      </c>
      <c r="AO269" s="105">
        <v>0</v>
      </c>
      <c r="AP269" s="105">
        <v>0</v>
      </c>
      <c r="AQ269" s="105">
        <v>3</v>
      </c>
      <c r="AR269" s="105">
        <v>1</v>
      </c>
      <c r="AS269" s="106">
        <v>4</v>
      </c>
    </row>
    <row r="270" spans="1:45" x14ac:dyDescent="0.25">
      <c r="A270" s="103" t="s">
        <v>307</v>
      </c>
      <c r="B270" s="104" t="s">
        <v>661</v>
      </c>
      <c r="C270" s="104" t="s">
        <v>662</v>
      </c>
      <c r="D270" s="104" t="s">
        <v>170</v>
      </c>
      <c r="E270" s="104" t="s">
        <v>615</v>
      </c>
      <c r="F270" s="104" t="s">
        <v>12</v>
      </c>
      <c r="G270" s="104" t="s">
        <v>398</v>
      </c>
      <c r="H270" s="104" t="s">
        <v>399</v>
      </c>
      <c r="I270" s="104" t="s">
        <v>65</v>
      </c>
      <c r="J270" s="105">
        <v>9</v>
      </c>
      <c r="K270" s="105">
        <v>4</v>
      </c>
      <c r="L270" s="105">
        <v>13</v>
      </c>
      <c r="M270" s="105">
        <v>9</v>
      </c>
      <c r="N270" s="105">
        <v>4</v>
      </c>
      <c r="O270" s="105">
        <v>13</v>
      </c>
      <c r="P270" s="105">
        <v>1</v>
      </c>
      <c r="Q270" s="105">
        <v>4</v>
      </c>
      <c r="R270" s="105">
        <v>4</v>
      </c>
      <c r="S270" s="105">
        <v>8</v>
      </c>
      <c r="T270" s="105">
        <v>1</v>
      </c>
      <c r="U270" s="105">
        <v>5</v>
      </c>
      <c r="V270" s="105">
        <v>6</v>
      </c>
      <c r="W270" s="105">
        <v>11</v>
      </c>
      <c r="X270" s="105">
        <v>1</v>
      </c>
      <c r="Y270" s="105">
        <v>0</v>
      </c>
      <c r="Z270" s="105">
        <v>0</v>
      </c>
      <c r="AA270" s="105">
        <v>0</v>
      </c>
      <c r="AB270" s="105">
        <v>0</v>
      </c>
      <c r="AC270" s="105">
        <v>0</v>
      </c>
      <c r="AD270" s="105">
        <v>0</v>
      </c>
      <c r="AE270" s="105">
        <v>0</v>
      </c>
      <c r="AF270" s="105">
        <v>0</v>
      </c>
      <c r="AG270" s="105">
        <v>18</v>
      </c>
      <c r="AH270" s="105">
        <v>14</v>
      </c>
      <c r="AI270" s="105">
        <v>32</v>
      </c>
      <c r="AJ270" s="105">
        <v>3</v>
      </c>
      <c r="AK270" s="105">
        <v>3</v>
      </c>
      <c r="AL270" s="105">
        <v>9</v>
      </c>
      <c r="AM270" s="105">
        <v>12</v>
      </c>
      <c r="AN270" s="105">
        <v>0</v>
      </c>
      <c r="AO270" s="105">
        <v>0</v>
      </c>
      <c r="AP270" s="105">
        <v>0</v>
      </c>
      <c r="AQ270" s="105">
        <v>1</v>
      </c>
      <c r="AR270" s="105">
        <v>2</v>
      </c>
      <c r="AS270" s="106">
        <v>3</v>
      </c>
    </row>
    <row r="271" spans="1:45" x14ac:dyDescent="0.25">
      <c r="A271" s="103" t="s">
        <v>599</v>
      </c>
      <c r="B271" s="104" t="s">
        <v>663</v>
      </c>
      <c r="C271" s="104" t="s">
        <v>664</v>
      </c>
      <c r="D271" s="104" t="s">
        <v>170</v>
      </c>
      <c r="E271" s="104" t="s">
        <v>615</v>
      </c>
      <c r="F271" s="104" t="s">
        <v>12</v>
      </c>
      <c r="G271" s="104" t="s">
        <v>398</v>
      </c>
      <c r="H271" s="104" t="s">
        <v>399</v>
      </c>
      <c r="I271" s="104" t="s">
        <v>65</v>
      </c>
      <c r="J271" s="105">
        <v>10</v>
      </c>
      <c r="K271" s="105">
        <v>10</v>
      </c>
      <c r="L271" s="105">
        <v>20</v>
      </c>
      <c r="M271" s="105">
        <v>10</v>
      </c>
      <c r="N271" s="105">
        <v>10</v>
      </c>
      <c r="O271" s="105">
        <v>20</v>
      </c>
      <c r="P271" s="105">
        <v>1</v>
      </c>
      <c r="Q271" s="105">
        <v>13</v>
      </c>
      <c r="R271" s="105">
        <v>10</v>
      </c>
      <c r="S271" s="105">
        <v>23</v>
      </c>
      <c r="T271" s="105">
        <v>1</v>
      </c>
      <c r="U271" s="105">
        <v>11</v>
      </c>
      <c r="V271" s="105">
        <v>1</v>
      </c>
      <c r="W271" s="105">
        <v>12</v>
      </c>
      <c r="X271" s="105">
        <v>1</v>
      </c>
      <c r="Y271" s="105">
        <v>0</v>
      </c>
      <c r="Z271" s="105">
        <v>0</v>
      </c>
      <c r="AA271" s="105">
        <v>0</v>
      </c>
      <c r="AB271" s="105">
        <v>0</v>
      </c>
      <c r="AC271" s="105">
        <v>0</v>
      </c>
      <c r="AD271" s="105">
        <v>0</v>
      </c>
      <c r="AE271" s="105">
        <v>0</v>
      </c>
      <c r="AF271" s="105">
        <v>0</v>
      </c>
      <c r="AG271" s="105">
        <v>34</v>
      </c>
      <c r="AH271" s="105">
        <v>21</v>
      </c>
      <c r="AI271" s="105">
        <v>55</v>
      </c>
      <c r="AJ271" s="105">
        <v>3</v>
      </c>
      <c r="AK271" s="105">
        <v>10</v>
      </c>
      <c r="AL271" s="105">
        <v>4</v>
      </c>
      <c r="AM271" s="105">
        <v>14</v>
      </c>
      <c r="AN271" s="105">
        <v>0</v>
      </c>
      <c r="AO271" s="105">
        <v>0</v>
      </c>
      <c r="AP271" s="105">
        <v>0</v>
      </c>
      <c r="AQ271" s="105">
        <v>1</v>
      </c>
      <c r="AR271" s="105">
        <v>2</v>
      </c>
      <c r="AS271" s="106">
        <v>3</v>
      </c>
    </row>
    <row r="272" spans="1:45" x14ac:dyDescent="0.25">
      <c r="A272" s="103" t="s">
        <v>646</v>
      </c>
      <c r="B272" s="104" t="s">
        <v>665</v>
      </c>
      <c r="C272" s="104" t="s">
        <v>666</v>
      </c>
      <c r="D272" s="104" t="s">
        <v>170</v>
      </c>
      <c r="E272" s="104" t="s">
        <v>615</v>
      </c>
      <c r="F272" s="104" t="s">
        <v>12</v>
      </c>
      <c r="G272" s="104" t="s">
        <v>398</v>
      </c>
      <c r="H272" s="104" t="s">
        <v>399</v>
      </c>
      <c r="I272" s="104" t="s">
        <v>65</v>
      </c>
      <c r="J272" s="105">
        <v>5</v>
      </c>
      <c r="K272" s="105">
        <v>7</v>
      </c>
      <c r="L272" s="105">
        <v>12</v>
      </c>
      <c r="M272" s="105">
        <v>5</v>
      </c>
      <c r="N272" s="105">
        <v>7</v>
      </c>
      <c r="O272" s="105">
        <v>12</v>
      </c>
      <c r="P272" s="105">
        <v>1</v>
      </c>
      <c r="Q272" s="105">
        <v>1</v>
      </c>
      <c r="R272" s="105">
        <v>4</v>
      </c>
      <c r="S272" s="105">
        <v>5</v>
      </c>
      <c r="T272" s="105">
        <v>1</v>
      </c>
      <c r="U272" s="105">
        <v>5</v>
      </c>
      <c r="V272" s="105">
        <v>4</v>
      </c>
      <c r="W272" s="105">
        <v>9</v>
      </c>
      <c r="X272" s="105">
        <v>1</v>
      </c>
      <c r="Y272" s="105">
        <v>0</v>
      </c>
      <c r="Z272" s="105">
        <v>0</v>
      </c>
      <c r="AA272" s="105">
        <v>0</v>
      </c>
      <c r="AB272" s="105">
        <v>0</v>
      </c>
      <c r="AC272" s="105">
        <v>0</v>
      </c>
      <c r="AD272" s="105">
        <v>0</v>
      </c>
      <c r="AE272" s="105">
        <v>0</v>
      </c>
      <c r="AF272" s="105">
        <v>0</v>
      </c>
      <c r="AG272" s="105">
        <v>11</v>
      </c>
      <c r="AH272" s="105">
        <v>15</v>
      </c>
      <c r="AI272" s="105">
        <v>26</v>
      </c>
      <c r="AJ272" s="105">
        <v>3</v>
      </c>
      <c r="AK272" s="105">
        <v>2</v>
      </c>
      <c r="AL272" s="105">
        <v>3</v>
      </c>
      <c r="AM272" s="105">
        <v>5</v>
      </c>
      <c r="AN272" s="105">
        <v>0</v>
      </c>
      <c r="AO272" s="105">
        <v>0</v>
      </c>
      <c r="AP272" s="105">
        <v>0</v>
      </c>
      <c r="AQ272" s="105">
        <v>2</v>
      </c>
      <c r="AR272" s="105">
        <v>1</v>
      </c>
      <c r="AS272" s="106">
        <v>3</v>
      </c>
    </row>
    <row r="273" spans="1:45" x14ac:dyDescent="0.25">
      <c r="A273" s="103" t="s">
        <v>187</v>
      </c>
      <c r="B273" s="104" t="s">
        <v>667</v>
      </c>
      <c r="C273" s="104" t="s">
        <v>668</v>
      </c>
      <c r="D273" s="104" t="s">
        <v>170</v>
      </c>
      <c r="E273" s="104" t="s">
        <v>615</v>
      </c>
      <c r="F273" s="104" t="s">
        <v>12</v>
      </c>
      <c r="G273" s="104" t="s">
        <v>398</v>
      </c>
      <c r="H273" s="104" t="s">
        <v>399</v>
      </c>
      <c r="I273" s="104" t="s">
        <v>65</v>
      </c>
      <c r="J273" s="105">
        <v>12</v>
      </c>
      <c r="K273" s="105">
        <v>7</v>
      </c>
      <c r="L273" s="105">
        <v>19</v>
      </c>
      <c r="M273" s="105">
        <v>12</v>
      </c>
      <c r="N273" s="105">
        <v>7</v>
      </c>
      <c r="O273" s="105">
        <v>19</v>
      </c>
      <c r="P273" s="105">
        <v>1</v>
      </c>
      <c r="Q273" s="105">
        <v>4</v>
      </c>
      <c r="R273" s="105">
        <v>9</v>
      </c>
      <c r="S273" s="105">
        <v>13</v>
      </c>
      <c r="T273" s="105">
        <v>1</v>
      </c>
      <c r="U273" s="105">
        <v>4</v>
      </c>
      <c r="V273" s="105">
        <v>7</v>
      </c>
      <c r="W273" s="105">
        <v>11</v>
      </c>
      <c r="X273" s="105">
        <v>1</v>
      </c>
      <c r="Y273" s="105">
        <v>0</v>
      </c>
      <c r="Z273" s="105">
        <v>0</v>
      </c>
      <c r="AA273" s="105">
        <v>0</v>
      </c>
      <c r="AB273" s="105">
        <v>0</v>
      </c>
      <c r="AC273" s="105">
        <v>0</v>
      </c>
      <c r="AD273" s="105">
        <v>0</v>
      </c>
      <c r="AE273" s="105">
        <v>0</v>
      </c>
      <c r="AF273" s="105">
        <v>0</v>
      </c>
      <c r="AG273" s="105">
        <v>20</v>
      </c>
      <c r="AH273" s="105">
        <v>23</v>
      </c>
      <c r="AI273" s="105">
        <v>43</v>
      </c>
      <c r="AJ273" s="105">
        <v>3</v>
      </c>
      <c r="AK273" s="105">
        <v>3</v>
      </c>
      <c r="AL273" s="105">
        <v>3</v>
      </c>
      <c r="AM273" s="105">
        <v>6</v>
      </c>
      <c r="AN273" s="105">
        <v>0</v>
      </c>
      <c r="AO273" s="105">
        <v>0</v>
      </c>
      <c r="AP273" s="105">
        <v>0</v>
      </c>
      <c r="AQ273" s="105">
        <v>1</v>
      </c>
      <c r="AR273" s="105">
        <v>2</v>
      </c>
      <c r="AS273" s="106">
        <v>3</v>
      </c>
    </row>
    <row r="274" spans="1:45" x14ac:dyDescent="0.25">
      <c r="A274" s="103" t="s">
        <v>323</v>
      </c>
      <c r="B274" s="104" t="s">
        <v>669</v>
      </c>
      <c r="C274" s="104" t="s">
        <v>670</v>
      </c>
      <c r="D274" s="104" t="s">
        <v>170</v>
      </c>
      <c r="E274" s="104" t="s">
        <v>615</v>
      </c>
      <c r="F274" s="104" t="s">
        <v>12</v>
      </c>
      <c r="G274" s="104" t="s">
        <v>398</v>
      </c>
      <c r="H274" s="104" t="s">
        <v>399</v>
      </c>
      <c r="I274" s="104" t="s">
        <v>65</v>
      </c>
      <c r="J274" s="105">
        <v>14</v>
      </c>
      <c r="K274" s="105">
        <v>12</v>
      </c>
      <c r="L274" s="105">
        <v>26</v>
      </c>
      <c r="M274" s="105">
        <v>14</v>
      </c>
      <c r="N274" s="105">
        <v>12</v>
      </c>
      <c r="O274" s="105">
        <v>26</v>
      </c>
      <c r="P274" s="105">
        <v>1</v>
      </c>
      <c r="Q274" s="105">
        <v>11</v>
      </c>
      <c r="R274" s="105">
        <v>14</v>
      </c>
      <c r="S274" s="105">
        <v>25</v>
      </c>
      <c r="T274" s="105">
        <v>1</v>
      </c>
      <c r="U274" s="105">
        <v>9</v>
      </c>
      <c r="V274" s="105">
        <v>10</v>
      </c>
      <c r="W274" s="105">
        <v>19</v>
      </c>
      <c r="X274" s="105">
        <v>1</v>
      </c>
      <c r="Y274" s="105">
        <v>0</v>
      </c>
      <c r="Z274" s="105">
        <v>0</v>
      </c>
      <c r="AA274" s="105">
        <v>0</v>
      </c>
      <c r="AB274" s="105">
        <v>0</v>
      </c>
      <c r="AC274" s="105">
        <v>0</v>
      </c>
      <c r="AD274" s="105">
        <v>0</v>
      </c>
      <c r="AE274" s="105">
        <v>0</v>
      </c>
      <c r="AF274" s="105">
        <v>0</v>
      </c>
      <c r="AG274" s="105">
        <v>34</v>
      </c>
      <c r="AH274" s="105">
        <v>36</v>
      </c>
      <c r="AI274" s="105">
        <v>70</v>
      </c>
      <c r="AJ274" s="105">
        <v>3</v>
      </c>
      <c r="AK274" s="105">
        <v>9</v>
      </c>
      <c r="AL274" s="105">
        <v>8</v>
      </c>
      <c r="AM274" s="105">
        <v>17</v>
      </c>
      <c r="AN274" s="105">
        <v>0</v>
      </c>
      <c r="AO274" s="105">
        <v>0</v>
      </c>
      <c r="AP274" s="105">
        <v>0</v>
      </c>
      <c r="AQ274" s="105">
        <v>1</v>
      </c>
      <c r="AR274" s="105">
        <v>3</v>
      </c>
      <c r="AS274" s="106">
        <v>4</v>
      </c>
    </row>
    <row r="275" spans="1:45" x14ac:dyDescent="0.25">
      <c r="A275" s="103" t="s">
        <v>671</v>
      </c>
      <c r="B275" s="104" t="s">
        <v>672</v>
      </c>
      <c r="C275" s="104" t="s">
        <v>673</v>
      </c>
      <c r="D275" s="104" t="s">
        <v>165</v>
      </c>
      <c r="E275" s="104" t="s">
        <v>615</v>
      </c>
      <c r="F275" s="104" t="s">
        <v>12</v>
      </c>
      <c r="G275" s="104" t="s">
        <v>398</v>
      </c>
      <c r="H275" s="104" t="s">
        <v>399</v>
      </c>
      <c r="I275" s="104" t="s">
        <v>65</v>
      </c>
      <c r="J275" s="105">
        <v>18</v>
      </c>
      <c r="K275" s="105">
        <v>18</v>
      </c>
      <c r="L275" s="105">
        <v>36</v>
      </c>
      <c r="M275" s="105">
        <v>18</v>
      </c>
      <c r="N275" s="105">
        <v>18</v>
      </c>
      <c r="O275" s="105">
        <v>36</v>
      </c>
      <c r="P275" s="105">
        <v>1</v>
      </c>
      <c r="Q275" s="105">
        <v>15</v>
      </c>
      <c r="R275" s="105">
        <v>25</v>
      </c>
      <c r="S275" s="105">
        <v>40</v>
      </c>
      <c r="T275" s="105">
        <v>1</v>
      </c>
      <c r="U275" s="105">
        <v>8</v>
      </c>
      <c r="V275" s="105">
        <v>20</v>
      </c>
      <c r="W275" s="105">
        <v>28</v>
      </c>
      <c r="X275" s="105">
        <v>1</v>
      </c>
      <c r="Y275" s="105">
        <v>0</v>
      </c>
      <c r="Z275" s="105">
        <v>0</v>
      </c>
      <c r="AA275" s="105">
        <v>0</v>
      </c>
      <c r="AB275" s="105">
        <v>0</v>
      </c>
      <c r="AC275" s="105">
        <v>0</v>
      </c>
      <c r="AD275" s="105">
        <v>0</v>
      </c>
      <c r="AE275" s="105">
        <v>0</v>
      </c>
      <c r="AF275" s="105">
        <v>0</v>
      </c>
      <c r="AG275" s="105">
        <v>41</v>
      </c>
      <c r="AH275" s="105">
        <v>63</v>
      </c>
      <c r="AI275" s="105">
        <v>104</v>
      </c>
      <c r="AJ275" s="105">
        <v>3</v>
      </c>
      <c r="AK275" s="105">
        <v>15</v>
      </c>
      <c r="AL275" s="105">
        <v>12</v>
      </c>
      <c r="AM275" s="105">
        <v>27</v>
      </c>
      <c r="AN275" s="105">
        <v>0</v>
      </c>
      <c r="AO275" s="105">
        <v>0</v>
      </c>
      <c r="AP275" s="105">
        <v>0</v>
      </c>
      <c r="AQ275" s="105">
        <v>2</v>
      </c>
      <c r="AR275" s="105">
        <v>2</v>
      </c>
      <c r="AS275" s="106">
        <v>4</v>
      </c>
    </row>
    <row r="276" spans="1:45" x14ac:dyDescent="0.25">
      <c r="A276" s="103" t="s">
        <v>340</v>
      </c>
      <c r="B276" s="104" t="s">
        <v>674</v>
      </c>
      <c r="C276" s="104" t="s">
        <v>675</v>
      </c>
      <c r="D276" s="104" t="s">
        <v>170</v>
      </c>
      <c r="E276" s="104" t="s">
        <v>615</v>
      </c>
      <c r="F276" s="104" t="s">
        <v>12</v>
      </c>
      <c r="G276" s="104" t="s">
        <v>398</v>
      </c>
      <c r="H276" s="104" t="s">
        <v>399</v>
      </c>
      <c r="I276" s="104" t="s">
        <v>65</v>
      </c>
      <c r="J276" s="105">
        <v>10</v>
      </c>
      <c r="K276" s="105">
        <v>10</v>
      </c>
      <c r="L276" s="105">
        <v>20</v>
      </c>
      <c r="M276" s="105">
        <v>10</v>
      </c>
      <c r="N276" s="105">
        <v>10</v>
      </c>
      <c r="O276" s="105">
        <v>20</v>
      </c>
      <c r="P276" s="105">
        <v>1</v>
      </c>
      <c r="Q276" s="105">
        <v>10</v>
      </c>
      <c r="R276" s="105">
        <v>9</v>
      </c>
      <c r="S276" s="105">
        <v>19</v>
      </c>
      <c r="T276" s="105">
        <v>1</v>
      </c>
      <c r="U276" s="105">
        <v>7</v>
      </c>
      <c r="V276" s="105">
        <v>6</v>
      </c>
      <c r="W276" s="105">
        <v>13</v>
      </c>
      <c r="X276" s="105">
        <v>1</v>
      </c>
      <c r="Y276" s="105">
        <v>0</v>
      </c>
      <c r="Z276" s="105">
        <v>0</v>
      </c>
      <c r="AA276" s="105">
        <v>0</v>
      </c>
      <c r="AB276" s="105">
        <v>0</v>
      </c>
      <c r="AC276" s="105">
        <v>0</v>
      </c>
      <c r="AD276" s="105">
        <v>0</v>
      </c>
      <c r="AE276" s="105">
        <v>0</v>
      </c>
      <c r="AF276" s="105">
        <v>0</v>
      </c>
      <c r="AG276" s="105">
        <v>27</v>
      </c>
      <c r="AH276" s="105">
        <v>25</v>
      </c>
      <c r="AI276" s="105">
        <v>52</v>
      </c>
      <c r="AJ276" s="105">
        <v>3</v>
      </c>
      <c r="AK276" s="105">
        <v>7</v>
      </c>
      <c r="AL276" s="105">
        <v>3</v>
      </c>
      <c r="AM276" s="105">
        <v>10</v>
      </c>
      <c r="AN276" s="105">
        <v>0</v>
      </c>
      <c r="AO276" s="105">
        <v>0</v>
      </c>
      <c r="AP276" s="105">
        <v>0</v>
      </c>
      <c r="AQ276" s="105">
        <v>1</v>
      </c>
      <c r="AR276" s="105">
        <v>2</v>
      </c>
      <c r="AS276" s="106">
        <v>3</v>
      </c>
    </row>
    <row r="277" spans="1:45" x14ac:dyDescent="0.25">
      <c r="A277" s="103" t="s">
        <v>676</v>
      </c>
      <c r="B277" s="104" t="s">
        <v>677</v>
      </c>
      <c r="C277" s="104" t="s">
        <v>678</v>
      </c>
      <c r="D277" s="104" t="s">
        <v>170</v>
      </c>
      <c r="E277" s="104" t="s">
        <v>615</v>
      </c>
      <c r="F277" s="104" t="s">
        <v>12</v>
      </c>
      <c r="G277" s="104" t="s">
        <v>398</v>
      </c>
      <c r="H277" s="104" t="s">
        <v>399</v>
      </c>
      <c r="I277" s="104" t="s">
        <v>65</v>
      </c>
      <c r="J277" s="105">
        <v>7</v>
      </c>
      <c r="K277" s="105">
        <v>4</v>
      </c>
      <c r="L277" s="105">
        <v>11</v>
      </c>
      <c r="M277" s="105">
        <v>7</v>
      </c>
      <c r="N277" s="105">
        <v>5</v>
      </c>
      <c r="O277" s="105">
        <v>12</v>
      </c>
      <c r="P277" s="105">
        <v>1</v>
      </c>
      <c r="Q277" s="105">
        <v>5</v>
      </c>
      <c r="R277" s="105">
        <v>6</v>
      </c>
      <c r="S277" s="105">
        <v>11</v>
      </c>
      <c r="T277" s="105">
        <v>1</v>
      </c>
      <c r="U277" s="105">
        <v>4</v>
      </c>
      <c r="V277" s="105">
        <v>5</v>
      </c>
      <c r="W277" s="105">
        <v>9</v>
      </c>
      <c r="X277" s="105">
        <v>1</v>
      </c>
      <c r="Y277" s="105">
        <v>0</v>
      </c>
      <c r="Z277" s="105">
        <v>0</v>
      </c>
      <c r="AA277" s="105">
        <v>0</v>
      </c>
      <c r="AB277" s="105">
        <v>0</v>
      </c>
      <c r="AC277" s="105">
        <v>0</v>
      </c>
      <c r="AD277" s="105">
        <v>0</v>
      </c>
      <c r="AE277" s="105">
        <v>0</v>
      </c>
      <c r="AF277" s="105">
        <v>0</v>
      </c>
      <c r="AG277" s="105">
        <v>16</v>
      </c>
      <c r="AH277" s="105">
        <v>16</v>
      </c>
      <c r="AI277" s="105">
        <v>32</v>
      </c>
      <c r="AJ277" s="105">
        <v>3</v>
      </c>
      <c r="AK277" s="105">
        <v>0</v>
      </c>
      <c r="AL277" s="105">
        <v>11</v>
      </c>
      <c r="AM277" s="105">
        <v>11</v>
      </c>
      <c r="AN277" s="105">
        <v>0</v>
      </c>
      <c r="AO277" s="105">
        <v>0</v>
      </c>
      <c r="AP277" s="105">
        <v>0</v>
      </c>
      <c r="AQ277" s="105">
        <v>1</v>
      </c>
      <c r="AR277" s="105">
        <v>3</v>
      </c>
      <c r="AS277" s="106">
        <v>4</v>
      </c>
    </row>
    <row r="278" spans="1:45" x14ac:dyDescent="0.25">
      <c r="A278" s="103" t="s">
        <v>181</v>
      </c>
      <c r="B278" s="104" t="s">
        <v>679</v>
      </c>
      <c r="C278" s="104" t="s">
        <v>680</v>
      </c>
      <c r="D278" s="104" t="s">
        <v>170</v>
      </c>
      <c r="E278" s="104" t="s">
        <v>615</v>
      </c>
      <c r="F278" s="104" t="s">
        <v>12</v>
      </c>
      <c r="G278" s="104" t="s">
        <v>398</v>
      </c>
      <c r="H278" s="104" t="s">
        <v>399</v>
      </c>
      <c r="I278" s="104" t="s">
        <v>65</v>
      </c>
      <c r="J278" s="105">
        <v>7</v>
      </c>
      <c r="K278" s="105">
        <v>15</v>
      </c>
      <c r="L278" s="105">
        <v>22</v>
      </c>
      <c r="M278" s="105">
        <v>7</v>
      </c>
      <c r="N278" s="105">
        <v>15</v>
      </c>
      <c r="O278" s="105">
        <v>22</v>
      </c>
      <c r="P278" s="105">
        <v>1</v>
      </c>
      <c r="Q278" s="105">
        <v>9</v>
      </c>
      <c r="R278" s="105">
        <v>8</v>
      </c>
      <c r="S278" s="105">
        <v>17</v>
      </c>
      <c r="T278" s="105">
        <v>1</v>
      </c>
      <c r="U278" s="105">
        <v>6</v>
      </c>
      <c r="V278" s="105">
        <v>8</v>
      </c>
      <c r="W278" s="105">
        <v>14</v>
      </c>
      <c r="X278" s="105">
        <v>1</v>
      </c>
      <c r="Y278" s="105">
        <v>0</v>
      </c>
      <c r="Z278" s="105">
        <v>0</v>
      </c>
      <c r="AA278" s="105">
        <v>0</v>
      </c>
      <c r="AB278" s="105">
        <v>0</v>
      </c>
      <c r="AC278" s="105">
        <v>0</v>
      </c>
      <c r="AD278" s="105">
        <v>0</v>
      </c>
      <c r="AE278" s="105">
        <v>0</v>
      </c>
      <c r="AF278" s="105">
        <v>0</v>
      </c>
      <c r="AG278" s="105">
        <v>22</v>
      </c>
      <c r="AH278" s="105">
        <v>31</v>
      </c>
      <c r="AI278" s="105">
        <v>53</v>
      </c>
      <c r="AJ278" s="105">
        <v>3</v>
      </c>
      <c r="AK278" s="105">
        <v>5</v>
      </c>
      <c r="AL278" s="105">
        <v>15</v>
      </c>
      <c r="AM278" s="105">
        <v>20</v>
      </c>
      <c r="AN278" s="105">
        <v>0</v>
      </c>
      <c r="AO278" s="105">
        <v>0</v>
      </c>
      <c r="AP278" s="105">
        <v>0</v>
      </c>
      <c r="AQ278" s="105">
        <v>2</v>
      </c>
      <c r="AR278" s="105">
        <v>4</v>
      </c>
      <c r="AS278" s="106">
        <v>6</v>
      </c>
    </row>
    <row r="279" spans="1:45" x14ac:dyDescent="0.25">
      <c r="A279" s="103" t="s">
        <v>181</v>
      </c>
      <c r="B279" s="104" t="s">
        <v>681</v>
      </c>
      <c r="C279" s="104" t="s">
        <v>682</v>
      </c>
      <c r="D279" s="104" t="s">
        <v>170</v>
      </c>
      <c r="E279" s="104" t="s">
        <v>615</v>
      </c>
      <c r="F279" s="104" t="s">
        <v>12</v>
      </c>
      <c r="G279" s="104" t="s">
        <v>398</v>
      </c>
      <c r="H279" s="104" t="s">
        <v>399</v>
      </c>
      <c r="I279" s="104" t="s">
        <v>65</v>
      </c>
      <c r="J279" s="105">
        <v>13</v>
      </c>
      <c r="K279" s="105">
        <v>21</v>
      </c>
      <c r="L279" s="105">
        <v>34</v>
      </c>
      <c r="M279" s="105">
        <v>13</v>
      </c>
      <c r="N279" s="105">
        <v>21</v>
      </c>
      <c r="O279" s="105">
        <v>34</v>
      </c>
      <c r="P279" s="105">
        <v>1</v>
      </c>
      <c r="Q279" s="105">
        <v>15</v>
      </c>
      <c r="R279" s="105">
        <v>17</v>
      </c>
      <c r="S279" s="105">
        <v>32</v>
      </c>
      <c r="T279" s="105">
        <v>1</v>
      </c>
      <c r="U279" s="105">
        <v>18</v>
      </c>
      <c r="V279" s="105">
        <v>24</v>
      </c>
      <c r="W279" s="105">
        <v>42</v>
      </c>
      <c r="X279" s="105">
        <v>1</v>
      </c>
      <c r="Y279" s="105">
        <v>0</v>
      </c>
      <c r="Z279" s="105">
        <v>0</v>
      </c>
      <c r="AA279" s="105">
        <v>0</v>
      </c>
      <c r="AB279" s="105">
        <v>0</v>
      </c>
      <c r="AC279" s="105">
        <v>0</v>
      </c>
      <c r="AD279" s="105">
        <v>0</v>
      </c>
      <c r="AE279" s="105">
        <v>0</v>
      </c>
      <c r="AF279" s="105">
        <v>0</v>
      </c>
      <c r="AG279" s="105">
        <v>46</v>
      </c>
      <c r="AH279" s="105">
        <v>62</v>
      </c>
      <c r="AI279" s="105">
        <v>108</v>
      </c>
      <c r="AJ279" s="105">
        <v>3</v>
      </c>
      <c r="AK279" s="105">
        <v>11</v>
      </c>
      <c r="AL279" s="105">
        <v>20</v>
      </c>
      <c r="AM279" s="105">
        <v>31</v>
      </c>
      <c r="AN279" s="105">
        <v>0</v>
      </c>
      <c r="AO279" s="105">
        <v>0</v>
      </c>
      <c r="AP279" s="105">
        <v>0</v>
      </c>
      <c r="AQ279" s="105">
        <v>3</v>
      </c>
      <c r="AR279" s="105">
        <v>3</v>
      </c>
      <c r="AS279" s="106">
        <v>6</v>
      </c>
    </row>
    <row r="280" spans="1:45" x14ac:dyDescent="0.25">
      <c r="A280" s="103" t="s">
        <v>683</v>
      </c>
      <c r="B280" s="104" t="s">
        <v>684</v>
      </c>
      <c r="C280" s="104" t="s">
        <v>685</v>
      </c>
      <c r="D280" s="104" t="s">
        <v>165</v>
      </c>
      <c r="E280" s="104" t="s">
        <v>615</v>
      </c>
      <c r="F280" s="104" t="s">
        <v>12</v>
      </c>
      <c r="G280" s="104" t="s">
        <v>398</v>
      </c>
      <c r="H280" s="104" t="s">
        <v>399</v>
      </c>
      <c r="I280" s="104" t="s">
        <v>65</v>
      </c>
      <c r="J280" s="105">
        <v>4</v>
      </c>
      <c r="K280" s="105">
        <v>5</v>
      </c>
      <c r="L280" s="105">
        <v>9</v>
      </c>
      <c r="M280" s="105">
        <v>4</v>
      </c>
      <c r="N280" s="105">
        <v>5</v>
      </c>
      <c r="O280" s="105">
        <v>9</v>
      </c>
      <c r="P280" s="105">
        <v>1</v>
      </c>
      <c r="Q280" s="105">
        <v>5</v>
      </c>
      <c r="R280" s="105">
        <v>3</v>
      </c>
      <c r="S280" s="105">
        <v>8</v>
      </c>
      <c r="T280" s="105">
        <v>1</v>
      </c>
      <c r="U280" s="105">
        <v>4</v>
      </c>
      <c r="V280" s="105">
        <v>3</v>
      </c>
      <c r="W280" s="105">
        <v>7</v>
      </c>
      <c r="X280" s="105">
        <v>1</v>
      </c>
      <c r="Y280" s="105">
        <v>0</v>
      </c>
      <c r="Z280" s="105">
        <v>0</v>
      </c>
      <c r="AA280" s="105">
        <v>0</v>
      </c>
      <c r="AB280" s="105">
        <v>0</v>
      </c>
      <c r="AC280" s="105">
        <v>0</v>
      </c>
      <c r="AD280" s="105">
        <v>0</v>
      </c>
      <c r="AE280" s="105">
        <v>0</v>
      </c>
      <c r="AF280" s="105">
        <v>0</v>
      </c>
      <c r="AG280" s="105">
        <v>13</v>
      </c>
      <c r="AH280" s="105">
        <v>11</v>
      </c>
      <c r="AI280" s="105">
        <v>24</v>
      </c>
      <c r="AJ280" s="105">
        <v>3</v>
      </c>
      <c r="AK280" s="105">
        <v>0</v>
      </c>
      <c r="AL280" s="105">
        <v>3</v>
      </c>
      <c r="AM280" s="105">
        <v>3</v>
      </c>
      <c r="AN280" s="105">
        <v>0</v>
      </c>
      <c r="AO280" s="105">
        <v>0</v>
      </c>
      <c r="AP280" s="105">
        <v>0</v>
      </c>
      <c r="AQ280" s="105">
        <v>3</v>
      </c>
      <c r="AR280" s="105">
        <v>0</v>
      </c>
      <c r="AS280" s="106">
        <v>3</v>
      </c>
    </row>
    <row r="281" spans="1:45" x14ac:dyDescent="0.25">
      <c r="A281" s="103" t="s">
        <v>299</v>
      </c>
      <c r="B281" s="104" t="s">
        <v>686</v>
      </c>
      <c r="C281" s="104" t="s">
        <v>687</v>
      </c>
      <c r="D281" s="104" t="s">
        <v>170</v>
      </c>
      <c r="E281" s="104" t="s">
        <v>615</v>
      </c>
      <c r="F281" s="104" t="s">
        <v>12</v>
      </c>
      <c r="G281" s="104" t="s">
        <v>398</v>
      </c>
      <c r="H281" s="104" t="s">
        <v>399</v>
      </c>
      <c r="I281" s="104" t="s">
        <v>65</v>
      </c>
      <c r="J281" s="105">
        <v>5</v>
      </c>
      <c r="K281" s="105">
        <v>4</v>
      </c>
      <c r="L281" s="105">
        <v>9</v>
      </c>
      <c r="M281" s="105">
        <v>5</v>
      </c>
      <c r="N281" s="105">
        <v>4</v>
      </c>
      <c r="O281" s="105">
        <v>9</v>
      </c>
      <c r="P281" s="105">
        <v>1</v>
      </c>
      <c r="Q281" s="105">
        <v>3</v>
      </c>
      <c r="R281" s="105">
        <v>4</v>
      </c>
      <c r="S281" s="105">
        <v>7</v>
      </c>
      <c r="T281" s="105">
        <v>1</v>
      </c>
      <c r="U281" s="105">
        <v>2</v>
      </c>
      <c r="V281" s="105">
        <v>5</v>
      </c>
      <c r="W281" s="105">
        <v>7</v>
      </c>
      <c r="X281" s="105">
        <v>1</v>
      </c>
      <c r="Y281" s="105">
        <v>0</v>
      </c>
      <c r="Z281" s="105">
        <v>0</v>
      </c>
      <c r="AA281" s="105">
        <v>0</v>
      </c>
      <c r="AB281" s="105">
        <v>0</v>
      </c>
      <c r="AC281" s="105">
        <v>0</v>
      </c>
      <c r="AD281" s="105">
        <v>0</v>
      </c>
      <c r="AE281" s="105">
        <v>0</v>
      </c>
      <c r="AF281" s="105">
        <v>0</v>
      </c>
      <c r="AG281" s="105">
        <v>10</v>
      </c>
      <c r="AH281" s="105">
        <v>13</v>
      </c>
      <c r="AI281" s="105">
        <v>23</v>
      </c>
      <c r="AJ281" s="105">
        <v>3</v>
      </c>
      <c r="AK281" s="105">
        <v>4</v>
      </c>
      <c r="AL281" s="105">
        <v>5</v>
      </c>
      <c r="AM281" s="105">
        <v>9</v>
      </c>
      <c r="AN281" s="105">
        <v>0</v>
      </c>
      <c r="AO281" s="105">
        <v>0</v>
      </c>
      <c r="AP281" s="105">
        <v>0</v>
      </c>
      <c r="AQ281" s="105">
        <v>1</v>
      </c>
      <c r="AR281" s="105">
        <v>2</v>
      </c>
      <c r="AS281" s="106">
        <v>3</v>
      </c>
    </row>
    <row r="282" spans="1:45" x14ac:dyDescent="0.25">
      <c r="A282" s="103" t="s">
        <v>216</v>
      </c>
      <c r="B282" s="104" t="s">
        <v>688</v>
      </c>
      <c r="C282" s="104" t="s">
        <v>689</v>
      </c>
      <c r="D282" s="104" t="s">
        <v>170</v>
      </c>
      <c r="E282" s="104" t="s">
        <v>615</v>
      </c>
      <c r="F282" s="104" t="s">
        <v>12</v>
      </c>
      <c r="G282" s="104" t="s">
        <v>398</v>
      </c>
      <c r="H282" s="104" t="s">
        <v>399</v>
      </c>
      <c r="I282" s="104" t="s">
        <v>65</v>
      </c>
      <c r="J282" s="105">
        <v>4</v>
      </c>
      <c r="K282" s="105">
        <v>5</v>
      </c>
      <c r="L282" s="105">
        <v>9</v>
      </c>
      <c r="M282" s="105">
        <v>4</v>
      </c>
      <c r="N282" s="105">
        <v>5</v>
      </c>
      <c r="O282" s="105">
        <v>9</v>
      </c>
      <c r="P282" s="105">
        <v>1</v>
      </c>
      <c r="Q282" s="105">
        <v>8</v>
      </c>
      <c r="R282" s="105">
        <v>6</v>
      </c>
      <c r="S282" s="105">
        <v>14</v>
      </c>
      <c r="T282" s="105">
        <v>1</v>
      </c>
      <c r="U282" s="105">
        <v>4</v>
      </c>
      <c r="V282" s="105">
        <v>1</v>
      </c>
      <c r="W282" s="105">
        <v>5</v>
      </c>
      <c r="X282" s="105">
        <v>1</v>
      </c>
      <c r="Y282" s="105">
        <v>0</v>
      </c>
      <c r="Z282" s="105">
        <v>0</v>
      </c>
      <c r="AA282" s="105">
        <v>0</v>
      </c>
      <c r="AB282" s="105">
        <v>0</v>
      </c>
      <c r="AC282" s="105">
        <v>0</v>
      </c>
      <c r="AD282" s="105">
        <v>0</v>
      </c>
      <c r="AE282" s="105">
        <v>0</v>
      </c>
      <c r="AF282" s="105">
        <v>0</v>
      </c>
      <c r="AG282" s="105">
        <v>16</v>
      </c>
      <c r="AH282" s="105">
        <v>12</v>
      </c>
      <c r="AI282" s="105">
        <v>28</v>
      </c>
      <c r="AJ282" s="105">
        <v>3</v>
      </c>
      <c r="AK282" s="105">
        <v>0</v>
      </c>
      <c r="AL282" s="105">
        <v>2</v>
      </c>
      <c r="AM282" s="105">
        <v>2</v>
      </c>
      <c r="AN282" s="105">
        <v>0</v>
      </c>
      <c r="AO282" s="105">
        <v>0</v>
      </c>
      <c r="AP282" s="105">
        <v>0</v>
      </c>
      <c r="AQ282" s="105">
        <v>3</v>
      </c>
      <c r="AR282" s="105">
        <v>0</v>
      </c>
      <c r="AS282" s="106">
        <v>3</v>
      </c>
    </row>
    <row r="283" spans="1:45" x14ac:dyDescent="0.25">
      <c r="A283" s="103" t="s">
        <v>296</v>
      </c>
      <c r="B283" s="104" t="s">
        <v>690</v>
      </c>
      <c r="C283" s="104" t="s">
        <v>691</v>
      </c>
      <c r="D283" s="104" t="s">
        <v>170</v>
      </c>
      <c r="E283" s="104" t="s">
        <v>615</v>
      </c>
      <c r="F283" s="104" t="s">
        <v>12</v>
      </c>
      <c r="G283" s="104" t="s">
        <v>398</v>
      </c>
      <c r="H283" s="104" t="s">
        <v>399</v>
      </c>
      <c r="I283" s="104" t="s">
        <v>65</v>
      </c>
      <c r="J283" s="105">
        <v>3</v>
      </c>
      <c r="K283" s="105">
        <v>6</v>
      </c>
      <c r="L283" s="105">
        <v>9</v>
      </c>
      <c r="M283" s="105">
        <v>3</v>
      </c>
      <c r="N283" s="105">
        <v>6</v>
      </c>
      <c r="O283" s="105">
        <v>9</v>
      </c>
      <c r="P283" s="105">
        <v>1</v>
      </c>
      <c r="Q283" s="105">
        <v>3</v>
      </c>
      <c r="R283" s="105">
        <v>3</v>
      </c>
      <c r="S283" s="105">
        <v>6</v>
      </c>
      <c r="T283" s="105">
        <v>1</v>
      </c>
      <c r="U283" s="105">
        <v>2</v>
      </c>
      <c r="V283" s="105">
        <v>5</v>
      </c>
      <c r="W283" s="105">
        <v>7</v>
      </c>
      <c r="X283" s="105">
        <v>1</v>
      </c>
      <c r="Y283" s="105">
        <v>0</v>
      </c>
      <c r="Z283" s="105">
        <v>0</v>
      </c>
      <c r="AA283" s="105">
        <v>0</v>
      </c>
      <c r="AB283" s="105">
        <v>0</v>
      </c>
      <c r="AC283" s="105">
        <v>0</v>
      </c>
      <c r="AD283" s="105">
        <v>0</v>
      </c>
      <c r="AE283" s="105">
        <v>0</v>
      </c>
      <c r="AF283" s="105">
        <v>0</v>
      </c>
      <c r="AG283" s="105">
        <v>8</v>
      </c>
      <c r="AH283" s="105">
        <v>14</v>
      </c>
      <c r="AI283" s="105">
        <v>22</v>
      </c>
      <c r="AJ283" s="105">
        <v>3</v>
      </c>
      <c r="AK283" s="105">
        <v>4</v>
      </c>
      <c r="AL283" s="105">
        <v>4</v>
      </c>
      <c r="AM283" s="105">
        <v>8</v>
      </c>
      <c r="AN283" s="105">
        <v>0</v>
      </c>
      <c r="AO283" s="105">
        <v>0</v>
      </c>
      <c r="AP283" s="105">
        <v>0</v>
      </c>
      <c r="AQ283" s="105">
        <v>1</v>
      </c>
      <c r="AR283" s="105">
        <v>2</v>
      </c>
      <c r="AS283" s="106">
        <v>3</v>
      </c>
    </row>
    <row r="284" spans="1:45" x14ac:dyDescent="0.25">
      <c r="A284" s="103" t="s">
        <v>543</v>
      </c>
      <c r="B284" s="104" t="s">
        <v>692</v>
      </c>
      <c r="C284" s="104" t="s">
        <v>693</v>
      </c>
      <c r="D284" s="104" t="s">
        <v>170</v>
      </c>
      <c r="E284" s="104" t="s">
        <v>615</v>
      </c>
      <c r="F284" s="104" t="s">
        <v>12</v>
      </c>
      <c r="G284" s="104" t="s">
        <v>398</v>
      </c>
      <c r="H284" s="104" t="s">
        <v>399</v>
      </c>
      <c r="I284" s="104" t="s">
        <v>65</v>
      </c>
      <c r="J284" s="105">
        <v>10</v>
      </c>
      <c r="K284" s="105">
        <v>7</v>
      </c>
      <c r="L284" s="105">
        <v>17</v>
      </c>
      <c r="M284" s="105">
        <v>10</v>
      </c>
      <c r="N284" s="105">
        <v>7</v>
      </c>
      <c r="O284" s="105">
        <v>17</v>
      </c>
      <c r="P284" s="105">
        <v>1</v>
      </c>
      <c r="Q284" s="105">
        <v>6</v>
      </c>
      <c r="R284" s="105">
        <v>10</v>
      </c>
      <c r="S284" s="105">
        <v>16</v>
      </c>
      <c r="T284" s="105">
        <v>1</v>
      </c>
      <c r="U284" s="105">
        <v>7</v>
      </c>
      <c r="V284" s="105">
        <v>6</v>
      </c>
      <c r="W284" s="105">
        <v>13</v>
      </c>
      <c r="X284" s="105">
        <v>1</v>
      </c>
      <c r="Y284" s="105">
        <v>0</v>
      </c>
      <c r="Z284" s="105">
        <v>0</v>
      </c>
      <c r="AA284" s="105">
        <v>0</v>
      </c>
      <c r="AB284" s="105">
        <v>0</v>
      </c>
      <c r="AC284" s="105">
        <v>0</v>
      </c>
      <c r="AD284" s="105">
        <v>0</v>
      </c>
      <c r="AE284" s="105">
        <v>0</v>
      </c>
      <c r="AF284" s="105">
        <v>0</v>
      </c>
      <c r="AG284" s="105">
        <v>23</v>
      </c>
      <c r="AH284" s="105">
        <v>23</v>
      </c>
      <c r="AI284" s="105">
        <v>46</v>
      </c>
      <c r="AJ284" s="105">
        <v>3</v>
      </c>
      <c r="AK284" s="105">
        <v>2</v>
      </c>
      <c r="AL284" s="105">
        <v>8</v>
      </c>
      <c r="AM284" s="105">
        <v>10</v>
      </c>
      <c r="AN284" s="105">
        <v>0</v>
      </c>
      <c r="AO284" s="105">
        <v>0</v>
      </c>
      <c r="AP284" s="105">
        <v>0</v>
      </c>
      <c r="AQ284" s="105">
        <v>1</v>
      </c>
      <c r="AR284" s="105">
        <v>2</v>
      </c>
      <c r="AS284" s="106">
        <v>3</v>
      </c>
    </row>
    <row r="285" spans="1:45" x14ac:dyDescent="0.25">
      <c r="A285" s="103" t="s">
        <v>624</v>
      </c>
      <c r="B285" s="104" t="s">
        <v>694</v>
      </c>
      <c r="C285" s="104" t="s">
        <v>695</v>
      </c>
      <c r="D285" s="104" t="s">
        <v>170</v>
      </c>
      <c r="E285" s="104" t="s">
        <v>615</v>
      </c>
      <c r="F285" s="104" t="s">
        <v>12</v>
      </c>
      <c r="G285" s="104" t="s">
        <v>398</v>
      </c>
      <c r="H285" s="104" t="s">
        <v>399</v>
      </c>
      <c r="I285" s="104" t="s">
        <v>65</v>
      </c>
      <c r="J285" s="105">
        <v>28</v>
      </c>
      <c r="K285" s="105">
        <v>30</v>
      </c>
      <c r="L285" s="105">
        <v>58</v>
      </c>
      <c r="M285" s="105">
        <v>28</v>
      </c>
      <c r="N285" s="105">
        <v>30</v>
      </c>
      <c r="O285" s="105">
        <v>58</v>
      </c>
      <c r="P285" s="105">
        <v>2</v>
      </c>
      <c r="Q285" s="105">
        <v>32</v>
      </c>
      <c r="R285" s="105">
        <v>25</v>
      </c>
      <c r="S285" s="105">
        <v>57</v>
      </c>
      <c r="T285" s="105">
        <v>2</v>
      </c>
      <c r="U285" s="105">
        <v>17</v>
      </c>
      <c r="V285" s="105">
        <v>22</v>
      </c>
      <c r="W285" s="105">
        <v>39</v>
      </c>
      <c r="X285" s="105">
        <v>1</v>
      </c>
      <c r="Y285" s="105">
        <v>0</v>
      </c>
      <c r="Z285" s="105">
        <v>0</v>
      </c>
      <c r="AA285" s="105">
        <v>0</v>
      </c>
      <c r="AB285" s="105">
        <v>0</v>
      </c>
      <c r="AC285" s="105">
        <v>0</v>
      </c>
      <c r="AD285" s="105">
        <v>0</v>
      </c>
      <c r="AE285" s="105">
        <v>0</v>
      </c>
      <c r="AF285" s="105">
        <v>0</v>
      </c>
      <c r="AG285" s="105">
        <v>77</v>
      </c>
      <c r="AH285" s="105">
        <v>77</v>
      </c>
      <c r="AI285" s="105">
        <v>154</v>
      </c>
      <c r="AJ285" s="105">
        <v>5</v>
      </c>
      <c r="AK285" s="105">
        <v>14</v>
      </c>
      <c r="AL285" s="105">
        <v>17</v>
      </c>
      <c r="AM285" s="105">
        <v>31</v>
      </c>
      <c r="AN285" s="105">
        <v>0</v>
      </c>
      <c r="AO285" s="105">
        <v>0</v>
      </c>
      <c r="AP285" s="105">
        <v>0</v>
      </c>
      <c r="AQ285" s="105">
        <v>3</v>
      </c>
      <c r="AR285" s="105">
        <v>3</v>
      </c>
      <c r="AS285" s="106">
        <v>6</v>
      </c>
    </row>
    <row r="286" spans="1:45" x14ac:dyDescent="0.25">
      <c r="A286" s="103" t="s">
        <v>313</v>
      </c>
      <c r="B286" s="104" t="s">
        <v>696</v>
      </c>
      <c r="C286" s="104" t="s">
        <v>697</v>
      </c>
      <c r="D286" s="104" t="s">
        <v>170</v>
      </c>
      <c r="E286" s="104" t="s">
        <v>615</v>
      </c>
      <c r="F286" s="104" t="s">
        <v>12</v>
      </c>
      <c r="G286" s="104" t="s">
        <v>398</v>
      </c>
      <c r="H286" s="104" t="s">
        <v>399</v>
      </c>
      <c r="I286" s="104" t="s">
        <v>65</v>
      </c>
      <c r="J286" s="105">
        <v>1</v>
      </c>
      <c r="K286" s="105">
        <v>3</v>
      </c>
      <c r="L286" s="105">
        <v>4</v>
      </c>
      <c r="M286" s="105">
        <v>1</v>
      </c>
      <c r="N286" s="105">
        <v>3</v>
      </c>
      <c r="O286" s="105">
        <v>4</v>
      </c>
      <c r="P286" s="105">
        <v>1</v>
      </c>
      <c r="Q286" s="105">
        <v>4</v>
      </c>
      <c r="R286" s="105">
        <v>2</v>
      </c>
      <c r="S286" s="105">
        <v>6</v>
      </c>
      <c r="T286" s="105">
        <v>1</v>
      </c>
      <c r="U286" s="105">
        <v>3</v>
      </c>
      <c r="V286" s="105">
        <v>1</v>
      </c>
      <c r="W286" s="105">
        <v>4</v>
      </c>
      <c r="X286" s="105">
        <v>1</v>
      </c>
      <c r="Y286" s="105">
        <v>0</v>
      </c>
      <c r="Z286" s="105">
        <v>0</v>
      </c>
      <c r="AA286" s="105">
        <v>0</v>
      </c>
      <c r="AB286" s="105">
        <v>0</v>
      </c>
      <c r="AC286" s="105">
        <v>0</v>
      </c>
      <c r="AD286" s="105">
        <v>0</v>
      </c>
      <c r="AE286" s="105">
        <v>0</v>
      </c>
      <c r="AF286" s="105">
        <v>0</v>
      </c>
      <c r="AG286" s="105">
        <v>8</v>
      </c>
      <c r="AH286" s="105">
        <v>6</v>
      </c>
      <c r="AI286" s="105">
        <v>14</v>
      </c>
      <c r="AJ286" s="105">
        <v>3</v>
      </c>
      <c r="AK286" s="105">
        <v>5</v>
      </c>
      <c r="AL286" s="105">
        <v>3</v>
      </c>
      <c r="AM286" s="105">
        <v>8</v>
      </c>
      <c r="AN286" s="105">
        <v>0</v>
      </c>
      <c r="AO286" s="105">
        <v>0</v>
      </c>
      <c r="AP286" s="105">
        <v>0</v>
      </c>
      <c r="AQ286" s="105">
        <v>2</v>
      </c>
      <c r="AR286" s="105">
        <v>1</v>
      </c>
      <c r="AS286" s="106">
        <v>3</v>
      </c>
    </row>
    <row r="287" spans="1:45" x14ac:dyDescent="0.25">
      <c r="A287" s="103" t="s">
        <v>313</v>
      </c>
      <c r="B287" s="104" t="s">
        <v>698</v>
      </c>
      <c r="C287" s="104" t="s">
        <v>699</v>
      </c>
      <c r="D287" s="104" t="s">
        <v>170</v>
      </c>
      <c r="E287" s="104" t="s">
        <v>615</v>
      </c>
      <c r="F287" s="104" t="s">
        <v>12</v>
      </c>
      <c r="G287" s="104" t="s">
        <v>398</v>
      </c>
      <c r="H287" s="104" t="s">
        <v>399</v>
      </c>
      <c r="I287" s="104" t="s">
        <v>65</v>
      </c>
      <c r="J287" s="105">
        <v>4</v>
      </c>
      <c r="K287" s="105">
        <v>3</v>
      </c>
      <c r="L287" s="105">
        <v>7</v>
      </c>
      <c r="M287" s="105">
        <v>4</v>
      </c>
      <c r="N287" s="105">
        <v>3</v>
      </c>
      <c r="O287" s="105">
        <v>7</v>
      </c>
      <c r="P287" s="105">
        <v>1</v>
      </c>
      <c r="Q287" s="105">
        <v>4</v>
      </c>
      <c r="R287" s="105">
        <v>2</v>
      </c>
      <c r="S287" s="105">
        <v>6</v>
      </c>
      <c r="T287" s="105">
        <v>1</v>
      </c>
      <c r="U287" s="105">
        <v>2</v>
      </c>
      <c r="V287" s="105">
        <v>5</v>
      </c>
      <c r="W287" s="105">
        <v>7</v>
      </c>
      <c r="X287" s="105">
        <v>1</v>
      </c>
      <c r="Y287" s="105">
        <v>0</v>
      </c>
      <c r="Z287" s="105">
        <v>0</v>
      </c>
      <c r="AA287" s="105">
        <v>0</v>
      </c>
      <c r="AB287" s="105">
        <v>0</v>
      </c>
      <c r="AC287" s="105">
        <v>0</v>
      </c>
      <c r="AD287" s="105">
        <v>0</v>
      </c>
      <c r="AE287" s="105">
        <v>0</v>
      </c>
      <c r="AF287" s="105">
        <v>0</v>
      </c>
      <c r="AG287" s="105">
        <v>10</v>
      </c>
      <c r="AH287" s="105">
        <v>10</v>
      </c>
      <c r="AI287" s="105">
        <v>20</v>
      </c>
      <c r="AJ287" s="105">
        <v>3</v>
      </c>
      <c r="AK287" s="105">
        <v>1</v>
      </c>
      <c r="AL287" s="105">
        <v>0</v>
      </c>
      <c r="AM287" s="105">
        <v>1</v>
      </c>
      <c r="AN287" s="105">
        <v>0</v>
      </c>
      <c r="AO287" s="105">
        <v>0</v>
      </c>
      <c r="AP287" s="105">
        <v>0</v>
      </c>
      <c r="AQ287" s="105">
        <v>2</v>
      </c>
      <c r="AR287" s="105">
        <v>1</v>
      </c>
      <c r="AS287" s="106">
        <v>3</v>
      </c>
    </row>
    <row r="288" spans="1:45" x14ac:dyDescent="0.25">
      <c r="A288" s="103" t="s">
        <v>313</v>
      </c>
      <c r="B288" s="104" t="s">
        <v>700</v>
      </c>
      <c r="C288" s="104" t="s">
        <v>701</v>
      </c>
      <c r="D288" s="104" t="s">
        <v>170</v>
      </c>
      <c r="E288" s="104" t="s">
        <v>615</v>
      </c>
      <c r="F288" s="104" t="s">
        <v>12</v>
      </c>
      <c r="G288" s="104" t="s">
        <v>398</v>
      </c>
      <c r="H288" s="104" t="s">
        <v>399</v>
      </c>
      <c r="I288" s="104" t="s">
        <v>65</v>
      </c>
      <c r="J288" s="105">
        <v>3</v>
      </c>
      <c r="K288" s="105">
        <v>7</v>
      </c>
      <c r="L288" s="105">
        <v>10</v>
      </c>
      <c r="M288" s="105">
        <v>3</v>
      </c>
      <c r="N288" s="105">
        <v>8</v>
      </c>
      <c r="O288" s="105">
        <v>11</v>
      </c>
      <c r="P288" s="105">
        <v>1</v>
      </c>
      <c r="Q288" s="105">
        <v>5</v>
      </c>
      <c r="R288" s="105">
        <v>8</v>
      </c>
      <c r="S288" s="105">
        <v>13</v>
      </c>
      <c r="T288" s="105">
        <v>1</v>
      </c>
      <c r="U288" s="105">
        <v>1</v>
      </c>
      <c r="V288" s="105">
        <v>3</v>
      </c>
      <c r="W288" s="105">
        <v>4</v>
      </c>
      <c r="X288" s="105">
        <v>1</v>
      </c>
      <c r="Y288" s="105">
        <v>0</v>
      </c>
      <c r="Z288" s="105">
        <v>0</v>
      </c>
      <c r="AA288" s="105">
        <v>0</v>
      </c>
      <c r="AB288" s="105">
        <v>0</v>
      </c>
      <c r="AC288" s="105">
        <v>0</v>
      </c>
      <c r="AD288" s="105">
        <v>0</v>
      </c>
      <c r="AE288" s="105">
        <v>0</v>
      </c>
      <c r="AF288" s="105">
        <v>0</v>
      </c>
      <c r="AG288" s="105">
        <v>9</v>
      </c>
      <c r="AH288" s="105">
        <v>19</v>
      </c>
      <c r="AI288" s="105">
        <v>28</v>
      </c>
      <c r="AJ288" s="105">
        <v>3</v>
      </c>
      <c r="AK288" s="105">
        <v>4</v>
      </c>
      <c r="AL288" s="105">
        <v>3</v>
      </c>
      <c r="AM288" s="105">
        <v>7</v>
      </c>
      <c r="AN288" s="105">
        <v>0</v>
      </c>
      <c r="AO288" s="105">
        <v>0</v>
      </c>
      <c r="AP288" s="105">
        <v>0</v>
      </c>
      <c r="AQ288" s="105">
        <v>1</v>
      </c>
      <c r="AR288" s="105">
        <v>2</v>
      </c>
      <c r="AS288" s="106">
        <v>3</v>
      </c>
    </row>
    <row r="289" spans="1:45" x14ac:dyDescent="0.25">
      <c r="A289" s="103" t="s">
        <v>702</v>
      </c>
      <c r="B289" s="104" t="s">
        <v>703</v>
      </c>
      <c r="C289" s="104" t="s">
        <v>704</v>
      </c>
      <c r="D289" s="104" t="s">
        <v>170</v>
      </c>
      <c r="E289" s="104" t="s">
        <v>615</v>
      </c>
      <c r="F289" s="104" t="s">
        <v>12</v>
      </c>
      <c r="G289" s="104" t="s">
        <v>398</v>
      </c>
      <c r="H289" s="104" t="s">
        <v>399</v>
      </c>
      <c r="I289" s="104" t="s">
        <v>65</v>
      </c>
      <c r="J289" s="105">
        <v>17</v>
      </c>
      <c r="K289" s="105">
        <v>20</v>
      </c>
      <c r="L289" s="105">
        <v>37</v>
      </c>
      <c r="M289" s="105">
        <v>17</v>
      </c>
      <c r="N289" s="105">
        <v>20</v>
      </c>
      <c r="O289" s="105">
        <v>37</v>
      </c>
      <c r="P289" s="105">
        <v>1</v>
      </c>
      <c r="Q289" s="105">
        <v>10</v>
      </c>
      <c r="R289" s="105">
        <v>16</v>
      </c>
      <c r="S289" s="105">
        <v>26</v>
      </c>
      <c r="T289" s="105">
        <v>1</v>
      </c>
      <c r="U289" s="105">
        <v>5</v>
      </c>
      <c r="V289" s="105">
        <v>19</v>
      </c>
      <c r="W289" s="105">
        <v>24</v>
      </c>
      <c r="X289" s="105">
        <v>1</v>
      </c>
      <c r="Y289" s="105">
        <v>0</v>
      </c>
      <c r="Z289" s="105">
        <v>0</v>
      </c>
      <c r="AA289" s="105">
        <v>0</v>
      </c>
      <c r="AB289" s="105">
        <v>0</v>
      </c>
      <c r="AC289" s="105">
        <v>0</v>
      </c>
      <c r="AD289" s="105">
        <v>0</v>
      </c>
      <c r="AE289" s="105">
        <v>0</v>
      </c>
      <c r="AF289" s="105">
        <v>0</v>
      </c>
      <c r="AG289" s="105">
        <v>32</v>
      </c>
      <c r="AH289" s="105">
        <v>55</v>
      </c>
      <c r="AI289" s="105">
        <v>87</v>
      </c>
      <c r="AJ289" s="105">
        <v>3</v>
      </c>
      <c r="AK289" s="105">
        <v>0</v>
      </c>
      <c r="AL289" s="105">
        <v>0</v>
      </c>
      <c r="AM289" s="105">
        <v>0</v>
      </c>
      <c r="AN289" s="105">
        <v>0</v>
      </c>
      <c r="AO289" s="105">
        <v>0</v>
      </c>
      <c r="AP289" s="105">
        <v>0</v>
      </c>
      <c r="AQ289" s="105">
        <v>4</v>
      </c>
      <c r="AR289" s="105">
        <v>1</v>
      </c>
      <c r="AS289" s="106">
        <v>5</v>
      </c>
    </row>
    <row r="290" spans="1:45" x14ac:dyDescent="0.25">
      <c r="A290" s="103" t="s">
        <v>263</v>
      </c>
      <c r="B290" s="104" t="s">
        <v>705</v>
      </c>
      <c r="C290" s="104" t="s">
        <v>706</v>
      </c>
      <c r="D290" s="104" t="s">
        <v>170</v>
      </c>
      <c r="E290" s="104" t="s">
        <v>615</v>
      </c>
      <c r="F290" s="104" t="s">
        <v>12</v>
      </c>
      <c r="G290" s="104" t="s">
        <v>398</v>
      </c>
      <c r="H290" s="104" t="s">
        <v>399</v>
      </c>
      <c r="I290" s="104" t="s">
        <v>65</v>
      </c>
      <c r="J290" s="105">
        <v>6</v>
      </c>
      <c r="K290" s="105">
        <v>5</v>
      </c>
      <c r="L290" s="105">
        <v>11</v>
      </c>
      <c r="M290" s="105">
        <v>6</v>
      </c>
      <c r="N290" s="105">
        <v>5</v>
      </c>
      <c r="O290" s="105">
        <v>11</v>
      </c>
      <c r="P290" s="105">
        <v>1</v>
      </c>
      <c r="Q290" s="105">
        <v>4</v>
      </c>
      <c r="R290" s="105">
        <v>4</v>
      </c>
      <c r="S290" s="105">
        <v>8</v>
      </c>
      <c r="T290" s="105">
        <v>1</v>
      </c>
      <c r="U290" s="105">
        <v>4</v>
      </c>
      <c r="V290" s="105">
        <v>9</v>
      </c>
      <c r="W290" s="105">
        <v>13</v>
      </c>
      <c r="X290" s="105">
        <v>1</v>
      </c>
      <c r="Y290" s="105">
        <v>0</v>
      </c>
      <c r="Z290" s="105">
        <v>0</v>
      </c>
      <c r="AA290" s="105">
        <v>0</v>
      </c>
      <c r="AB290" s="105">
        <v>0</v>
      </c>
      <c r="AC290" s="105">
        <v>0</v>
      </c>
      <c r="AD290" s="105">
        <v>0</v>
      </c>
      <c r="AE290" s="105">
        <v>0</v>
      </c>
      <c r="AF290" s="105">
        <v>0</v>
      </c>
      <c r="AG290" s="105">
        <v>14</v>
      </c>
      <c r="AH290" s="105">
        <v>18</v>
      </c>
      <c r="AI290" s="105">
        <v>32</v>
      </c>
      <c r="AJ290" s="105">
        <v>3</v>
      </c>
      <c r="AK290" s="105">
        <v>0</v>
      </c>
      <c r="AL290" s="105">
        <v>0</v>
      </c>
      <c r="AM290" s="105">
        <v>0</v>
      </c>
      <c r="AN290" s="105">
        <v>0</v>
      </c>
      <c r="AO290" s="105">
        <v>0</v>
      </c>
      <c r="AP290" s="105">
        <v>0</v>
      </c>
      <c r="AQ290" s="105">
        <v>2</v>
      </c>
      <c r="AR290" s="105">
        <v>1</v>
      </c>
      <c r="AS290" s="106">
        <v>3</v>
      </c>
    </row>
    <row r="291" spans="1:45" x14ac:dyDescent="0.25">
      <c r="A291" s="103" t="s">
        <v>646</v>
      </c>
      <c r="B291" s="104" t="s">
        <v>707</v>
      </c>
      <c r="C291" s="104" t="s">
        <v>708</v>
      </c>
      <c r="D291" s="104" t="s">
        <v>170</v>
      </c>
      <c r="E291" s="104" t="s">
        <v>615</v>
      </c>
      <c r="F291" s="104" t="s">
        <v>12</v>
      </c>
      <c r="G291" s="104" t="s">
        <v>398</v>
      </c>
      <c r="H291" s="104" t="s">
        <v>399</v>
      </c>
      <c r="I291" s="104" t="s">
        <v>65</v>
      </c>
      <c r="J291" s="105">
        <v>8</v>
      </c>
      <c r="K291" s="105">
        <v>8</v>
      </c>
      <c r="L291" s="105">
        <v>16</v>
      </c>
      <c r="M291" s="105">
        <v>8</v>
      </c>
      <c r="N291" s="105">
        <v>8</v>
      </c>
      <c r="O291" s="105">
        <v>16</v>
      </c>
      <c r="P291" s="105">
        <v>1</v>
      </c>
      <c r="Q291" s="105">
        <v>12</v>
      </c>
      <c r="R291" s="105">
        <v>3</v>
      </c>
      <c r="S291" s="105">
        <v>15</v>
      </c>
      <c r="T291" s="105">
        <v>1</v>
      </c>
      <c r="U291" s="105">
        <v>4</v>
      </c>
      <c r="V291" s="105">
        <v>5</v>
      </c>
      <c r="W291" s="105">
        <v>9</v>
      </c>
      <c r="X291" s="105">
        <v>1</v>
      </c>
      <c r="Y291" s="105">
        <v>0</v>
      </c>
      <c r="Z291" s="105">
        <v>0</v>
      </c>
      <c r="AA291" s="105">
        <v>0</v>
      </c>
      <c r="AB291" s="105">
        <v>0</v>
      </c>
      <c r="AC291" s="105">
        <v>0</v>
      </c>
      <c r="AD291" s="105">
        <v>0</v>
      </c>
      <c r="AE291" s="105">
        <v>0</v>
      </c>
      <c r="AF291" s="105">
        <v>0</v>
      </c>
      <c r="AG291" s="105">
        <v>24</v>
      </c>
      <c r="AH291" s="105">
        <v>16</v>
      </c>
      <c r="AI291" s="105">
        <v>40</v>
      </c>
      <c r="AJ291" s="105">
        <v>3</v>
      </c>
      <c r="AK291" s="105">
        <v>4</v>
      </c>
      <c r="AL291" s="105">
        <v>5</v>
      </c>
      <c r="AM291" s="105">
        <v>9</v>
      </c>
      <c r="AN291" s="105">
        <v>0</v>
      </c>
      <c r="AO291" s="105">
        <v>0</v>
      </c>
      <c r="AP291" s="105">
        <v>0</v>
      </c>
      <c r="AQ291" s="105">
        <v>2</v>
      </c>
      <c r="AR291" s="105">
        <v>1</v>
      </c>
      <c r="AS291" s="106">
        <v>3</v>
      </c>
    </row>
    <row r="292" spans="1:45" x14ac:dyDescent="0.25">
      <c r="A292" s="103" t="s">
        <v>637</v>
      </c>
      <c r="B292" s="104" t="s">
        <v>709</v>
      </c>
      <c r="C292" s="104" t="s">
        <v>710</v>
      </c>
      <c r="D292" s="104" t="s">
        <v>170</v>
      </c>
      <c r="E292" s="104" t="s">
        <v>615</v>
      </c>
      <c r="F292" s="104" t="s">
        <v>12</v>
      </c>
      <c r="G292" s="104" t="s">
        <v>398</v>
      </c>
      <c r="H292" s="104" t="s">
        <v>399</v>
      </c>
      <c r="I292" s="104" t="s">
        <v>65</v>
      </c>
      <c r="J292" s="105">
        <v>3</v>
      </c>
      <c r="K292" s="105">
        <v>6</v>
      </c>
      <c r="L292" s="105">
        <v>9</v>
      </c>
      <c r="M292" s="105">
        <v>3</v>
      </c>
      <c r="N292" s="105">
        <v>6</v>
      </c>
      <c r="O292" s="105">
        <v>9</v>
      </c>
      <c r="P292" s="105">
        <v>1</v>
      </c>
      <c r="Q292" s="105">
        <v>2</v>
      </c>
      <c r="R292" s="105">
        <v>5</v>
      </c>
      <c r="S292" s="105">
        <v>7</v>
      </c>
      <c r="T292" s="105">
        <v>1</v>
      </c>
      <c r="U292" s="105">
        <v>5</v>
      </c>
      <c r="V292" s="105">
        <v>4</v>
      </c>
      <c r="W292" s="105">
        <v>9</v>
      </c>
      <c r="X292" s="105">
        <v>1</v>
      </c>
      <c r="Y292" s="105">
        <v>0</v>
      </c>
      <c r="Z292" s="105">
        <v>0</v>
      </c>
      <c r="AA292" s="105">
        <v>0</v>
      </c>
      <c r="AB292" s="105">
        <v>0</v>
      </c>
      <c r="AC292" s="105">
        <v>0</v>
      </c>
      <c r="AD292" s="105">
        <v>0</v>
      </c>
      <c r="AE292" s="105">
        <v>0</v>
      </c>
      <c r="AF292" s="105">
        <v>0</v>
      </c>
      <c r="AG292" s="105">
        <v>10</v>
      </c>
      <c r="AH292" s="105">
        <v>15</v>
      </c>
      <c r="AI292" s="105">
        <v>25</v>
      </c>
      <c r="AJ292" s="105">
        <v>3</v>
      </c>
      <c r="AK292" s="105">
        <v>2</v>
      </c>
      <c r="AL292" s="105">
        <v>1</v>
      </c>
      <c r="AM292" s="105">
        <v>3</v>
      </c>
      <c r="AN292" s="105">
        <v>0</v>
      </c>
      <c r="AO292" s="105">
        <v>0</v>
      </c>
      <c r="AP292" s="105">
        <v>0</v>
      </c>
      <c r="AQ292" s="105">
        <v>1</v>
      </c>
      <c r="AR292" s="105">
        <v>2</v>
      </c>
      <c r="AS292" s="106">
        <v>3</v>
      </c>
    </row>
    <row r="293" spans="1:45" x14ac:dyDescent="0.25">
      <c r="A293" s="103" t="s">
        <v>711</v>
      </c>
      <c r="B293" s="104" t="s">
        <v>712</v>
      </c>
      <c r="C293" s="104" t="s">
        <v>713</v>
      </c>
      <c r="D293" s="104" t="s">
        <v>170</v>
      </c>
      <c r="E293" s="104" t="s">
        <v>615</v>
      </c>
      <c r="F293" s="104" t="s">
        <v>12</v>
      </c>
      <c r="G293" s="104" t="s">
        <v>398</v>
      </c>
      <c r="H293" s="104" t="s">
        <v>399</v>
      </c>
      <c r="I293" s="104" t="s">
        <v>65</v>
      </c>
      <c r="J293" s="105">
        <v>9</v>
      </c>
      <c r="K293" s="105">
        <v>10</v>
      </c>
      <c r="L293" s="105">
        <v>19</v>
      </c>
      <c r="M293" s="105">
        <v>9</v>
      </c>
      <c r="N293" s="105">
        <v>10</v>
      </c>
      <c r="O293" s="105">
        <v>19</v>
      </c>
      <c r="P293" s="105">
        <v>1</v>
      </c>
      <c r="Q293" s="105">
        <v>6</v>
      </c>
      <c r="R293" s="105">
        <v>10</v>
      </c>
      <c r="S293" s="105">
        <v>16</v>
      </c>
      <c r="T293" s="105">
        <v>1</v>
      </c>
      <c r="U293" s="105">
        <v>3</v>
      </c>
      <c r="V293" s="105">
        <v>6</v>
      </c>
      <c r="W293" s="105">
        <v>9</v>
      </c>
      <c r="X293" s="105">
        <v>1</v>
      </c>
      <c r="Y293" s="105">
        <v>0</v>
      </c>
      <c r="Z293" s="105">
        <v>0</v>
      </c>
      <c r="AA293" s="105">
        <v>0</v>
      </c>
      <c r="AB293" s="105">
        <v>0</v>
      </c>
      <c r="AC293" s="105">
        <v>0</v>
      </c>
      <c r="AD293" s="105">
        <v>0</v>
      </c>
      <c r="AE293" s="105">
        <v>0</v>
      </c>
      <c r="AF293" s="105">
        <v>0</v>
      </c>
      <c r="AG293" s="105">
        <v>18</v>
      </c>
      <c r="AH293" s="105">
        <v>26</v>
      </c>
      <c r="AI293" s="105">
        <v>44</v>
      </c>
      <c r="AJ293" s="105">
        <v>3</v>
      </c>
      <c r="AK293" s="105">
        <v>2</v>
      </c>
      <c r="AL293" s="105">
        <v>6</v>
      </c>
      <c r="AM293" s="105">
        <v>8</v>
      </c>
      <c r="AN293" s="105">
        <v>0</v>
      </c>
      <c r="AO293" s="105">
        <v>0</v>
      </c>
      <c r="AP293" s="105">
        <v>0</v>
      </c>
      <c r="AQ293" s="105">
        <v>2</v>
      </c>
      <c r="AR293" s="105">
        <v>2</v>
      </c>
      <c r="AS293" s="106">
        <v>4</v>
      </c>
    </row>
    <row r="294" spans="1:45" x14ac:dyDescent="0.25">
      <c r="A294" s="103" t="s">
        <v>714</v>
      </c>
      <c r="B294" s="104" t="s">
        <v>715</v>
      </c>
      <c r="C294" s="104" t="s">
        <v>716</v>
      </c>
      <c r="D294" s="104" t="s">
        <v>170</v>
      </c>
      <c r="E294" s="104" t="s">
        <v>615</v>
      </c>
      <c r="F294" s="104" t="s">
        <v>12</v>
      </c>
      <c r="G294" s="104" t="s">
        <v>398</v>
      </c>
      <c r="H294" s="104" t="s">
        <v>399</v>
      </c>
      <c r="I294" s="104" t="s">
        <v>65</v>
      </c>
      <c r="J294" s="105">
        <v>4</v>
      </c>
      <c r="K294" s="105">
        <v>4</v>
      </c>
      <c r="L294" s="105">
        <v>8</v>
      </c>
      <c r="M294" s="105">
        <v>4</v>
      </c>
      <c r="N294" s="105">
        <v>4</v>
      </c>
      <c r="O294" s="105">
        <v>8</v>
      </c>
      <c r="P294" s="105">
        <v>1</v>
      </c>
      <c r="Q294" s="105">
        <v>3</v>
      </c>
      <c r="R294" s="105">
        <v>2</v>
      </c>
      <c r="S294" s="105">
        <v>5</v>
      </c>
      <c r="T294" s="105">
        <v>1</v>
      </c>
      <c r="U294" s="105">
        <v>2</v>
      </c>
      <c r="V294" s="105">
        <v>3</v>
      </c>
      <c r="W294" s="105">
        <v>5</v>
      </c>
      <c r="X294" s="105">
        <v>1</v>
      </c>
      <c r="Y294" s="105">
        <v>0</v>
      </c>
      <c r="Z294" s="105">
        <v>0</v>
      </c>
      <c r="AA294" s="105">
        <v>0</v>
      </c>
      <c r="AB294" s="105">
        <v>0</v>
      </c>
      <c r="AC294" s="105">
        <v>0</v>
      </c>
      <c r="AD294" s="105">
        <v>0</v>
      </c>
      <c r="AE294" s="105">
        <v>0</v>
      </c>
      <c r="AF294" s="105">
        <v>0</v>
      </c>
      <c r="AG294" s="105">
        <v>9</v>
      </c>
      <c r="AH294" s="105">
        <v>9</v>
      </c>
      <c r="AI294" s="105">
        <v>18</v>
      </c>
      <c r="AJ294" s="105">
        <v>3</v>
      </c>
      <c r="AK294" s="105">
        <v>4</v>
      </c>
      <c r="AL294" s="105">
        <v>4</v>
      </c>
      <c r="AM294" s="105">
        <v>8</v>
      </c>
      <c r="AN294" s="105">
        <v>0</v>
      </c>
      <c r="AO294" s="105">
        <v>0</v>
      </c>
      <c r="AP294" s="105">
        <v>0</v>
      </c>
      <c r="AQ294" s="105">
        <v>0</v>
      </c>
      <c r="AR294" s="105">
        <v>2</v>
      </c>
      <c r="AS294" s="106">
        <v>2</v>
      </c>
    </row>
    <row r="295" spans="1:45" x14ac:dyDescent="0.25">
      <c r="A295" s="103" t="s">
        <v>162</v>
      </c>
      <c r="B295" s="104" t="s">
        <v>717</v>
      </c>
      <c r="C295" s="104" t="s">
        <v>718</v>
      </c>
      <c r="D295" s="104" t="s">
        <v>170</v>
      </c>
      <c r="E295" s="104" t="s">
        <v>615</v>
      </c>
      <c r="F295" s="104" t="s">
        <v>12</v>
      </c>
      <c r="G295" s="104" t="s">
        <v>398</v>
      </c>
      <c r="H295" s="104" t="s">
        <v>399</v>
      </c>
      <c r="I295" s="104" t="s">
        <v>65</v>
      </c>
      <c r="J295" s="105">
        <v>8</v>
      </c>
      <c r="K295" s="105">
        <v>14</v>
      </c>
      <c r="L295" s="105">
        <v>22</v>
      </c>
      <c r="M295" s="105">
        <v>8</v>
      </c>
      <c r="N295" s="105">
        <v>14</v>
      </c>
      <c r="O295" s="105">
        <v>22</v>
      </c>
      <c r="P295" s="105">
        <v>1</v>
      </c>
      <c r="Q295" s="105">
        <v>7</v>
      </c>
      <c r="R295" s="105">
        <v>17</v>
      </c>
      <c r="S295" s="105">
        <v>24</v>
      </c>
      <c r="T295" s="105">
        <v>1</v>
      </c>
      <c r="U295" s="105">
        <v>17</v>
      </c>
      <c r="V295" s="105">
        <v>12</v>
      </c>
      <c r="W295" s="105">
        <v>29</v>
      </c>
      <c r="X295" s="105">
        <v>1</v>
      </c>
      <c r="Y295" s="105">
        <v>0</v>
      </c>
      <c r="Z295" s="105">
        <v>0</v>
      </c>
      <c r="AA295" s="105">
        <v>0</v>
      </c>
      <c r="AB295" s="105">
        <v>0</v>
      </c>
      <c r="AC295" s="105">
        <v>0</v>
      </c>
      <c r="AD295" s="105">
        <v>0</v>
      </c>
      <c r="AE295" s="105">
        <v>0</v>
      </c>
      <c r="AF295" s="105">
        <v>0</v>
      </c>
      <c r="AG295" s="105">
        <v>32</v>
      </c>
      <c r="AH295" s="105">
        <v>43</v>
      </c>
      <c r="AI295" s="105">
        <v>75</v>
      </c>
      <c r="AJ295" s="105">
        <v>3</v>
      </c>
      <c r="AK295" s="105">
        <v>12</v>
      </c>
      <c r="AL295" s="105">
        <v>5</v>
      </c>
      <c r="AM295" s="105">
        <v>17</v>
      </c>
      <c r="AN295" s="105">
        <v>0</v>
      </c>
      <c r="AO295" s="105">
        <v>0</v>
      </c>
      <c r="AP295" s="105">
        <v>0</v>
      </c>
      <c r="AQ295" s="105">
        <v>2</v>
      </c>
      <c r="AR295" s="105">
        <v>1</v>
      </c>
      <c r="AS295" s="106">
        <v>3</v>
      </c>
    </row>
    <row r="296" spans="1:45" x14ac:dyDescent="0.25">
      <c r="A296" s="103" t="s">
        <v>445</v>
      </c>
      <c r="B296" s="104" t="s">
        <v>719</v>
      </c>
      <c r="C296" s="104" t="s">
        <v>720</v>
      </c>
      <c r="D296" s="104" t="s">
        <v>170</v>
      </c>
      <c r="E296" s="104" t="s">
        <v>615</v>
      </c>
      <c r="F296" s="104" t="s">
        <v>12</v>
      </c>
      <c r="G296" s="104" t="s">
        <v>398</v>
      </c>
      <c r="H296" s="104" t="s">
        <v>399</v>
      </c>
      <c r="I296" s="104" t="s">
        <v>65</v>
      </c>
      <c r="J296" s="105">
        <v>9</v>
      </c>
      <c r="K296" s="105">
        <v>5</v>
      </c>
      <c r="L296" s="105">
        <v>14</v>
      </c>
      <c r="M296" s="105">
        <v>9</v>
      </c>
      <c r="N296" s="105">
        <v>5</v>
      </c>
      <c r="O296" s="105">
        <v>14</v>
      </c>
      <c r="P296" s="105">
        <v>1</v>
      </c>
      <c r="Q296" s="105">
        <v>3</v>
      </c>
      <c r="R296" s="105">
        <v>9</v>
      </c>
      <c r="S296" s="105">
        <v>12</v>
      </c>
      <c r="T296" s="105">
        <v>1</v>
      </c>
      <c r="U296" s="105">
        <v>4</v>
      </c>
      <c r="V296" s="105">
        <v>3</v>
      </c>
      <c r="W296" s="105">
        <v>7</v>
      </c>
      <c r="X296" s="105">
        <v>1</v>
      </c>
      <c r="Y296" s="105">
        <v>0</v>
      </c>
      <c r="Z296" s="105">
        <v>0</v>
      </c>
      <c r="AA296" s="105">
        <v>0</v>
      </c>
      <c r="AB296" s="105">
        <v>0</v>
      </c>
      <c r="AC296" s="105">
        <v>0</v>
      </c>
      <c r="AD296" s="105">
        <v>0</v>
      </c>
      <c r="AE296" s="105">
        <v>0</v>
      </c>
      <c r="AF296" s="105">
        <v>0</v>
      </c>
      <c r="AG296" s="105">
        <v>16</v>
      </c>
      <c r="AH296" s="105">
        <v>17</v>
      </c>
      <c r="AI296" s="105">
        <v>33</v>
      </c>
      <c r="AJ296" s="105">
        <v>3</v>
      </c>
      <c r="AK296" s="105">
        <v>3</v>
      </c>
      <c r="AL296" s="105">
        <v>3</v>
      </c>
      <c r="AM296" s="105">
        <v>6</v>
      </c>
      <c r="AN296" s="105">
        <v>0</v>
      </c>
      <c r="AO296" s="105">
        <v>0</v>
      </c>
      <c r="AP296" s="105">
        <v>0</v>
      </c>
      <c r="AQ296" s="105">
        <v>1</v>
      </c>
      <c r="AR296" s="105">
        <v>2</v>
      </c>
      <c r="AS296" s="106">
        <v>3</v>
      </c>
    </row>
    <row r="297" spans="1:45" x14ac:dyDescent="0.25">
      <c r="A297" s="103" t="s">
        <v>610</v>
      </c>
      <c r="B297" s="104" t="s">
        <v>721</v>
      </c>
      <c r="C297" s="104" t="s">
        <v>722</v>
      </c>
      <c r="D297" s="104" t="s">
        <v>170</v>
      </c>
      <c r="E297" s="104" t="s">
        <v>615</v>
      </c>
      <c r="F297" s="104" t="s">
        <v>12</v>
      </c>
      <c r="G297" s="104" t="s">
        <v>398</v>
      </c>
      <c r="H297" s="104" t="s">
        <v>399</v>
      </c>
      <c r="I297" s="104" t="s">
        <v>65</v>
      </c>
      <c r="J297" s="105">
        <v>8</v>
      </c>
      <c r="K297" s="105">
        <v>2</v>
      </c>
      <c r="L297" s="105">
        <v>10</v>
      </c>
      <c r="M297" s="105">
        <v>8</v>
      </c>
      <c r="N297" s="105">
        <v>2</v>
      </c>
      <c r="O297" s="105">
        <v>10</v>
      </c>
      <c r="P297" s="105">
        <v>1</v>
      </c>
      <c r="Q297" s="105">
        <v>3</v>
      </c>
      <c r="R297" s="105">
        <v>6</v>
      </c>
      <c r="S297" s="105">
        <v>9</v>
      </c>
      <c r="T297" s="105">
        <v>1</v>
      </c>
      <c r="U297" s="105">
        <v>4</v>
      </c>
      <c r="V297" s="105">
        <v>4</v>
      </c>
      <c r="W297" s="105">
        <v>8</v>
      </c>
      <c r="X297" s="105">
        <v>1</v>
      </c>
      <c r="Y297" s="105">
        <v>0</v>
      </c>
      <c r="Z297" s="105">
        <v>0</v>
      </c>
      <c r="AA297" s="105">
        <v>0</v>
      </c>
      <c r="AB297" s="105">
        <v>0</v>
      </c>
      <c r="AC297" s="105">
        <v>0</v>
      </c>
      <c r="AD297" s="105">
        <v>0</v>
      </c>
      <c r="AE297" s="105">
        <v>0</v>
      </c>
      <c r="AF297" s="105">
        <v>0</v>
      </c>
      <c r="AG297" s="105">
        <v>15</v>
      </c>
      <c r="AH297" s="105">
        <v>12</v>
      </c>
      <c r="AI297" s="105">
        <v>27</v>
      </c>
      <c r="AJ297" s="105">
        <v>3</v>
      </c>
      <c r="AK297" s="105">
        <v>4</v>
      </c>
      <c r="AL297" s="105">
        <v>1</v>
      </c>
      <c r="AM297" s="105">
        <v>5</v>
      </c>
      <c r="AN297" s="105">
        <v>0</v>
      </c>
      <c r="AO297" s="105">
        <v>0</v>
      </c>
      <c r="AP297" s="105">
        <v>0</v>
      </c>
      <c r="AQ297" s="105">
        <v>1</v>
      </c>
      <c r="AR297" s="105">
        <v>2</v>
      </c>
      <c r="AS297" s="106">
        <v>3</v>
      </c>
    </row>
    <row r="298" spans="1:45" x14ac:dyDescent="0.25">
      <c r="A298" s="103" t="s">
        <v>723</v>
      </c>
      <c r="B298" s="104" t="s">
        <v>724</v>
      </c>
      <c r="C298" s="104" t="s">
        <v>725</v>
      </c>
      <c r="D298" s="104" t="s">
        <v>170</v>
      </c>
      <c r="E298" s="104" t="s">
        <v>615</v>
      </c>
      <c r="F298" s="104" t="s">
        <v>12</v>
      </c>
      <c r="G298" s="104" t="s">
        <v>398</v>
      </c>
      <c r="H298" s="104" t="s">
        <v>399</v>
      </c>
      <c r="I298" s="104" t="s">
        <v>65</v>
      </c>
      <c r="J298" s="105">
        <v>7</v>
      </c>
      <c r="K298" s="105">
        <v>9</v>
      </c>
      <c r="L298" s="105">
        <v>16</v>
      </c>
      <c r="M298" s="105">
        <v>7</v>
      </c>
      <c r="N298" s="105">
        <v>9</v>
      </c>
      <c r="O298" s="105">
        <v>16</v>
      </c>
      <c r="P298" s="105">
        <v>1</v>
      </c>
      <c r="Q298" s="105">
        <v>6</v>
      </c>
      <c r="R298" s="105">
        <v>7</v>
      </c>
      <c r="S298" s="105">
        <v>13</v>
      </c>
      <c r="T298" s="105">
        <v>1</v>
      </c>
      <c r="U298" s="105">
        <v>6</v>
      </c>
      <c r="V298" s="105">
        <v>3</v>
      </c>
      <c r="W298" s="105">
        <v>9</v>
      </c>
      <c r="X298" s="105">
        <v>1</v>
      </c>
      <c r="Y298" s="105">
        <v>0</v>
      </c>
      <c r="Z298" s="105">
        <v>0</v>
      </c>
      <c r="AA298" s="105">
        <v>0</v>
      </c>
      <c r="AB298" s="105">
        <v>0</v>
      </c>
      <c r="AC298" s="105">
        <v>0</v>
      </c>
      <c r="AD298" s="105">
        <v>0</v>
      </c>
      <c r="AE298" s="105">
        <v>0</v>
      </c>
      <c r="AF298" s="105">
        <v>0</v>
      </c>
      <c r="AG298" s="105">
        <v>19</v>
      </c>
      <c r="AH298" s="105">
        <v>19</v>
      </c>
      <c r="AI298" s="105">
        <v>38</v>
      </c>
      <c r="AJ298" s="105">
        <v>3</v>
      </c>
      <c r="AK298" s="105">
        <v>8</v>
      </c>
      <c r="AL298" s="105">
        <v>10</v>
      </c>
      <c r="AM298" s="105">
        <v>18</v>
      </c>
      <c r="AN298" s="105">
        <v>0</v>
      </c>
      <c r="AO298" s="105">
        <v>0</v>
      </c>
      <c r="AP298" s="105">
        <v>0</v>
      </c>
      <c r="AQ298" s="105">
        <v>3</v>
      </c>
      <c r="AR298" s="105">
        <v>0</v>
      </c>
      <c r="AS298" s="106">
        <v>3</v>
      </c>
    </row>
    <row r="299" spans="1:45" x14ac:dyDescent="0.25">
      <c r="A299" s="103" t="s">
        <v>323</v>
      </c>
      <c r="B299" s="104" t="s">
        <v>726</v>
      </c>
      <c r="C299" s="104" t="s">
        <v>727</v>
      </c>
      <c r="D299" s="104" t="s">
        <v>170</v>
      </c>
      <c r="E299" s="104" t="s">
        <v>615</v>
      </c>
      <c r="F299" s="104" t="s">
        <v>12</v>
      </c>
      <c r="G299" s="104" t="s">
        <v>398</v>
      </c>
      <c r="H299" s="104" t="s">
        <v>399</v>
      </c>
      <c r="I299" s="104" t="s">
        <v>65</v>
      </c>
      <c r="J299" s="105">
        <v>9</v>
      </c>
      <c r="K299" s="105">
        <v>8</v>
      </c>
      <c r="L299" s="105">
        <v>17</v>
      </c>
      <c r="M299" s="105">
        <v>9</v>
      </c>
      <c r="N299" s="105">
        <v>8</v>
      </c>
      <c r="O299" s="105">
        <v>17</v>
      </c>
      <c r="P299" s="105">
        <v>1</v>
      </c>
      <c r="Q299" s="105">
        <v>9</v>
      </c>
      <c r="R299" s="105">
        <v>7</v>
      </c>
      <c r="S299" s="105">
        <v>16</v>
      </c>
      <c r="T299" s="105">
        <v>1</v>
      </c>
      <c r="U299" s="105">
        <v>5</v>
      </c>
      <c r="V299" s="105">
        <v>13</v>
      </c>
      <c r="W299" s="105">
        <v>18</v>
      </c>
      <c r="X299" s="105">
        <v>1</v>
      </c>
      <c r="Y299" s="105">
        <v>0</v>
      </c>
      <c r="Z299" s="105">
        <v>0</v>
      </c>
      <c r="AA299" s="105">
        <v>0</v>
      </c>
      <c r="AB299" s="105">
        <v>0</v>
      </c>
      <c r="AC299" s="105">
        <v>0</v>
      </c>
      <c r="AD299" s="105">
        <v>0</v>
      </c>
      <c r="AE299" s="105">
        <v>0</v>
      </c>
      <c r="AF299" s="105">
        <v>0</v>
      </c>
      <c r="AG299" s="105">
        <v>23</v>
      </c>
      <c r="AH299" s="105">
        <v>28</v>
      </c>
      <c r="AI299" s="105">
        <v>51</v>
      </c>
      <c r="AJ299" s="105">
        <v>3</v>
      </c>
      <c r="AK299" s="105">
        <v>3</v>
      </c>
      <c r="AL299" s="105">
        <v>9</v>
      </c>
      <c r="AM299" s="105">
        <v>12</v>
      </c>
      <c r="AN299" s="105">
        <v>0</v>
      </c>
      <c r="AO299" s="105">
        <v>0</v>
      </c>
      <c r="AP299" s="105">
        <v>0</v>
      </c>
      <c r="AQ299" s="105">
        <v>2</v>
      </c>
      <c r="AR299" s="105">
        <v>1</v>
      </c>
      <c r="AS299" s="106">
        <v>3</v>
      </c>
    </row>
    <row r="300" spans="1:45" x14ac:dyDescent="0.25">
      <c r="A300" s="103" t="s">
        <v>728</v>
      </c>
      <c r="B300" s="104" t="s">
        <v>729</v>
      </c>
      <c r="C300" s="104" t="s">
        <v>730</v>
      </c>
      <c r="D300" s="104" t="s">
        <v>170</v>
      </c>
      <c r="E300" s="104" t="s">
        <v>615</v>
      </c>
      <c r="F300" s="104" t="s">
        <v>12</v>
      </c>
      <c r="G300" s="104" t="s">
        <v>398</v>
      </c>
      <c r="H300" s="104" t="s">
        <v>399</v>
      </c>
      <c r="I300" s="104" t="s">
        <v>65</v>
      </c>
      <c r="J300" s="105">
        <v>5</v>
      </c>
      <c r="K300" s="105">
        <v>6</v>
      </c>
      <c r="L300" s="105">
        <v>11</v>
      </c>
      <c r="M300" s="105">
        <v>5</v>
      </c>
      <c r="N300" s="105">
        <v>6</v>
      </c>
      <c r="O300" s="105">
        <v>11</v>
      </c>
      <c r="P300" s="105">
        <v>1</v>
      </c>
      <c r="Q300" s="105">
        <v>7</v>
      </c>
      <c r="R300" s="105">
        <v>5</v>
      </c>
      <c r="S300" s="105">
        <v>12</v>
      </c>
      <c r="T300" s="105">
        <v>1</v>
      </c>
      <c r="U300" s="105">
        <v>4</v>
      </c>
      <c r="V300" s="105">
        <v>4</v>
      </c>
      <c r="W300" s="105">
        <v>8</v>
      </c>
      <c r="X300" s="105">
        <v>1</v>
      </c>
      <c r="Y300" s="105">
        <v>0</v>
      </c>
      <c r="Z300" s="105">
        <v>0</v>
      </c>
      <c r="AA300" s="105">
        <v>0</v>
      </c>
      <c r="AB300" s="105">
        <v>0</v>
      </c>
      <c r="AC300" s="105">
        <v>0</v>
      </c>
      <c r="AD300" s="105">
        <v>0</v>
      </c>
      <c r="AE300" s="105">
        <v>0</v>
      </c>
      <c r="AF300" s="105">
        <v>0</v>
      </c>
      <c r="AG300" s="105">
        <v>16</v>
      </c>
      <c r="AH300" s="105">
        <v>15</v>
      </c>
      <c r="AI300" s="105">
        <v>31</v>
      </c>
      <c r="AJ300" s="105">
        <v>3</v>
      </c>
      <c r="AK300" s="105">
        <v>3</v>
      </c>
      <c r="AL300" s="105">
        <v>4</v>
      </c>
      <c r="AM300" s="105">
        <v>7</v>
      </c>
      <c r="AN300" s="105">
        <v>0</v>
      </c>
      <c r="AO300" s="105">
        <v>0</v>
      </c>
      <c r="AP300" s="105">
        <v>0</v>
      </c>
      <c r="AQ300" s="105">
        <v>1</v>
      </c>
      <c r="AR300" s="105">
        <v>2</v>
      </c>
      <c r="AS300" s="106">
        <v>3</v>
      </c>
    </row>
    <row r="301" spans="1:45" x14ac:dyDescent="0.25">
      <c r="A301" s="103" t="s">
        <v>181</v>
      </c>
      <c r="B301" s="104" t="s">
        <v>731</v>
      </c>
      <c r="C301" s="104" t="s">
        <v>732</v>
      </c>
      <c r="D301" s="104" t="s">
        <v>170</v>
      </c>
      <c r="E301" s="104" t="s">
        <v>615</v>
      </c>
      <c r="F301" s="104" t="s">
        <v>12</v>
      </c>
      <c r="G301" s="104" t="s">
        <v>398</v>
      </c>
      <c r="H301" s="104" t="s">
        <v>399</v>
      </c>
      <c r="I301" s="104" t="s">
        <v>65</v>
      </c>
      <c r="J301" s="105">
        <v>15</v>
      </c>
      <c r="K301" s="105">
        <v>22</v>
      </c>
      <c r="L301" s="105">
        <v>37</v>
      </c>
      <c r="M301" s="105">
        <v>18</v>
      </c>
      <c r="N301" s="105">
        <v>22</v>
      </c>
      <c r="O301" s="105">
        <v>40</v>
      </c>
      <c r="P301" s="105">
        <v>1</v>
      </c>
      <c r="Q301" s="105">
        <v>8</v>
      </c>
      <c r="R301" s="105">
        <v>16</v>
      </c>
      <c r="S301" s="105">
        <v>24</v>
      </c>
      <c r="T301" s="105">
        <v>1</v>
      </c>
      <c r="U301" s="105">
        <v>11</v>
      </c>
      <c r="V301" s="105">
        <v>21</v>
      </c>
      <c r="W301" s="105">
        <v>32</v>
      </c>
      <c r="X301" s="105">
        <v>1</v>
      </c>
      <c r="Y301" s="105">
        <v>0</v>
      </c>
      <c r="Z301" s="105">
        <v>0</v>
      </c>
      <c r="AA301" s="105">
        <v>0</v>
      </c>
      <c r="AB301" s="105">
        <v>0</v>
      </c>
      <c r="AC301" s="105">
        <v>0</v>
      </c>
      <c r="AD301" s="105">
        <v>0</v>
      </c>
      <c r="AE301" s="105">
        <v>0</v>
      </c>
      <c r="AF301" s="105">
        <v>0</v>
      </c>
      <c r="AG301" s="105">
        <v>37</v>
      </c>
      <c r="AH301" s="105">
        <v>59</v>
      </c>
      <c r="AI301" s="105">
        <v>96</v>
      </c>
      <c r="AJ301" s="105">
        <v>3</v>
      </c>
      <c r="AK301" s="105">
        <v>6</v>
      </c>
      <c r="AL301" s="105">
        <v>8</v>
      </c>
      <c r="AM301" s="105">
        <v>14</v>
      </c>
      <c r="AN301" s="105">
        <v>0</v>
      </c>
      <c r="AO301" s="105">
        <v>0</v>
      </c>
      <c r="AP301" s="105">
        <v>0</v>
      </c>
      <c r="AQ301" s="105">
        <v>4</v>
      </c>
      <c r="AR301" s="105">
        <v>0</v>
      </c>
      <c r="AS301" s="106">
        <v>4</v>
      </c>
    </row>
    <row r="302" spans="1:45" x14ac:dyDescent="0.25">
      <c r="A302" s="103" t="s">
        <v>584</v>
      </c>
      <c r="B302" s="104" t="s">
        <v>733</v>
      </c>
      <c r="C302" s="104" t="s">
        <v>734</v>
      </c>
      <c r="D302" s="104" t="s">
        <v>165</v>
      </c>
      <c r="E302" s="104" t="s">
        <v>615</v>
      </c>
      <c r="F302" s="104" t="s">
        <v>12</v>
      </c>
      <c r="G302" s="104" t="s">
        <v>398</v>
      </c>
      <c r="H302" s="104" t="s">
        <v>399</v>
      </c>
      <c r="I302" s="104" t="s">
        <v>65</v>
      </c>
      <c r="J302" s="105">
        <v>9</v>
      </c>
      <c r="K302" s="105">
        <v>6</v>
      </c>
      <c r="L302" s="105">
        <v>15</v>
      </c>
      <c r="M302" s="105">
        <v>9</v>
      </c>
      <c r="N302" s="105">
        <v>6</v>
      </c>
      <c r="O302" s="105">
        <v>15</v>
      </c>
      <c r="P302" s="105">
        <v>1</v>
      </c>
      <c r="Q302" s="105">
        <v>10</v>
      </c>
      <c r="R302" s="105">
        <v>8</v>
      </c>
      <c r="S302" s="105">
        <v>18</v>
      </c>
      <c r="T302" s="105">
        <v>1</v>
      </c>
      <c r="U302" s="105">
        <v>5</v>
      </c>
      <c r="V302" s="105">
        <v>8</v>
      </c>
      <c r="W302" s="105">
        <v>13</v>
      </c>
      <c r="X302" s="105">
        <v>1</v>
      </c>
      <c r="Y302" s="105">
        <v>0</v>
      </c>
      <c r="Z302" s="105">
        <v>0</v>
      </c>
      <c r="AA302" s="105">
        <v>0</v>
      </c>
      <c r="AB302" s="105">
        <v>0</v>
      </c>
      <c r="AC302" s="105">
        <v>0</v>
      </c>
      <c r="AD302" s="105">
        <v>0</v>
      </c>
      <c r="AE302" s="105">
        <v>0</v>
      </c>
      <c r="AF302" s="105">
        <v>0</v>
      </c>
      <c r="AG302" s="105">
        <v>24</v>
      </c>
      <c r="AH302" s="105">
        <v>22</v>
      </c>
      <c r="AI302" s="105">
        <v>46</v>
      </c>
      <c r="AJ302" s="105">
        <v>3</v>
      </c>
      <c r="AK302" s="105">
        <v>0</v>
      </c>
      <c r="AL302" s="105">
        <v>0</v>
      </c>
      <c r="AM302" s="105">
        <v>0</v>
      </c>
      <c r="AN302" s="105">
        <v>0</v>
      </c>
      <c r="AO302" s="105">
        <v>0</v>
      </c>
      <c r="AP302" s="105">
        <v>0</v>
      </c>
      <c r="AQ302" s="105">
        <v>3</v>
      </c>
      <c r="AR302" s="105">
        <v>1</v>
      </c>
      <c r="AS302" s="106">
        <v>4</v>
      </c>
    </row>
    <row r="303" spans="1:45" x14ac:dyDescent="0.25">
      <c r="A303" s="103" t="s">
        <v>162</v>
      </c>
      <c r="B303" s="104" t="s">
        <v>735</v>
      </c>
      <c r="C303" s="104" t="s">
        <v>736</v>
      </c>
      <c r="D303" s="104" t="s">
        <v>170</v>
      </c>
      <c r="E303" s="104" t="s">
        <v>615</v>
      </c>
      <c r="F303" s="104" t="s">
        <v>12</v>
      </c>
      <c r="G303" s="104" t="s">
        <v>398</v>
      </c>
      <c r="H303" s="104" t="s">
        <v>399</v>
      </c>
      <c r="I303" s="104" t="s">
        <v>65</v>
      </c>
      <c r="J303" s="105">
        <v>52</v>
      </c>
      <c r="K303" s="105">
        <v>52</v>
      </c>
      <c r="L303" s="105">
        <v>104</v>
      </c>
      <c r="M303" s="105">
        <v>52</v>
      </c>
      <c r="N303" s="105">
        <v>52</v>
      </c>
      <c r="O303" s="105">
        <v>104</v>
      </c>
      <c r="P303" s="105">
        <v>2</v>
      </c>
      <c r="Q303" s="105">
        <v>35</v>
      </c>
      <c r="R303" s="105">
        <v>54</v>
      </c>
      <c r="S303" s="105">
        <v>89</v>
      </c>
      <c r="T303" s="105">
        <v>2</v>
      </c>
      <c r="U303" s="105">
        <v>30</v>
      </c>
      <c r="V303" s="105">
        <v>36</v>
      </c>
      <c r="W303" s="105">
        <v>66</v>
      </c>
      <c r="X303" s="105">
        <v>2</v>
      </c>
      <c r="Y303" s="105">
        <v>0</v>
      </c>
      <c r="Z303" s="105">
        <v>0</v>
      </c>
      <c r="AA303" s="105">
        <v>0</v>
      </c>
      <c r="AB303" s="105">
        <v>0</v>
      </c>
      <c r="AC303" s="105">
        <v>0</v>
      </c>
      <c r="AD303" s="105">
        <v>0</v>
      </c>
      <c r="AE303" s="105">
        <v>0</v>
      </c>
      <c r="AF303" s="105">
        <v>0</v>
      </c>
      <c r="AG303" s="105">
        <v>117</v>
      </c>
      <c r="AH303" s="105">
        <v>142</v>
      </c>
      <c r="AI303" s="105">
        <v>259</v>
      </c>
      <c r="AJ303" s="105">
        <v>6</v>
      </c>
      <c r="AK303" s="105">
        <v>0</v>
      </c>
      <c r="AL303" s="105">
        <v>0</v>
      </c>
      <c r="AM303" s="105">
        <v>0</v>
      </c>
      <c r="AN303" s="105">
        <v>0</v>
      </c>
      <c r="AO303" s="105">
        <v>0</v>
      </c>
      <c r="AP303" s="105">
        <v>0</v>
      </c>
      <c r="AQ303" s="105">
        <v>2</v>
      </c>
      <c r="AR303" s="105">
        <v>5</v>
      </c>
      <c r="AS303" s="106">
        <v>7</v>
      </c>
    </row>
    <row r="304" spans="1:45" x14ac:dyDescent="0.25">
      <c r="A304" s="103" t="s">
        <v>313</v>
      </c>
      <c r="B304" s="104" t="s">
        <v>737</v>
      </c>
      <c r="C304" s="104" t="s">
        <v>738</v>
      </c>
      <c r="D304" s="104" t="s">
        <v>170</v>
      </c>
      <c r="E304" s="104" t="s">
        <v>615</v>
      </c>
      <c r="F304" s="104" t="s">
        <v>12</v>
      </c>
      <c r="G304" s="104" t="s">
        <v>398</v>
      </c>
      <c r="H304" s="104" t="s">
        <v>399</v>
      </c>
      <c r="I304" s="104" t="s">
        <v>65</v>
      </c>
      <c r="J304" s="105">
        <v>5</v>
      </c>
      <c r="K304" s="105">
        <v>10</v>
      </c>
      <c r="L304" s="105">
        <v>15</v>
      </c>
      <c r="M304" s="105">
        <v>6</v>
      </c>
      <c r="N304" s="105">
        <v>10</v>
      </c>
      <c r="O304" s="105">
        <v>16</v>
      </c>
      <c r="P304" s="105">
        <v>1</v>
      </c>
      <c r="Q304" s="105">
        <v>2</v>
      </c>
      <c r="R304" s="105">
        <v>2</v>
      </c>
      <c r="S304" s="105">
        <v>4</v>
      </c>
      <c r="T304" s="105">
        <v>1</v>
      </c>
      <c r="U304" s="105">
        <v>5</v>
      </c>
      <c r="V304" s="105">
        <v>4</v>
      </c>
      <c r="W304" s="105">
        <v>9</v>
      </c>
      <c r="X304" s="105">
        <v>1</v>
      </c>
      <c r="Y304" s="105">
        <v>0</v>
      </c>
      <c r="Z304" s="105">
        <v>0</v>
      </c>
      <c r="AA304" s="105">
        <v>0</v>
      </c>
      <c r="AB304" s="105">
        <v>0</v>
      </c>
      <c r="AC304" s="105">
        <v>0</v>
      </c>
      <c r="AD304" s="105">
        <v>0</v>
      </c>
      <c r="AE304" s="105">
        <v>0</v>
      </c>
      <c r="AF304" s="105">
        <v>0</v>
      </c>
      <c r="AG304" s="105">
        <v>13</v>
      </c>
      <c r="AH304" s="105">
        <v>16</v>
      </c>
      <c r="AI304" s="105">
        <v>29</v>
      </c>
      <c r="AJ304" s="105">
        <v>3</v>
      </c>
      <c r="AK304" s="105">
        <v>5</v>
      </c>
      <c r="AL304" s="105">
        <v>3</v>
      </c>
      <c r="AM304" s="105">
        <v>8</v>
      </c>
      <c r="AN304" s="105">
        <v>0</v>
      </c>
      <c r="AO304" s="105">
        <v>0</v>
      </c>
      <c r="AP304" s="105">
        <v>0</v>
      </c>
      <c r="AQ304" s="105">
        <v>0</v>
      </c>
      <c r="AR304" s="105">
        <v>3</v>
      </c>
      <c r="AS304" s="106">
        <v>3</v>
      </c>
    </row>
    <row r="305" spans="1:45" x14ac:dyDescent="0.25">
      <c r="A305" s="103" t="s">
        <v>162</v>
      </c>
      <c r="B305" s="104" t="s">
        <v>739</v>
      </c>
      <c r="C305" s="104" t="s">
        <v>740</v>
      </c>
      <c r="D305" s="104" t="s">
        <v>170</v>
      </c>
      <c r="E305" s="104" t="s">
        <v>615</v>
      </c>
      <c r="F305" s="104" t="s">
        <v>12</v>
      </c>
      <c r="G305" s="104" t="s">
        <v>398</v>
      </c>
      <c r="H305" s="104" t="s">
        <v>399</v>
      </c>
      <c r="I305" s="104" t="s">
        <v>65</v>
      </c>
      <c r="J305" s="105">
        <v>13</v>
      </c>
      <c r="K305" s="105">
        <v>29</v>
      </c>
      <c r="L305" s="105">
        <v>42</v>
      </c>
      <c r="M305" s="105">
        <v>13</v>
      </c>
      <c r="N305" s="105">
        <v>32</v>
      </c>
      <c r="O305" s="105">
        <v>45</v>
      </c>
      <c r="P305" s="105">
        <v>2</v>
      </c>
      <c r="Q305" s="105">
        <v>18</v>
      </c>
      <c r="R305" s="105">
        <v>27</v>
      </c>
      <c r="S305" s="105">
        <v>45</v>
      </c>
      <c r="T305" s="105">
        <v>2</v>
      </c>
      <c r="U305" s="105">
        <v>15</v>
      </c>
      <c r="V305" s="105">
        <v>24</v>
      </c>
      <c r="W305" s="105">
        <v>39</v>
      </c>
      <c r="X305" s="105">
        <v>1</v>
      </c>
      <c r="Y305" s="105">
        <v>0</v>
      </c>
      <c r="Z305" s="105">
        <v>0</v>
      </c>
      <c r="AA305" s="105">
        <v>0</v>
      </c>
      <c r="AB305" s="105">
        <v>0</v>
      </c>
      <c r="AC305" s="105">
        <v>0</v>
      </c>
      <c r="AD305" s="105">
        <v>0</v>
      </c>
      <c r="AE305" s="105">
        <v>0</v>
      </c>
      <c r="AF305" s="105">
        <v>0</v>
      </c>
      <c r="AG305" s="105">
        <v>46</v>
      </c>
      <c r="AH305" s="105">
        <v>83</v>
      </c>
      <c r="AI305" s="105">
        <v>129</v>
      </c>
      <c r="AJ305" s="105">
        <v>5</v>
      </c>
      <c r="AK305" s="105">
        <v>15</v>
      </c>
      <c r="AL305" s="105">
        <v>21</v>
      </c>
      <c r="AM305" s="105">
        <v>36</v>
      </c>
      <c r="AN305" s="105">
        <v>0</v>
      </c>
      <c r="AO305" s="105">
        <v>0</v>
      </c>
      <c r="AP305" s="105">
        <v>0</v>
      </c>
      <c r="AQ305" s="105">
        <v>3</v>
      </c>
      <c r="AR305" s="105">
        <v>3</v>
      </c>
      <c r="AS305" s="106">
        <v>6</v>
      </c>
    </row>
    <row r="306" spans="1:45" x14ac:dyDescent="0.25">
      <c r="A306" s="103" t="s">
        <v>162</v>
      </c>
      <c r="B306" s="104" t="s">
        <v>739</v>
      </c>
      <c r="C306" s="104" t="s">
        <v>740</v>
      </c>
      <c r="D306" s="104" t="s">
        <v>165</v>
      </c>
      <c r="E306" s="104" t="s">
        <v>615</v>
      </c>
      <c r="F306" s="104" t="s">
        <v>12</v>
      </c>
      <c r="G306" s="104" t="s">
        <v>398</v>
      </c>
      <c r="H306" s="104" t="s">
        <v>399</v>
      </c>
      <c r="I306" s="104" t="s">
        <v>65</v>
      </c>
      <c r="J306" s="105">
        <v>22</v>
      </c>
      <c r="K306" s="105">
        <v>15</v>
      </c>
      <c r="L306" s="105">
        <v>37</v>
      </c>
      <c r="M306" s="105">
        <v>22</v>
      </c>
      <c r="N306" s="105">
        <v>15</v>
      </c>
      <c r="O306" s="105">
        <v>37</v>
      </c>
      <c r="P306" s="105">
        <v>1</v>
      </c>
      <c r="Q306" s="105">
        <v>10</v>
      </c>
      <c r="R306" s="105">
        <v>12</v>
      </c>
      <c r="S306" s="105">
        <v>22</v>
      </c>
      <c r="T306" s="105">
        <v>1</v>
      </c>
      <c r="U306" s="105">
        <v>11</v>
      </c>
      <c r="V306" s="105">
        <v>16</v>
      </c>
      <c r="W306" s="105">
        <v>27</v>
      </c>
      <c r="X306" s="105">
        <v>1</v>
      </c>
      <c r="Y306" s="105">
        <v>0</v>
      </c>
      <c r="Z306" s="105">
        <v>0</v>
      </c>
      <c r="AA306" s="105">
        <v>0</v>
      </c>
      <c r="AB306" s="105">
        <v>0</v>
      </c>
      <c r="AC306" s="105">
        <v>0</v>
      </c>
      <c r="AD306" s="105">
        <v>0</v>
      </c>
      <c r="AE306" s="105">
        <v>0</v>
      </c>
      <c r="AF306" s="105">
        <v>0</v>
      </c>
      <c r="AG306" s="105">
        <v>43</v>
      </c>
      <c r="AH306" s="105">
        <v>43</v>
      </c>
      <c r="AI306" s="105">
        <v>86</v>
      </c>
      <c r="AJ306" s="105">
        <v>3</v>
      </c>
      <c r="AK306" s="105">
        <v>17</v>
      </c>
      <c r="AL306" s="105">
        <v>18</v>
      </c>
      <c r="AM306" s="105">
        <v>35</v>
      </c>
      <c r="AN306" s="105">
        <v>0</v>
      </c>
      <c r="AO306" s="105">
        <v>0</v>
      </c>
      <c r="AP306" s="105">
        <v>0</v>
      </c>
      <c r="AQ306" s="105">
        <v>3</v>
      </c>
      <c r="AR306" s="105">
        <v>1</v>
      </c>
      <c r="AS306" s="106">
        <v>4</v>
      </c>
    </row>
    <row r="307" spans="1:45" x14ac:dyDescent="0.25">
      <c r="A307" s="103" t="s">
        <v>562</v>
      </c>
      <c r="B307" s="104" t="s">
        <v>741</v>
      </c>
      <c r="C307" s="104" t="s">
        <v>742</v>
      </c>
      <c r="D307" s="104" t="s">
        <v>170</v>
      </c>
      <c r="E307" s="104" t="s">
        <v>615</v>
      </c>
      <c r="F307" s="104" t="s">
        <v>12</v>
      </c>
      <c r="G307" s="104" t="s">
        <v>398</v>
      </c>
      <c r="H307" s="104" t="s">
        <v>399</v>
      </c>
      <c r="I307" s="104" t="s">
        <v>65</v>
      </c>
      <c r="J307" s="105">
        <v>9</v>
      </c>
      <c r="K307" s="105">
        <v>8</v>
      </c>
      <c r="L307" s="105">
        <v>17</v>
      </c>
      <c r="M307" s="105">
        <v>9</v>
      </c>
      <c r="N307" s="105">
        <v>8</v>
      </c>
      <c r="O307" s="105">
        <v>17</v>
      </c>
      <c r="P307" s="105">
        <v>1</v>
      </c>
      <c r="Q307" s="105">
        <v>5</v>
      </c>
      <c r="R307" s="105">
        <v>6</v>
      </c>
      <c r="S307" s="105">
        <v>11</v>
      </c>
      <c r="T307" s="105">
        <v>1</v>
      </c>
      <c r="U307" s="105">
        <v>4</v>
      </c>
      <c r="V307" s="105">
        <v>6</v>
      </c>
      <c r="W307" s="105">
        <v>10</v>
      </c>
      <c r="X307" s="105">
        <v>1</v>
      </c>
      <c r="Y307" s="105">
        <v>0</v>
      </c>
      <c r="Z307" s="105">
        <v>0</v>
      </c>
      <c r="AA307" s="105">
        <v>0</v>
      </c>
      <c r="AB307" s="105">
        <v>0</v>
      </c>
      <c r="AC307" s="105">
        <v>0</v>
      </c>
      <c r="AD307" s="105">
        <v>0</v>
      </c>
      <c r="AE307" s="105">
        <v>0</v>
      </c>
      <c r="AF307" s="105">
        <v>0</v>
      </c>
      <c r="AG307" s="105">
        <v>18</v>
      </c>
      <c r="AH307" s="105">
        <v>20</v>
      </c>
      <c r="AI307" s="105">
        <v>38</v>
      </c>
      <c r="AJ307" s="105">
        <v>3</v>
      </c>
      <c r="AK307" s="105">
        <v>3</v>
      </c>
      <c r="AL307" s="105">
        <v>8</v>
      </c>
      <c r="AM307" s="105">
        <v>11</v>
      </c>
      <c r="AN307" s="105">
        <v>0</v>
      </c>
      <c r="AO307" s="105">
        <v>0</v>
      </c>
      <c r="AP307" s="105">
        <v>0</v>
      </c>
      <c r="AQ307" s="105">
        <v>1</v>
      </c>
      <c r="AR307" s="105">
        <v>2</v>
      </c>
      <c r="AS307" s="106">
        <v>3</v>
      </c>
    </row>
    <row r="308" spans="1:45" x14ac:dyDescent="0.25">
      <c r="A308" s="103" t="s">
        <v>562</v>
      </c>
      <c r="B308" s="104" t="s">
        <v>743</v>
      </c>
      <c r="C308" s="104" t="s">
        <v>744</v>
      </c>
      <c r="D308" s="104" t="s">
        <v>170</v>
      </c>
      <c r="E308" s="104" t="s">
        <v>615</v>
      </c>
      <c r="F308" s="104" t="s">
        <v>12</v>
      </c>
      <c r="G308" s="104" t="s">
        <v>398</v>
      </c>
      <c r="H308" s="104" t="s">
        <v>399</v>
      </c>
      <c r="I308" s="104" t="s">
        <v>65</v>
      </c>
      <c r="J308" s="105">
        <v>6</v>
      </c>
      <c r="K308" s="105">
        <v>4</v>
      </c>
      <c r="L308" s="105">
        <v>10</v>
      </c>
      <c r="M308" s="105">
        <v>6</v>
      </c>
      <c r="N308" s="105">
        <v>4</v>
      </c>
      <c r="O308" s="105">
        <v>10</v>
      </c>
      <c r="P308" s="105">
        <v>1</v>
      </c>
      <c r="Q308" s="105">
        <v>3</v>
      </c>
      <c r="R308" s="105">
        <v>2</v>
      </c>
      <c r="S308" s="105">
        <v>5</v>
      </c>
      <c r="T308" s="105">
        <v>1</v>
      </c>
      <c r="U308" s="105">
        <v>5</v>
      </c>
      <c r="V308" s="105">
        <v>3</v>
      </c>
      <c r="W308" s="105">
        <v>8</v>
      </c>
      <c r="X308" s="105">
        <v>1</v>
      </c>
      <c r="Y308" s="105">
        <v>0</v>
      </c>
      <c r="Z308" s="105">
        <v>0</v>
      </c>
      <c r="AA308" s="105">
        <v>0</v>
      </c>
      <c r="AB308" s="105">
        <v>0</v>
      </c>
      <c r="AC308" s="105">
        <v>0</v>
      </c>
      <c r="AD308" s="105">
        <v>0</v>
      </c>
      <c r="AE308" s="105">
        <v>0</v>
      </c>
      <c r="AF308" s="105">
        <v>0</v>
      </c>
      <c r="AG308" s="105">
        <v>14</v>
      </c>
      <c r="AH308" s="105">
        <v>9</v>
      </c>
      <c r="AI308" s="105">
        <v>23</v>
      </c>
      <c r="AJ308" s="105">
        <v>3</v>
      </c>
      <c r="AK308" s="105">
        <v>2</v>
      </c>
      <c r="AL308" s="105">
        <v>2</v>
      </c>
      <c r="AM308" s="105">
        <v>4</v>
      </c>
      <c r="AN308" s="105">
        <v>0</v>
      </c>
      <c r="AO308" s="105">
        <v>0</v>
      </c>
      <c r="AP308" s="105">
        <v>0</v>
      </c>
      <c r="AQ308" s="105">
        <v>1</v>
      </c>
      <c r="AR308" s="105">
        <v>2</v>
      </c>
      <c r="AS308" s="106">
        <v>3</v>
      </c>
    </row>
    <row r="309" spans="1:45" x14ac:dyDescent="0.25">
      <c r="A309" s="103" t="s">
        <v>187</v>
      </c>
      <c r="B309" s="104" t="s">
        <v>745</v>
      </c>
      <c r="C309" s="104" t="s">
        <v>746</v>
      </c>
      <c r="D309" s="104" t="s">
        <v>170</v>
      </c>
      <c r="E309" s="104" t="s">
        <v>615</v>
      </c>
      <c r="F309" s="104" t="s">
        <v>12</v>
      </c>
      <c r="G309" s="104" t="s">
        <v>398</v>
      </c>
      <c r="H309" s="104" t="s">
        <v>399</v>
      </c>
      <c r="I309" s="104" t="s">
        <v>65</v>
      </c>
      <c r="J309" s="105">
        <v>7</v>
      </c>
      <c r="K309" s="105">
        <v>9</v>
      </c>
      <c r="L309" s="105">
        <v>16</v>
      </c>
      <c r="M309" s="105">
        <v>7</v>
      </c>
      <c r="N309" s="105">
        <v>9</v>
      </c>
      <c r="O309" s="105">
        <v>16</v>
      </c>
      <c r="P309" s="105">
        <v>1</v>
      </c>
      <c r="Q309" s="105">
        <v>5</v>
      </c>
      <c r="R309" s="105">
        <v>6</v>
      </c>
      <c r="S309" s="105">
        <v>11</v>
      </c>
      <c r="T309" s="105">
        <v>1</v>
      </c>
      <c r="U309" s="105">
        <v>1</v>
      </c>
      <c r="V309" s="105">
        <v>3</v>
      </c>
      <c r="W309" s="105">
        <v>4</v>
      </c>
      <c r="X309" s="105">
        <v>1</v>
      </c>
      <c r="Y309" s="105">
        <v>0</v>
      </c>
      <c r="Z309" s="105">
        <v>0</v>
      </c>
      <c r="AA309" s="105">
        <v>0</v>
      </c>
      <c r="AB309" s="105">
        <v>0</v>
      </c>
      <c r="AC309" s="105">
        <v>0</v>
      </c>
      <c r="AD309" s="105">
        <v>0</v>
      </c>
      <c r="AE309" s="105">
        <v>0</v>
      </c>
      <c r="AF309" s="105">
        <v>0</v>
      </c>
      <c r="AG309" s="105">
        <v>13</v>
      </c>
      <c r="AH309" s="105">
        <v>18</v>
      </c>
      <c r="AI309" s="105">
        <v>31</v>
      </c>
      <c r="AJ309" s="105">
        <v>3</v>
      </c>
      <c r="AK309" s="105">
        <v>3</v>
      </c>
      <c r="AL309" s="105">
        <v>6</v>
      </c>
      <c r="AM309" s="105">
        <v>9</v>
      </c>
      <c r="AN309" s="105">
        <v>0</v>
      </c>
      <c r="AO309" s="105">
        <v>0</v>
      </c>
      <c r="AP309" s="105">
        <v>0</v>
      </c>
      <c r="AQ309" s="105">
        <v>1</v>
      </c>
      <c r="AR309" s="105">
        <v>2</v>
      </c>
      <c r="AS309" s="106">
        <v>3</v>
      </c>
    </row>
    <row r="310" spans="1:45" x14ac:dyDescent="0.25">
      <c r="A310" s="103" t="s">
        <v>320</v>
      </c>
      <c r="B310" s="104" t="s">
        <v>747</v>
      </c>
      <c r="C310" s="104" t="s">
        <v>748</v>
      </c>
      <c r="D310" s="104" t="s">
        <v>170</v>
      </c>
      <c r="E310" s="104" t="s">
        <v>615</v>
      </c>
      <c r="F310" s="104" t="s">
        <v>12</v>
      </c>
      <c r="G310" s="104" t="s">
        <v>398</v>
      </c>
      <c r="H310" s="104" t="s">
        <v>399</v>
      </c>
      <c r="I310" s="104" t="s">
        <v>65</v>
      </c>
      <c r="J310" s="105">
        <v>8</v>
      </c>
      <c r="K310" s="105">
        <v>20</v>
      </c>
      <c r="L310" s="105">
        <v>28</v>
      </c>
      <c r="M310" s="105">
        <v>8</v>
      </c>
      <c r="N310" s="105">
        <v>20</v>
      </c>
      <c r="O310" s="105">
        <v>28</v>
      </c>
      <c r="P310" s="105">
        <v>1</v>
      </c>
      <c r="Q310" s="105">
        <v>12</v>
      </c>
      <c r="R310" s="105">
        <v>14</v>
      </c>
      <c r="S310" s="105">
        <v>26</v>
      </c>
      <c r="T310" s="105">
        <v>1</v>
      </c>
      <c r="U310" s="105">
        <v>11</v>
      </c>
      <c r="V310" s="105">
        <v>16</v>
      </c>
      <c r="W310" s="105">
        <v>27</v>
      </c>
      <c r="X310" s="105">
        <v>1</v>
      </c>
      <c r="Y310" s="105">
        <v>0</v>
      </c>
      <c r="Z310" s="105">
        <v>0</v>
      </c>
      <c r="AA310" s="105">
        <v>0</v>
      </c>
      <c r="AB310" s="105">
        <v>0</v>
      </c>
      <c r="AC310" s="105">
        <v>0</v>
      </c>
      <c r="AD310" s="105">
        <v>0</v>
      </c>
      <c r="AE310" s="105">
        <v>0</v>
      </c>
      <c r="AF310" s="105">
        <v>0</v>
      </c>
      <c r="AG310" s="105">
        <v>31</v>
      </c>
      <c r="AH310" s="105">
        <v>50</v>
      </c>
      <c r="AI310" s="105">
        <v>81</v>
      </c>
      <c r="AJ310" s="105">
        <v>3</v>
      </c>
      <c r="AK310" s="105">
        <v>7</v>
      </c>
      <c r="AL310" s="105">
        <v>12</v>
      </c>
      <c r="AM310" s="105">
        <v>19</v>
      </c>
      <c r="AN310" s="105">
        <v>0</v>
      </c>
      <c r="AO310" s="105">
        <v>0</v>
      </c>
      <c r="AP310" s="105">
        <v>0</v>
      </c>
      <c r="AQ310" s="105">
        <v>3</v>
      </c>
      <c r="AR310" s="105">
        <v>0</v>
      </c>
      <c r="AS310" s="106">
        <v>3</v>
      </c>
    </row>
    <row r="311" spans="1:45" x14ac:dyDescent="0.25">
      <c r="A311" s="103" t="s">
        <v>637</v>
      </c>
      <c r="B311" s="104" t="s">
        <v>749</v>
      </c>
      <c r="C311" s="104" t="s">
        <v>750</v>
      </c>
      <c r="D311" s="104" t="s">
        <v>170</v>
      </c>
      <c r="E311" s="104" t="s">
        <v>615</v>
      </c>
      <c r="F311" s="104" t="s">
        <v>12</v>
      </c>
      <c r="G311" s="104" t="s">
        <v>398</v>
      </c>
      <c r="H311" s="104" t="s">
        <v>399</v>
      </c>
      <c r="I311" s="104" t="s">
        <v>65</v>
      </c>
      <c r="J311" s="105">
        <v>7</v>
      </c>
      <c r="K311" s="105">
        <v>6</v>
      </c>
      <c r="L311" s="105">
        <v>13</v>
      </c>
      <c r="M311" s="105">
        <v>7</v>
      </c>
      <c r="N311" s="105">
        <v>6</v>
      </c>
      <c r="O311" s="105">
        <v>13</v>
      </c>
      <c r="P311" s="105">
        <v>1</v>
      </c>
      <c r="Q311" s="105">
        <v>2</v>
      </c>
      <c r="R311" s="105">
        <v>6</v>
      </c>
      <c r="S311" s="105">
        <v>8</v>
      </c>
      <c r="T311" s="105">
        <v>1</v>
      </c>
      <c r="U311" s="105">
        <v>5</v>
      </c>
      <c r="V311" s="105">
        <v>7</v>
      </c>
      <c r="W311" s="105">
        <v>12</v>
      </c>
      <c r="X311" s="105">
        <v>1</v>
      </c>
      <c r="Y311" s="105">
        <v>0</v>
      </c>
      <c r="Z311" s="105">
        <v>0</v>
      </c>
      <c r="AA311" s="105">
        <v>0</v>
      </c>
      <c r="AB311" s="105">
        <v>0</v>
      </c>
      <c r="AC311" s="105">
        <v>0</v>
      </c>
      <c r="AD311" s="105">
        <v>0</v>
      </c>
      <c r="AE311" s="105">
        <v>0</v>
      </c>
      <c r="AF311" s="105">
        <v>0</v>
      </c>
      <c r="AG311" s="105">
        <v>14</v>
      </c>
      <c r="AH311" s="105">
        <v>19</v>
      </c>
      <c r="AI311" s="105">
        <v>33</v>
      </c>
      <c r="AJ311" s="105">
        <v>3</v>
      </c>
      <c r="AK311" s="105">
        <v>9</v>
      </c>
      <c r="AL311" s="105">
        <v>4</v>
      </c>
      <c r="AM311" s="105">
        <v>13</v>
      </c>
      <c r="AN311" s="105">
        <v>0</v>
      </c>
      <c r="AO311" s="105">
        <v>0</v>
      </c>
      <c r="AP311" s="105">
        <v>0</v>
      </c>
      <c r="AQ311" s="105">
        <v>2</v>
      </c>
      <c r="AR311" s="105">
        <v>1</v>
      </c>
      <c r="AS311" s="106">
        <v>3</v>
      </c>
    </row>
    <row r="312" spans="1:45" x14ac:dyDescent="0.25">
      <c r="A312" s="103" t="s">
        <v>610</v>
      </c>
      <c r="B312" s="104" t="s">
        <v>751</v>
      </c>
      <c r="C312" s="104" t="s">
        <v>752</v>
      </c>
      <c r="D312" s="104" t="s">
        <v>170</v>
      </c>
      <c r="E312" s="104" t="s">
        <v>615</v>
      </c>
      <c r="F312" s="104" t="s">
        <v>12</v>
      </c>
      <c r="G312" s="104" t="s">
        <v>398</v>
      </c>
      <c r="H312" s="104" t="s">
        <v>399</v>
      </c>
      <c r="I312" s="104" t="s">
        <v>65</v>
      </c>
      <c r="J312" s="105">
        <v>8</v>
      </c>
      <c r="K312" s="105">
        <v>6</v>
      </c>
      <c r="L312" s="105">
        <v>14</v>
      </c>
      <c r="M312" s="105">
        <v>8</v>
      </c>
      <c r="N312" s="105">
        <v>6</v>
      </c>
      <c r="O312" s="105">
        <v>14</v>
      </c>
      <c r="P312" s="105">
        <v>1</v>
      </c>
      <c r="Q312" s="105">
        <v>1</v>
      </c>
      <c r="R312" s="105">
        <v>6</v>
      </c>
      <c r="S312" s="105">
        <v>7</v>
      </c>
      <c r="T312" s="105">
        <v>1</v>
      </c>
      <c r="U312" s="105">
        <v>6</v>
      </c>
      <c r="V312" s="105">
        <v>9</v>
      </c>
      <c r="W312" s="105">
        <v>15</v>
      </c>
      <c r="X312" s="105">
        <v>1</v>
      </c>
      <c r="Y312" s="105">
        <v>0</v>
      </c>
      <c r="Z312" s="105">
        <v>0</v>
      </c>
      <c r="AA312" s="105">
        <v>0</v>
      </c>
      <c r="AB312" s="105">
        <v>0</v>
      </c>
      <c r="AC312" s="105">
        <v>0</v>
      </c>
      <c r="AD312" s="105">
        <v>0</v>
      </c>
      <c r="AE312" s="105">
        <v>0</v>
      </c>
      <c r="AF312" s="105">
        <v>0</v>
      </c>
      <c r="AG312" s="105">
        <v>15</v>
      </c>
      <c r="AH312" s="105">
        <v>21</v>
      </c>
      <c r="AI312" s="105">
        <v>36</v>
      </c>
      <c r="AJ312" s="105">
        <v>3</v>
      </c>
      <c r="AK312" s="105">
        <v>3</v>
      </c>
      <c r="AL312" s="105">
        <v>2</v>
      </c>
      <c r="AM312" s="105">
        <v>5</v>
      </c>
      <c r="AN312" s="105">
        <v>0</v>
      </c>
      <c r="AO312" s="105">
        <v>0</v>
      </c>
      <c r="AP312" s="105">
        <v>0</v>
      </c>
      <c r="AQ312" s="105">
        <v>1</v>
      </c>
      <c r="AR312" s="105">
        <v>2</v>
      </c>
      <c r="AS312" s="106">
        <v>3</v>
      </c>
    </row>
    <row r="313" spans="1:45" x14ac:dyDescent="0.25">
      <c r="A313" s="103" t="s">
        <v>216</v>
      </c>
      <c r="B313" s="104" t="s">
        <v>753</v>
      </c>
      <c r="C313" s="104" t="s">
        <v>754</v>
      </c>
      <c r="D313" s="104" t="s">
        <v>170</v>
      </c>
      <c r="E313" s="104" t="s">
        <v>615</v>
      </c>
      <c r="F313" s="104" t="s">
        <v>12</v>
      </c>
      <c r="G313" s="104" t="s">
        <v>398</v>
      </c>
      <c r="H313" s="104" t="s">
        <v>399</v>
      </c>
      <c r="I313" s="104" t="s">
        <v>65</v>
      </c>
      <c r="J313" s="105">
        <v>17</v>
      </c>
      <c r="K313" s="105">
        <v>15</v>
      </c>
      <c r="L313" s="105">
        <v>32</v>
      </c>
      <c r="M313" s="105">
        <v>17</v>
      </c>
      <c r="N313" s="105">
        <v>15</v>
      </c>
      <c r="O313" s="105">
        <v>32</v>
      </c>
      <c r="P313" s="105">
        <v>1</v>
      </c>
      <c r="Q313" s="105">
        <v>17</v>
      </c>
      <c r="R313" s="105">
        <v>8</v>
      </c>
      <c r="S313" s="105">
        <v>25</v>
      </c>
      <c r="T313" s="105">
        <v>1</v>
      </c>
      <c r="U313" s="105">
        <v>4</v>
      </c>
      <c r="V313" s="105">
        <v>10</v>
      </c>
      <c r="W313" s="105">
        <v>14</v>
      </c>
      <c r="X313" s="105">
        <v>1</v>
      </c>
      <c r="Y313" s="105">
        <v>0</v>
      </c>
      <c r="Z313" s="105">
        <v>0</v>
      </c>
      <c r="AA313" s="105">
        <v>0</v>
      </c>
      <c r="AB313" s="105">
        <v>0</v>
      </c>
      <c r="AC313" s="105">
        <v>0</v>
      </c>
      <c r="AD313" s="105">
        <v>0</v>
      </c>
      <c r="AE313" s="105">
        <v>0</v>
      </c>
      <c r="AF313" s="105">
        <v>0</v>
      </c>
      <c r="AG313" s="105">
        <v>38</v>
      </c>
      <c r="AH313" s="105">
        <v>33</v>
      </c>
      <c r="AI313" s="105">
        <v>71</v>
      </c>
      <c r="AJ313" s="105">
        <v>3</v>
      </c>
      <c r="AK313" s="105">
        <v>3</v>
      </c>
      <c r="AL313" s="105">
        <v>4</v>
      </c>
      <c r="AM313" s="105">
        <v>7</v>
      </c>
      <c r="AN313" s="105">
        <v>0</v>
      </c>
      <c r="AO313" s="105">
        <v>0</v>
      </c>
      <c r="AP313" s="105">
        <v>0</v>
      </c>
      <c r="AQ313" s="105">
        <v>2</v>
      </c>
      <c r="AR313" s="105">
        <v>2</v>
      </c>
      <c r="AS313" s="106">
        <v>4</v>
      </c>
    </row>
    <row r="314" spans="1:45" x14ac:dyDescent="0.25">
      <c r="A314" s="103" t="s">
        <v>552</v>
      </c>
      <c r="B314" s="104" t="s">
        <v>755</v>
      </c>
      <c r="C314" s="104" t="s">
        <v>756</v>
      </c>
      <c r="D314" s="104" t="s">
        <v>170</v>
      </c>
      <c r="E314" s="104" t="s">
        <v>615</v>
      </c>
      <c r="F314" s="104" t="s">
        <v>12</v>
      </c>
      <c r="G314" s="104" t="s">
        <v>398</v>
      </c>
      <c r="H314" s="104" t="s">
        <v>399</v>
      </c>
      <c r="I314" s="104" t="s">
        <v>65</v>
      </c>
      <c r="J314" s="105">
        <v>8</v>
      </c>
      <c r="K314" s="105">
        <v>10</v>
      </c>
      <c r="L314" s="105">
        <v>18</v>
      </c>
      <c r="M314" s="105">
        <v>8</v>
      </c>
      <c r="N314" s="105">
        <v>10</v>
      </c>
      <c r="O314" s="105">
        <v>18</v>
      </c>
      <c r="P314" s="105">
        <v>1</v>
      </c>
      <c r="Q314" s="105">
        <v>11</v>
      </c>
      <c r="R314" s="105">
        <v>10</v>
      </c>
      <c r="S314" s="105">
        <v>21</v>
      </c>
      <c r="T314" s="105">
        <v>1</v>
      </c>
      <c r="U314" s="105">
        <v>8</v>
      </c>
      <c r="V314" s="105">
        <v>2</v>
      </c>
      <c r="W314" s="105">
        <v>10</v>
      </c>
      <c r="X314" s="105">
        <v>1</v>
      </c>
      <c r="Y314" s="105">
        <v>0</v>
      </c>
      <c r="Z314" s="105">
        <v>0</v>
      </c>
      <c r="AA314" s="105">
        <v>0</v>
      </c>
      <c r="AB314" s="105">
        <v>0</v>
      </c>
      <c r="AC314" s="105">
        <v>0</v>
      </c>
      <c r="AD314" s="105">
        <v>0</v>
      </c>
      <c r="AE314" s="105">
        <v>0</v>
      </c>
      <c r="AF314" s="105">
        <v>0</v>
      </c>
      <c r="AG314" s="105">
        <v>27</v>
      </c>
      <c r="AH314" s="105">
        <v>22</v>
      </c>
      <c r="AI314" s="105">
        <v>49</v>
      </c>
      <c r="AJ314" s="105">
        <v>3</v>
      </c>
      <c r="AK314" s="105">
        <v>8</v>
      </c>
      <c r="AL314" s="105">
        <v>8</v>
      </c>
      <c r="AM314" s="105">
        <v>16</v>
      </c>
      <c r="AN314" s="105">
        <v>0</v>
      </c>
      <c r="AO314" s="105">
        <v>0</v>
      </c>
      <c r="AP314" s="105">
        <v>0</v>
      </c>
      <c r="AQ314" s="105">
        <v>2</v>
      </c>
      <c r="AR314" s="105">
        <v>1</v>
      </c>
      <c r="AS314" s="106">
        <v>3</v>
      </c>
    </row>
    <row r="315" spans="1:45" x14ac:dyDescent="0.25">
      <c r="A315" s="103" t="s">
        <v>286</v>
      </c>
      <c r="B315" s="104" t="s">
        <v>757</v>
      </c>
      <c r="C315" s="104" t="s">
        <v>758</v>
      </c>
      <c r="D315" s="104" t="s">
        <v>170</v>
      </c>
      <c r="E315" s="104" t="s">
        <v>615</v>
      </c>
      <c r="F315" s="104" t="s">
        <v>12</v>
      </c>
      <c r="G315" s="104" t="s">
        <v>398</v>
      </c>
      <c r="H315" s="104" t="s">
        <v>399</v>
      </c>
      <c r="I315" s="104" t="s">
        <v>65</v>
      </c>
      <c r="J315" s="105">
        <v>9</v>
      </c>
      <c r="K315" s="105">
        <v>22</v>
      </c>
      <c r="L315" s="105">
        <v>31</v>
      </c>
      <c r="M315" s="105">
        <v>9</v>
      </c>
      <c r="N315" s="105">
        <v>22</v>
      </c>
      <c r="O315" s="105">
        <v>31</v>
      </c>
      <c r="P315" s="105">
        <v>1</v>
      </c>
      <c r="Q315" s="105">
        <v>15</v>
      </c>
      <c r="R315" s="105">
        <v>7</v>
      </c>
      <c r="S315" s="105">
        <v>22</v>
      </c>
      <c r="T315" s="105">
        <v>1</v>
      </c>
      <c r="U315" s="105">
        <v>12</v>
      </c>
      <c r="V315" s="105">
        <v>9</v>
      </c>
      <c r="W315" s="105">
        <v>21</v>
      </c>
      <c r="X315" s="105">
        <v>1</v>
      </c>
      <c r="Y315" s="105">
        <v>0</v>
      </c>
      <c r="Z315" s="105">
        <v>0</v>
      </c>
      <c r="AA315" s="105">
        <v>0</v>
      </c>
      <c r="AB315" s="105">
        <v>0</v>
      </c>
      <c r="AC315" s="105">
        <v>0</v>
      </c>
      <c r="AD315" s="105">
        <v>0</v>
      </c>
      <c r="AE315" s="105">
        <v>0</v>
      </c>
      <c r="AF315" s="105">
        <v>0</v>
      </c>
      <c r="AG315" s="105">
        <v>36</v>
      </c>
      <c r="AH315" s="105">
        <v>38</v>
      </c>
      <c r="AI315" s="105">
        <v>74</v>
      </c>
      <c r="AJ315" s="105">
        <v>3</v>
      </c>
      <c r="AK315" s="105">
        <v>11</v>
      </c>
      <c r="AL315" s="105">
        <v>12</v>
      </c>
      <c r="AM315" s="105">
        <v>23</v>
      </c>
      <c r="AN315" s="105">
        <v>0</v>
      </c>
      <c r="AO315" s="105">
        <v>0</v>
      </c>
      <c r="AP315" s="105">
        <v>0</v>
      </c>
      <c r="AQ315" s="105">
        <v>4</v>
      </c>
      <c r="AR315" s="105">
        <v>0</v>
      </c>
      <c r="AS315" s="106">
        <v>4</v>
      </c>
    </row>
    <row r="316" spans="1:45" x14ac:dyDescent="0.25">
      <c r="A316" s="103" t="s">
        <v>181</v>
      </c>
      <c r="B316" s="104" t="s">
        <v>759</v>
      </c>
      <c r="C316" s="104" t="s">
        <v>760</v>
      </c>
      <c r="D316" s="104" t="s">
        <v>170</v>
      </c>
      <c r="E316" s="104" t="s">
        <v>615</v>
      </c>
      <c r="F316" s="104" t="s">
        <v>12</v>
      </c>
      <c r="G316" s="104" t="s">
        <v>398</v>
      </c>
      <c r="H316" s="104" t="s">
        <v>399</v>
      </c>
      <c r="I316" s="104" t="s">
        <v>65</v>
      </c>
      <c r="J316" s="105">
        <v>19</v>
      </c>
      <c r="K316" s="105">
        <v>10</v>
      </c>
      <c r="L316" s="105">
        <v>29</v>
      </c>
      <c r="M316" s="105">
        <v>19</v>
      </c>
      <c r="N316" s="105">
        <v>10</v>
      </c>
      <c r="O316" s="105">
        <v>29</v>
      </c>
      <c r="P316" s="105">
        <v>1</v>
      </c>
      <c r="Q316" s="105">
        <v>9</v>
      </c>
      <c r="R316" s="105">
        <v>11</v>
      </c>
      <c r="S316" s="105">
        <v>20</v>
      </c>
      <c r="T316" s="105">
        <v>1</v>
      </c>
      <c r="U316" s="105">
        <v>11</v>
      </c>
      <c r="V316" s="105">
        <v>9</v>
      </c>
      <c r="W316" s="105">
        <v>20</v>
      </c>
      <c r="X316" s="105">
        <v>1</v>
      </c>
      <c r="Y316" s="105">
        <v>0</v>
      </c>
      <c r="Z316" s="105">
        <v>0</v>
      </c>
      <c r="AA316" s="105">
        <v>0</v>
      </c>
      <c r="AB316" s="105">
        <v>0</v>
      </c>
      <c r="AC316" s="105">
        <v>0</v>
      </c>
      <c r="AD316" s="105">
        <v>0</v>
      </c>
      <c r="AE316" s="105">
        <v>0</v>
      </c>
      <c r="AF316" s="105">
        <v>0</v>
      </c>
      <c r="AG316" s="105">
        <v>39</v>
      </c>
      <c r="AH316" s="105">
        <v>30</v>
      </c>
      <c r="AI316" s="105">
        <v>69</v>
      </c>
      <c r="AJ316" s="105">
        <v>3</v>
      </c>
      <c r="AK316" s="105">
        <v>3</v>
      </c>
      <c r="AL316" s="105">
        <v>11</v>
      </c>
      <c r="AM316" s="105">
        <v>14</v>
      </c>
      <c r="AN316" s="105">
        <v>0</v>
      </c>
      <c r="AO316" s="105">
        <v>0</v>
      </c>
      <c r="AP316" s="105">
        <v>0</v>
      </c>
      <c r="AQ316" s="105">
        <v>1</v>
      </c>
      <c r="AR316" s="105">
        <v>2</v>
      </c>
      <c r="AS316" s="106">
        <v>3</v>
      </c>
    </row>
    <row r="317" spans="1:45" x14ac:dyDescent="0.25">
      <c r="A317" s="103" t="s">
        <v>584</v>
      </c>
      <c r="B317" s="104" t="s">
        <v>761</v>
      </c>
      <c r="C317" s="104" t="s">
        <v>762</v>
      </c>
      <c r="D317" s="104" t="s">
        <v>170</v>
      </c>
      <c r="E317" s="104" t="s">
        <v>615</v>
      </c>
      <c r="F317" s="104" t="s">
        <v>12</v>
      </c>
      <c r="G317" s="104" t="s">
        <v>398</v>
      </c>
      <c r="H317" s="104" t="s">
        <v>399</v>
      </c>
      <c r="I317" s="104" t="s">
        <v>65</v>
      </c>
      <c r="J317" s="105">
        <v>3</v>
      </c>
      <c r="K317" s="105">
        <v>3</v>
      </c>
      <c r="L317" s="105">
        <v>6</v>
      </c>
      <c r="M317" s="105">
        <v>3</v>
      </c>
      <c r="N317" s="105">
        <v>3</v>
      </c>
      <c r="O317" s="105">
        <v>6</v>
      </c>
      <c r="P317" s="105">
        <v>1</v>
      </c>
      <c r="Q317" s="105">
        <v>8</v>
      </c>
      <c r="R317" s="105">
        <v>3</v>
      </c>
      <c r="S317" s="105">
        <v>11</v>
      </c>
      <c r="T317" s="105">
        <v>1</v>
      </c>
      <c r="U317" s="105">
        <v>4</v>
      </c>
      <c r="V317" s="105">
        <v>3</v>
      </c>
      <c r="W317" s="105">
        <v>7</v>
      </c>
      <c r="X317" s="105">
        <v>1</v>
      </c>
      <c r="Y317" s="105">
        <v>0</v>
      </c>
      <c r="Z317" s="105">
        <v>0</v>
      </c>
      <c r="AA317" s="105">
        <v>0</v>
      </c>
      <c r="AB317" s="105">
        <v>0</v>
      </c>
      <c r="AC317" s="105">
        <v>0</v>
      </c>
      <c r="AD317" s="105">
        <v>0</v>
      </c>
      <c r="AE317" s="105">
        <v>0</v>
      </c>
      <c r="AF317" s="105">
        <v>0</v>
      </c>
      <c r="AG317" s="105">
        <v>15</v>
      </c>
      <c r="AH317" s="105">
        <v>9</v>
      </c>
      <c r="AI317" s="105">
        <v>24</v>
      </c>
      <c r="AJ317" s="105">
        <v>3</v>
      </c>
      <c r="AK317" s="105">
        <v>0</v>
      </c>
      <c r="AL317" s="105">
        <v>9</v>
      </c>
      <c r="AM317" s="105">
        <v>9</v>
      </c>
      <c r="AN317" s="105">
        <v>0</v>
      </c>
      <c r="AO317" s="105">
        <v>0</v>
      </c>
      <c r="AP317" s="105">
        <v>0</v>
      </c>
      <c r="AQ317" s="105">
        <v>1</v>
      </c>
      <c r="AR317" s="105">
        <v>2</v>
      </c>
      <c r="AS317" s="106">
        <v>3</v>
      </c>
    </row>
    <row r="318" spans="1:45" x14ac:dyDescent="0.25">
      <c r="A318" s="103" t="s">
        <v>190</v>
      </c>
      <c r="B318" s="104" t="s">
        <v>763</v>
      </c>
      <c r="C318" s="104" t="s">
        <v>764</v>
      </c>
      <c r="D318" s="104" t="s">
        <v>170</v>
      </c>
      <c r="E318" s="104" t="s">
        <v>615</v>
      </c>
      <c r="F318" s="104" t="s">
        <v>12</v>
      </c>
      <c r="G318" s="104" t="s">
        <v>398</v>
      </c>
      <c r="H318" s="104" t="s">
        <v>399</v>
      </c>
      <c r="I318" s="104" t="s">
        <v>65</v>
      </c>
      <c r="J318" s="105">
        <v>18</v>
      </c>
      <c r="K318" s="105">
        <v>11</v>
      </c>
      <c r="L318" s="105">
        <v>29</v>
      </c>
      <c r="M318" s="105">
        <v>18</v>
      </c>
      <c r="N318" s="105">
        <v>11</v>
      </c>
      <c r="O318" s="105">
        <v>29</v>
      </c>
      <c r="P318" s="105">
        <v>1</v>
      </c>
      <c r="Q318" s="105">
        <v>7</v>
      </c>
      <c r="R318" s="105">
        <v>8</v>
      </c>
      <c r="S318" s="105">
        <v>15</v>
      </c>
      <c r="T318" s="105">
        <v>1</v>
      </c>
      <c r="U318" s="105">
        <v>7</v>
      </c>
      <c r="V318" s="105">
        <v>11</v>
      </c>
      <c r="W318" s="105">
        <v>18</v>
      </c>
      <c r="X318" s="105">
        <v>1</v>
      </c>
      <c r="Y318" s="105">
        <v>0</v>
      </c>
      <c r="Z318" s="105">
        <v>0</v>
      </c>
      <c r="AA318" s="105">
        <v>0</v>
      </c>
      <c r="AB318" s="105">
        <v>0</v>
      </c>
      <c r="AC318" s="105">
        <v>0</v>
      </c>
      <c r="AD318" s="105">
        <v>0</v>
      </c>
      <c r="AE318" s="105">
        <v>0</v>
      </c>
      <c r="AF318" s="105">
        <v>0</v>
      </c>
      <c r="AG318" s="105">
        <v>32</v>
      </c>
      <c r="AH318" s="105">
        <v>30</v>
      </c>
      <c r="AI318" s="105">
        <v>62</v>
      </c>
      <c r="AJ318" s="105">
        <v>3</v>
      </c>
      <c r="AK318" s="105">
        <v>3</v>
      </c>
      <c r="AL318" s="105">
        <v>5</v>
      </c>
      <c r="AM318" s="105">
        <v>8</v>
      </c>
      <c r="AN318" s="105">
        <v>0</v>
      </c>
      <c r="AO318" s="105">
        <v>0</v>
      </c>
      <c r="AP318" s="105">
        <v>0</v>
      </c>
      <c r="AQ318" s="105">
        <v>3</v>
      </c>
      <c r="AR318" s="105">
        <v>1</v>
      </c>
      <c r="AS318" s="106">
        <v>4</v>
      </c>
    </row>
    <row r="319" spans="1:45" x14ac:dyDescent="0.25">
      <c r="A319" s="103" t="s">
        <v>286</v>
      </c>
      <c r="B319" s="104" t="s">
        <v>765</v>
      </c>
      <c r="C319" s="104" t="s">
        <v>766</v>
      </c>
      <c r="D319" s="104" t="s">
        <v>170</v>
      </c>
      <c r="E319" s="104" t="s">
        <v>615</v>
      </c>
      <c r="F319" s="104" t="s">
        <v>12</v>
      </c>
      <c r="G319" s="104" t="s">
        <v>398</v>
      </c>
      <c r="H319" s="104" t="s">
        <v>399</v>
      </c>
      <c r="I319" s="104" t="s">
        <v>65</v>
      </c>
      <c r="J319" s="105">
        <v>11</v>
      </c>
      <c r="K319" s="105">
        <v>12</v>
      </c>
      <c r="L319" s="105">
        <v>23</v>
      </c>
      <c r="M319" s="105">
        <v>11</v>
      </c>
      <c r="N319" s="105">
        <v>12</v>
      </c>
      <c r="O319" s="105">
        <v>23</v>
      </c>
      <c r="P319" s="105">
        <v>1</v>
      </c>
      <c r="Q319" s="105">
        <v>2</v>
      </c>
      <c r="R319" s="105">
        <v>8</v>
      </c>
      <c r="S319" s="105">
        <v>10</v>
      </c>
      <c r="T319" s="105">
        <v>1</v>
      </c>
      <c r="U319" s="105">
        <v>15</v>
      </c>
      <c r="V319" s="105">
        <v>7</v>
      </c>
      <c r="W319" s="105">
        <v>22</v>
      </c>
      <c r="X319" s="105">
        <v>1</v>
      </c>
      <c r="Y319" s="105">
        <v>0</v>
      </c>
      <c r="Z319" s="105">
        <v>0</v>
      </c>
      <c r="AA319" s="105">
        <v>0</v>
      </c>
      <c r="AB319" s="105">
        <v>0</v>
      </c>
      <c r="AC319" s="105">
        <v>0</v>
      </c>
      <c r="AD319" s="105">
        <v>0</v>
      </c>
      <c r="AE319" s="105">
        <v>0</v>
      </c>
      <c r="AF319" s="105">
        <v>0</v>
      </c>
      <c r="AG319" s="105">
        <v>28</v>
      </c>
      <c r="AH319" s="105">
        <v>27</v>
      </c>
      <c r="AI319" s="105">
        <v>55</v>
      </c>
      <c r="AJ319" s="105">
        <v>3</v>
      </c>
      <c r="AK319" s="105">
        <v>13</v>
      </c>
      <c r="AL319" s="105">
        <v>7</v>
      </c>
      <c r="AM319" s="105">
        <v>20</v>
      </c>
      <c r="AN319" s="105">
        <v>0</v>
      </c>
      <c r="AO319" s="105">
        <v>0</v>
      </c>
      <c r="AP319" s="105">
        <v>0</v>
      </c>
      <c r="AQ319" s="105">
        <v>2</v>
      </c>
      <c r="AR319" s="105">
        <v>2</v>
      </c>
      <c r="AS319" s="106">
        <v>4</v>
      </c>
    </row>
    <row r="320" spans="1:45" x14ac:dyDescent="0.25">
      <c r="A320" s="103" t="s">
        <v>559</v>
      </c>
      <c r="B320" s="104" t="s">
        <v>767</v>
      </c>
      <c r="C320" s="104" t="s">
        <v>768</v>
      </c>
      <c r="D320" s="104" t="s">
        <v>170</v>
      </c>
      <c r="E320" s="104" t="s">
        <v>615</v>
      </c>
      <c r="F320" s="104" t="s">
        <v>12</v>
      </c>
      <c r="G320" s="104" t="s">
        <v>398</v>
      </c>
      <c r="H320" s="104" t="s">
        <v>399</v>
      </c>
      <c r="I320" s="104" t="s">
        <v>65</v>
      </c>
      <c r="J320" s="105">
        <v>3</v>
      </c>
      <c r="K320" s="105">
        <v>5</v>
      </c>
      <c r="L320" s="105">
        <v>8</v>
      </c>
      <c r="M320" s="105">
        <v>3</v>
      </c>
      <c r="N320" s="105">
        <v>5</v>
      </c>
      <c r="O320" s="105">
        <v>8</v>
      </c>
      <c r="P320" s="105">
        <v>1</v>
      </c>
      <c r="Q320" s="105">
        <v>7</v>
      </c>
      <c r="R320" s="105">
        <v>3</v>
      </c>
      <c r="S320" s="105">
        <v>10</v>
      </c>
      <c r="T320" s="105">
        <v>1</v>
      </c>
      <c r="U320" s="105">
        <v>4</v>
      </c>
      <c r="V320" s="105">
        <v>4</v>
      </c>
      <c r="W320" s="105">
        <v>8</v>
      </c>
      <c r="X320" s="105">
        <v>1</v>
      </c>
      <c r="Y320" s="105">
        <v>0</v>
      </c>
      <c r="Z320" s="105">
        <v>0</v>
      </c>
      <c r="AA320" s="105">
        <v>0</v>
      </c>
      <c r="AB320" s="105">
        <v>0</v>
      </c>
      <c r="AC320" s="105">
        <v>0</v>
      </c>
      <c r="AD320" s="105">
        <v>0</v>
      </c>
      <c r="AE320" s="105">
        <v>0</v>
      </c>
      <c r="AF320" s="105">
        <v>0</v>
      </c>
      <c r="AG320" s="105">
        <v>14</v>
      </c>
      <c r="AH320" s="105">
        <v>12</v>
      </c>
      <c r="AI320" s="105">
        <v>26</v>
      </c>
      <c r="AJ320" s="105">
        <v>3</v>
      </c>
      <c r="AK320" s="105">
        <v>3</v>
      </c>
      <c r="AL320" s="105">
        <v>3</v>
      </c>
      <c r="AM320" s="105">
        <v>6</v>
      </c>
      <c r="AN320" s="105">
        <v>0</v>
      </c>
      <c r="AO320" s="105">
        <v>0</v>
      </c>
      <c r="AP320" s="105">
        <v>0</v>
      </c>
      <c r="AQ320" s="105">
        <v>1</v>
      </c>
      <c r="AR320" s="105">
        <v>2</v>
      </c>
      <c r="AS320" s="106">
        <v>3</v>
      </c>
    </row>
    <row r="321" spans="1:45" x14ac:dyDescent="0.25">
      <c r="A321" s="103" t="s">
        <v>313</v>
      </c>
      <c r="B321" s="104" t="s">
        <v>769</v>
      </c>
      <c r="C321" s="104" t="s">
        <v>770</v>
      </c>
      <c r="D321" s="104" t="s">
        <v>170</v>
      </c>
      <c r="E321" s="104" t="s">
        <v>615</v>
      </c>
      <c r="F321" s="104" t="s">
        <v>12</v>
      </c>
      <c r="G321" s="104" t="s">
        <v>398</v>
      </c>
      <c r="H321" s="104" t="s">
        <v>399</v>
      </c>
      <c r="I321" s="104" t="s">
        <v>65</v>
      </c>
      <c r="J321" s="105">
        <v>6</v>
      </c>
      <c r="K321" s="105">
        <v>7</v>
      </c>
      <c r="L321" s="105">
        <v>13</v>
      </c>
      <c r="M321" s="105">
        <v>6</v>
      </c>
      <c r="N321" s="105">
        <v>7</v>
      </c>
      <c r="O321" s="105">
        <v>13</v>
      </c>
      <c r="P321" s="105">
        <v>1</v>
      </c>
      <c r="Q321" s="105">
        <v>5</v>
      </c>
      <c r="R321" s="105">
        <v>3</v>
      </c>
      <c r="S321" s="105">
        <v>8</v>
      </c>
      <c r="T321" s="105">
        <v>1</v>
      </c>
      <c r="U321" s="105">
        <v>3</v>
      </c>
      <c r="V321" s="105">
        <v>5</v>
      </c>
      <c r="W321" s="105">
        <v>8</v>
      </c>
      <c r="X321" s="105">
        <v>1</v>
      </c>
      <c r="Y321" s="105">
        <v>0</v>
      </c>
      <c r="Z321" s="105">
        <v>0</v>
      </c>
      <c r="AA321" s="105">
        <v>0</v>
      </c>
      <c r="AB321" s="105">
        <v>0</v>
      </c>
      <c r="AC321" s="105">
        <v>0</v>
      </c>
      <c r="AD321" s="105">
        <v>0</v>
      </c>
      <c r="AE321" s="105">
        <v>0</v>
      </c>
      <c r="AF321" s="105">
        <v>0</v>
      </c>
      <c r="AG321" s="105">
        <v>14</v>
      </c>
      <c r="AH321" s="105">
        <v>15</v>
      </c>
      <c r="AI321" s="105">
        <v>29</v>
      </c>
      <c r="AJ321" s="105">
        <v>3</v>
      </c>
      <c r="AK321" s="105">
        <v>1</v>
      </c>
      <c r="AL321" s="105">
        <v>1</v>
      </c>
      <c r="AM321" s="105">
        <v>2</v>
      </c>
      <c r="AN321" s="105">
        <v>0</v>
      </c>
      <c r="AO321" s="105">
        <v>0</v>
      </c>
      <c r="AP321" s="105">
        <v>0</v>
      </c>
      <c r="AQ321" s="105">
        <v>2</v>
      </c>
      <c r="AR321" s="105">
        <v>1</v>
      </c>
      <c r="AS321" s="106">
        <v>3</v>
      </c>
    </row>
    <row r="322" spans="1:45" x14ac:dyDescent="0.25">
      <c r="A322" s="103" t="s">
        <v>299</v>
      </c>
      <c r="B322" s="104" t="s">
        <v>771</v>
      </c>
      <c r="C322" s="104" t="s">
        <v>772</v>
      </c>
      <c r="D322" s="104" t="s">
        <v>170</v>
      </c>
      <c r="E322" s="104" t="s">
        <v>615</v>
      </c>
      <c r="F322" s="104" t="s">
        <v>12</v>
      </c>
      <c r="G322" s="104" t="s">
        <v>398</v>
      </c>
      <c r="H322" s="104" t="s">
        <v>399</v>
      </c>
      <c r="I322" s="104" t="s">
        <v>65</v>
      </c>
      <c r="J322" s="105">
        <v>4</v>
      </c>
      <c r="K322" s="105">
        <v>8</v>
      </c>
      <c r="L322" s="105">
        <v>12</v>
      </c>
      <c r="M322" s="105">
        <v>4</v>
      </c>
      <c r="N322" s="105">
        <v>8</v>
      </c>
      <c r="O322" s="105">
        <v>12</v>
      </c>
      <c r="P322" s="105">
        <v>1</v>
      </c>
      <c r="Q322" s="105">
        <v>7</v>
      </c>
      <c r="R322" s="105">
        <v>7</v>
      </c>
      <c r="S322" s="105">
        <v>14</v>
      </c>
      <c r="T322" s="105">
        <v>1</v>
      </c>
      <c r="U322" s="105">
        <v>5</v>
      </c>
      <c r="V322" s="105">
        <v>6</v>
      </c>
      <c r="W322" s="105">
        <v>11</v>
      </c>
      <c r="X322" s="105">
        <v>1</v>
      </c>
      <c r="Y322" s="105">
        <v>0</v>
      </c>
      <c r="Z322" s="105">
        <v>0</v>
      </c>
      <c r="AA322" s="105">
        <v>0</v>
      </c>
      <c r="AB322" s="105">
        <v>0</v>
      </c>
      <c r="AC322" s="105">
        <v>0</v>
      </c>
      <c r="AD322" s="105">
        <v>0</v>
      </c>
      <c r="AE322" s="105">
        <v>0</v>
      </c>
      <c r="AF322" s="105">
        <v>0</v>
      </c>
      <c r="AG322" s="105">
        <v>16</v>
      </c>
      <c r="AH322" s="105">
        <v>21</v>
      </c>
      <c r="AI322" s="105">
        <v>37</v>
      </c>
      <c r="AJ322" s="105">
        <v>3</v>
      </c>
      <c r="AK322" s="105">
        <v>7</v>
      </c>
      <c r="AL322" s="105">
        <v>7</v>
      </c>
      <c r="AM322" s="105">
        <v>14</v>
      </c>
      <c r="AN322" s="105">
        <v>0</v>
      </c>
      <c r="AO322" s="105">
        <v>0</v>
      </c>
      <c r="AP322" s="105">
        <v>0</v>
      </c>
      <c r="AQ322" s="105">
        <v>1</v>
      </c>
      <c r="AR322" s="105">
        <v>2</v>
      </c>
      <c r="AS322" s="106">
        <v>3</v>
      </c>
    </row>
    <row r="323" spans="1:45" x14ac:dyDescent="0.25">
      <c r="A323" s="103" t="s">
        <v>299</v>
      </c>
      <c r="B323" s="104" t="s">
        <v>773</v>
      </c>
      <c r="C323" s="104" t="s">
        <v>774</v>
      </c>
      <c r="D323" s="104" t="s">
        <v>170</v>
      </c>
      <c r="E323" s="104" t="s">
        <v>615</v>
      </c>
      <c r="F323" s="104" t="s">
        <v>12</v>
      </c>
      <c r="G323" s="104" t="s">
        <v>398</v>
      </c>
      <c r="H323" s="104" t="s">
        <v>399</v>
      </c>
      <c r="I323" s="104" t="s">
        <v>65</v>
      </c>
      <c r="J323" s="105">
        <v>3</v>
      </c>
      <c r="K323" s="105">
        <v>9</v>
      </c>
      <c r="L323" s="105">
        <v>12</v>
      </c>
      <c r="M323" s="105">
        <v>3</v>
      </c>
      <c r="N323" s="105">
        <v>9</v>
      </c>
      <c r="O323" s="105">
        <v>12</v>
      </c>
      <c r="P323" s="105">
        <v>1</v>
      </c>
      <c r="Q323" s="105">
        <v>3</v>
      </c>
      <c r="R323" s="105">
        <v>5</v>
      </c>
      <c r="S323" s="105">
        <v>8</v>
      </c>
      <c r="T323" s="105">
        <v>2</v>
      </c>
      <c r="U323" s="105">
        <v>3</v>
      </c>
      <c r="V323" s="105">
        <v>4</v>
      </c>
      <c r="W323" s="105">
        <v>7</v>
      </c>
      <c r="X323" s="105">
        <v>3</v>
      </c>
      <c r="Y323" s="105">
        <v>0</v>
      </c>
      <c r="Z323" s="105">
        <v>0</v>
      </c>
      <c r="AA323" s="105">
        <v>0</v>
      </c>
      <c r="AB323" s="105">
        <v>0</v>
      </c>
      <c r="AC323" s="105">
        <v>0</v>
      </c>
      <c r="AD323" s="105">
        <v>0</v>
      </c>
      <c r="AE323" s="105">
        <v>0</v>
      </c>
      <c r="AF323" s="105">
        <v>0</v>
      </c>
      <c r="AG323" s="105">
        <v>9</v>
      </c>
      <c r="AH323" s="105">
        <v>18</v>
      </c>
      <c r="AI323" s="105">
        <v>27</v>
      </c>
      <c r="AJ323" s="105">
        <v>6</v>
      </c>
      <c r="AK323" s="105">
        <v>6</v>
      </c>
      <c r="AL323" s="105">
        <v>8</v>
      </c>
      <c r="AM323" s="105">
        <v>14</v>
      </c>
      <c r="AN323" s="105">
        <v>0</v>
      </c>
      <c r="AO323" s="105">
        <v>0</v>
      </c>
      <c r="AP323" s="105">
        <v>0</v>
      </c>
      <c r="AQ323" s="105">
        <v>1</v>
      </c>
      <c r="AR323" s="105">
        <v>2</v>
      </c>
      <c r="AS323" s="106">
        <v>3</v>
      </c>
    </row>
    <row r="324" spans="1:45" x14ac:dyDescent="0.25">
      <c r="A324" s="103" t="s">
        <v>216</v>
      </c>
      <c r="B324" s="104" t="s">
        <v>775</v>
      </c>
      <c r="C324" s="104" t="s">
        <v>776</v>
      </c>
      <c r="D324" s="104" t="s">
        <v>170</v>
      </c>
      <c r="E324" s="104" t="s">
        <v>615</v>
      </c>
      <c r="F324" s="104" t="s">
        <v>12</v>
      </c>
      <c r="G324" s="104" t="s">
        <v>398</v>
      </c>
      <c r="H324" s="104" t="s">
        <v>399</v>
      </c>
      <c r="I324" s="104" t="s">
        <v>65</v>
      </c>
      <c r="J324" s="105">
        <v>8</v>
      </c>
      <c r="K324" s="105">
        <v>11</v>
      </c>
      <c r="L324" s="105">
        <v>19</v>
      </c>
      <c r="M324" s="105">
        <v>8</v>
      </c>
      <c r="N324" s="105">
        <v>11</v>
      </c>
      <c r="O324" s="105">
        <v>19</v>
      </c>
      <c r="P324" s="105">
        <v>1</v>
      </c>
      <c r="Q324" s="105">
        <v>4</v>
      </c>
      <c r="R324" s="105">
        <v>2</v>
      </c>
      <c r="S324" s="105">
        <v>6</v>
      </c>
      <c r="T324" s="105">
        <v>1</v>
      </c>
      <c r="U324" s="105">
        <v>3</v>
      </c>
      <c r="V324" s="105">
        <v>6</v>
      </c>
      <c r="W324" s="105">
        <v>9</v>
      </c>
      <c r="X324" s="105">
        <v>1</v>
      </c>
      <c r="Y324" s="105">
        <v>0</v>
      </c>
      <c r="Z324" s="105">
        <v>0</v>
      </c>
      <c r="AA324" s="105">
        <v>0</v>
      </c>
      <c r="AB324" s="105">
        <v>0</v>
      </c>
      <c r="AC324" s="105">
        <v>0</v>
      </c>
      <c r="AD324" s="105">
        <v>0</v>
      </c>
      <c r="AE324" s="105">
        <v>0</v>
      </c>
      <c r="AF324" s="105">
        <v>0</v>
      </c>
      <c r="AG324" s="105">
        <v>15</v>
      </c>
      <c r="AH324" s="105">
        <v>19</v>
      </c>
      <c r="AI324" s="105">
        <v>34</v>
      </c>
      <c r="AJ324" s="105">
        <v>3</v>
      </c>
      <c r="AK324" s="105">
        <v>5</v>
      </c>
      <c r="AL324" s="105">
        <v>2</v>
      </c>
      <c r="AM324" s="105">
        <v>7</v>
      </c>
      <c r="AN324" s="105">
        <v>0</v>
      </c>
      <c r="AO324" s="105">
        <v>0</v>
      </c>
      <c r="AP324" s="105">
        <v>0</v>
      </c>
      <c r="AQ324" s="105">
        <v>2</v>
      </c>
      <c r="AR324" s="105">
        <v>1</v>
      </c>
      <c r="AS324" s="106">
        <v>3</v>
      </c>
    </row>
    <row r="325" spans="1:45" x14ac:dyDescent="0.25">
      <c r="A325" s="103" t="s">
        <v>302</v>
      </c>
      <c r="B325" s="104" t="s">
        <v>777</v>
      </c>
      <c r="C325" s="104" t="s">
        <v>778</v>
      </c>
      <c r="D325" s="104" t="s">
        <v>170</v>
      </c>
      <c r="E325" s="104" t="s">
        <v>615</v>
      </c>
      <c r="F325" s="104" t="s">
        <v>12</v>
      </c>
      <c r="G325" s="104" t="s">
        <v>398</v>
      </c>
      <c r="H325" s="104" t="s">
        <v>399</v>
      </c>
      <c r="I325" s="104" t="s">
        <v>65</v>
      </c>
      <c r="J325" s="105">
        <v>4</v>
      </c>
      <c r="K325" s="105">
        <v>3</v>
      </c>
      <c r="L325" s="105">
        <v>7</v>
      </c>
      <c r="M325" s="105">
        <v>4</v>
      </c>
      <c r="N325" s="105">
        <v>3</v>
      </c>
      <c r="O325" s="105">
        <v>7</v>
      </c>
      <c r="P325" s="105">
        <v>1</v>
      </c>
      <c r="Q325" s="105">
        <v>3</v>
      </c>
      <c r="R325" s="105">
        <v>2</v>
      </c>
      <c r="S325" s="105">
        <v>5</v>
      </c>
      <c r="T325" s="105">
        <v>1</v>
      </c>
      <c r="U325" s="105">
        <v>6</v>
      </c>
      <c r="V325" s="105">
        <v>3</v>
      </c>
      <c r="W325" s="105">
        <v>9</v>
      </c>
      <c r="X325" s="105">
        <v>1</v>
      </c>
      <c r="Y325" s="105">
        <v>0</v>
      </c>
      <c r="Z325" s="105">
        <v>0</v>
      </c>
      <c r="AA325" s="105">
        <v>0</v>
      </c>
      <c r="AB325" s="105">
        <v>0</v>
      </c>
      <c r="AC325" s="105">
        <v>0</v>
      </c>
      <c r="AD325" s="105">
        <v>0</v>
      </c>
      <c r="AE325" s="105">
        <v>0</v>
      </c>
      <c r="AF325" s="105">
        <v>0</v>
      </c>
      <c r="AG325" s="105">
        <v>13</v>
      </c>
      <c r="AH325" s="105">
        <v>8</v>
      </c>
      <c r="AI325" s="105">
        <v>21</v>
      </c>
      <c r="AJ325" s="105">
        <v>3</v>
      </c>
      <c r="AK325" s="105">
        <v>1</v>
      </c>
      <c r="AL325" s="105">
        <v>7</v>
      </c>
      <c r="AM325" s="105">
        <v>8</v>
      </c>
      <c r="AN325" s="105">
        <v>0</v>
      </c>
      <c r="AO325" s="105">
        <v>0</v>
      </c>
      <c r="AP325" s="105">
        <v>0</v>
      </c>
      <c r="AQ325" s="105">
        <v>2</v>
      </c>
      <c r="AR325" s="105">
        <v>1</v>
      </c>
      <c r="AS325" s="106">
        <v>3</v>
      </c>
    </row>
    <row r="326" spans="1:45" x14ac:dyDescent="0.25">
      <c r="A326" s="103" t="s">
        <v>216</v>
      </c>
      <c r="B326" s="104" t="s">
        <v>779</v>
      </c>
      <c r="C326" s="104" t="s">
        <v>780</v>
      </c>
      <c r="D326" s="104" t="s">
        <v>170</v>
      </c>
      <c r="E326" s="104" t="s">
        <v>615</v>
      </c>
      <c r="F326" s="104" t="s">
        <v>12</v>
      </c>
      <c r="G326" s="104" t="s">
        <v>398</v>
      </c>
      <c r="H326" s="104" t="s">
        <v>399</v>
      </c>
      <c r="I326" s="104" t="s">
        <v>65</v>
      </c>
      <c r="J326" s="105">
        <v>5</v>
      </c>
      <c r="K326" s="105">
        <v>4</v>
      </c>
      <c r="L326" s="105">
        <v>9</v>
      </c>
      <c r="M326" s="105">
        <v>5</v>
      </c>
      <c r="N326" s="105">
        <v>4</v>
      </c>
      <c r="O326" s="105">
        <v>9</v>
      </c>
      <c r="P326" s="105">
        <v>1</v>
      </c>
      <c r="Q326" s="105">
        <v>5</v>
      </c>
      <c r="R326" s="105">
        <v>1</v>
      </c>
      <c r="S326" s="105">
        <v>6</v>
      </c>
      <c r="T326" s="105">
        <v>1</v>
      </c>
      <c r="U326" s="105">
        <v>5</v>
      </c>
      <c r="V326" s="105">
        <v>2</v>
      </c>
      <c r="W326" s="105">
        <v>7</v>
      </c>
      <c r="X326" s="105">
        <v>1</v>
      </c>
      <c r="Y326" s="105">
        <v>0</v>
      </c>
      <c r="Z326" s="105">
        <v>0</v>
      </c>
      <c r="AA326" s="105">
        <v>0</v>
      </c>
      <c r="AB326" s="105">
        <v>0</v>
      </c>
      <c r="AC326" s="105">
        <v>0</v>
      </c>
      <c r="AD326" s="105">
        <v>0</v>
      </c>
      <c r="AE326" s="105">
        <v>0</v>
      </c>
      <c r="AF326" s="105">
        <v>0</v>
      </c>
      <c r="AG326" s="105">
        <v>15</v>
      </c>
      <c r="AH326" s="105">
        <v>7</v>
      </c>
      <c r="AI326" s="105">
        <v>22</v>
      </c>
      <c r="AJ326" s="105">
        <v>3</v>
      </c>
      <c r="AK326" s="105">
        <v>1</v>
      </c>
      <c r="AL326" s="105">
        <v>2</v>
      </c>
      <c r="AM326" s="105">
        <v>3</v>
      </c>
      <c r="AN326" s="105">
        <v>0</v>
      </c>
      <c r="AO326" s="105">
        <v>0</v>
      </c>
      <c r="AP326" s="105">
        <v>0</v>
      </c>
      <c r="AQ326" s="105">
        <v>3</v>
      </c>
      <c r="AR326" s="105">
        <v>0</v>
      </c>
      <c r="AS326" s="106">
        <v>3</v>
      </c>
    </row>
    <row r="327" spans="1:45" x14ac:dyDescent="0.25">
      <c r="A327" s="103" t="s">
        <v>584</v>
      </c>
      <c r="B327" s="104" t="s">
        <v>781</v>
      </c>
      <c r="C327" s="104" t="s">
        <v>782</v>
      </c>
      <c r="D327" s="104" t="s">
        <v>170</v>
      </c>
      <c r="E327" s="104" t="s">
        <v>615</v>
      </c>
      <c r="F327" s="104" t="s">
        <v>12</v>
      </c>
      <c r="G327" s="104" t="s">
        <v>398</v>
      </c>
      <c r="H327" s="104" t="s">
        <v>399</v>
      </c>
      <c r="I327" s="104" t="s">
        <v>65</v>
      </c>
      <c r="J327" s="105">
        <v>7</v>
      </c>
      <c r="K327" s="105">
        <v>7</v>
      </c>
      <c r="L327" s="105">
        <v>14</v>
      </c>
      <c r="M327" s="105">
        <v>7</v>
      </c>
      <c r="N327" s="105">
        <v>7</v>
      </c>
      <c r="O327" s="105">
        <v>14</v>
      </c>
      <c r="P327" s="105">
        <v>1</v>
      </c>
      <c r="Q327" s="105">
        <v>11</v>
      </c>
      <c r="R327" s="105">
        <v>9</v>
      </c>
      <c r="S327" s="105">
        <v>20</v>
      </c>
      <c r="T327" s="105">
        <v>1</v>
      </c>
      <c r="U327" s="105">
        <v>6</v>
      </c>
      <c r="V327" s="105">
        <v>3</v>
      </c>
      <c r="W327" s="105">
        <v>9</v>
      </c>
      <c r="X327" s="105">
        <v>1</v>
      </c>
      <c r="Y327" s="105">
        <v>0</v>
      </c>
      <c r="Z327" s="105">
        <v>0</v>
      </c>
      <c r="AA327" s="105">
        <v>0</v>
      </c>
      <c r="AB327" s="105">
        <v>0</v>
      </c>
      <c r="AC327" s="105">
        <v>0</v>
      </c>
      <c r="AD327" s="105">
        <v>0</v>
      </c>
      <c r="AE327" s="105">
        <v>0</v>
      </c>
      <c r="AF327" s="105">
        <v>0</v>
      </c>
      <c r="AG327" s="105">
        <v>24</v>
      </c>
      <c r="AH327" s="105">
        <v>19</v>
      </c>
      <c r="AI327" s="105">
        <v>43</v>
      </c>
      <c r="AJ327" s="105">
        <v>3</v>
      </c>
      <c r="AK327" s="105">
        <v>3</v>
      </c>
      <c r="AL327" s="105">
        <v>6</v>
      </c>
      <c r="AM327" s="105">
        <v>9</v>
      </c>
      <c r="AN327" s="105">
        <v>0</v>
      </c>
      <c r="AO327" s="105">
        <v>0</v>
      </c>
      <c r="AP327" s="105">
        <v>0</v>
      </c>
      <c r="AQ327" s="105">
        <v>3</v>
      </c>
      <c r="AR327" s="105">
        <v>1</v>
      </c>
      <c r="AS327" s="106">
        <v>4</v>
      </c>
    </row>
    <row r="328" spans="1:45" x14ac:dyDescent="0.25">
      <c r="A328" s="103" t="s">
        <v>187</v>
      </c>
      <c r="B328" s="104" t="s">
        <v>783</v>
      </c>
      <c r="C328" s="104" t="s">
        <v>784</v>
      </c>
      <c r="D328" s="104" t="s">
        <v>170</v>
      </c>
      <c r="E328" s="104" t="s">
        <v>615</v>
      </c>
      <c r="F328" s="104" t="s">
        <v>12</v>
      </c>
      <c r="G328" s="104" t="s">
        <v>398</v>
      </c>
      <c r="H328" s="104" t="s">
        <v>399</v>
      </c>
      <c r="I328" s="104" t="s">
        <v>65</v>
      </c>
      <c r="J328" s="105">
        <v>12</v>
      </c>
      <c r="K328" s="105">
        <v>20</v>
      </c>
      <c r="L328" s="105">
        <v>32</v>
      </c>
      <c r="M328" s="105">
        <v>12</v>
      </c>
      <c r="N328" s="105">
        <v>20</v>
      </c>
      <c r="O328" s="105">
        <v>32</v>
      </c>
      <c r="P328" s="105">
        <v>1</v>
      </c>
      <c r="Q328" s="105">
        <v>7</v>
      </c>
      <c r="R328" s="105">
        <v>12</v>
      </c>
      <c r="S328" s="105">
        <v>19</v>
      </c>
      <c r="T328" s="105">
        <v>1</v>
      </c>
      <c r="U328" s="105">
        <v>9</v>
      </c>
      <c r="V328" s="105">
        <v>8</v>
      </c>
      <c r="W328" s="105">
        <v>17</v>
      </c>
      <c r="X328" s="105">
        <v>1</v>
      </c>
      <c r="Y328" s="105">
        <v>0</v>
      </c>
      <c r="Z328" s="105">
        <v>0</v>
      </c>
      <c r="AA328" s="105">
        <v>0</v>
      </c>
      <c r="AB328" s="105">
        <v>0</v>
      </c>
      <c r="AC328" s="105">
        <v>0</v>
      </c>
      <c r="AD328" s="105">
        <v>0</v>
      </c>
      <c r="AE328" s="105">
        <v>0</v>
      </c>
      <c r="AF328" s="105">
        <v>0</v>
      </c>
      <c r="AG328" s="105">
        <v>28</v>
      </c>
      <c r="AH328" s="105">
        <v>40</v>
      </c>
      <c r="AI328" s="105">
        <v>68</v>
      </c>
      <c r="AJ328" s="105">
        <v>3</v>
      </c>
      <c r="AK328" s="105">
        <v>5</v>
      </c>
      <c r="AL328" s="105">
        <v>11</v>
      </c>
      <c r="AM328" s="105">
        <v>16</v>
      </c>
      <c r="AN328" s="105">
        <v>0</v>
      </c>
      <c r="AO328" s="105">
        <v>0</v>
      </c>
      <c r="AP328" s="105">
        <v>0</v>
      </c>
      <c r="AQ328" s="105">
        <v>3</v>
      </c>
      <c r="AR328" s="105">
        <v>1</v>
      </c>
      <c r="AS328" s="106">
        <v>4</v>
      </c>
    </row>
    <row r="329" spans="1:45" x14ac:dyDescent="0.25">
      <c r="A329" s="103" t="s">
        <v>162</v>
      </c>
      <c r="B329" s="104" t="s">
        <v>785</v>
      </c>
      <c r="C329" s="104" t="s">
        <v>786</v>
      </c>
      <c r="D329" s="104" t="s">
        <v>170</v>
      </c>
      <c r="E329" s="104" t="s">
        <v>615</v>
      </c>
      <c r="F329" s="104" t="s">
        <v>12</v>
      </c>
      <c r="G329" s="104" t="s">
        <v>398</v>
      </c>
      <c r="H329" s="104" t="s">
        <v>399</v>
      </c>
      <c r="I329" s="104" t="s">
        <v>65</v>
      </c>
      <c r="J329" s="105">
        <v>26</v>
      </c>
      <c r="K329" s="105">
        <v>34</v>
      </c>
      <c r="L329" s="105">
        <v>60</v>
      </c>
      <c r="M329" s="105">
        <v>26</v>
      </c>
      <c r="N329" s="105">
        <v>34</v>
      </c>
      <c r="O329" s="105">
        <v>60</v>
      </c>
      <c r="P329" s="105">
        <v>1</v>
      </c>
      <c r="Q329" s="105">
        <v>23</v>
      </c>
      <c r="R329" s="105">
        <v>28</v>
      </c>
      <c r="S329" s="105">
        <v>51</v>
      </c>
      <c r="T329" s="105">
        <v>1</v>
      </c>
      <c r="U329" s="105">
        <v>15</v>
      </c>
      <c r="V329" s="105">
        <v>12</v>
      </c>
      <c r="W329" s="105">
        <v>27</v>
      </c>
      <c r="X329" s="105">
        <v>1</v>
      </c>
      <c r="Y329" s="105">
        <v>0</v>
      </c>
      <c r="Z329" s="105">
        <v>0</v>
      </c>
      <c r="AA329" s="105">
        <v>0</v>
      </c>
      <c r="AB329" s="105">
        <v>0</v>
      </c>
      <c r="AC329" s="105">
        <v>0</v>
      </c>
      <c r="AD329" s="105">
        <v>0</v>
      </c>
      <c r="AE329" s="105">
        <v>0</v>
      </c>
      <c r="AF329" s="105">
        <v>0</v>
      </c>
      <c r="AG329" s="105">
        <v>64</v>
      </c>
      <c r="AH329" s="105">
        <v>74</v>
      </c>
      <c r="AI329" s="105">
        <v>138</v>
      </c>
      <c r="AJ329" s="105">
        <v>3</v>
      </c>
      <c r="AK329" s="105">
        <v>7</v>
      </c>
      <c r="AL329" s="105">
        <v>10</v>
      </c>
      <c r="AM329" s="105">
        <v>17</v>
      </c>
      <c r="AN329" s="105">
        <v>0</v>
      </c>
      <c r="AO329" s="105">
        <v>0</v>
      </c>
      <c r="AP329" s="105">
        <v>0</v>
      </c>
      <c r="AQ329" s="105">
        <v>1</v>
      </c>
      <c r="AR329" s="105">
        <v>2</v>
      </c>
      <c r="AS329" s="106">
        <v>3</v>
      </c>
    </row>
    <row r="330" spans="1:45" x14ac:dyDescent="0.25">
      <c r="A330" s="103" t="s">
        <v>187</v>
      </c>
      <c r="B330" s="104" t="s">
        <v>787</v>
      </c>
      <c r="C330" s="104" t="s">
        <v>788</v>
      </c>
      <c r="D330" s="104" t="s">
        <v>170</v>
      </c>
      <c r="E330" s="104" t="s">
        <v>615</v>
      </c>
      <c r="F330" s="104" t="s">
        <v>12</v>
      </c>
      <c r="G330" s="104" t="s">
        <v>398</v>
      </c>
      <c r="H330" s="104" t="s">
        <v>399</v>
      </c>
      <c r="I330" s="104" t="s">
        <v>65</v>
      </c>
      <c r="J330" s="105">
        <v>14</v>
      </c>
      <c r="K330" s="105">
        <v>10</v>
      </c>
      <c r="L330" s="105">
        <v>24</v>
      </c>
      <c r="M330" s="105">
        <v>14</v>
      </c>
      <c r="N330" s="105">
        <v>10</v>
      </c>
      <c r="O330" s="105">
        <v>24</v>
      </c>
      <c r="P330" s="105">
        <v>1</v>
      </c>
      <c r="Q330" s="105">
        <v>8</v>
      </c>
      <c r="R330" s="105">
        <v>17</v>
      </c>
      <c r="S330" s="105">
        <v>25</v>
      </c>
      <c r="T330" s="105">
        <v>1</v>
      </c>
      <c r="U330" s="105">
        <v>5</v>
      </c>
      <c r="V330" s="105">
        <v>19</v>
      </c>
      <c r="W330" s="105">
        <v>24</v>
      </c>
      <c r="X330" s="105">
        <v>1</v>
      </c>
      <c r="Y330" s="105">
        <v>0</v>
      </c>
      <c r="Z330" s="105">
        <v>0</v>
      </c>
      <c r="AA330" s="105">
        <v>0</v>
      </c>
      <c r="AB330" s="105">
        <v>0</v>
      </c>
      <c r="AC330" s="105">
        <v>0</v>
      </c>
      <c r="AD330" s="105">
        <v>0</v>
      </c>
      <c r="AE330" s="105">
        <v>0</v>
      </c>
      <c r="AF330" s="105">
        <v>0</v>
      </c>
      <c r="AG330" s="105">
        <v>27</v>
      </c>
      <c r="AH330" s="105">
        <v>46</v>
      </c>
      <c r="AI330" s="105">
        <v>73</v>
      </c>
      <c r="AJ330" s="105">
        <v>3</v>
      </c>
      <c r="AK330" s="105">
        <v>2</v>
      </c>
      <c r="AL330" s="105">
        <v>5</v>
      </c>
      <c r="AM330" s="105">
        <v>7</v>
      </c>
      <c r="AN330" s="105">
        <v>0</v>
      </c>
      <c r="AO330" s="105">
        <v>0</v>
      </c>
      <c r="AP330" s="105">
        <v>0</v>
      </c>
      <c r="AQ330" s="105">
        <v>0</v>
      </c>
      <c r="AR330" s="105">
        <v>3</v>
      </c>
      <c r="AS330" s="106">
        <v>3</v>
      </c>
    </row>
    <row r="331" spans="1:45" x14ac:dyDescent="0.25">
      <c r="A331" s="103" t="s">
        <v>299</v>
      </c>
      <c r="B331" s="104" t="s">
        <v>789</v>
      </c>
      <c r="C331" s="104" t="s">
        <v>790</v>
      </c>
      <c r="D331" s="104" t="s">
        <v>170</v>
      </c>
      <c r="E331" s="104" t="s">
        <v>615</v>
      </c>
      <c r="F331" s="104" t="s">
        <v>12</v>
      </c>
      <c r="G331" s="104" t="s">
        <v>398</v>
      </c>
      <c r="H331" s="104" t="s">
        <v>399</v>
      </c>
      <c r="I331" s="104" t="s">
        <v>65</v>
      </c>
      <c r="J331" s="105">
        <v>30</v>
      </c>
      <c r="K331" s="105">
        <v>18</v>
      </c>
      <c r="L331" s="105">
        <v>48</v>
      </c>
      <c r="M331" s="105">
        <v>30</v>
      </c>
      <c r="N331" s="105">
        <v>18</v>
      </c>
      <c r="O331" s="105">
        <v>48</v>
      </c>
      <c r="P331" s="105">
        <v>1</v>
      </c>
      <c r="Q331" s="105">
        <v>14</v>
      </c>
      <c r="R331" s="105">
        <v>18</v>
      </c>
      <c r="S331" s="105">
        <v>32</v>
      </c>
      <c r="T331" s="105">
        <v>1</v>
      </c>
      <c r="U331" s="105">
        <v>9</v>
      </c>
      <c r="V331" s="105">
        <v>12</v>
      </c>
      <c r="W331" s="105">
        <v>21</v>
      </c>
      <c r="X331" s="105">
        <v>1</v>
      </c>
      <c r="Y331" s="105">
        <v>0</v>
      </c>
      <c r="Z331" s="105">
        <v>0</v>
      </c>
      <c r="AA331" s="105">
        <v>0</v>
      </c>
      <c r="AB331" s="105">
        <v>0</v>
      </c>
      <c r="AC331" s="105">
        <v>0</v>
      </c>
      <c r="AD331" s="105">
        <v>0</v>
      </c>
      <c r="AE331" s="105">
        <v>0</v>
      </c>
      <c r="AF331" s="105">
        <v>0</v>
      </c>
      <c r="AG331" s="105">
        <v>53</v>
      </c>
      <c r="AH331" s="105">
        <v>48</v>
      </c>
      <c r="AI331" s="105">
        <v>101</v>
      </c>
      <c r="AJ331" s="105">
        <v>3</v>
      </c>
      <c r="AK331" s="105">
        <v>5</v>
      </c>
      <c r="AL331" s="105">
        <v>3</v>
      </c>
      <c r="AM331" s="105">
        <v>8</v>
      </c>
      <c r="AN331" s="105">
        <v>0</v>
      </c>
      <c r="AO331" s="105">
        <v>0</v>
      </c>
      <c r="AP331" s="105">
        <v>0</v>
      </c>
      <c r="AQ331" s="105">
        <v>1</v>
      </c>
      <c r="AR331" s="105">
        <v>3</v>
      </c>
      <c r="AS331" s="106">
        <v>4</v>
      </c>
    </row>
    <row r="332" spans="1:45" x14ac:dyDescent="0.25">
      <c r="A332" s="103" t="s">
        <v>299</v>
      </c>
      <c r="B332" s="104" t="s">
        <v>791</v>
      </c>
      <c r="C332" s="104" t="s">
        <v>792</v>
      </c>
      <c r="D332" s="104" t="s">
        <v>170</v>
      </c>
      <c r="E332" s="104" t="s">
        <v>615</v>
      </c>
      <c r="F332" s="104" t="s">
        <v>12</v>
      </c>
      <c r="G332" s="104" t="s">
        <v>398</v>
      </c>
      <c r="H332" s="104" t="s">
        <v>399</v>
      </c>
      <c r="I332" s="104" t="s">
        <v>65</v>
      </c>
      <c r="J332" s="105">
        <v>4</v>
      </c>
      <c r="K332" s="105">
        <v>11</v>
      </c>
      <c r="L332" s="105">
        <v>15</v>
      </c>
      <c r="M332" s="105">
        <v>4</v>
      </c>
      <c r="N332" s="105">
        <v>11</v>
      </c>
      <c r="O332" s="105">
        <v>15</v>
      </c>
      <c r="P332" s="105">
        <v>1</v>
      </c>
      <c r="Q332" s="105">
        <v>1</v>
      </c>
      <c r="R332" s="105">
        <v>5</v>
      </c>
      <c r="S332" s="105">
        <v>6</v>
      </c>
      <c r="T332" s="105">
        <v>1</v>
      </c>
      <c r="U332" s="105">
        <v>4</v>
      </c>
      <c r="V332" s="105">
        <v>3</v>
      </c>
      <c r="W332" s="105">
        <v>7</v>
      </c>
      <c r="X332" s="105">
        <v>1</v>
      </c>
      <c r="Y332" s="105">
        <v>0</v>
      </c>
      <c r="Z332" s="105">
        <v>0</v>
      </c>
      <c r="AA332" s="105">
        <v>0</v>
      </c>
      <c r="AB332" s="105">
        <v>0</v>
      </c>
      <c r="AC332" s="105">
        <v>0</v>
      </c>
      <c r="AD332" s="105">
        <v>0</v>
      </c>
      <c r="AE332" s="105">
        <v>0</v>
      </c>
      <c r="AF332" s="105">
        <v>0</v>
      </c>
      <c r="AG332" s="105">
        <v>9</v>
      </c>
      <c r="AH332" s="105">
        <v>19</v>
      </c>
      <c r="AI332" s="105">
        <v>28</v>
      </c>
      <c r="AJ332" s="105">
        <v>3</v>
      </c>
      <c r="AK332" s="105">
        <v>1</v>
      </c>
      <c r="AL332" s="105">
        <v>5</v>
      </c>
      <c r="AM332" s="105">
        <v>6</v>
      </c>
      <c r="AN332" s="105">
        <v>0</v>
      </c>
      <c r="AO332" s="105">
        <v>0</v>
      </c>
      <c r="AP332" s="105">
        <v>0</v>
      </c>
      <c r="AQ332" s="105">
        <v>1</v>
      </c>
      <c r="AR332" s="105">
        <v>2</v>
      </c>
      <c r="AS332" s="106">
        <v>3</v>
      </c>
    </row>
    <row r="333" spans="1:45" x14ac:dyDescent="0.25">
      <c r="A333" s="103" t="s">
        <v>552</v>
      </c>
      <c r="B333" s="104" t="s">
        <v>793</v>
      </c>
      <c r="C333" s="104" t="s">
        <v>794</v>
      </c>
      <c r="D333" s="104" t="s">
        <v>170</v>
      </c>
      <c r="E333" s="104" t="s">
        <v>615</v>
      </c>
      <c r="F333" s="104" t="s">
        <v>12</v>
      </c>
      <c r="G333" s="104" t="s">
        <v>398</v>
      </c>
      <c r="H333" s="104" t="s">
        <v>399</v>
      </c>
      <c r="I333" s="104" t="s">
        <v>65</v>
      </c>
      <c r="J333" s="105">
        <v>10</v>
      </c>
      <c r="K333" s="105">
        <v>5</v>
      </c>
      <c r="L333" s="105">
        <v>15</v>
      </c>
      <c r="M333" s="105">
        <v>10</v>
      </c>
      <c r="N333" s="105">
        <v>5</v>
      </c>
      <c r="O333" s="105">
        <v>15</v>
      </c>
      <c r="P333" s="105">
        <v>1</v>
      </c>
      <c r="Q333" s="105">
        <v>1</v>
      </c>
      <c r="R333" s="105">
        <v>2</v>
      </c>
      <c r="S333" s="105">
        <v>3</v>
      </c>
      <c r="T333" s="105">
        <v>1</v>
      </c>
      <c r="U333" s="105">
        <v>2</v>
      </c>
      <c r="V333" s="105">
        <v>4</v>
      </c>
      <c r="W333" s="105">
        <v>6</v>
      </c>
      <c r="X333" s="105">
        <v>1</v>
      </c>
      <c r="Y333" s="105">
        <v>0</v>
      </c>
      <c r="Z333" s="105">
        <v>0</v>
      </c>
      <c r="AA333" s="105">
        <v>0</v>
      </c>
      <c r="AB333" s="105">
        <v>0</v>
      </c>
      <c r="AC333" s="105">
        <v>0</v>
      </c>
      <c r="AD333" s="105">
        <v>0</v>
      </c>
      <c r="AE333" s="105">
        <v>0</v>
      </c>
      <c r="AF333" s="105">
        <v>0</v>
      </c>
      <c r="AG333" s="105">
        <v>13</v>
      </c>
      <c r="AH333" s="105">
        <v>11</v>
      </c>
      <c r="AI333" s="105">
        <v>24</v>
      </c>
      <c r="AJ333" s="105">
        <v>3</v>
      </c>
      <c r="AK333" s="105">
        <v>2</v>
      </c>
      <c r="AL333" s="105">
        <v>1</v>
      </c>
      <c r="AM333" s="105">
        <v>3</v>
      </c>
      <c r="AN333" s="105">
        <v>0</v>
      </c>
      <c r="AO333" s="105">
        <v>0</v>
      </c>
      <c r="AP333" s="105">
        <v>0</v>
      </c>
      <c r="AQ333" s="105">
        <v>0</v>
      </c>
      <c r="AR333" s="105">
        <v>2</v>
      </c>
      <c r="AS333" s="106">
        <v>2</v>
      </c>
    </row>
    <row r="334" spans="1:45" x14ac:dyDescent="0.25">
      <c r="A334" s="103" t="s">
        <v>552</v>
      </c>
      <c r="B334" s="104" t="s">
        <v>795</v>
      </c>
      <c r="C334" s="104" t="s">
        <v>796</v>
      </c>
      <c r="D334" s="104" t="s">
        <v>170</v>
      </c>
      <c r="E334" s="104" t="s">
        <v>615</v>
      </c>
      <c r="F334" s="104" t="s">
        <v>12</v>
      </c>
      <c r="G334" s="104" t="s">
        <v>398</v>
      </c>
      <c r="H334" s="104" t="s">
        <v>399</v>
      </c>
      <c r="I334" s="104" t="s">
        <v>65</v>
      </c>
      <c r="J334" s="105">
        <v>2</v>
      </c>
      <c r="K334" s="105">
        <v>8</v>
      </c>
      <c r="L334" s="105">
        <v>10</v>
      </c>
      <c r="M334" s="105">
        <v>2</v>
      </c>
      <c r="N334" s="105">
        <v>8</v>
      </c>
      <c r="O334" s="105">
        <v>10</v>
      </c>
      <c r="P334" s="105">
        <v>1</v>
      </c>
      <c r="Q334" s="105">
        <v>2</v>
      </c>
      <c r="R334" s="105">
        <v>5</v>
      </c>
      <c r="S334" s="105">
        <v>7</v>
      </c>
      <c r="T334" s="105">
        <v>1</v>
      </c>
      <c r="U334" s="105">
        <v>2</v>
      </c>
      <c r="V334" s="105">
        <v>3</v>
      </c>
      <c r="W334" s="105">
        <v>5</v>
      </c>
      <c r="X334" s="105">
        <v>1</v>
      </c>
      <c r="Y334" s="105">
        <v>0</v>
      </c>
      <c r="Z334" s="105">
        <v>0</v>
      </c>
      <c r="AA334" s="105">
        <v>0</v>
      </c>
      <c r="AB334" s="105">
        <v>0</v>
      </c>
      <c r="AC334" s="105">
        <v>0</v>
      </c>
      <c r="AD334" s="105">
        <v>0</v>
      </c>
      <c r="AE334" s="105">
        <v>0</v>
      </c>
      <c r="AF334" s="105">
        <v>0</v>
      </c>
      <c r="AG334" s="105">
        <v>6</v>
      </c>
      <c r="AH334" s="105">
        <v>16</v>
      </c>
      <c r="AI334" s="105">
        <v>22</v>
      </c>
      <c r="AJ334" s="105">
        <v>3</v>
      </c>
      <c r="AK334" s="105">
        <v>3</v>
      </c>
      <c r="AL334" s="105">
        <v>0</v>
      </c>
      <c r="AM334" s="105">
        <v>3</v>
      </c>
      <c r="AN334" s="105">
        <v>0</v>
      </c>
      <c r="AO334" s="105">
        <v>0</v>
      </c>
      <c r="AP334" s="105">
        <v>0</v>
      </c>
      <c r="AQ334" s="105">
        <v>0</v>
      </c>
      <c r="AR334" s="105">
        <v>2</v>
      </c>
      <c r="AS334" s="106">
        <v>2</v>
      </c>
    </row>
    <row r="335" spans="1:45" x14ac:dyDescent="0.25">
      <c r="A335" s="103" t="s">
        <v>345</v>
      </c>
      <c r="B335" s="104" t="s">
        <v>797</v>
      </c>
      <c r="C335" s="104" t="s">
        <v>798</v>
      </c>
      <c r="D335" s="104" t="s">
        <v>165</v>
      </c>
      <c r="E335" s="104" t="s">
        <v>615</v>
      </c>
      <c r="F335" s="104" t="s">
        <v>12</v>
      </c>
      <c r="G335" s="104" t="s">
        <v>398</v>
      </c>
      <c r="H335" s="104" t="s">
        <v>399</v>
      </c>
      <c r="I335" s="104" t="s">
        <v>65</v>
      </c>
      <c r="J335" s="105">
        <v>13</v>
      </c>
      <c r="K335" s="105">
        <v>8</v>
      </c>
      <c r="L335" s="105">
        <v>21</v>
      </c>
      <c r="M335" s="105">
        <v>13</v>
      </c>
      <c r="N335" s="105">
        <v>8</v>
      </c>
      <c r="O335" s="105">
        <v>21</v>
      </c>
      <c r="P335" s="105">
        <v>1</v>
      </c>
      <c r="Q335" s="105">
        <v>6</v>
      </c>
      <c r="R335" s="105">
        <v>6</v>
      </c>
      <c r="S335" s="105">
        <v>12</v>
      </c>
      <c r="T335" s="105">
        <v>1</v>
      </c>
      <c r="U335" s="105">
        <v>2</v>
      </c>
      <c r="V335" s="105">
        <v>9</v>
      </c>
      <c r="W335" s="105">
        <v>11</v>
      </c>
      <c r="X335" s="105">
        <v>1</v>
      </c>
      <c r="Y335" s="105">
        <v>0</v>
      </c>
      <c r="Z335" s="105">
        <v>0</v>
      </c>
      <c r="AA335" s="105">
        <v>0</v>
      </c>
      <c r="AB335" s="105">
        <v>0</v>
      </c>
      <c r="AC335" s="105">
        <v>0</v>
      </c>
      <c r="AD335" s="105">
        <v>0</v>
      </c>
      <c r="AE335" s="105">
        <v>0</v>
      </c>
      <c r="AF335" s="105">
        <v>0</v>
      </c>
      <c r="AG335" s="105">
        <v>21</v>
      </c>
      <c r="AH335" s="105">
        <v>23</v>
      </c>
      <c r="AI335" s="105">
        <v>44</v>
      </c>
      <c r="AJ335" s="105">
        <v>3</v>
      </c>
      <c r="AK335" s="105">
        <v>6</v>
      </c>
      <c r="AL335" s="105">
        <v>8</v>
      </c>
      <c r="AM335" s="105">
        <v>14</v>
      </c>
      <c r="AN335" s="105">
        <v>0</v>
      </c>
      <c r="AO335" s="105">
        <v>0</v>
      </c>
      <c r="AP335" s="105">
        <v>0</v>
      </c>
      <c r="AQ335" s="105">
        <v>1</v>
      </c>
      <c r="AR335" s="105">
        <v>2</v>
      </c>
      <c r="AS335" s="106">
        <v>3</v>
      </c>
    </row>
    <row r="336" spans="1:45" x14ac:dyDescent="0.25">
      <c r="A336" s="103" t="s">
        <v>602</v>
      </c>
      <c r="B336" s="104" t="s">
        <v>799</v>
      </c>
      <c r="C336" s="104" t="s">
        <v>800</v>
      </c>
      <c r="D336" s="104" t="s">
        <v>165</v>
      </c>
      <c r="E336" s="104" t="s">
        <v>615</v>
      </c>
      <c r="F336" s="104" t="s">
        <v>12</v>
      </c>
      <c r="G336" s="104" t="s">
        <v>398</v>
      </c>
      <c r="H336" s="104" t="s">
        <v>399</v>
      </c>
      <c r="I336" s="104" t="s">
        <v>65</v>
      </c>
      <c r="J336" s="105">
        <v>7</v>
      </c>
      <c r="K336" s="105">
        <v>7</v>
      </c>
      <c r="L336" s="105">
        <v>14</v>
      </c>
      <c r="M336" s="105">
        <v>7</v>
      </c>
      <c r="N336" s="105">
        <v>7</v>
      </c>
      <c r="O336" s="105">
        <v>14</v>
      </c>
      <c r="P336" s="105">
        <v>1</v>
      </c>
      <c r="Q336" s="105">
        <v>5</v>
      </c>
      <c r="R336" s="105">
        <v>9</v>
      </c>
      <c r="S336" s="105">
        <v>14</v>
      </c>
      <c r="T336" s="105">
        <v>1</v>
      </c>
      <c r="U336" s="105">
        <v>5</v>
      </c>
      <c r="V336" s="105">
        <v>5</v>
      </c>
      <c r="W336" s="105">
        <v>10</v>
      </c>
      <c r="X336" s="105">
        <v>1</v>
      </c>
      <c r="Y336" s="105">
        <v>0</v>
      </c>
      <c r="Z336" s="105">
        <v>0</v>
      </c>
      <c r="AA336" s="105">
        <v>0</v>
      </c>
      <c r="AB336" s="105">
        <v>0</v>
      </c>
      <c r="AC336" s="105">
        <v>0</v>
      </c>
      <c r="AD336" s="105">
        <v>0</v>
      </c>
      <c r="AE336" s="105">
        <v>0</v>
      </c>
      <c r="AF336" s="105">
        <v>0</v>
      </c>
      <c r="AG336" s="105">
        <v>17</v>
      </c>
      <c r="AH336" s="105">
        <v>21</v>
      </c>
      <c r="AI336" s="105">
        <v>38</v>
      </c>
      <c r="AJ336" s="105">
        <v>3</v>
      </c>
      <c r="AK336" s="105">
        <v>6</v>
      </c>
      <c r="AL336" s="105">
        <v>3</v>
      </c>
      <c r="AM336" s="105">
        <v>9</v>
      </c>
      <c r="AN336" s="105">
        <v>0</v>
      </c>
      <c r="AO336" s="105">
        <v>0</v>
      </c>
      <c r="AP336" s="105">
        <v>0</v>
      </c>
      <c r="AQ336" s="105">
        <v>1</v>
      </c>
      <c r="AR336" s="105">
        <v>2</v>
      </c>
      <c r="AS336" s="106">
        <v>3</v>
      </c>
    </row>
    <row r="337" spans="1:45" x14ac:dyDescent="0.25">
      <c r="A337" s="103" t="s">
        <v>293</v>
      </c>
      <c r="B337" s="104" t="s">
        <v>801</v>
      </c>
      <c r="C337" s="104" t="s">
        <v>802</v>
      </c>
      <c r="D337" s="104" t="s">
        <v>170</v>
      </c>
      <c r="E337" s="104" t="s">
        <v>615</v>
      </c>
      <c r="F337" s="104" t="s">
        <v>12</v>
      </c>
      <c r="G337" s="104" t="s">
        <v>398</v>
      </c>
      <c r="H337" s="104" t="s">
        <v>399</v>
      </c>
      <c r="I337" s="104" t="s">
        <v>65</v>
      </c>
      <c r="J337" s="105">
        <v>9</v>
      </c>
      <c r="K337" s="105">
        <v>8</v>
      </c>
      <c r="L337" s="105">
        <v>17</v>
      </c>
      <c r="M337" s="105">
        <v>9</v>
      </c>
      <c r="N337" s="105">
        <v>8</v>
      </c>
      <c r="O337" s="105">
        <v>17</v>
      </c>
      <c r="P337" s="105">
        <v>1</v>
      </c>
      <c r="Q337" s="105">
        <v>8</v>
      </c>
      <c r="R337" s="105">
        <v>5</v>
      </c>
      <c r="S337" s="105">
        <v>13</v>
      </c>
      <c r="T337" s="105">
        <v>1</v>
      </c>
      <c r="U337" s="105">
        <v>2</v>
      </c>
      <c r="V337" s="105">
        <v>8</v>
      </c>
      <c r="W337" s="105">
        <v>10</v>
      </c>
      <c r="X337" s="105">
        <v>1</v>
      </c>
      <c r="Y337" s="105">
        <v>0</v>
      </c>
      <c r="Z337" s="105">
        <v>0</v>
      </c>
      <c r="AA337" s="105">
        <v>0</v>
      </c>
      <c r="AB337" s="105">
        <v>0</v>
      </c>
      <c r="AC337" s="105">
        <v>0</v>
      </c>
      <c r="AD337" s="105">
        <v>0</v>
      </c>
      <c r="AE337" s="105">
        <v>0</v>
      </c>
      <c r="AF337" s="105">
        <v>0</v>
      </c>
      <c r="AG337" s="105">
        <v>19</v>
      </c>
      <c r="AH337" s="105">
        <v>21</v>
      </c>
      <c r="AI337" s="105">
        <v>40</v>
      </c>
      <c r="AJ337" s="105">
        <v>3</v>
      </c>
      <c r="AK337" s="105">
        <v>8</v>
      </c>
      <c r="AL337" s="105">
        <v>2</v>
      </c>
      <c r="AM337" s="105">
        <v>10</v>
      </c>
      <c r="AN337" s="105">
        <v>0</v>
      </c>
      <c r="AO337" s="105">
        <v>0</v>
      </c>
      <c r="AP337" s="105">
        <v>0</v>
      </c>
      <c r="AQ337" s="105">
        <v>2</v>
      </c>
      <c r="AR337" s="105">
        <v>1</v>
      </c>
      <c r="AS337" s="106">
        <v>3</v>
      </c>
    </row>
    <row r="338" spans="1:45" x14ac:dyDescent="0.25">
      <c r="A338" s="103" t="s">
        <v>293</v>
      </c>
      <c r="B338" s="104" t="s">
        <v>803</v>
      </c>
      <c r="C338" s="104" t="s">
        <v>804</v>
      </c>
      <c r="D338" s="104" t="s">
        <v>170</v>
      </c>
      <c r="E338" s="104" t="s">
        <v>615</v>
      </c>
      <c r="F338" s="104" t="s">
        <v>12</v>
      </c>
      <c r="G338" s="104" t="s">
        <v>398</v>
      </c>
      <c r="H338" s="104" t="s">
        <v>399</v>
      </c>
      <c r="I338" s="104" t="s">
        <v>65</v>
      </c>
      <c r="J338" s="105">
        <v>5</v>
      </c>
      <c r="K338" s="105">
        <v>3</v>
      </c>
      <c r="L338" s="105">
        <v>8</v>
      </c>
      <c r="M338" s="105">
        <v>5</v>
      </c>
      <c r="N338" s="105">
        <v>3</v>
      </c>
      <c r="O338" s="105">
        <v>8</v>
      </c>
      <c r="P338" s="105">
        <v>1</v>
      </c>
      <c r="Q338" s="105">
        <v>1</v>
      </c>
      <c r="R338" s="105">
        <v>2</v>
      </c>
      <c r="S338" s="105">
        <v>3</v>
      </c>
      <c r="T338" s="105">
        <v>1</v>
      </c>
      <c r="U338" s="105">
        <v>1</v>
      </c>
      <c r="V338" s="105">
        <v>0</v>
      </c>
      <c r="W338" s="105">
        <v>1</v>
      </c>
      <c r="X338" s="105">
        <v>1</v>
      </c>
      <c r="Y338" s="105">
        <v>0</v>
      </c>
      <c r="Z338" s="105">
        <v>0</v>
      </c>
      <c r="AA338" s="105">
        <v>0</v>
      </c>
      <c r="AB338" s="105">
        <v>0</v>
      </c>
      <c r="AC338" s="105">
        <v>0</v>
      </c>
      <c r="AD338" s="105">
        <v>0</v>
      </c>
      <c r="AE338" s="105">
        <v>0</v>
      </c>
      <c r="AF338" s="105">
        <v>0</v>
      </c>
      <c r="AG338" s="105">
        <v>7</v>
      </c>
      <c r="AH338" s="105">
        <v>5</v>
      </c>
      <c r="AI338" s="105">
        <v>12</v>
      </c>
      <c r="AJ338" s="105">
        <v>3</v>
      </c>
      <c r="AK338" s="105">
        <v>2</v>
      </c>
      <c r="AL338" s="105">
        <v>1</v>
      </c>
      <c r="AM338" s="105">
        <v>3</v>
      </c>
      <c r="AN338" s="105">
        <v>0</v>
      </c>
      <c r="AO338" s="105">
        <v>0</v>
      </c>
      <c r="AP338" s="105">
        <v>0</v>
      </c>
      <c r="AQ338" s="105">
        <v>1</v>
      </c>
      <c r="AR338" s="105">
        <v>0</v>
      </c>
      <c r="AS338" s="106">
        <v>1</v>
      </c>
    </row>
    <row r="339" spans="1:45" x14ac:dyDescent="0.25">
      <c r="A339" s="103" t="s">
        <v>299</v>
      </c>
      <c r="B339" s="104" t="s">
        <v>805</v>
      </c>
      <c r="C339" s="104" t="s">
        <v>806</v>
      </c>
      <c r="D339" s="104" t="s">
        <v>170</v>
      </c>
      <c r="E339" s="104" t="s">
        <v>615</v>
      </c>
      <c r="F339" s="104" t="s">
        <v>12</v>
      </c>
      <c r="G339" s="104" t="s">
        <v>398</v>
      </c>
      <c r="H339" s="104" t="s">
        <v>399</v>
      </c>
      <c r="I339" s="104" t="s">
        <v>65</v>
      </c>
      <c r="J339" s="105">
        <v>12</v>
      </c>
      <c r="K339" s="105">
        <v>21</v>
      </c>
      <c r="L339" s="105">
        <v>33</v>
      </c>
      <c r="M339" s="105">
        <v>12</v>
      </c>
      <c r="N339" s="105">
        <v>21</v>
      </c>
      <c r="O339" s="105">
        <v>33</v>
      </c>
      <c r="P339" s="105">
        <v>1</v>
      </c>
      <c r="Q339" s="105">
        <v>9</v>
      </c>
      <c r="R339" s="105">
        <v>12</v>
      </c>
      <c r="S339" s="105">
        <v>21</v>
      </c>
      <c r="T339" s="105">
        <v>1</v>
      </c>
      <c r="U339" s="105">
        <v>5</v>
      </c>
      <c r="V339" s="105">
        <v>7</v>
      </c>
      <c r="W339" s="105">
        <v>12</v>
      </c>
      <c r="X339" s="105">
        <v>1</v>
      </c>
      <c r="Y339" s="105">
        <v>0</v>
      </c>
      <c r="Z339" s="105">
        <v>0</v>
      </c>
      <c r="AA339" s="105">
        <v>0</v>
      </c>
      <c r="AB339" s="105">
        <v>0</v>
      </c>
      <c r="AC339" s="105">
        <v>0</v>
      </c>
      <c r="AD339" s="105">
        <v>0</v>
      </c>
      <c r="AE339" s="105">
        <v>0</v>
      </c>
      <c r="AF339" s="105">
        <v>0</v>
      </c>
      <c r="AG339" s="105">
        <v>26</v>
      </c>
      <c r="AH339" s="105">
        <v>40</v>
      </c>
      <c r="AI339" s="105">
        <v>66</v>
      </c>
      <c r="AJ339" s="105">
        <v>3</v>
      </c>
      <c r="AK339" s="105">
        <v>0</v>
      </c>
      <c r="AL339" s="105">
        <v>2</v>
      </c>
      <c r="AM339" s="105">
        <v>2</v>
      </c>
      <c r="AN339" s="105">
        <v>0</v>
      </c>
      <c r="AO339" s="105">
        <v>0</v>
      </c>
      <c r="AP339" s="105">
        <v>0</v>
      </c>
      <c r="AQ339" s="105">
        <v>1</v>
      </c>
      <c r="AR339" s="105">
        <v>2</v>
      </c>
      <c r="AS339" s="106">
        <v>3</v>
      </c>
    </row>
    <row r="340" spans="1:45" x14ac:dyDescent="0.25">
      <c r="A340" s="103" t="s">
        <v>307</v>
      </c>
      <c r="B340" s="104" t="s">
        <v>807</v>
      </c>
      <c r="C340" s="104" t="s">
        <v>808</v>
      </c>
      <c r="D340" s="104" t="s">
        <v>165</v>
      </c>
      <c r="E340" s="104" t="s">
        <v>615</v>
      </c>
      <c r="F340" s="104" t="s">
        <v>12</v>
      </c>
      <c r="G340" s="104" t="s">
        <v>398</v>
      </c>
      <c r="H340" s="104" t="s">
        <v>399</v>
      </c>
      <c r="I340" s="104" t="s">
        <v>65</v>
      </c>
      <c r="J340" s="105">
        <v>13</v>
      </c>
      <c r="K340" s="105">
        <v>10</v>
      </c>
      <c r="L340" s="105">
        <v>23</v>
      </c>
      <c r="M340" s="105">
        <v>13</v>
      </c>
      <c r="N340" s="105">
        <v>10</v>
      </c>
      <c r="O340" s="105">
        <v>23</v>
      </c>
      <c r="P340" s="105">
        <v>1</v>
      </c>
      <c r="Q340" s="105">
        <v>10</v>
      </c>
      <c r="R340" s="105">
        <v>21</v>
      </c>
      <c r="S340" s="105">
        <v>31</v>
      </c>
      <c r="T340" s="105">
        <v>1</v>
      </c>
      <c r="U340" s="105">
        <v>4</v>
      </c>
      <c r="V340" s="105">
        <v>3</v>
      </c>
      <c r="W340" s="105">
        <v>7</v>
      </c>
      <c r="X340" s="105">
        <v>1</v>
      </c>
      <c r="Y340" s="105">
        <v>0</v>
      </c>
      <c r="Z340" s="105">
        <v>0</v>
      </c>
      <c r="AA340" s="105">
        <v>0</v>
      </c>
      <c r="AB340" s="105">
        <v>0</v>
      </c>
      <c r="AC340" s="105">
        <v>0</v>
      </c>
      <c r="AD340" s="105">
        <v>0</v>
      </c>
      <c r="AE340" s="105">
        <v>0</v>
      </c>
      <c r="AF340" s="105">
        <v>0</v>
      </c>
      <c r="AG340" s="105">
        <v>27</v>
      </c>
      <c r="AH340" s="105">
        <v>34</v>
      </c>
      <c r="AI340" s="105">
        <v>61</v>
      </c>
      <c r="AJ340" s="105">
        <v>3</v>
      </c>
      <c r="AK340" s="105">
        <v>11</v>
      </c>
      <c r="AL340" s="105">
        <v>6</v>
      </c>
      <c r="AM340" s="105">
        <v>17</v>
      </c>
      <c r="AN340" s="105">
        <v>0</v>
      </c>
      <c r="AO340" s="105">
        <v>0</v>
      </c>
      <c r="AP340" s="105">
        <v>0</v>
      </c>
      <c r="AQ340" s="105">
        <v>1</v>
      </c>
      <c r="AR340" s="105">
        <v>2</v>
      </c>
      <c r="AS340" s="106">
        <v>3</v>
      </c>
    </row>
    <row r="341" spans="1:45" x14ac:dyDescent="0.25">
      <c r="A341" s="103" t="s">
        <v>313</v>
      </c>
      <c r="B341" s="104" t="s">
        <v>809</v>
      </c>
      <c r="C341" s="104" t="s">
        <v>810</v>
      </c>
      <c r="D341" s="104" t="s">
        <v>165</v>
      </c>
      <c r="E341" s="104" t="s">
        <v>615</v>
      </c>
      <c r="F341" s="104" t="s">
        <v>12</v>
      </c>
      <c r="G341" s="104" t="s">
        <v>398</v>
      </c>
      <c r="H341" s="104" t="s">
        <v>399</v>
      </c>
      <c r="I341" s="104" t="s">
        <v>65</v>
      </c>
      <c r="J341" s="105">
        <v>2</v>
      </c>
      <c r="K341" s="105">
        <v>4</v>
      </c>
      <c r="L341" s="105">
        <v>6</v>
      </c>
      <c r="M341" s="105">
        <v>2</v>
      </c>
      <c r="N341" s="105">
        <v>4</v>
      </c>
      <c r="O341" s="105">
        <v>6</v>
      </c>
      <c r="P341" s="105">
        <v>1</v>
      </c>
      <c r="Q341" s="105">
        <v>1</v>
      </c>
      <c r="R341" s="105">
        <v>3</v>
      </c>
      <c r="S341" s="105">
        <v>4</v>
      </c>
      <c r="T341" s="105">
        <v>1</v>
      </c>
      <c r="U341" s="105">
        <v>3</v>
      </c>
      <c r="V341" s="105">
        <v>5</v>
      </c>
      <c r="W341" s="105">
        <v>8</v>
      </c>
      <c r="X341" s="105">
        <v>1</v>
      </c>
      <c r="Y341" s="105">
        <v>0</v>
      </c>
      <c r="Z341" s="105">
        <v>0</v>
      </c>
      <c r="AA341" s="105">
        <v>0</v>
      </c>
      <c r="AB341" s="105">
        <v>0</v>
      </c>
      <c r="AC341" s="105">
        <v>0</v>
      </c>
      <c r="AD341" s="105">
        <v>0</v>
      </c>
      <c r="AE341" s="105">
        <v>0</v>
      </c>
      <c r="AF341" s="105">
        <v>0</v>
      </c>
      <c r="AG341" s="105">
        <v>6</v>
      </c>
      <c r="AH341" s="105">
        <v>12</v>
      </c>
      <c r="AI341" s="105">
        <v>18</v>
      </c>
      <c r="AJ341" s="105">
        <v>3</v>
      </c>
      <c r="AK341" s="105">
        <v>0</v>
      </c>
      <c r="AL341" s="105">
        <v>1</v>
      </c>
      <c r="AM341" s="105">
        <v>1</v>
      </c>
      <c r="AN341" s="105">
        <v>0</v>
      </c>
      <c r="AO341" s="105">
        <v>0</v>
      </c>
      <c r="AP341" s="105">
        <v>0</v>
      </c>
      <c r="AQ341" s="105">
        <v>1</v>
      </c>
      <c r="AR341" s="105">
        <v>2</v>
      </c>
      <c r="AS341" s="106">
        <v>3</v>
      </c>
    </row>
    <row r="342" spans="1:45" x14ac:dyDescent="0.25">
      <c r="A342" s="103" t="s">
        <v>610</v>
      </c>
      <c r="B342" s="104" t="s">
        <v>811</v>
      </c>
      <c r="C342" s="104" t="s">
        <v>812</v>
      </c>
      <c r="D342" s="104" t="s">
        <v>165</v>
      </c>
      <c r="E342" s="104" t="s">
        <v>615</v>
      </c>
      <c r="F342" s="104" t="s">
        <v>12</v>
      </c>
      <c r="G342" s="104" t="s">
        <v>398</v>
      </c>
      <c r="H342" s="104" t="s">
        <v>399</v>
      </c>
      <c r="I342" s="104" t="s">
        <v>65</v>
      </c>
      <c r="J342" s="105">
        <v>4</v>
      </c>
      <c r="K342" s="105">
        <v>3</v>
      </c>
      <c r="L342" s="105">
        <v>7</v>
      </c>
      <c r="M342" s="105">
        <v>4</v>
      </c>
      <c r="N342" s="105">
        <v>3</v>
      </c>
      <c r="O342" s="105">
        <v>7</v>
      </c>
      <c r="P342" s="105">
        <v>1</v>
      </c>
      <c r="Q342" s="105">
        <v>2</v>
      </c>
      <c r="R342" s="105">
        <v>2</v>
      </c>
      <c r="S342" s="105">
        <v>4</v>
      </c>
      <c r="T342" s="105">
        <v>1</v>
      </c>
      <c r="U342" s="105">
        <v>1</v>
      </c>
      <c r="V342" s="105">
        <v>2</v>
      </c>
      <c r="W342" s="105">
        <v>3</v>
      </c>
      <c r="X342" s="105">
        <v>1</v>
      </c>
      <c r="Y342" s="105">
        <v>0</v>
      </c>
      <c r="Z342" s="105">
        <v>0</v>
      </c>
      <c r="AA342" s="105">
        <v>0</v>
      </c>
      <c r="AB342" s="105">
        <v>0</v>
      </c>
      <c r="AC342" s="105">
        <v>0</v>
      </c>
      <c r="AD342" s="105">
        <v>0</v>
      </c>
      <c r="AE342" s="105">
        <v>0</v>
      </c>
      <c r="AF342" s="105">
        <v>0</v>
      </c>
      <c r="AG342" s="105">
        <v>7</v>
      </c>
      <c r="AH342" s="105">
        <v>7</v>
      </c>
      <c r="AI342" s="105">
        <v>14</v>
      </c>
      <c r="AJ342" s="105">
        <v>3</v>
      </c>
      <c r="AK342" s="105">
        <v>4</v>
      </c>
      <c r="AL342" s="105">
        <v>7</v>
      </c>
      <c r="AM342" s="105">
        <v>11</v>
      </c>
      <c r="AN342" s="105">
        <v>0</v>
      </c>
      <c r="AO342" s="105">
        <v>0</v>
      </c>
      <c r="AP342" s="105">
        <v>0</v>
      </c>
      <c r="AQ342" s="105">
        <v>0</v>
      </c>
      <c r="AR342" s="105">
        <v>2</v>
      </c>
      <c r="AS342" s="106">
        <v>2</v>
      </c>
    </row>
    <row r="343" spans="1:45" x14ac:dyDescent="0.25">
      <c r="A343" s="103" t="s">
        <v>299</v>
      </c>
      <c r="B343" s="104" t="s">
        <v>813</v>
      </c>
      <c r="C343" s="104" t="s">
        <v>814</v>
      </c>
      <c r="D343" s="104" t="s">
        <v>165</v>
      </c>
      <c r="E343" s="104" t="s">
        <v>615</v>
      </c>
      <c r="F343" s="104" t="s">
        <v>12</v>
      </c>
      <c r="G343" s="104" t="s">
        <v>398</v>
      </c>
      <c r="H343" s="104" t="s">
        <v>399</v>
      </c>
      <c r="I343" s="104" t="s">
        <v>65</v>
      </c>
      <c r="J343" s="105">
        <v>1</v>
      </c>
      <c r="K343" s="105">
        <v>3</v>
      </c>
      <c r="L343" s="105">
        <v>4</v>
      </c>
      <c r="M343" s="105">
        <v>1</v>
      </c>
      <c r="N343" s="105">
        <v>3</v>
      </c>
      <c r="O343" s="105">
        <v>4</v>
      </c>
      <c r="P343" s="105">
        <v>1</v>
      </c>
      <c r="Q343" s="105">
        <v>3</v>
      </c>
      <c r="R343" s="105">
        <v>4</v>
      </c>
      <c r="S343" s="105">
        <v>7</v>
      </c>
      <c r="T343" s="105">
        <v>1</v>
      </c>
      <c r="U343" s="105">
        <v>4</v>
      </c>
      <c r="V343" s="105">
        <v>0</v>
      </c>
      <c r="W343" s="105">
        <v>4</v>
      </c>
      <c r="X343" s="105">
        <v>1</v>
      </c>
      <c r="Y343" s="105">
        <v>0</v>
      </c>
      <c r="Z343" s="105">
        <v>0</v>
      </c>
      <c r="AA343" s="105">
        <v>0</v>
      </c>
      <c r="AB343" s="105">
        <v>0</v>
      </c>
      <c r="AC343" s="105">
        <v>0</v>
      </c>
      <c r="AD343" s="105">
        <v>0</v>
      </c>
      <c r="AE343" s="105">
        <v>0</v>
      </c>
      <c r="AF343" s="105">
        <v>0</v>
      </c>
      <c r="AG343" s="105">
        <v>8</v>
      </c>
      <c r="AH343" s="105">
        <v>7</v>
      </c>
      <c r="AI343" s="105">
        <v>15</v>
      </c>
      <c r="AJ343" s="105">
        <v>3</v>
      </c>
      <c r="AK343" s="105">
        <v>1</v>
      </c>
      <c r="AL343" s="105">
        <v>1</v>
      </c>
      <c r="AM343" s="105">
        <v>2</v>
      </c>
      <c r="AN343" s="105">
        <v>0</v>
      </c>
      <c r="AO343" s="105">
        <v>0</v>
      </c>
      <c r="AP343" s="105">
        <v>0</v>
      </c>
      <c r="AQ343" s="105">
        <v>2</v>
      </c>
      <c r="AR343" s="105">
        <v>0</v>
      </c>
      <c r="AS343" s="106">
        <v>2</v>
      </c>
    </row>
    <row r="344" spans="1:45" x14ac:dyDescent="0.25">
      <c r="A344" s="103" t="s">
        <v>568</v>
      </c>
      <c r="B344" s="104" t="s">
        <v>815</v>
      </c>
      <c r="C344" s="104" t="s">
        <v>816</v>
      </c>
      <c r="D344" s="104" t="s">
        <v>170</v>
      </c>
      <c r="E344" s="104" t="s">
        <v>615</v>
      </c>
      <c r="F344" s="104" t="s">
        <v>12</v>
      </c>
      <c r="G344" s="104" t="s">
        <v>398</v>
      </c>
      <c r="H344" s="104" t="s">
        <v>399</v>
      </c>
      <c r="I344" s="104" t="s">
        <v>65</v>
      </c>
      <c r="J344" s="105">
        <v>9</v>
      </c>
      <c r="K344" s="105">
        <v>7</v>
      </c>
      <c r="L344" s="105">
        <v>16</v>
      </c>
      <c r="M344" s="105">
        <v>9</v>
      </c>
      <c r="N344" s="105">
        <v>7</v>
      </c>
      <c r="O344" s="105">
        <v>16</v>
      </c>
      <c r="P344" s="105">
        <v>1</v>
      </c>
      <c r="Q344" s="105">
        <v>6</v>
      </c>
      <c r="R344" s="105">
        <v>10</v>
      </c>
      <c r="S344" s="105">
        <v>16</v>
      </c>
      <c r="T344" s="105">
        <v>1</v>
      </c>
      <c r="U344" s="105">
        <v>9</v>
      </c>
      <c r="V344" s="105">
        <v>4</v>
      </c>
      <c r="W344" s="105">
        <v>13</v>
      </c>
      <c r="X344" s="105">
        <v>1</v>
      </c>
      <c r="Y344" s="105">
        <v>0</v>
      </c>
      <c r="Z344" s="105">
        <v>0</v>
      </c>
      <c r="AA344" s="105">
        <v>0</v>
      </c>
      <c r="AB344" s="105">
        <v>0</v>
      </c>
      <c r="AC344" s="105">
        <v>0</v>
      </c>
      <c r="AD344" s="105">
        <v>0</v>
      </c>
      <c r="AE344" s="105">
        <v>0</v>
      </c>
      <c r="AF344" s="105">
        <v>0</v>
      </c>
      <c r="AG344" s="105">
        <v>24</v>
      </c>
      <c r="AH344" s="105">
        <v>21</v>
      </c>
      <c r="AI344" s="105">
        <v>45</v>
      </c>
      <c r="AJ344" s="105">
        <v>3</v>
      </c>
      <c r="AK344" s="105">
        <v>7</v>
      </c>
      <c r="AL344" s="105">
        <v>0</v>
      </c>
      <c r="AM344" s="105">
        <v>7</v>
      </c>
      <c r="AN344" s="105">
        <v>0</v>
      </c>
      <c r="AO344" s="105">
        <v>0</v>
      </c>
      <c r="AP344" s="105">
        <v>0</v>
      </c>
      <c r="AQ344" s="105">
        <v>1</v>
      </c>
      <c r="AR344" s="105">
        <v>2</v>
      </c>
      <c r="AS344" s="106">
        <v>3</v>
      </c>
    </row>
    <row r="345" spans="1:45" x14ac:dyDescent="0.25">
      <c r="A345" s="103" t="s">
        <v>562</v>
      </c>
      <c r="B345" s="104" t="s">
        <v>817</v>
      </c>
      <c r="C345" s="104" t="s">
        <v>818</v>
      </c>
      <c r="D345" s="104" t="s">
        <v>170</v>
      </c>
      <c r="E345" s="104" t="s">
        <v>615</v>
      </c>
      <c r="F345" s="104" t="s">
        <v>12</v>
      </c>
      <c r="G345" s="104" t="s">
        <v>398</v>
      </c>
      <c r="H345" s="104" t="s">
        <v>399</v>
      </c>
      <c r="I345" s="104" t="s">
        <v>65</v>
      </c>
      <c r="J345" s="105">
        <v>1</v>
      </c>
      <c r="K345" s="105">
        <v>1</v>
      </c>
      <c r="L345" s="105">
        <v>2</v>
      </c>
      <c r="M345" s="105">
        <v>1</v>
      </c>
      <c r="N345" s="105">
        <v>1</v>
      </c>
      <c r="O345" s="105">
        <v>2</v>
      </c>
      <c r="P345" s="105">
        <v>1</v>
      </c>
      <c r="Q345" s="105">
        <v>1</v>
      </c>
      <c r="R345" s="105">
        <v>0</v>
      </c>
      <c r="S345" s="105">
        <v>1</v>
      </c>
      <c r="T345" s="105">
        <v>1</v>
      </c>
      <c r="U345" s="105">
        <v>0</v>
      </c>
      <c r="V345" s="105">
        <v>2</v>
      </c>
      <c r="W345" s="105">
        <v>2</v>
      </c>
      <c r="X345" s="105">
        <v>1</v>
      </c>
      <c r="Y345" s="105">
        <v>0</v>
      </c>
      <c r="Z345" s="105">
        <v>0</v>
      </c>
      <c r="AA345" s="105">
        <v>0</v>
      </c>
      <c r="AB345" s="105">
        <v>0</v>
      </c>
      <c r="AC345" s="105">
        <v>0</v>
      </c>
      <c r="AD345" s="105">
        <v>0</v>
      </c>
      <c r="AE345" s="105">
        <v>0</v>
      </c>
      <c r="AF345" s="105">
        <v>0</v>
      </c>
      <c r="AG345" s="105">
        <v>2</v>
      </c>
      <c r="AH345" s="105">
        <v>3</v>
      </c>
      <c r="AI345" s="105">
        <v>5</v>
      </c>
      <c r="AJ345" s="105">
        <v>3</v>
      </c>
      <c r="AK345" s="105">
        <v>2</v>
      </c>
      <c r="AL345" s="105">
        <v>3</v>
      </c>
      <c r="AM345" s="105">
        <v>5</v>
      </c>
      <c r="AN345" s="105">
        <v>0</v>
      </c>
      <c r="AO345" s="105">
        <v>0</v>
      </c>
      <c r="AP345" s="105">
        <v>0</v>
      </c>
      <c r="AQ345" s="105">
        <v>1</v>
      </c>
      <c r="AR345" s="105">
        <v>1</v>
      </c>
      <c r="AS345" s="106">
        <v>2</v>
      </c>
    </row>
    <row r="346" spans="1:45" x14ac:dyDescent="0.25">
      <c r="A346" s="103" t="s">
        <v>296</v>
      </c>
      <c r="B346" s="104" t="s">
        <v>819</v>
      </c>
      <c r="C346" s="104" t="s">
        <v>820</v>
      </c>
      <c r="D346" s="104" t="s">
        <v>170</v>
      </c>
      <c r="E346" s="104" t="s">
        <v>615</v>
      </c>
      <c r="F346" s="104" t="s">
        <v>12</v>
      </c>
      <c r="G346" s="104" t="s">
        <v>398</v>
      </c>
      <c r="H346" s="104" t="s">
        <v>399</v>
      </c>
      <c r="I346" s="104" t="s">
        <v>65</v>
      </c>
      <c r="J346" s="105">
        <v>5</v>
      </c>
      <c r="K346" s="105">
        <v>6</v>
      </c>
      <c r="L346" s="105">
        <v>11</v>
      </c>
      <c r="M346" s="105">
        <v>5</v>
      </c>
      <c r="N346" s="105">
        <v>6</v>
      </c>
      <c r="O346" s="105">
        <v>11</v>
      </c>
      <c r="P346" s="105">
        <v>1</v>
      </c>
      <c r="Q346" s="105">
        <v>2</v>
      </c>
      <c r="R346" s="105">
        <v>4</v>
      </c>
      <c r="S346" s="105">
        <v>6</v>
      </c>
      <c r="T346" s="105">
        <v>1</v>
      </c>
      <c r="U346" s="105">
        <v>0</v>
      </c>
      <c r="V346" s="105">
        <v>5</v>
      </c>
      <c r="W346" s="105">
        <v>5</v>
      </c>
      <c r="X346" s="105">
        <v>1</v>
      </c>
      <c r="Y346" s="105">
        <v>0</v>
      </c>
      <c r="Z346" s="105">
        <v>0</v>
      </c>
      <c r="AA346" s="105">
        <v>0</v>
      </c>
      <c r="AB346" s="105">
        <v>0</v>
      </c>
      <c r="AC346" s="105">
        <v>0</v>
      </c>
      <c r="AD346" s="105">
        <v>0</v>
      </c>
      <c r="AE346" s="105">
        <v>0</v>
      </c>
      <c r="AF346" s="105">
        <v>0</v>
      </c>
      <c r="AG346" s="105">
        <v>7</v>
      </c>
      <c r="AH346" s="105">
        <v>15</v>
      </c>
      <c r="AI346" s="105">
        <v>22</v>
      </c>
      <c r="AJ346" s="105">
        <v>3</v>
      </c>
      <c r="AK346" s="105">
        <v>2</v>
      </c>
      <c r="AL346" s="105">
        <v>2</v>
      </c>
      <c r="AM346" s="105">
        <v>4</v>
      </c>
      <c r="AN346" s="105">
        <v>0</v>
      </c>
      <c r="AO346" s="105">
        <v>0</v>
      </c>
      <c r="AP346" s="105">
        <v>0</v>
      </c>
      <c r="AQ346" s="105">
        <v>3</v>
      </c>
      <c r="AR346" s="105">
        <v>0</v>
      </c>
      <c r="AS346" s="106">
        <v>3</v>
      </c>
    </row>
    <row r="347" spans="1:45" x14ac:dyDescent="0.25">
      <c r="A347" s="103" t="s">
        <v>270</v>
      </c>
      <c r="B347" s="104" t="s">
        <v>821</v>
      </c>
      <c r="C347" s="104" t="s">
        <v>822</v>
      </c>
      <c r="D347" s="104" t="s">
        <v>165</v>
      </c>
      <c r="E347" s="104" t="s">
        <v>615</v>
      </c>
      <c r="F347" s="104" t="s">
        <v>12</v>
      </c>
      <c r="G347" s="104" t="s">
        <v>398</v>
      </c>
      <c r="H347" s="104" t="s">
        <v>399</v>
      </c>
      <c r="I347" s="104" t="s">
        <v>65</v>
      </c>
      <c r="J347" s="105">
        <v>5</v>
      </c>
      <c r="K347" s="105">
        <v>4</v>
      </c>
      <c r="L347" s="105">
        <v>9</v>
      </c>
      <c r="M347" s="105">
        <v>5</v>
      </c>
      <c r="N347" s="105">
        <v>4</v>
      </c>
      <c r="O347" s="105">
        <v>9</v>
      </c>
      <c r="P347" s="105">
        <v>1</v>
      </c>
      <c r="Q347" s="105">
        <v>3</v>
      </c>
      <c r="R347" s="105">
        <v>5</v>
      </c>
      <c r="S347" s="105">
        <v>8</v>
      </c>
      <c r="T347" s="105">
        <v>1</v>
      </c>
      <c r="U347" s="105">
        <v>1</v>
      </c>
      <c r="V347" s="105">
        <v>1</v>
      </c>
      <c r="W347" s="105">
        <v>2</v>
      </c>
      <c r="X347" s="105">
        <v>1</v>
      </c>
      <c r="Y347" s="105">
        <v>0</v>
      </c>
      <c r="Z347" s="105">
        <v>0</v>
      </c>
      <c r="AA347" s="105">
        <v>0</v>
      </c>
      <c r="AB347" s="105">
        <v>0</v>
      </c>
      <c r="AC347" s="105">
        <v>0</v>
      </c>
      <c r="AD347" s="105">
        <v>0</v>
      </c>
      <c r="AE347" s="105">
        <v>0</v>
      </c>
      <c r="AF347" s="105">
        <v>0</v>
      </c>
      <c r="AG347" s="105">
        <v>9</v>
      </c>
      <c r="AH347" s="105">
        <v>10</v>
      </c>
      <c r="AI347" s="105">
        <v>19</v>
      </c>
      <c r="AJ347" s="105">
        <v>3</v>
      </c>
      <c r="AK347" s="105">
        <v>1</v>
      </c>
      <c r="AL347" s="105">
        <v>1</v>
      </c>
      <c r="AM347" s="105">
        <v>2</v>
      </c>
      <c r="AN347" s="105">
        <v>0</v>
      </c>
      <c r="AO347" s="105">
        <v>0</v>
      </c>
      <c r="AP347" s="105">
        <v>0</v>
      </c>
      <c r="AQ347" s="105">
        <v>1</v>
      </c>
      <c r="AR347" s="105">
        <v>2</v>
      </c>
      <c r="AS347" s="106">
        <v>3</v>
      </c>
    </row>
    <row r="348" spans="1:45" x14ac:dyDescent="0.25">
      <c r="A348" s="103" t="s">
        <v>323</v>
      </c>
      <c r="B348" s="104" t="s">
        <v>823</v>
      </c>
      <c r="C348" s="104" t="s">
        <v>824</v>
      </c>
      <c r="D348" s="104" t="s">
        <v>170</v>
      </c>
      <c r="E348" s="104" t="s">
        <v>615</v>
      </c>
      <c r="F348" s="104" t="s">
        <v>12</v>
      </c>
      <c r="G348" s="104" t="s">
        <v>398</v>
      </c>
      <c r="H348" s="104" t="s">
        <v>399</v>
      </c>
      <c r="I348" s="104" t="s">
        <v>65</v>
      </c>
      <c r="J348" s="105">
        <v>8</v>
      </c>
      <c r="K348" s="105">
        <v>7</v>
      </c>
      <c r="L348" s="105">
        <v>15</v>
      </c>
      <c r="M348" s="105">
        <v>8</v>
      </c>
      <c r="N348" s="105">
        <v>7</v>
      </c>
      <c r="O348" s="105">
        <v>15</v>
      </c>
      <c r="P348" s="105">
        <v>1</v>
      </c>
      <c r="Q348" s="105">
        <v>2</v>
      </c>
      <c r="R348" s="105">
        <v>4</v>
      </c>
      <c r="S348" s="105">
        <v>6</v>
      </c>
      <c r="T348" s="105">
        <v>1</v>
      </c>
      <c r="U348" s="105">
        <v>3</v>
      </c>
      <c r="V348" s="105">
        <v>5</v>
      </c>
      <c r="W348" s="105">
        <v>8</v>
      </c>
      <c r="X348" s="105">
        <v>1</v>
      </c>
      <c r="Y348" s="105">
        <v>0</v>
      </c>
      <c r="Z348" s="105">
        <v>0</v>
      </c>
      <c r="AA348" s="105">
        <v>0</v>
      </c>
      <c r="AB348" s="105">
        <v>0</v>
      </c>
      <c r="AC348" s="105">
        <v>0</v>
      </c>
      <c r="AD348" s="105">
        <v>0</v>
      </c>
      <c r="AE348" s="105">
        <v>0</v>
      </c>
      <c r="AF348" s="105">
        <v>0</v>
      </c>
      <c r="AG348" s="105">
        <v>13</v>
      </c>
      <c r="AH348" s="105">
        <v>16</v>
      </c>
      <c r="AI348" s="105">
        <v>29</v>
      </c>
      <c r="AJ348" s="105">
        <v>3</v>
      </c>
      <c r="AK348" s="105">
        <v>3</v>
      </c>
      <c r="AL348" s="105">
        <v>1</v>
      </c>
      <c r="AM348" s="105">
        <v>4</v>
      </c>
      <c r="AN348" s="105">
        <v>0</v>
      </c>
      <c r="AO348" s="105">
        <v>0</v>
      </c>
      <c r="AP348" s="105">
        <v>0</v>
      </c>
      <c r="AQ348" s="105">
        <v>1</v>
      </c>
      <c r="AR348" s="105">
        <v>2</v>
      </c>
      <c r="AS348" s="106">
        <v>3</v>
      </c>
    </row>
    <row r="349" spans="1:45" x14ac:dyDescent="0.25">
      <c r="A349" s="103" t="s">
        <v>323</v>
      </c>
      <c r="B349" s="104" t="s">
        <v>825</v>
      </c>
      <c r="C349" s="104" t="s">
        <v>826</v>
      </c>
      <c r="D349" s="104" t="s">
        <v>165</v>
      </c>
      <c r="E349" s="104" t="s">
        <v>615</v>
      </c>
      <c r="F349" s="104" t="s">
        <v>12</v>
      </c>
      <c r="G349" s="104" t="s">
        <v>398</v>
      </c>
      <c r="H349" s="104" t="s">
        <v>399</v>
      </c>
      <c r="I349" s="104" t="s">
        <v>65</v>
      </c>
      <c r="J349" s="105">
        <v>10</v>
      </c>
      <c r="K349" s="105">
        <v>4</v>
      </c>
      <c r="L349" s="105">
        <v>14</v>
      </c>
      <c r="M349" s="105">
        <v>10</v>
      </c>
      <c r="N349" s="105">
        <v>4</v>
      </c>
      <c r="O349" s="105">
        <v>14</v>
      </c>
      <c r="P349" s="105">
        <v>1</v>
      </c>
      <c r="Q349" s="105">
        <v>3</v>
      </c>
      <c r="R349" s="105">
        <v>3</v>
      </c>
      <c r="S349" s="105">
        <v>6</v>
      </c>
      <c r="T349" s="105">
        <v>1</v>
      </c>
      <c r="U349" s="105">
        <v>0</v>
      </c>
      <c r="V349" s="105">
        <v>2</v>
      </c>
      <c r="W349" s="105">
        <v>2</v>
      </c>
      <c r="X349" s="105">
        <v>1</v>
      </c>
      <c r="Y349" s="105">
        <v>0</v>
      </c>
      <c r="Z349" s="105">
        <v>0</v>
      </c>
      <c r="AA349" s="105">
        <v>0</v>
      </c>
      <c r="AB349" s="105">
        <v>0</v>
      </c>
      <c r="AC349" s="105">
        <v>0</v>
      </c>
      <c r="AD349" s="105">
        <v>0</v>
      </c>
      <c r="AE349" s="105">
        <v>0</v>
      </c>
      <c r="AF349" s="105">
        <v>0</v>
      </c>
      <c r="AG349" s="105">
        <v>13</v>
      </c>
      <c r="AH349" s="105">
        <v>9</v>
      </c>
      <c r="AI349" s="105">
        <v>22</v>
      </c>
      <c r="AJ349" s="105">
        <v>3</v>
      </c>
      <c r="AK349" s="105">
        <v>1</v>
      </c>
      <c r="AL349" s="105">
        <v>5</v>
      </c>
      <c r="AM349" s="105">
        <v>6</v>
      </c>
      <c r="AN349" s="105">
        <v>0</v>
      </c>
      <c r="AO349" s="105">
        <v>0</v>
      </c>
      <c r="AP349" s="105">
        <v>0</v>
      </c>
      <c r="AQ349" s="105">
        <v>1</v>
      </c>
      <c r="AR349" s="105">
        <v>1</v>
      </c>
      <c r="AS349" s="106">
        <v>2</v>
      </c>
    </row>
    <row r="350" spans="1:45" x14ac:dyDescent="0.25">
      <c r="A350" s="103" t="s">
        <v>454</v>
      </c>
      <c r="B350" s="104" t="s">
        <v>827</v>
      </c>
      <c r="C350" s="104" t="s">
        <v>828</v>
      </c>
      <c r="D350" s="104" t="s">
        <v>165</v>
      </c>
      <c r="E350" s="104" t="s">
        <v>615</v>
      </c>
      <c r="F350" s="104" t="s">
        <v>12</v>
      </c>
      <c r="G350" s="104" t="s">
        <v>398</v>
      </c>
      <c r="H350" s="104" t="s">
        <v>399</v>
      </c>
      <c r="I350" s="104" t="s">
        <v>65</v>
      </c>
      <c r="J350" s="105">
        <v>2</v>
      </c>
      <c r="K350" s="105">
        <v>1</v>
      </c>
      <c r="L350" s="105">
        <v>3</v>
      </c>
      <c r="M350" s="105">
        <v>2</v>
      </c>
      <c r="N350" s="105">
        <v>1</v>
      </c>
      <c r="O350" s="105">
        <v>3</v>
      </c>
      <c r="P350" s="105">
        <v>1</v>
      </c>
      <c r="Q350" s="105">
        <v>7</v>
      </c>
      <c r="R350" s="105">
        <v>2</v>
      </c>
      <c r="S350" s="105">
        <v>9</v>
      </c>
      <c r="T350" s="105">
        <v>1</v>
      </c>
      <c r="U350" s="105">
        <v>3</v>
      </c>
      <c r="V350" s="105">
        <v>2</v>
      </c>
      <c r="W350" s="105">
        <v>5</v>
      </c>
      <c r="X350" s="105">
        <v>1</v>
      </c>
      <c r="Y350" s="105">
        <v>0</v>
      </c>
      <c r="Z350" s="105">
        <v>0</v>
      </c>
      <c r="AA350" s="105">
        <v>0</v>
      </c>
      <c r="AB350" s="105">
        <v>0</v>
      </c>
      <c r="AC350" s="105">
        <v>0</v>
      </c>
      <c r="AD350" s="105">
        <v>0</v>
      </c>
      <c r="AE350" s="105">
        <v>0</v>
      </c>
      <c r="AF350" s="105">
        <v>0</v>
      </c>
      <c r="AG350" s="105">
        <v>12</v>
      </c>
      <c r="AH350" s="105">
        <v>5</v>
      </c>
      <c r="AI350" s="105">
        <v>17</v>
      </c>
      <c r="AJ350" s="105">
        <v>3</v>
      </c>
      <c r="AK350" s="105">
        <v>5</v>
      </c>
      <c r="AL350" s="105">
        <v>2</v>
      </c>
      <c r="AM350" s="105">
        <v>7</v>
      </c>
      <c r="AN350" s="105">
        <v>0</v>
      </c>
      <c r="AO350" s="105">
        <v>0</v>
      </c>
      <c r="AP350" s="105">
        <v>0</v>
      </c>
      <c r="AQ350" s="105">
        <v>1</v>
      </c>
      <c r="AR350" s="105">
        <v>2</v>
      </c>
      <c r="AS350" s="106">
        <v>3</v>
      </c>
    </row>
    <row r="351" spans="1:45" x14ac:dyDescent="0.25">
      <c r="A351" s="103" t="s">
        <v>299</v>
      </c>
      <c r="B351" s="104" t="s">
        <v>829</v>
      </c>
      <c r="C351" s="104" t="s">
        <v>830</v>
      </c>
      <c r="D351" s="104" t="s">
        <v>170</v>
      </c>
      <c r="E351" s="104" t="s">
        <v>615</v>
      </c>
      <c r="F351" s="104" t="s">
        <v>12</v>
      </c>
      <c r="G351" s="104" t="s">
        <v>398</v>
      </c>
      <c r="H351" s="104" t="s">
        <v>399</v>
      </c>
      <c r="I351" s="104" t="s">
        <v>65</v>
      </c>
      <c r="J351" s="105">
        <v>9</v>
      </c>
      <c r="K351" s="105">
        <v>13</v>
      </c>
      <c r="L351" s="105">
        <v>22</v>
      </c>
      <c r="M351" s="105">
        <v>9</v>
      </c>
      <c r="N351" s="105">
        <v>13</v>
      </c>
      <c r="O351" s="105">
        <v>22</v>
      </c>
      <c r="P351" s="105">
        <v>1</v>
      </c>
      <c r="Q351" s="105">
        <v>5</v>
      </c>
      <c r="R351" s="105">
        <v>7</v>
      </c>
      <c r="S351" s="105">
        <v>12</v>
      </c>
      <c r="T351" s="105">
        <v>1</v>
      </c>
      <c r="U351" s="105">
        <v>5</v>
      </c>
      <c r="V351" s="105">
        <v>9</v>
      </c>
      <c r="W351" s="105">
        <v>14</v>
      </c>
      <c r="X351" s="105">
        <v>1</v>
      </c>
      <c r="Y351" s="105">
        <v>0</v>
      </c>
      <c r="Z351" s="105">
        <v>0</v>
      </c>
      <c r="AA351" s="105">
        <v>0</v>
      </c>
      <c r="AB351" s="105">
        <v>0</v>
      </c>
      <c r="AC351" s="105">
        <v>0</v>
      </c>
      <c r="AD351" s="105">
        <v>0</v>
      </c>
      <c r="AE351" s="105">
        <v>0</v>
      </c>
      <c r="AF351" s="105">
        <v>0</v>
      </c>
      <c r="AG351" s="105">
        <v>19</v>
      </c>
      <c r="AH351" s="105">
        <v>29</v>
      </c>
      <c r="AI351" s="105">
        <v>48</v>
      </c>
      <c r="AJ351" s="105">
        <v>3</v>
      </c>
      <c r="AK351" s="105">
        <v>1</v>
      </c>
      <c r="AL351" s="105">
        <v>5</v>
      </c>
      <c r="AM351" s="105">
        <v>6</v>
      </c>
      <c r="AN351" s="105">
        <v>0</v>
      </c>
      <c r="AO351" s="105">
        <v>0</v>
      </c>
      <c r="AP351" s="105">
        <v>0</v>
      </c>
      <c r="AQ351" s="105">
        <v>1</v>
      </c>
      <c r="AR351" s="105">
        <v>0</v>
      </c>
      <c r="AS351" s="106">
        <v>1</v>
      </c>
    </row>
    <row r="352" spans="1:45" x14ac:dyDescent="0.25">
      <c r="A352" s="103" t="s">
        <v>299</v>
      </c>
      <c r="B352" s="104" t="s">
        <v>831</v>
      </c>
      <c r="C352" s="104" t="s">
        <v>832</v>
      </c>
      <c r="D352" s="104" t="s">
        <v>165</v>
      </c>
      <c r="E352" s="104" t="s">
        <v>615</v>
      </c>
      <c r="F352" s="104" t="s">
        <v>12</v>
      </c>
      <c r="G352" s="104" t="s">
        <v>398</v>
      </c>
      <c r="H352" s="104" t="s">
        <v>399</v>
      </c>
      <c r="I352" s="104" t="s">
        <v>65</v>
      </c>
      <c r="J352" s="105">
        <v>6</v>
      </c>
      <c r="K352" s="105">
        <v>10</v>
      </c>
      <c r="L352" s="105">
        <v>16</v>
      </c>
      <c r="M352" s="105">
        <v>6</v>
      </c>
      <c r="N352" s="105">
        <v>10</v>
      </c>
      <c r="O352" s="105">
        <v>16</v>
      </c>
      <c r="P352" s="105">
        <v>1</v>
      </c>
      <c r="Q352" s="105">
        <v>3</v>
      </c>
      <c r="R352" s="105">
        <v>5</v>
      </c>
      <c r="S352" s="105">
        <v>8</v>
      </c>
      <c r="T352" s="105">
        <v>1</v>
      </c>
      <c r="U352" s="105">
        <v>3</v>
      </c>
      <c r="V352" s="105">
        <v>4</v>
      </c>
      <c r="W352" s="105">
        <v>7</v>
      </c>
      <c r="X352" s="105">
        <v>1</v>
      </c>
      <c r="Y352" s="105">
        <v>0</v>
      </c>
      <c r="Z352" s="105">
        <v>0</v>
      </c>
      <c r="AA352" s="105">
        <v>0</v>
      </c>
      <c r="AB352" s="105">
        <v>0</v>
      </c>
      <c r="AC352" s="105">
        <v>0</v>
      </c>
      <c r="AD352" s="105">
        <v>0</v>
      </c>
      <c r="AE352" s="105">
        <v>0</v>
      </c>
      <c r="AF352" s="105">
        <v>0</v>
      </c>
      <c r="AG352" s="105">
        <v>12</v>
      </c>
      <c r="AH352" s="105">
        <v>19</v>
      </c>
      <c r="AI352" s="105">
        <v>31</v>
      </c>
      <c r="AJ352" s="105">
        <v>3</v>
      </c>
      <c r="AK352" s="105">
        <v>9</v>
      </c>
      <c r="AL352" s="105">
        <v>14</v>
      </c>
      <c r="AM352" s="105">
        <v>23</v>
      </c>
      <c r="AN352" s="105">
        <v>0</v>
      </c>
      <c r="AO352" s="105">
        <v>0</v>
      </c>
      <c r="AP352" s="105">
        <v>0</v>
      </c>
      <c r="AQ352" s="105">
        <v>1</v>
      </c>
      <c r="AR352" s="105">
        <v>2</v>
      </c>
      <c r="AS352" s="106">
        <v>3</v>
      </c>
    </row>
    <row r="353" spans="1:45" x14ac:dyDescent="0.25">
      <c r="A353" s="103" t="s">
        <v>299</v>
      </c>
      <c r="B353" s="104" t="s">
        <v>833</v>
      </c>
      <c r="C353" s="104" t="s">
        <v>834</v>
      </c>
      <c r="D353" s="104" t="s">
        <v>170</v>
      </c>
      <c r="E353" s="104" t="s">
        <v>615</v>
      </c>
      <c r="F353" s="104" t="s">
        <v>12</v>
      </c>
      <c r="G353" s="104" t="s">
        <v>398</v>
      </c>
      <c r="H353" s="104" t="s">
        <v>399</v>
      </c>
      <c r="I353" s="104" t="s">
        <v>65</v>
      </c>
      <c r="J353" s="105">
        <v>10</v>
      </c>
      <c r="K353" s="105">
        <v>3</v>
      </c>
      <c r="L353" s="105">
        <v>13</v>
      </c>
      <c r="M353" s="105">
        <v>10</v>
      </c>
      <c r="N353" s="105">
        <v>3</v>
      </c>
      <c r="O353" s="105">
        <v>13</v>
      </c>
      <c r="P353" s="105">
        <v>1</v>
      </c>
      <c r="Q353" s="105">
        <v>3</v>
      </c>
      <c r="R353" s="105">
        <v>2</v>
      </c>
      <c r="S353" s="105">
        <v>5</v>
      </c>
      <c r="T353" s="105">
        <v>1</v>
      </c>
      <c r="U353" s="105">
        <v>1</v>
      </c>
      <c r="V353" s="105">
        <v>5</v>
      </c>
      <c r="W353" s="105">
        <v>6</v>
      </c>
      <c r="X353" s="105">
        <v>1</v>
      </c>
      <c r="Y353" s="105">
        <v>0</v>
      </c>
      <c r="Z353" s="105">
        <v>0</v>
      </c>
      <c r="AA353" s="105">
        <v>0</v>
      </c>
      <c r="AB353" s="105">
        <v>0</v>
      </c>
      <c r="AC353" s="105">
        <v>0</v>
      </c>
      <c r="AD353" s="105">
        <v>0</v>
      </c>
      <c r="AE353" s="105">
        <v>0</v>
      </c>
      <c r="AF353" s="105">
        <v>0</v>
      </c>
      <c r="AG353" s="105">
        <v>14</v>
      </c>
      <c r="AH353" s="105">
        <v>10</v>
      </c>
      <c r="AI353" s="105">
        <v>24</v>
      </c>
      <c r="AJ353" s="105">
        <v>3</v>
      </c>
      <c r="AK353" s="105">
        <v>2</v>
      </c>
      <c r="AL353" s="105">
        <v>1</v>
      </c>
      <c r="AM353" s="105">
        <v>3</v>
      </c>
      <c r="AN353" s="105">
        <v>0</v>
      </c>
      <c r="AO353" s="105">
        <v>0</v>
      </c>
      <c r="AP353" s="105">
        <v>0</v>
      </c>
      <c r="AQ353" s="105">
        <v>3</v>
      </c>
      <c r="AR353" s="105">
        <v>0</v>
      </c>
      <c r="AS353" s="106">
        <v>3</v>
      </c>
    </row>
    <row r="354" spans="1:45" x14ac:dyDescent="0.25">
      <c r="A354" s="103" t="s">
        <v>320</v>
      </c>
      <c r="B354" s="104" t="s">
        <v>835</v>
      </c>
      <c r="C354" s="104" t="s">
        <v>836</v>
      </c>
      <c r="D354" s="104" t="s">
        <v>165</v>
      </c>
      <c r="E354" s="104" t="s">
        <v>615</v>
      </c>
      <c r="F354" s="104" t="s">
        <v>12</v>
      </c>
      <c r="G354" s="104" t="s">
        <v>398</v>
      </c>
      <c r="H354" s="104" t="s">
        <v>399</v>
      </c>
      <c r="I354" s="104" t="s">
        <v>65</v>
      </c>
      <c r="J354" s="105">
        <v>4</v>
      </c>
      <c r="K354" s="105">
        <v>5</v>
      </c>
      <c r="L354" s="105">
        <v>9</v>
      </c>
      <c r="M354" s="105">
        <v>4</v>
      </c>
      <c r="N354" s="105">
        <v>5</v>
      </c>
      <c r="O354" s="105">
        <v>9</v>
      </c>
      <c r="P354" s="105">
        <v>1</v>
      </c>
      <c r="Q354" s="105">
        <v>3</v>
      </c>
      <c r="R354" s="105">
        <v>3</v>
      </c>
      <c r="S354" s="105">
        <v>6</v>
      </c>
      <c r="T354" s="105">
        <v>1</v>
      </c>
      <c r="U354" s="105">
        <v>3</v>
      </c>
      <c r="V354" s="105">
        <v>4</v>
      </c>
      <c r="W354" s="105">
        <v>7</v>
      </c>
      <c r="X354" s="105">
        <v>1</v>
      </c>
      <c r="Y354" s="105">
        <v>0</v>
      </c>
      <c r="Z354" s="105">
        <v>0</v>
      </c>
      <c r="AA354" s="105">
        <v>0</v>
      </c>
      <c r="AB354" s="105">
        <v>0</v>
      </c>
      <c r="AC354" s="105">
        <v>0</v>
      </c>
      <c r="AD354" s="105">
        <v>0</v>
      </c>
      <c r="AE354" s="105">
        <v>0</v>
      </c>
      <c r="AF354" s="105">
        <v>0</v>
      </c>
      <c r="AG354" s="105">
        <v>10</v>
      </c>
      <c r="AH354" s="105">
        <v>12</v>
      </c>
      <c r="AI354" s="105">
        <v>22</v>
      </c>
      <c r="AJ354" s="105">
        <v>3</v>
      </c>
      <c r="AK354" s="105">
        <v>1</v>
      </c>
      <c r="AL354" s="105">
        <v>7</v>
      </c>
      <c r="AM354" s="105">
        <v>8</v>
      </c>
      <c r="AN354" s="105">
        <v>0</v>
      </c>
      <c r="AO354" s="105">
        <v>0</v>
      </c>
      <c r="AP354" s="105">
        <v>0</v>
      </c>
      <c r="AQ354" s="105">
        <v>2</v>
      </c>
      <c r="AR354" s="105">
        <v>1</v>
      </c>
      <c r="AS354" s="106">
        <v>3</v>
      </c>
    </row>
    <row r="355" spans="1:45" x14ac:dyDescent="0.25">
      <c r="A355" s="103" t="s">
        <v>320</v>
      </c>
      <c r="B355" s="104" t="s">
        <v>837</v>
      </c>
      <c r="C355" s="104" t="s">
        <v>838</v>
      </c>
      <c r="D355" s="104" t="s">
        <v>170</v>
      </c>
      <c r="E355" s="104" t="s">
        <v>615</v>
      </c>
      <c r="F355" s="104" t="s">
        <v>12</v>
      </c>
      <c r="G355" s="104" t="s">
        <v>398</v>
      </c>
      <c r="H355" s="104" t="s">
        <v>399</v>
      </c>
      <c r="I355" s="104" t="s">
        <v>65</v>
      </c>
      <c r="J355" s="105">
        <v>4</v>
      </c>
      <c r="K355" s="105">
        <v>10</v>
      </c>
      <c r="L355" s="105">
        <v>14</v>
      </c>
      <c r="M355" s="105">
        <v>4</v>
      </c>
      <c r="N355" s="105">
        <v>10</v>
      </c>
      <c r="O355" s="105">
        <v>14</v>
      </c>
      <c r="P355" s="105">
        <v>1</v>
      </c>
      <c r="Q355" s="105">
        <v>7</v>
      </c>
      <c r="R355" s="105">
        <v>7</v>
      </c>
      <c r="S355" s="105">
        <v>14</v>
      </c>
      <c r="T355" s="105">
        <v>1</v>
      </c>
      <c r="U355" s="105">
        <v>7</v>
      </c>
      <c r="V355" s="105">
        <v>6</v>
      </c>
      <c r="W355" s="105">
        <v>13</v>
      </c>
      <c r="X355" s="105">
        <v>1</v>
      </c>
      <c r="Y355" s="105">
        <v>0</v>
      </c>
      <c r="Z355" s="105">
        <v>0</v>
      </c>
      <c r="AA355" s="105">
        <v>0</v>
      </c>
      <c r="AB355" s="105">
        <v>0</v>
      </c>
      <c r="AC355" s="105">
        <v>0</v>
      </c>
      <c r="AD355" s="105">
        <v>0</v>
      </c>
      <c r="AE355" s="105">
        <v>0</v>
      </c>
      <c r="AF355" s="105">
        <v>0</v>
      </c>
      <c r="AG355" s="105">
        <v>18</v>
      </c>
      <c r="AH355" s="105">
        <v>23</v>
      </c>
      <c r="AI355" s="105">
        <v>41</v>
      </c>
      <c r="AJ355" s="105">
        <v>3</v>
      </c>
      <c r="AK355" s="105">
        <v>1</v>
      </c>
      <c r="AL355" s="105">
        <v>7</v>
      </c>
      <c r="AM355" s="105">
        <v>8</v>
      </c>
      <c r="AN355" s="105">
        <v>0</v>
      </c>
      <c r="AO355" s="105">
        <v>0</v>
      </c>
      <c r="AP355" s="105">
        <v>0</v>
      </c>
      <c r="AQ355" s="105">
        <v>1</v>
      </c>
      <c r="AR355" s="105">
        <v>2</v>
      </c>
      <c r="AS355" s="106">
        <v>3</v>
      </c>
    </row>
    <row r="356" spans="1:45" x14ac:dyDescent="0.25">
      <c r="A356" s="103" t="s">
        <v>320</v>
      </c>
      <c r="B356" s="104" t="s">
        <v>839</v>
      </c>
      <c r="C356" s="104" t="s">
        <v>840</v>
      </c>
      <c r="D356" s="104" t="s">
        <v>165</v>
      </c>
      <c r="E356" s="104" t="s">
        <v>615</v>
      </c>
      <c r="F356" s="104" t="s">
        <v>12</v>
      </c>
      <c r="G356" s="104" t="s">
        <v>398</v>
      </c>
      <c r="H356" s="104" t="s">
        <v>399</v>
      </c>
      <c r="I356" s="104" t="s">
        <v>65</v>
      </c>
      <c r="J356" s="105">
        <v>9</v>
      </c>
      <c r="K356" s="105">
        <v>5</v>
      </c>
      <c r="L356" s="105">
        <v>14</v>
      </c>
      <c r="M356" s="105">
        <v>9</v>
      </c>
      <c r="N356" s="105">
        <v>5</v>
      </c>
      <c r="O356" s="105">
        <v>14</v>
      </c>
      <c r="P356" s="105">
        <v>1</v>
      </c>
      <c r="Q356" s="105">
        <v>3</v>
      </c>
      <c r="R356" s="105">
        <v>6</v>
      </c>
      <c r="S356" s="105">
        <v>9</v>
      </c>
      <c r="T356" s="105">
        <v>1</v>
      </c>
      <c r="U356" s="105">
        <v>4</v>
      </c>
      <c r="V356" s="105">
        <v>3</v>
      </c>
      <c r="W356" s="105">
        <v>7</v>
      </c>
      <c r="X356" s="105">
        <v>1</v>
      </c>
      <c r="Y356" s="105">
        <v>0</v>
      </c>
      <c r="Z356" s="105">
        <v>0</v>
      </c>
      <c r="AA356" s="105">
        <v>0</v>
      </c>
      <c r="AB356" s="105">
        <v>0</v>
      </c>
      <c r="AC356" s="105">
        <v>0</v>
      </c>
      <c r="AD356" s="105">
        <v>0</v>
      </c>
      <c r="AE356" s="105">
        <v>0</v>
      </c>
      <c r="AF356" s="105">
        <v>0</v>
      </c>
      <c r="AG356" s="105">
        <v>16</v>
      </c>
      <c r="AH356" s="105">
        <v>14</v>
      </c>
      <c r="AI356" s="105">
        <v>30</v>
      </c>
      <c r="AJ356" s="105">
        <v>3</v>
      </c>
      <c r="AK356" s="105">
        <v>3</v>
      </c>
      <c r="AL356" s="105">
        <v>2</v>
      </c>
      <c r="AM356" s="105">
        <v>5</v>
      </c>
      <c r="AN356" s="105">
        <v>0</v>
      </c>
      <c r="AO356" s="105">
        <v>0</v>
      </c>
      <c r="AP356" s="105">
        <v>0</v>
      </c>
      <c r="AQ356" s="105">
        <v>0</v>
      </c>
      <c r="AR356" s="105">
        <v>2</v>
      </c>
      <c r="AS356" s="106">
        <v>2</v>
      </c>
    </row>
    <row r="357" spans="1:45" x14ac:dyDescent="0.25">
      <c r="A357" s="103" t="s">
        <v>320</v>
      </c>
      <c r="B357" s="104" t="s">
        <v>841</v>
      </c>
      <c r="C357" s="104" t="s">
        <v>842</v>
      </c>
      <c r="D357" s="104" t="s">
        <v>165</v>
      </c>
      <c r="E357" s="104" t="s">
        <v>615</v>
      </c>
      <c r="F357" s="104" t="s">
        <v>12</v>
      </c>
      <c r="G357" s="104" t="s">
        <v>398</v>
      </c>
      <c r="H357" s="104" t="s">
        <v>399</v>
      </c>
      <c r="I357" s="104" t="s">
        <v>65</v>
      </c>
      <c r="J357" s="105">
        <v>4</v>
      </c>
      <c r="K357" s="105">
        <v>2</v>
      </c>
      <c r="L357" s="105">
        <v>6</v>
      </c>
      <c r="M357" s="105">
        <v>4</v>
      </c>
      <c r="N357" s="105">
        <v>2</v>
      </c>
      <c r="O357" s="105">
        <v>6</v>
      </c>
      <c r="P357" s="105">
        <v>1</v>
      </c>
      <c r="Q357" s="105">
        <v>2</v>
      </c>
      <c r="R357" s="105">
        <v>2</v>
      </c>
      <c r="S357" s="105">
        <v>4</v>
      </c>
      <c r="T357" s="105">
        <v>1</v>
      </c>
      <c r="U357" s="105">
        <v>2</v>
      </c>
      <c r="V357" s="105">
        <v>3</v>
      </c>
      <c r="W357" s="105">
        <v>5</v>
      </c>
      <c r="X357" s="105">
        <v>1</v>
      </c>
      <c r="Y357" s="105">
        <v>0</v>
      </c>
      <c r="Z357" s="105">
        <v>0</v>
      </c>
      <c r="AA357" s="105">
        <v>0</v>
      </c>
      <c r="AB357" s="105">
        <v>0</v>
      </c>
      <c r="AC357" s="105">
        <v>0</v>
      </c>
      <c r="AD357" s="105">
        <v>0</v>
      </c>
      <c r="AE357" s="105">
        <v>0</v>
      </c>
      <c r="AF357" s="105">
        <v>0</v>
      </c>
      <c r="AG357" s="105">
        <v>8</v>
      </c>
      <c r="AH357" s="105">
        <v>7</v>
      </c>
      <c r="AI357" s="105">
        <v>15</v>
      </c>
      <c r="AJ357" s="105">
        <v>3</v>
      </c>
      <c r="AK357" s="105">
        <v>2</v>
      </c>
      <c r="AL357" s="105">
        <v>0</v>
      </c>
      <c r="AM357" s="105">
        <v>2</v>
      </c>
      <c r="AN357" s="105">
        <v>0</v>
      </c>
      <c r="AO357" s="105">
        <v>0</v>
      </c>
      <c r="AP357" s="105">
        <v>0</v>
      </c>
      <c r="AQ357" s="105">
        <v>1</v>
      </c>
      <c r="AR357" s="105">
        <v>1</v>
      </c>
      <c r="AS357" s="106">
        <v>2</v>
      </c>
    </row>
    <row r="358" spans="1:45" x14ac:dyDescent="0.25">
      <c r="A358" s="103" t="s">
        <v>320</v>
      </c>
      <c r="B358" s="104" t="s">
        <v>843</v>
      </c>
      <c r="C358" s="104" t="s">
        <v>844</v>
      </c>
      <c r="D358" s="104" t="s">
        <v>165</v>
      </c>
      <c r="E358" s="104" t="s">
        <v>615</v>
      </c>
      <c r="F358" s="104" t="s">
        <v>12</v>
      </c>
      <c r="G358" s="104" t="s">
        <v>398</v>
      </c>
      <c r="H358" s="104" t="s">
        <v>399</v>
      </c>
      <c r="I358" s="104" t="s">
        <v>65</v>
      </c>
      <c r="J358" s="105">
        <v>2</v>
      </c>
      <c r="K358" s="105">
        <v>1</v>
      </c>
      <c r="L358" s="105">
        <v>3</v>
      </c>
      <c r="M358" s="105">
        <v>2</v>
      </c>
      <c r="N358" s="105">
        <v>1</v>
      </c>
      <c r="O358" s="105">
        <v>3</v>
      </c>
      <c r="P358" s="105">
        <v>1</v>
      </c>
      <c r="Q358" s="105">
        <v>4</v>
      </c>
      <c r="R358" s="105">
        <v>3</v>
      </c>
      <c r="S358" s="105">
        <v>7</v>
      </c>
      <c r="T358" s="105">
        <v>1</v>
      </c>
      <c r="U358" s="105">
        <v>2</v>
      </c>
      <c r="V358" s="105">
        <v>0</v>
      </c>
      <c r="W358" s="105">
        <v>2</v>
      </c>
      <c r="X358" s="105">
        <v>1</v>
      </c>
      <c r="Y358" s="105">
        <v>0</v>
      </c>
      <c r="Z358" s="105">
        <v>0</v>
      </c>
      <c r="AA358" s="105">
        <v>0</v>
      </c>
      <c r="AB358" s="105">
        <v>0</v>
      </c>
      <c r="AC358" s="105">
        <v>0</v>
      </c>
      <c r="AD358" s="105">
        <v>0</v>
      </c>
      <c r="AE358" s="105">
        <v>0</v>
      </c>
      <c r="AF358" s="105">
        <v>0</v>
      </c>
      <c r="AG358" s="105">
        <v>8</v>
      </c>
      <c r="AH358" s="105">
        <v>4</v>
      </c>
      <c r="AI358" s="105">
        <v>12</v>
      </c>
      <c r="AJ358" s="105">
        <v>3</v>
      </c>
      <c r="AK358" s="105">
        <v>1</v>
      </c>
      <c r="AL358" s="105">
        <v>4</v>
      </c>
      <c r="AM358" s="105">
        <v>5</v>
      </c>
      <c r="AN358" s="105">
        <v>0</v>
      </c>
      <c r="AO358" s="105">
        <v>0</v>
      </c>
      <c r="AP358" s="105">
        <v>0</v>
      </c>
      <c r="AQ358" s="105">
        <v>1</v>
      </c>
      <c r="AR358" s="105">
        <v>2</v>
      </c>
      <c r="AS358" s="106">
        <v>3</v>
      </c>
    </row>
    <row r="359" spans="1:45" x14ac:dyDescent="0.25">
      <c r="A359" s="103" t="s">
        <v>320</v>
      </c>
      <c r="B359" s="104" t="s">
        <v>845</v>
      </c>
      <c r="C359" s="104" t="s">
        <v>846</v>
      </c>
      <c r="D359" s="104" t="s">
        <v>170</v>
      </c>
      <c r="E359" s="104" t="s">
        <v>615</v>
      </c>
      <c r="F359" s="104" t="s">
        <v>12</v>
      </c>
      <c r="G359" s="104" t="s">
        <v>398</v>
      </c>
      <c r="H359" s="104" t="s">
        <v>399</v>
      </c>
      <c r="I359" s="104" t="s">
        <v>65</v>
      </c>
      <c r="J359" s="105">
        <v>1</v>
      </c>
      <c r="K359" s="105">
        <v>3</v>
      </c>
      <c r="L359" s="105">
        <v>4</v>
      </c>
      <c r="M359" s="105">
        <v>1</v>
      </c>
      <c r="N359" s="105">
        <v>3</v>
      </c>
      <c r="O359" s="105">
        <v>4</v>
      </c>
      <c r="P359" s="105">
        <v>1</v>
      </c>
      <c r="Q359" s="105">
        <v>0</v>
      </c>
      <c r="R359" s="105">
        <v>3</v>
      </c>
      <c r="S359" s="105">
        <v>3</v>
      </c>
      <c r="T359" s="105">
        <v>1</v>
      </c>
      <c r="U359" s="105">
        <v>1</v>
      </c>
      <c r="V359" s="105">
        <v>4</v>
      </c>
      <c r="W359" s="105">
        <v>5</v>
      </c>
      <c r="X359" s="105">
        <v>1</v>
      </c>
      <c r="Y359" s="105">
        <v>0</v>
      </c>
      <c r="Z359" s="105">
        <v>0</v>
      </c>
      <c r="AA359" s="105">
        <v>0</v>
      </c>
      <c r="AB359" s="105">
        <v>0</v>
      </c>
      <c r="AC359" s="105">
        <v>0</v>
      </c>
      <c r="AD359" s="105">
        <v>0</v>
      </c>
      <c r="AE359" s="105">
        <v>0</v>
      </c>
      <c r="AF359" s="105">
        <v>0</v>
      </c>
      <c r="AG359" s="105">
        <v>2</v>
      </c>
      <c r="AH359" s="105">
        <v>10</v>
      </c>
      <c r="AI359" s="105">
        <v>12</v>
      </c>
      <c r="AJ359" s="105">
        <v>3</v>
      </c>
      <c r="AK359" s="105">
        <v>0</v>
      </c>
      <c r="AL359" s="105">
        <v>2</v>
      </c>
      <c r="AM359" s="105">
        <v>2</v>
      </c>
      <c r="AN359" s="105">
        <v>0</v>
      </c>
      <c r="AO359" s="105">
        <v>0</v>
      </c>
      <c r="AP359" s="105">
        <v>0</v>
      </c>
      <c r="AQ359" s="105">
        <v>1</v>
      </c>
      <c r="AR359" s="105">
        <v>1</v>
      </c>
      <c r="AS359" s="106">
        <v>2</v>
      </c>
    </row>
    <row r="360" spans="1:45" x14ac:dyDescent="0.25">
      <c r="A360" s="103" t="s">
        <v>320</v>
      </c>
      <c r="B360" s="104" t="s">
        <v>847</v>
      </c>
      <c r="C360" s="104" t="s">
        <v>848</v>
      </c>
      <c r="D360" s="104" t="s">
        <v>170</v>
      </c>
      <c r="E360" s="104" t="s">
        <v>615</v>
      </c>
      <c r="F360" s="104" t="s">
        <v>12</v>
      </c>
      <c r="G360" s="104" t="s">
        <v>398</v>
      </c>
      <c r="H360" s="104" t="s">
        <v>399</v>
      </c>
      <c r="I360" s="104" t="s">
        <v>65</v>
      </c>
      <c r="J360" s="105">
        <v>7</v>
      </c>
      <c r="K360" s="105">
        <v>4</v>
      </c>
      <c r="L360" s="105">
        <v>11</v>
      </c>
      <c r="M360" s="105">
        <v>7</v>
      </c>
      <c r="N360" s="105">
        <v>4</v>
      </c>
      <c r="O360" s="105">
        <v>11</v>
      </c>
      <c r="P360" s="105">
        <v>1</v>
      </c>
      <c r="Q360" s="105">
        <v>6</v>
      </c>
      <c r="R360" s="105">
        <v>4</v>
      </c>
      <c r="S360" s="105">
        <v>10</v>
      </c>
      <c r="T360" s="105">
        <v>1</v>
      </c>
      <c r="U360" s="105">
        <v>3</v>
      </c>
      <c r="V360" s="105">
        <v>8</v>
      </c>
      <c r="W360" s="105">
        <v>11</v>
      </c>
      <c r="X360" s="105">
        <v>1</v>
      </c>
      <c r="Y360" s="105">
        <v>0</v>
      </c>
      <c r="Z360" s="105">
        <v>0</v>
      </c>
      <c r="AA360" s="105">
        <v>0</v>
      </c>
      <c r="AB360" s="105">
        <v>0</v>
      </c>
      <c r="AC360" s="105">
        <v>0</v>
      </c>
      <c r="AD360" s="105">
        <v>0</v>
      </c>
      <c r="AE360" s="105">
        <v>0</v>
      </c>
      <c r="AF360" s="105">
        <v>0</v>
      </c>
      <c r="AG360" s="105">
        <v>16</v>
      </c>
      <c r="AH360" s="105">
        <v>16</v>
      </c>
      <c r="AI360" s="105">
        <v>32</v>
      </c>
      <c r="AJ360" s="105">
        <v>3</v>
      </c>
      <c r="AK360" s="105">
        <v>2</v>
      </c>
      <c r="AL360" s="105">
        <v>7</v>
      </c>
      <c r="AM360" s="105">
        <v>9</v>
      </c>
      <c r="AN360" s="105">
        <v>0</v>
      </c>
      <c r="AO360" s="105">
        <v>0</v>
      </c>
      <c r="AP360" s="105">
        <v>0</v>
      </c>
      <c r="AQ360" s="105">
        <v>0</v>
      </c>
      <c r="AR360" s="105">
        <v>1</v>
      </c>
      <c r="AS360" s="106">
        <v>1</v>
      </c>
    </row>
    <row r="361" spans="1:45" x14ac:dyDescent="0.25">
      <c r="A361" s="103" t="s">
        <v>320</v>
      </c>
      <c r="B361" s="104" t="s">
        <v>849</v>
      </c>
      <c r="C361" s="104" t="s">
        <v>850</v>
      </c>
      <c r="D361" s="104" t="s">
        <v>165</v>
      </c>
      <c r="E361" s="104" t="s">
        <v>615</v>
      </c>
      <c r="F361" s="104" t="s">
        <v>12</v>
      </c>
      <c r="G361" s="104" t="s">
        <v>398</v>
      </c>
      <c r="H361" s="104" t="s">
        <v>399</v>
      </c>
      <c r="I361" s="104" t="s">
        <v>65</v>
      </c>
      <c r="J361" s="105">
        <v>6</v>
      </c>
      <c r="K361" s="105">
        <v>9</v>
      </c>
      <c r="L361" s="105">
        <v>15</v>
      </c>
      <c r="M361" s="105">
        <v>6</v>
      </c>
      <c r="N361" s="105">
        <v>9</v>
      </c>
      <c r="O361" s="105">
        <v>15</v>
      </c>
      <c r="P361" s="105">
        <v>1</v>
      </c>
      <c r="Q361" s="105">
        <v>2</v>
      </c>
      <c r="R361" s="105">
        <v>7</v>
      </c>
      <c r="S361" s="105">
        <v>9</v>
      </c>
      <c r="T361" s="105">
        <v>1</v>
      </c>
      <c r="U361" s="105">
        <v>5</v>
      </c>
      <c r="V361" s="105">
        <v>5</v>
      </c>
      <c r="W361" s="105">
        <v>10</v>
      </c>
      <c r="X361" s="105">
        <v>1</v>
      </c>
      <c r="Y361" s="105">
        <v>0</v>
      </c>
      <c r="Z361" s="105">
        <v>0</v>
      </c>
      <c r="AA361" s="105">
        <v>0</v>
      </c>
      <c r="AB361" s="105">
        <v>0</v>
      </c>
      <c r="AC361" s="105">
        <v>0</v>
      </c>
      <c r="AD361" s="105">
        <v>0</v>
      </c>
      <c r="AE361" s="105">
        <v>0</v>
      </c>
      <c r="AF361" s="105">
        <v>0</v>
      </c>
      <c r="AG361" s="105">
        <v>13</v>
      </c>
      <c r="AH361" s="105">
        <v>21</v>
      </c>
      <c r="AI361" s="105">
        <v>34</v>
      </c>
      <c r="AJ361" s="105">
        <v>3</v>
      </c>
      <c r="AK361" s="105">
        <v>0</v>
      </c>
      <c r="AL361" s="105">
        <v>2</v>
      </c>
      <c r="AM361" s="105">
        <v>2</v>
      </c>
      <c r="AN361" s="105">
        <v>0</v>
      </c>
      <c r="AO361" s="105">
        <v>0</v>
      </c>
      <c r="AP361" s="105">
        <v>0</v>
      </c>
      <c r="AQ361" s="105">
        <v>2</v>
      </c>
      <c r="AR361" s="105">
        <v>1</v>
      </c>
      <c r="AS361" s="106">
        <v>3</v>
      </c>
    </row>
    <row r="362" spans="1:45" x14ac:dyDescent="0.25">
      <c r="A362" s="103" t="s">
        <v>320</v>
      </c>
      <c r="B362" s="104" t="s">
        <v>851</v>
      </c>
      <c r="C362" s="104" t="s">
        <v>852</v>
      </c>
      <c r="D362" s="104" t="s">
        <v>170</v>
      </c>
      <c r="E362" s="104" t="s">
        <v>615</v>
      </c>
      <c r="F362" s="104" t="s">
        <v>12</v>
      </c>
      <c r="G362" s="104" t="s">
        <v>398</v>
      </c>
      <c r="H362" s="104" t="s">
        <v>399</v>
      </c>
      <c r="I362" s="104" t="s">
        <v>65</v>
      </c>
      <c r="J362" s="105">
        <v>7</v>
      </c>
      <c r="K362" s="105">
        <v>7</v>
      </c>
      <c r="L362" s="105">
        <v>14</v>
      </c>
      <c r="M362" s="105">
        <v>7</v>
      </c>
      <c r="N362" s="105">
        <v>7</v>
      </c>
      <c r="O362" s="105">
        <v>14</v>
      </c>
      <c r="P362" s="105">
        <v>1</v>
      </c>
      <c r="Q362" s="105">
        <v>3</v>
      </c>
      <c r="R362" s="105">
        <v>3</v>
      </c>
      <c r="S362" s="105">
        <v>6</v>
      </c>
      <c r="T362" s="105">
        <v>1</v>
      </c>
      <c r="U362" s="105">
        <v>2</v>
      </c>
      <c r="V362" s="105">
        <v>3</v>
      </c>
      <c r="W362" s="105">
        <v>5</v>
      </c>
      <c r="X362" s="105">
        <v>1</v>
      </c>
      <c r="Y362" s="105">
        <v>0</v>
      </c>
      <c r="Z362" s="105">
        <v>0</v>
      </c>
      <c r="AA362" s="105">
        <v>0</v>
      </c>
      <c r="AB362" s="105">
        <v>0</v>
      </c>
      <c r="AC362" s="105">
        <v>0</v>
      </c>
      <c r="AD362" s="105">
        <v>0</v>
      </c>
      <c r="AE362" s="105">
        <v>0</v>
      </c>
      <c r="AF362" s="105">
        <v>0</v>
      </c>
      <c r="AG362" s="105">
        <v>12</v>
      </c>
      <c r="AH362" s="105">
        <v>13</v>
      </c>
      <c r="AI362" s="105">
        <v>25</v>
      </c>
      <c r="AJ362" s="105">
        <v>3</v>
      </c>
      <c r="AK362" s="105">
        <v>2</v>
      </c>
      <c r="AL362" s="105">
        <v>2</v>
      </c>
      <c r="AM362" s="105">
        <v>4</v>
      </c>
      <c r="AN362" s="105">
        <v>0</v>
      </c>
      <c r="AO362" s="105">
        <v>0</v>
      </c>
      <c r="AP362" s="105">
        <v>0</v>
      </c>
      <c r="AQ362" s="105">
        <v>1</v>
      </c>
      <c r="AR362" s="105">
        <v>2</v>
      </c>
      <c r="AS362" s="106">
        <v>3</v>
      </c>
    </row>
    <row r="363" spans="1:45" x14ac:dyDescent="0.25">
      <c r="A363" s="103" t="s">
        <v>320</v>
      </c>
      <c r="B363" s="104" t="s">
        <v>853</v>
      </c>
      <c r="C363" s="104" t="s">
        <v>854</v>
      </c>
      <c r="D363" s="104" t="s">
        <v>165</v>
      </c>
      <c r="E363" s="104" t="s">
        <v>615</v>
      </c>
      <c r="F363" s="104" t="s">
        <v>12</v>
      </c>
      <c r="G363" s="104" t="s">
        <v>398</v>
      </c>
      <c r="H363" s="104" t="s">
        <v>399</v>
      </c>
      <c r="I363" s="104" t="s">
        <v>65</v>
      </c>
      <c r="J363" s="105">
        <v>3</v>
      </c>
      <c r="K363" s="105">
        <v>3</v>
      </c>
      <c r="L363" s="105">
        <v>6</v>
      </c>
      <c r="M363" s="105">
        <v>6</v>
      </c>
      <c r="N363" s="105">
        <v>3</v>
      </c>
      <c r="O363" s="105">
        <v>9</v>
      </c>
      <c r="P363" s="105">
        <v>1</v>
      </c>
      <c r="Q363" s="105">
        <v>1</v>
      </c>
      <c r="R363" s="105">
        <v>3</v>
      </c>
      <c r="S363" s="105">
        <v>4</v>
      </c>
      <c r="T363" s="105">
        <v>1</v>
      </c>
      <c r="U363" s="105">
        <v>4</v>
      </c>
      <c r="V363" s="105">
        <v>3</v>
      </c>
      <c r="W363" s="105">
        <v>7</v>
      </c>
      <c r="X363" s="105">
        <v>1</v>
      </c>
      <c r="Y363" s="105">
        <v>0</v>
      </c>
      <c r="Z363" s="105">
        <v>0</v>
      </c>
      <c r="AA363" s="105">
        <v>0</v>
      </c>
      <c r="AB363" s="105">
        <v>0</v>
      </c>
      <c r="AC363" s="105">
        <v>0</v>
      </c>
      <c r="AD363" s="105">
        <v>0</v>
      </c>
      <c r="AE363" s="105">
        <v>0</v>
      </c>
      <c r="AF363" s="105">
        <v>0</v>
      </c>
      <c r="AG363" s="105">
        <v>11</v>
      </c>
      <c r="AH363" s="105">
        <v>9</v>
      </c>
      <c r="AI363" s="105">
        <v>20</v>
      </c>
      <c r="AJ363" s="105">
        <v>3</v>
      </c>
      <c r="AK363" s="105">
        <v>2</v>
      </c>
      <c r="AL363" s="105">
        <v>1</v>
      </c>
      <c r="AM363" s="105">
        <v>3</v>
      </c>
      <c r="AN363" s="105">
        <v>0</v>
      </c>
      <c r="AO363" s="105">
        <v>0</v>
      </c>
      <c r="AP363" s="105">
        <v>0</v>
      </c>
      <c r="AQ363" s="105">
        <v>1</v>
      </c>
      <c r="AR363" s="105">
        <v>1</v>
      </c>
      <c r="AS363" s="106">
        <v>2</v>
      </c>
    </row>
    <row r="364" spans="1:45" x14ac:dyDescent="0.25">
      <c r="A364" s="103" t="s">
        <v>320</v>
      </c>
      <c r="B364" s="104" t="s">
        <v>855</v>
      </c>
      <c r="C364" s="104" t="s">
        <v>856</v>
      </c>
      <c r="D364" s="104" t="s">
        <v>165</v>
      </c>
      <c r="E364" s="104" t="s">
        <v>615</v>
      </c>
      <c r="F364" s="104" t="s">
        <v>12</v>
      </c>
      <c r="G364" s="104" t="s">
        <v>398</v>
      </c>
      <c r="H364" s="104" t="s">
        <v>399</v>
      </c>
      <c r="I364" s="104" t="s">
        <v>65</v>
      </c>
      <c r="J364" s="105">
        <v>4</v>
      </c>
      <c r="K364" s="105">
        <v>4</v>
      </c>
      <c r="L364" s="105">
        <v>8</v>
      </c>
      <c r="M364" s="105">
        <v>4</v>
      </c>
      <c r="N364" s="105">
        <v>4</v>
      </c>
      <c r="O364" s="105">
        <v>8</v>
      </c>
      <c r="P364" s="105">
        <v>1</v>
      </c>
      <c r="Q364" s="105">
        <v>4</v>
      </c>
      <c r="R364" s="105">
        <v>4</v>
      </c>
      <c r="S364" s="105">
        <v>8</v>
      </c>
      <c r="T364" s="105">
        <v>1</v>
      </c>
      <c r="U364" s="105">
        <v>2</v>
      </c>
      <c r="V364" s="105">
        <v>3</v>
      </c>
      <c r="W364" s="105">
        <v>5</v>
      </c>
      <c r="X364" s="105">
        <v>1</v>
      </c>
      <c r="Y364" s="105">
        <v>0</v>
      </c>
      <c r="Z364" s="105">
        <v>0</v>
      </c>
      <c r="AA364" s="105">
        <v>0</v>
      </c>
      <c r="AB364" s="105">
        <v>0</v>
      </c>
      <c r="AC364" s="105">
        <v>0</v>
      </c>
      <c r="AD364" s="105">
        <v>0</v>
      </c>
      <c r="AE364" s="105">
        <v>0</v>
      </c>
      <c r="AF364" s="105">
        <v>0</v>
      </c>
      <c r="AG364" s="105">
        <v>10</v>
      </c>
      <c r="AH364" s="105">
        <v>11</v>
      </c>
      <c r="AI364" s="105">
        <v>21</v>
      </c>
      <c r="AJ364" s="105">
        <v>3</v>
      </c>
      <c r="AK364" s="105">
        <v>3</v>
      </c>
      <c r="AL364" s="105">
        <v>7</v>
      </c>
      <c r="AM364" s="105">
        <v>10</v>
      </c>
      <c r="AN364" s="105">
        <v>0</v>
      </c>
      <c r="AO364" s="105">
        <v>0</v>
      </c>
      <c r="AP364" s="105">
        <v>0</v>
      </c>
      <c r="AQ364" s="105">
        <v>1</v>
      </c>
      <c r="AR364" s="105">
        <v>1</v>
      </c>
      <c r="AS364" s="106">
        <v>2</v>
      </c>
    </row>
    <row r="365" spans="1:45" x14ac:dyDescent="0.25">
      <c r="A365" s="103" t="s">
        <v>320</v>
      </c>
      <c r="B365" s="104" t="s">
        <v>857</v>
      </c>
      <c r="C365" s="104" t="s">
        <v>858</v>
      </c>
      <c r="D365" s="104" t="s">
        <v>170</v>
      </c>
      <c r="E365" s="104" t="s">
        <v>615</v>
      </c>
      <c r="F365" s="104" t="s">
        <v>12</v>
      </c>
      <c r="G365" s="104" t="s">
        <v>398</v>
      </c>
      <c r="H365" s="104" t="s">
        <v>399</v>
      </c>
      <c r="I365" s="104" t="s">
        <v>65</v>
      </c>
      <c r="J365" s="105">
        <v>10</v>
      </c>
      <c r="K365" s="105">
        <v>12</v>
      </c>
      <c r="L365" s="105">
        <v>22</v>
      </c>
      <c r="M365" s="105">
        <v>12</v>
      </c>
      <c r="N365" s="105">
        <v>12</v>
      </c>
      <c r="O365" s="105">
        <v>24</v>
      </c>
      <c r="P365" s="105">
        <v>1</v>
      </c>
      <c r="Q365" s="105">
        <v>4</v>
      </c>
      <c r="R365" s="105">
        <v>6</v>
      </c>
      <c r="S365" s="105">
        <v>10</v>
      </c>
      <c r="T365" s="105">
        <v>1</v>
      </c>
      <c r="U365" s="105">
        <v>3</v>
      </c>
      <c r="V365" s="105">
        <v>4</v>
      </c>
      <c r="W365" s="105">
        <v>7</v>
      </c>
      <c r="X365" s="105">
        <v>1</v>
      </c>
      <c r="Y365" s="105">
        <v>0</v>
      </c>
      <c r="Z365" s="105">
        <v>0</v>
      </c>
      <c r="AA365" s="105">
        <v>0</v>
      </c>
      <c r="AB365" s="105">
        <v>0</v>
      </c>
      <c r="AC365" s="105">
        <v>0</v>
      </c>
      <c r="AD365" s="105">
        <v>0</v>
      </c>
      <c r="AE365" s="105">
        <v>0</v>
      </c>
      <c r="AF365" s="105">
        <v>0</v>
      </c>
      <c r="AG365" s="105">
        <v>19</v>
      </c>
      <c r="AH365" s="105">
        <v>22</v>
      </c>
      <c r="AI365" s="105">
        <v>41</v>
      </c>
      <c r="AJ365" s="105">
        <v>3</v>
      </c>
      <c r="AK365" s="105">
        <v>4</v>
      </c>
      <c r="AL365" s="105">
        <v>2</v>
      </c>
      <c r="AM365" s="105">
        <v>6</v>
      </c>
      <c r="AN365" s="105">
        <v>0</v>
      </c>
      <c r="AO365" s="105">
        <v>0</v>
      </c>
      <c r="AP365" s="105">
        <v>0</v>
      </c>
      <c r="AQ365" s="105">
        <v>1</v>
      </c>
      <c r="AR365" s="105">
        <v>1</v>
      </c>
      <c r="AS365" s="106">
        <v>2</v>
      </c>
    </row>
    <row r="366" spans="1:45" x14ac:dyDescent="0.25">
      <c r="A366" s="103" t="s">
        <v>320</v>
      </c>
      <c r="B366" s="104" t="s">
        <v>859</v>
      </c>
      <c r="C366" s="104" t="s">
        <v>860</v>
      </c>
      <c r="D366" s="104" t="s">
        <v>165</v>
      </c>
      <c r="E366" s="104" t="s">
        <v>615</v>
      </c>
      <c r="F366" s="104" t="s">
        <v>12</v>
      </c>
      <c r="G366" s="104" t="s">
        <v>398</v>
      </c>
      <c r="H366" s="104" t="s">
        <v>399</v>
      </c>
      <c r="I366" s="104" t="s">
        <v>65</v>
      </c>
      <c r="J366" s="105">
        <v>4</v>
      </c>
      <c r="K366" s="105">
        <v>3</v>
      </c>
      <c r="L366" s="105">
        <v>7</v>
      </c>
      <c r="M366" s="105">
        <v>4</v>
      </c>
      <c r="N366" s="105">
        <v>3</v>
      </c>
      <c r="O366" s="105">
        <v>7</v>
      </c>
      <c r="P366" s="105">
        <v>1</v>
      </c>
      <c r="Q366" s="105">
        <v>3</v>
      </c>
      <c r="R366" s="105">
        <v>5</v>
      </c>
      <c r="S366" s="105">
        <v>8</v>
      </c>
      <c r="T366" s="105">
        <v>1</v>
      </c>
      <c r="U366" s="105">
        <v>6</v>
      </c>
      <c r="V366" s="105">
        <v>2</v>
      </c>
      <c r="W366" s="105">
        <v>8</v>
      </c>
      <c r="X366" s="105">
        <v>1</v>
      </c>
      <c r="Y366" s="105">
        <v>0</v>
      </c>
      <c r="Z366" s="105">
        <v>0</v>
      </c>
      <c r="AA366" s="105">
        <v>0</v>
      </c>
      <c r="AB366" s="105">
        <v>0</v>
      </c>
      <c r="AC366" s="105">
        <v>0</v>
      </c>
      <c r="AD366" s="105">
        <v>0</v>
      </c>
      <c r="AE366" s="105">
        <v>0</v>
      </c>
      <c r="AF366" s="105">
        <v>0</v>
      </c>
      <c r="AG366" s="105">
        <v>13</v>
      </c>
      <c r="AH366" s="105">
        <v>10</v>
      </c>
      <c r="AI366" s="105">
        <v>23</v>
      </c>
      <c r="AJ366" s="105">
        <v>3</v>
      </c>
      <c r="AK366" s="105">
        <v>4</v>
      </c>
      <c r="AL366" s="105">
        <v>3</v>
      </c>
      <c r="AM366" s="105">
        <v>7</v>
      </c>
      <c r="AN366" s="105">
        <v>0</v>
      </c>
      <c r="AO366" s="105">
        <v>0</v>
      </c>
      <c r="AP366" s="105">
        <v>0</v>
      </c>
      <c r="AQ366" s="105">
        <v>1</v>
      </c>
      <c r="AR366" s="105">
        <v>1</v>
      </c>
      <c r="AS366" s="106">
        <v>2</v>
      </c>
    </row>
    <row r="367" spans="1:45" x14ac:dyDescent="0.25">
      <c r="A367" s="103" t="s">
        <v>320</v>
      </c>
      <c r="B367" s="104" t="s">
        <v>861</v>
      </c>
      <c r="C367" s="104" t="s">
        <v>862</v>
      </c>
      <c r="D367" s="104" t="s">
        <v>170</v>
      </c>
      <c r="E367" s="104" t="s">
        <v>615</v>
      </c>
      <c r="F367" s="104" t="s">
        <v>12</v>
      </c>
      <c r="G367" s="104" t="s">
        <v>398</v>
      </c>
      <c r="H367" s="104" t="s">
        <v>399</v>
      </c>
      <c r="I367" s="104" t="s">
        <v>65</v>
      </c>
      <c r="J367" s="105">
        <v>8</v>
      </c>
      <c r="K367" s="105">
        <v>7</v>
      </c>
      <c r="L367" s="105">
        <v>15</v>
      </c>
      <c r="M367" s="105">
        <v>8</v>
      </c>
      <c r="N367" s="105">
        <v>7</v>
      </c>
      <c r="O367" s="105">
        <v>15</v>
      </c>
      <c r="P367" s="105">
        <v>1</v>
      </c>
      <c r="Q367" s="105">
        <v>2</v>
      </c>
      <c r="R367" s="105">
        <v>4</v>
      </c>
      <c r="S367" s="105">
        <v>6</v>
      </c>
      <c r="T367" s="105">
        <v>1</v>
      </c>
      <c r="U367" s="105">
        <v>1</v>
      </c>
      <c r="V367" s="105">
        <v>5</v>
      </c>
      <c r="W367" s="105">
        <v>6</v>
      </c>
      <c r="X367" s="105">
        <v>1</v>
      </c>
      <c r="Y367" s="105">
        <v>0</v>
      </c>
      <c r="Z367" s="105">
        <v>0</v>
      </c>
      <c r="AA367" s="105">
        <v>0</v>
      </c>
      <c r="AB367" s="105">
        <v>0</v>
      </c>
      <c r="AC367" s="105">
        <v>0</v>
      </c>
      <c r="AD367" s="105">
        <v>0</v>
      </c>
      <c r="AE367" s="105">
        <v>0</v>
      </c>
      <c r="AF367" s="105">
        <v>0</v>
      </c>
      <c r="AG367" s="105">
        <v>11</v>
      </c>
      <c r="AH367" s="105">
        <v>16</v>
      </c>
      <c r="AI367" s="105">
        <v>27</v>
      </c>
      <c r="AJ367" s="105">
        <v>3</v>
      </c>
      <c r="AK367" s="105">
        <v>3</v>
      </c>
      <c r="AL367" s="105">
        <v>6</v>
      </c>
      <c r="AM367" s="105">
        <v>9</v>
      </c>
      <c r="AN367" s="105">
        <v>0</v>
      </c>
      <c r="AO367" s="105">
        <v>0</v>
      </c>
      <c r="AP367" s="105">
        <v>0</v>
      </c>
      <c r="AQ367" s="105">
        <v>1</v>
      </c>
      <c r="AR367" s="105">
        <v>2</v>
      </c>
      <c r="AS367" s="106">
        <v>3</v>
      </c>
    </row>
    <row r="368" spans="1:45" x14ac:dyDescent="0.25">
      <c r="A368" s="103" t="s">
        <v>320</v>
      </c>
      <c r="B368" s="104" t="s">
        <v>863</v>
      </c>
      <c r="C368" s="104" t="s">
        <v>864</v>
      </c>
      <c r="D368" s="104" t="s">
        <v>170</v>
      </c>
      <c r="E368" s="104" t="s">
        <v>615</v>
      </c>
      <c r="F368" s="104" t="s">
        <v>12</v>
      </c>
      <c r="G368" s="104" t="s">
        <v>398</v>
      </c>
      <c r="H368" s="104" t="s">
        <v>399</v>
      </c>
      <c r="I368" s="104" t="s">
        <v>65</v>
      </c>
      <c r="J368" s="105">
        <v>2</v>
      </c>
      <c r="K368" s="105">
        <v>3</v>
      </c>
      <c r="L368" s="105">
        <v>5</v>
      </c>
      <c r="M368" s="105">
        <v>2</v>
      </c>
      <c r="N368" s="105">
        <v>3</v>
      </c>
      <c r="O368" s="105">
        <v>5</v>
      </c>
      <c r="P368" s="105">
        <v>1</v>
      </c>
      <c r="Q368" s="105">
        <v>1</v>
      </c>
      <c r="R368" s="105">
        <v>3</v>
      </c>
      <c r="S368" s="105">
        <v>4</v>
      </c>
      <c r="T368" s="105">
        <v>1</v>
      </c>
      <c r="U368" s="105">
        <v>8</v>
      </c>
      <c r="V368" s="105">
        <v>12</v>
      </c>
      <c r="W368" s="105">
        <v>20</v>
      </c>
      <c r="X368" s="105">
        <v>1</v>
      </c>
      <c r="Y368" s="105">
        <v>0</v>
      </c>
      <c r="Z368" s="105">
        <v>0</v>
      </c>
      <c r="AA368" s="105">
        <v>0</v>
      </c>
      <c r="AB368" s="105">
        <v>0</v>
      </c>
      <c r="AC368" s="105">
        <v>0</v>
      </c>
      <c r="AD368" s="105">
        <v>0</v>
      </c>
      <c r="AE368" s="105">
        <v>0</v>
      </c>
      <c r="AF368" s="105">
        <v>0</v>
      </c>
      <c r="AG368" s="105">
        <v>11</v>
      </c>
      <c r="AH368" s="105">
        <v>18</v>
      </c>
      <c r="AI368" s="105">
        <v>29</v>
      </c>
      <c r="AJ368" s="105">
        <v>3</v>
      </c>
      <c r="AK368" s="105">
        <v>0</v>
      </c>
      <c r="AL368" s="105">
        <v>0</v>
      </c>
      <c r="AM368" s="105">
        <v>0</v>
      </c>
      <c r="AN368" s="105">
        <v>0</v>
      </c>
      <c r="AO368" s="105">
        <v>0</v>
      </c>
      <c r="AP368" s="105">
        <v>0</v>
      </c>
      <c r="AQ368" s="105">
        <v>2</v>
      </c>
      <c r="AR368" s="105">
        <v>0</v>
      </c>
      <c r="AS368" s="106">
        <v>2</v>
      </c>
    </row>
    <row r="369" spans="1:45" x14ac:dyDescent="0.25">
      <c r="A369" s="103" t="s">
        <v>599</v>
      </c>
      <c r="B369" s="104" t="s">
        <v>865</v>
      </c>
      <c r="C369" s="104" t="s">
        <v>866</v>
      </c>
      <c r="D369" s="104" t="s">
        <v>165</v>
      </c>
      <c r="E369" s="104" t="s">
        <v>615</v>
      </c>
      <c r="F369" s="104" t="s">
        <v>12</v>
      </c>
      <c r="G369" s="104" t="s">
        <v>398</v>
      </c>
      <c r="H369" s="104" t="s">
        <v>399</v>
      </c>
      <c r="I369" s="104" t="s">
        <v>65</v>
      </c>
      <c r="J369" s="105">
        <v>7</v>
      </c>
      <c r="K369" s="105">
        <v>16</v>
      </c>
      <c r="L369" s="105">
        <v>23</v>
      </c>
      <c r="M369" s="105">
        <v>7</v>
      </c>
      <c r="N369" s="105">
        <v>16</v>
      </c>
      <c r="O369" s="105">
        <v>23</v>
      </c>
      <c r="P369" s="105">
        <v>1</v>
      </c>
      <c r="Q369" s="105">
        <v>4</v>
      </c>
      <c r="R369" s="105">
        <v>3</v>
      </c>
      <c r="S369" s="105">
        <v>7</v>
      </c>
      <c r="T369" s="105">
        <v>1</v>
      </c>
      <c r="U369" s="105">
        <v>10</v>
      </c>
      <c r="V369" s="105">
        <v>4</v>
      </c>
      <c r="W369" s="105">
        <v>14</v>
      </c>
      <c r="X369" s="105">
        <v>1</v>
      </c>
      <c r="Y369" s="105">
        <v>0</v>
      </c>
      <c r="Z369" s="105">
        <v>0</v>
      </c>
      <c r="AA369" s="105">
        <v>0</v>
      </c>
      <c r="AB369" s="105">
        <v>0</v>
      </c>
      <c r="AC369" s="105">
        <v>0</v>
      </c>
      <c r="AD369" s="105">
        <v>0</v>
      </c>
      <c r="AE369" s="105">
        <v>0</v>
      </c>
      <c r="AF369" s="105">
        <v>0</v>
      </c>
      <c r="AG369" s="105">
        <v>21</v>
      </c>
      <c r="AH369" s="105">
        <v>23</v>
      </c>
      <c r="AI369" s="105">
        <v>44</v>
      </c>
      <c r="AJ369" s="105">
        <v>3</v>
      </c>
      <c r="AK369" s="105">
        <v>5</v>
      </c>
      <c r="AL369" s="105">
        <v>4</v>
      </c>
      <c r="AM369" s="105">
        <v>9</v>
      </c>
      <c r="AN369" s="105">
        <v>0</v>
      </c>
      <c r="AO369" s="105">
        <v>0</v>
      </c>
      <c r="AP369" s="105">
        <v>0</v>
      </c>
      <c r="AQ369" s="105">
        <v>2</v>
      </c>
      <c r="AR369" s="105">
        <v>1</v>
      </c>
      <c r="AS369" s="106">
        <v>3</v>
      </c>
    </row>
    <row r="370" spans="1:45" x14ac:dyDescent="0.25">
      <c r="A370" s="103" t="s">
        <v>313</v>
      </c>
      <c r="B370" s="104" t="s">
        <v>867</v>
      </c>
      <c r="C370" s="104" t="s">
        <v>868</v>
      </c>
      <c r="D370" s="104" t="s">
        <v>165</v>
      </c>
      <c r="E370" s="104" t="s">
        <v>615</v>
      </c>
      <c r="F370" s="104" t="s">
        <v>12</v>
      </c>
      <c r="G370" s="104" t="s">
        <v>398</v>
      </c>
      <c r="H370" s="104" t="s">
        <v>399</v>
      </c>
      <c r="I370" s="104" t="s">
        <v>65</v>
      </c>
      <c r="J370" s="105">
        <v>6</v>
      </c>
      <c r="K370" s="105">
        <v>6</v>
      </c>
      <c r="L370" s="105">
        <v>12</v>
      </c>
      <c r="M370" s="105">
        <v>6</v>
      </c>
      <c r="N370" s="105">
        <v>6</v>
      </c>
      <c r="O370" s="105">
        <v>12</v>
      </c>
      <c r="P370" s="105">
        <v>1</v>
      </c>
      <c r="Q370" s="105">
        <v>4</v>
      </c>
      <c r="R370" s="105">
        <v>7</v>
      </c>
      <c r="S370" s="105">
        <v>11</v>
      </c>
      <c r="T370" s="105">
        <v>1</v>
      </c>
      <c r="U370" s="105">
        <v>2</v>
      </c>
      <c r="V370" s="105">
        <v>6</v>
      </c>
      <c r="W370" s="105">
        <v>8</v>
      </c>
      <c r="X370" s="105">
        <v>1</v>
      </c>
      <c r="Y370" s="105">
        <v>0</v>
      </c>
      <c r="Z370" s="105">
        <v>0</v>
      </c>
      <c r="AA370" s="105">
        <v>0</v>
      </c>
      <c r="AB370" s="105">
        <v>0</v>
      </c>
      <c r="AC370" s="105">
        <v>0</v>
      </c>
      <c r="AD370" s="105">
        <v>0</v>
      </c>
      <c r="AE370" s="105">
        <v>0</v>
      </c>
      <c r="AF370" s="105">
        <v>0</v>
      </c>
      <c r="AG370" s="105">
        <v>12</v>
      </c>
      <c r="AH370" s="105">
        <v>19</v>
      </c>
      <c r="AI370" s="105">
        <v>31</v>
      </c>
      <c r="AJ370" s="105">
        <v>3</v>
      </c>
      <c r="AK370" s="105">
        <v>1</v>
      </c>
      <c r="AL370" s="105">
        <v>6</v>
      </c>
      <c r="AM370" s="105">
        <v>7</v>
      </c>
      <c r="AN370" s="105">
        <v>0</v>
      </c>
      <c r="AO370" s="105">
        <v>0</v>
      </c>
      <c r="AP370" s="105">
        <v>0</v>
      </c>
      <c r="AQ370" s="105">
        <v>2</v>
      </c>
      <c r="AR370" s="105">
        <v>1</v>
      </c>
      <c r="AS370" s="106">
        <v>3</v>
      </c>
    </row>
    <row r="371" spans="1:45" x14ac:dyDescent="0.25">
      <c r="A371" s="103" t="s">
        <v>313</v>
      </c>
      <c r="B371" s="104" t="s">
        <v>869</v>
      </c>
      <c r="C371" s="104" t="s">
        <v>870</v>
      </c>
      <c r="D371" s="104" t="s">
        <v>165</v>
      </c>
      <c r="E371" s="104" t="s">
        <v>615</v>
      </c>
      <c r="F371" s="104" t="s">
        <v>12</v>
      </c>
      <c r="G371" s="104" t="s">
        <v>398</v>
      </c>
      <c r="H371" s="104" t="s">
        <v>399</v>
      </c>
      <c r="I371" s="104" t="s">
        <v>65</v>
      </c>
      <c r="J371" s="105">
        <v>2</v>
      </c>
      <c r="K371" s="105">
        <v>5</v>
      </c>
      <c r="L371" s="105">
        <v>7</v>
      </c>
      <c r="M371" s="105">
        <v>2</v>
      </c>
      <c r="N371" s="105">
        <v>5</v>
      </c>
      <c r="O371" s="105">
        <v>7</v>
      </c>
      <c r="P371" s="105">
        <v>1</v>
      </c>
      <c r="Q371" s="105">
        <v>3</v>
      </c>
      <c r="R371" s="105">
        <v>1</v>
      </c>
      <c r="S371" s="105">
        <v>4</v>
      </c>
      <c r="T371" s="105">
        <v>1</v>
      </c>
      <c r="U371" s="105">
        <v>5</v>
      </c>
      <c r="V371" s="105">
        <v>1</v>
      </c>
      <c r="W371" s="105">
        <v>6</v>
      </c>
      <c r="X371" s="105">
        <v>1</v>
      </c>
      <c r="Y371" s="105">
        <v>0</v>
      </c>
      <c r="Z371" s="105">
        <v>0</v>
      </c>
      <c r="AA371" s="105">
        <v>0</v>
      </c>
      <c r="AB371" s="105">
        <v>0</v>
      </c>
      <c r="AC371" s="105">
        <v>0</v>
      </c>
      <c r="AD371" s="105">
        <v>0</v>
      </c>
      <c r="AE371" s="105">
        <v>0</v>
      </c>
      <c r="AF371" s="105">
        <v>0</v>
      </c>
      <c r="AG371" s="105">
        <v>10</v>
      </c>
      <c r="AH371" s="105">
        <v>7</v>
      </c>
      <c r="AI371" s="105">
        <v>17</v>
      </c>
      <c r="AJ371" s="105">
        <v>3</v>
      </c>
      <c r="AK371" s="105">
        <v>3</v>
      </c>
      <c r="AL371" s="105">
        <v>1</v>
      </c>
      <c r="AM371" s="105">
        <v>4</v>
      </c>
      <c r="AN371" s="105">
        <v>0</v>
      </c>
      <c r="AO371" s="105">
        <v>0</v>
      </c>
      <c r="AP371" s="105">
        <v>0</v>
      </c>
      <c r="AQ371" s="105">
        <v>1</v>
      </c>
      <c r="AR371" s="105">
        <v>1</v>
      </c>
      <c r="AS371" s="106">
        <v>2</v>
      </c>
    </row>
    <row r="372" spans="1:45" x14ac:dyDescent="0.25">
      <c r="A372" s="103" t="s">
        <v>313</v>
      </c>
      <c r="B372" s="104" t="s">
        <v>871</v>
      </c>
      <c r="C372" s="104" t="s">
        <v>872</v>
      </c>
      <c r="D372" s="104" t="s">
        <v>165</v>
      </c>
      <c r="E372" s="104" t="s">
        <v>615</v>
      </c>
      <c r="F372" s="104" t="s">
        <v>12</v>
      </c>
      <c r="G372" s="104" t="s">
        <v>398</v>
      </c>
      <c r="H372" s="104" t="s">
        <v>399</v>
      </c>
      <c r="I372" s="104" t="s">
        <v>65</v>
      </c>
      <c r="J372" s="105">
        <v>4</v>
      </c>
      <c r="K372" s="105">
        <v>7</v>
      </c>
      <c r="L372" s="105">
        <v>11</v>
      </c>
      <c r="M372" s="105">
        <v>4</v>
      </c>
      <c r="N372" s="105">
        <v>7</v>
      </c>
      <c r="O372" s="105">
        <v>11</v>
      </c>
      <c r="P372" s="105">
        <v>1</v>
      </c>
      <c r="Q372" s="105">
        <v>2</v>
      </c>
      <c r="R372" s="105">
        <v>0</v>
      </c>
      <c r="S372" s="105">
        <v>2</v>
      </c>
      <c r="T372" s="105">
        <v>1</v>
      </c>
      <c r="U372" s="105">
        <v>1</v>
      </c>
      <c r="V372" s="105">
        <v>1</v>
      </c>
      <c r="W372" s="105">
        <v>2</v>
      </c>
      <c r="X372" s="105">
        <v>1</v>
      </c>
      <c r="Y372" s="105">
        <v>0</v>
      </c>
      <c r="Z372" s="105">
        <v>0</v>
      </c>
      <c r="AA372" s="105">
        <v>0</v>
      </c>
      <c r="AB372" s="105">
        <v>0</v>
      </c>
      <c r="AC372" s="105">
        <v>0</v>
      </c>
      <c r="AD372" s="105">
        <v>0</v>
      </c>
      <c r="AE372" s="105">
        <v>0</v>
      </c>
      <c r="AF372" s="105">
        <v>0</v>
      </c>
      <c r="AG372" s="105">
        <v>7</v>
      </c>
      <c r="AH372" s="105">
        <v>8</v>
      </c>
      <c r="AI372" s="105">
        <v>15</v>
      </c>
      <c r="AJ372" s="105">
        <v>3</v>
      </c>
      <c r="AK372" s="105">
        <v>2</v>
      </c>
      <c r="AL372" s="105">
        <v>1</v>
      </c>
      <c r="AM372" s="105">
        <v>3</v>
      </c>
      <c r="AN372" s="105">
        <v>0</v>
      </c>
      <c r="AO372" s="105">
        <v>0</v>
      </c>
      <c r="AP372" s="105">
        <v>0</v>
      </c>
      <c r="AQ372" s="105">
        <v>0</v>
      </c>
      <c r="AR372" s="105">
        <v>3</v>
      </c>
      <c r="AS372" s="106">
        <v>3</v>
      </c>
    </row>
    <row r="373" spans="1:45" x14ac:dyDescent="0.25">
      <c r="A373" s="103" t="s">
        <v>313</v>
      </c>
      <c r="B373" s="104" t="s">
        <v>873</v>
      </c>
      <c r="C373" s="104" t="s">
        <v>874</v>
      </c>
      <c r="D373" s="104" t="s">
        <v>165</v>
      </c>
      <c r="E373" s="104" t="s">
        <v>615</v>
      </c>
      <c r="F373" s="104" t="s">
        <v>12</v>
      </c>
      <c r="G373" s="104" t="s">
        <v>398</v>
      </c>
      <c r="H373" s="104" t="s">
        <v>399</v>
      </c>
      <c r="I373" s="104" t="s">
        <v>65</v>
      </c>
      <c r="J373" s="105">
        <v>7</v>
      </c>
      <c r="K373" s="105">
        <v>9</v>
      </c>
      <c r="L373" s="105">
        <v>16</v>
      </c>
      <c r="M373" s="105">
        <v>7</v>
      </c>
      <c r="N373" s="105">
        <v>9</v>
      </c>
      <c r="O373" s="105">
        <v>16</v>
      </c>
      <c r="P373" s="105">
        <v>1</v>
      </c>
      <c r="Q373" s="105">
        <v>3</v>
      </c>
      <c r="R373" s="105">
        <v>6</v>
      </c>
      <c r="S373" s="105">
        <v>9</v>
      </c>
      <c r="T373" s="105">
        <v>1</v>
      </c>
      <c r="U373" s="105">
        <v>2</v>
      </c>
      <c r="V373" s="105">
        <v>2</v>
      </c>
      <c r="W373" s="105">
        <v>4</v>
      </c>
      <c r="X373" s="105">
        <v>1</v>
      </c>
      <c r="Y373" s="105">
        <v>0</v>
      </c>
      <c r="Z373" s="105">
        <v>0</v>
      </c>
      <c r="AA373" s="105">
        <v>0</v>
      </c>
      <c r="AB373" s="105">
        <v>0</v>
      </c>
      <c r="AC373" s="105">
        <v>0</v>
      </c>
      <c r="AD373" s="105">
        <v>0</v>
      </c>
      <c r="AE373" s="105">
        <v>0</v>
      </c>
      <c r="AF373" s="105">
        <v>0</v>
      </c>
      <c r="AG373" s="105">
        <v>12</v>
      </c>
      <c r="AH373" s="105">
        <v>17</v>
      </c>
      <c r="AI373" s="105">
        <v>29</v>
      </c>
      <c r="AJ373" s="105">
        <v>3</v>
      </c>
      <c r="AK373" s="105">
        <v>1</v>
      </c>
      <c r="AL373" s="105">
        <v>1</v>
      </c>
      <c r="AM373" s="105">
        <v>2</v>
      </c>
      <c r="AN373" s="105">
        <v>0</v>
      </c>
      <c r="AO373" s="105">
        <v>0</v>
      </c>
      <c r="AP373" s="105">
        <v>0</v>
      </c>
      <c r="AQ373" s="105">
        <v>2</v>
      </c>
      <c r="AR373" s="105">
        <v>1</v>
      </c>
      <c r="AS373" s="106">
        <v>3</v>
      </c>
    </row>
    <row r="374" spans="1:45" x14ac:dyDescent="0.25">
      <c r="A374" s="103" t="s">
        <v>602</v>
      </c>
      <c r="B374" s="104" t="s">
        <v>875</v>
      </c>
      <c r="C374" s="104" t="s">
        <v>876</v>
      </c>
      <c r="D374" s="104" t="s">
        <v>170</v>
      </c>
      <c r="E374" s="104" t="s">
        <v>615</v>
      </c>
      <c r="F374" s="104" t="s">
        <v>12</v>
      </c>
      <c r="G374" s="104" t="s">
        <v>398</v>
      </c>
      <c r="H374" s="104" t="s">
        <v>399</v>
      </c>
      <c r="I374" s="104" t="s">
        <v>65</v>
      </c>
      <c r="J374" s="105">
        <v>5</v>
      </c>
      <c r="K374" s="105">
        <v>3</v>
      </c>
      <c r="L374" s="105">
        <v>8</v>
      </c>
      <c r="M374" s="105">
        <v>5</v>
      </c>
      <c r="N374" s="105">
        <v>3</v>
      </c>
      <c r="O374" s="105">
        <v>8</v>
      </c>
      <c r="P374" s="105">
        <v>1</v>
      </c>
      <c r="Q374" s="105">
        <v>4</v>
      </c>
      <c r="R374" s="105">
        <v>0</v>
      </c>
      <c r="S374" s="105">
        <v>4</v>
      </c>
      <c r="T374" s="105">
        <v>1</v>
      </c>
      <c r="U374" s="105">
        <v>3</v>
      </c>
      <c r="V374" s="105">
        <v>3</v>
      </c>
      <c r="W374" s="105">
        <v>6</v>
      </c>
      <c r="X374" s="105">
        <v>1</v>
      </c>
      <c r="Y374" s="105">
        <v>0</v>
      </c>
      <c r="Z374" s="105">
        <v>0</v>
      </c>
      <c r="AA374" s="105">
        <v>0</v>
      </c>
      <c r="AB374" s="105">
        <v>0</v>
      </c>
      <c r="AC374" s="105">
        <v>0</v>
      </c>
      <c r="AD374" s="105">
        <v>0</v>
      </c>
      <c r="AE374" s="105">
        <v>0</v>
      </c>
      <c r="AF374" s="105">
        <v>0</v>
      </c>
      <c r="AG374" s="105">
        <v>12</v>
      </c>
      <c r="AH374" s="105">
        <v>6</v>
      </c>
      <c r="AI374" s="105">
        <v>18</v>
      </c>
      <c r="AJ374" s="105">
        <v>3</v>
      </c>
      <c r="AK374" s="105">
        <v>2</v>
      </c>
      <c r="AL374" s="105">
        <v>2</v>
      </c>
      <c r="AM374" s="105">
        <v>4</v>
      </c>
      <c r="AN374" s="105">
        <v>0</v>
      </c>
      <c r="AO374" s="105">
        <v>0</v>
      </c>
      <c r="AP374" s="105">
        <v>0</v>
      </c>
      <c r="AQ374" s="105">
        <v>2</v>
      </c>
      <c r="AR374" s="105">
        <v>1</v>
      </c>
      <c r="AS374" s="106">
        <v>3</v>
      </c>
    </row>
    <row r="375" spans="1:45" x14ac:dyDescent="0.25">
      <c r="A375" s="103" t="s">
        <v>602</v>
      </c>
      <c r="B375" s="104" t="s">
        <v>877</v>
      </c>
      <c r="C375" s="104" t="s">
        <v>878</v>
      </c>
      <c r="D375" s="104" t="s">
        <v>170</v>
      </c>
      <c r="E375" s="104" t="s">
        <v>615</v>
      </c>
      <c r="F375" s="104" t="s">
        <v>12</v>
      </c>
      <c r="G375" s="104" t="s">
        <v>398</v>
      </c>
      <c r="H375" s="104" t="s">
        <v>399</v>
      </c>
      <c r="I375" s="104" t="s">
        <v>65</v>
      </c>
      <c r="J375" s="105">
        <v>6</v>
      </c>
      <c r="K375" s="105">
        <v>9</v>
      </c>
      <c r="L375" s="105">
        <v>15</v>
      </c>
      <c r="M375" s="105">
        <v>6</v>
      </c>
      <c r="N375" s="105">
        <v>9</v>
      </c>
      <c r="O375" s="105">
        <v>15</v>
      </c>
      <c r="P375" s="105">
        <v>1</v>
      </c>
      <c r="Q375" s="105">
        <v>0</v>
      </c>
      <c r="R375" s="105">
        <v>4</v>
      </c>
      <c r="S375" s="105">
        <v>4</v>
      </c>
      <c r="T375" s="105">
        <v>1</v>
      </c>
      <c r="U375" s="105">
        <v>0</v>
      </c>
      <c r="V375" s="105">
        <v>4</v>
      </c>
      <c r="W375" s="105">
        <v>4</v>
      </c>
      <c r="X375" s="105">
        <v>1</v>
      </c>
      <c r="Y375" s="105">
        <v>0</v>
      </c>
      <c r="Z375" s="105">
        <v>0</v>
      </c>
      <c r="AA375" s="105">
        <v>0</v>
      </c>
      <c r="AB375" s="105">
        <v>0</v>
      </c>
      <c r="AC375" s="105">
        <v>0</v>
      </c>
      <c r="AD375" s="105">
        <v>0</v>
      </c>
      <c r="AE375" s="105">
        <v>0</v>
      </c>
      <c r="AF375" s="105">
        <v>0</v>
      </c>
      <c r="AG375" s="105">
        <v>6</v>
      </c>
      <c r="AH375" s="105">
        <v>17</v>
      </c>
      <c r="AI375" s="105">
        <v>23</v>
      </c>
      <c r="AJ375" s="105">
        <v>3</v>
      </c>
      <c r="AK375" s="105">
        <v>2</v>
      </c>
      <c r="AL375" s="105">
        <v>4</v>
      </c>
      <c r="AM375" s="105">
        <v>6</v>
      </c>
      <c r="AN375" s="105">
        <v>0</v>
      </c>
      <c r="AO375" s="105">
        <v>0</v>
      </c>
      <c r="AP375" s="105">
        <v>0</v>
      </c>
      <c r="AQ375" s="105">
        <v>1</v>
      </c>
      <c r="AR375" s="105">
        <v>2</v>
      </c>
      <c r="AS375" s="106">
        <v>3</v>
      </c>
    </row>
    <row r="376" spans="1:45" x14ac:dyDescent="0.25">
      <c r="A376" s="103" t="s">
        <v>193</v>
      </c>
      <c r="B376" s="104" t="s">
        <v>879</v>
      </c>
      <c r="C376" s="104" t="s">
        <v>880</v>
      </c>
      <c r="D376" s="104" t="s">
        <v>165</v>
      </c>
      <c r="E376" s="104" t="s">
        <v>615</v>
      </c>
      <c r="F376" s="104" t="s">
        <v>12</v>
      </c>
      <c r="G376" s="104" t="s">
        <v>398</v>
      </c>
      <c r="H376" s="104" t="s">
        <v>399</v>
      </c>
      <c r="I376" s="104" t="s">
        <v>65</v>
      </c>
      <c r="J376" s="105">
        <v>21</v>
      </c>
      <c r="K376" s="105">
        <v>16</v>
      </c>
      <c r="L376" s="105">
        <v>37</v>
      </c>
      <c r="M376" s="105">
        <v>21</v>
      </c>
      <c r="N376" s="105">
        <v>16</v>
      </c>
      <c r="O376" s="105">
        <v>37</v>
      </c>
      <c r="P376" s="105">
        <v>1</v>
      </c>
      <c r="Q376" s="105">
        <v>17</v>
      </c>
      <c r="R376" s="105">
        <v>8</v>
      </c>
      <c r="S376" s="105">
        <v>25</v>
      </c>
      <c r="T376" s="105">
        <v>1</v>
      </c>
      <c r="U376" s="105">
        <v>6</v>
      </c>
      <c r="V376" s="105">
        <v>7</v>
      </c>
      <c r="W376" s="105">
        <v>13</v>
      </c>
      <c r="X376" s="105">
        <v>1</v>
      </c>
      <c r="Y376" s="105">
        <v>0</v>
      </c>
      <c r="Z376" s="105">
        <v>0</v>
      </c>
      <c r="AA376" s="105">
        <v>0</v>
      </c>
      <c r="AB376" s="105">
        <v>0</v>
      </c>
      <c r="AC376" s="105">
        <v>0</v>
      </c>
      <c r="AD376" s="105">
        <v>0</v>
      </c>
      <c r="AE376" s="105">
        <v>0</v>
      </c>
      <c r="AF376" s="105">
        <v>0</v>
      </c>
      <c r="AG376" s="105">
        <v>44</v>
      </c>
      <c r="AH376" s="105">
        <v>31</v>
      </c>
      <c r="AI376" s="105">
        <v>75</v>
      </c>
      <c r="AJ376" s="105">
        <v>3</v>
      </c>
      <c r="AK376" s="105">
        <v>6</v>
      </c>
      <c r="AL376" s="105">
        <v>8</v>
      </c>
      <c r="AM376" s="105">
        <v>14</v>
      </c>
      <c r="AN376" s="105">
        <v>0</v>
      </c>
      <c r="AO376" s="105">
        <v>0</v>
      </c>
      <c r="AP376" s="105">
        <v>0</v>
      </c>
      <c r="AQ376" s="105">
        <v>1</v>
      </c>
      <c r="AR376" s="105">
        <v>2</v>
      </c>
      <c r="AS376" s="106">
        <v>3</v>
      </c>
    </row>
    <row r="377" spans="1:45" x14ac:dyDescent="0.25">
      <c r="A377" s="103" t="s">
        <v>193</v>
      </c>
      <c r="B377" s="104" t="s">
        <v>881</v>
      </c>
      <c r="C377" s="104" t="s">
        <v>882</v>
      </c>
      <c r="D377" s="104" t="s">
        <v>165</v>
      </c>
      <c r="E377" s="104" t="s">
        <v>615</v>
      </c>
      <c r="F377" s="104" t="s">
        <v>12</v>
      </c>
      <c r="G377" s="104" t="s">
        <v>398</v>
      </c>
      <c r="H377" s="104" t="s">
        <v>399</v>
      </c>
      <c r="I377" s="104" t="s">
        <v>65</v>
      </c>
      <c r="J377" s="105">
        <v>1</v>
      </c>
      <c r="K377" s="105">
        <v>4</v>
      </c>
      <c r="L377" s="105">
        <v>5</v>
      </c>
      <c r="M377" s="105">
        <v>1</v>
      </c>
      <c r="N377" s="105">
        <v>4</v>
      </c>
      <c r="O377" s="105">
        <v>5</v>
      </c>
      <c r="P377" s="105">
        <v>1</v>
      </c>
      <c r="Q377" s="105">
        <v>4</v>
      </c>
      <c r="R377" s="105">
        <v>1</v>
      </c>
      <c r="S377" s="105">
        <v>5</v>
      </c>
      <c r="T377" s="105">
        <v>1</v>
      </c>
      <c r="U377" s="105">
        <v>2</v>
      </c>
      <c r="V377" s="105">
        <v>2</v>
      </c>
      <c r="W377" s="105">
        <v>4</v>
      </c>
      <c r="X377" s="105">
        <v>1</v>
      </c>
      <c r="Y377" s="105">
        <v>0</v>
      </c>
      <c r="Z377" s="105">
        <v>0</v>
      </c>
      <c r="AA377" s="105">
        <v>0</v>
      </c>
      <c r="AB377" s="105">
        <v>0</v>
      </c>
      <c r="AC377" s="105">
        <v>0</v>
      </c>
      <c r="AD377" s="105">
        <v>0</v>
      </c>
      <c r="AE377" s="105">
        <v>0</v>
      </c>
      <c r="AF377" s="105">
        <v>0</v>
      </c>
      <c r="AG377" s="105">
        <v>7</v>
      </c>
      <c r="AH377" s="105">
        <v>7</v>
      </c>
      <c r="AI377" s="105">
        <v>14</v>
      </c>
      <c r="AJ377" s="105">
        <v>3</v>
      </c>
      <c r="AK377" s="105">
        <v>2</v>
      </c>
      <c r="AL377" s="105">
        <v>2</v>
      </c>
      <c r="AM377" s="105">
        <v>4</v>
      </c>
      <c r="AN377" s="105">
        <v>0</v>
      </c>
      <c r="AO377" s="105">
        <v>0</v>
      </c>
      <c r="AP377" s="105">
        <v>0</v>
      </c>
      <c r="AQ377" s="105">
        <v>0</v>
      </c>
      <c r="AR377" s="105">
        <v>3</v>
      </c>
      <c r="AS377" s="106">
        <v>3</v>
      </c>
    </row>
    <row r="378" spans="1:45" x14ac:dyDescent="0.25">
      <c r="A378" s="103" t="s">
        <v>624</v>
      </c>
      <c r="B378" s="104" t="s">
        <v>883</v>
      </c>
      <c r="C378" s="104" t="s">
        <v>884</v>
      </c>
      <c r="D378" s="104" t="s">
        <v>170</v>
      </c>
      <c r="E378" s="104" t="s">
        <v>615</v>
      </c>
      <c r="F378" s="104" t="s">
        <v>12</v>
      </c>
      <c r="G378" s="104" t="s">
        <v>398</v>
      </c>
      <c r="H378" s="104" t="s">
        <v>399</v>
      </c>
      <c r="I378" s="104" t="s">
        <v>65</v>
      </c>
      <c r="J378" s="105">
        <v>3</v>
      </c>
      <c r="K378" s="105">
        <v>3</v>
      </c>
      <c r="L378" s="105">
        <v>6</v>
      </c>
      <c r="M378" s="105">
        <v>3</v>
      </c>
      <c r="N378" s="105">
        <v>3</v>
      </c>
      <c r="O378" s="105">
        <v>6</v>
      </c>
      <c r="P378" s="105">
        <v>1</v>
      </c>
      <c r="Q378" s="105">
        <v>2</v>
      </c>
      <c r="R378" s="105">
        <v>5</v>
      </c>
      <c r="S378" s="105">
        <v>7</v>
      </c>
      <c r="T378" s="105">
        <v>1</v>
      </c>
      <c r="U378" s="105">
        <v>2</v>
      </c>
      <c r="V378" s="105">
        <v>1</v>
      </c>
      <c r="W378" s="105">
        <v>3</v>
      </c>
      <c r="X378" s="105">
        <v>1</v>
      </c>
      <c r="Y378" s="105">
        <v>0</v>
      </c>
      <c r="Z378" s="105">
        <v>0</v>
      </c>
      <c r="AA378" s="105">
        <v>0</v>
      </c>
      <c r="AB378" s="105">
        <v>0</v>
      </c>
      <c r="AC378" s="105">
        <v>0</v>
      </c>
      <c r="AD378" s="105">
        <v>0</v>
      </c>
      <c r="AE378" s="105">
        <v>0</v>
      </c>
      <c r="AF378" s="105">
        <v>0</v>
      </c>
      <c r="AG378" s="105">
        <v>7</v>
      </c>
      <c r="AH378" s="105">
        <v>9</v>
      </c>
      <c r="AI378" s="105">
        <v>16</v>
      </c>
      <c r="AJ378" s="105">
        <v>3</v>
      </c>
      <c r="AK378" s="105">
        <v>5</v>
      </c>
      <c r="AL378" s="105">
        <v>2</v>
      </c>
      <c r="AM378" s="105">
        <v>7</v>
      </c>
      <c r="AN378" s="105">
        <v>0</v>
      </c>
      <c r="AO378" s="105">
        <v>0</v>
      </c>
      <c r="AP378" s="105">
        <v>0</v>
      </c>
      <c r="AQ378" s="105">
        <v>1</v>
      </c>
      <c r="AR378" s="105">
        <v>2</v>
      </c>
      <c r="AS378" s="106">
        <v>3</v>
      </c>
    </row>
    <row r="379" spans="1:45" x14ac:dyDescent="0.25">
      <c r="A379" s="103" t="s">
        <v>624</v>
      </c>
      <c r="B379" s="104" t="s">
        <v>885</v>
      </c>
      <c r="C379" s="104" t="s">
        <v>886</v>
      </c>
      <c r="D379" s="104" t="s">
        <v>170</v>
      </c>
      <c r="E379" s="104" t="s">
        <v>615</v>
      </c>
      <c r="F379" s="104" t="s">
        <v>12</v>
      </c>
      <c r="G379" s="104" t="s">
        <v>398</v>
      </c>
      <c r="H379" s="104" t="s">
        <v>399</v>
      </c>
      <c r="I379" s="104" t="s">
        <v>65</v>
      </c>
      <c r="J379" s="105">
        <v>3</v>
      </c>
      <c r="K379" s="105">
        <v>5</v>
      </c>
      <c r="L379" s="105">
        <v>8</v>
      </c>
      <c r="M379" s="105">
        <v>3</v>
      </c>
      <c r="N379" s="105">
        <v>5</v>
      </c>
      <c r="O379" s="105">
        <v>8</v>
      </c>
      <c r="P379" s="105">
        <v>1</v>
      </c>
      <c r="Q379" s="105">
        <v>3</v>
      </c>
      <c r="R379" s="105">
        <v>5</v>
      </c>
      <c r="S379" s="105">
        <v>8</v>
      </c>
      <c r="T379" s="105">
        <v>1</v>
      </c>
      <c r="U379" s="105">
        <v>5</v>
      </c>
      <c r="V379" s="105">
        <v>2</v>
      </c>
      <c r="W379" s="105">
        <v>7</v>
      </c>
      <c r="X379" s="105">
        <v>1</v>
      </c>
      <c r="Y379" s="105">
        <v>0</v>
      </c>
      <c r="Z379" s="105">
        <v>0</v>
      </c>
      <c r="AA379" s="105">
        <v>0</v>
      </c>
      <c r="AB379" s="105">
        <v>0</v>
      </c>
      <c r="AC379" s="105">
        <v>0</v>
      </c>
      <c r="AD379" s="105">
        <v>0</v>
      </c>
      <c r="AE379" s="105">
        <v>0</v>
      </c>
      <c r="AF379" s="105">
        <v>0</v>
      </c>
      <c r="AG379" s="105">
        <v>11</v>
      </c>
      <c r="AH379" s="105">
        <v>12</v>
      </c>
      <c r="AI379" s="105">
        <v>23</v>
      </c>
      <c r="AJ379" s="105">
        <v>3</v>
      </c>
      <c r="AK379" s="105">
        <v>2</v>
      </c>
      <c r="AL379" s="105">
        <v>2</v>
      </c>
      <c r="AM379" s="105">
        <v>4</v>
      </c>
      <c r="AN379" s="105">
        <v>0</v>
      </c>
      <c r="AO379" s="105">
        <v>0</v>
      </c>
      <c r="AP379" s="105">
        <v>0</v>
      </c>
      <c r="AQ379" s="105">
        <v>1</v>
      </c>
      <c r="AR379" s="105">
        <v>2</v>
      </c>
      <c r="AS379" s="106">
        <v>3</v>
      </c>
    </row>
    <row r="380" spans="1:45" x14ac:dyDescent="0.25">
      <c r="A380" s="103" t="s">
        <v>676</v>
      </c>
      <c r="B380" s="104" t="s">
        <v>887</v>
      </c>
      <c r="C380" s="104" t="s">
        <v>888</v>
      </c>
      <c r="D380" s="104" t="s">
        <v>165</v>
      </c>
      <c r="E380" s="104" t="s">
        <v>615</v>
      </c>
      <c r="F380" s="104" t="s">
        <v>12</v>
      </c>
      <c r="G380" s="104" t="s">
        <v>398</v>
      </c>
      <c r="H380" s="104" t="s">
        <v>399</v>
      </c>
      <c r="I380" s="104" t="s">
        <v>65</v>
      </c>
      <c r="J380" s="105">
        <v>6</v>
      </c>
      <c r="K380" s="105">
        <v>6</v>
      </c>
      <c r="L380" s="105">
        <v>12</v>
      </c>
      <c r="M380" s="105">
        <v>6</v>
      </c>
      <c r="N380" s="105">
        <v>6</v>
      </c>
      <c r="O380" s="105">
        <v>12</v>
      </c>
      <c r="P380" s="105">
        <v>1</v>
      </c>
      <c r="Q380" s="105">
        <v>5</v>
      </c>
      <c r="R380" s="105">
        <v>6</v>
      </c>
      <c r="S380" s="105">
        <v>11</v>
      </c>
      <c r="T380" s="105">
        <v>1</v>
      </c>
      <c r="U380" s="105">
        <v>2</v>
      </c>
      <c r="V380" s="105">
        <v>3</v>
      </c>
      <c r="W380" s="105">
        <v>5</v>
      </c>
      <c r="X380" s="105">
        <v>1</v>
      </c>
      <c r="Y380" s="105">
        <v>0</v>
      </c>
      <c r="Z380" s="105">
        <v>0</v>
      </c>
      <c r="AA380" s="105">
        <v>0</v>
      </c>
      <c r="AB380" s="105">
        <v>0</v>
      </c>
      <c r="AC380" s="105">
        <v>0</v>
      </c>
      <c r="AD380" s="105">
        <v>0</v>
      </c>
      <c r="AE380" s="105">
        <v>0</v>
      </c>
      <c r="AF380" s="105">
        <v>0</v>
      </c>
      <c r="AG380" s="105">
        <v>13</v>
      </c>
      <c r="AH380" s="105">
        <v>15</v>
      </c>
      <c r="AI380" s="105">
        <v>28</v>
      </c>
      <c r="AJ380" s="105">
        <v>3</v>
      </c>
      <c r="AK380" s="105">
        <v>2</v>
      </c>
      <c r="AL380" s="105">
        <v>6</v>
      </c>
      <c r="AM380" s="105">
        <v>8</v>
      </c>
      <c r="AN380" s="105">
        <v>0</v>
      </c>
      <c r="AO380" s="105">
        <v>0</v>
      </c>
      <c r="AP380" s="105">
        <v>0</v>
      </c>
      <c r="AQ380" s="105">
        <v>1</v>
      </c>
      <c r="AR380" s="105">
        <v>2</v>
      </c>
      <c r="AS380" s="106">
        <v>3</v>
      </c>
    </row>
    <row r="381" spans="1:45" x14ac:dyDescent="0.25">
      <c r="A381" s="103" t="s">
        <v>445</v>
      </c>
      <c r="B381" s="104" t="s">
        <v>889</v>
      </c>
      <c r="C381" s="104" t="s">
        <v>890</v>
      </c>
      <c r="D381" s="104" t="s">
        <v>170</v>
      </c>
      <c r="E381" s="104" t="s">
        <v>615</v>
      </c>
      <c r="F381" s="104" t="s">
        <v>12</v>
      </c>
      <c r="G381" s="104" t="s">
        <v>398</v>
      </c>
      <c r="H381" s="104" t="s">
        <v>399</v>
      </c>
      <c r="I381" s="104" t="s">
        <v>65</v>
      </c>
      <c r="J381" s="105">
        <v>3</v>
      </c>
      <c r="K381" s="105">
        <v>1</v>
      </c>
      <c r="L381" s="105">
        <v>4</v>
      </c>
      <c r="M381" s="105">
        <v>3</v>
      </c>
      <c r="N381" s="105">
        <v>1</v>
      </c>
      <c r="O381" s="105">
        <v>4</v>
      </c>
      <c r="P381" s="105">
        <v>1</v>
      </c>
      <c r="Q381" s="105">
        <v>3</v>
      </c>
      <c r="R381" s="105">
        <v>6</v>
      </c>
      <c r="S381" s="105">
        <v>9</v>
      </c>
      <c r="T381" s="105">
        <v>1</v>
      </c>
      <c r="U381" s="105">
        <v>1</v>
      </c>
      <c r="V381" s="105">
        <v>5</v>
      </c>
      <c r="W381" s="105">
        <v>6</v>
      </c>
      <c r="X381" s="105">
        <v>1</v>
      </c>
      <c r="Y381" s="105">
        <v>0</v>
      </c>
      <c r="Z381" s="105">
        <v>0</v>
      </c>
      <c r="AA381" s="105">
        <v>0</v>
      </c>
      <c r="AB381" s="105">
        <v>0</v>
      </c>
      <c r="AC381" s="105">
        <v>0</v>
      </c>
      <c r="AD381" s="105">
        <v>0</v>
      </c>
      <c r="AE381" s="105">
        <v>0</v>
      </c>
      <c r="AF381" s="105">
        <v>0</v>
      </c>
      <c r="AG381" s="105">
        <v>7</v>
      </c>
      <c r="AH381" s="105">
        <v>12</v>
      </c>
      <c r="AI381" s="105">
        <v>19</v>
      </c>
      <c r="AJ381" s="105">
        <v>3</v>
      </c>
      <c r="AK381" s="105">
        <v>1</v>
      </c>
      <c r="AL381" s="105">
        <v>2</v>
      </c>
      <c r="AM381" s="105">
        <v>3</v>
      </c>
      <c r="AN381" s="105">
        <v>0</v>
      </c>
      <c r="AO381" s="105">
        <v>0</v>
      </c>
      <c r="AP381" s="105">
        <v>0</v>
      </c>
      <c r="AQ381" s="105">
        <v>1</v>
      </c>
      <c r="AR381" s="105">
        <v>1</v>
      </c>
      <c r="AS381" s="106">
        <v>2</v>
      </c>
    </row>
    <row r="382" spans="1:45" x14ac:dyDescent="0.25">
      <c r="A382" s="103" t="s">
        <v>445</v>
      </c>
      <c r="B382" s="104" t="s">
        <v>891</v>
      </c>
      <c r="C382" s="104" t="s">
        <v>892</v>
      </c>
      <c r="D382" s="104" t="s">
        <v>170</v>
      </c>
      <c r="E382" s="104" t="s">
        <v>615</v>
      </c>
      <c r="F382" s="104" t="s">
        <v>12</v>
      </c>
      <c r="G382" s="104" t="s">
        <v>398</v>
      </c>
      <c r="H382" s="104" t="s">
        <v>399</v>
      </c>
      <c r="I382" s="104" t="s">
        <v>65</v>
      </c>
      <c r="J382" s="105">
        <v>4</v>
      </c>
      <c r="K382" s="105">
        <v>2</v>
      </c>
      <c r="L382" s="105">
        <v>6</v>
      </c>
      <c r="M382" s="105">
        <v>4</v>
      </c>
      <c r="N382" s="105">
        <v>2</v>
      </c>
      <c r="O382" s="105">
        <v>6</v>
      </c>
      <c r="P382" s="105">
        <v>1</v>
      </c>
      <c r="Q382" s="105">
        <v>2</v>
      </c>
      <c r="R382" s="105">
        <v>4</v>
      </c>
      <c r="S382" s="105">
        <v>6</v>
      </c>
      <c r="T382" s="105">
        <v>1</v>
      </c>
      <c r="U382" s="105">
        <v>2</v>
      </c>
      <c r="V382" s="105">
        <v>0</v>
      </c>
      <c r="W382" s="105">
        <v>2</v>
      </c>
      <c r="X382" s="105">
        <v>1</v>
      </c>
      <c r="Y382" s="105">
        <v>0</v>
      </c>
      <c r="Z382" s="105">
        <v>0</v>
      </c>
      <c r="AA382" s="105">
        <v>0</v>
      </c>
      <c r="AB382" s="105">
        <v>0</v>
      </c>
      <c r="AC382" s="105">
        <v>0</v>
      </c>
      <c r="AD382" s="105">
        <v>0</v>
      </c>
      <c r="AE382" s="105">
        <v>0</v>
      </c>
      <c r="AF382" s="105">
        <v>0</v>
      </c>
      <c r="AG382" s="105">
        <v>8</v>
      </c>
      <c r="AH382" s="105">
        <v>6</v>
      </c>
      <c r="AI382" s="105">
        <v>14</v>
      </c>
      <c r="AJ382" s="105">
        <v>3</v>
      </c>
      <c r="AK382" s="105">
        <v>0</v>
      </c>
      <c r="AL382" s="105">
        <v>5</v>
      </c>
      <c r="AM382" s="105">
        <v>5</v>
      </c>
      <c r="AN382" s="105">
        <v>0</v>
      </c>
      <c r="AO382" s="105">
        <v>0</v>
      </c>
      <c r="AP382" s="105">
        <v>0</v>
      </c>
      <c r="AQ382" s="105">
        <v>1</v>
      </c>
      <c r="AR382" s="105">
        <v>2</v>
      </c>
      <c r="AS382" s="106">
        <v>3</v>
      </c>
    </row>
    <row r="383" spans="1:45" x14ac:dyDescent="0.25">
      <c r="A383" s="103" t="s">
        <v>552</v>
      </c>
      <c r="B383" s="104" t="s">
        <v>893</v>
      </c>
      <c r="C383" s="104" t="s">
        <v>894</v>
      </c>
      <c r="D383" s="104" t="s">
        <v>165</v>
      </c>
      <c r="E383" s="104" t="s">
        <v>615</v>
      </c>
      <c r="F383" s="104" t="s">
        <v>12</v>
      </c>
      <c r="G383" s="104" t="s">
        <v>398</v>
      </c>
      <c r="H383" s="104" t="s">
        <v>399</v>
      </c>
      <c r="I383" s="104" t="s">
        <v>65</v>
      </c>
      <c r="J383" s="105">
        <v>5</v>
      </c>
      <c r="K383" s="105">
        <v>16</v>
      </c>
      <c r="L383" s="105">
        <v>21</v>
      </c>
      <c r="M383" s="105">
        <v>5</v>
      </c>
      <c r="N383" s="105">
        <v>16</v>
      </c>
      <c r="O383" s="105">
        <v>21</v>
      </c>
      <c r="P383" s="105">
        <v>1</v>
      </c>
      <c r="Q383" s="105">
        <v>5</v>
      </c>
      <c r="R383" s="105">
        <v>5</v>
      </c>
      <c r="S383" s="105">
        <v>10</v>
      </c>
      <c r="T383" s="105">
        <v>1</v>
      </c>
      <c r="U383" s="105">
        <v>6</v>
      </c>
      <c r="V383" s="105">
        <v>7</v>
      </c>
      <c r="W383" s="105">
        <v>13</v>
      </c>
      <c r="X383" s="105">
        <v>1</v>
      </c>
      <c r="Y383" s="105">
        <v>0</v>
      </c>
      <c r="Z383" s="105">
        <v>0</v>
      </c>
      <c r="AA383" s="105">
        <v>0</v>
      </c>
      <c r="AB383" s="105">
        <v>0</v>
      </c>
      <c r="AC383" s="105">
        <v>0</v>
      </c>
      <c r="AD383" s="105">
        <v>0</v>
      </c>
      <c r="AE383" s="105">
        <v>0</v>
      </c>
      <c r="AF383" s="105">
        <v>0</v>
      </c>
      <c r="AG383" s="105">
        <v>16</v>
      </c>
      <c r="AH383" s="105">
        <v>28</v>
      </c>
      <c r="AI383" s="105">
        <v>44</v>
      </c>
      <c r="AJ383" s="105">
        <v>3</v>
      </c>
      <c r="AK383" s="105">
        <v>4</v>
      </c>
      <c r="AL383" s="105">
        <v>3</v>
      </c>
      <c r="AM383" s="105">
        <v>7</v>
      </c>
      <c r="AN383" s="105">
        <v>0</v>
      </c>
      <c r="AO383" s="105">
        <v>0</v>
      </c>
      <c r="AP383" s="105">
        <v>0</v>
      </c>
      <c r="AQ383" s="105">
        <v>1</v>
      </c>
      <c r="AR383" s="105">
        <v>2</v>
      </c>
      <c r="AS383" s="106">
        <v>3</v>
      </c>
    </row>
    <row r="384" spans="1:45" x14ac:dyDescent="0.25">
      <c r="A384" s="103" t="s">
        <v>610</v>
      </c>
      <c r="B384" s="104" t="s">
        <v>895</v>
      </c>
      <c r="C384" s="104" t="s">
        <v>896</v>
      </c>
      <c r="D384" s="104" t="s">
        <v>165</v>
      </c>
      <c r="E384" s="104" t="s">
        <v>615</v>
      </c>
      <c r="F384" s="104" t="s">
        <v>12</v>
      </c>
      <c r="G384" s="104" t="s">
        <v>398</v>
      </c>
      <c r="H384" s="104" t="s">
        <v>399</v>
      </c>
      <c r="I384" s="104" t="s">
        <v>65</v>
      </c>
      <c r="J384" s="105">
        <v>3</v>
      </c>
      <c r="K384" s="105">
        <v>6</v>
      </c>
      <c r="L384" s="105">
        <v>9</v>
      </c>
      <c r="M384" s="105">
        <v>3</v>
      </c>
      <c r="N384" s="105">
        <v>7</v>
      </c>
      <c r="O384" s="105">
        <v>10</v>
      </c>
      <c r="P384" s="105">
        <v>1</v>
      </c>
      <c r="Q384" s="105">
        <v>7</v>
      </c>
      <c r="R384" s="105">
        <v>4</v>
      </c>
      <c r="S384" s="105">
        <v>11</v>
      </c>
      <c r="T384" s="105">
        <v>1</v>
      </c>
      <c r="U384" s="105">
        <v>7</v>
      </c>
      <c r="V384" s="105">
        <v>7</v>
      </c>
      <c r="W384" s="105">
        <v>14</v>
      </c>
      <c r="X384" s="105">
        <v>1</v>
      </c>
      <c r="Y384" s="105">
        <v>0</v>
      </c>
      <c r="Z384" s="105">
        <v>0</v>
      </c>
      <c r="AA384" s="105">
        <v>0</v>
      </c>
      <c r="AB384" s="105">
        <v>0</v>
      </c>
      <c r="AC384" s="105">
        <v>0</v>
      </c>
      <c r="AD384" s="105">
        <v>0</v>
      </c>
      <c r="AE384" s="105">
        <v>0</v>
      </c>
      <c r="AF384" s="105">
        <v>0</v>
      </c>
      <c r="AG384" s="105">
        <v>17</v>
      </c>
      <c r="AH384" s="105">
        <v>18</v>
      </c>
      <c r="AI384" s="105">
        <v>35</v>
      </c>
      <c r="AJ384" s="105">
        <v>3</v>
      </c>
      <c r="AK384" s="105">
        <v>8</v>
      </c>
      <c r="AL384" s="105">
        <v>6</v>
      </c>
      <c r="AM384" s="105">
        <v>14</v>
      </c>
      <c r="AN384" s="105">
        <v>0</v>
      </c>
      <c r="AO384" s="105">
        <v>0</v>
      </c>
      <c r="AP384" s="105">
        <v>0</v>
      </c>
      <c r="AQ384" s="105">
        <v>1</v>
      </c>
      <c r="AR384" s="105">
        <v>2</v>
      </c>
      <c r="AS384" s="106">
        <v>3</v>
      </c>
    </row>
    <row r="385" spans="1:45" x14ac:dyDescent="0.25">
      <c r="A385" s="103" t="s">
        <v>610</v>
      </c>
      <c r="B385" s="104" t="s">
        <v>897</v>
      </c>
      <c r="C385" s="104" t="s">
        <v>898</v>
      </c>
      <c r="D385" s="104" t="s">
        <v>165</v>
      </c>
      <c r="E385" s="104" t="s">
        <v>615</v>
      </c>
      <c r="F385" s="104" t="s">
        <v>12</v>
      </c>
      <c r="G385" s="104" t="s">
        <v>398</v>
      </c>
      <c r="H385" s="104" t="s">
        <v>399</v>
      </c>
      <c r="I385" s="104" t="s">
        <v>65</v>
      </c>
      <c r="J385" s="105">
        <v>3</v>
      </c>
      <c r="K385" s="105">
        <v>2</v>
      </c>
      <c r="L385" s="105">
        <v>5</v>
      </c>
      <c r="M385" s="105">
        <v>3</v>
      </c>
      <c r="N385" s="105">
        <v>2</v>
      </c>
      <c r="O385" s="105">
        <v>5</v>
      </c>
      <c r="P385" s="105">
        <v>1</v>
      </c>
      <c r="Q385" s="105">
        <v>3</v>
      </c>
      <c r="R385" s="105">
        <v>1</v>
      </c>
      <c r="S385" s="105">
        <v>4</v>
      </c>
      <c r="T385" s="105">
        <v>1</v>
      </c>
      <c r="U385" s="105">
        <v>2</v>
      </c>
      <c r="V385" s="105">
        <v>4</v>
      </c>
      <c r="W385" s="105">
        <v>6</v>
      </c>
      <c r="X385" s="105">
        <v>1</v>
      </c>
      <c r="Y385" s="105">
        <v>0</v>
      </c>
      <c r="Z385" s="105">
        <v>0</v>
      </c>
      <c r="AA385" s="105">
        <v>0</v>
      </c>
      <c r="AB385" s="105">
        <v>0</v>
      </c>
      <c r="AC385" s="105">
        <v>0</v>
      </c>
      <c r="AD385" s="105">
        <v>0</v>
      </c>
      <c r="AE385" s="105">
        <v>0</v>
      </c>
      <c r="AF385" s="105">
        <v>0</v>
      </c>
      <c r="AG385" s="105">
        <v>8</v>
      </c>
      <c r="AH385" s="105">
        <v>7</v>
      </c>
      <c r="AI385" s="105">
        <v>15</v>
      </c>
      <c r="AJ385" s="105">
        <v>3</v>
      </c>
      <c r="AK385" s="105">
        <v>2</v>
      </c>
      <c r="AL385" s="105">
        <v>0</v>
      </c>
      <c r="AM385" s="105">
        <v>2</v>
      </c>
      <c r="AN385" s="105">
        <v>0</v>
      </c>
      <c r="AO385" s="105">
        <v>0</v>
      </c>
      <c r="AP385" s="105">
        <v>0</v>
      </c>
      <c r="AQ385" s="105">
        <v>2</v>
      </c>
      <c r="AR385" s="105">
        <v>1</v>
      </c>
      <c r="AS385" s="106">
        <v>3</v>
      </c>
    </row>
    <row r="386" spans="1:45" x14ac:dyDescent="0.25">
      <c r="A386" s="103" t="s">
        <v>610</v>
      </c>
      <c r="B386" s="104" t="s">
        <v>899</v>
      </c>
      <c r="C386" s="104" t="s">
        <v>900</v>
      </c>
      <c r="D386" s="104" t="s">
        <v>170</v>
      </c>
      <c r="E386" s="104" t="s">
        <v>615</v>
      </c>
      <c r="F386" s="104" t="s">
        <v>12</v>
      </c>
      <c r="G386" s="104" t="s">
        <v>398</v>
      </c>
      <c r="H386" s="104" t="s">
        <v>399</v>
      </c>
      <c r="I386" s="104" t="s">
        <v>65</v>
      </c>
      <c r="J386" s="105">
        <v>4</v>
      </c>
      <c r="K386" s="105">
        <v>7</v>
      </c>
      <c r="L386" s="105">
        <v>11</v>
      </c>
      <c r="M386" s="105">
        <v>4</v>
      </c>
      <c r="N386" s="105">
        <v>7</v>
      </c>
      <c r="O386" s="105">
        <v>11</v>
      </c>
      <c r="P386" s="105">
        <v>1</v>
      </c>
      <c r="Q386" s="105">
        <v>1</v>
      </c>
      <c r="R386" s="105">
        <v>4</v>
      </c>
      <c r="S386" s="105">
        <v>5</v>
      </c>
      <c r="T386" s="105">
        <v>1</v>
      </c>
      <c r="U386" s="105">
        <v>0</v>
      </c>
      <c r="V386" s="105">
        <v>0</v>
      </c>
      <c r="W386" s="105">
        <v>0</v>
      </c>
      <c r="X386" s="105">
        <v>0</v>
      </c>
      <c r="Y386" s="105">
        <v>0</v>
      </c>
      <c r="Z386" s="105">
        <v>0</v>
      </c>
      <c r="AA386" s="105">
        <v>0</v>
      </c>
      <c r="AB386" s="105">
        <v>0</v>
      </c>
      <c r="AC386" s="105">
        <v>0</v>
      </c>
      <c r="AD386" s="105">
        <v>0</v>
      </c>
      <c r="AE386" s="105">
        <v>0</v>
      </c>
      <c r="AF386" s="105">
        <v>0</v>
      </c>
      <c r="AG386" s="105">
        <v>5</v>
      </c>
      <c r="AH386" s="105">
        <v>11</v>
      </c>
      <c r="AI386" s="105">
        <v>16</v>
      </c>
      <c r="AJ386" s="105">
        <v>2</v>
      </c>
      <c r="AK386" s="105">
        <v>2</v>
      </c>
      <c r="AL386" s="105">
        <v>2</v>
      </c>
      <c r="AM386" s="105">
        <v>4</v>
      </c>
      <c r="AN386" s="105">
        <v>0</v>
      </c>
      <c r="AO386" s="105">
        <v>0</v>
      </c>
      <c r="AP386" s="105">
        <v>0</v>
      </c>
      <c r="AQ386" s="105">
        <v>1</v>
      </c>
      <c r="AR386" s="105">
        <v>0</v>
      </c>
      <c r="AS386" s="106">
        <v>1</v>
      </c>
    </row>
    <row r="387" spans="1:45" x14ac:dyDescent="0.25">
      <c r="A387" s="103" t="s">
        <v>162</v>
      </c>
      <c r="B387" s="104" t="s">
        <v>901</v>
      </c>
      <c r="C387" s="104" t="s">
        <v>902</v>
      </c>
      <c r="D387" s="104" t="s">
        <v>165</v>
      </c>
      <c r="E387" s="104" t="s">
        <v>615</v>
      </c>
      <c r="F387" s="104" t="s">
        <v>12</v>
      </c>
      <c r="G387" s="104" t="s">
        <v>398</v>
      </c>
      <c r="H387" s="104" t="s">
        <v>399</v>
      </c>
      <c r="I387" s="104" t="s">
        <v>65</v>
      </c>
      <c r="J387" s="105">
        <v>3</v>
      </c>
      <c r="K387" s="105">
        <v>6</v>
      </c>
      <c r="L387" s="105">
        <v>9</v>
      </c>
      <c r="M387" s="105">
        <v>3</v>
      </c>
      <c r="N387" s="105">
        <v>6</v>
      </c>
      <c r="O387" s="105">
        <v>9</v>
      </c>
      <c r="P387" s="105">
        <v>1</v>
      </c>
      <c r="Q387" s="105">
        <v>0</v>
      </c>
      <c r="R387" s="105">
        <v>0</v>
      </c>
      <c r="S387" s="105">
        <v>0</v>
      </c>
      <c r="T387" s="105">
        <v>0</v>
      </c>
      <c r="U387" s="105">
        <v>0</v>
      </c>
      <c r="V387" s="105">
        <v>0</v>
      </c>
      <c r="W387" s="105">
        <v>0</v>
      </c>
      <c r="X387" s="105">
        <v>0</v>
      </c>
      <c r="Y387" s="105">
        <v>0</v>
      </c>
      <c r="Z387" s="105">
        <v>0</v>
      </c>
      <c r="AA387" s="105">
        <v>0</v>
      </c>
      <c r="AB387" s="105">
        <v>0</v>
      </c>
      <c r="AC387" s="105">
        <v>0</v>
      </c>
      <c r="AD387" s="105">
        <v>0</v>
      </c>
      <c r="AE387" s="105">
        <v>0</v>
      </c>
      <c r="AF387" s="105">
        <v>0</v>
      </c>
      <c r="AG387" s="105">
        <v>3</v>
      </c>
      <c r="AH387" s="105">
        <v>6</v>
      </c>
      <c r="AI387" s="105">
        <v>9</v>
      </c>
      <c r="AJ387" s="105">
        <v>1</v>
      </c>
      <c r="AK387" s="105">
        <v>2</v>
      </c>
      <c r="AL387" s="105">
        <v>1</v>
      </c>
      <c r="AM387" s="105">
        <v>3</v>
      </c>
      <c r="AN387" s="105">
        <v>0</v>
      </c>
      <c r="AO387" s="105">
        <v>0</v>
      </c>
      <c r="AP387" s="105">
        <v>0</v>
      </c>
      <c r="AQ387" s="105">
        <v>1</v>
      </c>
      <c r="AR387" s="105">
        <v>1</v>
      </c>
      <c r="AS387" s="106">
        <v>2</v>
      </c>
    </row>
    <row r="388" spans="1:45" x14ac:dyDescent="0.25">
      <c r="A388" s="103" t="s">
        <v>302</v>
      </c>
      <c r="B388" s="104" t="s">
        <v>903</v>
      </c>
      <c r="C388" s="104" t="s">
        <v>904</v>
      </c>
      <c r="D388" s="104" t="s">
        <v>165</v>
      </c>
      <c r="E388" s="104" t="s">
        <v>615</v>
      </c>
      <c r="F388" s="104" t="s">
        <v>12</v>
      </c>
      <c r="G388" s="104" t="s">
        <v>398</v>
      </c>
      <c r="H388" s="104" t="s">
        <v>399</v>
      </c>
      <c r="I388" s="104" t="s">
        <v>65</v>
      </c>
      <c r="J388" s="105">
        <v>3</v>
      </c>
      <c r="K388" s="105">
        <v>5</v>
      </c>
      <c r="L388" s="105">
        <v>8</v>
      </c>
      <c r="M388" s="105">
        <v>3</v>
      </c>
      <c r="N388" s="105">
        <v>5</v>
      </c>
      <c r="O388" s="105">
        <v>8</v>
      </c>
      <c r="P388" s="105">
        <v>1</v>
      </c>
      <c r="Q388" s="105">
        <v>5</v>
      </c>
      <c r="R388" s="105">
        <v>2</v>
      </c>
      <c r="S388" s="105">
        <v>7</v>
      </c>
      <c r="T388" s="105">
        <v>1</v>
      </c>
      <c r="U388" s="105">
        <v>3</v>
      </c>
      <c r="V388" s="105">
        <v>2</v>
      </c>
      <c r="W388" s="105">
        <v>5</v>
      </c>
      <c r="X388" s="105">
        <v>1</v>
      </c>
      <c r="Y388" s="105">
        <v>0</v>
      </c>
      <c r="Z388" s="105">
        <v>0</v>
      </c>
      <c r="AA388" s="105">
        <v>0</v>
      </c>
      <c r="AB388" s="105">
        <v>0</v>
      </c>
      <c r="AC388" s="105">
        <v>0</v>
      </c>
      <c r="AD388" s="105">
        <v>0</v>
      </c>
      <c r="AE388" s="105">
        <v>0</v>
      </c>
      <c r="AF388" s="105">
        <v>0</v>
      </c>
      <c r="AG388" s="105">
        <v>11</v>
      </c>
      <c r="AH388" s="105">
        <v>9</v>
      </c>
      <c r="AI388" s="105">
        <v>20</v>
      </c>
      <c r="AJ388" s="105">
        <v>3</v>
      </c>
      <c r="AK388" s="105">
        <v>2</v>
      </c>
      <c r="AL388" s="105">
        <v>1</v>
      </c>
      <c r="AM388" s="105">
        <v>3</v>
      </c>
      <c r="AN388" s="105">
        <v>0</v>
      </c>
      <c r="AO388" s="105">
        <v>0</v>
      </c>
      <c r="AP388" s="105">
        <v>0</v>
      </c>
      <c r="AQ388" s="105">
        <v>1</v>
      </c>
      <c r="AR388" s="105">
        <v>2</v>
      </c>
      <c r="AS388" s="106">
        <v>3</v>
      </c>
    </row>
    <row r="389" spans="1:45" x14ac:dyDescent="0.25">
      <c r="A389" s="103" t="s">
        <v>317</v>
      </c>
      <c r="B389" s="104" t="s">
        <v>905</v>
      </c>
      <c r="C389" s="104" t="s">
        <v>906</v>
      </c>
      <c r="D389" s="104" t="s">
        <v>165</v>
      </c>
      <c r="E389" s="104" t="s">
        <v>615</v>
      </c>
      <c r="F389" s="104" t="s">
        <v>12</v>
      </c>
      <c r="G389" s="104" t="s">
        <v>398</v>
      </c>
      <c r="H389" s="104" t="s">
        <v>399</v>
      </c>
      <c r="I389" s="104" t="s">
        <v>65</v>
      </c>
      <c r="J389" s="105">
        <v>5</v>
      </c>
      <c r="K389" s="105">
        <v>5</v>
      </c>
      <c r="L389" s="105">
        <v>10</v>
      </c>
      <c r="M389" s="105">
        <v>5</v>
      </c>
      <c r="N389" s="105">
        <v>5</v>
      </c>
      <c r="O389" s="105">
        <v>10</v>
      </c>
      <c r="P389" s="105">
        <v>1</v>
      </c>
      <c r="Q389" s="105">
        <v>0</v>
      </c>
      <c r="R389" s="105">
        <v>4</v>
      </c>
      <c r="S389" s="105">
        <v>4</v>
      </c>
      <c r="T389" s="105">
        <v>1</v>
      </c>
      <c r="U389" s="105">
        <v>3</v>
      </c>
      <c r="V389" s="105">
        <v>2</v>
      </c>
      <c r="W389" s="105">
        <v>5</v>
      </c>
      <c r="X389" s="105">
        <v>1</v>
      </c>
      <c r="Y389" s="105">
        <v>0</v>
      </c>
      <c r="Z389" s="105">
        <v>0</v>
      </c>
      <c r="AA389" s="105">
        <v>0</v>
      </c>
      <c r="AB389" s="105">
        <v>0</v>
      </c>
      <c r="AC389" s="105">
        <v>0</v>
      </c>
      <c r="AD389" s="105">
        <v>0</v>
      </c>
      <c r="AE389" s="105">
        <v>0</v>
      </c>
      <c r="AF389" s="105">
        <v>0</v>
      </c>
      <c r="AG389" s="105">
        <v>8</v>
      </c>
      <c r="AH389" s="105">
        <v>11</v>
      </c>
      <c r="AI389" s="105">
        <v>19</v>
      </c>
      <c r="AJ389" s="105">
        <v>3</v>
      </c>
      <c r="AK389" s="105">
        <v>2</v>
      </c>
      <c r="AL389" s="105">
        <v>0</v>
      </c>
      <c r="AM389" s="105">
        <v>2</v>
      </c>
      <c r="AN389" s="105">
        <v>0</v>
      </c>
      <c r="AO389" s="105">
        <v>0</v>
      </c>
      <c r="AP389" s="105">
        <v>0</v>
      </c>
      <c r="AQ389" s="105">
        <v>2</v>
      </c>
      <c r="AR389" s="105">
        <v>1</v>
      </c>
      <c r="AS389" s="106">
        <v>3</v>
      </c>
    </row>
    <row r="390" spans="1:45" x14ac:dyDescent="0.25">
      <c r="A390" s="103" t="s">
        <v>345</v>
      </c>
      <c r="B390" s="104" t="s">
        <v>907</v>
      </c>
      <c r="C390" s="104" t="s">
        <v>908</v>
      </c>
      <c r="D390" s="104" t="s">
        <v>170</v>
      </c>
      <c r="E390" s="104" t="s">
        <v>615</v>
      </c>
      <c r="F390" s="104" t="s">
        <v>12</v>
      </c>
      <c r="G390" s="104" t="s">
        <v>398</v>
      </c>
      <c r="H390" s="104" t="s">
        <v>399</v>
      </c>
      <c r="I390" s="104" t="s">
        <v>65</v>
      </c>
      <c r="J390" s="105">
        <v>7</v>
      </c>
      <c r="K390" s="105">
        <v>7</v>
      </c>
      <c r="L390" s="105">
        <v>14</v>
      </c>
      <c r="M390" s="105">
        <v>7</v>
      </c>
      <c r="N390" s="105">
        <v>7</v>
      </c>
      <c r="O390" s="105">
        <v>14</v>
      </c>
      <c r="P390" s="105">
        <v>1</v>
      </c>
      <c r="Q390" s="105">
        <v>9</v>
      </c>
      <c r="R390" s="105">
        <v>6</v>
      </c>
      <c r="S390" s="105">
        <v>15</v>
      </c>
      <c r="T390" s="105">
        <v>1</v>
      </c>
      <c r="U390" s="105">
        <v>3</v>
      </c>
      <c r="V390" s="105">
        <v>0</v>
      </c>
      <c r="W390" s="105">
        <v>3</v>
      </c>
      <c r="X390" s="105">
        <v>1</v>
      </c>
      <c r="Y390" s="105">
        <v>0</v>
      </c>
      <c r="Z390" s="105">
        <v>0</v>
      </c>
      <c r="AA390" s="105">
        <v>0</v>
      </c>
      <c r="AB390" s="105">
        <v>0</v>
      </c>
      <c r="AC390" s="105">
        <v>0</v>
      </c>
      <c r="AD390" s="105">
        <v>0</v>
      </c>
      <c r="AE390" s="105">
        <v>0</v>
      </c>
      <c r="AF390" s="105">
        <v>0</v>
      </c>
      <c r="AG390" s="105">
        <v>19</v>
      </c>
      <c r="AH390" s="105">
        <v>13</v>
      </c>
      <c r="AI390" s="105">
        <v>32</v>
      </c>
      <c r="AJ390" s="105">
        <v>3</v>
      </c>
      <c r="AK390" s="105">
        <v>1</v>
      </c>
      <c r="AL390" s="105">
        <v>5</v>
      </c>
      <c r="AM390" s="105">
        <v>6</v>
      </c>
      <c r="AN390" s="105">
        <v>0</v>
      </c>
      <c r="AO390" s="105">
        <v>0</v>
      </c>
      <c r="AP390" s="105">
        <v>0</v>
      </c>
      <c r="AQ390" s="105">
        <v>1</v>
      </c>
      <c r="AR390" s="105">
        <v>2</v>
      </c>
      <c r="AS390" s="106">
        <v>3</v>
      </c>
    </row>
    <row r="391" spans="1:45" x14ac:dyDescent="0.25">
      <c r="A391" s="103" t="s">
        <v>587</v>
      </c>
      <c r="B391" s="104" t="s">
        <v>909</v>
      </c>
      <c r="C391" s="104" t="s">
        <v>910</v>
      </c>
      <c r="D391" s="104" t="s">
        <v>165</v>
      </c>
      <c r="E391" s="104" t="s">
        <v>615</v>
      </c>
      <c r="F391" s="104" t="s">
        <v>12</v>
      </c>
      <c r="G391" s="104" t="s">
        <v>398</v>
      </c>
      <c r="H391" s="104" t="s">
        <v>399</v>
      </c>
      <c r="I391" s="104" t="s">
        <v>65</v>
      </c>
      <c r="J391" s="105">
        <v>5</v>
      </c>
      <c r="K391" s="105">
        <v>7</v>
      </c>
      <c r="L391" s="105">
        <v>12</v>
      </c>
      <c r="M391" s="105">
        <v>5</v>
      </c>
      <c r="N391" s="105">
        <v>7</v>
      </c>
      <c r="O391" s="105">
        <v>12</v>
      </c>
      <c r="P391" s="105">
        <v>1</v>
      </c>
      <c r="Q391" s="105">
        <v>8</v>
      </c>
      <c r="R391" s="105">
        <v>10</v>
      </c>
      <c r="S391" s="105">
        <v>18</v>
      </c>
      <c r="T391" s="105">
        <v>1</v>
      </c>
      <c r="U391" s="105">
        <v>4</v>
      </c>
      <c r="V391" s="105">
        <v>5</v>
      </c>
      <c r="W391" s="105">
        <v>9</v>
      </c>
      <c r="X391" s="105">
        <v>1</v>
      </c>
      <c r="Y391" s="105">
        <v>0</v>
      </c>
      <c r="Z391" s="105">
        <v>0</v>
      </c>
      <c r="AA391" s="105">
        <v>0</v>
      </c>
      <c r="AB391" s="105">
        <v>0</v>
      </c>
      <c r="AC391" s="105">
        <v>0</v>
      </c>
      <c r="AD391" s="105">
        <v>0</v>
      </c>
      <c r="AE391" s="105">
        <v>0</v>
      </c>
      <c r="AF391" s="105">
        <v>0</v>
      </c>
      <c r="AG391" s="105">
        <v>17</v>
      </c>
      <c r="AH391" s="105">
        <v>22</v>
      </c>
      <c r="AI391" s="105">
        <v>39</v>
      </c>
      <c r="AJ391" s="105">
        <v>3</v>
      </c>
      <c r="AK391" s="105">
        <v>3</v>
      </c>
      <c r="AL391" s="105">
        <v>5</v>
      </c>
      <c r="AM391" s="105">
        <v>8</v>
      </c>
      <c r="AN391" s="105">
        <v>0</v>
      </c>
      <c r="AO391" s="105">
        <v>0</v>
      </c>
      <c r="AP391" s="105">
        <v>0</v>
      </c>
      <c r="AQ391" s="105">
        <v>1</v>
      </c>
      <c r="AR391" s="105">
        <v>2</v>
      </c>
      <c r="AS391" s="106">
        <v>3</v>
      </c>
    </row>
    <row r="392" spans="1:45" x14ac:dyDescent="0.25">
      <c r="A392" s="103" t="s">
        <v>263</v>
      </c>
      <c r="B392" s="104" t="s">
        <v>911</v>
      </c>
      <c r="C392" s="104" t="s">
        <v>912</v>
      </c>
      <c r="D392" s="104" t="s">
        <v>165</v>
      </c>
      <c r="E392" s="104" t="s">
        <v>615</v>
      </c>
      <c r="F392" s="104" t="s">
        <v>12</v>
      </c>
      <c r="G392" s="104" t="s">
        <v>398</v>
      </c>
      <c r="H392" s="104" t="s">
        <v>399</v>
      </c>
      <c r="I392" s="104" t="s">
        <v>65</v>
      </c>
      <c r="J392" s="105">
        <v>5</v>
      </c>
      <c r="K392" s="105">
        <v>9</v>
      </c>
      <c r="L392" s="105">
        <v>14</v>
      </c>
      <c r="M392" s="105">
        <v>5</v>
      </c>
      <c r="N392" s="105">
        <v>9</v>
      </c>
      <c r="O392" s="105">
        <v>14</v>
      </c>
      <c r="P392" s="105">
        <v>1</v>
      </c>
      <c r="Q392" s="105">
        <v>6</v>
      </c>
      <c r="R392" s="105">
        <v>1</v>
      </c>
      <c r="S392" s="105">
        <v>7</v>
      </c>
      <c r="T392" s="105">
        <v>1</v>
      </c>
      <c r="U392" s="105">
        <v>4</v>
      </c>
      <c r="V392" s="105">
        <v>0</v>
      </c>
      <c r="W392" s="105">
        <v>4</v>
      </c>
      <c r="X392" s="105">
        <v>1</v>
      </c>
      <c r="Y392" s="105">
        <v>0</v>
      </c>
      <c r="Z392" s="105">
        <v>0</v>
      </c>
      <c r="AA392" s="105">
        <v>0</v>
      </c>
      <c r="AB392" s="105">
        <v>0</v>
      </c>
      <c r="AC392" s="105">
        <v>0</v>
      </c>
      <c r="AD392" s="105">
        <v>0</v>
      </c>
      <c r="AE392" s="105">
        <v>0</v>
      </c>
      <c r="AF392" s="105">
        <v>0</v>
      </c>
      <c r="AG392" s="105">
        <v>15</v>
      </c>
      <c r="AH392" s="105">
        <v>10</v>
      </c>
      <c r="AI392" s="105">
        <v>25</v>
      </c>
      <c r="AJ392" s="105">
        <v>3</v>
      </c>
      <c r="AK392" s="105">
        <v>2</v>
      </c>
      <c r="AL392" s="105">
        <v>8</v>
      </c>
      <c r="AM392" s="105">
        <v>10</v>
      </c>
      <c r="AN392" s="105">
        <v>0</v>
      </c>
      <c r="AO392" s="105">
        <v>0</v>
      </c>
      <c r="AP392" s="105">
        <v>0</v>
      </c>
      <c r="AQ392" s="105">
        <v>1</v>
      </c>
      <c r="AR392" s="105">
        <v>2</v>
      </c>
      <c r="AS392" s="106">
        <v>3</v>
      </c>
    </row>
    <row r="393" spans="1:45" x14ac:dyDescent="0.25">
      <c r="A393" s="103" t="s">
        <v>263</v>
      </c>
      <c r="B393" s="104" t="s">
        <v>913</v>
      </c>
      <c r="C393" s="104" t="s">
        <v>914</v>
      </c>
      <c r="D393" s="104" t="s">
        <v>170</v>
      </c>
      <c r="E393" s="104" t="s">
        <v>615</v>
      </c>
      <c r="F393" s="104" t="s">
        <v>12</v>
      </c>
      <c r="G393" s="104" t="s">
        <v>398</v>
      </c>
      <c r="H393" s="104" t="s">
        <v>399</v>
      </c>
      <c r="I393" s="104" t="s">
        <v>65</v>
      </c>
      <c r="J393" s="105">
        <v>4</v>
      </c>
      <c r="K393" s="105">
        <v>6</v>
      </c>
      <c r="L393" s="105">
        <v>10</v>
      </c>
      <c r="M393" s="105">
        <v>4</v>
      </c>
      <c r="N393" s="105">
        <v>6</v>
      </c>
      <c r="O393" s="105">
        <v>10</v>
      </c>
      <c r="P393" s="105">
        <v>1</v>
      </c>
      <c r="Q393" s="105">
        <v>1</v>
      </c>
      <c r="R393" s="105">
        <v>5</v>
      </c>
      <c r="S393" s="105">
        <v>6</v>
      </c>
      <c r="T393" s="105">
        <v>1</v>
      </c>
      <c r="U393" s="105">
        <v>4</v>
      </c>
      <c r="V393" s="105">
        <v>3</v>
      </c>
      <c r="W393" s="105">
        <v>7</v>
      </c>
      <c r="X393" s="105">
        <v>1</v>
      </c>
      <c r="Y393" s="105">
        <v>0</v>
      </c>
      <c r="Z393" s="105">
        <v>0</v>
      </c>
      <c r="AA393" s="105">
        <v>0</v>
      </c>
      <c r="AB393" s="105">
        <v>0</v>
      </c>
      <c r="AC393" s="105">
        <v>0</v>
      </c>
      <c r="AD393" s="105">
        <v>0</v>
      </c>
      <c r="AE393" s="105">
        <v>0</v>
      </c>
      <c r="AF393" s="105">
        <v>0</v>
      </c>
      <c r="AG393" s="105">
        <v>9</v>
      </c>
      <c r="AH393" s="105">
        <v>14</v>
      </c>
      <c r="AI393" s="105">
        <v>23</v>
      </c>
      <c r="AJ393" s="105">
        <v>3</v>
      </c>
      <c r="AK393" s="105">
        <v>6</v>
      </c>
      <c r="AL393" s="105">
        <v>3</v>
      </c>
      <c r="AM393" s="105">
        <v>9</v>
      </c>
      <c r="AN393" s="105">
        <v>0</v>
      </c>
      <c r="AO393" s="105">
        <v>0</v>
      </c>
      <c r="AP393" s="105">
        <v>0</v>
      </c>
      <c r="AQ393" s="105">
        <v>1</v>
      </c>
      <c r="AR393" s="105">
        <v>2</v>
      </c>
      <c r="AS393" s="106">
        <v>3</v>
      </c>
    </row>
    <row r="394" spans="1:45" x14ac:dyDescent="0.25">
      <c r="A394" s="103" t="s">
        <v>263</v>
      </c>
      <c r="B394" s="104" t="s">
        <v>915</v>
      </c>
      <c r="C394" s="104" t="s">
        <v>916</v>
      </c>
      <c r="D394" s="104" t="s">
        <v>165</v>
      </c>
      <c r="E394" s="104" t="s">
        <v>615</v>
      </c>
      <c r="F394" s="104" t="s">
        <v>12</v>
      </c>
      <c r="G394" s="104" t="s">
        <v>398</v>
      </c>
      <c r="H394" s="104" t="s">
        <v>399</v>
      </c>
      <c r="I394" s="104" t="s">
        <v>65</v>
      </c>
      <c r="J394" s="105">
        <v>6</v>
      </c>
      <c r="K394" s="105">
        <v>2</v>
      </c>
      <c r="L394" s="105">
        <v>8</v>
      </c>
      <c r="M394" s="105">
        <v>6</v>
      </c>
      <c r="N394" s="105">
        <v>2</v>
      </c>
      <c r="O394" s="105">
        <v>8</v>
      </c>
      <c r="P394" s="105">
        <v>1</v>
      </c>
      <c r="Q394" s="105">
        <v>2</v>
      </c>
      <c r="R394" s="105">
        <v>3</v>
      </c>
      <c r="S394" s="105">
        <v>5</v>
      </c>
      <c r="T394" s="105">
        <v>1</v>
      </c>
      <c r="U394" s="105">
        <v>6</v>
      </c>
      <c r="V394" s="105">
        <v>2</v>
      </c>
      <c r="W394" s="105">
        <v>8</v>
      </c>
      <c r="X394" s="105">
        <v>1</v>
      </c>
      <c r="Y394" s="105">
        <v>0</v>
      </c>
      <c r="Z394" s="105">
        <v>0</v>
      </c>
      <c r="AA394" s="105">
        <v>0</v>
      </c>
      <c r="AB394" s="105">
        <v>0</v>
      </c>
      <c r="AC394" s="105">
        <v>0</v>
      </c>
      <c r="AD394" s="105">
        <v>0</v>
      </c>
      <c r="AE394" s="105">
        <v>0</v>
      </c>
      <c r="AF394" s="105">
        <v>0</v>
      </c>
      <c r="AG394" s="105">
        <v>14</v>
      </c>
      <c r="AH394" s="105">
        <v>7</v>
      </c>
      <c r="AI394" s="105">
        <v>21</v>
      </c>
      <c r="AJ394" s="105">
        <v>3</v>
      </c>
      <c r="AK394" s="105">
        <v>1</v>
      </c>
      <c r="AL394" s="105">
        <v>4</v>
      </c>
      <c r="AM394" s="105">
        <v>5</v>
      </c>
      <c r="AN394" s="105">
        <v>0</v>
      </c>
      <c r="AO394" s="105">
        <v>0</v>
      </c>
      <c r="AP394" s="105">
        <v>0</v>
      </c>
      <c r="AQ394" s="105">
        <v>0</v>
      </c>
      <c r="AR394" s="105">
        <v>3</v>
      </c>
      <c r="AS394" s="106">
        <v>3</v>
      </c>
    </row>
    <row r="395" spans="1:45" x14ac:dyDescent="0.25">
      <c r="A395" s="103" t="s">
        <v>263</v>
      </c>
      <c r="B395" s="104" t="s">
        <v>917</v>
      </c>
      <c r="C395" s="104" t="s">
        <v>918</v>
      </c>
      <c r="D395" s="104" t="s">
        <v>165</v>
      </c>
      <c r="E395" s="104" t="s">
        <v>615</v>
      </c>
      <c r="F395" s="104" t="s">
        <v>12</v>
      </c>
      <c r="G395" s="104" t="s">
        <v>398</v>
      </c>
      <c r="H395" s="104" t="s">
        <v>399</v>
      </c>
      <c r="I395" s="104" t="s">
        <v>65</v>
      </c>
      <c r="J395" s="105">
        <v>13</v>
      </c>
      <c r="K395" s="105">
        <v>7</v>
      </c>
      <c r="L395" s="105">
        <v>20</v>
      </c>
      <c r="M395" s="105">
        <v>13</v>
      </c>
      <c r="N395" s="105">
        <v>7</v>
      </c>
      <c r="O395" s="105">
        <v>20</v>
      </c>
      <c r="P395" s="105">
        <v>1</v>
      </c>
      <c r="Q395" s="105">
        <v>5</v>
      </c>
      <c r="R395" s="105">
        <v>4</v>
      </c>
      <c r="S395" s="105">
        <v>9</v>
      </c>
      <c r="T395" s="105">
        <v>1</v>
      </c>
      <c r="U395" s="105">
        <v>2</v>
      </c>
      <c r="V395" s="105">
        <v>3</v>
      </c>
      <c r="W395" s="105">
        <v>5</v>
      </c>
      <c r="X395" s="105">
        <v>1</v>
      </c>
      <c r="Y395" s="105">
        <v>0</v>
      </c>
      <c r="Z395" s="105">
        <v>0</v>
      </c>
      <c r="AA395" s="105">
        <v>0</v>
      </c>
      <c r="AB395" s="105">
        <v>0</v>
      </c>
      <c r="AC395" s="105">
        <v>0</v>
      </c>
      <c r="AD395" s="105">
        <v>0</v>
      </c>
      <c r="AE395" s="105">
        <v>0</v>
      </c>
      <c r="AF395" s="105">
        <v>0</v>
      </c>
      <c r="AG395" s="105">
        <v>20</v>
      </c>
      <c r="AH395" s="105">
        <v>14</v>
      </c>
      <c r="AI395" s="105">
        <v>34</v>
      </c>
      <c r="AJ395" s="105">
        <v>3</v>
      </c>
      <c r="AK395" s="105">
        <v>11</v>
      </c>
      <c r="AL395" s="105">
        <v>10</v>
      </c>
      <c r="AM395" s="105">
        <v>21</v>
      </c>
      <c r="AN395" s="105">
        <v>0</v>
      </c>
      <c r="AO395" s="105">
        <v>0</v>
      </c>
      <c r="AP395" s="105">
        <v>0</v>
      </c>
      <c r="AQ395" s="105">
        <v>3</v>
      </c>
      <c r="AR395" s="105">
        <v>0</v>
      </c>
      <c r="AS395" s="106">
        <v>3</v>
      </c>
    </row>
    <row r="396" spans="1:45" x14ac:dyDescent="0.25">
      <c r="A396" s="103" t="s">
        <v>646</v>
      </c>
      <c r="B396" s="104" t="s">
        <v>919</v>
      </c>
      <c r="C396" s="104" t="s">
        <v>920</v>
      </c>
      <c r="D396" s="104" t="s">
        <v>165</v>
      </c>
      <c r="E396" s="104" t="s">
        <v>615</v>
      </c>
      <c r="F396" s="104" t="s">
        <v>12</v>
      </c>
      <c r="G396" s="104" t="s">
        <v>398</v>
      </c>
      <c r="H396" s="104" t="s">
        <v>399</v>
      </c>
      <c r="I396" s="104" t="s">
        <v>65</v>
      </c>
      <c r="J396" s="105">
        <v>4</v>
      </c>
      <c r="K396" s="105">
        <v>5</v>
      </c>
      <c r="L396" s="105">
        <v>9</v>
      </c>
      <c r="M396" s="105">
        <v>4</v>
      </c>
      <c r="N396" s="105">
        <v>5</v>
      </c>
      <c r="O396" s="105">
        <v>9</v>
      </c>
      <c r="P396" s="105">
        <v>1</v>
      </c>
      <c r="Q396" s="105">
        <v>4</v>
      </c>
      <c r="R396" s="105">
        <v>3</v>
      </c>
      <c r="S396" s="105">
        <v>7</v>
      </c>
      <c r="T396" s="105">
        <v>1</v>
      </c>
      <c r="U396" s="105">
        <v>3</v>
      </c>
      <c r="V396" s="105">
        <v>5</v>
      </c>
      <c r="W396" s="105">
        <v>8</v>
      </c>
      <c r="X396" s="105">
        <v>1</v>
      </c>
      <c r="Y396" s="105">
        <v>0</v>
      </c>
      <c r="Z396" s="105">
        <v>0</v>
      </c>
      <c r="AA396" s="105">
        <v>0</v>
      </c>
      <c r="AB396" s="105">
        <v>0</v>
      </c>
      <c r="AC396" s="105">
        <v>0</v>
      </c>
      <c r="AD396" s="105">
        <v>0</v>
      </c>
      <c r="AE396" s="105">
        <v>0</v>
      </c>
      <c r="AF396" s="105">
        <v>0</v>
      </c>
      <c r="AG396" s="105">
        <v>11</v>
      </c>
      <c r="AH396" s="105">
        <v>13</v>
      </c>
      <c r="AI396" s="105">
        <v>24</v>
      </c>
      <c r="AJ396" s="105">
        <v>3</v>
      </c>
      <c r="AK396" s="105">
        <v>1</v>
      </c>
      <c r="AL396" s="105">
        <v>2</v>
      </c>
      <c r="AM396" s="105">
        <v>3</v>
      </c>
      <c r="AN396" s="105">
        <v>0</v>
      </c>
      <c r="AO396" s="105">
        <v>0</v>
      </c>
      <c r="AP396" s="105">
        <v>0</v>
      </c>
      <c r="AQ396" s="105">
        <v>1</v>
      </c>
      <c r="AR396" s="105">
        <v>2</v>
      </c>
      <c r="AS396" s="106">
        <v>3</v>
      </c>
    </row>
    <row r="397" spans="1:45" x14ac:dyDescent="0.25">
      <c r="A397" s="103" t="s">
        <v>646</v>
      </c>
      <c r="B397" s="104" t="s">
        <v>921</v>
      </c>
      <c r="C397" s="104" t="s">
        <v>922</v>
      </c>
      <c r="D397" s="104" t="s">
        <v>170</v>
      </c>
      <c r="E397" s="104" t="s">
        <v>615</v>
      </c>
      <c r="F397" s="104" t="s">
        <v>12</v>
      </c>
      <c r="G397" s="104" t="s">
        <v>398</v>
      </c>
      <c r="H397" s="104" t="s">
        <v>399</v>
      </c>
      <c r="I397" s="104" t="s">
        <v>65</v>
      </c>
      <c r="J397" s="105">
        <v>7</v>
      </c>
      <c r="K397" s="105">
        <v>1</v>
      </c>
      <c r="L397" s="105">
        <v>8</v>
      </c>
      <c r="M397" s="105">
        <v>7</v>
      </c>
      <c r="N397" s="105">
        <v>1</v>
      </c>
      <c r="O397" s="105">
        <v>8</v>
      </c>
      <c r="P397" s="105">
        <v>1</v>
      </c>
      <c r="Q397" s="105">
        <v>1</v>
      </c>
      <c r="R397" s="105">
        <v>1</v>
      </c>
      <c r="S397" s="105">
        <v>2</v>
      </c>
      <c r="T397" s="105">
        <v>1</v>
      </c>
      <c r="U397" s="105">
        <v>3</v>
      </c>
      <c r="V397" s="105">
        <v>5</v>
      </c>
      <c r="W397" s="105">
        <v>8</v>
      </c>
      <c r="X397" s="105">
        <v>1</v>
      </c>
      <c r="Y397" s="105">
        <v>0</v>
      </c>
      <c r="Z397" s="105">
        <v>0</v>
      </c>
      <c r="AA397" s="105">
        <v>0</v>
      </c>
      <c r="AB397" s="105">
        <v>0</v>
      </c>
      <c r="AC397" s="105">
        <v>0</v>
      </c>
      <c r="AD397" s="105">
        <v>0</v>
      </c>
      <c r="AE397" s="105">
        <v>0</v>
      </c>
      <c r="AF397" s="105">
        <v>0</v>
      </c>
      <c r="AG397" s="105">
        <v>11</v>
      </c>
      <c r="AH397" s="105">
        <v>7</v>
      </c>
      <c r="AI397" s="105">
        <v>18</v>
      </c>
      <c r="AJ397" s="105">
        <v>3</v>
      </c>
      <c r="AK397" s="105">
        <v>9</v>
      </c>
      <c r="AL397" s="105">
        <v>11</v>
      </c>
      <c r="AM397" s="105">
        <v>20</v>
      </c>
      <c r="AN397" s="105">
        <v>0</v>
      </c>
      <c r="AO397" s="105">
        <v>0</v>
      </c>
      <c r="AP397" s="105">
        <v>0</v>
      </c>
      <c r="AQ397" s="105">
        <v>1</v>
      </c>
      <c r="AR397" s="105">
        <v>2</v>
      </c>
      <c r="AS397" s="106">
        <v>3</v>
      </c>
    </row>
    <row r="398" spans="1:45" x14ac:dyDescent="0.25">
      <c r="A398" s="103" t="s">
        <v>646</v>
      </c>
      <c r="B398" s="104" t="s">
        <v>923</v>
      </c>
      <c r="C398" s="104" t="s">
        <v>924</v>
      </c>
      <c r="D398" s="104" t="s">
        <v>170</v>
      </c>
      <c r="E398" s="104" t="s">
        <v>615</v>
      </c>
      <c r="F398" s="104" t="s">
        <v>12</v>
      </c>
      <c r="G398" s="104" t="s">
        <v>398</v>
      </c>
      <c r="H398" s="104" t="s">
        <v>399</v>
      </c>
      <c r="I398" s="104" t="s">
        <v>65</v>
      </c>
      <c r="J398" s="105">
        <v>3</v>
      </c>
      <c r="K398" s="105">
        <v>9</v>
      </c>
      <c r="L398" s="105">
        <v>12</v>
      </c>
      <c r="M398" s="105">
        <v>4</v>
      </c>
      <c r="N398" s="105">
        <v>9</v>
      </c>
      <c r="O398" s="105">
        <v>13</v>
      </c>
      <c r="P398" s="105">
        <v>1</v>
      </c>
      <c r="Q398" s="105">
        <v>1</v>
      </c>
      <c r="R398" s="105">
        <v>3</v>
      </c>
      <c r="S398" s="105">
        <v>4</v>
      </c>
      <c r="T398" s="105">
        <v>1</v>
      </c>
      <c r="U398" s="105">
        <v>2</v>
      </c>
      <c r="V398" s="105">
        <v>1</v>
      </c>
      <c r="W398" s="105">
        <v>3</v>
      </c>
      <c r="X398" s="105">
        <v>1</v>
      </c>
      <c r="Y398" s="105">
        <v>0</v>
      </c>
      <c r="Z398" s="105">
        <v>0</v>
      </c>
      <c r="AA398" s="105">
        <v>0</v>
      </c>
      <c r="AB398" s="105">
        <v>0</v>
      </c>
      <c r="AC398" s="105">
        <v>0</v>
      </c>
      <c r="AD398" s="105">
        <v>0</v>
      </c>
      <c r="AE398" s="105">
        <v>0</v>
      </c>
      <c r="AF398" s="105">
        <v>0</v>
      </c>
      <c r="AG398" s="105">
        <v>7</v>
      </c>
      <c r="AH398" s="105">
        <v>13</v>
      </c>
      <c r="AI398" s="105">
        <v>20</v>
      </c>
      <c r="AJ398" s="105">
        <v>3</v>
      </c>
      <c r="AK398" s="105">
        <v>1</v>
      </c>
      <c r="AL398" s="105">
        <v>3</v>
      </c>
      <c r="AM398" s="105">
        <v>4</v>
      </c>
      <c r="AN398" s="105">
        <v>0</v>
      </c>
      <c r="AO398" s="105">
        <v>0</v>
      </c>
      <c r="AP398" s="105">
        <v>0</v>
      </c>
      <c r="AQ398" s="105">
        <v>1</v>
      </c>
      <c r="AR398" s="105">
        <v>2</v>
      </c>
      <c r="AS398" s="106">
        <v>3</v>
      </c>
    </row>
    <row r="399" spans="1:45" x14ac:dyDescent="0.25">
      <c r="A399" s="103" t="s">
        <v>646</v>
      </c>
      <c r="B399" s="104" t="s">
        <v>925</v>
      </c>
      <c r="C399" s="104" t="s">
        <v>926</v>
      </c>
      <c r="D399" s="104" t="s">
        <v>170</v>
      </c>
      <c r="E399" s="104" t="s">
        <v>615</v>
      </c>
      <c r="F399" s="104" t="s">
        <v>12</v>
      </c>
      <c r="G399" s="104" t="s">
        <v>398</v>
      </c>
      <c r="H399" s="104" t="s">
        <v>399</v>
      </c>
      <c r="I399" s="104" t="s">
        <v>65</v>
      </c>
      <c r="J399" s="105">
        <v>6</v>
      </c>
      <c r="K399" s="105">
        <v>9</v>
      </c>
      <c r="L399" s="105">
        <v>15</v>
      </c>
      <c r="M399" s="105">
        <v>6</v>
      </c>
      <c r="N399" s="105">
        <v>9</v>
      </c>
      <c r="O399" s="105">
        <v>15</v>
      </c>
      <c r="P399" s="105">
        <v>1</v>
      </c>
      <c r="Q399" s="105">
        <v>3</v>
      </c>
      <c r="R399" s="105">
        <v>6</v>
      </c>
      <c r="S399" s="105">
        <v>9</v>
      </c>
      <c r="T399" s="105">
        <v>1</v>
      </c>
      <c r="U399" s="105">
        <v>1</v>
      </c>
      <c r="V399" s="105">
        <v>4</v>
      </c>
      <c r="W399" s="105">
        <v>5</v>
      </c>
      <c r="X399" s="105">
        <v>1</v>
      </c>
      <c r="Y399" s="105">
        <v>0</v>
      </c>
      <c r="Z399" s="105">
        <v>0</v>
      </c>
      <c r="AA399" s="105">
        <v>0</v>
      </c>
      <c r="AB399" s="105">
        <v>0</v>
      </c>
      <c r="AC399" s="105">
        <v>0</v>
      </c>
      <c r="AD399" s="105">
        <v>0</v>
      </c>
      <c r="AE399" s="105">
        <v>0</v>
      </c>
      <c r="AF399" s="105">
        <v>0</v>
      </c>
      <c r="AG399" s="105">
        <v>10</v>
      </c>
      <c r="AH399" s="105">
        <v>19</v>
      </c>
      <c r="AI399" s="105">
        <v>29</v>
      </c>
      <c r="AJ399" s="105">
        <v>3</v>
      </c>
      <c r="AK399" s="105">
        <v>3</v>
      </c>
      <c r="AL399" s="105">
        <v>1</v>
      </c>
      <c r="AM399" s="105">
        <v>4</v>
      </c>
      <c r="AN399" s="105">
        <v>0</v>
      </c>
      <c r="AO399" s="105">
        <v>0</v>
      </c>
      <c r="AP399" s="105">
        <v>0</v>
      </c>
      <c r="AQ399" s="105">
        <v>0</v>
      </c>
      <c r="AR399" s="105">
        <v>3</v>
      </c>
      <c r="AS399" s="106">
        <v>3</v>
      </c>
    </row>
    <row r="400" spans="1:45" x14ac:dyDescent="0.25">
      <c r="A400" s="103" t="s">
        <v>323</v>
      </c>
      <c r="B400" s="104" t="s">
        <v>927</v>
      </c>
      <c r="C400" s="104" t="s">
        <v>928</v>
      </c>
      <c r="D400" s="104" t="s">
        <v>170</v>
      </c>
      <c r="E400" s="104" t="s">
        <v>615</v>
      </c>
      <c r="F400" s="104" t="s">
        <v>12</v>
      </c>
      <c r="G400" s="104" t="s">
        <v>398</v>
      </c>
      <c r="H400" s="104" t="s">
        <v>399</v>
      </c>
      <c r="I400" s="104" t="s">
        <v>65</v>
      </c>
      <c r="J400" s="105">
        <v>13</v>
      </c>
      <c r="K400" s="105">
        <v>8</v>
      </c>
      <c r="L400" s="105">
        <v>21</v>
      </c>
      <c r="M400" s="105">
        <v>13</v>
      </c>
      <c r="N400" s="105">
        <v>8</v>
      </c>
      <c r="O400" s="105">
        <v>21</v>
      </c>
      <c r="P400" s="105">
        <v>1</v>
      </c>
      <c r="Q400" s="105">
        <v>5</v>
      </c>
      <c r="R400" s="105">
        <v>7</v>
      </c>
      <c r="S400" s="105">
        <v>12</v>
      </c>
      <c r="T400" s="105">
        <v>1</v>
      </c>
      <c r="U400" s="105">
        <v>7</v>
      </c>
      <c r="V400" s="105">
        <v>3</v>
      </c>
      <c r="W400" s="105">
        <v>10</v>
      </c>
      <c r="X400" s="105">
        <v>1</v>
      </c>
      <c r="Y400" s="105">
        <v>0</v>
      </c>
      <c r="Z400" s="105">
        <v>0</v>
      </c>
      <c r="AA400" s="105">
        <v>0</v>
      </c>
      <c r="AB400" s="105">
        <v>0</v>
      </c>
      <c r="AC400" s="105">
        <v>0</v>
      </c>
      <c r="AD400" s="105">
        <v>0</v>
      </c>
      <c r="AE400" s="105">
        <v>0</v>
      </c>
      <c r="AF400" s="105">
        <v>0</v>
      </c>
      <c r="AG400" s="105">
        <v>25</v>
      </c>
      <c r="AH400" s="105">
        <v>18</v>
      </c>
      <c r="AI400" s="105">
        <v>43</v>
      </c>
      <c r="AJ400" s="105">
        <v>3</v>
      </c>
      <c r="AK400" s="105">
        <v>4</v>
      </c>
      <c r="AL400" s="105">
        <v>5</v>
      </c>
      <c r="AM400" s="105">
        <v>9</v>
      </c>
      <c r="AN400" s="105">
        <v>0</v>
      </c>
      <c r="AO400" s="105">
        <v>0</v>
      </c>
      <c r="AP400" s="105">
        <v>0</v>
      </c>
      <c r="AQ400" s="105">
        <v>0</v>
      </c>
      <c r="AR400" s="105">
        <v>3</v>
      </c>
      <c r="AS400" s="106">
        <v>3</v>
      </c>
    </row>
    <row r="401" spans="1:45" x14ac:dyDescent="0.25">
      <c r="A401" s="103" t="s">
        <v>323</v>
      </c>
      <c r="B401" s="104" t="s">
        <v>929</v>
      </c>
      <c r="C401" s="104" t="s">
        <v>930</v>
      </c>
      <c r="D401" s="104" t="s">
        <v>170</v>
      </c>
      <c r="E401" s="104" t="s">
        <v>615</v>
      </c>
      <c r="F401" s="104" t="s">
        <v>12</v>
      </c>
      <c r="G401" s="104" t="s">
        <v>398</v>
      </c>
      <c r="H401" s="104" t="s">
        <v>399</v>
      </c>
      <c r="I401" s="104" t="s">
        <v>65</v>
      </c>
      <c r="J401" s="105">
        <v>4</v>
      </c>
      <c r="K401" s="105">
        <v>2</v>
      </c>
      <c r="L401" s="105">
        <v>6</v>
      </c>
      <c r="M401" s="105">
        <v>4</v>
      </c>
      <c r="N401" s="105">
        <v>2</v>
      </c>
      <c r="O401" s="105">
        <v>6</v>
      </c>
      <c r="P401" s="105">
        <v>1</v>
      </c>
      <c r="Q401" s="105">
        <v>5</v>
      </c>
      <c r="R401" s="105">
        <v>3</v>
      </c>
      <c r="S401" s="105">
        <v>8</v>
      </c>
      <c r="T401" s="105">
        <v>1</v>
      </c>
      <c r="U401" s="105">
        <v>1</v>
      </c>
      <c r="V401" s="105">
        <v>2</v>
      </c>
      <c r="W401" s="105">
        <v>3</v>
      </c>
      <c r="X401" s="105">
        <v>1</v>
      </c>
      <c r="Y401" s="105">
        <v>0</v>
      </c>
      <c r="Z401" s="105">
        <v>0</v>
      </c>
      <c r="AA401" s="105">
        <v>0</v>
      </c>
      <c r="AB401" s="105">
        <v>0</v>
      </c>
      <c r="AC401" s="105">
        <v>0</v>
      </c>
      <c r="AD401" s="105">
        <v>0</v>
      </c>
      <c r="AE401" s="105">
        <v>0</v>
      </c>
      <c r="AF401" s="105">
        <v>0</v>
      </c>
      <c r="AG401" s="105">
        <v>10</v>
      </c>
      <c r="AH401" s="105">
        <v>7</v>
      </c>
      <c r="AI401" s="105">
        <v>17</v>
      </c>
      <c r="AJ401" s="105">
        <v>3</v>
      </c>
      <c r="AK401" s="105">
        <v>0</v>
      </c>
      <c r="AL401" s="105">
        <v>1</v>
      </c>
      <c r="AM401" s="105">
        <v>1</v>
      </c>
      <c r="AN401" s="105">
        <v>0</v>
      </c>
      <c r="AO401" s="105">
        <v>0</v>
      </c>
      <c r="AP401" s="105">
        <v>0</v>
      </c>
      <c r="AQ401" s="105">
        <v>3</v>
      </c>
      <c r="AR401" s="105">
        <v>0</v>
      </c>
      <c r="AS401" s="106">
        <v>3</v>
      </c>
    </row>
    <row r="402" spans="1:45" x14ac:dyDescent="0.25">
      <c r="A402" s="103" t="s">
        <v>323</v>
      </c>
      <c r="B402" s="104" t="s">
        <v>931</v>
      </c>
      <c r="C402" s="104" t="s">
        <v>932</v>
      </c>
      <c r="D402" s="104" t="s">
        <v>170</v>
      </c>
      <c r="E402" s="104" t="s">
        <v>615</v>
      </c>
      <c r="F402" s="104" t="s">
        <v>12</v>
      </c>
      <c r="G402" s="104" t="s">
        <v>398</v>
      </c>
      <c r="H402" s="104" t="s">
        <v>399</v>
      </c>
      <c r="I402" s="104" t="s">
        <v>65</v>
      </c>
      <c r="J402" s="105">
        <v>5</v>
      </c>
      <c r="K402" s="105">
        <v>4</v>
      </c>
      <c r="L402" s="105">
        <v>9</v>
      </c>
      <c r="M402" s="105">
        <v>5</v>
      </c>
      <c r="N402" s="105">
        <v>4</v>
      </c>
      <c r="O402" s="105">
        <v>9</v>
      </c>
      <c r="P402" s="105">
        <v>1</v>
      </c>
      <c r="Q402" s="105">
        <v>5</v>
      </c>
      <c r="R402" s="105">
        <v>3</v>
      </c>
      <c r="S402" s="105">
        <v>8</v>
      </c>
      <c r="T402" s="105">
        <v>1</v>
      </c>
      <c r="U402" s="105">
        <v>6</v>
      </c>
      <c r="V402" s="105">
        <v>9</v>
      </c>
      <c r="W402" s="105">
        <v>15</v>
      </c>
      <c r="X402" s="105">
        <v>1</v>
      </c>
      <c r="Y402" s="105">
        <v>0</v>
      </c>
      <c r="Z402" s="105">
        <v>0</v>
      </c>
      <c r="AA402" s="105">
        <v>0</v>
      </c>
      <c r="AB402" s="105">
        <v>0</v>
      </c>
      <c r="AC402" s="105">
        <v>0</v>
      </c>
      <c r="AD402" s="105">
        <v>0</v>
      </c>
      <c r="AE402" s="105">
        <v>0</v>
      </c>
      <c r="AF402" s="105">
        <v>0</v>
      </c>
      <c r="AG402" s="105">
        <v>16</v>
      </c>
      <c r="AH402" s="105">
        <v>16</v>
      </c>
      <c r="AI402" s="105">
        <v>32</v>
      </c>
      <c r="AJ402" s="105">
        <v>3</v>
      </c>
      <c r="AK402" s="105">
        <v>4</v>
      </c>
      <c r="AL402" s="105">
        <v>8</v>
      </c>
      <c r="AM402" s="105">
        <v>12</v>
      </c>
      <c r="AN402" s="105">
        <v>0</v>
      </c>
      <c r="AO402" s="105">
        <v>0</v>
      </c>
      <c r="AP402" s="105">
        <v>0</v>
      </c>
      <c r="AQ402" s="105">
        <v>1</v>
      </c>
      <c r="AR402" s="105">
        <v>2</v>
      </c>
      <c r="AS402" s="106">
        <v>3</v>
      </c>
    </row>
    <row r="403" spans="1:45" x14ac:dyDescent="0.25">
      <c r="A403" s="103" t="s">
        <v>323</v>
      </c>
      <c r="B403" s="104" t="s">
        <v>933</v>
      </c>
      <c r="C403" s="104" t="s">
        <v>934</v>
      </c>
      <c r="D403" s="104" t="s">
        <v>170</v>
      </c>
      <c r="E403" s="104" t="s">
        <v>615</v>
      </c>
      <c r="F403" s="104" t="s">
        <v>12</v>
      </c>
      <c r="G403" s="104" t="s">
        <v>398</v>
      </c>
      <c r="H403" s="104" t="s">
        <v>399</v>
      </c>
      <c r="I403" s="104" t="s">
        <v>65</v>
      </c>
      <c r="J403" s="105">
        <v>0</v>
      </c>
      <c r="K403" s="105">
        <v>6</v>
      </c>
      <c r="L403" s="105">
        <v>6</v>
      </c>
      <c r="M403" s="105">
        <v>0</v>
      </c>
      <c r="N403" s="105">
        <v>6</v>
      </c>
      <c r="O403" s="105">
        <v>6</v>
      </c>
      <c r="P403" s="105">
        <v>1</v>
      </c>
      <c r="Q403" s="105">
        <v>3</v>
      </c>
      <c r="R403" s="105">
        <v>2</v>
      </c>
      <c r="S403" s="105">
        <v>5</v>
      </c>
      <c r="T403" s="105">
        <v>2</v>
      </c>
      <c r="U403" s="105">
        <v>2</v>
      </c>
      <c r="V403" s="105">
        <v>5</v>
      </c>
      <c r="W403" s="105">
        <v>7</v>
      </c>
      <c r="X403" s="105">
        <v>3</v>
      </c>
      <c r="Y403" s="105">
        <v>0</v>
      </c>
      <c r="Z403" s="105">
        <v>0</v>
      </c>
      <c r="AA403" s="105">
        <v>0</v>
      </c>
      <c r="AB403" s="105">
        <v>0</v>
      </c>
      <c r="AC403" s="105">
        <v>0</v>
      </c>
      <c r="AD403" s="105">
        <v>0</v>
      </c>
      <c r="AE403" s="105">
        <v>0</v>
      </c>
      <c r="AF403" s="105">
        <v>0</v>
      </c>
      <c r="AG403" s="105">
        <v>5</v>
      </c>
      <c r="AH403" s="105">
        <v>13</v>
      </c>
      <c r="AI403" s="105">
        <v>18</v>
      </c>
      <c r="AJ403" s="105">
        <v>6</v>
      </c>
      <c r="AK403" s="105">
        <v>2</v>
      </c>
      <c r="AL403" s="105">
        <v>3</v>
      </c>
      <c r="AM403" s="105">
        <v>5</v>
      </c>
      <c r="AN403" s="105">
        <v>0</v>
      </c>
      <c r="AO403" s="105">
        <v>0</v>
      </c>
      <c r="AP403" s="105">
        <v>0</v>
      </c>
      <c r="AQ403" s="105">
        <v>2</v>
      </c>
      <c r="AR403" s="105">
        <v>0</v>
      </c>
      <c r="AS403" s="106">
        <v>2</v>
      </c>
    </row>
    <row r="404" spans="1:45" x14ac:dyDescent="0.25">
      <c r="A404" s="103" t="s">
        <v>209</v>
      </c>
      <c r="B404" s="104" t="s">
        <v>935</v>
      </c>
      <c r="C404" s="104" t="s">
        <v>936</v>
      </c>
      <c r="D404" s="104" t="s">
        <v>170</v>
      </c>
      <c r="E404" s="104" t="s">
        <v>615</v>
      </c>
      <c r="F404" s="104" t="s">
        <v>12</v>
      </c>
      <c r="G404" s="104" t="s">
        <v>398</v>
      </c>
      <c r="H404" s="104" t="s">
        <v>399</v>
      </c>
      <c r="I404" s="104" t="s">
        <v>65</v>
      </c>
      <c r="J404" s="105">
        <v>6</v>
      </c>
      <c r="K404" s="105">
        <v>4</v>
      </c>
      <c r="L404" s="105">
        <v>10</v>
      </c>
      <c r="M404" s="105">
        <v>6</v>
      </c>
      <c r="N404" s="105">
        <v>4</v>
      </c>
      <c r="O404" s="105">
        <v>10</v>
      </c>
      <c r="P404" s="105">
        <v>1</v>
      </c>
      <c r="Q404" s="105">
        <v>7</v>
      </c>
      <c r="R404" s="105">
        <v>5</v>
      </c>
      <c r="S404" s="105">
        <v>12</v>
      </c>
      <c r="T404" s="105">
        <v>1</v>
      </c>
      <c r="U404" s="105">
        <v>6</v>
      </c>
      <c r="V404" s="105">
        <v>4</v>
      </c>
      <c r="W404" s="105">
        <v>10</v>
      </c>
      <c r="X404" s="105">
        <v>1</v>
      </c>
      <c r="Y404" s="105">
        <v>0</v>
      </c>
      <c r="Z404" s="105">
        <v>0</v>
      </c>
      <c r="AA404" s="105">
        <v>0</v>
      </c>
      <c r="AB404" s="105">
        <v>0</v>
      </c>
      <c r="AC404" s="105">
        <v>0</v>
      </c>
      <c r="AD404" s="105">
        <v>0</v>
      </c>
      <c r="AE404" s="105">
        <v>0</v>
      </c>
      <c r="AF404" s="105">
        <v>0</v>
      </c>
      <c r="AG404" s="105">
        <v>19</v>
      </c>
      <c r="AH404" s="105">
        <v>13</v>
      </c>
      <c r="AI404" s="105">
        <v>32</v>
      </c>
      <c r="AJ404" s="105">
        <v>3</v>
      </c>
      <c r="AK404" s="105">
        <v>3</v>
      </c>
      <c r="AL404" s="105">
        <v>1</v>
      </c>
      <c r="AM404" s="105">
        <v>4</v>
      </c>
      <c r="AN404" s="105">
        <v>0</v>
      </c>
      <c r="AO404" s="105">
        <v>0</v>
      </c>
      <c r="AP404" s="105">
        <v>0</v>
      </c>
      <c r="AQ404" s="105">
        <v>2</v>
      </c>
      <c r="AR404" s="105">
        <v>1</v>
      </c>
      <c r="AS404" s="106">
        <v>3</v>
      </c>
    </row>
    <row r="405" spans="1:45" x14ac:dyDescent="0.25">
      <c r="A405" s="103" t="s">
        <v>209</v>
      </c>
      <c r="B405" s="104" t="s">
        <v>937</v>
      </c>
      <c r="C405" s="104" t="s">
        <v>938</v>
      </c>
      <c r="D405" s="104" t="s">
        <v>165</v>
      </c>
      <c r="E405" s="104" t="s">
        <v>615</v>
      </c>
      <c r="F405" s="104" t="s">
        <v>12</v>
      </c>
      <c r="G405" s="104" t="s">
        <v>398</v>
      </c>
      <c r="H405" s="104" t="s">
        <v>399</v>
      </c>
      <c r="I405" s="104" t="s">
        <v>65</v>
      </c>
      <c r="J405" s="105">
        <v>6</v>
      </c>
      <c r="K405" s="105">
        <v>6</v>
      </c>
      <c r="L405" s="105">
        <v>12</v>
      </c>
      <c r="M405" s="105">
        <v>6</v>
      </c>
      <c r="N405" s="105">
        <v>6</v>
      </c>
      <c r="O405" s="105">
        <v>12</v>
      </c>
      <c r="P405" s="105">
        <v>1</v>
      </c>
      <c r="Q405" s="105">
        <v>0</v>
      </c>
      <c r="R405" s="105">
        <v>0</v>
      </c>
      <c r="S405" s="105">
        <v>0</v>
      </c>
      <c r="T405" s="105">
        <v>0</v>
      </c>
      <c r="U405" s="105">
        <v>10</v>
      </c>
      <c r="V405" s="105">
        <v>4</v>
      </c>
      <c r="W405" s="105">
        <v>14</v>
      </c>
      <c r="X405" s="105">
        <v>1</v>
      </c>
      <c r="Y405" s="105">
        <v>0</v>
      </c>
      <c r="Z405" s="105">
        <v>0</v>
      </c>
      <c r="AA405" s="105">
        <v>0</v>
      </c>
      <c r="AB405" s="105">
        <v>0</v>
      </c>
      <c r="AC405" s="105">
        <v>0</v>
      </c>
      <c r="AD405" s="105">
        <v>0</v>
      </c>
      <c r="AE405" s="105">
        <v>0</v>
      </c>
      <c r="AF405" s="105">
        <v>0</v>
      </c>
      <c r="AG405" s="105">
        <v>16</v>
      </c>
      <c r="AH405" s="105">
        <v>10</v>
      </c>
      <c r="AI405" s="105">
        <v>26</v>
      </c>
      <c r="AJ405" s="105">
        <v>2</v>
      </c>
      <c r="AK405" s="105">
        <v>3</v>
      </c>
      <c r="AL405" s="105">
        <v>0</v>
      </c>
      <c r="AM405" s="105">
        <v>3</v>
      </c>
      <c r="AN405" s="105">
        <v>0</v>
      </c>
      <c r="AO405" s="105">
        <v>0</v>
      </c>
      <c r="AP405" s="105">
        <v>0</v>
      </c>
      <c r="AQ405" s="105">
        <v>1</v>
      </c>
      <c r="AR405" s="105">
        <v>2</v>
      </c>
      <c r="AS405" s="106">
        <v>3</v>
      </c>
    </row>
    <row r="406" spans="1:45" x14ac:dyDescent="0.25">
      <c r="A406" s="103" t="s">
        <v>209</v>
      </c>
      <c r="B406" s="104" t="s">
        <v>939</v>
      </c>
      <c r="C406" s="104" t="s">
        <v>940</v>
      </c>
      <c r="D406" s="104" t="s">
        <v>170</v>
      </c>
      <c r="E406" s="104" t="s">
        <v>615</v>
      </c>
      <c r="F406" s="104" t="s">
        <v>12</v>
      </c>
      <c r="G406" s="104" t="s">
        <v>398</v>
      </c>
      <c r="H406" s="104" t="s">
        <v>399</v>
      </c>
      <c r="I406" s="104" t="s">
        <v>65</v>
      </c>
      <c r="J406" s="105">
        <v>8</v>
      </c>
      <c r="K406" s="105">
        <v>10</v>
      </c>
      <c r="L406" s="105">
        <v>18</v>
      </c>
      <c r="M406" s="105">
        <v>8</v>
      </c>
      <c r="N406" s="105">
        <v>10</v>
      </c>
      <c r="O406" s="105">
        <v>18</v>
      </c>
      <c r="P406" s="105">
        <v>1</v>
      </c>
      <c r="Q406" s="105">
        <v>7</v>
      </c>
      <c r="R406" s="105">
        <v>4</v>
      </c>
      <c r="S406" s="105">
        <v>11</v>
      </c>
      <c r="T406" s="105">
        <v>1</v>
      </c>
      <c r="U406" s="105">
        <v>5</v>
      </c>
      <c r="V406" s="105">
        <v>3</v>
      </c>
      <c r="W406" s="105">
        <v>8</v>
      </c>
      <c r="X406" s="105">
        <v>1</v>
      </c>
      <c r="Y406" s="105">
        <v>0</v>
      </c>
      <c r="Z406" s="105">
        <v>0</v>
      </c>
      <c r="AA406" s="105">
        <v>0</v>
      </c>
      <c r="AB406" s="105">
        <v>0</v>
      </c>
      <c r="AC406" s="105">
        <v>0</v>
      </c>
      <c r="AD406" s="105">
        <v>0</v>
      </c>
      <c r="AE406" s="105">
        <v>0</v>
      </c>
      <c r="AF406" s="105">
        <v>0</v>
      </c>
      <c r="AG406" s="105">
        <v>20</v>
      </c>
      <c r="AH406" s="105">
        <v>17</v>
      </c>
      <c r="AI406" s="105">
        <v>37</v>
      </c>
      <c r="AJ406" s="105">
        <v>3</v>
      </c>
      <c r="AK406" s="105">
        <v>4</v>
      </c>
      <c r="AL406" s="105">
        <v>3</v>
      </c>
      <c r="AM406" s="105">
        <v>7</v>
      </c>
      <c r="AN406" s="105">
        <v>0</v>
      </c>
      <c r="AO406" s="105">
        <v>0</v>
      </c>
      <c r="AP406" s="105">
        <v>0</v>
      </c>
      <c r="AQ406" s="105">
        <v>1</v>
      </c>
      <c r="AR406" s="105">
        <v>2</v>
      </c>
      <c r="AS406" s="106">
        <v>3</v>
      </c>
    </row>
    <row r="407" spans="1:45" x14ac:dyDescent="0.25">
      <c r="A407" s="103" t="s">
        <v>293</v>
      </c>
      <c r="B407" s="104" t="s">
        <v>941</v>
      </c>
      <c r="C407" s="104" t="s">
        <v>942</v>
      </c>
      <c r="D407" s="104" t="s">
        <v>165</v>
      </c>
      <c r="E407" s="104" t="s">
        <v>615</v>
      </c>
      <c r="F407" s="104" t="s">
        <v>12</v>
      </c>
      <c r="G407" s="104" t="s">
        <v>398</v>
      </c>
      <c r="H407" s="104" t="s">
        <v>399</v>
      </c>
      <c r="I407" s="104" t="s">
        <v>65</v>
      </c>
      <c r="J407" s="105">
        <v>4</v>
      </c>
      <c r="K407" s="105">
        <v>6</v>
      </c>
      <c r="L407" s="105">
        <v>10</v>
      </c>
      <c r="M407" s="105">
        <v>4</v>
      </c>
      <c r="N407" s="105">
        <v>6</v>
      </c>
      <c r="O407" s="105">
        <v>10</v>
      </c>
      <c r="P407" s="105">
        <v>1</v>
      </c>
      <c r="Q407" s="105">
        <v>3</v>
      </c>
      <c r="R407" s="105">
        <v>5</v>
      </c>
      <c r="S407" s="105">
        <v>8</v>
      </c>
      <c r="T407" s="105">
        <v>1</v>
      </c>
      <c r="U407" s="105">
        <v>5</v>
      </c>
      <c r="V407" s="105">
        <v>5</v>
      </c>
      <c r="W407" s="105">
        <v>10</v>
      </c>
      <c r="X407" s="105">
        <v>1</v>
      </c>
      <c r="Y407" s="105">
        <v>0</v>
      </c>
      <c r="Z407" s="105">
        <v>0</v>
      </c>
      <c r="AA407" s="105">
        <v>0</v>
      </c>
      <c r="AB407" s="105">
        <v>0</v>
      </c>
      <c r="AC407" s="105">
        <v>0</v>
      </c>
      <c r="AD407" s="105">
        <v>0</v>
      </c>
      <c r="AE407" s="105">
        <v>0</v>
      </c>
      <c r="AF407" s="105">
        <v>0</v>
      </c>
      <c r="AG407" s="105">
        <v>12</v>
      </c>
      <c r="AH407" s="105">
        <v>16</v>
      </c>
      <c r="AI407" s="105">
        <v>28</v>
      </c>
      <c r="AJ407" s="105">
        <v>3</v>
      </c>
      <c r="AK407" s="105">
        <v>2</v>
      </c>
      <c r="AL407" s="105">
        <v>4</v>
      </c>
      <c r="AM407" s="105">
        <v>6</v>
      </c>
      <c r="AN407" s="105">
        <v>0</v>
      </c>
      <c r="AO407" s="105">
        <v>0</v>
      </c>
      <c r="AP407" s="105">
        <v>0</v>
      </c>
      <c r="AQ407" s="105">
        <v>1</v>
      </c>
      <c r="AR407" s="105">
        <v>2</v>
      </c>
      <c r="AS407" s="106">
        <v>3</v>
      </c>
    </row>
    <row r="408" spans="1:45" x14ac:dyDescent="0.25">
      <c r="A408" s="103" t="s">
        <v>181</v>
      </c>
      <c r="B408" s="104" t="s">
        <v>943</v>
      </c>
      <c r="C408" s="104" t="s">
        <v>944</v>
      </c>
      <c r="D408" s="104" t="s">
        <v>170</v>
      </c>
      <c r="E408" s="104" t="s">
        <v>615</v>
      </c>
      <c r="F408" s="104" t="s">
        <v>12</v>
      </c>
      <c r="G408" s="104" t="s">
        <v>398</v>
      </c>
      <c r="H408" s="104" t="s">
        <v>399</v>
      </c>
      <c r="I408" s="104" t="s">
        <v>65</v>
      </c>
      <c r="J408" s="105">
        <v>8</v>
      </c>
      <c r="K408" s="105">
        <v>8</v>
      </c>
      <c r="L408" s="105">
        <v>16</v>
      </c>
      <c r="M408" s="105">
        <v>8</v>
      </c>
      <c r="N408" s="105">
        <v>8</v>
      </c>
      <c r="O408" s="105">
        <v>16</v>
      </c>
      <c r="P408" s="105">
        <v>1</v>
      </c>
      <c r="Q408" s="105">
        <v>6</v>
      </c>
      <c r="R408" s="105">
        <v>2</v>
      </c>
      <c r="S408" s="105">
        <v>8</v>
      </c>
      <c r="T408" s="105">
        <v>1</v>
      </c>
      <c r="U408" s="105">
        <v>1</v>
      </c>
      <c r="V408" s="105">
        <v>7</v>
      </c>
      <c r="W408" s="105">
        <v>8</v>
      </c>
      <c r="X408" s="105">
        <v>1</v>
      </c>
      <c r="Y408" s="105">
        <v>0</v>
      </c>
      <c r="Z408" s="105">
        <v>0</v>
      </c>
      <c r="AA408" s="105">
        <v>0</v>
      </c>
      <c r="AB408" s="105">
        <v>0</v>
      </c>
      <c r="AC408" s="105">
        <v>0</v>
      </c>
      <c r="AD408" s="105">
        <v>0</v>
      </c>
      <c r="AE408" s="105">
        <v>0</v>
      </c>
      <c r="AF408" s="105">
        <v>0</v>
      </c>
      <c r="AG408" s="105">
        <v>15</v>
      </c>
      <c r="AH408" s="105">
        <v>17</v>
      </c>
      <c r="AI408" s="105">
        <v>32</v>
      </c>
      <c r="AJ408" s="105">
        <v>3</v>
      </c>
      <c r="AK408" s="105">
        <v>3</v>
      </c>
      <c r="AL408" s="105">
        <v>5</v>
      </c>
      <c r="AM408" s="105">
        <v>8</v>
      </c>
      <c r="AN408" s="105">
        <v>0</v>
      </c>
      <c r="AO408" s="105">
        <v>0</v>
      </c>
      <c r="AP408" s="105">
        <v>0</v>
      </c>
      <c r="AQ408" s="105">
        <v>0</v>
      </c>
      <c r="AR408" s="105">
        <v>3</v>
      </c>
      <c r="AS408" s="106">
        <v>3</v>
      </c>
    </row>
    <row r="409" spans="1:45" x14ac:dyDescent="0.25">
      <c r="A409" s="103" t="s">
        <v>454</v>
      </c>
      <c r="B409" s="104" t="s">
        <v>945</v>
      </c>
      <c r="C409" s="104" t="s">
        <v>946</v>
      </c>
      <c r="D409" s="104" t="s">
        <v>170</v>
      </c>
      <c r="E409" s="104" t="s">
        <v>615</v>
      </c>
      <c r="F409" s="104" t="s">
        <v>12</v>
      </c>
      <c r="G409" s="104" t="s">
        <v>398</v>
      </c>
      <c r="H409" s="104" t="s">
        <v>399</v>
      </c>
      <c r="I409" s="104" t="s">
        <v>65</v>
      </c>
      <c r="J409" s="105">
        <v>8</v>
      </c>
      <c r="K409" s="105">
        <v>5</v>
      </c>
      <c r="L409" s="105">
        <v>13</v>
      </c>
      <c r="M409" s="105">
        <v>8</v>
      </c>
      <c r="N409" s="105">
        <v>5</v>
      </c>
      <c r="O409" s="105">
        <v>13</v>
      </c>
      <c r="P409" s="105">
        <v>1</v>
      </c>
      <c r="Q409" s="105">
        <v>4</v>
      </c>
      <c r="R409" s="105">
        <v>5</v>
      </c>
      <c r="S409" s="105">
        <v>9</v>
      </c>
      <c r="T409" s="105">
        <v>1</v>
      </c>
      <c r="U409" s="105">
        <v>1</v>
      </c>
      <c r="V409" s="105">
        <v>2</v>
      </c>
      <c r="W409" s="105">
        <v>3</v>
      </c>
      <c r="X409" s="105">
        <v>1</v>
      </c>
      <c r="Y409" s="105">
        <v>0</v>
      </c>
      <c r="Z409" s="105">
        <v>0</v>
      </c>
      <c r="AA409" s="105">
        <v>0</v>
      </c>
      <c r="AB409" s="105">
        <v>0</v>
      </c>
      <c r="AC409" s="105">
        <v>0</v>
      </c>
      <c r="AD409" s="105">
        <v>0</v>
      </c>
      <c r="AE409" s="105">
        <v>0</v>
      </c>
      <c r="AF409" s="105">
        <v>0</v>
      </c>
      <c r="AG409" s="105">
        <v>13</v>
      </c>
      <c r="AH409" s="105">
        <v>12</v>
      </c>
      <c r="AI409" s="105">
        <v>25</v>
      </c>
      <c r="AJ409" s="105">
        <v>3</v>
      </c>
      <c r="AK409" s="105">
        <v>3</v>
      </c>
      <c r="AL409" s="105">
        <v>2</v>
      </c>
      <c r="AM409" s="105">
        <v>5</v>
      </c>
      <c r="AN409" s="105">
        <v>0</v>
      </c>
      <c r="AO409" s="105">
        <v>0</v>
      </c>
      <c r="AP409" s="105">
        <v>0</v>
      </c>
      <c r="AQ409" s="105">
        <v>1</v>
      </c>
      <c r="AR409" s="105">
        <v>2</v>
      </c>
      <c r="AS409" s="106">
        <v>3</v>
      </c>
    </row>
    <row r="410" spans="1:45" x14ac:dyDescent="0.25">
      <c r="A410" s="103" t="s">
        <v>454</v>
      </c>
      <c r="B410" s="104" t="s">
        <v>947</v>
      </c>
      <c r="C410" s="104" t="s">
        <v>948</v>
      </c>
      <c r="D410" s="104" t="s">
        <v>170</v>
      </c>
      <c r="E410" s="104" t="s">
        <v>615</v>
      </c>
      <c r="F410" s="104" t="s">
        <v>12</v>
      </c>
      <c r="G410" s="104" t="s">
        <v>398</v>
      </c>
      <c r="H410" s="104" t="s">
        <v>399</v>
      </c>
      <c r="I410" s="104" t="s">
        <v>65</v>
      </c>
      <c r="J410" s="105">
        <v>3</v>
      </c>
      <c r="K410" s="105">
        <v>6</v>
      </c>
      <c r="L410" s="105">
        <v>9</v>
      </c>
      <c r="M410" s="105">
        <v>3</v>
      </c>
      <c r="N410" s="105">
        <v>6</v>
      </c>
      <c r="O410" s="105">
        <v>9</v>
      </c>
      <c r="P410" s="105">
        <v>1</v>
      </c>
      <c r="Q410" s="105">
        <v>4</v>
      </c>
      <c r="R410" s="105">
        <v>4</v>
      </c>
      <c r="S410" s="105">
        <v>8</v>
      </c>
      <c r="T410" s="105">
        <v>1</v>
      </c>
      <c r="U410" s="105">
        <v>4</v>
      </c>
      <c r="V410" s="105">
        <v>1</v>
      </c>
      <c r="W410" s="105">
        <v>5</v>
      </c>
      <c r="X410" s="105">
        <v>1</v>
      </c>
      <c r="Y410" s="105">
        <v>0</v>
      </c>
      <c r="Z410" s="105">
        <v>0</v>
      </c>
      <c r="AA410" s="105">
        <v>0</v>
      </c>
      <c r="AB410" s="105">
        <v>0</v>
      </c>
      <c r="AC410" s="105">
        <v>0</v>
      </c>
      <c r="AD410" s="105">
        <v>0</v>
      </c>
      <c r="AE410" s="105">
        <v>0</v>
      </c>
      <c r="AF410" s="105">
        <v>0</v>
      </c>
      <c r="AG410" s="105">
        <v>11</v>
      </c>
      <c r="AH410" s="105">
        <v>11</v>
      </c>
      <c r="AI410" s="105">
        <v>22</v>
      </c>
      <c r="AJ410" s="105">
        <v>3</v>
      </c>
      <c r="AK410" s="105">
        <v>3</v>
      </c>
      <c r="AL410" s="105">
        <v>1</v>
      </c>
      <c r="AM410" s="105">
        <v>4</v>
      </c>
      <c r="AN410" s="105">
        <v>0</v>
      </c>
      <c r="AO410" s="105">
        <v>0</v>
      </c>
      <c r="AP410" s="105">
        <v>0</v>
      </c>
      <c r="AQ410" s="105">
        <v>2</v>
      </c>
      <c r="AR410" s="105">
        <v>1</v>
      </c>
      <c r="AS410" s="106">
        <v>3</v>
      </c>
    </row>
    <row r="411" spans="1:45" x14ac:dyDescent="0.25">
      <c r="A411" s="103" t="s">
        <v>454</v>
      </c>
      <c r="B411" s="104" t="s">
        <v>949</v>
      </c>
      <c r="C411" s="104" t="s">
        <v>950</v>
      </c>
      <c r="D411" s="104" t="s">
        <v>170</v>
      </c>
      <c r="E411" s="104" t="s">
        <v>615</v>
      </c>
      <c r="F411" s="104" t="s">
        <v>12</v>
      </c>
      <c r="G411" s="104" t="s">
        <v>398</v>
      </c>
      <c r="H411" s="104" t="s">
        <v>399</v>
      </c>
      <c r="I411" s="104" t="s">
        <v>65</v>
      </c>
      <c r="J411" s="105">
        <v>3</v>
      </c>
      <c r="K411" s="105">
        <v>2</v>
      </c>
      <c r="L411" s="105">
        <v>5</v>
      </c>
      <c r="M411" s="105">
        <v>3</v>
      </c>
      <c r="N411" s="105">
        <v>2</v>
      </c>
      <c r="O411" s="105">
        <v>5</v>
      </c>
      <c r="P411" s="105">
        <v>1</v>
      </c>
      <c r="Q411" s="105">
        <v>3</v>
      </c>
      <c r="R411" s="105">
        <v>1</v>
      </c>
      <c r="S411" s="105">
        <v>4</v>
      </c>
      <c r="T411" s="105">
        <v>1</v>
      </c>
      <c r="U411" s="105">
        <v>3</v>
      </c>
      <c r="V411" s="105">
        <v>1</v>
      </c>
      <c r="W411" s="105">
        <v>4</v>
      </c>
      <c r="X411" s="105">
        <v>1</v>
      </c>
      <c r="Y411" s="105">
        <v>0</v>
      </c>
      <c r="Z411" s="105">
        <v>0</v>
      </c>
      <c r="AA411" s="105">
        <v>0</v>
      </c>
      <c r="AB411" s="105">
        <v>0</v>
      </c>
      <c r="AC411" s="105">
        <v>0</v>
      </c>
      <c r="AD411" s="105">
        <v>0</v>
      </c>
      <c r="AE411" s="105">
        <v>0</v>
      </c>
      <c r="AF411" s="105">
        <v>0</v>
      </c>
      <c r="AG411" s="105">
        <v>9</v>
      </c>
      <c r="AH411" s="105">
        <v>4</v>
      </c>
      <c r="AI411" s="105">
        <v>13</v>
      </c>
      <c r="AJ411" s="105">
        <v>3</v>
      </c>
      <c r="AK411" s="105">
        <v>3</v>
      </c>
      <c r="AL411" s="105">
        <v>1</v>
      </c>
      <c r="AM411" s="105">
        <v>4</v>
      </c>
      <c r="AN411" s="105">
        <v>0</v>
      </c>
      <c r="AO411" s="105">
        <v>0</v>
      </c>
      <c r="AP411" s="105">
        <v>0</v>
      </c>
      <c r="AQ411" s="105">
        <v>2</v>
      </c>
      <c r="AR411" s="105">
        <v>1</v>
      </c>
      <c r="AS411" s="106">
        <v>3</v>
      </c>
    </row>
    <row r="412" spans="1:45" x14ac:dyDescent="0.25">
      <c r="A412" s="103" t="s">
        <v>593</v>
      </c>
      <c r="B412" s="104" t="s">
        <v>951</v>
      </c>
      <c r="C412" s="104" t="s">
        <v>952</v>
      </c>
      <c r="D412" s="104" t="s">
        <v>165</v>
      </c>
      <c r="E412" s="104" t="s">
        <v>615</v>
      </c>
      <c r="F412" s="104" t="s">
        <v>12</v>
      </c>
      <c r="G412" s="104" t="s">
        <v>398</v>
      </c>
      <c r="H412" s="104" t="s">
        <v>399</v>
      </c>
      <c r="I412" s="104" t="s">
        <v>65</v>
      </c>
      <c r="J412" s="105">
        <v>3</v>
      </c>
      <c r="K412" s="105">
        <v>5</v>
      </c>
      <c r="L412" s="105">
        <v>8</v>
      </c>
      <c r="M412" s="105">
        <v>3</v>
      </c>
      <c r="N412" s="105">
        <v>5</v>
      </c>
      <c r="O412" s="105">
        <v>8</v>
      </c>
      <c r="P412" s="105">
        <v>1</v>
      </c>
      <c r="Q412" s="105">
        <v>5</v>
      </c>
      <c r="R412" s="105">
        <v>2</v>
      </c>
      <c r="S412" s="105">
        <v>7</v>
      </c>
      <c r="T412" s="105">
        <v>1</v>
      </c>
      <c r="U412" s="105">
        <v>5</v>
      </c>
      <c r="V412" s="105">
        <v>1</v>
      </c>
      <c r="W412" s="105">
        <v>6</v>
      </c>
      <c r="X412" s="105">
        <v>1</v>
      </c>
      <c r="Y412" s="105">
        <v>0</v>
      </c>
      <c r="Z412" s="105">
        <v>0</v>
      </c>
      <c r="AA412" s="105">
        <v>0</v>
      </c>
      <c r="AB412" s="105">
        <v>0</v>
      </c>
      <c r="AC412" s="105">
        <v>0</v>
      </c>
      <c r="AD412" s="105">
        <v>0</v>
      </c>
      <c r="AE412" s="105">
        <v>0</v>
      </c>
      <c r="AF412" s="105">
        <v>0</v>
      </c>
      <c r="AG412" s="105">
        <v>13</v>
      </c>
      <c r="AH412" s="105">
        <v>8</v>
      </c>
      <c r="AI412" s="105">
        <v>21</v>
      </c>
      <c r="AJ412" s="105">
        <v>3</v>
      </c>
      <c r="AK412" s="105">
        <v>1</v>
      </c>
      <c r="AL412" s="105">
        <v>5</v>
      </c>
      <c r="AM412" s="105">
        <v>6</v>
      </c>
      <c r="AN412" s="105">
        <v>0</v>
      </c>
      <c r="AO412" s="105">
        <v>0</v>
      </c>
      <c r="AP412" s="105">
        <v>0</v>
      </c>
      <c r="AQ412" s="105">
        <v>1</v>
      </c>
      <c r="AR412" s="105">
        <v>2</v>
      </c>
      <c r="AS412" s="106">
        <v>3</v>
      </c>
    </row>
    <row r="413" spans="1:45" x14ac:dyDescent="0.25">
      <c r="A413" s="103" t="s">
        <v>190</v>
      </c>
      <c r="B413" s="104" t="s">
        <v>953</v>
      </c>
      <c r="C413" s="104" t="s">
        <v>954</v>
      </c>
      <c r="D413" s="104" t="s">
        <v>165</v>
      </c>
      <c r="E413" s="104" t="s">
        <v>615</v>
      </c>
      <c r="F413" s="104" t="s">
        <v>12</v>
      </c>
      <c r="G413" s="104" t="s">
        <v>398</v>
      </c>
      <c r="H413" s="104" t="s">
        <v>399</v>
      </c>
      <c r="I413" s="104" t="s">
        <v>65</v>
      </c>
      <c r="J413" s="105">
        <v>3</v>
      </c>
      <c r="K413" s="105">
        <v>10</v>
      </c>
      <c r="L413" s="105">
        <v>13</v>
      </c>
      <c r="M413" s="105">
        <v>3</v>
      </c>
      <c r="N413" s="105">
        <v>10</v>
      </c>
      <c r="O413" s="105">
        <v>13</v>
      </c>
      <c r="P413" s="105">
        <v>1</v>
      </c>
      <c r="Q413" s="105">
        <v>4</v>
      </c>
      <c r="R413" s="105">
        <v>9</v>
      </c>
      <c r="S413" s="105">
        <v>13</v>
      </c>
      <c r="T413" s="105">
        <v>1</v>
      </c>
      <c r="U413" s="105">
        <v>2</v>
      </c>
      <c r="V413" s="105">
        <v>5</v>
      </c>
      <c r="W413" s="105">
        <v>7</v>
      </c>
      <c r="X413" s="105">
        <v>1</v>
      </c>
      <c r="Y413" s="105">
        <v>0</v>
      </c>
      <c r="Z413" s="105">
        <v>0</v>
      </c>
      <c r="AA413" s="105">
        <v>0</v>
      </c>
      <c r="AB413" s="105">
        <v>0</v>
      </c>
      <c r="AC413" s="105">
        <v>0</v>
      </c>
      <c r="AD413" s="105">
        <v>0</v>
      </c>
      <c r="AE413" s="105">
        <v>0</v>
      </c>
      <c r="AF413" s="105">
        <v>0</v>
      </c>
      <c r="AG413" s="105">
        <v>9</v>
      </c>
      <c r="AH413" s="105">
        <v>24</v>
      </c>
      <c r="AI413" s="105">
        <v>33</v>
      </c>
      <c r="AJ413" s="105">
        <v>3</v>
      </c>
      <c r="AK413" s="105">
        <v>7</v>
      </c>
      <c r="AL413" s="105">
        <v>2</v>
      </c>
      <c r="AM413" s="105">
        <v>9</v>
      </c>
      <c r="AN413" s="105">
        <v>0</v>
      </c>
      <c r="AO413" s="105">
        <v>0</v>
      </c>
      <c r="AP413" s="105">
        <v>0</v>
      </c>
      <c r="AQ413" s="105">
        <v>2</v>
      </c>
      <c r="AR413" s="105">
        <v>1</v>
      </c>
      <c r="AS413" s="106">
        <v>3</v>
      </c>
    </row>
    <row r="414" spans="1:45" x14ac:dyDescent="0.25">
      <c r="A414" s="103" t="s">
        <v>190</v>
      </c>
      <c r="B414" s="104" t="s">
        <v>955</v>
      </c>
      <c r="C414" s="104" t="s">
        <v>956</v>
      </c>
      <c r="D414" s="104" t="s">
        <v>165</v>
      </c>
      <c r="E414" s="104" t="s">
        <v>615</v>
      </c>
      <c r="F414" s="104" t="s">
        <v>12</v>
      </c>
      <c r="G414" s="104" t="s">
        <v>398</v>
      </c>
      <c r="H414" s="104" t="s">
        <v>399</v>
      </c>
      <c r="I414" s="104" t="s">
        <v>65</v>
      </c>
      <c r="J414" s="105">
        <v>9</v>
      </c>
      <c r="K414" s="105">
        <v>4</v>
      </c>
      <c r="L414" s="105">
        <v>13</v>
      </c>
      <c r="M414" s="105">
        <v>9</v>
      </c>
      <c r="N414" s="105">
        <v>4</v>
      </c>
      <c r="O414" s="105">
        <v>13</v>
      </c>
      <c r="P414" s="105">
        <v>1</v>
      </c>
      <c r="Q414" s="105">
        <v>6</v>
      </c>
      <c r="R414" s="105">
        <v>5</v>
      </c>
      <c r="S414" s="105">
        <v>11</v>
      </c>
      <c r="T414" s="105">
        <v>1</v>
      </c>
      <c r="U414" s="105">
        <v>5</v>
      </c>
      <c r="V414" s="105">
        <v>8</v>
      </c>
      <c r="W414" s="105">
        <v>13</v>
      </c>
      <c r="X414" s="105">
        <v>1</v>
      </c>
      <c r="Y414" s="105">
        <v>0</v>
      </c>
      <c r="Z414" s="105">
        <v>0</v>
      </c>
      <c r="AA414" s="105">
        <v>0</v>
      </c>
      <c r="AB414" s="105">
        <v>0</v>
      </c>
      <c r="AC414" s="105">
        <v>0</v>
      </c>
      <c r="AD414" s="105">
        <v>0</v>
      </c>
      <c r="AE414" s="105">
        <v>0</v>
      </c>
      <c r="AF414" s="105">
        <v>0</v>
      </c>
      <c r="AG414" s="105">
        <v>20</v>
      </c>
      <c r="AH414" s="105">
        <v>17</v>
      </c>
      <c r="AI414" s="105">
        <v>37</v>
      </c>
      <c r="AJ414" s="105">
        <v>3</v>
      </c>
      <c r="AK414" s="105">
        <v>9</v>
      </c>
      <c r="AL414" s="105">
        <v>5</v>
      </c>
      <c r="AM414" s="105">
        <v>14</v>
      </c>
      <c r="AN414" s="105">
        <v>0</v>
      </c>
      <c r="AO414" s="105">
        <v>0</v>
      </c>
      <c r="AP414" s="105">
        <v>0</v>
      </c>
      <c r="AQ414" s="105">
        <v>0</v>
      </c>
      <c r="AR414" s="105">
        <v>3</v>
      </c>
      <c r="AS414" s="106">
        <v>3</v>
      </c>
    </row>
    <row r="415" spans="1:45" x14ac:dyDescent="0.25">
      <c r="A415" s="103" t="s">
        <v>190</v>
      </c>
      <c r="B415" s="104" t="s">
        <v>957</v>
      </c>
      <c r="C415" s="104" t="s">
        <v>958</v>
      </c>
      <c r="D415" s="104" t="s">
        <v>165</v>
      </c>
      <c r="E415" s="104" t="s">
        <v>615</v>
      </c>
      <c r="F415" s="104" t="s">
        <v>12</v>
      </c>
      <c r="G415" s="104" t="s">
        <v>398</v>
      </c>
      <c r="H415" s="104" t="s">
        <v>399</v>
      </c>
      <c r="I415" s="104" t="s">
        <v>65</v>
      </c>
      <c r="J415" s="105">
        <v>1</v>
      </c>
      <c r="K415" s="105">
        <v>5</v>
      </c>
      <c r="L415" s="105">
        <v>6</v>
      </c>
      <c r="M415" s="105">
        <v>1</v>
      </c>
      <c r="N415" s="105">
        <v>5</v>
      </c>
      <c r="O415" s="105">
        <v>6</v>
      </c>
      <c r="P415" s="105">
        <v>1</v>
      </c>
      <c r="Q415" s="105">
        <v>5</v>
      </c>
      <c r="R415" s="105">
        <v>1</v>
      </c>
      <c r="S415" s="105">
        <v>6</v>
      </c>
      <c r="T415" s="105">
        <v>1</v>
      </c>
      <c r="U415" s="105">
        <v>1</v>
      </c>
      <c r="V415" s="105">
        <v>5</v>
      </c>
      <c r="W415" s="105">
        <v>6</v>
      </c>
      <c r="X415" s="105">
        <v>1</v>
      </c>
      <c r="Y415" s="105">
        <v>0</v>
      </c>
      <c r="Z415" s="105">
        <v>0</v>
      </c>
      <c r="AA415" s="105">
        <v>0</v>
      </c>
      <c r="AB415" s="105">
        <v>0</v>
      </c>
      <c r="AC415" s="105">
        <v>0</v>
      </c>
      <c r="AD415" s="105">
        <v>0</v>
      </c>
      <c r="AE415" s="105">
        <v>0</v>
      </c>
      <c r="AF415" s="105">
        <v>0</v>
      </c>
      <c r="AG415" s="105">
        <v>7</v>
      </c>
      <c r="AH415" s="105">
        <v>11</v>
      </c>
      <c r="AI415" s="105">
        <v>18</v>
      </c>
      <c r="AJ415" s="105">
        <v>3</v>
      </c>
      <c r="AK415" s="105">
        <v>2</v>
      </c>
      <c r="AL415" s="105">
        <v>2</v>
      </c>
      <c r="AM415" s="105">
        <v>4</v>
      </c>
      <c r="AN415" s="105">
        <v>0</v>
      </c>
      <c r="AO415" s="105">
        <v>0</v>
      </c>
      <c r="AP415" s="105">
        <v>0</v>
      </c>
      <c r="AQ415" s="105">
        <v>2</v>
      </c>
      <c r="AR415" s="105">
        <v>1</v>
      </c>
      <c r="AS415" s="106">
        <v>3</v>
      </c>
    </row>
    <row r="416" spans="1:45" x14ac:dyDescent="0.25">
      <c r="A416" s="103" t="s">
        <v>190</v>
      </c>
      <c r="B416" s="104" t="s">
        <v>959</v>
      </c>
      <c r="C416" s="104" t="s">
        <v>960</v>
      </c>
      <c r="D416" s="104" t="s">
        <v>165</v>
      </c>
      <c r="E416" s="104" t="s">
        <v>615</v>
      </c>
      <c r="F416" s="104" t="s">
        <v>12</v>
      </c>
      <c r="G416" s="104" t="s">
        <v>398</v>
      </c>
      <c r="H416" s="104" t="s">
        <v>399</v>
      </c>
      <c r="I416" s="104" t="s">
        <v>65</v>
      </c>
      <c r="J416" s="105">
        <v>4</v>
      </c>
      <c r="K416" s="105">
        <v>3</v>
      </c>
      <c r="L416" s="105">
        <v>7</v>
      </c>
      <c r="M416" s="105">
        <v>5</v>
      </c>
      <c r="N416" s="105">
        <v>3</v>
      </c>
      <c r="O416" s="105">
        <v>8</v>
      </c>
      <c r="P416" s="105">
        <v>1</v>
      </c>
      <c r="Q416" s="105">
        <v>1</v>
      </c>
      <c r="R416" s="105">
        <v>4</v>
      </c>
      <c r="S416" s="105">
        <v>5</v>
      </c>
      <c r="T416" s="105">
        <v>1</v>
      </c>
      <c r="U416" s="105">
        <v>0</v>
      </c>
      <c r="V416" s="105">
        <v>4</v>
      </c>
      <c r="W416" s="105">
        <v>4</v>
      </c>
      <c r="X416" s="105">
        <v>1</v>
      </c>
      <c r="Y416" s="105">
        <v>0</v>
      </c>
      <c r="Z416" s="105">
        <v>0</v>
      </c>
      <c r="AA416" s="105">
        <v>0</v>
      </c>
      <c r="AB416" s="105">
        <v>0</v>
      </c>
      <c r="AC416" s="105">
        <v>0</v>
      </c>
      <c r="AD416" s="105">
        <v>0</v>
      </c>
      <c r="AE416" s="105">
        <v>0</v>
      </c>
      <c r="AF416" s="105">
        <v>0</v>
      </c>
      <c r="AG416" s="105">
        <v>6</v>
      </c>
      <c r="AH416" s="105">
        <v>11</v>
      </c>
      <c r="AI416" s="105">
        <v>17</v>
      </c>
      <c r="AJ416" s="105">
        <v>3</v>
      </c>
      <c r="AK416" s="105">
        <v>3</v>
      </c>
      <c r="AL416" s="105">
        <v>5</v>
      </c>
      <c r="AM416" s="105">
        <v>8</v>
      </c>
      <c r="AN416" s="105">
        <v>0</v>
      </c>
      <c r="AO416" s="105">
        <v>0</v>
      </c>
      <c r="AP416" s="105">
        <v>0</v>
      </c>
      <c r="AQ416" s="105">
        <v>1</v>
      </c>
      <c r="AR416" s="105">
        <v>2</v>
      </c>
      <c r="AS416" s="106">
        <v>3</v>
      </c>
    </row>
    <row r="417" spans="1:45" x14ac:dyDescent="0.25">
      <c r="A417" s="103" t="s">
        <v>190</v>
      </c>
      <c r="B417" s="104" t="s">
        <v>961</v>
      </c>
      <c r="C417" s="104" t="s">
        <v>962</v>
      </c>
      <c r="D417" s="104" t="s">
        <v>165</v>
      </c>
      <c r="E417" s="104" t="s">
        <v>615</v>
      </c>
      <c r="F417" s="104" t="s">
        <v>12</v>
      </c>
      <c r="G417" s="104" t="s">
        <v>398</v>
      </c>
      <c r="H417" s="104" t="s">
        <v>399</v>
      </c>
      <c r="I417" s="104" t="s">
        <v>65</v>
      </c>
      <c r="J417" s="105">
        <v>2</v>
      </c>
      <c r="K417" s="105">
        <v>2</v>
      </c>
      <c r="L417" s="105">
        <v>4</v>
      </c>
      <c r="M417" s="105">
        <v>2</v>
      </c>
      <c r="N417" s="105">
        <v>2</v>
      </c>
      <c r="O417" s="105">
        <v>4</v>
      </c>
      <c r="P417" s="105">
        <v>1</v>
      </c>
      <c r="Q417" s="105">
        <v>0</v>
      </c>
      <c r="R417" s="105">
        <v>0</v>
      </c>
      <c r="S417" s="105">
        <v>0</v>
      </c>
      <c r="T417" s="105">
        <v>0</v>
      </c>
      <c r="U417" s="105">
        <v>0</v>
      </c>
      <c r="V417" s="105">
        <v>0</v>
      </c>
      <c r="W417" s="105">
        <v>0</v>
      </c>
      <c r="X417" s="105">
        <v>0</v>
      </c>
      <c r="Y417" s="105">
        <v>0</v>
      </c>
      <c r="Z417" s="105">
        <v>0</v>
      </c>
      <c r="AA417" s="105">
        <v>0</v>
      </c>
      <c r="AB417" s="105">
        <v>0</v>
      </c>
      <c r="AC417" s="105">
        <v>0</v>
      </c>
      <c r="AD417" s="105">
        <v>0</v>
      </c>
      <c r="AE417" s="105">
        <v>0</v>
      </c>
      <c r="AF417" s="105">
        <v>0</v>
      </c>
      <c r="AG417" s="105">
        <v>2</v>
      </c>
      <c r="AH417" s="105">
        <v>2</v>
      </c>
      <c r="AI417" s="105">
        <v>4</v>
      </c>
      <c r="AJ417" s="105">
        <v>1</v>
      </c>
      <c r="AK417" s="105">
        <v>0</v>
      </c>
      <c r="AL417" s="105">
        <v>4</v>
      </c>
      <c r="AM417" s="105">
        <v>4</v>
      </c>
      <c r="AN417" s="105">
        <v>0</v>
      </c>
      <c r="AO417" s="105">
        <v>0</v>
      </c>
      <c r="AP417" s="105">
        <v>0</v>
      </c>
      <c r="AQ417" s="105">
        <v>3</v>
      </c>
      <c r="AR417" s="105">
        <v>0</v>
      </c>
      <c r="AS417" s="106">
        <v>3</v>
      </c>
    </row>
    <row r="418" spans="1:45" x14ac:dyDescent="0.25">
      <c r="A418" s="103" t="s">
        <v>348</v>
      </c>
      <c r="B418" s="104" t="s">
        <v>963</v>
      </c>
      <c r="C418" s="104" t="s">
        <v>964</v>
      </c>
      <c r="D418" s="104" t="s">
        <v>165</v>
      </c>
      <c r="E418" s="104" t="s">
        <v>615</v>
      </c>
      <c r="F418" s="104" t="s">
        <v>12</v>
      </c>
      <c r="G418" s="104" t="s">
        <v>398</v>
      </c>
      <c r="H418" s="104" t="s">
        <v>399</v>
      </c>
      <c r="I418" s="104" t="s">
        <v>65</v>
      </c>
      <c r="J418" s="105">
        <v>6</v>
      </c>
      <c r="K418" s="105">
        <v>4</v>
      </c>
      <c r="L418" s="105">
        <v>10</v>
      </c>
      <c r="M418" s="105">
        <v>6</v>
      </c>
      <c r="N418" s="105">
        <v>4</v>
      </c>
      <c r="O418" s="105">
        <v>10</v>
      </c>
      <c r="P418" s="105">
        <v>1</v>
      </c>
      <c r="Q418" s="105">
        <v>3</v>
      </c>
      <c r="R418" s="105">
        <v>2</v>
      </c>
      <c r="S418" s="105">
        <v>5</v>
      </c>
      <c r="T418" s="105">
        <v>1</v>
      </c>
      <c r="U418" s="105">
        <v>1</v>
      </c>
      <c r="V418" s="105">
        <v>4</v>
      </c>
      <c r="W418" s="105">
        <v>5</v>
      </c>
      <c r="X418" s="105">
        <v>1</v>
      </c>
      <c r="Y418" s="105">
        <v>0</v>
      </c>
      <c r="Z418" s="105">
        <v>0</v>
      </c>
      <c r="AA418" s="105">
        <v>0</v>
      </c>
      <c r="AB418" s="105">
        <v>0</v>
      </c>
      <c r="AC418" s="105">
        <v>0</v>
      </c>
      <c r="AD418" s="105">
        <v>0</v>
      </c>
      <c r="AE418" s="105">
        <v>0</v>
      </c>
      <c r="AF418" s="105">
        <v>0</v>
      </c>
      <c r="AG418" s="105">
        <v>10</v>
      </c>
      <c r="AH418" s="105">
        <v>10</v>
      </c>
      <c r="AI418" s="105">
        <v>20</v>
      </c>
      <c r="AJ418" s="105">
        <v>3</v>
      </c>
      <c r="AK418" s="105">
        <v>0</v>
      </c>
      <c r="AL418" s="105">
        <v>4</v>
      </c>
      <c r="AM418" s="105">
        <v>4</v>
      </c>
      <c r="AN418" s="105">
        <v>0</v>
      </c>
      <c r="AO418" s="105">
        <v>0</v>
      </c>
      <c r="AP418" s="105">
        <v>0</v>
      </c>
      <c r="AQ418" s="105">
        <v>2</v>
      </c>
      <c r="AR418" s="105">
        <v>1</v>
      </c>
      <c r="AS418" s="106">
        <v>3</v>
      </c>
    </row>
    <row r="419" spans="1:45" x14ac:dyDescent="0.25">
      <c r="A419" s="103" t="s">
        <v>299</v>
      </c>
      <c r="B419" s="104" t="s">
        <v>965</v>
      </c>
      <c r="C419" s="104" t="s">
        <v>966</v>
      </c>
      <c r="D419" s="104" t="s">
        <v>170</v>
      </c>
      <c r="E419" s="104" t="s">
        <v>615</v>
      </c>
      <c r="F419" s="104" t="s">
        <v>12</v>
      </c>
      <c r="G419" s="104" t="s">
        <v>398</v>
      </c>
      <c r="H419" s="104" t="s">
        <v>399</v>
      </c>
      <c r="I419" s="104" t="s">
        <v>65</v>
      </c>
      <c r="J419" s="105">
        <v>4</v>
      </c>
      <c r="K419" s="105">
        <v>4</v>
      </c>
      <c r="L419" s="105">
        <v>8</v>
      </c>
      <c r="M419" s="105">
        <v>4</v>
      </c>
      <c r="N419" s="105">
        <v>4</v>
      </c>
      <c r="O419" s="105">
        <v>8</v>
      </c>
      <c r="P419" s="105">
        <v>1</v>
      </c>
      <c r="Q419" s="105">
        <v>0</v>
      </c>
      <c r="R419" s="105">
        <v>0</v>
      </c>
      <c r="S419" s="105">
        <v>0</v>
      </c>
      <c r="T419" s="105">
        <v>0</v>
      </c>
      <c r="U419" s="105">
        <v>0</v>
      </c>
      <c r="V419" s="105">
        <v>0</v>
      </c>
      <c r="W419" s="105">
        <v>0</v>
      </c>
      <c r="X419" s="105">
        <v>0</v>
      </c>
      <c r="Y419" s="105">
        <v>0</v>
      </c>
      <c r="Z419" s="105">
        <v>0</v>
      </c>
      <c r="AA419" s="105">
        <v>0</v>
      </c>
      <c r="AB419" s="105">
        <v>0</v>
      </c>
      <c r="AC419" s="105">
        <v>0</v>
      </c>
      <c r="AD419" s="105">
        <v>0</v>
      </c>
      <c r="AE419" s="105">
        <v>0</v>
      </c>
      <c r="AF419" s="105">
        <v>0</v>
      </c>
      <c r="AG419" s="105">
        <v>4</v>
      </c>
      <c r="AH419" s="105">
        <v>4</v>
      </c>
      <c r="AI419" s="105">
        <v>8</v>
      </c>
      <c r="AJ419" s="105">
        <v>1</v>
      </c>
      <c r="AK419" s="105">
        <v>4</v>
      </c>
      <c r="AL419" s="105">
        <v>2</v>
      </c>
      <c r="AM419" s="105">
        <v>6</v>
      </c>
      <c r="AN419" s="105">
        <v>0</v>
      </c>
      <c r="AO419" s="105">
        <v>0</v>
      </c>
      <c r="AP419" s="105">
        <v>0</v>
      </c>
      <c r="AQ419" s="105">
        <v>0</v>
      </c>
      <c r="AR419" s="105">
        <v>3</v>
      </c>
      <c r="AS419" s="106">
        <v>3</v>
      </c>
    </row>
    <row r="420" spans="1:45" x14ac:dyDescent="0.25">
      <c r="A420" s="103" t="s">
        <v>299</v>
      </c>
      <c r="B420" s="104" t="s">
        <v>967</v>
      </c>
      <c r="C420" s="104" t="s">
        <v>968</v>
      </c>
      <c r="D420" s="104" t="s">
        <v>170</v>
      </c>
      <c r="E420" s="104" t="s">
        <v>615</v>
      </c>
      <c r="F420" s="104" t="s">
        <v>12</v>
      </c>
      <c r="G420" s="104" t="s">
        <v>398</v>
      </c>
      <c r="H420" s="104" t="s">
        <v>399</v>
      </c>
      <c r="I420" s="104" t="s">
        <v>65</v>
      </c>
      <c r="J420" s="105">
        <v>3</v>
      </c>
      <c r="K420" s="105">
        <v>3</v>
      </c>
      <c r="L420" s="105">
        <v>6</v>
      </c>
      <c r="M420" s="105">
        <v>3</v>
      </c>
      <c r="N420" s="105">
        <v>3</v>
      </c>
      <c r="O420" s="105">
        <v>6</v>
      </c>
      <c r="P420" s="105">
        <v>1</v>
      </c>
      <c r="Q420" s="105">
        <v>3</v>
      </c>
      <c r="R420" s="105">
        <v>4</v>
      </c>
      <c r="S420" s="105">
        <v>7</v>
      </c>
      <c r="T420" s="105">
        <v>1</v>
      </c>
      <c r="U420" s="105">
        <v>2</v>
      </c>
      <c r="V420" s="105">
        <v>3</v>
      </c>
      <c r="W420" s="105">
        <v>5</v>
      </c>
      <c r="X420" s="105">
        <v>1</v>
      </c>
      <c r="Y420" s="105">
        <v>0</v>
      </c>
      <c r="Z420" s="105">
        <v>0</v>
      </c>
      <c r="AA420" s="105">
        <v>0</v>
      </c>
      <c r="AB420" s="105">
        <v>0</v>
      </c>
      <c r="AC420" s="105">
        <v>0</v>
      </c>
      <c r="AD420" s="105">
        <v>0</v>
      </c>
      <c r="AE420" s="105">
        <v>0</v>
      </c>
      <c r="AF420" s="105">
        <v>0</v>
      </c>
      <c r="AG420" s="105">
        <v>8</v>
      </c>
      <c r="AH420" s="105">
        <v>10</v>
      </c>
      <c r="AI420" s="105">
        <v>18</v>
      </c>
      <c r="AJ420" s="105">
        <v>3</v>
      </c>
      <c r="AK420" s="105">
        <v>0</v>
      </c>
      <c r="AL420" s="105">
        <v>3</v>
      </c>
      <c r="AM420" s="105">
        <v>3</v>
      </c>
      <c r="AN420" s="105">
        <v>0</v>
      </c>
      <c r="AO420" s="105">
        <v>0</v>
      </c>
      <c r="AP420" s="105">
        <v>0</v>
      </c>
      <c r="AQ420" s="105">
        <v>1</v>
      </c>
      <c r="AR420" s="105">
        <v>2</v>
      </c>
      <c r="AS420" s="106">
        <v>3</v>
      </c>
    </row>
    <row r="421" spans="1:45" x14ac:dyDescent="0.25">
      <c r="A421" s="103" t="s">
        <v>299</v>
      </c>
      <c r="B421" s="104" t="s">
        <v>969</v>
      </c>
      <c r="C421" s="104" t="s">
        <v>970</v>
      </c>
      <c r="D421" s="104" t="s">
        <v>170</v>
      </c>
      <c r="E421" s="104" t="s">
        <v>615</v>
      </c>
      <c r="F421" s="104" t="s">
        <v>12</v>
      </c>
      <c r="G421" s="104" t="s">
        <v>398</v>
      </c>
      <c r="H421" s="104" t="s">
        <v>399</v>
      </c>
      <c r="I421" s="104" t="s">
        <v>65</v>
      </c>
      <c r="J421" s="105">
        <v>5</v>
      </c>
      <c r="K421" s="105">
        <v>14</v>
      </c>
      <c r="L421" s="105">
        <v>19</v>
      </c>
      <c r="M421" s="105">
        <v>5</v>
      </c>
      <c r="N421" s="105">
        <v>14</v>
      </c>
      <c r="O421" s="105">
        <v>19</v>
      </c>
      <c r="P421" s="105">
        <v>1</v>
      </c>
      <c r="Q421" s="105">
        <v>1</v>
      </c>
      <c r="R421" s="105">
        <v>9</v>
      </c>
      <c r="S421" s="105">
        <v>10</v>
      </c>
      <c r="T421" s="105">
        <v>1</v>
      </c>
      <c r="U421" s="105">
        <v>5</v>
      </c>
      <c r="V421" s="105">
        <v>5</v>
      </c>
      <c r="W421" s="105">
        <v>10</v>
      </c>
      <c r="X421" s="105">
        <v>1</v>
      </c>
      <c r="Y421" s="105">
        <v>0</v>
      </c>
      <c r="Z421" s="105">
        <v>0</v>
      </c>
      <c r="AA421" s="105">
        <v>0</v>
      </c>
      <c r="AB421" s="105">
        <v>0</v>
      </c>
      <c r="AC421" s="105">
        <v>0</v>
      </c>
      <c r="AD421" s="105">
        <v>0</v>
      </c>
      <c r="AE421" s="105">
        <v>0</v>
      </c>
      <c r="AF421" s="105">
        <v>0</v>
      </c>
      <c r="AG421" s="105">
        <v>11</v>
      </c>
      <c r="AH421" s="105">
        <v>28</v>
      </c>
      <c r="AI421" s="105">
        <v>39</v>
      </c>
      <c r="AJ421" s="105">
        <v>3</v>
      </c>
      <c r="AK421" s="105">
        <v>2</v>
      </c>
      <c r="AL421" s="105">
        <v>2</v>
      </c>
      <c r="AM421" s="105">
        <v>4</v>
      </c>
      <c r="AN421" s="105">
        <v>0</v>
      </c>
      <c r="AO421" s="105">
        <v>0</v>
      </c>
      <c r="AP421" s="105">
        <v>0</v>
      </c>
      <c r="AQ421" s="105">
        <v>2</v>
      </c>
      <c r="AR421" s="105">
        <v>1</v>
      </c>
      <c r="AS421" s="106">
        <v>3</v>
      </c>
    </row>
    <row r="422" spans="1:45" x14ac:dyDescent="0.25">
      <c r="A422" s="103" t="s">
        <v>299</v>
      </c>
      <c r="B422" s="104" t="s">
        <v>971</v>
      </c>
      <c r="C422" s="104" t="s">
        <v>972</v>
      </c>
      <c r="D422" s="104" t="s">
        <v>165</v>
      </c>
      <c r="E422" s="104" t="s">
        <v>615</v>
      </c>
      <c r="F422" s="104" t="s">
        <v>12</v>
      </c>
      <c r="G422" s="104" t="s">
        <v>398</v>
      </c>
      <c r="H422" s="104" t="s">
        <v>399</v>
      </c>
      <c r="I422" s="104" t="s">
        <v>65</v>
      </c>
      <c r="J422" s="105">
        <v>3</v>
      </c>
      <c r="K422" s="105">
        <v>3</v>
      </c>
      <c r="L422" s="105">
        <v>6</v>
      </c>
      <c r="M422" s="105">
        <v>3</v>
      </c>
      <c r="N422" s="105">
        <v>3</v>
      </c>
      <c r="O422" s="105">
        <v>6</v>
      </c>
      <c r="P422" s="105">
        <v>1</v>
      </c>
      <c r="Q422" s="105">
        <v>4</v>
      </c>
      <c r="R422" s="105">
        <v>4</v>
      </c>
      <c r="S422" s="105">
        <v>8</v>
      </c>
      <c r="T422" s="105">
        <v>1</v>
      </c>
      <c r="U422" s="105">
        <v>3</v>
      </c>
      <c r="V422" s="105">
        <v>2</v>
      </c>
      <c r="W422" s="105">
        <v>5</v>
      </c>
      <c r="X422" s="105">
        <v>1</v>
      </c>
      <c r="Y422" s="105">
        <v>0</v>
      </c>
      <c r="Z422" s="105">
        <v>0</v>
      </c>
      <c r="AA422" s="105">
        <v>0</v>
      </c>
      <c r="AB422" s="105">
        <v>0</v>
      </c>
      <c r="AC422" s="105">
        <v>0</v>
      </c>
      <c r="AD422" s="105">
        <v>0</v>
      </c>
      <c r="AE422" s="105">
        <v>0</v>
      </c>
      <c r="AF422" s="105">
        <v>0</v>
      </c>
      <c r="AG422" s="105">
        <v>10</v>
      </c>
      <c r="AH422" s="105">
        <v>9</v>
      </c>
      <c r="AI422" s="105">
        <v>19</v>
      </c>
      <c r="AJ422" s="105">
        <v>3</v>
      </c>
      <c r="AK422" s="105">
        <v>1</v>
      </c>
      <c r="AL422" s="105">
        <v>4</v>
      </c>
      <c r="AM422" s="105">
        <v>5</v>
      </c>
      <c r="AN422" s="105">
        <v>0</v>
      </c>
      <c r="AO422" s="105">
        <v>0</v>
      </c>
      <c r="AP422" s="105">
        <v>0</v>
      </c>
      <c r="AQ422" s="105">
        <v>0</v>
      </c>
      <c r="AR422" s="105">
        <v>3</v>
      </c>
      <c r="AS422" s="106">
        <v>3</v>
      </c>
    </row>
    <row r="423" spans="1:45" x14ac:dyDescent="0.25">
      <c r="A423" s="103" t="s">
        <v>299</v>
      </c>
      <c r="B423" s="104" t="s">
        <v>973</v>
      </c>
      <c r="C423" s="104" t="s">
        <v>974</v>
      </c>
      <c r="D423" s="104" t="s">
        <v>170</v>
      </c>
      <c r="E423" s="104" t="s">
        <v>615</v>
      </c>
      <c r="F423" s="104" t="s">
        <v>12</v>
      </c>
      <c r="G423" s="104" t="s">
        <v>398</v>
      </c>
      <c r="H423" s="104" t="s">
        <v>399</v>
      </c>
      <c r="I423" s="104" t="s">
        <v>65</v>
      </c>
      <c r="J423" s="105">
        <v>15</v>
      </c>
      <c r="K423" s="105">
        <v>22</v>
      </c>
      <c r="L423" s="105">
        <v>37</v>
      </c>
      <c r="M423" s="105">
        <v>15</v>
      </c>
      <c r="N423" s="105">
        <v>22</v>
      </c>
      <c r="O423" s="105">
        <v>37</v>
      </c>
      <c r="P423" s="105">
        <v>1</v>
      </c>
      <c r="Q423" s="105">
        <v>12</v>
      </c>
      <c r="R423" s="105">
        <v>13</v>
      </c>
      <c r="S423" s="105">
        <v>25</v>
      </c>
      <c r="T423" s="105">
        <v>1</v>
      </c>
      <c r="U423" s="105">
        <v>14</v>
      </c>
      <c r="V423" s="105">
        <v>5</v>
      </c>
      <c r="W423" s="105">
        <v>19</v>
      </c>
      <c r="X423" s="105">
        <v>1</v>
      </c>
      <c r="Y423" s="105">
        <v>0</v>
      </c>
      <c r="Z423" s="105">
        <v>0</v>
      </c>
      <c r="AA423" s="105">
        <v>0</v>
      </c>
      <c r="AB423" s="105">
        <v>0</v>
      </c>
      <c r="AC423" s="105">
        <v>0</v>
      </c>
      <c r="AD423" s="105">
        <v>0</v>
      </c>
      <c r="AE423" s="105">
        <v>0</v>
      </c>
      <c r="AF423" s="105">
        <v>0</v>
      </c>
      <c r="AG423" s="105">
        <v>41</v>
      </c>
      <c r="AH423" s="105">
        <v>40</v>
      </c>
      <c r="AI423" s="105">
        <v>81</v>
      </c>
      <c r="AJ423" s="105">
        <v>3</v>
      </c>
      <c r="AK423" s="105">
        <v>9</v>
      </c>
      <c r="AL423" s="105">
        <v>7</v>
      </c>
      <c r="AM423" s="105">
        <v>16</v>
      </c>
      <c r="AN423" s="105">
        <v>0</v>
      </c>
      <c r="AO423" s="105">
        <v>0</v>
      </c>
      <c r="AP423" s="105">
        <v>0</v>
      </c>
      <c r="AQ423" s="105">
        <v>0</v>
      </c>
      <c r="AR423" s="105">
        <v>3</v>
      </c>
      <c r="AS423" s="106">
        <v>3</v>
      </c>
    </row>
    <row r="424" spans="1:45" x14ac:dyDescent="0.25">
      <c r="A424" s="103" t="s">
        <v>519</v>
      </c>
      <c r="B424" s="104" t="s">
        <v>975</v>
      </c>
      <c r="C424" s="104" t="s">
        <v>976</v>
      </c>
      <c r="D424" s="104" t="s">
        <v>170</v>
      </c>
      <c r="E424" s="104" t="s">
        <v>615</v>
      </c>
      <c r="F424" s="104" t="s">
        <v>12</v>
      </c>
      <c r="G424" s="104" t="s">
        <v>398</v>
      </c>
      <c r="H424" s="104" t="s">
        <v>399</v>
      </c>
      <c r="I424" s="104" t="s">
        <v>65</v>
      </c>
      <c r="J424" s="105">
        <v>26</v>
      </c>
      <c r="K424" s="105">
        <v>14</v>
      </c>
      <c r="L424" s="105">
        <v>40</v>
      </c>
      <c r="M424" s="105">
        <v>26</v>
      </c>
      <c r="N424" s="105">
        <v>14</v>
      </c>
      <c r="O424" s="105">
        <v>40</v>
      </c>
      <c r="P424" s="105">
        <v>1</v>
      </c>
      <c r="Q424" s="105">
        <v>16</v>
      </c>
      <c r="R424" s="105">
        <v>15</v>
      </c>
      <c r="S424" s="105">
        <v>31</v>
      </c>
      <c r="T424" s="105">
        <v>1</v>
      </c>
      <c r="U424" s="105">
        <v>0</v>
      </c>
      <c r="V424" s="105">
        <v>6</v>
      </c>
      <c r="W424" s="105">
        <v>6</v>
      </c>
      <c r="X424" s="105">
        <v>1</v>
      </c>
      <c r="Y424" s="105">
        <v>0</v>
      </c>
      <c r="Z424" s="105">
        <v>0</v>
      </c>
      <c r="AA424" s="105">
        <v>0</v>
      </c>
      <c r="AB424" s="105">
        <v>0</v>
      </c>
      <c r="AC424" s="105">
        <v>0</v>
      </c>
      <c r="AD424" s="105">
        <v>0</v>
      </c>
      <c r="AE424" s="105">
        <v>0</v>
      </c>
      <c r="AF424" s="105">
        <v>0</v>
      </c>
      <c r="AG424" s="105">
        <v>42</v>
      </c>
      <c r="AH424" s="105">
        <v>35</v>
      </c>
      <c r="AI424" s="105">
        <v>77</v>
      </c>
      <c r="AJ424" s="105">
        <v>3</v>
      </c>
      <c r="AK424" s="105">
        <v>0</v>
      </c>
      <c r="AL424" s="105">
        <v>2</v>
      </c>
      <c r="AM424" s="105">
        <v>2</v>
      </c>
      <c r="AN424" s="105">
        <v>0</v>
      </c>
      <c r="AO424" s="105">
        <v>0</v>
      </c>
      <c r="AP424" s="105">
        <v>0</v>
      </c>
      <c r="AQ424" s="105">
        <v>2</v>
      </c>
      <c r="AR424" s="105">
        <v>1</v>
      </c>
      <c r="AS424" s="106">
        <v>3</v>
      </c>
    </row>
    <row r="425" spans="1:45" x14ac:dyDescent="0.25">
      <c r="A425" s="103" t="s">
        <v>320</v>
      </c>
      <c r="B425" s="104" t="s">
        <v>977</v>
      </c>
      <c r="C425" s="104" t="s">
        <v>978</v>
      </c>
      <c r="D425" s="104" t="s">
        <v>170</v>
      </c>
      <c r="E425" s="104" t="s">
        <v>615</v>
      </c>
      <c r="F425" s="104" t="s">
        <v>12</v>
      </c>
      <c r="G425" s="104" t="s">
        <v>398</v>
      </c>
      <c r="H425" s="104" t="s">
        <v>399</v>
      </c>
      <c r="I425" s="104" t="s">
        <v>65</v>
      </c>
      <c r="J425" s="105">
        <v>11</v>
      </c>
      <c r="K425" s="105">
        <v>13</v>
      </c>
      <c r="L425" s="105">
        <v>24</v>
      </c>
      <c r="M425" s="105">
        <v>11</v>
      </c>
      <c r="N425" s="105">
        <v>13</v>
      </c>
      <c r="O425" s="105">
        <v>24</v>
      </c>
      <c r="P425" s="105">
        <v>1</v>
      </c>
      <c r="Q425" s="105">
        <v>3</v>
      </c>
      <c r="R425" s="105">
        <v>6</v>
      </c>
      <c r="S425" s="105">
        <v>9</v>
      </c>
      <c r="T425" s="105">
        <v>1</v>
      </c>
      <c r="U425" s="105">
        <v>4</v>
      </c>
      <c r="V425" s="105">
        <v>3</v>
      </c>
      <c r="W425" s="105">
        <v>7</v>
      </c>
      <c r="X425" s="105">
        <v>1</v>
      </c>
      <c r="Y425" s="105">
        <v>0</v>
      </c>
      <c r="Z425" s="105">
        <v>0</v>
      </c>
      <c r="AA425" s="105">
        <v>0</v>
      </c>
      <c r="AB425" s="105">
        <v>0</v>
      </c>
      <c r="AC425" s="105">
        <v>0</v>
      </c>
      <c r="AD425" s="105">
        <v>0</v>
      </c>
      <c r="AE425" s="105">
        <v>0</v>
      </c>
      <c r="AF425" s="105">
        <v>0</v>
      </c>
      <c r="AG425" s="105">
        <v>18</v>
      </c>
      <c r="AH425" s="105">
        <v>22</v>
      </c>
      <c r="AI425" s="105">
        <v>40</v>
      </c>
      <c r="AJ425" s="105">
        <v>3</v>
      </c>
      <c r="AK425" s="105">
        <v>0</v>
      </c>
      <c r="AL425" s="105">
        <v>8</v>
      </c>
      <c r="AM425" s="105">
        <v>8</v>
      </c>
      <c r="AN425" s="105">
        <v>0</v>
      </c>
      <c r="AO425" s="105">
        <v>0</v>
      </c>
      <c r="AP425" s="105">
        <v>0</v>
      </c>
      <c r="AQ425" s="105">
        <v>2</v>
      </c>
      <c r="AR425" s="105">
        <v>1</v>
      </c>
      <c r="AS425" s="106">
        <v>3</v>
      </c>
    </row>
    <row r="426" spans="1:45" x14ac:dyDescent="0.25">
      <c r="A426" s="103" t="s">
        <v>320</v>
      </c>
      <c r="B426" s="104" t="s">
        <v>979</v>
      </c>
      <c r="C426" s="104" t="s">
        <v>980</v>
      </c>
      <c r="D426" s="104" t="s">
        <v>165</v>
      </c>
      <c r="E426" s="104" t="s">
        <v>615</v>
      </c>
      <c r="F426" s="104" t="s">
        <v>12</v>
      </c>
      <c r="G426" s="104" t="s">
        <v>398</v>
      </c>
      <c r="H426" s="104" t="s">
        <v>399</v>
      </c>
      <c r="I426" s="104" t="s">
        <v>65</v>
      </c>
      <c r="J426" s="105">
        <v>4</v>
      </c>
      <c r="K426" s="105">
        <v>2</v>
      </c>
      <c r="L426" s="105">
        <v>6</v>
      </c>
      <c r="M426" s="105">
        <v>4</v>
      </c>
      <c r="N426" s="105">
        <v>2</v>
      </c>
      <c r="O426" s="105">
        <v>6</v>
      </c>
      <c r="P426" s="105">
        <v>1</v>
      </c>
      <c r="Q426" s="105">
        <v>4</v>
      </c>
      <c r="R426" s="105">
        <v>3</v>
      </c>
      <c r="S426" s="105">
        <v>7</v>
      </c>
      <c r="T426" s="105">
        <v>1</v>
      </c>
      <c r="U426" s="105">
        <v>6</v>
      </c>
      <c r="V426" s="105">
        <v>6</v>
      </c>
      <c r="W426" s="105">
        <v>12</v>
      </c>
      <c r="X426" s="105">
        <v>1</v>
      </c>
      <c r="Y426" s="105">
        <v>0</v>
      </c>
      <c r="Z426" s="105">
        <v>0</v>
      </c>
      <c r="AA426" s="105">
        <v>0</v>
      </c>
      <c r="AB426" s="105">
        <v>0</v>
      </c>
      <c r="AC426" s="105">
        <v>0</v>
      </c>
      <c r="AD426" s="105">
        <v>0</v>
      </c>
      <c r="AE426" s="105">
        <v>0</v>
      </c>
      <c r="AF426" s="105">
        <v>0</v>
      </c>
      <c r="AG426" s="105">
        <v>14</v>
      </c>
      <c r="AH426" s="105">
        <v>11</v>
      </c>
      <c r="AI426" s="105">
        <v>25</v>
      </c>
      <c r="AJ426" s="105">
        <v>3</v>
      </c>
      <c r="AK426" s="105">
        <v>4</v>
      </c>
      <c r="AL426" s="105">
        <v>4</v>
      </c>
      <c r="AM426" s="105">
        <v>8</v>
      </c>
      <c r="AN426" s="105">
        <v>0</v>
      </c>
      <c r="AO426" s="105">
        <v>0</v>
      </c>
      <c r="AP426" s="105">
        <v>0</v>
      </c>
      <c r="AQ426" s="105">
        <v>1</v>
      </c>
      <c r="AR426" s="105">
        <v>2</v>
      </c>
      <c r="AS426" s="106">
        <v>3</v>
      </c>
    </row>
    <row r="427" spans="1:45" x14ac:dyDescent="0.25">
      <c r="A427" s="103" t="s">
        <v>320</v>
      </c>
      <c r="B427" s="104" t="s">
        <v>981</v>
      </c>
      <c r="C427" s="104" t="s">
        <v>982</v>
      </c>
      <c r="D427" s="104" t="s">
        <v>165</v>
      </c>
      <c r="E427" s="104" t="s">
        <v>615</v>
      </c>
      <c r="F427" s="104" t="s">
        <v>12</v>
      </c>
      <c r="G427" s="104" t="s">
        <v>398</v>
      </c>
      <c r="H427" s="104" t="s">
        <v>399</v>
      </c>
      <c r="I427" s="104" t="s">
        <v>65</v>
      </c>
      <c r="J427" s="105">
        <v>11</v>
      </c>
      <c r="K427" s="105">
        <v>4</v>
      </c>
      <c r="L427" s="105">
        <v>15</v>
      </c>
      <c r="M427" s="105">
        <v>11</v>
      </c>
      <c r="N427" s="105">
        <v>4</v>
      </c>
      <c r="O427" s="105">
        <v>15</v>
      </c>
      <c r="P427" s="105">
        <v>1</v>
      </c>
      <c r="Q427" s="105">
        <v>2</v>
      </c>
      <c r="R427" s="105">
        <v>4</v>
      </c>
      <c r="S427" s="105">
        <v>6</v>
      </c>
      <c r="T427" s="105">
        <v>1</v>
      </c>
      <c r="U427" s="105">
        <v>1</v>
      </c>
      <c r="V427" s="105">
        <v>1</v>
      </c>
      <c r="W427" s="105">
        <v>2</v>
      </c>
      <c r="X427" s="105">
        <v>1</v>
      </c>
      <c r="Y427" s="105">
        <v>0</v>
      </c>
      <c r="Z427" s="105">
        <v>0</v>
      </c>
      <c r="AA427" s="105">
        <v>0</v>
      </c>
      <c r="AB427" s="105">
        <v>0</v>
      </c>
      <c r="AC427" s="105">
        <v>0</v>
      </c>
      <c r="AD427" s="105">
        <v>0</v>
      </c>
      <c r="AE427" s="105">
        <v>0</v>
      </c>
      <c r="AF427" s="105">
        <v>0</v>
      </c>
      <c r="AG427" s="105">
        <v>14</v>
      </c>
      <c r="AH427" s="105">
        <v>9</v>
      </c>
      <c r="AI427" s="105">
        <v>23</v>
      </c>
      <c r="AJ427" s="105">
        <v>3</v>
      </c>
      <c r="AK427" s="105">
        <v>2</v>
      </c>
      <c r="AL427" s="105">
        <v>5</v>
      </c>
      <c r="AM427" s="105">
        <v>7</v>
      </c>
      <c r="AN427" s="105">
        <v>0</v>
      </c>
      <c r="AO427" s="105">
        <v>0</v>
      </c>
      <c r="AP427" s="105">
        <v>0</v>
      </c>
      <c r="AQ427" s="105">
        <v>2</v>
      </c>
      <c r="AR427" s="105">
        <v>1</v>
      </c>
      <c r="AS427" s="106">
        <v>3</v>
      </c>
    </row>
    <row r="428" spans="1:45" x14ac:dyDescent="0.25">
      <c r="A428" s="103" t="s">
        <v>320</v>
      </c>
      <c r="B428" s="104" t="s">
        <v>983</v>
      </c>
      <c r="C428" s="104" t="s">
        <v>984</v>
      </c>
      <c r="D428" s="104" t="s">
        <v>165</v>
      </c>
      <c r="E428" s="104" t="s">
        <v>615</v>
      </c>
      <c r="F428" s="104" t="s">
        <v>12</v>
      </c>
      <c r="G428" s="104" t="s">
        <v>398</v>
      </c>
      <c r="H428" s="104" t="s">
        <v>399</v>
      </c>
      <c r="I428" s="104" t="s">
        <v>65</v>
      </c>
      <c r="J428" s="105">
        <v>2</v>
      </c>
      <c r="K428" s="105">
        <v>5</v>
      </c>
      <c r="L428" s="105">
        <v>7</v>
      </c>
      <c r="M428" s="105">
        <v>2</v>
      </c>
      <c r="N428" s="105">
        <v>5</v>
      </c>
      <c r="O428" s="105">
        <v>7</v>
      </c>
      <c r="P428" s="105">
        <v>1</v>
      </c>
      <c r="Q428" s="105">
        <v>2</v>
      </c>
      <c r="R428" s="105">
        <v>2</v>
      </c>
      <c r="S428" s="105">
        <v>4</v>
      </c>
      <c r="T428" s="105">
        <v>1</v>
      </c>
      <c r="U428" s="105">
        <v>1</v>
      </c>
      <c r="V428" s="105">
        <v>7</v>
      </c>
      <c r="W428" s="105">
        <v>8</v>
      </c>
      <c r="X428" s="105">
        <v>1</v>
      </c>
      <c r="Y428" s="105">
        <v>0</v>
      </c>
      <c r="Z428" s="105">
        <v>0</v>
      </c>
      <c r="AA428" s="105">
        <v>0</v>
      </c>
      <c r="AB428" s="105">
        <v>0</v>
      </c>
      <c r="AC428" s="105">
        <v>0</v>
      </c>
      <c r="AD428" s="105">
        <v>0</v>
      </c>
      <c r="AE428" s="105">
        <v>0</v>
      </c>
      <c r="AF428" s="105">
        <v>0</v>
      </c>
      <c r="AG428" s="105">
        <v>5</v>
      </c>
      <c r="AH428" s="105">
        <v>14</v>
      </c>
      <c r="AI428" s="105">
        <v>19</v>
      </c>
      <c r="AJ428" s="105">
        <v>3</v>
      </c>
      <c r="AK428" s="105">
        <v>1</v>
      </c>
      <c r="AL428" s="105">
        <v>5</v>
      </c>
      <c r="AM428" s="105">
        <v>6</v>
      </c>
      <c r="AN428" s="105">
        <v>0</v>
      </c>
      <c r="AO428" s="105">
        <v>0</v>
      </c>
      <c r="AP428" s="105">
        <v>0</v>
      </c>
      <c r="AQ428" s="105">
        <v>2</v>
      </c>
      <c r="AR428" s="105">
        <v>1</v>
      </c>
      <c r="AS428" s="106">
        <v>3</v>
      </c>
    </row>
    <row r="429" spans="1:45" x14ac:dyDescent="0.25">
      <c r="A429" s="103" t="s">
        <v>320</v>
      </c>
      <c r="B429" s="104" t="s">
        <v>985</v>
      </c>
      <c r="C429" s="104" t="s">
        <v>986</v>
      </c>
      <c r="D429" s="104" t="s">
        <v>165</v>
      </c>
      <c r="E429" s="104" t="s">
        <v>615</v>
      </c>
      <c r="F429" s="104" t="s">
        <v>12</v>
      </c>
      <c r="G429" s="104" t="s">
        <v>398</v>
      </c>
      <c r="H429" s="104" t="s">
        <v>399</v>
      </c>
      <c r="I429" s="104" t="s">
        <v>65</v>
      </c>
      <c r="J429" s="105">
        <v>7</v>
      </c>
      <c r="K429" s="105">
        <v>6</v>
      </c>
      <c r="L429" s="105">
        <v>13</v>
      </c>
      <c r="M429" s="105">
        <v>7</v>
      </c>
      <c r="N429" s="105">
        <v>6</v>
      </c>
      <c r="O429" s="105">
        <v>13</v>
      </c>
      <c r="P429" s="105">
        <v>1</v>
      </c>
      <c r="Q429" s="105">
        <v>2</v>
      </c>
      <c r="R429" s="105">
        <v>5</v>
      </c>
      <c r="S429" s="105">
        <v>7</v>
      </c>
      <c r="T429" s="105">
        <v>1</v>
      </c>
      <c r="U429" s="105">
        <v>3</v>
      </c>
      <c r="V429" s="105">
        <v>3</v>
      </c>
      <c r="W429" s="105">
        <v>6</v>
      </c>
      <c r="X429" s="105">
        <v>1</v>
      </c>
      <c r="Y429" s="105">
        <v>0</v>
      </c>
      <c r="Z429" s="105">
        <v>0</v>
      </c>
      <c r="AA429" s="105">
        <v>0</v>
      </c>
      <c r="AB429" s="105">
        <v>0</v>
      </c>
      <c r="AC429" s="105">
        <v>0</v>
      </c>
      <c r="AD429" s="105">
        <v>0</v>
      </c>
      <c r="AE429" s="105">
        <v>0</v>
      </c>
      <c r="AF429" s="105">
        <v>0</v>
      </c>
      <c r="AG429" s="105">
        <v>12</v>
      </c>
      <c r="AH429" s="105">
        <v>14</v>
      </c>
      <c r="AI429" s="105">
        <v>26</v>
      </c>
      <c r="AJ429" s="105">
        <v>3</v>
      </c>
      <c r="AK429" s="105">
        <v>1</v>
      </c>
      <c r="AL429" s="105">
        <v>2</v>
      </c>
      <c r="AM429" s="105">
        <v>3</v>
      </c>
      <c r="AN429" s="105">
        <v>0</v>
      </c>
      <c r="AO429" s="105">
        <v>0</v>
      </c>
      <c r="AP429" s="105">
        <v>0</v>
      </c>
      <c r="AQ429" s="105">
        <v>2</v>
      </c>
      <c r="AR429" s="105">
        <v>1</v>
      </c>
      <c r="AS429" s="106">
        <v>3</v>
      </c>
    </row>
    <row r="430" spans="1:45" x14ac:dyDescent="0.25">
      <c r="A430" s="103" t="s">
        <v>320</v>
      </c>
      <c r="B430" s="104" t="s">
        <v>987</v>
      </c>
      <c r="C430" s="104" t="s">
        <v>988</v>
      </c>
      <c r="D430" s="104" t="s">
        <v>165</v>
      </c>
      <c r="E430" s="104" t="s">
        <v>615</v>
      </c>
      <c r="F430" s="104" t="s">
        <v>12</v>
      </c>
      <c r="G430" s="104" t="s">
        <v>398</v>
      </c>
      <c r="H430" s="104" t="s">
        <v>399</v>
      </c>
      <c r="I430" s="104" t="s">
        <v>65</v>
      </c>
      <c r="J430" s="105">
        <v>3</v>
      </c>
      <c r="K430" s="105">
        <v>3</v>
      </c>
      <c r="L430" s="105">
        <v>6</v>
      </c>
      <c r="M430" s="105">
        <v>3</v>
      </c>
      <c r="N430" s="105">
        <v>3</v>
      </c>
      <c r="O430" s="105">
        <v>6</v>
      </c>
      <c r="P430" s="105">
        <v>1</v>
      </c>
      <c r="Q430" s="105">
        <v>2</v>
      </c>
      <c r="R430" s="105">
        <v>2</v>
      </c>
      <c r="S430" s="105">
        <v>4</v>
      </c>
      <c r="T430" s="105">
        <v>1</v>
      </c>
      <c r="U430" s="105">
        <v>3</v>
      </c>
      <c r="V430" s="105">
        <v>1</v>
      </c>
      <c r="W430" s="105">
        <v>4</v>
      </c>
      <c r="X430" s="105">
        <v>1</v>
      </c>
      <c r="Y430" s="105">
        <v>0</v>
      </c>
      <c r="Z430" s="105">
        <v>0</v>
      </c>
      <c r="AA430" s="105">
        <v>0</v>
      </c>
      <c r="AB430" s="105">
        <v>0</v>
      </c>
      <c r="AC430" s="105">
        <v>0</v>
      </c>
      <c r="AD430" s="105">
        <v>0</v>
      </c>
      <c r="AE430" s="105">
        <v>0</v>
      </c>
      <c r="AF430" s="105">
        <v>0</v>
      </c>
      <c r="AG430" s="105">
        <v>8</v>
      </c>
      <c r="AH430" s="105">
        <v>6</v>
      </c>
      <c r="AI430" s="105">
        <v>14</v>
      </c>
      <c r="AJ430" s="105">
        <v>3</v>
      </c>
      <c r="AK430" s="105">
        <v>2</v>
      </c>
      <c r="AL430" s="105">
        <v>2</v>
      </c>
      <c r="AM430" s="105">
        <v>4</v>
      </c>
      <c r="AN430" s="105">
        <v>0</v>
      </c>
      <c r="AO430" s="105">
        <v>0</v>
      </c>
      <c r="AP430" s="105">
        <v>0</v>
      </c>
      <c r="AQ430" s="105">
        <v>0</v>
      </c>
      <c r="AR430" s="105">
        <v>2</v>
      </c>
      <c r="AS430" s="106">
        <v>2</v>
      </c>
    </row>
    <row r="431" spans="1:45" x14ac:dyDescent="0.25">
      <c r="A431" s="103" t="s">
        <v>599</v>
      </c>
      <c r="B431" s="104" t="s">
        <v>989</v>
      </c>
      <c r="C431" s="104" t="s">
        <v>990</v>
      </c>
      <c r="D431" s="104" t="s">
        <v>170</v>
      </c>
      <c r="E431" s="104" t="s">
        <v>615</v>
      </c>
      <c r="F431" s="104" t="s">
        <v>12</v>
      </c>
      <c r="G431" s="104" t="s">
        <v>398</v>
      </c>
      <c r="H431" s="104" t="s">
        <v>399</v>
      </c>
      <c r="I431" s="104" t="s">
        <v>65</v>
      </c>
      <c r="J431" s="105">
        <v>3</v>
      </c>
      <c r="K431" s="105">
        <v>6</v>
      </c>
      <c r="L431" s="105">
        <v>9</v>
      </c>
      <c r="M431" s="105">
        <v>3</v>
      </c>
      <c r="N431" s="105">
        <v>6</v>
      </c>
      <c r="O431" s="105">
        <v>9</v>
      </c>
      <c r="P431" s="105">
        <v>1</v>
      </c>
      <c r="Q431" s="105">
        <v>2</v>
      </c>
      <c r="R431" s="105">
        <v>2</v>
      </c>
      <c r="S431" s="105">
        <v>4</v>
      </c>
      <c r="T431" s="105">
        <v>1</v>
      </c>
      <c r="U431" s="105">
        <v>2</v>
      </c>
      <c r="V431" s="105">
        <v>3</v>
      </c>
      <c r="W431" s="105">
        <v>5</v>
      </c>
      <c r="X431" s="105">
        <v>1</v>
      </c>
      <c r="Y431" s="105">
        <v>0</v>
      </c>
      <c r="Z431" s="105">
        <v>0</v>
      </c>
      <c r="AA431" s="105">
        <v>0</v>
      </c>
      <c r="AB431" s="105">
        <v>0</v>
      </c>
      <c r="AC431" s="105">
        <v>0</v>
      </c>
      <c r="AD431" s="105">
        <v>0</v>
      </c>
      <c r="AE431" s="105">
        <v>0</v>
      </c>
      <c r="AF431" s="105">
        <v>0</v>
      </c>
      <c r="AG431" s="105">
        <v>7</v>
      </c>
      <c r="AH431" s="105">
        <v>11</v>
      </c>
      <c r="AI431" s="105">
        <v>18</v>
      </c>
      <c r="AJ431" s="105">
        <v>3</v>
      </c>
      <c r="AK431" s="105">
        <v>0</v>
      </c>
      <c r="AL431" s="105">
        <v>0</v>
      </c>
      <c r="AM431" s="105">
        <v>0</v>
      </c>
      <c r="AN431" s="105">
        <v>0</v>
      </c>
      <c r="AO431" s="105">
        <v>0</v>
      </c>
      <c r="AP431" s="105">
        <v>0</v>
      </c>
      <c r="AQ431" s="105">
        <v>0</v>
      </c>
      <c r="AR431" s="105">
        <v>1</v>
      </c>
      <c r="AS431" s="106">
        <v>1</v>
      </c>
    </row>
    <row r="432" spans="1:45" x14ac:dyDescent="0.25">
      <c r="A432" s="103" t="s">
        <v>313</v>
      </c>
      <c r="B432" s="104" t="s">
        <v>991</v>
      </c>
      <c r="C432" s="104" t="s">
        <v>992</v>
      </c>
      <c r="D432" s="104" t="s">
        <v>170</v>
      </c>
      <c r="E432" s="104" t="s">
        <v>615</v>
      </c>
      <c r="F432" s="104" t="s">
        <v>12</v>
      </c>
      <c r="G432" s="104" t="s">
        <v>398</v>
      </c>
      <c r="H432" s="104" t="s">
        <v>399</v>
      </c>
      <c r="I432" s="104" t="s">
        <v>65</v>
      </c>
      <c r="J432" s="105">
        <v>6</v>
      </c>
      <c r="K432" s="105">
        <v>1</v>
      </c>
      <c r="L432" s="105">
        <v>7</v>
      </c>
      <c r="M432" s="105">
        <v>6</v>
      </c>
      <c r="N432" s="105">
        <v>1</v>
      </c>
      <c r="O432" s="105">
        <v>7</v>
      </c>
      <c r="P432" s="105">
        <v>1</v>
      </c>
      <c r="Q432" s="105">
        <v>4</v>
      </c>
      <c r="R432" s="105">
        <v>1</v>
      </c>
      <c r="S432" s="105">
        <v>5</v>
      </c>
      <c r="T432" s="105">
        <v>1</v>
      </c>
      <c r="U432" s="105">
        <v>4</v>
      </c>
      <c r="V432" s="105">
        <v>1</v>
      </c>
      <c r="W432" s="105">
        <v>5</v>
      </c>
      <c r="X432" s="105">
        <v>1</v>
      </c>
      <c r="Y432" s="105">
        <v>0</v>
      </c>
      <c r="Z432" s="105">
        <v>0</v>
      </c>
      <c r="AA432" s="105">
        <v>0</v>
      </c>
      <c r="AB432" s="105">
        <v>0</v>
      </c>
      <c r="AC432" s="105">
        <v>0</v>
      </c>
      <c r="AD432" s="105">
        <v>0</v>
      </c>
      <c r="AE432" s="105">
        <v>0</v>
      </c>
      <c r="AF432" s="105">
        <v>0</v>
      </c>
      <c r="AG432" s="105">
        <v>14</v>
      </c>
      <c r="AH432" s="105">
        <v>3</v>
      </c>
      <c r="AI432" s="105">
        <v>17</v>
      </c>
      <c r="AJ432" s="105">
        <v>3</v>
      </c>
      <c r="AK432" s="105">
        <v>3</v>
      </c>
      <c r="AL432" s="105">
        <v>1</v>
      </c>
      <c r="AM432" s="105">
        <v>4</v>
      </c>
      <c r="AN432" s="105">
        <v>0</v>
      </c>
      <c r="AO432" s="105">
        <v>0</v>
      </c>
      <c r="AP432" s="105">
        <v>0</v>
      </c>
      <c r="AQ432" s="105">
        <v>1</v>
      </c>
      <c r="AR432" s="105">
        <v>2</v>
      </c>
      <c r="AS432" s="106">
        <v>3</v>
      </c>
    </row>
    <row r="433" spans="1:45" x14ac:dyDescent="0.25">
      <c r="A433" s="103" t="s">
        <v>313</v>
      </c>
      <c r="B433" s="104" t="s">
        <v>993</v>
      </c>
      <c r="C433" s="104" t="s">
        <v>994</v>
      </c>
      <c r="D433" s="104" t="s">
        <v>170</v>
      </c>
      <c r="E433" s="104" t="s">
        <v>615</v>
      </c>
      <c r="F433" s="104" t="s">
        <v>12</v>
      </c>
      <c r="G433" s="104" t="s">
        <v>398</v>
      </c>
      <c r="H433" s="104" t="s">
        <v>399</v>
      </c>
      <c r="I433" s="104" t="s">
        <v>65</v>
      </c>
      <c r="J433" s="105">
        <v>6</v>
      </c>
      <c r="K433" s="105">
        <v>4</v>
      </c>
      <c r="L433" s="105">
        <v>10</v>
      </c>
      <c r="M433" s="105">
        <v>6</v>
      </c>
      <c r="N433" s="105">
        <v>4</v>
      </c>
      <c r="O433" s="105">
        <v>10</v>
      </c>
      <c r="P433" s="105">
        <v>1</v>
      </c>
      <c r="Q433" s="105">
        <v>4</v>
      </c>
      <c r="R433" s="105">
        <v>8</v>
      </c>
      <c r="S433" s="105">
        <v>12</v>
      </c>
      <c r="T433" s="105">
        <v>1</v>
      </c>
      <c r="U433" s="105">
        <v>6</v>
      </c>
      <c r="V433" s="105">
        <v>1</v>
      </c>
      <c r="W433" s="105">
        <v>7</v>
      </c>
      <c r="X433" s="105">
        <v>1</v>
      </c>
      <c r="Y433" s="105">
        <v>0</v>
      </c>
      <c r="Z433" s="105">
        <v>0</v>
      </c>
      <c r="AA433" s="105">
        <v>0</v>
      </c>
      <c r="AB433" s="105">
        <v>0</v>
      </c>
      <c r="AC433" s="105">
        <v>0</v>
      </c>
      <c r="AD433" s="105">
        <v>0</v>
      </c>
      <c r="AE433" s="105">
        <v>0</v>
      </c>
      <c r="AF433" s="105">
        <v>0</v>
      </c>
      <c r="AG433" s="105">
        <v>16</v>
      </c>
      <c r="AH433" s="105">
        <v>13</v>
      </c>
      <c r="AI433" s="105">
        <v>29</v>
      </c>
      <c r="AJ433" s="105">
        <v>3</v>
      </c>
      <c r="AK433" s="105">
        <v>2</v>
      </c>
      <c r="AL433" s="105">
        <v>1</v>
      </c>
      <c r="AM433" s="105">
        <v>3</v>
      </c>
      <c r="AN433" s="105">
        <v>0</v>
      </c>
      <c r="AO433" s="105">
        <v>0</v>
      </c>
      <c r="AP433" s="105">
        <v>0</v>
      </c>
      <c r="AQ433" s="105">
        <v>0</v>
      </c>
      <c r="AR433" s="105">
        <v>3</v>
      </c>
      <c r="AS433" s="106">
        <v>3</v>
      </c>
    </row>
    <row r="434" spans="1:45" x14ac:dyDescent="0.25">
      <c r="A434" s="103" t="s">
        <v>313</v>
      </c>
      <c r="B434" s="104" t="s">
        <v>995</v>
      </c>
      <c r="C434" s="104" t="s">
        <v>996</v>
      </c>
      <c r="D434" s="104" t="s">
        <v>165</v>
      </c>
      <c r="E434" s="104" t="s">
        <v>615</v>
      </c>
      <c r="F434" s="104" t="s">
        <v>12</v>
      </c>
      <c r="G434" s="104" t="s">
        <v>398</v>
      </c>
      <c r="H434" s="104" t="s">
        <v>399</v>
      </c>
      <c r="I434" s="104" t="s">
        <v>65</v>
      </c>
      <c r="J434" s="105">
        <v>5</v>
      </c>
      <c r="K434" s="105">
        <v>5</v>
      </c>
      <c r="L434" s="105">
        <v>10</v>
      </c>
      <c r="M434" s="105">
        <v>5</v>
      </c>
      <c r="N434" s="105">
        <v>5</v>
      </c>
      <c r="O434" s="105">
        <v>10</v>
      </c>
      <c r="P434" s="105">
        <v>1</v>
      </c>
      <c r="Q434" s="105">
        <v>0</v>
      </c>
      <c r="R434" s="105">
        <v>2</v>
      </c>
      <c r="S434" s="105">
        <v>2</v>
      </c>
      <c r="T434" s="105">
        <v>1</v>
      </c>
      <c r="U434" s="105">
        <v>5</v>
      </c>
      <c r="V434" s="105">
        <v>4</v>
      </c>
      <c r="W434" s="105">
        <v>9</v>
      </c>
      <c r="X434" s="105">
        <v>1</v>
      </c>
      <c r="Y434" s="105">
        <v>0</v>
      </c>
      <c r="Z434" s="105">
        <v>0</v>
      </c>
      <c r="AA434" s="105">
        <v>0</v>
      </c>
      <c r="AB434" s="105">
        <v>0</v>
      </c>
      <c r="AC434" s="105">
        <v>0</v>
      </c>
      <c r="AD434" s="105">
        <v>0</v>
      </c>
      <c r="AE434" s="105">
        <v>0</v>
      </c>
      <c r="AF434" s="105">
        <v>0</v>
      </c>
      <c r="AG434" s="105">
        <v>10</v>
      </c>
      <c r="AH434" s="105">
        <v>11</v>
      </c>
      <c r="AI434" s="105">
        <v>21</v>
      </c>
      <c r="AJ434" s="105">
        <v>3</v>
      </c>
      <c r="AK434" s="105">
        <v>1</v>
      </c>
      <c r="AL434" s="105">
        <v>3</v>
      </c>
      <c r="AM434" s="105">
        <v>4</v>
      </c>
      <c r="AN434" s="105">
        <v>0</v>
      </c>
      <c r="AO434" s="105">
        <v>0</v>
      </c>
      <c r="AP434" s="105">
        <v>0</v>
      </c>
      <c r="AQ434" s="105">
        <v>0</v>
      </c>
      <c r="AR434" s="105">
        <v>3</v>
      </c>
      <c r="AS434" s="106">
        <v>3</v>
      </c>
    </row>
    <row r="435" spans="1:45" x14ac:dyDescent="0.25">
      <c r="A435" s="103" t="s">
        <v>602</v>
      </c>
      <c r="B435" s="104" t="s">
        <v>997</v>
      </c>
      <c r="C435" s="104" t="s">
        <v>998</v>
      </c>
      <c r="D435" s="104" t="s">
        <v>165</v>
      </c>
      <c r="E435" s="104" t="s">
        <v>615</v>
      </c>
      <c r="F435" s="104" t="s">
        <v>12</v>
      </c>
      <c r="G435" s="104" t="s">
        <v>398</v>
      </c>
      <c r="H435" s="104" t="s">
        <v>399</v>
      </c>
      <c r="I435" s="104" t="s">
        <v>65</v>
      </c>
      <c r="J435" s="105">
        <v>2</v>
      </c>
      <c r="K435" s="105">
        <v>3</v>
      </c>
      <c r="L435" s="105">
        <v>5</v>
      </c>
      <c r="M435" s="105">
        <v>2</v>
      </c>
      <c r="N435" s="105">
        <v>3</v>
      </c>
      <c r="O435" s="105">
        <v>5</v>
      </c>
      <c r="P435" s="105">
        <v>1</v>
      </c>
      <c r="Q435" s="105">
        <v>3</v>
      </c>
      <c r="R435" s="105">
        <v>2</v>
      </c>
      <c r="S435" s="105">
        <v>5</v>
      </c>
      <c r="T435" s="105">
        <v>1</v>
      </c>
      <c r="U435" s="105">
        <v>3</v>
      </c>
      <c r="V435" s="105">
        <v>0</v>
      </c>
      <c r="W435" s="105">
        <v>3</v>
      </c>
      <c r="X435" s="105">
        <v>1</v>
      </c>
      <c r="Y435" s="105">
        <v>0</v>
      </c>
      <c r="Z435" s="105">
        <v>0</v>
      </c>
      <c r="AA435" s="105">
        <v>0</v>
      </c>
      <c r="AB435" s="105">
        <v>0</v>
      </c>
      <c r="AC435" s="105">
        <v>0</v>
      </c>
      <c r="AD435" s="105">
        <v>0</v>
      </c>
      <c r="AE435" s="105">
        <v>0</v>
      </c>
      <c r="AF435" s="105">
        <v>0</v>
      </c>
      <c r="AG435" s="105">
        <v>8</v>
      </c>
      <c r="AH435" s="105">
        <v>5</v>
      </c>
      <c r="AI435" s="105">
        <v>13</v>
      </c>
      <c r="AJ435" s="105">
        <v>3</v>
      </c>
      <c r="AK435" s="105">
        <v>5</v>
      </c>
      <c r="AL435" s="105">
        <v>1</v>
      </c>
      <c r="AM435" s="105">
        <v>6</v>
      </c>
      <c r="AN435" s="105">
        <v>0</v>
      </c>
      <c r="AO435" s="105">
        <v>0</v>
      </c>
      <c r="AP435" s="105">
        <v>0</v>
      </c>
      <c r="AQ435" s="105">
        <v>2</v>
      </c>
      <c r="AR435" s="105">
        <v>1</v>
      </c>
      <c r="AS435" s="106">
        <v>3</v>
      </c>
    </row>
    <row r="436" spans="1:45" x14ac:dyDescent="0.25">
      <c r="A436" s="103" t="s">
        <v>216</v>
      </c>
      <c r="B436" s="104" t="s">
        <v>999</v>
      </c>
      <c r="C436" s="104" t="s">
        <v>1000</v>
      </c>
      <c r="D436" s="104" t="s">
        <v>165</v>
      </c>
      <c r="E436" s="104" t="s">
        <v>615</v>
      </c>
      <c r="F436" s="104" t="s">
        <v>12</v>
      </c>
      <c r="G436" s="104" t="s">
        <v>398</v>
      </c>
      <c r="H436" s="104" t="s">
        <v>399</v>
      </c>
      <c r="I436" s="104" t="s">
        <v>65</v>
      </c>
      <c r="J436" s="105">
        <v>9</v>
      </c>
      <c r="K436" s="105">
        <v>7</v>
      </c>
      <c r="L436" s="105">
        <v>16</v>
      </c>
      <c r="M436" s="105">
        <v>9</v>
      </c>
      <c r="N436" s="105">
        <v>7</v>
      </c>
      <c r="O436" s="105">
        <v>16</v>
      </c>
      <c r="P436" s="105">
        <v>1</v>
      </c>
      <c r="Q436" s="105">
        <v>8</v>
      </c>
      <c r="R436" s="105">
        <v>4</v>
      </c>
      <c r="S436" s="105">
        <v>12</v>
      </c>
      <c r="T436" s="105">
        <v>1</v>
      </c>
      <c r="U436" s="105">
        <v>5</v>
      </c>
      <c r="V436" s="105">
        <v>2</v>
      </c>
      <c r="W436" s="105">
        <v>7</v>
      </c>
      <c r="X436" s="105">
        <v>1</v>
      </c>
      <c r="Y436" s="105">
        <v>0</v>
      </c>
      <c r="Z436" s="105">
        <v>0</v>
      </c>
      <c r="AA436" s="105">
        <v>0</v>
      </c>
      <c r="AB436" s="105">
        <v>0</v>
      </c>
      <c r="AC436" s="105">
        <v>0</v>
      </c>
      <c r="AD436" s="105">
        <v>0</v>
      </c>
      <c r="AE436" s="105">
        <v>0</v>
      </c>
      <c r="AF436" s="105">
        <v>0</v>
      </c>
      <c r="AG436" s="105">
        <v>22</v>
      </c>
      <c r="AH436" s="105">
        <v>13</v>
      </c>
      <c r="AI436" s="105">
        <v>35</v>
      </c>
      <c r="AJ436" s="105">
        <v>3</v>
      </c>
      <c r="AK436" s="105">
        <v>6</v>
      </c>
      <c r="AL436" s="105">
        <v>1</v>
      </c>
      <c r="AM436" s="105">
        <v>7</v>
      </c>
      <c r="AN436" s="105">
        <v>0</v>
      </c>
      <c r="AO436" s="105">
        <v>0</v>
      </c>
      <c r="AP436" s="105">
        <v>0</v>
      </c>
      <c r="AQ436" s="105">
        <v>0</v>
      </c>
      <c r="AR436" s="105">
        <v>3</v>
      </c>
      <c r="AS436" s="106">
        <v>3</v>
      </c>
    </row>
    <row r="437" spans="1:45" x14ac:dyDescent="0.25">
      <c r="A437" s="103" t="s">
        <v>216</v>
      </c>
      <c r="B437" s="104" t="s">
        <v>1001</v>
      </c>
      <c r="C437" s="104" t="s">
        <v>1002</v>
      </c>
      <c r="D437" s="104" t="s">
        <v>165</v>
      </c>
      <c r="E437" s="104" t="s">
        <v>615</v>
      </c>
      <c r="F437" s="104" t="s">
        <v>12</v>
      </c>
      <c r="G437" s="104" t="s">
        <v>398</v>
      </c>
      <c r="H437" s="104" t="s">
        <v>399</v>
      </c>
      <c r="I437" s="104" t="s">
        <v>65</v>
      </c>
      <c r="J437" s="105">
        <v>4</v>
      </c>
      <c r="K437" s="105">
        <v>6</v>
      </c>
      <c r="L437" s="105">
        <v>10</v>
      </c>
      <c r="M437" s="105">
        <v>4</v>
      </c>
      <c r="N437" s="105">
        <v>6</v>
      </c>
      <c r="O437" s="105">
        <v>10</v>
      </c>
      <c r="P437" s="105">
        <v>1</v>
      </c>
      <c r="Q437" s="105">
        <v>1</v>
      </c>
      <c r="R437" s="105">
        <v>3</v>
      </c>
      <c r="S437" s="105">
        <v>4</v>
      </c>
      <c r="T437" s="105">
        <v>1</v>
      </c>
      <c r="U437" s="105">
        <v>5</v>
      </c>
      <c r="V437" s="105">
        <v>1</v>
      </c>
      <c r="W437" s="105">
        <v>6</v>
      </c>
      <c r="X437" s="105">
        <v>1</v>
      </c>
      <c r="Y437" s="105">
        <v>0</v>
      </c>
      <c r="Z437" s="105">
        <v>0</v>
      </c>
      <c r="AA437" s="105">
        <v>0</v>
      </c>
      <c r="AB437" s="105">
        <v>0</v>
      </c>
      <c r="AC437" s="105">
        <v>0</v>
      </c>
      <c r="AD437" s="105">
        <v>0</v>
      </c>
      <c r="AE437" s="105">
        <v>0</v>
      </c>
      <c r="AF437" s="105">
        <v>0</v>
      </c>
      <c r="AG437" s="105">
        <v>10</v>
      </c>
      <c r="AH437" s="105">
        <v>10</v>
      </c>
      <c r="AI437" s="105">
        <v>20</v>
      </c>
      <c r="AJ437" s="105">
        <v>3</v>
      </c>
      <c r="AK437" s="105">
        <v>4</v>
      </c>
      <c r="AL437" s="105">
        <v>2</v>
      </c>
      <c r="AM437" s="105">
        <v>6</v>
      </c>
      <c r="AN437" s="105">
        <v>0</v>
      </c>
      <c r="AO437" s="105">
        <v>0</v>
      </c>
      <c r="AP437" s="105">
        <v>0</v>
      </c>
      <c r="AQ437" s="105">
        <v>0</v>
      </c>
      <c r="AR437" s="105">
        <v>3</v>
      </c>
      <c r="AS437" s="106">
        <v>3</v>
      </c>
    </row>
    <row r="438" spans="1:45" x14ac:dyDescent="0.25">
      <c r="A438" s="103" t="s">
        <v>162</v>
      </c>
      <c r="B438" s="104" t="s">
        <v>1003</v>
      </c>
      <c r="C438" s="104" t="s">
        <v>1004</v>
      </c>
      <c r="D438" s="104" t="s">
        <v>170</v>
      </c>
      <c r="E438" s="104" t="s">
        <v>615</v>
      </c>
      <c r="F438" s="104" t="s">
        <v>12</v>
      </c>
      <c r="G438" s="104" t="s">
        <v>398</v>
      </c>
      <c r="H438" s="104" t="s">
        <v>399</v>
      </c>
      <c r="I438" s="104" t="s">
        <v>65</v>
      </c>
      <c r="J438" s="105">
        <v>9</v>
      </c>
      <c r="K438" s="105">
        <v>27</v>
      </c>
      <c r="L438" s="105">
        <v>36</v>
      </c>
      <c r="M438" s="105">
        <v>11</v>
      </c>
      <c r="N438" s="105">
        <v>28</v>
      </c>
      <c r="O438" s="105">
        <v>39</v>
      </c>
      <c r="P438" s="105">
        <v>1</v>
      </c>
      <c r="Q438" s="105">
        <v>15</v>
      </c>
      <c r="R438" s="105">
        <v>14</v>
      </c>
      <c r="S438" s="105">
        <v>29</v>
      </c>
      <c r="T438" s="105">
        <v>1</v>
      </c>
      <c r="U438" s="105">
        <v>8</v>
      </c>
      <c r="V438" s="105">
        <v>10</v>
      </c>
      <c r="W438" s="105">
        <v>18</v>
      </c>
      <c r="X438" s="105">
        <v>1</v>
      </c>
      <c r="Y438" s="105">
        <v>0</v>
      </c>
      <c r="Z438" s="105">
        <v>0</v>
      </c>
      <c r="AA438" s="105">
        <v>0</v>
      </c>
      <c r="AB438" s="105">
        <v>0</v>
      </c>
      <c r="AC438" s="105">
        <v>0</v>
      </c>
      <c r="AD438" s="105">
        <v>0</v>
      </c>
      <c r="AE438" s="105">
        <v>0</v>
      </c>
      <c r="AF438" s="105">
        <v>0</v>
      </c>
      <c r="AG438" s="105">
        <v>34</v>
      </c>
      <c r="AH438" s="105">
        <v>52</v>
      </c>
      <c r="AI438" s="105">
        <v>86</v>
      </c>
      <c r="AJ438" s="105">
        <v>3</v>
      </c>
      <c r="AK438" s="105">
        <v>4</v>
      </c>
      <c r="AL438" s="105">
        <v>7</v>
      </c>
      <c r="AM438" s="105">
        <v>11</v>
      </c>
      <c r="AN438" s="105">
        <v>0</v>
      </c>
      <c r="AO438" s="105">
        <v>0</v>
      </c>
      <c r="AP438" s="105">
        <v>0</v>
      </c>
      <c r="AQ438" s="105">
        <v>2</v>
      </c>
      <c r="AR438" s="105">
        <v>1</v>
      </c>
      <c r="AS438" s="106">
        <v>3</v>
      </c>
    </row>
    <row r="439" spans="1:45" x14ac:dyDescent="0.25">
      <c r="A439" s="103" t="s">
        <v>702</v>
      </c>
      <c r="B439" s="104" t="s">
        <v>1005</v>
      </c>
      <c r="C439" s="104" t="s">
        <v>1006</v>
      </c>
      <c r="D439" s="104" t="s">
        <v>165</v>
      </c>
      <c r="E439" s="104" t="s">
        <v>615</v>
      </c>
      <c r="F439" s="104" t="s">
        <v>12</v>
      </c>
      <c r="G439" s="104" t="s">
        <v>398</v>
      </c>
      <c r="H439" s="104" t="s">
        <v>399</v>
      </c>
      <c r="I439" s="104" t="s">
        <v>65</v>
      </c>
      <c r="J439" s="105">
        <v>3</v>
      </c>
      <c r="K439" s="105">
        <v>1</v>
      </c>
      <c r="L439" s="105">
        <v>4</v>
      </c>
      <c r="M439" s="105">
        <v>3</v>
      </c>
      <c r="N439" s="105">
        <v>1</v>
      </c>
      <c r="O439" s="105">
        <v>4</v>
      </c>
      <c r="P439" s="105">
        <v>1</v>
      </c>
      <c r="Q439" s="105">
        <v>8</v>
      </c>
      <c r="R439" s="105">
        <v>1</v>
      </c>
      <c r="S439" s="105">
        <v>9</v>
      </c>
      <c r="T439" s="105">
        <v>1</v>
      </c>
      <c r="U439" s="105">
        <v>3</v>
      </c>
      <c r="V439" s="105">
        <v>3</v>
      </c>
      <c r="W439" s="105">
        <v>6</v>
      </c>
      <c r="X439" s="105">
        <v>1</v>
      </c>
      <c r="Y439" s="105">
        <v>0</v>
      </c>
      <c r="Z439" s="105">
        <v>0</v>
      </c>
      <c r="AA439" s="105">
        <v>0</v>
      </c>
      <c r="AB439" s="105">
        <v>0</v>
      </c>
      <c r="AC439" s="105">
        <v>0</v>
      </c>
      <c r="AD439" s="105">
        <v>0</v>
      </c>
      <c r="AE439" s="105">
        <v>0</v>
      </c>
      <c r="AF439" s="105">
        <v>0</v>
      </c>
      <c r="AG439" s="105">
        <v>14</v>
      </c>
      <c r="AH439" s="105">
        <v>5</v>
      </c>
      <c r="AI439" s="105">
        <v>19</v>
      </c>
      <c r="AJ439" s="105">
        <v>3</v>
      </c>
      <c r="AK439" s="105">
        <v>6</v>
      </c>
      <c r="AL439" s="105">
        <v>6</v>
      </c>
      <c r="AM439" s="105">
        <v>12</v>
      </c>
      <c r="AN439" s="105">
        <v>0</v>
      </c>
      <c r="AO439" s="105">
        <v>0</v>
      </c>
      <c r="AP439" s="105">
        <v>0</v>
      </c>
      <c r="AQ439" s="105">
        <v>2</v>
      </c>
      <c r="AR439" s="105">
        <v>1</v>
      </c>
      <c r="AS439" s="106">
        <v>3</v>
      </c>
    </row>
    <row r="440" spans="1:45" x14ac:dyDescent="0.25">
      <c r="A440" s="103" t="s">
        <v>296</v>
      </c>
      <c r="B440" s="104" t="s">
        <v>1007</v>
      </c>
      <c r="C440" s="104" t="s">
        <v>1008</v>
      </c>
      <c r="D440" s="104" t="s">
        <v>165</v>
      </c>
      <c r="E440" s="104" t="s">
        <v>615</v>
      </c>
      <c r="F440" s="104" t="s">
        <v>12</v>
      </c>
      <c r="G440" s="104" t="s">
        <v>398</v>
      </c>
      <c r="H440" s="104" t="s">
        <v>399</v>
      </c>
      <c r="I440" s="104" t="s">
        <v>65</v>
      </c>
      <c r="J440" s="105">
        <v>6</v>
      </c>
      <c r="K440" s="105">
        <v>3</v>
      </c>
      <c r="L440" s="105">
        <v>9</v>
      </c>
      <c r="M440" s="105">
        <v>6</v>
      </c>
      <c r="N440" s="105">
        <v>3</v>
      </c>
      <c r="O440" s="105">
        <v>9</v>
      </c>
      <c r="P440" s="105">
        <v>1</v>
      </c>
      <c r="Q440" s="105">
        <v>2</v>
      </c>
      <c r="R440" s="105">
        <v>7</v>
      </c>
      <c r="S440" s="105">
        <v>9</v>
      </c>
      <c r="T440" s="105">
        <v>1</v>
      </c>
      <c r="U440" s="105">
        <v>9</v>
      </c>
      <c r="V440" s="105">
        <v>1</v>
      </c>
      <c r="W440" s="105">
        <v>10</v>
      </c>
      <c r="X440" s="105">
        <v>1</v>
      </c>
      <c r="Y440" s="105">
        <v>0</v>
      </c>
      <c r="Z440" s="105">
        <v>0</v>
      </c>
      <c r="AA440" s="105">
        <v>0</v>
      </c>
      <c r="AB440" s="105">
        <v>0</v>
      </c>
      <c r="AC440" s="105">
        <v>0</v>
      </c>
      <c r="AD440" s="105">
        <v>0</v>
      </c>
      <c r="AE440" s="105">
        <v>0</v>
      </c>
      <c r="AF440" s="105">
        <v>0</v>
      </c>
      <c r="AG440" s="105">
        <v>17</v>
      </c>
      <c r="AH440" s="105">
        <v>11</v>
      </c>
      <c r="AI440" s="105">
        <v>28</v>
      </c>
      <c r="AJ440" s="105">
        <v>3</v>
      </c>
      <c r="AK440" s="105">
        <v>1</v>
      </c>
      <c r="AL440" s="105">
        <v>3</v>
      </c>
      <c r="AM440" s="105">
        <v>4</v>
      </c>
      <c r="AN440" s="105">
        <v>0</v>
      </c>
      <c r="AO440" s="105">
        <v>0</v>
      </c>
      <c r="AP440" s="105">
        <v>0</v>
      </c>
      <c r="AQ440" s="105">
        <v>2</v>
      </c>
      <c r="AR440" s="105">
        <v>1</v>
      </c>
      <c r="AS440" s="106">
        <v>3</v>
      </c>
    </row>
    <row r="441" spans="1:45" x14ac:dyDescent="0.25">
      <c r="A441" s="103" t="s">
        <v>296</v>
      </c>
      <c r="B441" s="104" t="s">
        <v>1009</v>
      </c>
      <c r="C441" s="104" t="s">
        <v>1010</v>
      </c>
      <c r="D441" s="104" t="s">
        <v>165</v>
      </c>
      <c r="E441" s="104" t="s">
        <v>615</v>
      </c>
      <c r="F441" s="104" t="s">
        <v>12</v>
      </c>
      <c r="G441" s="104" t="s">
        <v>398</v>
      </c>
      <c r="H441" s="104" t="s">
        <v>399</v>
      </c>
      <c r="I441" s="104" t="s">
        <v>65</v>
      </c>
      <c r="J441" s="105">
        <v>3</v>
      </c>
      <c r="K441" s="105">
        <v>3</v>
      </c>
      <c r="L441" s="105">
        <v>6</v>
      </c>
      <c r="M441" s="105">
        <v>3</v>
      </c>
      <c r="N441" s="105">
        <v>3</v>
      </c>
      <c r="O441" s="105">
        <v>6</v>
      </c>
      <c r="P441" s="105">
        <v>1</v>
      </c>
      <c r="Q441" s="105">
        <v>3</v>
      </c>
      <c r="R441" s="105">
        <v>3</v>
      </c>
      <c r="S441" s="105">
        <v>6</v>
      </c>
      <c r="T441" s="105">
        <v>1</v>
      </c>
      <c r="U441" s="105">
        <v>0</v>
      </c>
      <c r="V441" s="105">
        <v>2</v>
      </c>
      <c r="W441" s="105">
        <v>2</v>
      </c>
      <c r="X441" s="105">
        <v>1</v>
      </c>
      <c r="Y441" s="105">
        <v>0</v>
      </c>
      <c r="Z441" s="105">
        <v>0</v>
      </c>
      <c r="AA441" s="105">
        <v>0</v>
      </c>
      <c r="AB441" s="105">
        <v>0</v>
      </c>
      <c r="AC441" s="105">
        <v>0</v>
      </c>
      <c r="AD441" s="105">
        <v>0</v>
      </c>
      <c r="AE441" s="105">
        <v>0</v>
      </c>
      <c r="AF441" s="105">
        <v>0</v>
      </c>
      <c r="AG441" s="105">
        <v>6</v>
      </c>
      <c r="AH441" s="105">
        <v>8</v>
      </c>
      <c r="AI441" s="105">
        <v>14</v>
      </c>
      <c r="AJ441" s="105">
        <v>3</v>
      </c>
      <c r="AK441" s="105">
        <v>2</v>
      </c>
      <c r="AL441" s="105">
        <v>3</v>
      </c>
      <c r="AM441" s="105">
        <v>5</v>
      </c>
      <c r="AN441" s="105">
        <v>0</v>
      </c>
      <c r="AO441" s="105">
        <v>0</v>
      </c>
      <c r="AP441" s="105">
        <v>0</v>
      </c>
      <c r="AQ441" s="105">
        <v>2</v>
      </c>
      <c r="AR441" s="105">
        <v>1</v>
      </c>
      <c r="AS441" s="106">
        <v>3</v>
      </c>
    </row>
    <row r="442" spans="1:45" x14ac:dyDescent="0.25">
      <c r="A442" s="103" t="s">
        <v>286</v>
      </c>
      <c r="B442" s="104" t="s">
        <v>1011</v>
      </c>
      <c r="C442" s="104" t="s">
        <v>1012</v>
      </c>
      <c r="D442" s="104" t="s">
        <v>165</v>
      </c>
      <c r="E442" s="104" t="s">
        <v>615</v>
      </c>
      <c r="F442" s="104" t="s">
        <v>12</v>
      </c>
      <c r="G442" s="104" t="s">
        <v>398</v>
      </c>
      <c r="H442" s="104" t="s">
        <v>399</v>
      </c>
      <c r="I442" s="104" t="s">
        <v>65</v>
      </c>
      <c r="J442" s="105">
        <v>4</v>
      </c>
      <c r="K442" s="105">
        <v>9</v>
      </c>
      <c r="L442" s="105">
        <v>13</v>
      </c>
      <c r="M442" s="105">
        <v>4</v>
      </c>
      <c r="N442" s="105">
        <v>9</v>
      </c>
      <c r="O442" s="105">
        <v>13</v>
      </c>
      <c r="P442" s="105">
        <v>1</v>
      </c>
      <c r="Q442" s="105">
        <v>2</v>
      </c>
      <c r="R442" s="105">
        <v>8</v>
      </c>
      <c r="S442" s="105">
        <v>10</v>
      </c>
      <c r="T442" s="105">
        <v>1</v>
      </c>
      <c r="U442" s="105">
        <v>10</v>
      </c>
      <c r="V442" s="105">
        <v>2</v>
      </c>
      <c r="W442" s="105">
        <v>12</v>
      </c>
      <c r="X442" s="105">
        <v>1</v>
      </c>
      <c r="Y442" s="105">
        <v>0</v>
      </c>
      <c r="Z442" s="105">
        <v>0</v>
      </c>
      <c r="AA442" s="105">
        <v>0</v>
      </c>
      <c r="AB442" s="105">
        <v>0</v>
      </c>
      <c r="AC442" s="105">
        <v>0</v>
      </c>
      <c r="AD442" s="105">
        <v>0</v>
      </c>
      <c r="AE442" s="105">
        <v>0</v>
      </c>
      <c r="AF442" s="105">
        <v>0</v>
      </c>
      <c r="AG442" s="105">
        <v>16</v>
      </c>
      <c r="AH442" s="105">
        <v>19</v>
      </c>
      <c r="AI442" s="105">
        <v>35</v>
      </c>
      <c r="AJ442" s="105">
        <v>3</v>
      </c>
      <c r="AK442" s="105">
        <v>8</v>
      </c>
      <c r="AL442" s="105">
        <v>8</v>
      </c>
      <c r="AM442" s="105">
        <v>16</v>
      </c>
      <c r="AN442" s="105">
        <v>0</v>
      </c>
      <c r="AO442" s="105">
        <v>0</v>
      </c>
      <c r="AP442" s="105">
        <v>0</v>
      </c>
      <c r="AQ442" s="105">
        <v>2</v>
      </c>
      <c r="AR442" s="105">
        <v>1</v>
      </c>
      <c r="AS442" s="106">
        <v>3</v>
      </c>
    </row>
    <row r="443" spans="1:45" x14ac:dyDescent="0.25">
      <c r="A443" s="103" t="s">
        <v>562</v>
      </c>
      <c r="B443" s="104" t="s">
        <v>1013</v>
      </c>
      <c r="C443" s="104" t="s">
        <v>1014</v>
      </c>
      <c r="D443" s="104" t="s">
        <v>165</v>
      </c>
      <c r="E443" s="104" t="s">
        <v>615</v>
      </c>
      <c r="F443" s="104" t="s">
        <v>12</v>
      </c>
      <c r="G443" s="104" t="s">
        <v>398</v>
      </c>
      <c r="H443" s="104" t="s">
        <v>399</v>
      </c>
      <c r="I443" s="104" t="s">
        <v>65</v>
      </c>
      <c r="J443" s="105">
        <v>5</v>
      </c>
      <c r="K443" s="105">
        <v>3</v>
      </c>
      <c r="L443" s="105">
        <v>8</v>
      </c>
      <c r="M443" s="105">
        <v>5</v>
      </c>
      <c r="N443" s="105">
        <v>3</v>
      </c>
      <c r="O443" s="105">
        <v>8</v>
      </c>
      <c r="P443" s="105">
        <v>1</v>
      </c>
      <c r="Q443" s="105">
        <v>1</v>
      </c>
      <c r="R443" s="105">
        <v>2</v>
      </c>
      <c r="S443" s="105">
        <v>3</v>
      </c>
      <c r="T443" s="105">
        <v>1</v>
      </c>
      <c r="U443" s="105">
        <v>3</v>
      </c>
      <c r="V443" s="105">
        <v>3</v>
      </c>
      <c r="W443" s="105">
        <v>6</v>
      </c>
      <c r="X443" s="105">
        <v>1</v>
      </c>
      <c r="Y443" s="105">
        <v>0</v>
      </c>
      <c r="Z443" s="105">
        <v>0</v>
      </c>
      <c r="AA443" s="105">
        <v>0</v>
      </c>
      <c r="AB443" s="105">
        <v>0</v>
      </c>
      <c r="AC443" s="105">
        <v>0</v>
      </c>
      <c r="AD443" s="105">
        <v>0</v>
      </c>
      <c r="AE443" s="105">
        <v>0</v>
      </c>
      <c r="AF443" s="105">
        <v>0</v>
      </c>
      <c r="AG443" s="105">
        <v>9</v>
      </c>
      <c r="AH443" s="105">
        <v>8</v>
      </c>
      <c r="AI443" s="105">
        <v>17</v>
      </c>
      <c r="AJ443" s="105">
        <v>3</v>
      </c>
      <c r="AK443" s="105">
        <v>3</v>
      </c>
      <c r="AL443" s="105">
        <v>1</v>
      </c>
      <c r="AM443" s="105">
        <v>4</v>
      </c>
      <c r="AN443" s="105">
        <v>0</v>
      </c>
      <c r="AO443" s="105">
        <v>0</v>
      </c>
      <c r="AP443" s="105">
        <v>0</v>
      </c>
      <c r="AQ443" s="105">
        <v>1</v>
      </c>
      <c r="AR443" s="105">
        <v>0</v>
      </c>
      <c r="AS443" s="106">
        <v>1</v>
      </c>
    </row>
    <row r="444" spans="1:45" x14ac:dyDescent="0.25">
      <c r="A444" s="103" t="s">
        <v>562</v>
      </c>
      <c r="B444" s="104" t="s">
        <v>1015</v>
      </c>
      <c r="C444" s="104" t="s">
        <v>1016</v>
      </c>
      <c r="D444" s="104" t="s">
        <v>165</v>
      </c>
      <c r="E444" s="104" t="s">
        <v>615</v>
      </c>
      <c r="F444" s="104" t="s">
        <v>12</v>
      </c>
      <c r="G444" s="104" t="s">
        <v>398</v>
      </c>
      <c r="H444" s="104" t="s">
        <v>399</v>
      </c>
      <c r="I444" s="104" t="s">
        <v>65</v>
      </c>
      <c r="J444" s="105">
        <v>8</v>
      </c>
      <c r="K444" s="105">
        <v>6</v>
      </c>
      <c r="L444" s="105">
        <v>14</v>
      </c>
      <c r="M444" s="105">
        <v>8</v>
      </c>
      <c r="N444" s="105">
        <v>6</v>
      </c>
      <c r="O444" s="105">
        <v>14</v>
      </c>
      <c r="P444" s="105">
        <v>1</v>
      </c>
      <c r="Q444" s="105">
        <v>8</v>
      </c>
      <c r="R444" s="105">
        <v>6</v>
      </c>
      <c r="S444" s="105">
        <v>14</v>
      </c>
      <c r="T444" s="105">
        <v>1</v>
      </c>
      <c r="U444" s="105">
        <v>5</v>
      </c>
      <c r="V444" s="105">
        <v>6</v>
      </c>
      <c r="W444" s="105">
        <v>11</v>
      </c>
      <c r="X444" s="105">
        <v>1</v>
      </c>
      <c r="Y444" s="105">
        <v>0</v>
      </c>
      <c r="Z444" s="105">
        <v>0</v>
      </c>
      <c r="AA444" s="105">
        <v>0</v>
      </c>
      <c r="AB444" s="105">
        <v>0</v>
      </c>
      <c r="AC444" s="105">
        <v>0</v>
      </c>
      <c r="AD444" s="105">
        <v>0</v>
      </c>
      <c r="AE444" s="105">
        <v>0</v>
      </c>
      <c r="AF444" s="105">
        <v>0</v>
      </c>
      <c r="AG444" s="105">
        <v>21</v>
      </c>
      <c r="AH444" s="105">
        <v>18</v>
      </c>
      <c r="AI444" s="105">
        <v>39</v>
      </c>
      <c r="AJ444" s="105">
        <v>3</v>
      </c>
      <c r="AK444" s="105">
        <v>4</v>
      </c>
      <c r="AL444" s="105">
        <v>5</v>
      </c>
      <c r="AM444" s="105">
        <v>9</v>
      </c>
      <c r="AN444" s="105">
        <v>0</v>
      </c>
      <c r="AO444" s="105">
        <v>0</v>
      </c>
      <c r="AP444" s="105">
        <v>0</v>
      </c>
      <c r="AQ444" s="105">
        <v>2</v>
      </c>
      <c r="AR444" s="105">
        <v>1</v>
      </c>
      <c r="AS444" s="106">
        <v>3</v>
      </c>
    </row>
    <row r="445" spans="1:45" x14ac:dyDescent="0.25">
      <c r="A445" s="103" t="s">
        <v>562</v>
      </c>
      <c r="B445" s="104" t="s">
        <v>1017</v>
      </c>
      <c r="C445" s="104" t="s">
        <v>1018</v>
      </c>
      <c r="D445" s="104" t="s">
        <v>170</v>
      </c>
      <c r="E445" s="104" t="s">
        <v>615</v>
      </c>
      <c r="F445" s="104" t="s">
        <v>12</v>
      </c>
      <c r="G445" s="104" t="s">
        <v>398</v>
      </c>
      <c r="H445" s="104" t="s">
        <v>399</v>
      </c>
      <c r="I445" s="104" t="s">
        <v>65</v>
      </c>
      <c r="J445" s="105">
        <v>6</v>
      </c>
      <c r="K445" s="105">
        <v>2</v>
      </c>
      <c r="L445" s="105">
        <v>8</v>
      </c>
      <c r="M445" s="105">
        <v>6</v>
      </c>
      <c r="N445" s="105">
        <v>2</v>
      </c>
      <c r="O445" s="105">
        <v>8</v>
      </c>
      <c r="P445" s="105">
        <v>1</v>
      </c>
      <c r="Q445" s="105">
        <v>3</v>
      </c>
      <c r="R445" s="105">
        <v>2</v>
      </c>
      <c r="S445" s="105">
        <v>5</v>
      </c>
      <c r="T445" s="105">
        <v>1</v>
      </c>
      <c r="U445" s="105">
        <v>3</v>
      </c>
      <c r="V445" s="105">
        <v>7</v>
      </c>
      <c r="W445" s="105">
        <v>10</v>
      </c>
      <c r="X445" s="105">
        <v>1</v>
      </c>
      <c r="Y445" s="105">
        <v>0</v>
      </c>
      <c r="Z445" s="105">
        <v>0</v>
      </c>
      <c r="AA445" s="105">
        <v>0</v>
      </c>
      <c r="AB445" s="105">
        <v>0</v>
      </c>
      <c r="AC445" s="105">
        <v>0</v>
      </c>
      <c r="AD445" s="105">
        <v>0</v>
      </c>
      <c r="AE445" s="105">
        <v>0</v>
      </c>
      <c r="AF445" s="105">
        <v>0</v>
      </c>
      <c r="AG445" s="105">
        <v>12</v>
      </c>
      <c r="AH445" s="105">
        <v>11</v>
      </c>
      <c r="AI445" s="105">
        <v>23</v>
      </c>
      <c r="AJ445" s="105">
        <v>3</v>
      </c>
      <c r="AK445" s="105">
        <v>6</v>
      </c>
      <c r="AL445" s="105">
        <v>9</v>
      </c>
      <c r="AM445" s="105">
        <v>15</v>
      </c>
      <c r="AN445" s="105">
        <v>0</v>
      </c>
      <c r="AO445" s="105">
        <v>0</v>
      </c>
      <c r="AP445" s="105">
        <v>0</v>
      </c>
      <c r="AQ445" s="105">
        <v>1</v>
      </c>
      <c r="AR445" s="105">
        <v>2</v>
      </c>
      <c r="AS445" s="106">
        <v>3</v>
      </c>
    </row>
    <row r="446" spans="1:45" x14ac:dyDescent="0.25">
      <c r="A446" s="103" t="s">
        <v>562</v>
      </c>
      <c r="B446" s="104" t="s">
        <v>1019</v>
      </c>
      <c r="C446" s="104" t="s">
        <v>1020</v>
      </c>
      <c r="D446" s="104" t="s">
        <v>165</v>
      </c>
      <c r="E446" s="104" t="s">
        <v>615</v>
      </c>
      <c r="F446" s="104" t="s">
        <v>12</v>
      </c>
      <c r="G446" s="104" t="s">
        <v>398</v>
      </c>
      <c r="H446" s="104" t="s">
        <v>399</v>
      </c>
      <c r="I446" s="104" t="s">
        <v>65</v>
      </c>
      <c r="J446" s="105">
        <v>4</v>
      </c>
      <c r="K446" s="105">
        <v>2</v>
      </c>
      <c r="L446" s="105">
        <v>6</v>
      </c>
      <c r="M446" s="105">
        <v>4</v>
      </c>
      <c r="N446" s="105">
        <v>2</v>
      </c>
      <c r="O446" s="105">
        <v>6</v>
      </c>
      <c r="P446" s="105">
        <v>1</v>
      </c>
      <c r="Q446" s="105">
        <v>4</v>
      </c>
      <c r="R446" s="105">
        <v>2</v>
      </c>
      <c r="S446" s="105">
        <v>6</v>
      </c>
      <c r="T446" s="105">
        <v>1</v>
      </c>
      <c r="U446" s="105">
        <v>0</v>
      </c>
      <c r="V446" s="105">
        <v>1</v>
      </c>
      <c r="W446" s="105">
        <v>1</v>
      </c>
      <c r="X446" s="105">
        <v>1</v>
      </c>
      <c r="Y446" s="105">
        <v>0</v>
      </c>
      <c r="Z446" s="105">
        <v>0</v>
      </c>
      <c r="AA446" s="105">
        <v>0</v>
      </c>
      <c r="AB446" s="105">
        <v>0</v>
      </c>
      <c r="AC446" s="105">
        <v>0</v>
      </c>
      <c r="AD446" s="105">
        <v>0</v>
      </c>
      <c r="AE446" s="105">
        <v>0</v>
      </c>
      <c r="AF446" s="105">
        <v>0</v>
      </c>
      <c r="AG446" s="105">
        <v>8</v>
      </c>
      <c r="AH446" s="105">
        <v>5</v>
      </c>
      <c r="AI446" s="105">
        <v>13</v>
      </c>
      <c r="AJ446" s="105">
        <v>3</v>
      </c>
      <c r="AK446" s="105">
        <v>4</v>
      </c>
      <c r="AL446" s="105">
        <v>3</v>
      </c>
      <c r="AM446" s="105">
        <v>7</v>
      </c>
      <c r="AN446" s="105">
        <v>0</v>
      </c>
      <c r="AO446" s="105">
        <v>0</v>
      </c>
      <c r="AP446" s="105">
        <v>0</v>
      </c>
      <c r="AQ446" s="105">
        <v>2</v>
      </c>
      <c r="AR446" s="105">
        <v>1</v>
      </c>
      <c r="AS446" s="106">
        <v>3</v>
      </c>
    </row>
    <row r="447" spans="1:45" x14ac:dyDescent="0.25">
      <c r="A447" s="103" t="s">
        <v>270</v>
      </c>
      <c r="B447" s="104" t="s">
        <v>1021</v>
      </c>
      <c r="C447" s="104" t="s">
        <v>1022</v>
      </c>
      <c r="D447" s="104" t="s">
        <v>165</v>
      </c>
      <c r="E447" s="104" t="s">
        <v>615</v>
      </c>
      <c r="F447" s="104" t="s">
        <v>12</v>
      </c>
      <c r="G447" s="104" t="s">
        <v>398</v>
      </c>
      <c r="H447" s="104" t="s">
        <v>399</v>
      </c>
      <c r="I447" s="104" t="s">
        <v>65</v>
      </c>
      <c r="J447" s="105">
        <v>1</v>
      </c>
      <c r="K447" s="105">
        <v>2</v>
      </c>
      <c r="L447" s="105">
        <v>3</v>
      </c>
      <c r="M447" s="105">
        <v>1</v>
      </c>
      <c r="N447" s="105">
        <v>2</v>
      </c>
      <c r="O447" s="105">
        <v>3</v>
      </c>
      <c r="P447" s="105">
        <v>1</v>
      </c>
      <c r="Q447" s="105">
        <v>6</v>
      </c>
      <c r="R447" s="105">
        <v>5</v>
      </c>
      <c r="S447" s="105">
        <v>11</v>
      </c>
      <c r="T447" s="105">
        <v>1</v>
      </c>
      <c r="U447" s="105">
        <v>3</v>
      </c>
      <c r="V447" s="105">
        <v>3</v>
      </c>
      <c r="W447" s="105">
        <v>6</v>
      </c>
      <c r="X447" s="105">
        <v>1</v>
      </c>
      <c r="Y447" s="105">
        <v>0</v>
      </c>
      <c r="Z447" s="105">
        <v>0</v>
      </c>
      <c r="AA447" s="105">
        <v>0</v>
      </c>
      <c r="AB447" s="105">
        <v>0</v>
      </c>
      <c r="AC447" s="105">
        <v>0</v>
      </c>
      <c r="AD447" s="105">
        <v>0</v>
      </c>
      <c r="AE447" s="105">
        <v>0</v>
      </c>
      <c r="AF447" s="105">
        <v>0</v>
      </c>
      <c r="AG447" s="105">
        <v>10</v>
      </c>
      <c r="AH447" s="105">
        <v>10</v>
      </c>
      <c r="AI447" s="105">
        <v>20</v>
      </c>
      <c r="AJ447" s="105">
        <v>3</v>
      </c>
      <c r="AK447" s="105">
        <v>6</v>
      </c>
      <c r="AL447" s="105">
        <v>3</v>
      </c>
      <c r="AM447" s="105">
        <v>9</v>
      </c>
      <c r="AN447" s="105">
        <v>0</v>
      </c>
      <c r="AO447" s="105">
        <v>0</v>
      </c>
      <c r="AP447" s="105">
        <v>0</v>
      </c>
      <c r="AQ447" s="105">
        <v>1</v>
      </c>
      <c r="AR447" s="105">
        <v>2</v>
      </c>
      <c r="AS447" s="106">
        <v>3</v>
      </c>
    </row>
    <row r="448" spans="1:45" x14ac:dyDescent="0.25">
      <c r="A448" s="103" t="s">
        <v>270</v>
      </c>
      <c r="B448" s="104" t="s">
        <v>1023</v>
      </c>
      <c r="C448" s="104" t="s">
        <v>1024</v>
      </c>
      <c r="D448" s="104" t="s">
        <v>165</v>
      </c>
      <c r="E448" s="104" t="s">
        <v>615</v>
      </c>
      <c r="F448" s="104" t="s">
        <v>12</v>
      </c>
      <c r="G448" s="104" t="s">
        <v>398</v>
      </c>
      <c r="H448" s="104" t="s">
        <v>399</v>
      </c>
      <c r="I448" s="104" t="s">
        <v>65</v>
      </c>
      <c r="J448" s="105">
        <v>14</v>
      </c>
      <c r="K448" s="105">
        <v>9</v>
      </c>
      <c r="L448" s="105">
        <v>23</v>
      </c>
      <c r="M448" s="105">
        <v>14</v>
      </c>
      <c r="N448" s="105">
        <v>12</v>
      </c>
      <c r="O448" s="105">
        <v>26</v>
      </c>
      <c r="P448" s="105">
        <v>1</v>
      </c>
      <c r="Q448" s="105">
        <v>0</v>
      </c>
      <c r="R448" s="105">
        <v>4</v>
      </c>
      <c r="S448" s="105">
        <v>4</v>
      </c>
      <c r="T448" s="105">
        <v>1</v>
      </c>
      <c r="U448" s="105">
        <v>1</v>
      </c>
      <c r="V448" s="105">
        <v>4</v>
      </c>
      <c r="W448" s="105">
        <v>5</v>
      </c>
      <c r="X448" s="105">
        <v>1</v>
      </c>
      <c r="Y448" s="105">
        <v>0</v>
      </c>
      <c r="Z448" s="105">
        <v>0</v>
      </c>
      <c r="AA448" s="105">
        <v>0</v>
      </c>
      <c r="AB448" s="105">
        <v>0</v>
      </c>
      <c r="AC448" s="105">
        <v>0</v>
      </c>
      <c r="AD448" s="105">
        <v>0</v>
      </c>
      <c r="AE448" s="105">
        <v>0</v>
      </c>
      <c r="AF448" s="105">
        <v>0</v>
      </c>
      <c r="AG448" s="105">
        <v>15</v>
      </c>
      <c r="AH448" s="105">
        <v>20</v>
      </c>
      <c r="AI448" s="105">
        <v>35</v>
      </c>
      <c r="AJ448" s="105">
        <v>3</v>
      </c>
      <c r="AK448" s="105">
        <v>1</v>
      </c>
      <c r="AL448" s="105">
        <v>3</v>
      </c>
      <c r="AM448" s="105">
        <v>4</v>
      </c>
      <c r="AN448" s="105">
        <v>0</v>
      </c>
      <c r="AO448" s="105">
        <v>0</v>
      </c>
      <c r="AP448" s="105">
        <v>0</v>
      </c>
      <c r="AQ448" s="105">
        <v>0</v>
      </c>
      <c r="AR448" s="105">
        <v>3</v>
      </c>
      <c r="AS448" s="106">
        <v>3</v>
      </c>
    </row>
    <row r="449" spans="1:45" x14ac:dyDescent="0.25">
      <c r="A449" s="103" t="s">
        <v>193</v>
      </c>
      <c r="B449" s="104" t="s">
        <v>1025</v>
      </c>
      <c r="C449" s="104" t="s">
        <v>1026</v>
      </c>
      <c r="D449" s="104" t="s">
        <v>165</v>
      </c>
      <c r="E449" s="104" t="s">
        <v>615</v>
      </c>
      <c r="F449" s="104" t="s">
        <v>12</v>
      </c>
      <c r="G449" s="104" t="s">
        <v>398</v>
      </c>
      <c r="H449" s="104" t="s">
        <v>399</v>
      </c>
      <c r="I449" s="104" t="s">
        <v>65</v>
      </c>
      <c r="J449" s="105">
        <v>5</v>
      </c>
      <c r="K449" s="105">
        <v>6</v>
      </c>
      <c r="L449" s="105">
        <v>11</v>
      </c>
      <c r="M449" s="105">
        <v>6</v>
      </c>
      <c r="N449" s="105">
        <v>6</v>
      </c>
      <c r="O449" s="105">
        <v>12</v>
      </c>
      <c r="P449" s="105">
        <v>1</v>
      </c>
      <c r="Q449" s="105">
        <v>6</v>
      </c>
      <c r="R449" s="105">
        <v>4</v>
      </c>
      <c r="S449" s="105">
        <v>10</v>
      </c>
      <c r="T449" s="105">
        <v>1</v>
      </c>
      <c r="U449" s="105">
        <v>7</v>
      </c>
      <c r="V449" s="105">
        <v>3</v>
      </c>
      <c r="W449" s="105">
        <v>10</v>
      </c>
      <c r="X449" s="105">
        <v>1</v>
      </c>
      <c r="Y449" s="105">
        <v>0</v>
      </c>
      <c r="Z449" s="105">
        <v>0</v>
      </c>
      <c r="AA449" s="105">
        <v>0</v>
      </c>
      <c r="AB449" s="105">
        <v>0</v>
      </c>
      <c r="AC449" s="105">
        <v>0</v>
      </c>
      <c r="AD449" s="105">
        <v>0</v>
      </c>
      <c r="AE449" s="105">
        <v>0</v>
      </c>
      <c r="AF449" s="105">
        <v>0</v>
      </c>
      <c r="AG449" s="105">
        <v>19</v>
      </c>
      <c r="AH449" s="105">
        <v>13</v>
      </c>
      <c r="AI449" s="105">
        <v>32</v>
      </c>
      <c r="AJ449" s="105">
        <v>3</v>
      </c>
      <c r="AK449" s="105">
        <v>9</v>
      </c>
      <c r="AL449" s="105">
        <v>3</v>
      </c>
      <c r="AM449" s="105">
        <v>12</v>
      </c>
      <c r="AN449" s="105">
        <v>0</v>
      </c>
      <c r="AO449" s="105">
        <v>0</v>
      </c>
      <c r="AP449" s="105">
        <v>0</v>
      </c>
      <c r="AQ449" s="105">
        <v>0</v>
      </c>
      <c r="AR449" s="105">
        <v>3</v>
      </c>
      <c r="AS449" s="106">
        <v>3</v>
      </c>
    </row>
    <row r="450" spans="1:45" x14ac:dyDescent="0.25">
      <c r="A450" s="103" t="s">
        <v>172</v>
      </c>
      <c r="B450" s="104" t="s">
        <v>1027</v>
      </c>
      <c r="C450" s="104" t="s">
        <v>1028</v>
      </c>
      <c r="D450" s="104" t="s">
        <v>170</v>
      </c>
      <c r="E450" s="104" t="s">
        <v>615</v>
      </c>
      <c r="F450" s="104" t="s">
        <v>12</v>
      </c>
      <c r="G450" s="104" t="s">
        <v>398</v>
      </c>
      <c r="H450" s="104" t="s">
        <v>399</v>
      </c>
      <c r="I450" s="104" t="s">
        <v>65</v>
      </c>
      <c r="J450" s="105">
        <v>4</v>
      </c>
      <c r="K450" s="105">
        <v>11</v>
      </c>
      <c r="L450" s="105">
        <v>15</v>
      </c>
      <c r="M450" s="105">
        <v>4</v>
      </c>
      <c r="N450" s="105">
        <v>11</v>
      </c>
      <c r="O450" s="105">
        <v>15</v>
      </c>
      <c r="P450" s="105">
        <v>1</v>
      </c>
      <c r="Q450" s="105">
        <v>4</v>
      </c>
      <c r="R450" s="105">
        <v>4</v>
      </c>
      <c r="S450" s="105">
        <v>8</v>
      </c>
      <c r="T450" s="105">
        <v>1</v>
      </c>
      <c r="U450" s="105">
        <v>3</v>
      </c>
      <c r="V450" s="105">
        <v>2</v>
      </c>
      <c r="W450" s="105">
        <v>5</v>
      </c>
      <c r="X450" s="105">
        <v>1</v>
      </c>
      <c r="Y450" s="105">
        <v>0</v>
      </c>
      <c r="Z450" s="105">
        <v>0</v>
      </c>
      <c r="AA450" s="105">
        <v>0</v>
      </c>
      <c r="AB450" s="105">
        <v>0</v>
      </c>
      <c r="AC450" s="105">
        <v>0</v>
      </c>
      <c r="AD450" s="105">
        <v>0</v>
      </c>
      <c r="AE450" s="105">
        <v>0</v>
      </c>
      <c r="AF450" s="105">
        <v>0</v>
      </c>
      <c r="AG450" s="105">
        <v>11</v>
      </c>
      <c r="AH450" s="105">
        <v>17</v>
      </c>
      <c r="AI450" s="105">
        <v>28</v>
      </c>
      <c r="AJ450" s="105">
        <v>3</v>
      </c>
      <c r="AK450" s="105">
        <v>4</v>
      </c>
      <c r="AL450" s="105">
        <v>3</v>
      </c>
      <c r="AM450" s="105">
        <v>7</v>
      </c>
      <c r="AN450" s="105">
        <v>0</v>
      </c>
      <c r="AO450" s="105">
        <v>0</v>
      </c>
      <c r="AP450" s="105">
        <v>0</v>
      </c>
      <c r="AQ450" s="105">
        <v>1</v>
      </c>
      <c r="AR450" s="105">
        <v>2</v>
      </c>
      <c r="AS450" s="106">
        <v>3</v>
      </c>
    </row>
    <row r="451" spans="1:45" x14ac:dyDescent="0.25">
      <c r="A451" s="103" t="s">
        <v>434</v>
      </c>
      <c r="B451" s="104" t="s">
        <v>1029</v>
      </c>
      <c r="C451" s="104" t="s">
        <v>1030</v>
      </c>
      <c r="D451" s="104" t="s">
        <v>170</v>
      </c>
      <c r="E451" s="104" t="s">
        <v>615</v>
      </c>
      <c r="F451" s="104" t="s">
        <v>12</v>
      </c>
      <c r="G451" s="104" t="s">
        <v>398</v>
      </c>
      <c r="H451" s="104" t="s">
        <v>399</v>
      </c>
      <c r="I451" s="104" t="s">
        <v>65</v>
      </c>
      <c r="J451" s="105">
        <v>7</v>
      </c>
      <c r="K451" s="105">
        <v>5</v>
      </c>
      <c r="L451" s="105">
        <v>12</v>
      </c>
      <c r="M451" s="105">
        <v>7</v>
      </c>
      <c r="N451" s="105">
        <v>5</v>
      </c>
      <c r="O451" s="105">
        <v>12</v>
      </c>
      <c r="P451" s="105">
        <v>1</v>
      </c>
      <c r="Q451" s="105">
        <v>6</v>
      </c>
      <c r="R451" s="105">
        <v>10</v>
      </c>
      <c r="S451" s="105">
        <v>16</v>
      </c>
      <c r="T451" s="105">
        <v>1</v>
      </c>
      <c r="U451" s="105">
        <v>2</v>
      </c>
      <c r="V451" s="105">
        <v>5</v>
      </c>
      <c r="W451" s="105">
        <v>7</v>
      </c>
      <c r="X451" s="105">
        <v>1</v>
      </c>
      <c r="Y451" s="105">
        <v>0</v>
      </c>
      <c r="Z451" s="105">
        <v>0</v>
      </c>
      <c r="AA451" s="105">
        <v>0</v>
      </c>
      <c r="AB451" s="105">
        <v>0</v>
      </c>
      <c r="AC451" s="105">
        <v>0</v>
      </c>
      <c r="AD451" s="105">
        <v>0</v>
      </c>
      <c r="AE451" s="105">
        <v>0</v>
      </c>
      <c r="AF451" s="105">
        <v>0</v>
      </c>
      <c r="AG451" s="105">
        <v>15</v>
      </c>
      <c r="AH451" s="105">
        <v>20</v>
      </c>
      <c r="AI451" s="105">
        <v>35</v>
      </c>
      <c r="AJ451" s="105">
        <v>3</v>
      </c>
      <c r="AK451" s="105">
        <v>5</v>
      </c>
      <c r="AL451" s="105">
        <v>7</v>
      </c>
      <c r="AM451" s="105">
        <v>12</v>
      </c>
      <c r="AN451" s="105">
        <v>0</v>
      </c>
      <c r="AO451" s="105">
        <v>0</v>
      </c>
      <c r="AP451" s="105">
        <v>0</v>
      </c>
      <c r="AQ451" s="105">
        <v>2</v>
      </c>
      <c r="AR451" s="105">
        <v>1</v>
      </c>
      <c r="AS451" s="106">
        <v>3</v>
      </c>
    </row>
    <row r="452" spans="1:45" x14ac:dyDescent="0.25">
      <c r="A452" s="103" t="s">
        <v>596</v>
      </c>
      <c r="B452" s="104" t="s">
        <v>1031</v>
      </c>
      <c r="C452" s="104" t="s">
        <v>1032</v>
      </c>
      <c r="D452" s="104" t="s">
        <v>170</v>
      </c>
      <c r="E452" s="104" t="s">
        <v>615</v>
      </c>
      <c r="F452" s="104" t="s">
        <v>12</v>
      </c>
      <c r="G452" s="104" t="s">
        <v>398</v>
      </c>
      <c r="H452" s="104" t="s">
        <v>399</v>
      </c>
      <c r="I452" s="104" t="s">
        <v>65</v>
      </c>
      <c r="J452" s="105">
        <v>4</v>
      </c>
      <c r="K452" s="105">
        <v>1</v>
      </c>
      <c r="L452" s="105">
        <v>5</v>
      </c>
      <c r="M452" s="105">
        <v>4</v>
      </c>
      <c r="N452" s="105">
        <v>1</v>
      </c>
      <c r="O452" s="105">
        <v>5</v>
      </c>
      <c r="P452" s="105">
        <v>1</v>
      </c>
      <c r="Q452" s="105">
        <v>3</v>
      </c>
      <c r="R452" s="105">
        <v>1</v>
      </c>
      <c r="S452" s="105">
        <v>4</v>
      </c>
      <c r="T452" s="105">
        <v>1</v>
      </c>
      <c r="U452" s="105">
        <v>3</v>
      </c>
      <c r="V452" s="105">
        <v>2</v>
      </c>
      <c r="W452" s="105">
        <v>5</v>
      </c>
      <c r="X452" s="105">
        <v>1</v>
      </c>
      <c r="Y452" s="105">
        <v>0</v>
      </c>
      <c r="Z452" s="105">
        <v>0</v>
      </c>
      <c r="AA452" s="105">
        <v>0</v>
      </c>
      <c r="AB452" s="105">
        <v>0</v>
      </c>
      <c r="AC452" s="105">
        <v>0</v>
      </c>
      <c r="AD452" s="105">
        <v>0</v>
      </c>
      <c r="AE452" s="105">
        <v>0</v>
      </c>
      <c r="AF452" s="105">
        <v>0</v>
      </c>
      <c r="AG452" s="105">
        <v>10</v>
      </c>
      <c r="AH452" s="105">
        <v>4</v>
      </c>
      <c r="AI452" s="105">
        <v>14</v>
      </c>
      <c r="AJ452" s="105">
        <v>3</v>
      </c>
      <c r="AK452" s="105">
        <v>1</v>
      </c>
      <c r="AL452" s="105">
        <v>2</v>
      </c>
      <c r="AM452" s="105">
        <v>3</v>
      </c>
      <c r="AN452" s="105">
        <v>0</v>
      </c>
      <c r="AO452" s="105">
        <v>0</v>
      </c>
      <c r="AP452" s="105">
        <v>0</v>
      </c>
      <c r="AQ452" s="105">
        <v>3</v>
      </c>
      <c r="AR452" s="105">
        <v>0</v>
      </c>
      <c r="AS452" s="106">
        <v>3</v>
      </c>
    </row>
    <row r="453" spans="1:45" x14ac:dyDescent="0.25">
      <c r="A453" s="103" t="s">
        <v>584</v>
      </c>
      <c r="B453" s="104" t="s">
        <v>1033</v>
      </c>
      <c r="C453" s="104" t="s">
        <v>1034</v>
      </c>
      <c r="D453" s="104" t="s">
        <v>165</v>
      </c>
      <c r="E453" s="104" t="s">
        <v>615</v>
      </c>
      <c r="F453" s="104" t="s">
        <v>12</v>
      </c>
      <c r="G453" s="104" t="s">
        <v>398</v>
      </c>
      <c r="H453" s="104" t="s">
        <v>399</v>
      </c>
      <c r="I453" s="104" t="s">
        <v>65</v>
      </c>
      <c r="J453" s="105">
        <v>6</v>
      </c>
      <c r="K453" s="105">
        <v>4</v>
      </c>
      <c r="L453" s="105">
        <v>10</v>
      </c>
      <c r="M453" s="105">
        <v>6</v>
      </c>
      <c r="N453" s="105">
        <v>4</v>
      </c>
      <c r="O453" s="105">
        <v>10</v>
      </c>
      <c r="P453" s="105">
        <v>1</v>
      </c>
      <c r="Q453" s="105">
        <v>2</v>
      </c>
      <c r="R453" s="105">
        <v>0</v>
      </c>
      <c r="S453" s="105">
        <v>2</v>
      </c>
      <c r="T453" s="105">
        <v>1</v>
      </c>
      <c r="U453" s="105">
        <v>1</v>
      </c>
      <c r="V453" s="105">
        <v>3</v>
      </c>
      <c r="W453" s="105">
        <v>4</v>
      </c>
      <c r="X453" s="105">
        <v>1</v>
      </c>
      <c r="Y453" s="105">
        <v>0</v>
      </c>
      <c r="Z453" s="105">
        <v>0</v>
      </c>
      <c r="AA453" s="105">
        <v>0</v>
      </c>
      <c r="AB453" s="105">
        <v>0</v>
      </c>
      <c r="AC453" s="105">
        <v>0</v>
      </c>
      <c r="AD453" s="105">
        <v>0</v>
      </c>
      <c r="AE453" s="105">
        <v>0</v>
      </c>
      <c r="AF453" s="105">
        <v>0</v>
      </c>
      <c r="AG453" s="105">
        <v>9</v>
      </c>
      <c r="AH453" s="105">
        <v>7</v>
      </c>
      <c r="AI453" s="105">
        <v>16</v>
      </c>
      <c r="AJ453" s="105">
        <v>3</v>
      </c>
      <c r="AK453" s="105">
        <v>5</v>
      </c>
      <c r="AL453" s="105">
        <v>0</v>
      </c>
      <c r="AM453" s="105">
        <v>5</v>
      </c>
      <c r="AN453" s="105">
        <v>0</v>
      </c>
      <c r="AO453" s="105">
        <v>0</v>
      </c>
      <c r="AP453" s="105">
        <v>0</v>
      </c>
      <c r="AQ453" s="105">
        <v>2</v>
      </c>
      <c r="AR453" s="105">
        <v>1</v>
      </c>
      <c r="AS453" s="106">
        <v>3</v>
      </c>
    </row>
    <row r="454" spans="1:45" x14ac:dyDescent="0.25">
      <c r="A454" s="103" t="s">
        <v>565</v>
      </c>
      <c r="B454" s="104" t="s">
        <v>1035</v>
      </c>
      <c r="C454" s="104" t="s">
        <v>1036</v>
      </c>
      <c r="D454" s="104" t="s">
        <v>170</v>
      </c>
      <c r="E454" s="104" t="s">
        <v>615</v>
      </c>
      <c r="F454" s="104" t="s">
        <v>12</v>
      </c>
      <c r="G454" s="104" t="s">
        <v>398</v>
      </c>
      <c r="H454" s="104" t="s">
        <v>399</v>
      </c>
      <c r="I454" s="104" t="s">
        <v>65</v>
      </c>
      <c r="J454" s="105">
        <v>1</v>
      </c>
      <c r="K454" s="105">
        <v>1</v>
      </c>
      <c r="L454" s="105">
        <v>2</v>
      </c>
      <c r="M454" s="105">
        <v>1</v>
      </c>
      <c r="N454" s="105">
        <v>1</v>
      </c>
      <c r="O454" s="105">
        <v>2</v>
      </c>
      <c r="P454" s="105">
        <v>1</v>
      </c>
      <c r="Q454" s="105">
        <v>2</v>
      </c>
      <c r="R454" s="105">
        <v>5</v>
      </c>
      <c r="S454" s="105">
        <v>7</v>
      </c>
      <c r="T454" s="105">
        <v>1</v>
      </c>
      <c r="U454" s="105">
        <v>2</v>
      </c>
      <c r="V454" s="105">
        <v>1</v>
      </c>
      <c r="W454" s="105">
        <v>3</v>
      </c>
      <c r="X454" s="105">
        <v>1</v>
      </c>
      <c r="Y454" s="105">
        <v>0</v>
      </c>
      <c r="Z454" s="105">
        <v>0</v>
      </c>
      <c r="AA454" s="105">
        <v>0</v>
      </c>
      <c r="AB454" s="105">
        <v>0</v>
      </c>
      <c r="AC454" s="105">
        <v>0</v>
      </c>
      <c r="AD454" s="105">
        <v>0</v>
      </c>
      <c r="AE454" s="105">
        <v>0</v>
      </c>
      <c r="AF454" s="105">
        <v>0</v>
      </c>
      <c r="AG454" s="105">
        <v>5</v>
      </c>
      <c r="AH454" s="105">
        <v>7</v>
      </c>
      <c r="AI454" s="105">
        <v>12</v>
      </c>
      <c r="AJ454" s="105">
        <v>3</v>
      </c>
      <c r="AK454" s="105">
        <v>2</v>
      </c>
      <c r="AL454" s="105">
        <v>3</v>
      </c>
      <c r="AM454" s="105">
        <v>5</v>
      </c>
      <c r="AN454" s="105">
        <v>0</v>
      </c>
      <c r="AO454" s="105">
        <v>0</v>
      </c>
      <c r="AP454" s="105">
        <v>0</v>
      </c>
      <c r="AQ454" s="105">
        <v>2</v>
      </c>
      <c r="AR454" s="105">
        <v>1</v>
      </c>
      <c r="AS454" s="106">
        <v>3</v>
      </c>
    </row>
    <row r="455" spans="1:45" x14ac:dyDescent="0.25">
      <c r="A455" s="103" t="s">
        <v>655</v>
      </c>
      <c r="B455" s="104" t="s">
        <v>1037</v>
      </c>
      <c r="C455" s="104" t="s">
        <v>1038</v>
      </c>
      <c r="D455" s="104" t="s">
        <v>165</v>
      </c>
      <c r="E455" s="104" t="s">
        <v>615</v>
      </c>
      <c r="F455" s="104" t="s">
        <v>12</v>
      </c>
      <c r="G455" s="104" t="s">
        <v>398</v>
      </c>
      <c r="H455" s="104" t="s">
        <v>399</v>
      </c>
      <c r="I455" s="104" t="s">
        <v>65</v>
      </c>
      <c r="J455" s="105">
        <v>12</v>
      </c>
      <c r="K455" s="105">
        <v>6</v>
      </c>
      <c r="L455" s="105">
        <v>18</v>
      </c>
      <c r="M455" s="105">
        <v>12</v>
      </c>
      <c r="N455" s="105">
        <v>6</v>
      </c>
      <c r="O455" s="105">
        <v>18</v>
      </c>
      <c r="P455" s="105">
        <v>1</v>
      </c>
      <c r="Q455" s="105">
        <v>4</v>
      </c>
      <c r="R455" s="105">
        <v>3</v>
      </c>
      <c r="S455" s="105">
        <v>7</v>
      </c>
      <c r="T455" s="105">
        <v>1</v>
      </c>
      <c r="U455" s="105">
        <v>2</v>
      </c>
      <c r="V455" s="105">
        <v>2</v>
      </c>
      <c r="W455" s="105">
        <v>4</v>
      </c>
      <c r="X455" s="105">
        <v>1</v>
      </c>
      <c r="Y455" s="105">
        <v>0</v>
      </c>
      <c r="Z455" s="105">
        <v>0</v>
      </c>
      <c r="AA455" s="105">
        <v>0</v>
      </c>
      <c r="AB455" s="105">
        <v>0</v>
      </c>
      <c r="AC455" s="105">
        <v>0</v>
      </c>
      <c r="AD455" s="105">
        <v>0</v>
      </c>
      <c r="AE455" s="105">
        <v>0</v>
      </c>
      <c r="AF455" s="105">
        <v>0</v>
      </c>
      <c r="AG455" s="105">
        <v>18</v>
      </c>
      <c r="AH455" s="105">
        <v>11</v>
      </c>
      <c r="AI455" s="105">
        <v>29</v>
      </c>
      <c r="AJ455" s="105">
        <v>3</v>
      </c>
      <c r="AK455" s="105">
        <v>4</v>
      </c>
      <c r="AL455" s="105">
        <v>6</v>
      </c>
      <c r="AM455" s="105">
        <v>10</v>
      </c>
      <c r="AN455" s="105">
        <v>0</v>
      </c>
      <c r="AO455" s="105">
        <v>0</v>
      </c>
      <c r="AP455" s="105">
        <v>0</v>
      </c>
      <c r="AQ455" s="105">
        <v>2</v>
      </c>
      <c r="AR455" s="105">
        <v>1</v>
      </c>
      <c r="AS455" s="106">
        <v>3</v>
      </c>
    </row>
    <row r="456" spans="1:45" x14ac:dyDescent="0.25">
      <c r="A456" s="103" t="s">
        <v>247</v>
      </c>
      <c r="B456" s="104" t="s">
        <v>1039</v>
      </c>
      <c r="C456" s="104" t="s">
        <v>1040</v>
      </c>
      <c r="D456" s="104" t="s">
        <v>165</v>
      </c>
      <c r="E456" s="104" t="s">
        <v>615</v>
      </c>
      <c r="F456" s="104" t="s">
        <v>12</v>
      </c>
      <c r="G456" s="104" t="s">
        <v>398</v>
      </c>
      <c r="H456" s="104" t="s">
        <v>399</v>
      </c>
      <c r="I456" s="104" t="s">
        <v>65</v>
      </c>
      <c r="J456" s="105">
        <v>5</v>
      </c>
      <c r="K456" s="105">
        <v>3</v>
      </c>
      <c r="L456" s="105">
        <v>8</v>
      </c>
      <c r="M456" s="105">
        <v>5</v>
      </c>
      <c r="N456" s="105">
        <v>3</v>
      </c>
      <c r="O456" s="105">
        <v>8</v>
      </c>
      <c r="P456" s="105">
        <v>1</v>
      </c>
      <c r="Q456" s="105">
        <v>6</v>
      </c>
      <c r="R456" s="105">
        <v>6</v>
      </c>
      <c r="S456" s="105">
        <v>12</v>
      </c>
      <c r="T456" s="105">
        <v>1</v>
      </c>
      <c r="U456" s="105">
        <v>0</v>
      </c>
      <c r="V456" s="105">
        <v>7</v>
      </c>
      <c r="W456" s="105">
        <v>7</v>
      </c>
      <c r="X456" s="105">
        <v>1</v>
      </c>
      <c r="Y456" s="105">
        <v>0</v>
      </c>
      <c r="Z456" s="105">
        <v>0</v>
      </c>
      <c r="AA456" s="105">
        <v>0</v>
      </c>
      <c r="AB456" s="105">
        <v>0</v>
      </c>
      <c r="AC456" s="105">
        <v>0</v>
      </c>
      <c r="AD456" s="105">
        <v>0</v>
      </c>
      <c r="AE456" s="105">
        <v>0</v>
      </c>
      <c r="AF456" s="105">
        <v>0</v>
      </c>
      <c r="AG456" s="105">
        <v>11</v>
      </c>
      <c r="AH456" s="105">
        <v>16</v>
      </c>
      <c r="AI456" s="105">
        <v>27</v>
      </c>
      <c r="AJ456" s="105">
        <v>3</v>
      </c>
      <c r="AK456" s="105">
        <v>2</v>
      </c>
      <c r="AL456" s="105">
        <v>4</v>
      </c>
      <c r="AM456" s="105">
        <v>6</v>
      </c>
      <c r="AN456" s="105">
        <v>0</v>
      </c>
      <c r="AO456" s="105">
        <v>0</v>
      </c>
      <c r="AP456" s="105">
        <v>0</v>
      </c>
      <c r="AQ456" s="105">
        <v>1</v>
      </c>
      <c r="AR456" s="105">
        <v>2</v>
      </c>
      <c r="AS456" s="106">
        <v>3</v>
      </c>
    </row>
    <row r="457" spans="1:45" x14ac:dyDescent="0.25">
      <c r="A457" s="103" t="s">
        <v>247</v>
      </c>
      <c r="B457" s="104" t="s">
        <v>1041</v>
      </c>
      <c r="C457" s="104" t="s">
        <v>1042</v>
      </c>
      <c r="D457" s="104" t="s">
        <v>165</v>
      </c>
      <c r="E457" s="104" t="s">
        <v>615</v>
      </c>
      <c r="F457" s="104" t="s">
        <v>12</v>
      </c>
      <c r="G457" s="104" t="s">
        <v>398</v>
      </c>
      <c r="H457" s="104" t="s">
        <v>399</v>
      </c>
      <c r="I457" s="104" t="s">
        <v>65</v>
      </c>
      <c r="J457" s="105">
        <v>14</v>
      </c>
      <c r="K457" s="105">
        <v>8</v>
      </c>
      <c r="L457" s="105">
        <v>22</v>
      </c>
      <c r="M457" s="105">
        <v>14</v>
      </c>
      <c r="N457" s="105">
        <v>8</v>
      </c>
      <c r="O457" s="105">
        <v>22</v>
      </c>
      <c r="P457" s="105">
        <v>1</v>
      </c>
      <c r="Q457" s="105">
        <v>3</v>
      </c>
      <c r="R457" s="105">
        <v>10</v>
      </c>
      <c r="S457" s="105">
        <v>13</v>
      </c>
      <c r="T457" s="105">
        <v>1</v>
      </c>
      <c r="U457" s="105">
        <v>6</v>
      </c>
      <c r="V457" s="105">
        <v>4</v>
      </c>
      <c r="W457" s="105">
        <v>10</v>
      </c>
      <c r="X457" s="105">
        <v>1</v>
      </c>
      <c r="Y457" s="105">
        <v>0</v>
      </c>
      <c r="Z457" s="105">
        <v>0</v>
      </c>
      <c r="AA457" s="105">
        <v>0</v>
      </c>
      <c r="AB457" s="105">
        <v>0</v>
      </c>
      <c r="AC457" s="105">
        <v>0</v>
      </c>
      <c r="AD457" s="105">
        <v>0</v>
      </c>
      <c r="AE457" s="105">
        <v>0</v>
      </c>
      <c r="AF457" s="105">
        <v>0</v>
      </c>
      <c r="AG457" s="105">
        <v>23</v>
      </c>
      <c r="AH457" s="105">
        <v>22</v>
      </c>
      <c r="AI457" s="105">
        <v>45</v>
      </c>
      <c r="AJ457" s="105">
        <v>3</v>
      </c>
      <c r="AK457" s="105">
        <v>6</v>
      </c>
      <c r="AL457" s="105">
        <v>5</v>
      </c>
      <c r="AM457" s="105">
        <v>11</v>
      </c>
      <c r="AN457" s="105">
        <v>0</v>
      </c>
      <c r="AO457" s="105">
        <v>0</v>
      </c>
      <c r="AP457" s="105">
        <v>0</v>
      </c>
      <c r="AQ457" s="105">
        <v>2</v>
      </c>
      <c r="AR457" s="105">
        <v>1</v>
      </c>
      <c r="AS457" s="106">
        <v>3</v>
      </c>
    </row>
    <row r="458" spans="1:45" x14ac:dyDescent="0.25">
      <c r="A458" s="103" t="s">
        <v>247</v>
      </c>
      <c r="B458" s="104" t="s">
        <v>1043</v>
      </c>
      <c r="C458" s="104" t="s">
        <v>1044</v>
      </c>
      <c r="D458" s="104" t="s">
        <v>165</v>
      </c>
      <c r="E458" s="104" t="s">
        <v>615</v>
      </c>
      <c r="F458" s="104" t="s">
        <v>12</v>
      </c>
      <c r="G458" s="104" t="s">
        <v>398</v>
      </c>
      <c r="H458" s="104" t="s">
        <v>399</v>
      </c>
      <c r="I458" s="104" t="s">
        <v>65</v>
      </c>
      <c r="J458" s="105">
        <v>6</v>
      </c>
      <c r="K458" s="105">
        <v>5</v>
      </c>
      <c r="L458" s="105">
        <v>11</v>
      </c>
      <c r="M458" s="105">
        <v>6</v>
      </c>
      <c r="N458" s="105">
        <v>5</v>
      </c>
      <c r="O458" s="105">
        <v>11</v>
      </c>
      <c r="P458" s="105">
        <v>1</v>
      </c>
      <c r="Q458" s="105">
        <v>8</v>
      </c>
      <c r="R458" s="105">
        <v>1</v>
      </c>
      <c r="S458" s="105">
        <v>9</v>
      </c>
      <c r="T458" s="105">
        <v>1</v>
      </c>
      <c r="U458" s="105">
        <v>3</v>
      </c>
      <c r="V458" s="105">
        <v>4</v>
      </c>
      <c r="W458" s="105">
        <v>7</v>
      </c>
      <c r="X458" s="105">
        <v>1</v>
      </c>
      <c r="Y458" s="105">
        <v>0</v>
      </c>
      <c r="Z458" s="105">
        <v>0</v>
      </c>
      <c r="AA458" s="105">
        <v>0</v>
      </c>
      <c r="AB458" s="105">
        <v>0</v>
      </c>
      <c r="AC458" s="105">
        <v>0</v>
      </c>
      <c r="AD458" s="105">
        <v>0</v>
      </c>
      <c r="AE458" s="105">
        <v>0</v>
      </c>
      <c r="AF458" s="105">
        <v>0</v>
      </c>
      <c r="AG458" s="105">
        <v>17</v>
      </c>
      <c r="AH458" s="105">
        <v>10</v>
      </c>
      <c r="AI458" s="105">
        <v>27</v>
      </c>
      <c r="AJ458" s="105">
        <v>3</v>
      </c>
      <c r="AK458" s="105">
        <v>1</v>
      </c>
      <c r="AL458" s="105">
        <v>5</v>
      </c>
      <c r="AM458" s="105">
        <v>6</v>
      </c>
      <c r="AN458" s="105">
        <v>0</v>
      </c>
      <c r="AO458" s="105">
        <v>0</v>
      </c>
      <c r="AP458" s="105">
        <v>0</v>
      </c>
      <c r="AQ458" s="105">
        <v>2</v>
      </c>
      <c r="AR458" s="105">
        <v>1</v>
      </c>
      <c r="AS458" s="106">
        <v>3</v>
      </c>
    </row>
    <row r="459" spans="1:45" x14ac:dyDescent="0.25">
      <c r="A459" s="103" t="s">
        <v>552</v>
      </c>
      <c r="B459" s="104" t="s">
        <v>1045</v>
      </c>
      <c r="C459" s="104" t="s">
        <v>1046</v>
      </c>
      <c r="D459" s="104" t="s">
        <v>170</v>
      </c>
      <c r="E459" s="104" t="s">
        <v>615</v>
      </c>
      <c r="F459" s="104" t="s">
        <v>12</v>
      </c>
      <c r="G459" s="104" t="s">
        <v>398</v>
      </c>
      <c r="H459" s="104" t="s">
        <v>399</v>
      </c>
      <c r="I459" s="104" t="s">
        <v>65</v>
      </c>
      <c r="J459" s="105">
        <v>2</v>
      </c>
      <c r="K459" s="105">
        <v>5</v>
      </c>
      <c r="L459" s="105">
        <v>7</v>
      </c>
      <c r="M459" s="105">
        <v>2</v>
      </c>
      <c r="N459" s="105">
        <v>5</v>
      </c>
      <c r="O459" s="105">
        <v>7</v>
      </c>
      <c r="P459" s="105">
        <v>1</v>
      </c>
      <c r="Q459" s="105">
        <v>1</v>
      </c>
      <c r="R459" s="105">
        <v>6</v>
      </c>
      <c r="S459" s="105">
        <v>7</v>
      </c>
      <c r="T459" s="105">
        <v>1</v>
      </c>
      <c r="U459" s="105">
        <v>1</v>
      </c>
      <c r="V459" s="105">
        <v>1</v>
      </c>
      <c r="W459" s="105">
        <v>2</v>
      </c>
      <c r="X459" s="105">
        <v>1</v>
      </c>
      <c r="Y459" s="105">
        <v>0</v>
      </c>
      <c r="Z459" s="105">
        <v>0</v>
      </c>
      <c r="AA459" s="105">
        <v>0</v>
      </c>
      <c r="AB459" s="105">
        <v>0</v>
      </c>
      <c r="AC459" s="105">
        <v>0</v>
      </c>
      <c r="AD459" s="105">
        <v>0</v>
      </c>
      <c r="AE459" s="105">
        <v>0</v>
      </c>
      <c r="AF459" s="105">
        <v>0</v>
      </c>
      <c r="AG459" s="105">
        <v>4</v>
      </c>
      <c r="AH459" s="105">
        <v>12</v>
      </c>
      <c r="AI459" s="105">
        <v>16</v>
      </c>
      <c r="AJ459" s="105">
        <v>3</v>
      </c>
      <c r="AK459" s="105">
        <v>0</v>
      </c>
      <c r="AL459" s="105">
        <v>2</v>
      </c>
      <c r="AM459" s="105">
        <v>2</v>
      </c>
      <c r="AN459" s="105">
        <v>0</v>
      </c>
      <c r="AO459" s="105">
        <v>0</v>
      </c>
      <c r="AP459" s="105">
        <v>0</v>
      </c>
      <c r="AQ459" s="105">
        <v>1</v>
      </c>
      <c r="AR459" s="105">
        <v>2</v>
      </c>
      <c r="AS459" s="106">
        <v>3</v>
      </c>
    </row>
    <row r="460" spans="1:45" x14ac:dyDescent="0.25">
      <c r="A460" s="103" t="s">
        <v>552</v>
      </c>
      <c r="B460" s="104" t="s">
        <v>1047</v>
      </c>
      <c r="C460" s="104" t="s">
        <v>1048</v>
      </c>
      <c r="D460" s="104" t="s">
        <v>170</v>
      </c>
      <c r="E460" s="104" t="s">
        <v>615</v>
      </c>
      <c r="F460" s="104" t="s">
        <v>12</v>
      </c>
      <c r="G460" s="104" t="s">
        <v>398</v>
      </c>
      <c r="H460" s="104" t="s">
        <v>399</v>
      </c>
      <c r="I460" s="104" t="s">
        <v>65</v>
      </c>
      <c r="J460" s="105">
        <v>8</v>
      </c>
      <c r="K460" s="105">
        <v>3</v>
      </c>
      <c r="L460" s="105">
        <v>11</v>
      </c>
      <c r="M460" s="105">
        <v>8</v>
      </c>
      <c r="N460" s="105">
        <v>3</v>
      </c>
      <c r="O460" s="105">
        <v>11</v>
      </c>
      <c r="P460" s="105">
        <v>1</v>
      </c>
      <c r="Q460" s="105">
        <v>4</v>
      </c>
      <c r="R460" s="105">
        <v>6</v>
      </c>
      <c r="S460" s="105">
        <v>10</v>
      </c>
      <c r="T460" s="105">
        <v>1</v>
      </c>
      <c r="U460" s="105">
        <v>1</v>
      </c>
      <c r="V460" s="105">
        <v>5</v>
      </c>
      <c r="W460" s="105">
        <v>6</v>
      </c>
      <c r="X460" s="105">
        <v>1</v>
      </c>
      <c r="Y460" s="105">
        <v>0</v>
      </c>
      <c r="Z460" s="105">
        <v>0</v>
      </c>
      <c r="AA460" s="105">
        <v>0</v>
      </c>
      <c r="AB460" s="105">
        <v>0</v>
      </c>
      <c r="AC460" s="105">
        <v>0</v>
      </c>
      <c r="AD460" s="105">
        <v>0</v>
      </c>
      <c r="AE460" s="105">
        <v>0</v>
      </c>
      <c r="AF460" s="105">
        <v>0</v>
      </c>
      <c r="AG460" s="105">
        <v>13</v>
      </c>
      <c r="AH460" s="105">
        <v>14</v>
      </c>
      <c r="AI460" s="105">
        <v>27</v>
      </c>
      <c r="AJ460" s="105">
        <v>3</v>
      </c>
      <c r="AK460" s="105">
        <v>4</v>
      </c>
      <c r="AL460" s="105">
        <v>3</v>
      </c>
      <c r="AM460" s="105">
        <v>7</v>
      </c>
      <c r="AN460" s="105">
        <v>0</v>
      </c>
      <c r="AO460" s="105">
        <v>0</v>
      </c>
      <c r="AP460" s="105">
        <v>0</v>
      </c>
      <c r="AQ460" s="105">
        <v>2</v>
      </c>
      <c r="AR460" s="105">
        <v>1</v>
      </c>
      <c r="AS460" s="106">
        <v>3</v>
      </c>
    </row>
    <row r="461" spans="1:45" x14ac:dyDescent="0.25">
      <c r="A461" s="103" t="s">
        <v>313</v>
      </c>
      <c r="B461" s="104" t="s">
        <v>1049</v>
      </c>
      <c r="C461" s="104" t="s">
        <v>1050</v>
      </c>
      <c r="D461" s="104" t="s">
        <v>170</v>
      </c>
      <c r="E461" s="104" t="s">
        <v>615</v>
      </c>
      <c r="F461" s="104" t="s">
        <v>12</v>
      </c>
      <c r="G461" s="104" t="s">
        <v>398</v>
      </c>
      <c r="H461" s="104" t="s">
        <v>399</v>
      </c>
      <c r="I461" s="104" t="s">
        <v>65</v>
      </c>
      <c r="J461" s="105">
        <v>0</v>
      </c>
      <c r="K461" s="105">
        <v>3</v>
      </c>
      <c r="L461" s="105">
        <v>3</v>
      </c>
      <c r="M461" s="105">
        <v>0</v>
      </c>
      <c r="N461" s="105">
        <v>3</v>
      </c>
      <c r="O461" s="105">
        <v>3</v>
      </c>
      <c r="P461" s="105">
        <v>1</v>
      </c>
      <c r="Q461" s="105">
        <v>3</v>
      </c>
      <c r="R461" s="105">
        <v>1</v>
      </c>
      <c r="S461" s="105">
        <v>4</v>
      </c>
      <c r="T461" s="105">
        <v>1</v>
      </c>
      <c r="U461" s="105">
        <v>7</v>
      </c>
      <c r="V461" s="105">
        <v>1</v>
      </c>
      <c r="W461" s="105">
        <v>8</v>
      </c>
      <c r="X461" s="105">
        <v>1</v>
      </c>
      <c r="Y461" s="105">
        <v>0</v>
      </c>
      <c r="Z461" s="105">
        <v>0</v>
      </c>
      <c r="AA461" s="105">
        <v>0</v>
      </c>
      <c r="AB461" s="105">
        <v>0</v>
      </c>
      <c r="AC461" s="105">
        <v>0</v>
      </c>
      <c r="AD461" s="105">
        <v>0</v>
      </c>
      <c r="AE461" s="105">
        <v>0</v>
      </c>
      <c r="AF461" s="105">
        <v>0</v>
      </c>
      <c r="AG461" s="105">
        <v>10</v>
      </c>
      <c r="AH461" s="105">
        <v>5</v>
      </c>
      <c r="AI461" s="105">
        <v>15</v>
      </c>
      <c r="AJ461" s="105">
        <v>3</v>
      </c>
      <c r="AK461" s="105">
        <v>3</v>
      </c>
      <c r="AL461" s="105">
        <v>2</v>
      </c>
      <c r="AM461" s="105">
        <v>5</v>
      </c>
      <c r="AN461" s="105">
        <v>0</v>
      </c>
      <c r="AO461" s="105">
        <v>0</v>
      </c>
      <c r="AP461" s="105">
        <v>0</v>
      </c>
      <c r="AQ461" s="105">
        <v>1</v>
      </c>
      <c r="AR461" s="105">
        <v>2</v>
      </c>
      <c r="AS461" s="106">
        <v>3</v>
      </c>
    </row>
    <row r="462" spans="1:45" x14ac:dyDescent="0.25">
      <c r="A462" s="103" t="s">
        <v>187</v>
      </c>
      <c r="B462" s="104" t="s">
        <v>1051</v>
      </c>
      <c r="C462" s="104" t="s">
        <v>1052</v>
      </c>
      <c r="D462" s="104" t="s">
        <v>165</v>
      </c>
      <c r="E462" s="104" t="s">
        <v>615</v>
      </c>
      <c r="F462" s="104" t="s">
        <v>12</v>
      </c>
      <c r="G462" s="104" t="s">
        <v>398</v>
      </c>
      <c r="H462" s="104" t="s">
        <v>399</v>
      </c>
      <c r="I462" s="104" t="s">
        <v>65</v>
      </c>
      <c r="J462" s="105">
        <v>12</v>
      </c>
      <c r="K462" s="105">
        <v>18</v>
      </c>
      <c r="L462" s="105">
        <v>30</v>
      </c>
      <c r="M462" s="105">
        <v>12</v>
      </c>
      <c r="N462" s="105">
        <v>18</v>
      </c>
      <c r="O462" s="105">
        <v>30</v>
      </c>
      <c r="P462" s="105">
        <v>1</v>
      </c>
      <c r="Q462" s="105">
        <v>15</v>
      </c>
      <c r="R462" s="105">
        <v>14</v>
      </c>
      <c r="S462" s="105">
        <v>29</v>
      </c>
      <c r="T462" s="105">
        <v>1</v>
      </c>
      <c r="U462" s="105">
        <v>14</v>
      </c>
      <c r="V462" s="105">
        <v>5</v>
      </c>
      <c r="W462" s="105">
        <v>19</v>
      </c>
      <c r="X462" s="105">
        <v>1</v>
      </c>
      <c r="Y462" s="105">
        <v>0</v>
      </c>
      <c r="Z462" s="105">
        <v>0</v>
      </c>
      <c r="AA462" s="105">
        <v>0</v>
      </c>
      <c r="AB462" s="105">
        <v>0</v>
      </c>
      <c r="AC462" s="105">
        <v>0</v>
      </c>
      <c r="AD462" s="105">
        <v>0</v>
      </c>
      <c r="AE462" s="105">
        <v>0</v>
      </c>
      <c r="AF462" s="105">
        <v>0</v>
      </c>
      <c r="AG462" s="105">
        <v>41</v>
      </c>
      <c r="AH462" s="105">
        <v>37</v>
      </c>
      <c r="AI462" s="105">
        <v>78</v>
      </c>
      <c r="AJ462" s="105">
        <v>3</v>
      </c>
      <c r="AK462" s="105">
        <v>4</v>
      </c>
      <c r="AL462" s="105">
        <v>12</v>
      </c>
      <c r="AM462" s="105">
        <v>16</v>
      </c>
      <c r="AN462" s="105">
        <v>0</v>
      </c>
      <c r="AO462" s="105">
        <v>0</v>
      </c>
      <c r="AP462" s="105">
        <v>0</v>
      </c>
      <c r="AQ462" s="105">
        <v>1</v>
      </c>
      <c r="AR462" s="105">
        <v>2</v>
      </c>
      <c r="AS462" s="106">
        <v>3</v>
      </c>
    </row>
    <row r="463" spans="1:45" x14ac:dyDescent="0.25">
      <c r="A463" s="103" t="s">
        <v>162</v>
      </c>
      <c r="B463" s="104" t="s">
        <v>1053</v>
      </c>
      <c r="C463" s="104" t="s">
        <v>1054</v>
      </c>
      <c r="D463" s="104" t="s">
        <v>170</v>
      </c>
      <c r="E463" s="104" t="s">
        <v>615</v>
      </c>
      <c r="F463" s="104" t="s">
        <v>12</v>
      </c>
      <c r="G463" s="104" t="s">
        <v>398</v>
      </c>
      <c r="H463" s="104" t="s">
        <v>399</v>
      </c>
      <c r="I463" s="104" t="s">
        <v>65</v>
      </c>
      <c r="J463" s="105">
        <v>0</v>
      </c>
      <c r="K463" s="105">
        <v>0</v>
      </c>
      <c r="L463" s="105">
        <v>0</v>
      </c>
      <c r="M463" s="105">
        <v>0</v>
      </c>
      <c r="N463" s="105">
        <v>0</v>
      </c>
      <c r="O463" s="105">
        <v>0</v>
      </c>
      <c r="P463" s="105">
        <v>0</v>
      </c>
      <c r="Q463" s="105">
        <v>0</v>
      </c>
      <c r="R463" s="105">
        <v>0</v>
      </c>
      <c r="S463" s="105">
        <v>0</v>
      </c>
      <c r="T463" s="105">
        <v>0</v>
      </c>
      <c r="U463" s="105">
        <v>0</v>
      </c>
      <c r="V463" s="105">
        <v>0</v>
      </c>
      <c r="W463" s="105">
        <v>0</v>
      </c>
      <c r="X463" s="105">
        <v>0</v>
      </c>
      <c r="Y463" s="105">
        <v>0</v>
      </c>
      <c r="Z463" s="105">
        <v>0</v>
      </c>
      <c r="AA463" s="105">
        <v>0</v>
      </c>
      <c r="AB463" s="105">
        <v>0</v>
      </c>
      <c r="AC463" s="105">
        <v>0</v>
      </c>
      <c r="AD463" s="105">
        <v>0</v>
      </c>
      <c r="AE463" s="105">
        <v>0</v>
      </c>
      <c r="AF463" s="105">
        <v>0</v>
      </c>
      <c r="AG463" s="105">
        <v>0</v>
      </c>
      <c r="AH463" s="105">
        <v>0</v>
      </c>
      <c r="AI463" s="105">
        <v>0</v>
      </c>
      <c r="AJ463" s="105">
        <v>0</v>
      </c>
      <c r="AK463" s="105">
        <v>3</v>
      </c>
      <c r="AL463" s="105">
        <v>7</v>
      </c>
      <c r="AM463" s="105">
        <v>10</v>
      </c>
      <c r="AN463" s="105">
        <v>0</v>
      </c>
      <c r="AO463" s="105">
        <v>0</v>
      </c>
      <c r="AP463" s="105">
        <v>0</v>
      </c>
      <c r="AQ463" s="105">
        <v>0</v>
      </c>
      <c r="AR463" s="105">
        <v>0</v>
      </c>
      <c r="AS463" s="106">
        <v>0</v>
      </c>
    </row>
    <row r="464" spans="1:45" x14ac:dyDescent="0.25">
      <c r="A464" s="103" t="s">
        <v>172</v>
      </c>
      <c r="B464" s="104" t="s">
        <v>1055</v>
      </c>
      <c r="C464" s="104" t="s">
        <v>1056</v>
      </c>
      <c r="D464" s="104" t="s">
        <v>170</v>
      </c>
      <c r="E464" s="104" t="s">
        <v>176</v>
      </c>
      <c r="F464" s="104" t="s">
        <v>99</v>
      </c>
      <c r="G464" s="104" t="s">
        <v>398</v>
      </c>
      <c r="H464" s="104" t="s">
        <v>399</v>
      </c>
      <c r="I464" s="104" t="s">
        <v>65</v>
      </c>
      <c r="J464" s="105">
        <v>12</v>
      </c>
      <c r="K464" s="105">
        <v>11</v>
      </c>
      <c r="L464" s="105">
        <v>23</v>
      </c>
      <c r="M464" s="105">
        <v>12</v>
      </c>
      <c r="N464" s="105">
        <v>11</v>
      </c>
      <c r="O464" s="105">
        <v>23</v>
      </c>
      <c r="P464" s="105">
        <v>1</v>
      </c>
      <c r="Q464" s="105">
        <v>12</v>
      </c>
      <c r="R464" s="105">
        <v>19</v>
      </c>
      <c r="S464" s="105">
        <v>31</v>
      </c>
      <c r="T464" s="105">
        <v>1</v>
      </c>
      <c r="U464" s="105">
        <v>10</v>
      </c>
      <c r="V464" s="105">
        <v>12</v>
      </c>
      <c r="W464" s="105">
        <v>22</v>
      </c>
      <c r="X464" s="105">
        <v>1</v>
      </c>
      <c r="Y464" s="105">
        <v>0</v>
      </c>
      <c r="Z464" s="105">
        <v>0</v>
      </c>
      <c r="AA464" s="105">
        <v>0</v>
      </c>
      <c r="AB464" s="105">
        <v>0</v>
      </c>
      <c r="AC464" s="105">
        <v>0</v>
      </c>
      <c r="AD464" s="105">
        <v>0</v>
      </c>
      <c r="AE464" s="105">
        <v>0</v>
      </c>
      <c r="AF464" s="105">
        <v>0</v>
      </c>
      <c r="AG464" s="105">
        <v>34</v>
      </c>
      <c r="AH464" s="105">
        <v>42</v>
      </c>
      <c r="AI464" s="105">
        <v>76</v>
      </c>
      <c r="AJ464" s="105">
        <v>3</v>
      </c>
      <c r="AK464" s="105">
        <v>14</v>
      </c>
      <c r="AL464" s="105">
        <v>11</v>
      </c>
      <c r="AM464" s="105">
        <v>25</v>
      </c>
      <c r="AN464" s="105">
        <v>0</v>
      </c>
      <c r="AO464" s="105">
        <v>0</v>
      </c>
      <c r="AP464" s="105">
        <v>0</v>
      </c>
      <c r="AQ464" s="105">
        <v>4</v>
      </c>
      <c r="AR464" s="105">
        <v>9</v>
      </c>
      <c r="AS464" s="106">
        <v>13</v>
      </c>
    </row>
    <row r="465" spans="1:45" x14ac:dyDescent="0.25">
      <c r="A465" s="103" t="s">
        <v>181</v>
      </c>
      <c r="B465" s="104" t="s">
        <v>1057</v>
      </c>
      <c r="C465" s="104" t="s">
        <v>1058</v>
      </c>
      <c r="D465" s="104" t="s">
        <v>175</v>
      </c>
      <c r="E465" s="104" t="s">
        <v>1059</v>
      </c>
      <c r="F465" s="104" t="s">
        <v>99</v>
      </c>
      <c r="G465" s="104" t="s">
        <v>398</v>
      </c>
      <c r="H465" s="104" t="s">
        <v>399</v>
      </c>
      <c r="I465" s="104" t="s">
        <v>65</v>
      </c>
      <c r="J465" s="105">
        <v>110</v>
      </c>
      <c r="K465" s="105">
        <v>119</v>
      </c>
      <c r="L465" s="105">
        <v>229</v>
      </c>
      <c r="M465" s="105">
        <v>116</v>
      </c>
      <c r="N465" s="105">
        <v>122</v>
      </c>
      <c r="O465" s="105">
        <v>238</v>
      </c>
      <c r="P465" s="105">
        <v>8</v>
      </c>
      <c r="Q465" s="105">
        <v>103</v>
      </c>
      <c r="R465" s="105">
        <v>125</v>
      </c>
      <c r="S465" s="105">
        <v>228</v>
      </c>
      <c r="T465" s="105">
        <v>7</v>
      </c>
      <c r="U465" s="105">
        <v>102</v>
      </c>
      <c r="V465" s="105">
        <v>110</v>
      </c>
      <c r="W465" s="105">
        <v>212</v>
      </c>
      <c r="X465" s="105">
        <v>7</v>
      </c>
      <c r="Y465" s="105">
        <v>0</v>
      </c>
      <c r="Z465" s="105">
        <v>0</v>
      </c>
      <c r="AA465" s="105">
        <v>0</v>
      </c>
      <c r="AB465" s="105">
        <v>0</v>
      </c>
      <c r="AC465" s="105">
        <v>0</v>
      </c>
      <c r="AD465" s="105">
        <v>0</v>
      </c>
      <c r="AE465" s="105">
        <v>0</v>
      </c>
      <c r="AF465" s="105">
        <v>0</v>
      </c>
      <c r="AG465" s="105">
        <v>321</v>
      </c>
      <c r="AH465" s="105">
        <v>357</v>
      </c>
      <c r="AI465" s="105">
        <v>678</v>
      </c>
      <c r="AJ465" s="105">
        <v>22</v>
      </c>
      <c r="AK465" s="105">
        <v>112</v>
      </c>
      <c r="AL465" s="105">
        <v>88</v>
      </c>
      <c r="AM465" s="105">
        <v>200</v>
      </c>
      <c r="AN465" s="105">
        <v>0</v>
      </c>
      <c r="AO465" s="105">
        <v>0</v>
      </c>
      <c r="AP465" s="105">
        <v>0</v>
      </c>
      <c r="AQ465" s="105">
        <v>23</v>
      </c>
      <c r="AR465" s="105">
        <v>33</v>
      </c>
      <c r="AS465" s="106">
        <v>56</v>
      </c>
    </row>
    <row r="466" spans="1:45" x14ac:dyDescent="0.25">
      <c r="A466" s="103" t="s">
        <v>162</v>
      </c>
      <c r="B466" s="104" t="s">
        <v>1060</v>
      </c>
      <c r="C466" s="104" t="s">
        <v>1061</v>
      </c>
      <c r="D466" s="104" t="s">
        <v>170</v>
      </c>
      <c r="E466" s="104" t="s">
        <v>171</v>
      </c>
      <c r="F466" s="104" t="s">
        <v>99</v>
      </c>
      <c r="G466" s="104" t="s">
        <v>398</v>
      </c>
      <c r="H466" s="104" t="s">
        <v>399</v>
      </c>
      <c r="I466" s="104" t="s">
        <v>65</v>
      </c>
      <c r="J466" s="105">
        <v>9</v>
      </c>
      <c r="K466" s="105">
        <v>14</v>
      </c>
      <c r="L466" s="105">
        <v>23</v>
      </c>
      <c r="M466" s="105">
        <v>9</v>
      </c>
      <c r="N466" s="105">
        <v>14</v>
      </c>
      <c r="O466" s="105">
        <v>23</v>
      </c>
      <c r="P466" s="105">
        <v>1</v>
      </c>
      <c r="Q466" s="105">
        <v>8</v>
      </c>
      <c r="R466" s="105">
        <v>8</v>
      </c>
      <c r="S466" s="105">
        <v>16</v>
      </c>
      <c r="T466" s="105">
        <v>1</v>
      </c>
      <c r="U466" s="105">
        <v>0</v>
      </c>
      <c r="V466" s="105">
        <v>0</v>
      </c>
      <c r="W466" s="105">
        <v>0</v>
      </c>
      <c r="X466" s="105">
        <v>0</v>
      </c>
      <c r="Y466" s="105">
        <v>0</v>
      </c>
      <c r="Z466" s="105">
        <v>0</v>
      </c>
      <c r="AA466" s="105">
        <v>0</v>
      </c>
      <c r="AB466" s="105">
        <v>0</v>
      </c>
      <c r="AC466" s="105">
        <v>0</v>
      </c>
      <c r="AD466" s="105">
        <v>0</v>
      </c>
      <c r="AE466" s="105">
        <v>0</v>
      </c>
      <c r="AF466" s="105">
        <v>0</v>
      </c>
      <c r="AG466" s="105">
        <v>17</v>
      </c>
      <c r="AH466" s="105">
        <v>22</v>
      </c>
      <c r="AI466" s="105">
        <v>39</v>
      </c>
      <c r="AJ466" s="105">
        <v>2</v>
      </c>
      <c r="AK466" s="105">
        <v>0</v>
      </c>
      <c r="AL466" s="105">
        <v>0</v>
      </c>
      <c r="AM466" s="105">
        <v>0</v>
      </c>
      <c r="AN466" s="105">
        <v>0</v>
      </c>
      <c r="AO466" s="105">
        <v>0</v>
      </c>
      <c r="AP466" s="105">
        <v>0</v>
      </c>
      <c r="AQ466" s="105">
        <v>2</v>
      </c>
      <c r="AR466" s="105">
        <v>6</v>
      </c>
      <c r="AS466" s="106">
        <v>8</v>
      </c>
    </row>
    <row r="467" spans="1:45" x14ac:dyDescent="0.25">
      <c r="A467" s="103" t="s">
        <v>209</v>
      </c>
      <c r="B467" s="104" t="s">
        <v>1062</v>
      </c>
      <c r="C467" s="104" t="s">
        <v>1063</v>
      </c>
      <c r="D467" s="104" t="s">
        <v>170</v>
      </c>
      <c r="E467" s="104" t="s">
        <v>171</v>
      </c>
      <c r="F467" s="104" t="s">
        <v>99</v>
      </c>
      <c r="G467" s="104" t="s">
        <v>398</v>
      </c>
      <c r="H467" s="104" t="s">
        <v>399</v>
      </c>
      <c r="I467" s="104" t="s">
        <v>65</v>
      </c>
      <c r="J467" s="105">
        <v>21</v>
      </c>
      <c r="K467" s="105">
        <v>22</v>
      </c>
      <c r="L467" s="105">
        <v>43</v>
      </c>
      <c r="M467" s="105">
        <v>21</v>
      </c>
      <c r="N467" s="105">
        <v>22</v>
      </c>
      <c r="O467" s="105">
        <v>43</v>
      </c>
      <c r="P467" s="105">
        <v>2</v>
      </c>
      <c r="Q467" s="105">
        <v>8</v>
      </c>
      <c r="R467" s="105">
        <v>14</v>
      </c>
      <c r="S467" s="105">
        <v>22</v>
      </c>
      <c r="T467" s="105">
        <v>1</v>
      </c>
      <c r="U467" s="105">
        <v>19</v>
      </c>
      <c r="V467" s="105">
        <v>22</v>
      </c>
      <c r="W467" s="105">
        <v>41</v>
      </c>
      <c r="X467" s="105">
        <v>2</v>
      </c>
      <c r="Y467" s="105">
        <v>0</v>
      </c>
      <c r="Z467" s="105">
        <v>0</v>
      </c>
      <c r="AA467" s="105">
        <v>0</v>
      </c>
      <c r="AB467" s="105">
        <v>0</v>
      </c>
      <c r="AC467" s="105">
        <v>0</v>
      </c>
      <c r="AD467" s="105">
        <v>0</v>
      </c>
      <c r="AE467" s="105">
        <v>0</v>
      </c>
      <c r="AF467" s="105">
        <v>0</v>
      </c>
      <c r="AG467" s="105">
        <v>48</v>
      </c>
      <c r="AH467" s="105">
        <v>58</v>
      </c>
      <c r="AI467" s="105">
        <v>106</v>
      </c>
      <c r="AJ467" s="105">
        <v>5</v>
      </c>
      <c r="AK467" s="105">
        <v>8</v>
      </c>
      <c r="AL467" s="105">
        <v>16</v>
      </c>
      <c r="AM467" s="105">
        <v>24</v>
      </c>
      <c r="AN467" s="105">
        <v>0</v>
      </c>
      <c r="AO467" s="105">
        <v>0</v>
      </c>
      <c r="AP467" s="105">
        <v>0</v>
      </c>
      <c r="AQ467" s="105">
        <v>0</v>
      </c>
      <c r="AR467" s="105">
        <v>2</v>
      </c>
      <c r="AS467" s="106">
        <v>2</v>
      </c>
    </row>
    <row r="468" spans="1:45" x14ac:dyDescent="0.25">
      <c r="A468" s="103" t="s">
        <v>181</v>
      </c>
      <c r="B468" s="104" t="s">
        <v>1064</v>
      </c>
      <c r="C468" s="104" t="s">
        <v>1065</v>
      </c>
      <c r="D468" s="104" t="s">
        <v>170</v>
      </c>
      <c r="E468" s="104" t="s">
        <v>171</v>
      </c>
      <c r="F468" s="104" t="s">
        <v>99</v>
      </c>
      <c r="G468" s="104" t="s">
        <v>398</v>
      </c>
      <c r="H468" s="104" t="s">
        <v>399</v>
      </c>
      <c r="I468" s="104" t="s">
        <v>65</v>
      </c>
      <c r="J468" s="105">
        <v>21</v>
      </c>
      <c r="K468" s="105">
        <v>25</v>
      </c>
      <c r="L468" s="105">
        <v>46</v>
      </c>
      <c r="M468" s="105">
        <v>21</v>
      </c>
      <c r="N468" s="105">
        <v>25</v>
      </c>
      <c r="O468" s="105">
        <v>46</v>
      </c>
      <c r="P468" s="105">
        <v>2</v>
      </c>
      <c r="Q468" s="105">
        <v>11</v>
      </c>
      <c r="R468" s="105">
        <v>16</v>
      </c>
      <c r="S468" s="105">
        <v>27</v>
      </c>
      <c r="T468" s="105">
        <v>1</v>
      </c>
      <c r="U468" s="105">
        <v>24</v>
      </c>
      <c r="V468" s="105">
        <v>21</v>
      </c>
      <c r="W468" s="105">
        <v>45</v>
      </c>
      <c r="X468" s="105">
        <v>2</v>
      </c>
      <c r="Y468" s="105">
        <v>0</v>
      </c>
      <c r="Z468" s="105">
        <v>0</v>
      </c>
      <c r="AA468" s="105">
        <v>0</v>
      </c>
      <c r="AB468" s="105">
        <v>0</v>
      </c>
      <c r="AC468" s="105">
        <v>0</v>
      </c>
      <c r="AD468" s="105">
        <v>0</v>
      </c>
      <c r="AE468" s="105">
        <v>0</v>
      </c>
      <c r="AF468" s="105">
        <v>0</v>
      </c>
      <c r="AG468" s="105">
        <v>56</v>
      </c>
      <c r="AH468" s="105">
        <v>62</v>
      </c>
      <c r="AI468" s="105">
        <v>118</v>
      </c>
      <c r="AJ468" s="105">
        <v>5</v>
      </c>
      <c r="AK468" s="105">
        <v>13</v>
      </c>
      <c r="AL468" s="105">
        <v>10</v>
      </c>
      <c r="AM468" s="105">
        <v>23</v>
      </c>
      <c r="AN468" s="105">
        <v>0</v>
      </c>
      <c r="AO468" s="105">
        <v>0</v>
      </c>
      <c r="AP468" s="105">
        <v>0</v>
      </c>
      <c r="AQ468" s="105">
        <v>3</v>
      </c>
      <c r="AR468" s="105">
        <v>10</v>
      </c>
      <c r="AS468" s="106">
        <v>13</v>
      </c>
    </row>
    <row r="469" spans="1:45" x14ac:dyDescent="0.25">
      <c r="A469" s="103" t="s">
        <v>162</v>
      </c>
      <c r="B469" s="104" t="s">
        <v>1066</v>
      </c>
      <c r="C469" s="104" t="s">
        <v>1067</v>
      </c>
      <c r="D469" s="104" t="s">
        <v>170</v>
      </c>
      <c r="E469" s="104" t="s">
        <v>166</v>
      </c>
      <c r="F469" s="104" t="s">
        <v>99</v>
      </c>
      <c r="G469" s="104" t="s">
        <v>398</v>
      </c>
      <c r="H469" s="104" t="s">
        <v>399</v>
      </c>
      <c r="I469" s="104" t="s">
        <v>65</v>
      </c>
      <c r="J469" s="105">
        <v>83</v>
      </c>
      <c r="K469" s="105">
        <v>79</v>
      </c>
      <c r="L469" s="105">
        <v>162</v>
      </c>
      <c r="M469" s="105">
        <v>83</v>
      </c>
      <c r="N469" s="105">
        <v>79</v>
      </c>
      <c r="O469" s="105">
        <v>162</v>
      </c>
      <c r="P469" s="105">
        <v>5</v>
      </c>
      <c r="Q469" s="105">
        <v>69</v>
      </c>
      <c r="R469" s="105">
        <v>93</v>
      </c>
      <c r="S469" s="105">
        <v>162</v>
      </c>
      <c r="T469" s="105">
        <v>6</v>
      </c>
      <c r="U469" s="105">
        <v>56</v>
      </c>
      <c r="V469" s="105">
        <v>68</v>
      </c>
      <c r="W469" s="105">
        <v>124</v>
      </c>
      <c r="X469" s="105">
        <v>4</v>
      </c>
      <c r="Y469" s="105">
        <v>0</v>
      </c>
      <c r="Z469" s="105">
        <v>0</v>
      </c>
      <c r="AA469" s="105">
        <v>0</v>
      </c>
      <c r="AB469" s="105">
        <v>0</v>
      </c>
      <c r="AC469" s="105">
        <v>0</v>
      </c>
      <c r="AD469" s="105">
        <v>0</v>
      </c>
      <c r="AE469" s="105">
        <v>0</v>
      </c>
      <c r="AF469" s="105">
        <v>0</v>
      </c>
      <c r="AG469" s="105">
        <v>208</v>
      </c>
      <c r="AH469" s="105">
        <v>240</v>
      </c>
      <c r="AI469" s="105">
        <v>448</v>
      </c>
      <c r="AJ469" s="105">
        <v>15</v>
      </c>
      <c r="AK469" s="105">
        <v>53</v>
      </c>
      <c r="AL469" s="105">
        <v>79</v>
      </c>
      <c r="AM469" s="105">
        <v>132</v>
      </c>
      <c r="AN469" s="105">
        <v>0</v>
      </c>
      <c r="AO469" s="105">
        <v>0</v>
      </c>
      <c r="AP469" s="105">
        <v>0</v>
      </c>
      <c r="AQ469" s="105">
        <v>10</v>
      </c>
      <c r="AR469" s="105">
        <v>6</v>
      </c>
      <c r="AS469" s="106">
        <v>16</v>
      </c>
    </row>
    <row r="470" spans="1:45" x14ac:dyDescent="0.25">
      <c r="A470" s="103" t="s">
        <v>162</v>
      </c>
      <c r="B470" s="104" t="s">
        <v>1068</v>
      </c>
      <c r="C470" s="104" t="s">
        <v>1069</v>
      </c>
      <c r="D470" s="104" t="s">
        <v>170</v>
      </c>
      <c r="E470" s="104" t="s">
        <v>171</v>
      </c>
      <c r="F470" s="104" t="s">
        <v>99</v>
      </c>
      <c r="G470" s="104" t="s">
        <v>398</v>
      </c>
      <c r="H470" s="104" t="s">
        <v>399</v>
      </c>
      <c r="I470" s="104" t="s">
        <v>65</v>
      </c>
      <c r="J470" s="105">
        <v>3</v>
      </c>
      <c r="K470" s="105">
        <v>5</v>
      </c>
      <c r="L470" s="105">
        <v>8</v>
      </c>
      <c r="M470" s="105">
        <v>3</v>
      </c>
      <c r="N470" s="105">
        <v>5</v>
      </c>
      <c r="O470" s="105">
        <v>8</v>
      </c>
      <c r="P470" s="105">
        <v>1</v>
      </c>
      <c r="Q470" s="105">
        <v>4</v>
      </c>
      <c r="R470" s="105">
        <v>4</v>
      </c>
      <c r="S470" s="105">
        <v>8</v>
      </c>
      <c r="T470" s="105">
        <v>1</v>
      </c>
      <c r="U470" s="105">
        <v>4</v>
      </c>
      <c r="V470" s="105">
        <v>3</v>
      </c>
      <c r="W470" s="105">
        <v>7</v>
      </c>
      <c r="X470" s="105">
        <v>1</v>
      </c>
      <c r="Y470" s="105">
        <v>0</v>
      </c>
      <c r="Z470" s="105">
        <v>0</v>
      </c>
      <c r="AA470" s="105">
        <v>0</v>
      </c>
      <c r="AB470" s="105">
        <v>0</v>
      </c>
      <c r="AC470" s="105">
        <v>0</v>
      </c>
      <c r="AD470" s="105">
        <v>0</v>
      </c>
      <c r="AE470" s="105">
        <v>0</v>
      </c>
      <c r="AF470" s="105">
        <v>0</v>
      </c>
      <c r="AG470" s="105">
        <v>11</v>
      </c>
      <c r="AH470" s="105">
        <v>12</v>
      </c>
      <c r="AI470" s="105">
        <v>23</v>
      </c>
      <c r="AJ470" s="105">
        <v>3</v>
      </c>
      <c r="AK470" s="105">
        <v>2</v>
      </c>
      <c r="AL470" s="105">
        <v>2</v>
      </c>
      <c r="AM470" s="105">
        <v>4</v>
      </c>
      <c r="AN470" s="105">
        <v>0</v>
      </c>
      <c r="AO470" s="105">
        <v>0</v>
      </c>
      <c r="AP470" s="105">
        <v>0</v>
      </c>
      <c r="AQ470" s="105">
        <v>3</v>
      </c>
      <c r="AR470" s="105">
        <v>7</v>
      </c>
      <c r="AS470" s="106">
        <v>10</v>
      </c>
    </row>
    <row r="471" spans="1:45" x14ac:dyDescent="0.25">
      <c r="A471" s="103" t="s">
        <v>162</v>
      </c>
      <c r="B471" s="104" t="s">
        <v>1070</v>
      </c>
      <c r="C471" s="104" t="s">
        <v>1071</v>
      </c>
      <c r="D471" s="104" t="s">
        <v>170</v>
      </c>
      <c r="E471" s="104" t="s">
        <v>171</v>
      </c>
      <c r="F471" s="104" t="s">
        <v>99</v>
      </c>
      <c r="G471" s="104" t="s">
        <v>398</v>
      </c>
      <c r="H471" s="104" t="s">
        <v>399</v>
      </c>
      <c r="I471" s="104" t="s">
        <v>65</v>
      </c>
      <c r="J471" s="105">
        <v>62</v>
      </c>
      <c r="K471" s="105">
        <v>88</v>
      </c>
      <c r="L471" s="105">
        <v>150</v>
      </c>
      <c r="M471" s="105">
        <v>62</v>
      </c>
      <c r="N471" s="105">
        <v>88</v>
      </c>
      <c r="O471" s="105">
        <v>150</v>
      </c>
      <c r="P471" s="105">
        <v>6</v>
      </c>
      <c r="Q471" s="105">
        <v>82</v>
      </c>
      <c r="R471" s="105">
        <v>80</v>
      </c>
      <c r="S471" s="105">
        <v>162</v>
      </c>
      <c r="T471" s="105">
        <v>6</v>
      </c>
      <c r="U471" s="105">
        <v>30</v>
      </c>
      <c r="V471" s="105">
        <v>50</v>
      </c>
      <c r="W471" s="105">
        <v>80</v>
      </c>
      <c r="X471" s="105">
        <v>4</v>
      </c>
      <c r="Y471" s="105">
        <v>0</v>
      </c>
      <c r="Z471" s="105">
        <v>0</v>
      </c>
      <c r="AA471" s="105">
        <v>0</v>
      </c>
      <c r="AB471" s="105">
        <v>0</v>
      </c>
      <c r="AC471" s="105">
        <v>0</v>
      </c>
      <c r="AD471" s="105">
        <v>0</v>
      </c>
      <c r="AE471" s="105">
        <v>0</v>
      </c>
      <c r="AF471" s="105">
        <v>0</v>
      </c>
      <c r="AG471" s="105">
        <v>174</v>
      </c>
      <c r="AH471" s="105">
        <v>218</v>
      </c>
      <c r="AI471" s="105">
        <v>392</v>
      </c>
      <c r="AJ471" s="105">
        <v>16</v>
      </c>
      <c r="AK471" s="105">
        <v>21</v>
      </c>
      <c r="AL471" s="105">
        <v>25</v>
      </c>
      <c r="AM471" s="105">
        <v>46</v>
      </c>
      <c r="AN471" s="105">
        <v>0</v>
      </c>
      <c r="AO471" s="105">
        <v>0</v>
      </c>
      <c r="AP471" s="105">
        <v>0</v>
      </c>
      <c r="AQ471" s="105">
        <v>12</v>
      </c>
      <c r="AR471" s="105">
        <v>20</v>
      </c>
      <c r="AS471" s="106">
        <v>32</v>
      </c>
    </row>
    <row r="472" spans="1:45" x14ac:dyDescent="0.25">
      <c r="A472" s="103" t="s">
        <v>181</v>
      </c>
      <c r="B472" s="104" t="s">
        <v>1072</v>
      </c>
      <c r="C472" s="104" t="s">
        <v>1073</v>
      </c>
      <c r="D472" s="104" t="s">
        <v>170</v>
      </c>
      <c r="E472" s="104" t="s">
        <v>171</v>
      </c>
      <c r="F472" s="104" t="s">
        <v>99</v>
      </c>
      <c r="G472" s="104" t="s">
        <v>398</v>
      </c>
      <c r="H472" s="104" t="s">
        <v>399</v>
      </c>
      <c r="I472" s="104" t="s">
        <v>65</v>
      </c>
      <c r="J472" s="105">
        <v>0</v>
      </c>
      <c r="K472" s="105">
        <v>0</v>
      </c>
      <c r="L472" s="105">
        <v>0</v>
      </c>
      <c r="M472" s="105">
        <v>0</v>
      </c>
      <c r="N472" s="105">
        <v>0</v>
      </c>
      <c r="O472" s="105">
        <v>0</v>
      </c>
      <c r="P472" s="105">
        <v>0</v>
      </c>
      <c r="Q472" s="105">
        <v>0</v>
      </c>
      <c r="R472" s="105">
        <v>0</v>
      </c>
      <c r="S472" s="105">
        <v>0</v>
      </c>
      <c r="T472" s="105">
        <v>0</v>
      </c>
      <c r="U472" s="105">
        <v>8</v>
      </c>
      <c r="V472" s="105">
        <v>1</v>
      </c>
      <c r="W472" s="105">
        <v>9</v>
      </c>
      <c r="X472" s="105">
        <v>1</v>
      </c>
      <c r="Y472" s="105">
        <v>0</v>
      </c>
      <c r="Z472" s="105">
        <v>0</v>
      </c>
      <c r="AA472" s="105">
        <v>0</v>
      </c>
      <c r="AB472" s="105">
        <v>0</v>
      </c>
      <c r="AC472" s="105">
        <v>0</v>
      </c>
      <c r="AD472" s="105">
        <v>0</v>
      </c>
      <c r="AE472" s="105">
        <v>0</v>
      </c>
      <c r="AF472" s="105">
        <v>0</v>
      </c>
      <c r="AG472" s="105">
        <v>8</v>
      </c>
      <c r="AH472" s="105">
        <v>1</v>
      </c>
      <c r="AI472" s="105">
        <v>9</v>
      </c>
      <c r="AJ472" s="105">
        <v>1</v>
      </c>
      <c r="AK472" s="105">
        <v>0</v>
      </c>
      <c r="AL472" s="105">
        <v>0</v>
      </c>
      <c r="AM472" s="105">
        <v>0</v>
      </c>
      <c r="AN472" s="105">
        <v>0</v>
      </c>
      <c r="AO472" s="105">
        <v>0</v>
      </c>
      <c r="AP472" s="105">
        <v>0</v>
      </c>
      <c r="AQ472" s="105">
        <v>7</v>
      </c>
      <c r="AR472" s="105">
        <v>3</v>
      </c>
      <c r="AS472" s="106">
        <v>10</v>
      </c>
    </row>
    <row r="473" spans="1:45" x14ac:dyDescent="0.25">
      <c r="A473" s="103" t="s">
        <v>162</v>
      </c>
      <c r="B473" s="104" t="s">
        <v>1074</v>
      </c>
      <c r="C473" s="104" t="s">
        <v>1075</v>
      </c>
      <c r="D473" s="104" t="s">
        <v>170</v>
      </c>
      <c r="E473" s="104" t="s">
        <v>171</v>
      </c>
      <c r="F473" s="104" t="s">
        <v>99</v>
      </c>
      <c r="G473" s="104" t="s">
        <v>398</v>
      </c>
      <c r="H473" s="104" t="s">
        <v>399</v>
      </c>
      <c r="I473" s="104" t="s">
        <v>65</v>
      </c>
      <c r="J473" s="105">
        <v>7</v>
      </c>
      <c r="K473" s="105">
        <v>14</v>
      </c>
      <c r="L473" s="105">
        <v>21</v>
      </c>
      <c r="M473" s="105">
        <v>17</v>
      </c>
      <c r="N473" s="105">
        <v>18</v>
      </c>
      <c r="O473" s="105">
        <v>35</v>
      </c>
      <c r="P473" s="105">
        <v>2</v>
      </c>
      <c r="Q473" s="105">
        <v>28</v>
      </c>
      <c r="R473" s="105">
        <v>11</v>
      </c>
      <c r="S473" s="105">
        <v>39</v>
      </c>
      <c r="T473" s="105">
        <v>2</v>
      </c>
      <c r="U473" s="105">
        <v>23</v>
      </c>
      <c r="V473" s="105">
        <v>34</v>
      </c>
      <c r="W473" s="105">
        <v>57</v>
      </c>
      <c r="X473" s="105">
        <v>2</v>
      </c>
      <c r="Y473" s="105">
        <v>0</v>
      </c>
      <c r="Z473" s="105">
        <v>0</v>
      </c>
      <c r="AA473" s="105">
        <v>0</v>
      </c>
      <c r="AB473" s="105">
        <v>0</v>
      </c>
      <c r="AC473" s="105">
        <v>0</v>
      </c>
      <c r="AD473" s="105">
        <v>0</v>
      </c>
      <c r="AE473" s="105">
        <v>0</v>
      </c>
      <c r="AF473" s="105">
        <v>0</v>
      </c>
      <c r="AG473" s="105">
        <v>68</v>
      </c>
      <c r="AH473" s="105">
        <v>63</v>
      </c>
      <c r="AI473" s="105">
        <v>131</v>
      </c>
      <c r="AJ473" s="105">
        <v>6</v>
      </c>
      <c r="AK473" s="105">
        <v>11</v>
      </c>
      <c r="AL473" s="105">
        <v>18</v>
      </c>
      <c r="AM473" s="105">
        <v>29</v>
      </c>
      <c r="AN473" s="105">
        <v>0</v>
      </c>
      <c r="AO473" s="105">
        <v>0</v>
      </c>
      <c r="AP473" s="105">
        <v>0</v>
      </c>
      <c r="AQ473" s="105">
        <v>7</v>
      </c>
      <c r="AR473" s="105">
        <v>3</v>
      </c>
      <c r="AS473" s="106">
        <v>10</v>
      </c>
    </row>
    <row r="474" spans="1:45" x14ac:dyDescent="0.25">
      <c r="A474" s="103" t="s">
        <v>162</v>
      </c>
      <c r="B474" s="104" t="s">
        <v>1076</v>
      </c>
      <c r="C474" s="104" t="s">
        <v>1077</v>
      </c>
      <c r="D474" s="104" t="s">
        <v>170</v>
      </c>
      <c r="E474" s="104" t="s">
        <v>171</v>
      </c>
      <c r="F474" s="104" t="s">
        <v>99</v>
      </c>
      <c r="G474" s="104" t="s">
        <v>398</v>
      </c>
      <c r="H474" s="104" t="s">
        <v>1078</v>
      </c>
      <c r="I474" s="104" t="s">
        <v>292</v>
      </c>
      <c r="J474" s="105">
        <v>8</v>
      </c>
      <c r="K474" s="105">
        <v>17</v>
      </c>
      <c r="L474" s="105">
        <v>25</v>
      </c>
      <c r="M474" s="105">
        <v>14</v>
      </c>
      <c r="N474" s="105">
        <v>23</v>
      </c>
      <c r="O474" s="105">
        <v>37</v>
      </c>
      <c r="P474" s="105">
        <v>3</v>
      </c>
      <c r="Q474" s="105">
        <v>12</v>
      </c>
      <c r="R474" s="105">
        <v>23</v>
      </c>
      <c r="S474" s="105">
        <v>35</v>
      </c>
      <c r="T474" s="105">
        <v>3</v>
      </c>
      <c r="U474" s="105">
        <v>0</v>
      </c>
      <c r="V474" s="105">
        <v>0</v>
      </c>
      <c r="W474" s="105">
        <v>0</v>
      </c>
      <c r="X474" s="105">
        <v>0</v>
      </c>
      <c r="Y474" s="105">
        <v>0</v>
      </c>
      <c r="Z474" s="105">
        <v>0</v>
      </c>
      <c r="AA474" s="105">
        <v>0</v>
      </c>
      <c r="AB474" s="105">
        <v>0</v>
      </c>
      <c r="AC474" s="105">
        <v>0</v>
      </c>
      <c r="AD474" s="105">
        <v>0</v>
      </c>
      <c r="AE474" s="105">
        <v>0</v>
      </c>
      <c r="AF474" s="105">
        <v>0</v>
      </c>
      <c r="AG474" s="105">
        <v>26</v>
      </c>
      <c r="AH474" s="105">
        <v>46</v>
      </c>
      <c r="AI474" s="105">
        <v>72</v>
      </c>
      <c r="AJ474" s="105">
        <v>6</v>
      </c>
      <c r="AK474" s="105">
        <v>2</v>
      </c>
      <c r="AL474" s="105">
        <v>2</v>
      </c>
      <c r="AM474" s="105">
        <v>4</v>
      </c>
      <c r="AN474" s="105">
        <v>0</v>
      </c>
      <c r="AO474" s="105">
        <v>0</v>
      </c>
      <c r="AP474" s="105">
        <v>0</v>
      </c>
      <c r="AQ474" s="105">
        <v>7</v>
      </c>
      <c r="AR474" s="105">
        <v>1</v>
      </c>
      <c r="AS474" s="106">
        <v>8</v>
      </c>
    </row>
    <row r="475" spans="1:45" x14ac:dyDescent="0.25">
      <c r="A475" s="103" t="s">
        <v>162</v>
      </c>
      <c r="B475" s="104" t="s">
        <v>1079</v>
      </c>
      <c r="C475" s="104" t="s">
        <v>1080</v>
      </c>
      <c r="D475" s="104" t="s">
        <v>165</v>
      </c>
      <c r="E475" s="104" t="s">
        <v>171</v>
      </c>
      <c r="F475" s="104" t="s">
        <v>99</v>
      </c>
      <c r="G475" s="104" t="s">
        <v>398</v>
      </c>
      <c r="H475" s="104" t="s">
        <v>399</v>
      </c>
      <c r="I475" s="104" t="s">
        <v>65</v>
      </c>
      <c r="J475" s="105">
        <v>32</v>
      </c>
      <c r="K475" s="105">
        <v>31</v>
      </c>
      <c r="L475" s="105">
        <v>63</v>
      </c>
      <c r="M475" s="105">
        <v>32</v>
      </c>
      <c r="N475" s="105">
        <v>31</v>
      </c>
      <c r="O475" s="105">
        <v>63</v>
      </c>
      <c r="P475" s="105">
        <v>3</v>
      </c>
      <c r="Q475" s="105">
        <v>19</v>
      </c>
      <c r="R475" s="105">
        <v>31</v>
      </c>
      <c r="S475" s="105">
        <v>50</v>
      </c>
      <c r="T475" s="105">
        <v>2</v>
      </c>
      <c r="U475" s="105">
        <v>13</v>
      </c>
      <c r="V475" s="105">
        <v>19</v>
      </c>
      <c r="W475" s="105">
        <v>32</v>
      </c>
      <c r="X475" s="105">
        <v>2</v>
      </c>
      <c r="Y475" s="105">
        <v>0</v>
      </c>
      <c r="Z475" s="105">
        <v>0</v>
      </c>
      <c r="AA475" s="105">
        <v>0</v>
      </c>
      <c r="AB475" s="105">
        <v>0</v>
      </c>
      <c r="AC475" s="105">
        <v>0</v>
      </c>
      <c r="AD475" s="105">
        <v>0</v>
      </c>
      <c r="AE475" s="105">
        <v>0</v>
      </c>
      <c r="AF475" s="105">
        <v>0</v>
      </c>
      <c r="AG475" s="105">
        <v>64</v>
      </c>
      <c r="AH475" s="105">
        <v>81</v>
      </c>
      <c r="AI475" s="105">
        <v>145</v>
      </c>
      <c r="AJ475" s="105">
        <v>7</v>
      </c>
      <c r="AK475" s="105">
        <v>15</v>
      </c>
      <c r="AL475" s="105">
        <v>18</v>
      </c>
      <c r="AM475" s="105">
        <v>33</v>
      </c>
      <c r="AN475" s="105">
        <v>0</v>
      </c>
      <c r="AO475" s="105">
        <v>0</v>
      </c>
      <c r="AP475" s="105">
        <v>0</v>
      </c>
      <c r="AQ475" s="105">
        <v>12</v>
      </c>
      <c r="AR475" s="105">
        <v>5</v>
      </c>
      <c r="AS475" s="106">
        <v>17</v>
      </c>
    </row>
    <row r="476" spans="1:45" x14ac:dyDescent="0.25">
      <c r="A476" s="103" t="s">
        <v>181</v>
      </c>
      <c r="B476" s="104" t="s">
        <v>1081</v>
      </c>
      <c r="C476" s="104" t="s">
        <v>1082</v>
      </c>
      <c r="D476" s="104" t="s">
        <v>170</v>
      </c>
      <c r="E476" s="104" t="s">
        <v>171</v>
      </c>
      <c r="F476" s="104" t="s">
        <v>99</v>
      </c>
      <c r="G476" s="104" t="s">
        <v>398</v>
      </c>
      <c r="H476" s="104" t="s">
        <v>399</v>
      </c>
      <c r="I476" s="104" t="s">
        <v>65</v>
      </c>
      <c r="J476" s="105">
        <v>5</v>
      </c>
      <c r="K476" s="105">
        <v>5</v>
      </c>
      <c r="L476" s="105">
        <v>10</v>
      </c>
      <c r="M476" s="105">
        <v>5</v>
      </c>
      <c r="N476" s="105">
        <v>5</v>
      </c>
      <c r="O476" s="105">
        <v>10</v>
      </c>
      <c r="P476" s="105">
        <v>1</v>
      </c>
      <c r="Q476" s="105">
        <v>0</v>
      </c>
      <c r="R476" s="105">
        <v>0</v>
      </c>
      <c r="S476" s="105">
        <v>0</v>
      </c>
      <c r="T476" s="105">
        <v>0</v>
      </c>
      <c r="U476" s="105">
        <v>9</v>
      </c>
      <c r="V476" s="105">
        <v>1</v>
      </c>
      <c r="W476" s="105">
        <v>10</v>
      </c>
      <c r="X476" s="105">
        <v>1</v>
      </c>
      <c r="Y476" s="105">
        <v>0</v>
      </c>
      <c r="Z476" s="105">
        <v>0</v>
      </c>
      <c r="AA476" s="105">
        <v>0</v>
      </c>
      <c r="AB476" s="105">
        <v>0</v>
      </c>
      <c r="AC476" s="105">
        <v>0</v>
      </c>
      <c r="AD476" s="105">
        <v>0</v>
      </c>
      <c r="AE476" s="105">
        <v>0</v>
      </c>
      <c r="AF476" s="105">
        <v>0</v>
      </c>
      <c r="AG476" s="105">
        <v>14</v>
      </c>
      <c r="AH476" s="105">
        <v>6</v>
      </c>
      <c r="AI476" s="105">
        <v>20</v>
      </c>
      <c r="AJ476" s="105">
        <v>2</v>
      </c>
      <c r="AK476" s="105">
        <v>0</v>
      </c>
      <c r="AL476" s="105">
        <v>0</v>
      </c>
      <c r="AM476" s="105">
        <v>0</v>
      </c>
      <c r="AN476" s="105">
        <v>0</v>
      </c>
      <c r="AO476" s="105">
        <v>0</v>
      </c>
      <c r="AP476" s="105">
        <v>0</v>
      </c>
      <c r="AQ476" s="105">
        <v>2</v>
      </c>
      <c r="AR476" s="105">
        <v>4</v>
      </c>
      <c r="AS476" s="106">
        <v>6</v>
      </c>
    </row>
    <row r="477" spans="1:45" x14ac:dyDescent="0.25">
      <c r="A477" s="103" t="s">
        <v>162</v>
      </c>
      <c r="B477" s="104" t="s">
        <v>1083</v>
      </c>
      <c r="C477" s="104" t="s">
        <v>1084</v>
      </c>
      <c r="D477" s="104" t="s">
        <v>170</v>
      </c>
      <c r="E477" s="104" t="s">
        <v>171</v>
      </c>
      <c r="F477" s="104" t="s">
        <v>99</v>
      </c>
      <c r="G477" s="104" t="s">
        <v>398</v>
      </c>
      <c r="H477" s="104" t="s">
        <v>399</v>
      </c>
      <c r="I477" s="104" t="s">
        <v>65</v>
      </c>
      <c r="J477" s="105">
        <v>19</v>
      </c>
      <c r="K477" s="105">
        <v>17</v>
      </c>
      <c r="L477" s="105">
        <v>36</v>
      </c>
      <c r="M477" s="105">
        <v>19</v>
      </c>
      <c r="N477" s="105">
        <v>17</v>
      </c>
      <c r="O477" s="105">
        <v>36</v>
      </c>
      <c r="P477" s="105">
        <v>2</v>
      </c>
      <c r="Q477" s="105">
        <v>16</v>
      </c>
      <c r="R477" s="105">
        <v>13</v>
      </c>
      <c r="S477" s="105">
        <v>29</v>
      </c>
      <c r="T477" s="105">
        <v>2</v>
      </c>
      <c r="U477" s="105">
        <v>14</v>
      </c>
      <c r="V477" s="105">
        <v>19</v>
      </c>
      <c r="W477" s="105">
        <v>33</v>
      </c>
      <c r="X477" s="105">
        <v>2</v>
      </c>
      <c r="Y477" s="105">
        <v>0</v>
      </c>
      <c r="Z477" s="105">
        <v>0</v>
      </c>
      <c r="AA477" s="105">
        <v>0</v>
      </c>
      <c r="AB477" s="105">
        <v>0</v>
      </c>
      <c r="AC477" s="105">
        <v>0</v>
      </c>
      <c r="AD477" s="105">
        <v>0</v>
      </c>
      <c r="AE477" s="105">
        <v>0</v>
      </c>
      <c r="AF477" s="105">
        <v>0</v>
      </c>
      <c r="AG477" s="105">
        <v>49</v>
      </c>
      <c r="AH477" s="105">
        <v>49</v>
      </c>
      <c r="AI477" s="105">
        <v>98</v>
      </c>
      <c r="AJ477" s="105">
        <v>6</v>
      </c>
      <c r="AK477" s="105">
        <v>10</v>
      </c>
      <c r="AL477" s="105">
        <v>18</v>
      </c>
      <c r="AM477" s="105">
        <v>28</v>
      </c>
      <c r="AN477" s="105">
        <v>0</v>
      </c>
      <c r="AO477" s="105">
        <v>0</v>
      </c>
      <c r="AP477" s="105">
        <v>0</v>
      </c>
      <c r="AQ477" s="105">
        <v>4</v>
      </c>
      <c r="AR477" s="105">
        <v>4</v>
      </c>
      <c r="AS477" s="106">
        <v>8</v>
      </c>
    </row>
    <row r="478" spans="1:45" x14ac:dyDescent="0.25">
      <c r="A478" s="103" t="s">
        <v>162</v>
      </c>
      <c r="B478" s="104" t="s">
        <v>1085</v>
      </c>
      <c r="C478" s="104" t="s">
        <v>1086</v>
      </c>
      <c r="D478" s="104" t="s">
        <v>170</v>
      </c>
      <c r="E478" s="104" t="s">
        <v>171</v>
      </c>
      <c r="F478" s="104" t="s">
        <v>99</v>
      </c>
      <c r="G478" s="104" t="s">
        <v>398</v>
      </c>
      <c r="H478" s="104" t="s">
        <v>399</v>
      </c>
      <c r="I478" s="104" t="s">
        <v>65</v>
      </c>
      <c r="J478" s="105">
        <v>44</v>
      </c>
      <c r="K478" s="105">
        <v>66</v>
      </c>
      <c r="L478" s="105">
        <v>110</v>
      </c>
      <c r="M478" s="105">
        <v>44</v>
      </c>
      <c r="N478" s="105">
        <v>66</v>
      </c>
      <c r="O478" s="105">
        <v>110</v>
      </c>
      <c r="P478" s="105">
        <v>3</v>
      </c>
      <c r="Q478" s="105">
        <v>32</v>
      </c>
      <c r="R478" s="105">
        <v>67</v>
      </c>
      <c r="S478" s="105">
        <v>99</v>
      </c>
      <c r="T478" s="105">
        <v>3</v>
      </c>
      <c r="U478" s="105">
        <v>32</v>
      </c>
      <c r="V478" s="105">
        <v>61</v>
      </c>
      <c r="W478" s="105">
        <v>93</v>
      </c>
      <c r="X478" s="105">
        <v>3</v>
      </c>
      <c r="Y478" s="105">
        <v>0</v>
      </c>
      <c r="Z478" s="105">
        <v>0</v>
      </c>
      <c r="AA478" s="105">
        <v>0</v>
      </c>
      <c r="AB478" s="105">
        <v>0</v>
      </c>
      <c r="AC478" s="105">
        <v>0</v>
      </c>
      <c r="AD478" s="105">
        <v>0</v>
      </c>
      <c r="AE478" s="105">
        <v>0</v>
      </c>
      <c r="AF478" s="105">
        <v>0</v>
      </c>
      <c r="AG478" s="105">
        <v>108</v>
      </c>
      <c r="AH478" s="105">
        <v>194</v>
      </c>
      <c r="AI478" s="105">
        <v>302</v>
      </c>
      <c r="AJ478" s="105">
        <v>9</v>
      </c>
      <c r="AK478" s="105">
        <v>36</v>
      </c>
      <c r="AL478" s="105">
        <v>55</v>
      </c>
      <c r="AM478" s="105">
        <v>91</v>
      </c>
      <c r="AN478" s="105">
        <v>0</v>
      </c>
      <c r="AO478" s="105">
        <v>0</v>
      </c>
      <c r="AP478" s="105">
        <v>0</v>
      </c>
      <c r="AQ478" s="105">
        <v>6</v>
      </c>
      <c r="AR478" s="105">
        <v>7</v>
      </c>
      <c r="AS478" s="106">
        <v>13</v>
      </c>
    </row>
    <row r="479" spans="1:45" x14ac:dyDescent="0.25">
      <c r="A479" s="103" t="s">
        <v>187</v>
      </c>
      <c r="B479" s="104" t="s">
        <v>1087</v>
      </c>
      <c r="C479" s="104" t="s">
        <v>1088</v>
      </c>
      <c r="D479" s="104" t="s">
        <v>170</v>
      </c>
      <c r="E479" s="104" t="s">
        <v>176</v>
      </c>
      <c r="F479" s="104" t="s">
        <v>99</v>
      </c>
      <c r="G479" s="104" t="s">
        <v>398</v>
      </c>
      <c r="H479" s="104" t="s">
        <v>399</v>
      </c>
      <c r="I479" s="104" t="s">
        <v>65</v>
      </c>
      <c r="J479" s="105">
        <v>10</v>
      </c>
      <c r="K479" s="105">
        <v>10</v>
      </c>
      <c r="L479" s="105">
        <v>20</v>
      </c>
      <c r="M479" s="105">
        <v>10</v>
      </c>
      <c r="N479" s="105">
        <v>10</v>
      </c>
      <c r="O479" s="105">
        <v>20</v>
      </c>
      <c r="P479" s="105">
        <v>1</v>
      </c>
      <c r="Q479" s="105">
        <v>17</v>
      </c>
      <c r="R479" s="105">
        <v>9</v>
      </c>
      <c r="S479" s="105">
        <v>26</v>
      </c>
      <c r="T479" s="105">
        <v>1</v>
      </c>
      <c r="U479" s="105">
        <v>11</v>
      </c>
      <c r="V479" s="105">
        <v>12</v>
      </c>
      <c r="W479" s="105">
        <v>23</v>
      </c>
      <c r="X479" s="105">
        <v>1</v>
      </c>
      <c r="Y479" s="105">
        <v>0</v>
      </c>
      <c r="Z479" s="105">
        <v>0</v>
      </c>
      <c r="AA479" s="105">
        <v>0</v>
      </c>
      <c r="AB479" s="105">
        <v>0</v>
      </c>
      <c r="AC479" s="105">
        <v>0</v>
      </c>
      <c r="AD479" s="105">
        <v>0</v>
      </c>
      <c r="AE479" s="105">
        <v>0</v>
      </c>
      <c r="AF479" s="105">
        <v>0</v>
      </c>
      <c r="AG479" s="105">
        <v>38</v>
      </c>
      <c r="AH479" s="105">
        <v>31</v>
      </c>
      <c r="AI479" s="105">
        <v>69</v>
      </c>
      <c r="AJ479" s="105">
        <v>3</v>
      </c>
      <c r="AK479" s="105">
        <v>15</v>
      </c>
      <c r="AL479" s="105">
        <v>27</v>
      </c>
      <c r="AM479" s="105">
        <v>42</v>
      </c>
      <c r="AN479" s="105">
        <v>0</v>
      </c>
      <c r="AO479" s="105">
        <v>0</v>
      </c>
      <c r="AP479" s="105">
        <v>0</v>
      </c>
      <c r="AQ479" s="105">
        <v>1</v>
      </c>
      <c r="AR479" s="105">
        <v>8</v>
      </c>
      <c r="AS479" s="106">
        <v>9</v>
      </c>
    </row>
    <row r="480" spans="1:45" x14ac:dyDescent="0.25">
      <c r="A480" s="103" t="s">
        <v>162</v>
      </c>
      <c r="B480" s="104" t="s">
        <v>1089</v>
      </c>
      <c r="C480" s="104" t="s">
        <v>1090</v>
      </c>
      <c r="D480" s="104" t="s">
        <v>175</v>
      </c>
      <c r="E480" s="104" t="s">
        <v>171</v>
      </c>
      <c r="F480" s="104" t="s">
        <v>99</v>
      </c>
      <c r="G480" s="104" t="s">
        <v>398</v>
      </c>
      <c r="H480" s="104" t="s">
        <v>1078</v>
      </c>
      <c r="I480" s="104" t="s">
        <v>65</v>
      </c>
      <c r="J480" s="105">
        <v>2</v>
      </c>
      <c r="K480" s="105">
        <v>0</v>
      </c>
      <c r="L480" s="105">
        <v>2</v>
      </c>
      <c r="M480" s="105">
        <v>2</v>
      </c>
      <c r="N480" s="105">
        <v>0</v>
      </c>
      <c r="O480" s="105">
        <v>2</v>
      </c>
      <c r="P480" s="105">
        <v>1</v>
      </c>
      <c r="Q480" s="105">
        <v>2</v>
      </c>
      <c r="R480" s="105">
        <v>3</v>
      </c>
      <c r="S480" s="105">
        <v>5</v>
      </c>
      <c r="T480" s="105">
        <v>1</v>
      </c>
      <c r="U480" s="105">
        <v>0</v>
      </c>
      <c r="V480" s="105">
        <v>0</v>
      </c>
      <c r="W480" s="105">
        <v>0</v>
      </c>
      <c r="X480" s="105">
        <v>0</v>
      </c>
      <c r="Y480" s="105">
        <v>0</v>
      </c>
      <c r="Z480" s="105">
        <v>0</v>
      </c>
      <c r="AA480" s="105">
        <v>0</v>
      </c>
      <c r="AB480" s="105">
        <v>0</v>
      </c>
      <c r="AC480" s="105">
        <v>0</v>
      </c>
      <c r="AD480" s="105">
        <v>0</v>
      </c>
      <c r="AE480" s="105">
        <v>0</v>
      </c>
      <c r="AF480" s="105">
        <v>0</v>
      </c>
      <c r="AG480" s="105">
        <v>4</v>
      </c>
      <c r="AH480" s="105">
        <v>3</v>
      </c>
      <c r="AI480" s="105">
        <v>7</v>
      </c>
      <c r="AJ480" s="105">
        <v>2</v>
      </c>
      <c r="AK480" s="105">
        <v>0</v>
      </c>
      <c r="AL480" s="105">
        <v>0</v>
      </c>
      <c r="AM480" s="105">
        <v>0</v>
      </c>
      <c r="AN480" s="105">
        <v>0</v>
      </c>
      <c r="AO480" s="105">
        <v>0</v>
      </c>
      <c r="AP480" s="105">
        <v>0</v>
      </c>
      <c r="AQ480" s="105">
        <v>5</v>
      </c>
      <c r="AR480" s="105">
        <v>2</v>
      </c>
      <c r="AS480" s="106">
        <v>7</v>
      </c>
    </row>
    <row r="481" spans="1:45" x14ac:dyDescent="0.25">
      <c r="A481" s="103" t="s">
        <v>162</v>
      </c>
      <c r="B481" s="104" t="s">
        <v>1091</v>
      </c>
      <c r="C481" s="104" t="s">
        <v>1092</v>
      </c>
      <c r="D481" s="104" t="s">
        <v>170</v>
      </c>
      <c r="E481" s="104" t="s">
        <v>171</v>
      </c>
      <c r="F481" s="104" t="s">
        <v>99</v>
      </c>
      <c r="G481" s="104" t="s">
        <v>398</v>
      </c>
      <c r="H481" s="104" t="s">
        <v>399</v>
      </c>
      <c r="I481" s="104" t="s">
        <v>65</v>
      </c>
      <c r="J481" s="105">
        <v>16</v>
      </c>
      <c r="K481" s="105">
        <v>14</v>
      </c>
      <c r="L481" s="105">
        <v>30</v>
      </c>
      <c r="M481" s="105">
        <v>19</v>
      </c>
      <c r="N481" s="105">
        <v>19</v>
      </c>
      <c r="O481" s="105">
        <v>38</v>
      </c>
      <c r="P481" s="105">
        <v>2</v>
      </c>
      <c r="Q481" s="105">
        <v>11</v>
      </c>
      <c r="R481" s="105">
        <v>12</v>
      </c>
      <c r="S481" s="105">
        <v>23</v>
      </c>
      <c r="T481" s="105">
        <v>2</v>
      </c>
      <c r="U481" s="105">
        <v>17</v>
      </c>
      <c r="V481" s="105">
        <v>23</v>
      </c>
      <c r="W481" s="105">
        <v>40</v>
      </c>
      <c r="X481" s="105">
        <v>2</v>
      </c>
      <c r="Y481" s="105">
        <v>0</v>
      </c>
      <c r="Z481" s="105">
        <v>0</v>
      </c>
      <c r="AA481" s="105">
        <v>0</v>
      </c>
      <c r="AB481" s="105">
        <v>0</v>
      </c>
      <c r="AC481" s="105">
        <v>0</v>
      </c>
      <c r="AD481" s="105">
        <v>0</v>
      </c>
      <c r="AE481" s="105">
        <v>0</v>
      </c>
      <c r="AF481" s="105">
        <v>0</v>
      </c>
      <c r="AG481" s="105">
        <v>47</v>
      </c>
      <c r="AH481" s="105">
        <v>54</v>
      </c>
      <c r="AI481" s="105">
        <v>101</v>
      </c>
      <c r="AJ481" s="105">
        <v>6</v>
      </c>
      <c r="AK481" s="105">
        <v>13</v>
      </c>
      <c r="AL481" s="105">
        <v>8</v>
      </c>
      <c r="AM481" s="105">
        <v>21</v>
      </c>
      <c r="AN481" s="105">
        <v>0</v>
      </c>
      <c r="AO481" s="105">
        <v>0</v>
      </c>
      <c r="AP481" s="105">
        <v>0</v>
      </c>
      <c r="AQ481" s="105">
        <v>4</v>
      </c>
      <c r="AR481" s="105">
        <v>5</v>
      </c>
      <c r="AS481" s="106">
        <v>9</v>
      </c>
    </row>
    <row r="482" spans="1:45" x14ac:dyDescent="0.25">
      <c r="A482" s="103" t="s">
        <v>187</v>
      </c>
      <c r="B482" s="104" t="s">
        <v>1093</v>
      </c>
      <c r="C482" s="104" t="s">
        <v>1094</v>
      </c>
      <c r="D482" s="104" t="s">
        <v>175</v>
      </c>
      <c r="E482" s="104" t="s">
        <v>171</v>
      </c>
      <c r="F482" s="104" t="s">
        <v>99</v>
      </c>
      <c r="G482" s="104" t="s">
        <v>398</v>
      </c>
      <c r="H482" s="104" t="s">
        <v>1078</v>
      </c>
      <c r="I482" s="104" t="s">
        <v>65</v>
      </c>
      <c r="J482" s="105">
        <v>0</v>
      </c>
      <c r="K482" s="105">
        <v>0</v>
      </c>
      <c r="L482" s="105">
        <v>0</v>
      </c>
      <c r="M482" s="105">
        <v>0</v>
      </c>
      <c r="N482" s="105">
        <v>0</v>
      </c>
      <c r="O482" s="105">
        <v>0</v>
      </c>
      <c r="P482" s="105">
        <v>0</v>
      </c>
      <c r="Q482" s="105">
        <v>0</v>
      </c>
      <c r="R482" s="105">
        <v>6</v>
      </c>
      <c r="S482" s="105">
        <v>6</v>
      </c>
      <c r="T482" s="105">
        <v>1</v>
      </c>
      <c r="U482" s="105">
        <v>0</v>
      </c>
      <c r="V482" s="105">
        <v>0</v>
      </c>
      <c r="W482" s="105">
        <v>0</v>
      </c>
      <c r="X482" s="105">
        <v>0</v>
      </c>
      <c r="Y482" s="105">
        <v>0</v>
      </c>
      <c r="Z482" s="105">
        <v>0</v>
      </c>
      <c r="AA482" s="105">
        <v>0</v>
      </c>
      <c r="AB482" s="105">
        <v>0</v>
      </c>
      <c r="AC482" s="105">
        <v>0</v>
      </c>
      <c r="AD482" s="105">
        <v>0</v>
      </c>
      <c r="AE482" s="105">
        <v>0</v>
      </c>
      <c r="AF482" s="105">
        <v>0</v>
      </c>
      <c r="AG482" s="105">
        <v>0</v>
      </c>
      <c r="AH482" s="105">
        <v>6</v>
      </c>
      <c r="AI482" s="105">
        <v>6</v>
      </c>
      <c r="AJ482" s="105">
        <v>1</v>
      </c>
      <c r="AK482" s="105">
        <v>0</v>
      </c>
      <c r="AL482" s="105">
        <v>0</v>
      </c>
      <c r="AM482" s="105">
        <v>0</v>
      </c>
      <c r="AN482" s="105">
        <v>0</v>
      </c>
      <c r="AO482" s="105">
        <v>0</v>
      </c>
      <c r="AP482" s="105">
        <v>0</v>
      </c>
      <c r="AQ482" s="105">
        <v>2</v>
      </c>
      <c r="AR482" s="105">
        <v>4</v>
      </c>
      <c r="AS482" s="106">
        <v>6</v>
      </c>
    </row>
    <row r="483" spans="1:45" x14ac:dyDescent="0.25">
      <c r="A483" s="103" t="s">
        <v>162</v>
      </c>
      <c r="B483" s="104" t="s">
        <v>1095</v>
      </c>
      <c r="C483" s="104" t="s">
        <v>1077</v>
      </c>
      <c r="D483" s="104" t="s">
        <v>170</v>
      </c>
      <c r="E483" s="104" t="s">
        <v>171</v>
      </c>
      <c r="F483" s="104" t="s">
        <v>99</v>
      </c>
      <c r="G483" s="104" t="s">
        <v>398</v>
      </c>
      <c r="H483" s="104" t="s">
        <v>399</v>
      </c>
      <c r="I483" s="104" t="s">
        <v>65</v>
      </c>
      <c r="J483" s="105">
        <v>76</v>
      </c>
      <c r="K483" s="105">
        <v>56</v>
      </c>
      <c r="L483" s="105">
        <v>132</v>
      </c>
      <c r="M483" s="105">
        <v>76</v>
      </c>
      <c r="N483" s="105">
        <v>56</v>
      </c>
      <c r="O483" s="105">
        <v>132</v>
      </c>
      <c r="P483" s="105">
        <v>1</v>
      </c>
      <c r="Q483" s="105">
        <v>10</v>
      </c>
      <c r="R483" s="105">
        <v>7</v>
      </c>
      <c r="S483" s="105">
        <v>17</v>
      </c>
      <c r="T483" s="105">
        <v>1</v>
      </c>
      <c r="U483" s="105">
        <v>3</v>
      </c>
      <c r="V483" s="105">
        <v>8</v>
      </c>
      <c r="W483" s="105">
        <v>11</v>
      </c>
      <c r="X483" s="105">
        <v>1</v>
      </c>
      <c r="Y483" s="105">
        <v>0</v>
      </c>
      <c r="Z483" s="105">
        <v>0</v>
      </c>
      <c r="AA483" s="105">
        <v>0</v>
      </c>
      <c r="AB483" s="105">
        <v>0</v>
      </c>
      <c r="AC483" s="105">
        <v>0</v>
      </c>
      <c r="AD483" s="105">
        <v>0</v>
      </c>
      <c r="AE483" s="105">
        <v>0</v>
      </c>
      <c r="AF483" s="105">
        <v>0</v>
      </c>
      <c r="AG483" s="105">
        <v>89</v>
      </c>
      <c r="AH483" s="105">
        <v>71</v>
      </c>
      <c r="AI483" s="105">
        <v>160</v>
      </c>
      <c r="AJ483" s="105">
        <v>3</v>
      </c>
      <c r="AK483" s="105">
        <v>5</v>
      </c>
      <c r="AL483" s="105">
        <v>7</v>
      </c>
      <c r="AM483" s="105">
        <v>12</v>
      </c>
      <c r="AN483" s="105">
        <v>0</v>
      </c>
      <c r="AO483" s="105">
        <v>0</v>
      </c>
      <c r="AP483" s="105">
        <v>0</v>
      </c>
      <c r="AQ483" s="105">
        <v>6</v>
      </c>
      <c r="AR483" s="105">
        <v>2</v>
      </c>
      <c r="AS483" s="106">
        <v>8</v>
      </c>
    </row>
    <row r="484" spans="1:45" x14ac:dyDescent="0.25">
      <c r="A484" s="103" t="s">
        <v>317</v>
      </c>
      <c r="B484" s="104" t="s">
        <v>1096</v>
      </c>
      <c r="C484" s="104" t="s">
        <v>1097</v>
      </c>
      <c r="D484" s="104" t="s">
        <v>175</v>
      </c>
      <c r="E484" s="104" t="s">
        <v>171</v>
      </c>
      <c r="F484" s="104" t="s">
        <v>99</v>
      </c>
      <c r="G484" s="104" t="s">
        <v>398</v>
      </c>
      <c r="H484" s="104" t="s">
        <v>1078</v>
      </c>
      <c r="I484" s="104" t="s">
        <v>65</v>
      </c>
      <c r="J484" s="105">
        <v>1</v>
      </c>
      <c r="K484" s="105">
        <v>3</v>
      </c>
      <c r="L484" s="105">
        <v>4</v>
      </c>
      <c r="M484" s="105">
        <v>1</v>
      </c>
      <c r="N484" s="105">
        <v>3</v>
      </c>
      <c r="O484" s="105">
        <v>4</v>
      </c>
      <c r="P484" s="105">
        <v>1</v>
      </c>
      <c r="Q484" s="105">
        <v>0</v>
      </c>
      <c r="R484" s="105">
        <v>0</v>
      </c>
      <c r="S484" s="105">
        <v>0</v>
      </c>
      <c r="T484" s="105">
        <v>0</v>
      </c>
      <c r="U484" s="105">
        <v>0</v>
      </c>
      <c r="V484" s="105">
        <v>0</v>
      </c>
      <c r="W484" s="105">
        <v>0</v>
      </c>
      <c r="X484" s="105">
        <v>0</v>
      </c>
      <c r="Y484" s="105">
        <v>0</v>
      </c>
      <c r="Z484" s="105">
        <v>0</v>
      </c>
      <c r="AA484" s="105">
        <v>0</v>
      </c>
      <c r="AB484" s="105">
        <v>0</v>
      </c>
      <c r="AC484" s="105">
        <v>0</v>
      </c>
      <c r="AD484" s="105">
        <v>0</v>
      </c>
      <c r="AE484" s="105">
        <v>0</v>
      </c>
      <c r="AF484" s="105">
        <v>0</v>
      </c>
      <c r="AG484" s="105">
        <v>1</v>
      </c>
      <c r="AH484" s="105">
        <v>3</v>
      </c>
      <c r="AI484" s="105">
        <v>4</v>
      </c>
      <c r="AJ484" s="105">
        <v>1</v>
      </c>
      <c r="AK484" s="105">
        <v>0</v>
      </c>
      <c r="AL484" s="105">
        <v>0</v>
      </c>
      <c r="AM484" s="105">
        <v>0</v>
      </c>
      <c r="AN484" s="105">
        <v>0</v>
      </c>
      <c r="AO484" s="105">
        <v>0</v>
      </c>
      <c r="AP484" s="105">
        <v>0</v>
      </c>
      <c r="AQ484" s="105">
        <v>3</v>
      </c>
      <c r="AR484" s="105">
        <v>4</v>
      </c>
      <c r="AS484" s="106">
        <v>7</v>
      </c>
    </row>
    <row r="485" spans="1:45" x14ac:dyDescent="0.25">
      <c r="A485" s="103" t="s">
        <v>187</v>
      </c>
      <c r="B485" s="104" t="s">
        <v>1098</v>
      </c>
      <c r="C485" s="104" t="s">
        <v>1099</v>
      </c>
      <c r="D485" s="104" t="s">
        <v>170</v>
      </c>
      <c r="E485" s="104" t="s">
        <v>171</v>
      </c>
      <c r="F485" s="104" t="s">
        <v>99</v>
      </c>
      <c r="G485" s="104" t="s">
        <v>398</v>
      </c>
      <c r="H485" s="104" t="s">
        <v>399</v>
      </c>
      <c r="I485" s="104" t="s">
        <v>65</v>
      </c>
      <c r="J485" s="105">
        <v>4</v>
      </c>
      <c r="K485" s="105">
        <v>2</v>
      </c>
      <c r="L485" s="105">
        <v>6</v>
      </c>
      <c r="M485" s="105">
        <v>4</v>
      </c>
      <c r="N485" s="105">
        <v>2</v>
      </c>
      <c r="O485" s="105">
        <v>6</v>
      </c>
      <c r="P485" s="105">
        <v>1</v>
      </c>
      <c r="Q485" s="105">
        <v>2</v>
      </c>
      <c r="R485" s="105">
        <v>2</v>
      </c>
      <c r="S485" s="105">
        <v>4</v>
      </c>
      <c r="T485" s="105">
        <v>1</v>
      </c>
      <c r="U485" s="105">
        <v>0</v>
      </c>
      <c r="V485" s="105">
        <v>0</v>
      </c>
      <c r="W485" s="105">
        <v>0</v>
      </c>
      <c r="X485" s="105">
        <v>0</v>
      </c>
      <c r="Y485" s="105">
        <v>0</v>
      </c>
      <c r="Z485" s="105">
        <v>0</v>
      </c>
      <c r="AA485" s="105">
        <v>0</v>
      </c>
      <c r="AB485" s="105">
        <v>0</v>
      </c>
      <c r="AC485" s="105">
        <v>0</v>
      </c>
      <c r="AD485" s="105">
        <v>0</v>
      </c>
      <c r="AE485" s="105">
        <v>0</v>
      </c>
      <c r="AF485" s="105">
        <v>0</v>
      </c>
      <c r="AG485" s="105">
        <v>6</v>
      </c>
      <c r="AH485" s="105">
        <v>4</v>
      </c>
      <c r="AI485" s="105">
        <v>10</v>
      </c>
      <c r="AJ485" s="105">
        <v>2</v>
      </c>
      <c r="AK485" s="105">
        <v>0</v>
      </c>
      <c r="AL485" s="105">
        <v>0</v>
      </c>
      <c r="AM485" s="105">
        <v>0</v>
      </c>
      <c r="AN485" s="105">
        <v>0</v>
      </c>
      <c r="AO485" s="105">
        <v>0</v>
      </c>
      <c r="AP485" s="105">
        <v>0</v>
      </c>
      <c r="AQ485" s="105">
        <v>6</v>
      </c>
      <c r="AR485" s="105">
        <v>2</v>
      </c>
      <c r="AS485" s="106">
        <v>8</v>
      </c>
    </row>
    <row r="486" spans="1:45" x14ac:dyDescent="0.25">
      <c r="A486" s="103" t="s">
        <v>162</v>
      </c>
      <c r="B486" s="104" t="s">
        <v>1100</v>
      </c>
      <c r="C486" s="104" t="s">
        <v>1101</v>
      </c>
      <c r="D486" s="104" t="s">
        <v>175</v>
      </c>
      <c r="E486" s="104" t="s">
        <v>171</v>
      </c>
      <c r="F486" s="104" t="s">
        <v>99</v>
      </c>
      <c r="G486" s="104" t="s">
        <v>398</v>
      </c>
      <c r="H486" s="104" t="s">
        <v>399</v>
      </c>
      <c r="I486" s="104" t="s">
        <v>65</v>
      </c>
      <c r="J486" s="105">
        <v>19</v>
      </c>
      <c r="K486" s="105">
        <v>24</v>
      </c>
      <c r="L486" s="105">
        <v>43</v>
      </c>
      <c r="M486" s="105">
        <v>19</v>
      </c>
      <c r="N486" s="105">
        <v>24</v>
      </c>
      <c r="O486" s="105">
        <v>43</v>
      </c>
      <c r="P486" s="105">
        <v>2</v>
      </c>
      <c r="Q486" s="105">
        <v>8</v>
      </c>
      <c r="R486" s="105">
        <v>10</v>
      </c>
      <c r="S486" s="105">
        <v>18</v>
      </c>
      <c r="T486" s="105">
        <v>2</v>
      </c>
      <c r="U486" s="105">
        <v>0</v>
      </c>
      <c r="V486" s="105">
        <v>0</v>
      </c>
      <c r="W486" s="105">
        <v>0</v>
      </c>
      <c r="X486" s="105">
        <v>0</v>
      </c>
      <c r="Y486" s="105">
        <v>0</v>
      </c>
      <c r="Z486" s="105">
        <v>0</v>
      </c>
      <c r="AA486" s="105">
        <v>0</v>
      </c>
      <c r="AB486" s="105">
        <v>0</v>
      </c>
      <c r="AC486" s="105">
        <v>0</v>
      </c>
      <c r="AD486" s="105">
        <v>0</v>
      </c>
      <c r="AE486" s="105">
        <v>0</v>
      </c>
      <c r="AF486" s="105">
        <v>0</v>
      </c>
      <c r="AG486" s="105">
        <v>27</v>
      </c>
      <c r="AH486" s="105">
        <v>34</v>
      </c>
      <c r="AI486" s="105">
        <v>61</v>
      </c>
      <c r="AJ486" s="105">
        <v>4</v>
      </c>
      <c r="AK486" s="105">
        <v>0</v>
      </c>
      <c r="AL486" s="105">
        <v>0</v>
      </c>
      <c r="AM486" s="105">
        <v>0</v>
      </c>
      <c r="AN486" s="105">
        <v>0</v>
      </c>
      <c r="AO486" s="105">
        <v>0</v>
      </c>
      <c r="AP486" s="105">
        <v>0</v>
      </c>
      <c r="AQ486" s="105">
        <v>7</v>
      </c>
      <c r="AR486" s="105">
        <v>2</v>
      </c>
      <c r="AS486" s="106">
        <v>9</v>
      </c>
    </row>
    <row r="487" spans="1:45" x14ac:dyDescent="0.25">
      <c r="A487" s="103" t="s">
        <v>162</v>
      </c>
      <c r="B487" s="104" t="s">
        <v>1102</v>
      </c>
      <c r="C487" s="104" t="s">
        <v>1103</v>
      </c>
      <c r="D487" s="104" t="s">
        <v>175</v>
      </c>
      <c r="E487" s="104" t="s">
        <v>171</v>
      </c>
      <c r="F487" s="104" t="s">
        <v>99</v>
      </c>
      <c r="G487" s="104" t="s">
        <v>398</v>
      </c>
      <c r="H487" s="104" t="s">
        <v>1078</v>
      </c>
      <c r="I487" s="104" t="s">
        <v>292</v>
      </c>
      <c r="J487" s="105">
        <v>15</v>
      </c>
      <c r="K487" s="105">
        <v>6</v>
      </c>
      <c r="L487" s="105">
        <v>21</v>
      </c>
      <c r="M487" s="105">
        <v>15</v>
      </c>
      <c r="N487" s="105">
        <v>6</v>
      </c>
      <c r="O487" s="105">
        <v>21</v>
      </c>
      <c r="P487" s="105">
        <v>1</v>
      </c>
      <c r="Q487" s="105">
        <v>0</v>
      </c>
      <c r="R487" s="105">
        <v>0</v>
      </c>
      <c r="S487" s="105">
        <v>0</v>
      </c>
      <c r="T487" s="105">
        <v>0</v>
      </c>
      <c r="U487" s="105">
        <v>0</v>
      </c>
      <c r="V487" s="105">
        <v>0</v>
      </c>
      <c r="W487" s="105">
        <v>0</v>
      </c>
      <c r="X487" s="105">
        <v>0</v>
      </c>
      <c r="Y487" s="105">
        <v>0</v>
      </c>
      <c r="Z487" s="105">
        <v>0</v>
      </c>
      <c r="AA487" s="105">
        <v>0</v>
      </c>
      <c r="AB487" s="105">
        <v>0</v>
      </c>
      <c r="AC487" s="105">
        <v>0</v>
      </c>
      <c r="AD487" s="105">
        <v>0</v>
      </c>
      <c r="AE487" s="105">
        <v>0</v>
      </c>
      <c r="AF487" s="105">
        <v>0</v>
      </c>
      <c r="AG487" s="105">
        <v>15</v>
      </c>
      <c r="AH487" s="105">
        <v>6</v>
      </c>
      <c r="AI487" s="105">
        <v>21</v>
      </c>
      <c r="AJ487" s="105">
        <v>1</v>
      </c>
      <c r="AK487" s="105">
        <v>0</v>
      </c>
      <c r="AL487" s="105">
        <v>0</v>
      </c>
      <c r="AM487" s="105">
        <v>0</v>
      </c>
      <c r="AN487" s="105">
        <v>0</v>
      </c>
      <c r="AO487" s="105">
        <v>0</v>
      </c>
      <c r="AP487" s="105">
        <v>0</v>
      </c>
      <c r="AQ487" s="105">
        <v>3</v>
      </c>
      <c r="AR487" s="105">
        <v>3</v>
      </c>
      <c r="AS487" s="106">
        <v>6</v>
      </c>
    </row>
    <row r="488" spans="1:45" x14ac:dyDescent="0.25">
      <c r="A488" s="103" t="s">
        <v>260</v>
      </c>
      <c r="B488" s="104" t="s">
        <v>1104</v>
      </c>
      <c r="C488" s="104" t="s">
        <v>1105</v>
      </c>
      <c r="D488" s="104" t="s">
        <v>1106</v>
      </c>
      <c r="E488" s="104" t="s">
        <v>171</v>
      </c>
      <c r="F488" s="104" t="s">
        <v>99</v>
      </c>
      <c r="G488" s="104" t="s">
        <v>398</v>
      </c>
      <c r="H488" s="104" t="s">
        <v>1078</v>
      </c>
      <c r="I488" s="104" t="s">
        <v>65</v>
      </c>
      <c r="J488" s="105">
        <v>10</v>
      </c>
      <c r="K488" s="105">
        <v>8</v>
      </c>
      <c r="L488" s="105">
        <v>18</v>
      </c>
      <c r="M488" s="105">
        <v>10</v>
      </c>
      <c r="N488" s="105">
        <v>8</v>
      </c>
      <c r="O488" s="105">
        <v>18</v>
      </c>
      <c r="P488" s="105">
        <v>1</v>
      </c>
      <c r="Q488" s="105">
        <v>0</v>
      </c>
      <c r="R488" s="105">
        <v>0</v>
      </c>
      <c r="S488" s="105">
        <v>0</v>
      </c>
      <c r="T488" s="105">
        <v>0</v>
      </c>
      <c r="U488" s="105">
        <v>0</v>
      </c>
      <c r="V488" s="105">
        <v>0</v>
      </c>
      <c r="W488" s="105">
        <v>0</v>
      </c>
      <c r="X488" s="105">
        <v>0</v>
      </c>
      <c r="Y488" s="105">
        <v>0</v>
      </c>
      <c r="Z488" s="105">
        <v>0</v>
      </c>
      <c r="AA488" s="105">
        <v>0</v>
      </c>
      <c r="AB488" s="105">
        <v>0</v>
      </c>
      <c r="AC488" s="105">
        <v>0</v>
      </c>
      <c r="AD488" s="105">
        <v>0</v>
      </c>
      <c r="AE488" s="105">
        <v>0</v>
      </c>
      <c r="AF488" s="105">
        <v>0</v>
      </c>
      <c r="AG488" s="105">
        <v>10</v>
      </c>
      <c r="AH488" s="105">
        <v>8</v>
      </c>
      <c r="AI488" s="105">
        <v>18</v>
      </c>
      <c r="AJ488" s="105">
        <v>1</v>
      </c>
      <c r="AK488" s="105">
        <v>0</v>
      </c>
      <c r="AL488" s="105">
        <v>0</v>
      </c>
      <c r="AM488" s="105">
        <v>0</v>
      </c>
      <c r="AN488" s="105">
        <v>0</v>
      </c>
      <c r="AO488" s="105">
        <v>0</v>
      </c>
      <c r="AP488" s="105">
        <v>0</v>
      </c>
      <c r="AQ488" s="105">
        <v>3</v>
      </c>
      <c r="AR488" s="105">
        <v>3</v>
      </c>
      <c r="AS488" s="106">
        <v>6</v>
      </c>
    </row>
    <row r="489" spans="1:45" x14ac:dyDescent="0.25">
      <c r="A489" s="103" t="s">
        <v>181</v>
      </c>
      <c r="B489" s="104" t="s">
        <v>1107</v>
      </c>
      <c r="C489" s="104" t="s">
        <v>1108</v>
      </c>
      <c r="D489" s="104" t="s">
        <v>170</v>
      </c>
      <c r="E489" s="104" t="s">
        <v>171</v>
      </c>
      <c r="F489" s="104" t="s">
        <v>99</v>
      </c>
      <c r="G489" s="104" t="s">
        <v>398</v>
      </c>
      <c r="H489" s="104" t="s">
        <v>399</v>
      </c>
      <c r="I489" s="104" t="s">
        <v>65</v>
      </c>
      <c r="J489" s="105">
        <v>11</v>
      </c>
      <c r="K489" s="105">
        <v>16</v>
      </c>
      <c r="L489" s="105">
        <v>27</v>
      </c>
      <c r="M489" s="105">
        <v>11</v>
      </c>
      <c r="N489" s="105">
        <v>16</v>
      </c>
      <c r="O489" s="105">
        <v>27</v>
      </c>
      <c r="P489" s="105">
        <v>1</v>
      </c>
      <c r="Q489" s="105">
        <v>0</v>
      </c>
      <c r="R489" s="105">
        <v>0</v>
      </c>
      <c r="S489" s="105">
        <v>0</v>
      </c>
      <c r="T489" s="105">
        <v>0</v>
      </c>
      <c r="U489" s="105">
        <v>0</v>
      </c>
      <c r="V489" s="105">
        <v>0</v>
      </c>
      <c r="W489" s="105">
        <v>0</v>
      </c>
      <c r="X489" s="105">
        <v>0</v>
      </c>
      <c r="Y489" s="105">
        <v>0</v>
      </c>
      <c r="Z489" s="105">
        <v>0</v>
      </c>
      <c r="AA489" s="105">
        <v>0</v>
      </c>
      <c r="AB489" s="105">
        <v>0</v>
      </c>
      <c r="AC489" s="105">
        <v>0</v>
      </c>
      <c r="AD489" s="105">
        <v>0</v>
      </c>
      <c r="AE489" s="105">
        <v>0</v>
      </c>
      <c r="AF489" s="105">
        <v>0</v>
      </c>
      <c r="AG489" s="105">
        <v>11</v>
      </c>
      <c r="AH489" s="105">
        <v>16</v>
      </c>
      <c r="AI489" s="105">
        <v>27</v>
      </c>
      <c r="AJ489" s="105">
        <v>1</v>
      </c>
      <c r="AK489" s="105">
        <v>0</v>
      </c>
      <c r="AL489" s="105">
        <v>0</v>
      </c>
      <c r="AM489" s="105">
        <v>0</v>
      </c>
      <c r="AN489" s="105">
        <v>0</v>
      </c>
      <c r="AO489" s="105">
        <v>0</v>
      </c>
      <c r="AP489" s="105">
        <v>0</v>
      </c>
      <c r="AQ489" s="105">
        <v>3</v>
      </c>
      <c r="AR489" s="105">
        <v>3</v>
      </c>
      <c r="AS489" s="106">
        <v>6</v>
      </c>
    </row>
    <row r="490" spans="1:45" x14ac:dyDescent="0.25">
      <c r="A490" s="103" t="s">
        <v>162</v>
      </c>
      <c r="B490" s="104" t="s">
        <v>1109</v>
      </c>
      <c r="C490" s="104" t="s">
        <v>1110</v>
      </c>
      <c r="D490" s="104" t="s">
        <v>170</v>
      </c>
      <c r="E490" s="104" t="s">
        <v>171</v>
      </c>
      <c r="F490" s="104" t="s">
        <v>99</v>
      </c>
      <c r="G490" s="104" t="s">
        <v>398</v>
      </c>
      <c r="H490" s="104" t="s">
        <v>399</v>
      </c>
      <c r="I490" s="104" t="s">
        <v>65</v>
      </c>
      <c r="J490" s="105">
        <v>13</v>
      </c>
      <c r="K490" s="105">
        <v>22</v>
      </c>
      <c r="L490" s="105">
        <v>35</v>
      </c>
      <c r="M490" s="105">
        <v>25</v>
      </c>
      <c r="N490" s="105">
        <v>30</v>
      </c>
      <c r="O490" s="105">
        <v>55</v>
      </c>
      <c r="P490" s="105">
        <v>3</v>
      </c>
      <c r="Q490" s="105">
        <v>36</v>
      </c>
      <c r="R490" s="105">
        <v>33</v>
      </c>
      <c r="S490" s="105">
        <v>69</v>
      </c>
      <c r="T490" s="105">
        <v>3</v>
      </c>
      <c r="U490" s="105">
        <v>27</v>
      </c>
      <c r="V490" s="105">
        <v>27</v>
      </c>
      <c r="W490" s="105">
        <v>54</v>
      </c>
      <c r="X490" s="105">
        <v>3</v>
      </c>
      <c r="Y490" s="105">
        <v>0</v>
      </c>
      <c r="Z490" s="105">
        <v>0</v>
      </c>
      <c r="AA490" s="105">
        <v>0</v>
      </c>
      <c r="AB490" s="105">
        <v>0</v>
      </c>
      <c r="AC490" s="105">
        <v>0</v>
      </c>
      <c r="AD490" s="105">
        <v>0</v>
      </c>
      <c r="AE490" s="105">
        <v>0</v>
      </c>
      <c r="AF490" s="105">
        <v>0</v>
      </c>
      <c r="AG490" s="105">
        <v>88</v>
      </c>
      <c r="AH490" s="105">
        <v>90</v>
      </c>
      <c r="AI490" s="105">
        <v>178</v>
      </c>
      <c r="AJ490" s="105">
        <v>9</v>
      </c>
      <c r="AK490" s="105">
        <v>25</v>
      </c>
      <c r="AL490" s="105">
        <v>17</v>
      </c>
      <c r="AM490" s="105">
        <v>42</v>
      </c>
      <c r="AN490" s="105">
        <v>0</v>
      </c>
      <c r="AO490" s="105">
        <v>0</v>
      </c>
      <c r="AP490" s="105">
        <v>0</v>
      </c>
      <c r="AQ490" s="105">
        <v>2</v>
      </c>
      <c r="AR490" s="105">
        <v>11</v>
      </c>
      <c r="AS490" s="106">
        <v>13</v>
      </c>
    </row>
    <row r="491" spans="1:45" x14ac:dyDescent="0.25">
      <c r="A491" s="103" t="s">
        <v>162</v>
      </c>
      <c r="B491" s="104" t="s">
        <v>1111</v>
      </c>
      <c r="C491" s="104" t="s">
        <v>1112</v>
      </c>
      <c r="D491" s="104" t="s">
        <v>165</v>
      </c>
      <c r="E491" s="104" t="s">
        <v>171</v>
      </c>
      <c r="F491" s="104" t="s">
        <v>99</v>
      </c>
      <c r="G491" s="104" t="s">
        <v>398</v>
      </c>
      <c r="H491" s="104" t="s">
        <v>399</v>
      </c>
      <c r="I491" s="104" t="s">
        <v>65</v>
      </c>
      <c r="J491" s="105">
        <v>4</v>
      </c>
      <c r="K491" s="105">
        <v>10</v>
      </c>
      <c r="L491" s="105">
        <v>14</v>
      </c>
      <c r="M491" s="105">
        <v>4</v>
      </c>
      <c r="N491" s="105">
        <v>10</v>
      </c>
      <c r="O491" s="105">
        <v>14</v>
      </c>
      <c r="P491" s="105">
        <v>1</v>
      </c>
      <c r="Q491" s="105">
        <v>6</v>
      </c>
      <c r="R491" s="105">
        <v>3</v>
      </c>
      <c r="S491" s="105">
        <v>9</v>
      </c>
      <c r="T491" s="105">
        <v>1</v>
      </c>
      <c r="U491" s="105">
        <v>6</v>
      </c>
      <c r="V491" s="105">
        <v>5</v>
      </c>
      <c r="W491" s="105">
        <v>11</v>
      </c>
      <c r="X491" s="105">
        <v>1</v>
      </c>
      <c r="Y491" s="105">
        <v>0</v>
      </c>
      <c r="Z491" s="105">
        <v>0</v>
      </c>
      <c r="AA491" s="105">
        <v>0</v>
      </c>
      <c r="AB491" s="105">
        <v>0</v>
      </c>
      <c r="AC491" s="105">
        <v>0</v>
      </c>
      <c r="AD491" s="105">
        <v>0</v>
      </c>
      <c r="AE491" s="105">
        <v>0</v>
      </c>
      <c r="AF491" s="105">
        <v>0</v>
      </c>
      <c r="AG491" s="105">
        <v>16</v>
      </c>
      <c r="AH491" s="105">
        <v>18</v>
      </c>
      <c r="AI491" s="105">
        <v>34</v>
      </c>
      <c r="AJ491" s="105">
        <v>3</v>
      </c>
      <c r="AK491" s="105">
        <v>7</v>
      </c>
      <c r="AL491" s="105">
        <v>6</v>
      </c>
      <c r="AM491" s="105">
        <v>13</v>
      </c>
      <c r="AN491" s="105">
        <v>0</v>
      </c>
      <c r="AO491" s="105">
        <v>0</v>
      </c>
      <c r="AP491" s="105">
        <v>0</v>
      </c>
      <c r="AQ491" s="105">
        <v>4</v>
      </c>
      <c r="AR491" s="105">
        <v>4</v>
      </c>
      <c r="AS491" s="106">
        <v>8</v>
      </c>
    </row>
    <row r="492" spans="1:45" x14ac:dyDescent="0.25">
      <c r="A492" s="103" t="s">
        <v>193</v>
      </c>
      <c r="B492" s="104" t="s">
        <v>1113</v>
      </c>
      <c r="C492" s="104" t="s">
        <v>1114</v>
      </c>
      <c r="D492" s="104" t="s">
        <v>170</v>
      </c>
      <c r="E492" s="104" t="s">
        <v>171</v>
      </c>
      <c r="F492" s="104" t="s">
        <v>99</v>
      </c>
      <c r="G492" s="104" t="s">
        <v>398</v>
      </c>
      <c r="H492" s="104" t="s">
        <v>399</v>
      </c>
      <c r="I492" s="104" t="s">
        <v>65</v>
      </c>
      <c r="J492" s="105">
        <v>27</v>
      </c>
      <c r="K492" s="105">
        <v>33</v>
      </c>
      <c r="L492" s="105">
        <v>60</v>
      </c>
      <c r="M492" s="105">
        <v>27</v>
      </c>
      <c r="N492" s="105">
        <v>33</v>
      </c>
      <c r="O492" s="105">
        <v>60</v>
      </c>
      <c r="P492" s="105">
        <v>2</v>
      </c>
      <c r="Q492" s="105">
        <v>21</v>
      </c>
      <c r="R492" s="105">
        <v>34</v>
      </c>
      <c r="S492" s="105">
        <v>55</v>
      </c>
      <c r="T492" s="105">
        <v>2</v>
      </c>
      <c r="U492" s="105">
        <v>22</v>
      </c>
      <c r="V492" s="105">
        <v>34</v>
      </c>
      <c r="W492" s="105">
        <v>56</v>
      </c>
      <c r="X492" s="105">
        <v>2</v>
      </c>
      <c r="Y492" s="105">
        <v>0</v>
      </c>
      <c r="Z492" s="105">
        <v>0</v>
      </c>
      <c r="AA492" s="105">
        <v>0</v>
      </c>
      <c r="AB492" s="105">
        <v>0</v>
      </c>
      <c r="AC492" s="105">
        <v>0</v>
      </c>
      <c r="AD492" s="105">
        <v>0</v>
      </c>
      <c r="AE492" s="105">
        <v>0</v>
      </c>
      <c r="AF492" s="105">
        <v>0</v>
      </c>
      <c r="AG492" s="105">
        <v>70</v>
      </c>
      <c r="AH492" s="105">
        <v>101</v>
      </c>
      <c r="AI492" s="105">
        <v>171</v>
      </c>
      <c r="AJ492" s="105">
        <v>6</v>
      </c>
      <c r="AK492" s="105">
        <v>29</v>
      </c>
      <c r="AL492" s="105">
        <v>26</v>
      </c>
      <c r="AM492" s="105">
        <v>55</v>
      </c>
      <c r="AN492" s="105">
        <v>0</v>
      </c>
      <c r="AO492" s="105">
        <v>0</v>
      </c>
      <c r="AP492" s="105">
        <v>0</v>
      </c>
      <c r="AQ492" s="105">
        <v>3</v>
      </c>
      <c r="AR492" s="105">
        <v>12</v>
      </c>
      <c r="AS492" s="106">
        <v>15</v>
      </c>
    </row>
    <row r="493" spans="1:45" x14ac:dyDescent="0.25">
      <c r="A493" s="103" t="s">
        <v>181</v>
      </c>
      <c r="B493" s="104" t="s">
        <v>1115</v>
      </c>
      <c r="C493" s="104" t="s">
        <v>1116</v>
      </c>
      <c r="D493" s="104" t="s">
        <v>170</v>
      </c>
      <c r="E493" s="104" t="s">
        <v>176</v>
      </c>
      <c r="F493" s="104" t="s">
        <v>99</v>
      </c>
      <c r="G493" s="104" t="s">
        <v>398</v>
      </c>
      <c r="H493" s="104" t="s">
        <v>399</v>
      </c>
      <c r="I493" s="104" t="s">
        <v>65</v>
      </c>
      <c r="J493" s="105">
        <v>14</v>
      </c>
      <c r="K493" s="105">
        <v>27</v>
      </c>
      <c r="L493" s="105">
        <v>41</v>
      </c>
      <c r="M493" s="105">
        <v>30</v>
      </c>
      <c r="N493" s="105">
        <v>39</v>
      </c>
      <c r="O493" s="105">
        <v>69</v>
      </c>
      <c r="P493" s="105">
        <v>2</v>
      </c>
      <c r="Q493" s="105">
        <v>30</v>
      </c>
      <c r="R493" s="105">
        <v>25</v>
      </c>
      <c r="S493" s="105">
        <v>55</v>
      </c>
      <c r="T493" s="105">
        <v>2</v>
      </c>
      <c r="U493" s="105">
        <v>32</v>
      </c>
      <c r="V493" s="105">
        <v>43</v>
      </c>
      <c r="W493" s="105">
        <v>75</v>
      </c>
      <c r="X493" s="105">
        <v>2</v>
      </c>
      <c r="Y493" s="105">
        <v>0</v>
      </c>
      <c r="Z493" s="105">
        <v>0</v>
      </c>
      <c r="AA493" s="105">
        <v>0</v>
      </c>
      <c r="AB493" s="105">
        <v>0</v>
      </c>
      <c r="AC493" s="105">
        <v>0</v>
      </c>
      <c r="AD493" s="105">
        <v>0</v>
      </c>
      <c r="AE493" s="105">
        <v>0</v>
      </c>
      <c r="AF493" s="105">
        <v>0</v>
      </c>
      <c r="AG493" s="105">
        <v>92</v>
      </c>
      <c r="AH493" s="105">
        <v>107</v>
      </c>
      <c r="AI493" s="105">
        <v>199</v>
      </c>
      <c r="AJ493" s="105">
        <v>6</v>
      </c>
      <c r="AK493" s="105">
        <v>47</v>
      </c>
      <c r="AL493" s="105">
        <v>48</v>
      </c>
      <c r="AM493" s="105">
        <v>95</v>
      </c>
      <c r="AN493" s="105">
        <v>0</v>
      </c>
      <c r="AO493" s="105">
        <v>0</v>
      </c>
      <c r="AP493" s="105">
        <v>0</v>
      </c>
      <c r="AQ493" s="105">
        <v>4</v>
      </c>
      <c r="AR493" s="105">
        <v>10</v>
      </c>
      <c r="AS493" s="106">
        <v>14</v>
      </c>
    </row>
    <row r="494" spans="1:45" x14ac:dyDescent="0.25">
      <c r="A494" s="103" t="s">
        <v>181</v>
      </c>
      <c r="B494" s="104" t="s">
        <v>1117</v>
      </c>
      <c r="C494" s="104" t="s">
        <v>1118</v>
      </c>
      <c r="D494" s="104" t="s">
        <v>170</v>
      </c>
      <c r="E494" s="104" t="s">
        <v>171</v>
      </c>
      <c r="F494" s="104" t="s">
        <v>99</v>
      </c>
      <c r="G494" s="104" t="s">
        <v>398</v>
      </c>
      <c r="H494" s="104" t="s">
        <v>399</v>
      </c>
      <c r="I494" s="104" t="s">
        <v>65</v>
      </c>
      <c r="J494" s="105">
        <v>7</v>
      </c>
      <c r="K494" s="105">
        <v>4</v>
      </c>
      <c r="L494" s="105">
        <v>11</v>
      </c>
      <c r="M494" s="105">
        <v>19</v>
      </c>
      <c r="N494" s="105">
        <v>8</v>
      </c>
      <c r="O494" s="105">
        <v>27</v>
      </c>
      <c r="P494" s="105">
        <v>2</v>
      </c>
      <c r="Q494" s="105">
        <v>22</v>
      </c>
      <c r="R494" s="105">
        <v>15</v>
      </c>
      <c r="S494" s="105">
        <v>37</v>
      </c>
      <c r="T494" s="105">
        <v>2</v>
      </c>
      <c r="U494" s="105">
        <v>27</v>
      </c>
      <c r="V494" s="105">
        <v>21</v>
      </c>
      <c r="W494" s="105">
        <v>48</v>
      </c>
      <c r="X494" s="105">
        <v>2</v>
      </c>
      <c r="Y494" s="105">
        <v>0</v>
      </c>
      <c r="Z494" s="105">
        <v>0</v>
      </c>
      <c r="AA494" s="105">
        <v>0</v>
      </c>
      <c r="AB494" s="105">
        <v>0</v>
      </c>
      <c r="AC494" s="105">
        <v>0</v>
      </c>
      <c r="AD494" s="105">
        <v>0</v>
      </c>
      <c r="AE494" s="105">
        <v>0</v>
      </c>
      <c r="AF494" s="105">
        <v>0</v>
      </c>
      <c r="AG494" s="105">
        <v>68</v>
      </c>
      <c r="AH494" s="105">
        <v>44</v>
      </c>
      <c r="AI494" s="105">
        <v>112</v>
      </c>
      <c r="AJ494" s="105">
        <v>6</v>
      </c>
      <c r="AK494" s="105">
        <v>15</v>
      </c>
      <c r="AL494" s="105">
        <v>17</v>
      </c>
      <c r="AM494" s="105">
        <v>32</v>
      </c>
      <c r="AN494" s="105">
        <v>0</v>
      </c>
      <c r="AO494" s="105">
        <v>0</v>
      </c>
      <c r="AP494" s="105">
        <v>0</v>
      </c>
      <c r="AQ494" s="105">
        <v>3</v>
      </c>
      <c r="AR494" s="105">
        <v>4</v>
      </c>
      <c r="AS494" s="106">
        <v>7</v>
      </c>
    </row>
    <row r="495" spans="1:45" x14ac:dyDescent="0.25">
      <c r="A495" s="103" t="s">
        <v>181</v>
      </c>
      <c r="B495" s="104" t="s">
        <v>1119</v>
      </c>
      <c r="C495" s="104" t="s">
        <v>1120</v>
      </c>
      <c r="D495" s="104" t="s">
        <v>170</v>
      </c>
      <c r="E495" s="104" t="s">
        <v>176</v>
      </c>
      <c r="F495" s="104" t="s">
        <v>99</v>
      </c>
      <c r="G495" s="104" t="s">
        <v>398</v>
      </c>
      <c r="H495" s="104" t="s">
        <v>399</v>
      </c>
      <c r="I495" s="104" t="s">
        <v>65</v>
      </c>
      <c r="J495" s="105">
        <v>7</v>
      </c>
      <c r="K495" s="105">
        <v>5</v>
      </c>
      <c r="L495" s="105">
        <v>12</v>
      </c>
      <c r="M495" s="105">
        <v>7</v>
      </c>
      <c r="N495" s="105">
        <v>5</v>
      </c>
      <c r="O495" s="105">
        <v>12</v>
      </c>
      <c r="P495" s="105">
        <v>1</v>
      </c>
      <c r="Q495" s="105">
        <v>3</v>
      </c>
      <c r="R495" s="105">
        <v>4</v>
      </c>
      <c r="S495" s="105">
        <v>7</v>
      </c>
      <c r="T495" s="105">
        <v>1</v>
      </c>
      <c r="U495" s="105">
        <v>4</v>
      </c>
      <c r="V495" s="105">
        <v>8</v>
      </c>
      <c r="W495" s="105">
        <v>12</v>
      </c>
      <c r="X495" s="105">
        <v>1</v>
      </c>
      <c r="Y495" s="105">
        <v>0</v>
      </c>
      <c r="Z495" s="105">
        <v>0</v>
      </c>
      <c r="AA495" s="105">
        <v>0</v>
      </c>
      <c r="AB495" s="105">
        <v>0</v>
      </c>
      <c r="AC495" s="105">
        <v>0</v>
      </c>
      <c r="AD495" s="105">
        <v>0</v>
      </c>
      <c r="AE495" s="105">
        <v>0</v>
      </c>
      <c r="AF495" s="105">
        <v>0</v>
      </c>
      <c r="AG495" s="105">
        <v>14</v>
      </c>
      <c r="AH495" s="105">
        <v>17</v>
      </c>
      <c r="AI495" s="105">
        <v>31</v>
      </c>
      <c r="AJ495" s="105">
        <v>3</v>
      </c>
      <c r="AK495" s="105">
        <v>4</v>
      </c>
      <c r="AL495" s="105">
        <v>3</v>
      </c>
      <c r="AM495" s="105">
        <v>7</v>
      </c>
      <c r="AN495" s="105">
        <v>0</v>
      </c>
      <c r="AO495" s="105">
        <v>0</v>
      </c>
      <c r="AP495" s="105">
        <v>0</v>
      </c>
      <c r="AQ495" s="105">
        <v>2</v>
      </c>
      <c r="AR495" s="105">
        <v>7</v>
      </c>
      <c r="AS495" s="106">
        <v>9</v>
      </c>
    </row>
    <row r="496" spans="1:45" x14ac:dyDescent="0.25">
      <c r="A496" s="103" t="s">
        <v>162</v>
      </c>
      <c r="B496" s="104" t="s">
        <v>1121</v>
      </c>
      <c r="C496" s="104" t="s">
        <v>1122</v>
      </c>
      <c r="D496" s="104" t="s">
        <v>170</v>
      </c>
      <c r="E496" s="104" t="s">
        <v>171</v>
      </c>
      <c r="F496" s="104" t="s">
        <v>99</v>
      </c>
      <c r="G496" s="104" t="s">
        <v>398</v>
      </c>
      <c r="H496" s="104" t="s">
        <v>399</v>
      </c>
      <c r="I496" s="104" t="s">
        <v>65</v>
      </c>
      <c r="J496" s="105">
        <v>0</v>
      </c>
      <c r="K496" s="105">
        <v>0</v>
      </c>
      <c r="L496" s="105">
        <v>0</v>
      </c>
      <c r="M496" s="105">
        <v>3</v>
      </c>
      <c r="N496" s="105">
        <v>4</v>
      </c>
      <c r="O496" s="105">
        <v>7</v>
      </c>
      <c r="P496" s="105">
        <v>1</v>
      </c>
      <c r="Q496" s="105">
        <v>10</v>
      </c>
      <c r="R496" s="105">
        <v>9</v>
      </c>
      <c r="S496" s="105">
        <v>19</v>
      </c>
      <c r="T496" s="105">
        <v>2</v>
      </c>
      <c r="U496" s="105">
        <v>4</v>
      </c>
      <c r="V496" s="105">
        <v>3</v>
      </c>
      <c r="W496" s="105">
        <v>7</v>
      </c>
      <c r="X496" s="105">
        <v>1</v>
      </c>
      <c r="Y496" s="105">
        <v>0</v>
      </c>
      <c r="Z496" s="105">
        <v>0</v>
      </c>
      <c r="AA496" s="105">
        <v>0</v>
      </c>
      <c r="AB496" s="105">
        <v>0</v>
      </c>
      <c r="AC496" s="105">
        <v>0</v>
      </c>
      <c r="AD496" s="105">
        <v>0</v>
      </c>
      <c r="AE496" s="105">
        <v>0</v>
      </c>
      <c r="AF496" s="105">
        <v>0</v>
      </c>
      <c r="AG496" s="105">
        <v>17</v>
      </c>
      <c r="AH496" s="105">
        <v>16</v>
      </c>
      <c r="AI496" s="105">
        <v>33</v>
      </c>
      <c r="AJ496" s="105">
        <v>4</v>
      </c>
      <c r="AK496" s="105">
        <v>0</v>
      </c>
      <c r="AL496" s="105">
        <v>0</v>
      </c>
      <c r="AM496" s="105">
        <v>0</v>
      </c>
      <c r="AN496" s="105">
        <v>0</v>
      </c>
      <c r="AO496" s="105">
        <v>0</v>
      </c>
      <c r="AP496" s="105">
        <v>0</v>
      </c>
      <c r="AQ496" s="105">
        <v>5</v>
      </c>
      <c r="AR496" s="105">
        <v>3</v>
      </c>
      <c r="AS496" s="106">
        <v>8</v>
      </c>
    </row>
    <row r="497" spans="1:45" x14ac:dyDescent="0.25">
      <c r="A497" s="103" t="s">
        <v>190</v>
      </c>
      <c r="B497" s="104" t="s">
        <v>1123</v>
      </c>
      <c r="C497" s="104" t="s">
        <v>1124</v>
      </c>
      <c r="D497" s="104" t="s">
        <v>170</v>
      </c>
      <c r="E497" s="104" t="s">
        <v>171</v>
      </c>
      <c r="F497" s="104" t="s">
        <v>99</v>
      </c>
      <c r="G497" s="104" t="s">
        <v>398</v>
      </c>
      <c r="H497" s="104" t="s">
        <v>399</v>
      </c>
      <c r="I497" s="104" t="s">
        <v>65</v>
      </c>
      <c r="J497" s="105">
        <v>5</v>
      </c>
      <c r="K497" s="105">
        <v>8</v>
      </c>
      <c r="L497" s="105">
        <v>13</v>
      </c>
      <c r="M497" s="105">
        <v>5</v>
      </c>
      <c r="N497" s="105">
        <v>8</v>
      </c>
      <c r="O497" s="105">
        <v>13</v>
      </c>
      <c r="P497" s="105">
        <v>1</v>
      </c>
      <c r="Q497" s="105">
        <v>13</v>
      </c>
      <c r="R497" s="105">
        <v>8</v>
      </c>
      <c r="S497" s="105">
        <v>21</v>
      </c>
      <c r="T497" s="105">
        <v>2</v>
      </c>
      <c r="U497" s="105">
        <v>22</v>
      </c>
      <c r="V497" s="105">
        <v>9</v>
      </c>
      <c r="W497" s="105">
        <v>31</v>
      </c>
      <c r="X497" s="105">
        <v>2</v>
      </c>
      <c r="Y497" s="105">
        <v>0</v>
      </c>
      <c r="Z497" s="105">
        <v>0</v>
      </c>
      <c r="AA497" s="105">
        <v>0</v>
      </c>
      <c r="AB497" s="105">
        <v>0</v>
      </c>
      <c r="AC497" s="105">
        <v>0</v>
      </c>
      <c r="AD497" s="105">
        <v>0</v>
      </c>
      <c r="AE497" s="105">
        <v>0</v>
      </c>
      <c r="AF497" s="105">
        <v>0</v>
      </c>
      <c r="AG497" s="105">
        <v>40</v>
      </c>
      <c r="AH497" s="105">
        <v>25</v>
      </c>
      <c r="AI497" s="105">
        <v>65</v>
      </c>
      <c r="AJ497" s="105">
        <v>5</v>
      </c>
      <c r="AK497" s="105">
        <v>11</v>
      </c>
      <c r="AL497" s="105">
        <v>17</v>
      </c>
      <c r="AM497" s="105">
        <v>28</v>
      </c>
      <c r="AN497" s="105">
        <v>0</v>
      </c>
      <c r="AO497" s="105">
        <v>0</v>
      </c>
      <c r="AP497" s="105">
        <v>0</v>
      </c>
      <c r="AQ497" s="105">
        <v>5</v>
      </c>
      <c r="AR497" s="105">
        <v>10</v>
      </c>
      <c r="AS497" s="106">
        <v>15</v>
      </c>
    </row>
    <row r="498" spans="1:45" x14ac:dyDescent="0.25">
      <c r="A498" s="103" t="s">
        <v>323</v>
      </c>
      <c r="B498" s="104" t="s">
        <v>1125</v>
      </c>
      <c r="C498" s="104" t="s">
        <v>1126</v>
      </c>
      <c r="D498" s="104" t="s">
        <v>170</v>
      </c>
      <c r="E498" s="104" t="s">
        <v>171</v>
      </c>
      <c r="F498" s="104" t="s">
        <v>99</v>
      </c>
      <c r="G498" s="104" t="s">
        <v>398</v>
      </c>
      <c r="H498" s="104" t="s">
        <v>399</v>
      </c>
      <c r="I498" s="104" t="s">
        <v>65</v>
      </c>
      <c r="J498" s="105">
        <v>12</v>
      </c>
      <c r="K498" s="105">
        <v>9</v>
      </c>
      <c r="L498" s="105">
        <v>21</v>
      </c>
      <c r="M498" s="105">
        <v>12</v>
      </c>
      <c r="N498" s="105">
        <v>9</v>
      </c>
      <c r="O498" s="105">
        <v>21</v>
      </c>
      <c r="P498" s="105">
        <v>1</v>
      </c>
      <c r="Q498" s="105">
        <v>0</v>
      </c>
      <c r="R498" s="105">
        <v>0</v>
      </c>
      <c r="S498" s="105">
        <v>0</v>
      </c>
      <c r="T498" s="105">
        <v>0</v>
      </c>
      <c r="U498" s="105">
        <v>11</v>
      </c>
      <c r="V498" s="105">
        <v>13</v>
      </c>
      <c r="W498" s="105">
        <v>24</v>
      </c>
      <c r="X498" s="105">
        <v>1</v>
      </c>
      <c r="Y498" s="105">
        <v>0</v>
      </c>
      <c r="Z498" s="105">
        <v>0</v>
      </c>
      <c r="AA498" s="105">
        <v>0</v>
      </c>
      <c r="AB498" s="105">
        <v>0</v>
      </c>
      <c r="AC498" s="105">
        <v>0</v>
      </c>
      <c r="AD498" s="105">
        <v>0</v>
      </c>
      <c r="AE498" s="105">
        <v>0</v>
      </c>
      <c r="AF498" s="105">
        <v>0</v>
      </c>
      <c r="AG498" s="105">
        <v>23</v>
      </c>
      <c r="AH498" s="105">
        <v>22</v>
      </c>
      <c r="AI498" s="105">
        <v>45</v>
      </c>
      <c r="AJ498" s="105">
        <v>2</v>
      </c>
      <c r="AK498" s="105">
        <v>11</v>
      </c>
      <c r="AL498" s="105">
        <v>9</v>
      </c>
      <c r="AM498" s="105">
        <v>20</v>
      </c>
      <c r="AN498" s="105">
        <v>0</v>
      </c>
      <c r="AO498" s="105">
        <v>0</v>
      </c>
      <c r="AP498" s="105">
        <v>0</v>
      </c>
      <c r="AQ498" s="105">
        <v>8</v>
      </c>
      <c r="AR498" s="105">
        <v>3</v>
      </c>
      <c r="AS498" s="106">
        <v>11</v>
      </c>
    </row>
    <row r="499" spans="1:45" x14ac:dyDescent="0.25">
      <c r="A499" s="103" t="s">
        <v>172</v>
      </c>
      <c r="B499" s="104" t="s">
        <v>1127</v>
      </c>
      <c r="C499" s="104" t="s">
        <v>1128</v>
      </c>
      <c r="D499" s="104" t="s">
        <v>175</v>
      </c>
      <c r="E499" s="104" t="s">
        <v>171</v>
      </c>
      <c r="F499" s="104" t="s">
        <v>99</v>
      </c>
      <c r="G499" s="104" t="s">
        <v>398</v>
      </c>
      <c r="H499" s="104" t="s">
        <v>399</v>
      </c>
      <c r="I499" s="104" t="s">
        <v>65</v>
      </c>
      <c r="J499" s="105">
        <v>6</v>
      </c>
      <c r="K499" s="105">
        <v>19</v>
      </c>
      <c r="L499" s="105">
        <v>25</v>
      </c>
      <c r="M499" s="105">
        <v>6</v>
      </c>
      <c r="N499" s="105">
        <v>19</v>
      </c>
      <c r="O499" s="105">
        <v>25</v>
      </c>
      <c r="P499" s="105">
        <v>2</v>
      </c>
      <c r="Q499" s="105">
        <v>12</v>
      </c>
      <c r="R499" s="105">
        <v>21</v>
      </c>
      <c r="S499" s="105">
        <v>33</v>
      </c>
      <c r="T499" s="105">
        <v>2</v>
      </c>
      <c r="U499" s="105">
        <v>17</v>
      </c>
      <c r="V499" s="105">
        <v>23</v>
      </c>
      <c r="W499" s="105">
        <v>40</v>
      </c>
      <c r="X499" s="105">
        <v>2</v>
      </c>
      <c r="Y499" s="105">
        <v>0</v>
      </c>
      <c r="Z499" s="105">
        <v>0</v>
      </c>
      <c r="AA499" s="105">
        <v>0</v>
      </c>
      <c r="AB499" s="105">
        <v>0</v>
      </c>
      <c r="AC499" s="105">
        <v>0</v>
      </c>
      <c r="AD499" s="105">
        <v>0</v>
      </c>
      <c r="AE499" s="105">
        <v>0</v>
      </c>
      <c r="AF499" s="105">
        <v>0</v>
      </c>
      <c r="AG499" s="105">
        <v>35</v>
      </c>
      <c r="AH499" s="105">
        <v>63</v>
      </c>
      <c r="AI499" s="105">
        <v>98</v>
      </c>
      <c r="AJ499" s="105">
        <v>6</v>
      </c>
      <c r="AK499" s="105">
        <v>17</v>
      </c>
      <c r="AL499" s="105">
        <v>22</v>
      </c>
      <c r="AM499" s="105">
        <v>39</v>
      </c>
      <c r="AN499" s="105">
        <v>0</v>
      </c>
      <c r="AO499" s="105">
        <v>0</v>
      </c>
      <c r="AP499" s="105">
        <v>0</v>
      </c>
      <c r="AQ499" s="105">
        <v>6</v>
      </c>
      <c r="AR499" s="105">
        <v>10</v>
      </c>
      <c r="AS499" s="106">
        <v>16</v>
      </c>
    </row>
    <row r="500" spans="1:45" x14ac:dyDescent="0.25">
      <c r="A500" s="103" t="s">
        <v>181</v>
      </c>
      <c r="B500" s="104" t="s">
        <v>1129</v>
      </c>
      <c r="C500" s="104" t="s">
        <v>1130</v>
      </c>
      <c r="D500" s="104" t="s">
        <v>170</v>
      </c>
      <c r="E500" s="104" t="s">
        <v>171</v>
      </c>
      <c r="F500" s="104" t="s">
        <v>99</v>
      </c>
      <c r="G500" s="104" t="s">
        <v>398</v>
      </c>
      <c r="H500" s="104" t="s">
        <v>399</v>
      </c>
      <c r="I500" s="104" t="s">
        <v>65</v>
      </c>
      <c r="J500" s="105">
        <v>5</v>
      </c>
      <c r="K500" s="105">
        <v>7</v>
      </c>
      <c r="L500" s="105">
        <v>12</v>
      </c>
      <c r="M500" s="105">
        <v>8</v>
      </c>
      <c r="N500" s="105">
        <v>12</v>
      </c>
      <c r="O500" s="105">
        <v>20</v>
      </c>
      <c r="P500" s="105">
        <v>2</v>
      </c>
      <c r="Q500" s="105">
        <v>8</v>
      </c>
      <c r="R500" s="105">
        <v>19</v>
      </c>
      <c r="S500" s="105">
        <v>27</v>
      </c>
      <c r="T500" s="105">
        <v>2</v>
      </c>
      <c r="U500" s="105">
        <v>7</v>
      </c>
      <c r="V500" s="105">
        <v>9</v>
      </c>
      <c r="W500" s="105">
        <v>16</v>
      </c>
      <c r="X500" s="105">
        <v>2</v>
      </c>
      <c r="Y500" s="105">
        <v>0</v>
      </c>
      <c r="Z500" s="105">
        <v>0</v>
      </c>
      <c r="AA500" s="105">
        <v>0</v>
      </c>
      <c r="AB500" s="105">
        <v>0</v>
      </c>
      <c r="AC500" s="105">
        <v>0</v>
      </c>
      <c r="AD500" s="105">
        <v>0</v>
      </c>
      <c r="AE500" s="105">
        <v>0</v>
      </c>
      <c r="AF500" s="105">
        <v>0</v>
      </c>
      <c r="AG500" s="105">
        <v>23</v>
      </c>
      <c r="AH500" s="105">
        <v>40</v>
      </c>
      <c r="AI500" s="105">
        <v>63</v>
      </c>
      <c r="AJ500" s="105">
        <v>6</v>
      </c>
      <c r="AK500" s="105">
        <v>14</v>
      </c>
      <c r="AL500" s="105">
        <v>6</v>
      </c>
      <c r="AM500" s="105">
        <v>20</v>
      </c>
      <c r="AN500" s="105">
        <v>0</v>
      </c>
      <c r="AO500" s="105">
        <v>0</v>
      </c>
      <c r="AP500" s="105">
        <v>0</v>
      </c>
      <c r="AQ500" s="105">
        <v>5</v>
      </c>
      <c r="AR500" s="105">
        <v>5</v>
      </c>
      <c r="AS500" s="106">
        <v>10</v>
      </c>
    </row>
    <row r="501" spans="1:45" x14ac:dyDescent="0.25">
      <c r="A501" s="103" t="s">
        <v>162</v>
      </c>
      <c r="B501" s="104" t="s">
        <v>1131</v>
      </c>
      <c r="C501" s="104" t="s">
        <v>1132</v>
      </c>
      <c r="D501" s="104" t="s">
        <v>170</v>
      </c>
      <c r="E501" s="104" t="s">
        <v>171</v>
      </c>
      <c r="F501" s="104" t="s">
        <v>99</v>
      </c>
      <c r="G501" s="104" t="s">
        <v>398</v>
      </c>
      <c r="H501" s="104" t="s">
        <v>1078</v>
      </c>
      <c r="I501" s="104" t="s">
        <v>65</v>
      </c>
      <c r="J501" s="105">
        <v>1</v>
      </c>
      <c r="K501" s="105">
        <v>8</v>
      </c>
      <c r="L501" s="105">
        <v>9</v>
      </c>
      <c r="M501" s="105">
        <v>1</v>
      </c>
      <c r="N501" s="105">
        <v>8</v>
      </c>
      <c r="O501" s="105">
        <v>9</v>
      </c>
      <c r="P501" s="105">
        <v>2</v>
      </c>
      <c r="Q501" s="105">
        <v>4</v>
      </c>
      <c r="R501" s="105">
        <v>6</v>
      </c>
      <c r="S501" s="105">
        <v>10</v>
      </c>
      <c r="T501" s="105">
        <v>3</v>
      </c>
      <c r="U501" s="105">
        <v>0</v>
      </c>
      <c r="V501" s="105">
        <v>0</v>
      </c>
      <c r="W501" s="105">
        <v>0</v>
      </c>
      <c r="X501" s="105">
        <v>0</v>
      </c>
      <c r="Y501" s="105">
        <v>0</v>
      </c>
      <c r="Z501" s="105">
        <v>0</v>
      </c>
      <c r="AA501" s="105">
        <v>0</v>
      </c>
      <c r="AB501" s="105">
        <v>0</v>
      </c>
      <c r="AC501" s="105">
        <v>0</v>
      </c>
      <c r="AD501" s="105">
        <v>0</v>
      </c>
      <c r="AE501" s="105">
        <v>0</v>
      </c>
      <c r="AF501" s="105">
        <v>0</v>
      </c>
      <c r="AG501" s="105">
        <v>5</v>
      </c>
      <c r="AH501" s="105">
        <v>14</v>
      </c>
      <c r="AI501" s="105">
        <v>19</v>
      </c>
      <c r="AJ501" s="105">
        <v>5</v>
      </c>
      <c r="AK501" s="105">
        <v>3</v>
      </c>
      <c r="AL501" s="105">
        <v>2</v>
      </c>
      <c r="AM501" s="105">
        <v>5</v>
      </c>
      <c r="AN501" s="105">
        <v>0</v>
      </c>
      <c r="AO501" s="105">
        <v>0</v>
      </c>
      <c r="AP501" s="105">
        <v>0</v>
      </c>
      <c r="AQ501" s="105">
        <v>4</v>
      </c>
      <c r="AR501" s="105">
        <v>2</v>
      </c>
      <c r="AS501" s="106">
        <v>6</v>
      </c>
    </row>
    <row r="502" spans="1:45" x14ac:dyDescent="0.25">
      <c r="A502" s="103" t="s">
        <v>599</v>
      </c>
      <c r="B502" s="104" t="s">
        <v>1133</v>
      </c>
      <c r="C502" s="104" t="s">
        <v>1134</v>
      </c>
      <c r="D502" s="104" t="s">
        <v>165</v>
      </c>
      <c r="E502" s="104" t="s">
        <v>171</v>
      </c>
      <c r="F502" s="104" t="s">
        <v>99</v>
      </c>
      <c r="G502" s="104" t="s">
        <v>398</v>
      </c>
      <c r="H502" s="104" t="s">
        <v>399</v>
      </c>
      <c r="I502" s="104" t="s">
        <v>65</v>
      </c>
      <c r="J502" s="105">
        <v>7</v>
      </c>
      <c r="K502" s="105">
        <v>11</v>
      </c>
      <c r="L502" s="105">
        <v>18</v>
      </c>
      <c r="M502" s="105">
        <v>7</v>
      </c>
      <c r="N502" s="105">
        <v>11</v>
      </c>
      <c r="O502" s="105">
        <v>18</v>
      </c>
      <c r="P502" s="105">
        <v>1</v>
      </c>
      <c r="Q502" s="105">
        <v>5</v>
      </c>
      <c r="R502" s="105">
        <v>11</v>
      </c>
      <c r="S502" s="105">
        <v>16</v>
      </c>
      <c r="T502" s="105">
        <v>1</v>
      </c>
      <c r="U502" s="105">
        <v>17</v>
      </c>
      <c r="V502" s="105">
        <v>7</v>
      </c>
      <c r="W502" s="105">
        <v>24</v>
      </c>
      <c r="X502" s="105">
        <v>1</v>
      </c>
      <c r="Y502" s="105">
        <v>0</v>
      </c>
      <c r="Z502" s="105">
        <v>0</v>
      </c>
      <c r="AA502" s="105">
        <v>0</v>
      </c>
      <c r="AB502" s="105">
        <v>0</v>
      </c>
      <c r="AC502" s="105">
        <v>0</v>
      </c>
      <c r="AD502" s="105">
        <v>0</v>
      </c>
      <c r="AE502" s="105">
        <v>0</v>
      </c>
      <c r="AF502" s="105">
        <v>0</v>
      </c>
      <c r="AG502" s="105">
        <v>29</v>
      </c>
      <c r="AH502" s="105">
        <v>29</v>
      </c>
      <c r="AI502" s="105">
        <v>58</v>
      </c>
      <c r="AJ502" s="105">
        <v>3</v>
      </c>
      <c r="AK502" s="105">
        <v>8</v>
      </c>
      <c r="AL502" s="105">
        <v>9</v>
      </c>
      <c r="AM502" s="105">
        <v>17</v>
      </c>
      <c r="AN502" s="105">
        <v>0</v>
      </c>
      <c r="AO502" s="105">
        <v>0</v>
      </c>
      <c r="AP502" s="105">
        <v>0</v>
      </c>
      <c r="AQ502" s="105">
        <v>3</v>
      </c>
      <c r="AR502" s="105">
        <v>8</v>
      </c>
      <c r="AS502" s="106">
        <v>11</v>
      </c>
    </row>
    <row r="503" spans="1:45" x14ac:dyDescent="0.25">
      <c r="A503" s="103" t="s">
        <v>181</v>
      </c>
      <c r="B503" s="104" t="s">
        <v>1135</v>
      </c>
      <c r="C503" s="104" t="s">
        <v>1136</v>
      </c>
      <c r="D503" s="104" t="s">
        <v>170</v>
      </c>
      <c r="E503" s="104" t="s">
        <v>171</v>
      </c>
      <c r="F503" s="104" t="s">
        <v>99</v>
      </c>
      <c r="G503" s="104" t="s">
        <v>398</v>
      </c>
      <c r="H503" s="104" t="s">
        <v>399</v>
      </c>
      <c r="I503" s="104" t="s">
        <v>65</v>
      </c>
      <c r="J503" s="105">
        <v>85</v>
      </c>
      <c r="K503" s="105">
        <v>85</v>
      </c>
      <c r="L503" s="105">
        <v>170</v>
      </c>
      <c r="M503" s="105">
        <v>85</v>
      </c>
      <c r="N503" s="105">
        <v>85</v>
      </c>
      <c r="O503" s="105">
        <v>170</v>
      </c>
      <c r="P503" s="105">
        <v>5</v>
      </c>
      <c r="Q503" s="105">
        <v>74</v>
      </c>
      <c r="R503" s="105">
        <v>70</v>
      </c>
      <c r="S503" s="105">
        <v>144</v>
      </c>
      <c r="T503" s="105">
        <v>5</v>
      </c>
      <c r="U503" s="105">
        <v>61</v>
      </c>
      <c r="V503" s="105">
        <v>64</v>
      </c>
      <c r="W503" s="105">
        <v>125</v>
      </c>
      <c r="X503" s="105">
        <v>6</v>
      </c>
      <c r="Y503" s="105">
        <v>0</v>
      </c>
      <c r="Z503" s="105">
        <v>0</v>
      </c>
      <c r="AA503" s="105">
        <v>0</v>
      </c>
      <c r="AB503" s="105">
        <v>0</v>
      </c>
      <c r="AC503" s="105">
        <v>0</v>
      </c>
      <c r="AD503" s="105">
        <v>0</v>
      </c>
      <c r="AE503" s="105">
        <v>0</v>
      </c>
      <c r="AF503" s="105">
        <v>0</v>
      </c>
      <c r="AG503" s="105">
        <v>220</v>
      </c>
      <c r="AH503" s="105">
        <v>219</v>
      </c>
      <c r="AI503" s="105">
        <v>439</v>
      </c>
      <c r="AJ503" s="105">
        <v>16</v>
      </c>
      <c r="AK503" s="105">
        <v>80</v>
      </c>
      <c r="AL503" s="105">
        <v>104</v>
      </c>
      <c r="AM503" s="105">
        <v>184</v>
      </c>
      <c r="AN503" s="105">
        <v>0</v>
      </c>
      <c r="AO503" s="105">
        <v>0</v>
      </c>
      <c r="AP503" s="105">
        <v>0</v>
      </c>
      <c r="AQ503" s="105">
        <v>135</v>
      </c>
      <c r="AR503" s="105">
        <v>134</v>
      </c>
      <c r="AS503" s="106">
        <v>269</v>
      </c>
    </row>
    <row r="504" spans="1:45" x14ac:dyDescent="0.25">
      <c r="A504" s="103" t="s">
        <v>181</v>
      </c>
      <c r="B504" s="104" t="s">
        <v>1137</v>
      </c>
      <c r="C504" s="104" t="s">
        <v>1138</v>
      </c>
      <c r="D504" s="104" t="s">
        <v>170</v>
      </c>
      <c r="E504" s="104" t="s">
        <v>171</v>
      </c>
      <c r="F504" s="104" t="s">
        <v>99</v>
      </c>
      <c r="G504" s="104" t="s">
        <v>398</v>
      </c>
      <c r="H504" s="104" t="s">
        <v>399</v>
      </c>
      <c r="I504" s="104" t="s">
        <v>65</v>
      </c>
      <c r="J504" s="105">
        <v>29</v>
      </c>
      <c r="K504" s="105">
        <v>20</v>
      </c>
      <c r="L504" s="105">
        <v>49</v>
      </c>
      <c r="M504" s="105">
        <v>29</v>
      </c>
      <c r="N504" s="105">
        <v>20</v>
      </c>
      <c r="O504" s="105">
        <v>49</v>
      </c>
      <c r="P504" s="105">
        <v>2</v>
      </c>
      <c r="Q504" s="105">
        <v>48</v>
      </c>
      <c r="R504" s="105">
        <v>33</v>
      </c>
      <c r="S504" s="105">
        <v>81</v>
      </c>
      <c r="T504" s="105">
        <v>3</v>
      </c>
      <c r="U504" s="105">
        <v>27</v>
      </c>
      <c r="V504" s="105">
        <v>34</v>
      </c>
      <c r="W504" s="105">
        <v>61</v>
      </c>
      <c r="X504" s="105">
        <v>3</v>
      </c>
      <c r="Y504" s="105">
        <v>0</v>
      </c>
      <c r="Z504" s="105">
        <v>0</v>
      </c>
      <c r="AA504" s="105">
        <v>0</v>
      </c>
      <c r="AB504" s="105">
        <v>0</v>
      </c>
      <c r="AC504" s="105">
        <v>0</v>
      </c>
      <c r="AD504" s="105">
        <v>0</v>
      </c>
      <c r="AE504" s="105">
        <v>0</v>
      </c>
      <c r="AF504" s="105">
        <v>0</v>
      </c>
      <c r="AG504" s="105">
        <v>104</v>
      </c>
      <c r="AH504" s="105">
        <v>87</v>
      </c>
      <c r="AI504" s="105">
        <v>191</v>
      </c>
      <c r="AJ504" s="105">
        <v>8</v>
      </c>
      <c r="AK504" s="105">
        <v>24</v>
      </c>
      <c r="AL504" s="105">
        <v>12</v>
      </c>
      <c r="AM504" s="105">
        <v>36</v>
      </c>
      <c r="AN504" s="105">
        <v>0</v>
      </c>
      <c r="AO504" s="105">
        <v>0</v>
      </c>
      <c r="AP504" s="105">
        <v>0</v>
      </c>
      <c r="AQ504" s="105">
        <v>6</v>
      </c>
      <c r="AR504" s="105">
        <v>7</v>
      </c>
      <c r="AS504" s="106">
        <v>13</v>
      </c>
    </row>
    <row r="505" spans="1:45" x14ac:dyDescent="0.25">
      <c r="A505" s="103" t="s">
        <v>193</v>
      </c>
      <c r="B505" s="104" t="s">
        <v>1139</v>
      </c>
      <c r="C505" s="104" t="s">
        <v>1140</v>
      </c>
      <c r="D505" s="104" t="s">
        <v>170</v>
      </c>
      <c r="E505" s="104" t="s">
        <v>166</v>
      </c>
      <c r="F505" s="104" t="s">
        <v>99</v>
      </c>
      <c r="G505" s="104" t="s">
        <v>398</v>
      </c>
      <c r="H505" s="104" t="s">
        <v>399</v>
      </c>
      <c r="I505" s="104" t="s">
        <v>65</v>
      </c>
      <c r="J505" s="105">
        <v>35</v>
      </c>
      <c r="K505" s="105">
        <v>39</v>
      </c>
      <c r="L505" s="105">
        <v>74</v>
      </c>
      <c r="M505" s="105">
        <v>35</v>
      </c>
      <c r="N505" s="105">
        <v>39</v>
      </c>
      <c r="O505" s="105">
        <v>74</v>
      </c>
      <c r="P505" s="105">
        <v>3</v>
      </c>
      <c r="Q505" s="105">
        <v>28</v>
      </c>
      <c r="R505" s="105">
        <v>31</v>
      </c>
      <c r="S505" s="105">
        <v>59</v>
      </c>
      <c r="T505" s="105">
        <v>3</v>
      </c>
      <c r="U505" s="105">
        <v>25</v>
      </c>
      <c r="V505" s="105">
        <v>27</v>
      </c>
      <c r="W505" s="105">
        <v>52</v>
      </c>
      <c r="X505" s="105">
        <v>3</v>
      </c>
      <c r="Y505" s="105">
        <v>0</v>
      </c>
      <c r="Z505" s="105">
        <v>0</v>
      </c>
      <c r="AA505" s="105">
        <v>0</v>
      </c>
      <c r="AB505" s="105">
        <v>0</v>
      </c>
      <c r="AC505" s="105">
        <v>0</v>
      </c>
      <c r="AD505" s="105">
        <v>0</v>
      </c>
      <c r="AE505" s="105">
        <v>0</v>
      </c>
      <c r="AF505" s="105">
        <v>0</v>
      </c>
      <c r="AG505" s="105">
        <v>88</v>
      </c>
      <c r="AH505" s="105">
        <v>97</v>
      </c>
      <c r="AI505" s="105">
        <v>185</v>
      </c>
      <c r="AJ505" s="105">
        <v>9</v>
      </c>
      <c r="AK505" s="105">
        <v>28</v>
      </c>
      <c r="AL505" s="105">
        <v>20</v>
      </c>
      <c r="AM505" s="105">
        <v>48</v>
      </c>
      <c r="AN505" s="105">
        <v>0</v>
      </c>
      <c r="AO505" s="105">
        <v>0</v>
      </c>
      <c r="AP505" s="105">
        <v>0</v>
      </c>
      <c r="AQ505" s="105">
        <v>6</v>
      </c>
      <c r="AR505" s="105">
        <v>6</v>
      </c>
      <c r="AS505" s="106">
        <v>12</v>
      </c>
    </row>
    <row r="506" spans="1:45" x14ac:dyDescent="0.25">
      <c r="A506" s="103" t="s">
        <v>162</v>
      </c>
      <c r="B506" s="104" t="s">
        <v>1141</v>
      </c>
      <c r="C506" s="104" t="s">
        <v>1142</v>
      </c>
      <c r="D506" s="104" t="s">
        <v>170</v>
      </c>
      <c r="E506" s="104" t="s">
        <v>166</v>
      </c>
      <c r="F506" s="104" t="s">
        <v>99</v>
      </c>
      <c r="G506" s="104" t="s">
        <v>398</v>
      </c>
      <c r="H506" s="104" t="s">
        <v>399</v>
      </c>
      <c r="I506" s="104" t="s">
        <v>65</v>
      </c>
      <c r="J506" s="105">
        <v>48</v>
      </c>
      <c r="K506" s="105">
        <v>54</v>
      </c>
      <c r="L506" s="105">
        <v>102</v>
      </c>
      <c r="M506" s="105">
        <v>48</v>
      </c>
      <c r="N506" s="105">
        <v>54</v>
      </c>
      <c r="O506" s="105">
        <v>102</v>
      </c>
      <c r="P506" s="105">
        <v>3</v>
      </c>
      <c r="Q506" s="105">
        <v>57</v>
      </c>
      <c r="R506" s="105">
        <v>46</v>
      </c>
      <c r="S506" s="105">
        <v>103</v>
      </c>
      <c r="T506" s="105">
        <v>3</v>
      </c>
      <c r="U506" s="105">
        <v>52</v>
      </c>
      <c r="V506" s="105">
        <v>53</v>
      </c>
      <c r="W506" s="105">
        <v>105</v>
      </c>
      <c r="X506" s="105">
        <v>3</v>
      </c>
      <c r="Y506" s="105">
        <v>0</v>
      </c>
      <c r="Z506" s="105">
        <v>0</v>
      </c>
      <c r="AA506" s="105">
        <v>0</v>
      </c>
      <c r="AB506" s="105">
        <v>0</v>
      </c>
      <c r="AC506" s="105">
        <v>0</v>
      </c>
      <c r="AD506" s="105">
        <v>0</v>
      </c>
      <c r="AE506" s="105">
        <v>0</v>
      </c>
      <c r="AF506" s="105">
        <v>0</v>
      </c>
      <c r="AG506" s="105">
        <v>157</v>
      </c>
      <c r="AH506" s="105">
        <v>153</v>
      </c>
      <c r="AI506" s="105">
        <v>310</v>
      </c>
      <c r="AJ506" s="105">
        <v>9</v>
      </c>
      <c r="AK506" s="105">
        <v>56</v>
      </c>
      <c r="AL506" s="105">
        <v>42</v>
      </c>
      <c r="AM506" s="105">
        <v>98</v>
      </c>
      <c r="AN506" s="105">
        <v>0</v>
      </c>
      <c r="AO506" s="105">
        <v>0</v>
      </c>
      <c r="AP506" s="105">
        <v>0</v>
      </c>
      <c r="AQ506" s="105">
        <v>11</v>
      </c>
      <c r="AR506" s="105">
        <v>6</v>
      </c>
      <c r="AS506" s="106">
        <v>17</v>
      </c>
    </row>
    <row r="507" spans="1:45" x14ac:dyDescent="0.25">
      <c r="A507" s="103" t="s">
        <v>345</v>
      </c>
      <c r="B507" s="104" t="s">
        <v>1143</v>
      </c>
      <c r="C507" s="104" t="s">
        <v>1144</v>
      </c>
      <c r="D507" s="104" t="s">
        <v>1106</v>
      </c>
      <c r="E507" s="104" t="s">
        <v>171</v>
      </c>
      <c r="F507" s="104" t="s">
        <v>99</v>
      </c>
      <c r="G507" s="104" t="s">
        <v>398</v>
      </c>
      <c r="H507" s="104" t="s">
        <v>399</v>
      </c>
      <c r="I507" s="104" t="s">
        <v>65</v>
      </c>
      <c r="J507" s="105">
        <v>7</v>
      </c>
      <c r="K507" s="105">
        <v>8</v>
      </c>
      <c r="L507" s="105">
        <v>15</v>
      </c>
      <c r="M507" s="105">
        <v>7</v>
      </c>
      <c r="N507" s="105">
        <v>8</v>
      </c>
      <c r="O507" s="105">
        <v>15</v>
      </c>
      <c r="P507" s="105">
        <v>1</v>
      </c>
      <c r="Q507" s="105">
        <v>3</v>
      </c>
      <c r="R507" s="105">
        <v>7</v>
      </c>
      <c r="S507" s="105">
        <v>10</v>
      </c>
      <c r="T507" s="105">
        <v>1</v>
      </c>
      <c r="U507" s="105">
        <v>8</v>
      </c>
      <c r="V507" s="105">
        <v>5</v>
      </c>
      <c r="W507" s="105">
        <v>13</v>
      </c>
      <c r="X507" s="105">
        <v>1</v>
      </c>
      <c r="Y507" s="105">
        <v>0</v>
      </c>
      <c r="Z507" s="105">
        <v>0</v>
      </c>
      <c r="AA507" s="105">
        <v>0</v>
      </c>
      <c r="AB507" s="105">
        <v>0</v>
      </c>
      <c r="AC507" s="105">
        <v>0</v>
      </c>
      <c r="AD507" s="105">
        <v>0</v>
      </c>
      <c r="AE507" s="105">
        <v>0</v>
      </c>
      <c r="AF507" s="105">
        <v>0</v>
      </c>
      <c r="AG507" s="105">
        <v>18</v>
      </c>
      <c r="AH507" s="105">
        <v>20</v>
      </c>
      <c r="AI507" s="105">
        <v>38</v>
      </c>
      <c r="AJ507" s="105">
        <v>3</v>
      </c>
      <c r="AK507" s="105">
        <v>5</v>
      </c>
      <c r="AL507" s="105">
        <v>5</v>
      </c>
      <c r="AM507" s="105">
        <v>10</v>
      </c>
      <c r="AN507" s="105">
        <v>0</v>
      </c>
      <c r="AO507" s="105">
        <v>0</v>
      </c>
      <c r="AP507" s="105">
        <v>0</v>
      </c>
      <c r="AQ507" s="105">
        <v>8</v>
      </c>
      <c r="AR507" s="105">
        <v>2</v>
      </c>
      <c r="AS507" s="106">
        <v>10</v>
      </c>
    </row>
    <row r="508" spans="1:45" x14ac:dyDescent="0.25">
      <c r="A508" s="103" t="s">
        <v>181</v>
      </c>
      <c r="B508" s="104" t="s">
        <v>1145</v>
      </c>
      <c r="C508" s="104" t="s">
        <v>1146</v>
      </c>
      <c r="D508" s="104" t="s">
        <v>170</v>
      </c>
      <c r="E508" s="104" t="s">
        <v>171</v>
      </c>
      <c r="F508" s="104" t="s">
        <v>99</v>
      </c>
      <c r="G508" s="104" t="s">
        <v>398</v>
      </c>
      <c r="H508" s="104" t="s">
        <v>399</v>
      </c>
      <c r="I508" s="104" t="s">
        <v>65</v>
      </c>
      <c r="J508" s="105">
        <v>10</v>
      </c>
      <c r="K508" s="105">
        <v>12</v>
      </c>
      <c r="L508" s="105">
        <v>22</v>
      </c>
      <c r="M508" s="105">
        <v>10</v>
      </c>
      <c r="N508" s="105">
        <v>12</v>
      </c>
      <c r="O508" s="105">
        <v>22</v>
      </c>
      <c r="P508" s="105">
        <v>1</v>
      </c>
      <c r="Q508" s="105">
        <v>14</v>
      </c>
      <c r="R508" s="105">
        <v>16</v>
      </c>
      <c r="S508" s="105">
        <v>30</v>
      </c>
      <c r="T508" s="105">
        <v>1</v>
      </c>
      <c r="U508" s="105">
        <v>15</v>
      </c>
      <c r="V508" s="105">
        <v>7</v>
      </c>
      <c r="W508" s="105">
        <v>22</v>
      </c>
      <c r="X508" s="105">
        <v>1</v>
      </c>
      <c r="Y508" s="105">
        <v>0</v>
      </c>
      <c r="Z508" s="105">
        <v>0</v>
      </c>
      <c r="AA508" s="105">
        <v>0</v>
      </c>
      <c r="AB508" s="105">
        <v>0</v>
      </c>
      <c r="AC508" s="105">
        <v>0</v>
      </c>
      <c r="AD508" s="105">
        <v>0</v>
      </c>
      <c r="AE508" s="105">
        <v>0</v>
      </c>
      <c r="AF508" s="105">
        <v>0</v>
      </c>
      <c r="AG508" s="105">
        <v>39</v>
      </c>
      <c r="AH508" s="105">
        <v>35</v>
      </c>
      <c r="AI508" s="105">
        <v>74</v>
      </c>
      <c r="AJ508" s="105">
        <v>3</v>
      </c>
      <c r="AK508" s="105">
        <v>15</v>
      </c>
      <c r="AL508" s="105">
        <v>6</v>
      </c>
      <c r="AM508" s="105">
        <v>21</v>
      </c>
      <c r="AN508" s="105">
        <v>0</v>
      </c>
      <c r="AO508" s="105">
        <v>0</v>
      </c>
      <c r="AP508" s="105">
        <v>0</v>
      </c>
      <c r="AQ508" s="105">
        <v>6</v>
      </c>
      <c r="AR508" s="105">
        <v>8</v>
      </c>
      <c r="AS508" s="106">
        <v>14</v>
      </c>
    </row>
    <row r="509" spans="1:45" x14ac:dyDescent="0.25">
      <c r="A509" s="103" t="s">
        <v>181</v>
      </c>
      <c r="B509" s="104" t="s">
        <v>1147</v>
      </c>
      <c r="C509" s="104" t="s">
        <v>1148</v>
      </c>
      <c r="D509" s="104" t="s">
        <v>170</v>
      </c>
      <c r="E509" s="104" t="s">
        <v>171</v>
      </c>
      <c r="F509" s="104" t="s">
        <v>99</v>
      </c>
      <c r="G509" s="104" t="s">
        <v>398</v>
      </c>
      <c r="H509" s="104" t="s">
        <v>399</v>
      </c>
      <c r="I509" s="104" t="s">
        <v>65</v>
      </c>
      <c r="J509" s="105">
        <v>9</v>
      </c>
      <c r="K509" s="105">
        <v>9</v>
      </c>
      <c r="L509" s="105">
        <v>18</v>
      </c>
      <c r="M509" s="105">
        <v>14</v>
      </c>
      <c r="N509" s="105">
        <v>17</v>
      </c>
      <c r="O509" s="105">
        <v>31</v>
      </c>
      <c r="P509" s="105">
        <v>2</v>
      </c>
      <c r="Q509" s="105">
        <v>11</v>
      </c>
      <c r="R509" s="105">
        <v>10</v>
      </c>
      <c r="S509" s="105">
        <v>21</v>
      </c>
      <c r="T509" s="105">
        <v>2</v>
      </c>
      <c r="U509" s="105">
        <v>14</v>
      </c>
      <c r="V509" s="105">
        <v>13</v>
      </c>
      <c r="W509" s="105">
        <v>27</v>
      </c>
      <c r="X509" s="105">
        <v>2</v>
      </c>
      <c r="Y509" s="105">
        <v>0</v>
      </c>
      <c r="Z509" s="105">
        <v>0</v>
      </c>
      <c r="AA509" s="105">
        <v>0</v>
      </c>
      <c r="AB509" s="105">
        <v>0</v>
      </c>
      <c r="AC509" s="105">
        <v>0</v>
      </c>
      <c r="AD509" s="105">
        <v>0</v>
      </c>
      <c r="AE509" s="105">
        <v>0</v>
      </c>
      <c r="AF509" s="105">
        <v>0</v>
      </c>
      <c r="AG509" s="105">
        <v>39</v>
      </c>
      <c r="AH509" s="105">
        <v>40</v>
      </c>
      <c r="AI509" s="105">
        <v>79</v>
      </c>
      <c r="AJ509" s="105">
        <v>6</v>
      </c>
      <c r="AK509" s="105">
        <v>11</v>
      </c>
      <c r="AL509" s="105">
        <v>7</v>
      </c>
      <c r="AM509" s="105">
        <v>18</v>
      </c>
      <c r="AN509" s="105">
        <v>0</v>
      </c>
      <c r="AO509" s="105">
        <v>0</v>
      </c>
      <c r="AP509" s="105">
        <v>0</v>
      </c>
      <c r="AQ509" s="105">
        <v>2</v>
      </c>
      <c r="AR509" s="105">
        <v>5</v>
      </c>
      <c r="AS509" s="106">
        <v>7</v>
      </c>
    </row>
    <row r="510" spans="1:45" x14ac:dyDescent="0.25">
      <c r="A510" s="103" t="s">
        <v>181</v>
      </c>
      <c r="B510" s="104" t="s">
        <v>1149</v>
      </c>
      <c r="C510" s="104" t="s">
        <v>1150</v>
      </c>
      <c r="D510" s="104" t="s">
        <v>165</v>
      </c>
      <c r="E510" s="104" t="s">
        <v>171</v>
      </c>
      <c r="F510" s="104" t="s">
        <v>99</v>
      </c>
      <c r="G510" s="104" t="s">
        <v>398</v>
      </c>
      <c r="H510" s="104" t="s">
        <v>399</v>
      </c>
      <c r="I510" s="104" t="s">
        <v>65</v>
      </c>
      <c r="J510" s="105">
        <v>0</v>
      </c>
      <c r="K510" s="105">
        <v>1</v>
      </c>
      <c r="L510" s="105">
        <v>1</v>
      </c>
      <c r="M510" s="105">
        <v>0</v>
      </c>
      <c r="N510" s="105">
        <v>1</v>
      </c>
      <c r="O510" s="105">
        <v>1</v>
      </c>
      <c r="P510" s="105">
        <v>1</v>
      </c>
      <c r="Q510" s="105">
        <v>2</v>
      </c>
      <c r="R510" s="105">
        <v>6</v>
      </c>
      <c r="S510" s="105">
        <v>8</v>
      </c>
      <c r="T510" s="105">
        <v>1</v>
      </c>
      <c r="U510" s="105">
        <v>6</v>
      </c>
      <c r="V510" s="105">
        <v>2</v>
      </c>
      <c r="W510" s="105">
        <v>8</v>
      </c>
      <c r="X510" s="105">
        <v>1</v>
      </c>
      <c r="Y510" s="105">
        <v>0</v>
      </c>
      <c r="Z510" s="105">
        <v>0</v>
      </c>
      <c r="AA510" s="105">
        <v>0</v>
      </c>
      <c r="AB510" s="105">
        <v>0</v>
      </c>
      <c r="AC510" s="105">
        <v>0</v>
      </c>
      <c r="AD510" s="105">
        <v>0</v>
      </c>
      <c r="AE510" s="105">
        <v>0</v>
      </c>
      <c r="AF510" s="105">
        <v>0</v>
      </c>
      <c r="AG510" s="105">
        <v>8</v>
      </c>
      <c r="AH510" s="105">
        <v>9</v>
      </c>
      <c r="AI510" s="105">
        <v>17</v>
      </c>
      <c r="AJ510" s="105">
        <v>3</v>
      </c>
      <c r="AK510" s="105">
        <v>3</v>
      </c>
      <c r="AL510" s="105">
        <v>4</v>
      </c>
      <c r="AM510" s="105">
        <v>7</v>
      </c>
      <c r="AN510" s="105">
        <v>0</v>
      </c>
      <c r="AO510" s="105">
        <v>0</v>
      </c>
      <c r="AP510" s="105">
        <v>0</v>
      </c>
      <c r="AQ510" s="105">
        <v>4</v>
      </c>
      <c r="AR510" s="105">
        <v>5</v>
      </c>
      <c r="AS510" s="106">
        <v>9</v>
      </c>
    </row>
    <row r="511" spans="1:45" x14ac:dyDescent="0.25">
      <c r="A511" s="103" t="s">
        <v>181</v>
      </c>
      <c r="B511" s="104" t="s">
        <v>1151</v>
      </c>
      <c r="C511" s="104" t="s">
        <v>1152</v>
      </c>
      <c r="D511" s="104" t="s">
        <v>170</v>
      </c>
      <c r="E511" s="104" t="s">
        <v>171</v>
      </c>
      <c r="F511" s="104" t="s">
        <v>99</v>
      </c>
      <c r="G511" s="104" t="s">
        <v>398</v>
      </c>
      <c r="H511" s="104" t="s">
        <v>399</v>
      </c>
      <c r="I511" s="104" t="s">
        <v>65</v>
      </c>
      <c r="J511" s="105">
        <v>11</v>
      </c>
      <c r="K511" s="105">
        <v>10</v>
      </c>
      <c r="L511" s="105">
        <v>21</v>
      </c>
      <c r="M511" s="105">
        <v>11</v>
      </c>
      <c r="N511" s="105">
        <v>10</v>
      </c>
      <c r="O511" s="105">
        <v>21</v>
      </c>
      <c r="P511" s="105">
        <v>1</v>
      </c>
      <c r="Q511" s="105">
        <v>5</v>
      </c>
      <c r="R511" s="105">
        <v>15</v>
      </c>
      <c r="S511" s="105">
        <v>20</v>
      </c>
      <c r="T511" s="105">
        <v>1</v>
      </c>
      <c r="U511" s="105">
        <v>5</v>
      </c>
      <c r="V511" s="105">
        <v>13</v>
      </c>
      <c r="W511" s="105">
        <v>18</v>
      </c>
      <c r="X511" s="105">
        <v>1</v>
      </c>
      <c r="Y511" s="105">
        <v>0</v>
      </c>
      <c r="Z511" s="105">
        <v>0</v>
      </c>
      <c r="AA511" s="105">
        <v>0</v>
      </c>
      <c r="AB511" s="105">
        <v>0</v>
      </c>
      <c r="AC511" s="105">
        <v>0</v>
      </c>
      <c r="AD511" s="105">
        <v>0</v>
      </c>
      <c r="AE511" s="105">
        <v>0</v>
      </c>
      <c r="AF511" s="105">
        <v>0</v>
      </c>
      <c r="AG511" s="105">
        <v>21</v>
      </c>
      <c r="AH511" s="105">
        <v>38</v>
      </c>
      <c r="AI511" s="105">
        <v>59</v>
      </c>
      <c r="AJ511" s="105">
        <v>3</v>
      </c>
      <c r="AK511" s="105">
        <v>14</v>
      </c>
      <c r="AL511" s="105">
        <v>14</v>
      </c>
      <c r="AM511" s="105">
        <v>28</v>
      </c>
      <c r="AN511" s="105">
        <v>0</v>
      </c>
      <c r="AO511" s="105">
        <v>0</v>
      </c>
      <c r="AP511" s="105">
        <v>0</v>
      </c>
      <c r="AQ511" s="105">
        <v>3</v>
      </c>
      <c r="AR511" s="105">
        <v>5</v>
      </c>
      <c r="AS511" s="106">
        <v>8</v>
      </c>
    </row>
    <row r="512" spans="1:45" x14ac:dyDescent="0.25">
      <c r="A512" s="103" t="s">
        <v>162</v>
      </c>
      <c r="B512" s="104" t="s">
        <v>1153</v>
      </c>
      <c r="C512" s="104" t="s">
        <v>1154</v>
      </c>
      <c r="D512" s="104" t="s">
        <v>170</v>
      </c>
      <c r="E512" s="104" t="s">
        <v>171</v>
      </c>
      <c r="F512" s="104" t="s">
        <v>99</v>
      </c>
      <c r="G512" s="104" t="s">
        <v>398</v>
      </c>
      <c r="H512" s="104" t="s">
        <v>399</v>
      </c>
      <c r="I512" s="104" t="s">
        <v>65</v>
      </c>
      <c r="J512" s="105">
        <v>8</v>
      </c>
      <c r="K512" s="105">
        <v>9</v>
      </c>
      <c r="L512" s="105">
        <v>17</v>
      </c>
      <c r="M512" s="105">
        <v>14</v>
      </c>
      <c r="N512" s="105">
        <v>18</v>
      </c>
      <c r="O512" s="105">
        <v>32</v>
      </c>
      <c r="P512" s="105">
        <v>2</v>
      </c>
      <c r="Q512" s="105">
        <v>17</v>
      </c>
      <c r="R512" s="105">
        <v>21</v>
      </c>
      <c r="S512" s="105">
        <v>38</v>
      </c>
      <c r="T512" s="105">
        <v>2</v>
      </c>
      <c r="U512" s="105">
        <v>18</v>
      </c>
      <c r="V512" s="105">
        <v>17</v>
      </c>
      <c r="W512" s="105">
        <v>35</v>
      </c>
      <c r="X512" s="105">
        <v>2</v>
      </c>
      <c r="Y512" s="105">
        <v>0</v>
      </c>
      <c r="Z512" s="105">
        <v>0</v>
      </c>
      <c r="AA512" s="105">
        <v>0</v>
      </c>
      <c r="AB512" s="105">
        <v>0</v>
      </c>
      <c r="AC512" s="105">
        <v>0</v>
      </c>
      <c r="AD512" s="105">
        <v>0</v>
      </c>
      <c r="AE512" s="105">
        <v>0</v>
      </c>
      <c r="AF512" s="105">
        <v>0</v>
      </c>
      <c r="AG512" s="105">
        <v>49</v>
      </c>
      <c r="AH512" s="105">
        <v>56</v>
      </c>
      <c r="AI512" s="105">
        <v>105</v>
      </c>
      <c r="AJ512" s="105">
        <v>6</v>
      </c>
      <c r="AK512" s="105">
        <v>11</v>
      </c>
      <c r="AL512" s="105">
        <v>10</v>
      </c>
      <c r="AM512" s="105">
        <v>21</v>
      </c>
      <c r="AN512" s="105">
        <v>0</v>
      </c>
      <c r="AO512" s="105">
        <v>0</v>
      </c>
      <c r="AP512" s="105">
        <v>0</v>
      </c>
      <c r="AQ512" s="105">
        <v>4</v>
      </c>
      <c r="AR512" s="105">
        <v>3</v>
      </c>
      <c r="AS512" s="106">
        <v>7</v>
      </c>
    </row>
    <row r="513" spans="1:45" x14ac:dyDescent="0.25">
      <c r="A513" s="103" t="s">
        <v>587</v>
      </c>
      <c r="B513" s="104" t="s">
        <v>1155</v>
      </c>
      <c r="C513" s="104" t="s">
        <v>1156</v>
      </c>
      <c r="D513" s="104" t="s">
        <v>165</v>
      </c>
      <c r="E513" s="104" t="s">
        <v>171</v>
      </c>
      <c r="F513" s="104" t="s">
        <v>99</v>
      </c>
      <c r="G513" s="104" t="s">
        <v>398</v>
      </c>
      <c r="H513" s="104" t="s">
        <v>399</v>
      </c>
      <c r="I513" s="104" t="s">
        <v>65</v>
      </c>
      <c r="J513" s="105">
        <v>7</v>
      </c>
      <c r="K513" s="105">
        <v>12</v>
      </c>
      <c r="L513" s="105">
        <v>19</v>
      </c>
      <c r="M513" s="105">
        <v>7</v>
      </c>
      <c r="N513" s="105">
        <v>12</v>
      </c>
      <c r="O513" s="105">
        <v>19</v>
      </c>
      <c r="P513" s="105">
        <v>1</v>
      </c>
      <c r="Q513" s="105">
        <v>17</v>
      </c>
      <c r="R513" s="105">
        <v>6</v>
      </c>
      <c r="S513" s="105">
        <v>23</v>
      </c>
      <c r="T513" s="105">
        <v>1</v>
      </c>
      <c r="U513" s="105">
        <v>3</v>
      </c>
      <c r="V513" s="105">
        <v>8</v>
      </c>
      <c r="W513" s="105">
        <v>11</v>
      </c>
      <c r="X513" s="105">
        <v>1</v>
      </c>
      <c r="Y513" s="105">
        <v>0</v>
      </c>
      <c r="Z513" s="105">
        <v>0</v>
      </c>
      <c r="AA513" s="105">
        <v>0</v>
      </c>
      <c r="AB513" s="105">
        <v>0</v>
      </c>
      <c r="AC513" s="105">
        <v>0</v>
      </c>
      <c r="AD513" s="105">
        <v>0</v>
      </c>
      <c r="AE513" s="105">
        <v>0</v>
      </c>
      <c r="AF513" s="105">
        <v>0</v>
      </c>
      <c r="AG513" s="105">
        <v>27</v>
      </c>
      <c r="AH513" s="105">
        <v>26</v>
      </c>
      <c r="AI513" s="105">
        <v>53</v>
      </c>
      <c r="AJ513" s="105">
        <v>3</v>
      </c>
      <c r="AK513" s="105">
        <v>27</v>
      </c>
      <c r="AL513" s="105">
        <v>26</v>
      </c>
      <c r="AM513" s="105">
        <v>53</v>
      </c>
      <c r="AN513" s="105">
        <v>0</v>
      </c>
      <c r="AO513" s="105">
        <v>0</v>
      </c>
      <c r="AP513" s="105">
        <v>0</v>
      </c>
      <c r="AQ513" s="105">
        <v>4</v>
      </c>
      <c r="AR513" s="105">
        <v>4</v>
      </c>
      <c r="AS513" s="106">
        <v>8</v>
      </c>
    </row>
    <row r="514" spans="1:45" x14ac:dyDescent="0.25">
      <c r="A514" s="103" t="s">
        <v>181</v>
      </c>
      <c r="B514" s="104" t="s">
        <v>1157</v>
      </c>
      <c r="C514" s="104" t="s">
        <v>1158</v>
      </c>
      <c r="D514" s="104" t="s">
        <v>170</v>
      </c>
      <c r="E514" s="104" t="s">
        <v>171</v>
      </c>
      <c r="F514" s="104" t="s">
        <v>99</v>
      </c>
      <c r="G514" s="104" t="s">
        <v>398</v>
      </c>
      <c r="H514" s="104" t="s">
        <v>399</v>
      </c>
      <c r="I514" s="104" t="s">
        <v>65</v>
      </c>
      <c r="J514" s="105">
        <v>2</v>
      </c>
      <c r="K514" s="105">
        <v>2</v>
      </c>
      <c r="L514" s="105">
        <v>4</v>
      </c>
      <c r="M514" s="105">
        <v>4</v>
      </c>
      <c r="N514" s="105">
        <v>3</v>
      </c>
      <c r="O514" s="105">
        <v>7</v>
      </c>
      <c r="P514" s="105">
        <v>2</v>
      </c>
      <c r="Q514" s="105">
        <v>3</v>
      </c>
      <c r="R514" s="105">
        <v>8</v>
      </c>
      <c r="S514" s="105">
        <v>11</v>
      </c>
      <c r="T514" s="105">
        <v>1</v>
      </c>
      <c r="U514" s="105">
        <v>5</v>
      </c>
      <c r="V514" s="105">
        <v>2</v>
      </c>
      <c r="W514" s="105">
        <v>7</v>
      </c>
      <c r="X514" s="105">
        <v>1</v>
      </c>
      <c r="Y514" s="105">
        <v>0</v>
      </c>
      <c r="Z514" s="105">
        <v>0</v>
      </c>
      <c r="AA514" s="105">
        <v>0</v>
      </c>
      <c r="AB514" s="105">
        <v>0</v>
      </c>
      <c r="AC514" s="105">
        <v>0</v>
      </c>
      <c r="AD514" s="105">
        <v>0</v>
      </c>
      <c r="AE514" s="105">
        <v>0</v>
      </c>
      <c r="AF514" s="105">
        <v>0</v>
      </c>
      <c r="AG514" s="105">
        <v>12</v>
      </c>
      <c r="AH514" s="105">
        <v>13</v>
      </c>
      <c r="AI514" s="105">
        <v>25</v>
      </c>
      <c r="AJ514" s="105">
        <v>4</v>
      </c>
      <c r="AK514" s="105">
        <v>10</v>
      </c>
      <c r="AL514" s="105">
        <v>10</v>
      </c>
      <c r="AM514" s="105">
        <v>20</v>
      </c>
      <c r="AN514" s="105">
        <v>0</v>
      </c>
      <c r="AO514" s="105">
        <v>0</v>
      </c>
      <c r="AP514" s="105">
        <v>0</v>
      </c>
      <c r="AQ514" s="105">
        <v>2</v>
      </c>
      <c r="AR514" s="105">
        <v>3</v>
      </c>
      <c r="AS514" s="106">
        <v>5</v>
      </c>
    </row>
    <row r="515" spans="1:45" x14ac:dyDescent="0.25">
      <c r="A515" s="103" t="s">
        <v>181</v>
      </c>
      <c r="B515" s="104" t="s">
        <v>1159</v>
      </c>
      <c r="C515" s="104" t="s">
        <v>1160</v>
      </c>
      <c r="D515" s="104" t="s">
        <v>170</v>
      </c>
      <c r="E515" s="104" t="s">
        <v>171</v>
      </c>
      <c r="F515" s="104" t="s">
        <v>99</v>
      </c>
      <c r="G515" s="104" t="s">
        <v>398</v>
      </c>
      <c r="H515" s="104" t="s">
        <v>399</v>
      </c>
      <c r="I515" s="104" t="s">
        <v>65</v>
      </c>
      <c r="J515" s="105">
        <v>16</v>
      </c>
      <c r="K515" s="105">
        <v>9</v>
      </c>
      <c r="L515" s="105">
        <v>25</v>
      </c>
      <c r="M515" s="105">
        <v>16</v>
      </c>
      <c r="N515" s="105">
        <v>9</v>
      </c>
      <c r="O515" s="105">
        <v>25</v>
      </c>
      <c r="P515" s="105">
        <v>2</v>
      </c>
      <c r="Q515" s="105">
        <v>20</v>
      </c>
      <c r="R515" s="105">
        <v>24</v>
      </c>
      <c r="S515" s="105">
        <v>44</v>
      </c>
      <c r="T515" s="105">
        <v>2</v>
      </c>
      <c r="U515" s="105">
        <v>29</v>
      </c>
      <c r="V515" s="105">
        <v>31</v>
      </c>
      <c r="W515" s="105">
        <v>60</v>
      </c>
      <c r="X515" s="105">
        <v>2</v>
      </c>
      <c r="Y515" s="105">
        <v>0</v>
      </c>
      <c r="Z515" s="105">
        <v>0</v>
      </c>
      <c r="AA515" s="105">
        <v>0</v>
      </c>
      <c r="AB515" s="105">
        <v>0</v>
      </c>
      <c r="AC515" s="105">
        <v>0</v>
      </c>
      <c r="AD515" s="105">
        <v>0</v>
      </c>
      <c r="AE515" s="105">
        <v>0</v>
      </c>
      <c r="AF515" s="105">
        <v>0</v>
      </c>
      <c r="AG515" s="105">
        <v>65</v>
      </c>
      <c r="AH515" s="105">
        <v>64</v>
      </c>
      <c r="AI515" s="105">
        <v>129</v>
      </c>
      <c r="AJ515" s="105">
        <v>6</v>
      </c>
      <c r="AK515" s="105">
        <v>31</v>
      </c>
      <c r="AL515" s="105">
        <v>29</v>
      </c>
      <c r="AM515" s="105">
        <v>60</v>
      </c>
      <c r="AN515" s="105">
        <v>0</v>
      </c>
      <c r="AO515" s="105">
        <v>0</v>
      </c>
      <c r="AP515" s="105">
        <v>0</v>
      </c>
      <c r="AQ515" s="105">
        <v>3</v>
      </c>
      <c r="AR515" s="105">
        <v>7</v>
      </c>
      <c r="AS515" s="106">
        <v>10</v>
      </c>
    </row>
    <row r="516" spans="1:45" x14ac:dyDescent="0.25">
      <c r="A516" s="103" t="s">
        <v>162</v>
      </c>
      <c r="B516" s="104" t="s">
        <v>1161</v>
      </c>
      <c r="C516" s="104" t="s">
        <v>1162</v>
      </c>
      <c r="D516" s="104" t="s">
        <v>170</v>
      </c>
      <c r="E516" s="104" t="s">
        <v>171</v>
      </c>
      <c r="F516" s="104" t="s">
        <v>99</v>
      </c>
      <c r="G516" s="104" t="s">
        <v>398</v>
      </c>
      <c r="H516" s="104" t="s">
        <v>399</v>
      </c>
      <c r="I516" s="104" t="s">
        <v>65</v>
      </c>
      <c r="J516" s="105">
        <v>5</v>
      </c>
      <c r="K516" s="105">
        <v>2</v>
      </c>
      <c r="L516" s="105">
        <v>7</v>
      </c>
      <c r="M516" s="105">
        <v>5</v>
      </c>
      <c r="N516" s="105">
        <v>2</v>
      </c>
      <c r="O516" s="105">
        <v>7</v>
      </c>
      <c r="P516" s="105">
        <v>1</v>
      </c>
      <c r="Q516" s="105">
        <v>11</v>
      </c>
      <c r="R516" s="105">
        <v>7</v>
      </c>
      <c r="S516" s="105">
        <v>18</v>
      </c>
      <c r="T516" s="105">
        <v>2</v>
      </c>
      <c r="U516" s="105">
        <v>8</v>
      </c>
      <c r="V516" s="105">
        <v>2</v>
      </c>
      <c r="W516" s="105">
        <v>10</v>
      </c>
      <c r="X516" s="105">
        <v>2</v>
      </c>
      <c r="Y516" s="105">
        <v>0</v>
      </c>
      <c r="Z516" s="105">
        <v>0</v>
      </c>
      <c r="AA516" s="105">
        <v>0</v>
      </c>
      <c r="AB516" s="105">
        <v>0</v>
      </c>
      <c r="AC516" s="105">
        <v>0</v>
      </c>
      <c r="AD516" s="105">
        <v>0</v>
      </c>
      <c r="AE516" s="105">
        <v>0</v>
      </c>
      <c r="AF516" s="105">
        <v>0</v>
      </c>
      <c r="AG516" s="105">
        <v>24</v>
      </c>
      <c r="AH516" s="105">
        <v>11</v>
      </c>
      <c r="AI516" s="105">
        <v>35</v>
      </c>
      <c r="AJ516" s="105">
        <v>5</v>
      </c>
      <c r="AK516" s="105">
        <v>10</v>
      </c>
      <c r="AL516" s="105">
        <v>2</v>
      </c>
      <c r="AM516" s="105">
        <v>12</v>
      </c>
      <c r="AN516" s="105">
        <v>0</v>
      </c>
      <c r="AO516" s="105">
        <v>0</v>
      </c>
      <c r="AP516" s="105">
        <v>0</v>
      </c>
      <c r="AQ516" s="105">
        <v>1</v>
      </c>
      <c r="AR516" s="105">
        <v>1</v>
      </c>
      <c r="AS516" s="106">
        <v>2</v>
      </c>
    </row>
    <row r="517" spans="1:45" x14ac:dyDescent="0.25">
      <c r="A517" s="103" t="s">
        <v>162</v>
      </c>
      <c r="B517" s="104" t="s">
        <v>1163</v>
      </c>
      <c r="C517" s="104" t="s">
        <v>1162</v>
      </c>
      <c r="D517" s="104" t="s">
        <v>1106</v>
      </c>
      <c r="E517" s="104" t="s">
        <v>171</v>
      </c>
      <c r="F517" s="104" t="s">
        <v>99</v>
      </c>
      <c r="G517" s="104" t="s">
        <v>398</v>
      </c>
      <c r="H517" s="104" t="s">
        <v>1078</v>
      </c>
      <c r="I517" s="104" t="s">
        <v>65</v>
      </c>
      <c r="J517" s="105">
        <v>3</v>
      </c>
      <c r="K517" s="105">
        <v>2</v>
      </c>
      <c r="L517" s="105">
        <v>5</v>
      </c>
      <c r="M517" s="105">
        <v>7</v>
      </c>
      <c r="N517" s="105">
        <v>4</v>
      </c>
      <c r="O517" s="105">
        <v>11</v>
      </c>
      <c r="P517" s="105">
        <v>3</v>
      </c>
      <c r="Q517" s="105">
        <v>9</v>
      </c>
      <c r="R517" s="105">
        <v>6</v>
      </c>
      <c r="S517" s="105">
        <v>15</v>
      </c>
      <c r="T517" s="105">
        <v>3</v>
      </c>
      <c r="U517" s="105">
        <v>0</v>
      </c>
      <c r="V517" s="105">
        <v>0</v>
      </c>
      <c r="W517" s="105">
        <v>0</v>
      </c>
      <c r="X517" s="105">
        <v>0</v>
      </c>
      <c r="Y517" s="105">
        <v>0</v>
      </c>
      <c r="Z517" s="105">
        <v>0</v>
      </c>
      <c r="AA517" s="105">
        <v>0</v>
      </c>
      <c r="AB517" s="105">
        <v>0</v>
      </c>
      <c r="AC517" s="105">
        <v>0</v>
      </c>
      <c r="AD517" s="105">
        <v>0</v>
      </c>
      <c r="AE517" s="105">
        <v>0</v>
      </c>
      <c r="AF517" s="105">
        <v>0</v>
      </c>
      <c r="AG517" s="105">
        <v>16</v>
      </c>
      <c r="AH517" s="105">
        <v>10</v>
      </c>
      <c r="AI517" s="105">
        <v>26</v>
      </c>
      <c r="AJ517" s="105">
        <v>6</v>
      </c>
      <c r="AK517" s="105">
        <v>7</v>
      </c>
      <c r="AL517" s="105">
        <v>5</v>
      </c>
      <c r="AM517" s="105">
        <v>12</v>
      </c>
      <c r="AN517" s="105">
        <v>0</v>
      </c>
      <c r="AO517" s="105">
        <v>0</v>
      </c>
      <c r="AP517" s="105">
        <v>0</v>
      </c>
      <c r="AQ517" s="105">
        <v>4</v>
      </c>
      <c r="AR517" s="105">
        <v>2</v>
      </c>
      <c r="AS517" s="106">
        <v>6</v>
      </c>
    </row>
    <row r="518" spans="1:45" x14ac:dyDescent="0.25">
      <c r="A518" s="103" t="s">
        <v>162</v>
      </c>
      <c r="B518" s="104" t="s">
        <v>1164</v>
      </c>
      <c r="C518" s="104" t="s">
        <v>1165</v>
      </c>
      <c r="D518" s="104" t="s">
        <v>170</v>
      </c>
      <c r="E518" s="104" t="s">
        <v>171</v>
      </c>
      <c r="F518" s="104" t="s">
        <v>99</v>
      </c>
      <c r="G518" s="104" t="s">
        <v>398</v>
      </c>
      <c r="H518" s="104" t="s">
        <v>399</v>
      </c>
      <c r="I518" s="104" t="s">
        <v>65</v>
      </c>
      <c r="J518" s="105">
        <v>12</v>
      </c>
      <c r="K518" s="105">
        <v>6</v>
      </c>
      <c r="L518" s="105">
        <v>18</v>
      </c>
      <c r="M518" s="105">
        <v>12</v>
      </c>
      <c r="N518" s="105">
        <v>6</v>
      </c>
      <c r="O518" s="105">
        <v>18</v>
      </c>
      <c r="P518" s="105">
        <v>1</v>
      </c>
      <c r="Q518" s="105">
        <v>6</v>
      </c>
      <c r="R518" s="105">
        <v>7</v>
      </c>
      <c r="S518" s="105">
        <v>13</v>
      </c>
      <c r="T518" s="105">
        <v>1</v>
      </c>
      <c r="U518" s="105">
        <v>4</v>
      </c>
      <c r="V518" s="105">
        <v>7</v>
      </c>
      <c r="W518" s="105">
        <v>11</v>
      </c>
      <c r="X518" s="105">
        <v>1</v>
      </c>
      <c r="Y518" s="105">
        <v>0</v>
      </c>
      <c r="Z518" s="105">
        <v>0</v>
      </c>
      <c r="AA518" s="105">
        <v>0</v>
      </c>
      <c r="AB518" s="105">
        <v>0</v>
      </c>
      <c r="AC518" s="105">
        <v>0</v>
      </c>
      <c r="AD518" s="105">
        <v>0</v>
      </c>
      <c r="AE518" s="105">
        <v>0</v>
      </c>
      <c r="AF518" s="105">
        <v>0</v>
      </c>
      <c r="AG518" s="105">
        <v>22</v>
      </c>
      <c r="AH518" s="105">
        <v>20</v>
      </c>
      <c r="AI518" s="105">
        <v>42</v>
      </c>
      <c r="AJ518" s="105">
        <v>3</v>
      </c>
      <c r="AK518" s="105">
        <v>10</v>
      </c>
      <c r="AL518" s="105">
        <v>11</v>
      </c>
      <c r="AM518" s="105">
        <v>21</v>
      </c>
      <c r="AN518" s="105">
        <v>0</v>
      </c>
      <c r="AO518" s="105">
        <v>0</v>
      </c>
      <c r="AP518" s="105">
        <v>0</v>
      </c>
      <c r="AQ518" s="105">
        <v>6</v>
      </c>
      <c r="AR518" s="105">
        <v>6</v>
      </c>
      <c r="AS518" s="106">
        <v>12</v>
      </c>
    </row>
    <row r="519" spans="1:45" x14ac:dyDescent="0.25">
      <c r="A519" s="103" t="s">
        <v>162</v>
      </c>
      <c r="B519" s="104" t="s">
        <v>1166</v>
      </c>
      <c r="C519" s="104" t="s">
        <v>1167</v>
      </c>
      <c r="D519" s="104" t="s">
        <v>170</v>
      </c>
      <c r="E519" s="104" t="s">
        <v>171</v>
      </c>
      <c r="F519" s="104" t="s">
        <v>99</v>
      </c>
      <c r="G519" s="104" t="s">
        <v>398</v>
      </c>
      <c r="H519" s="104" t="s">
        <v>399</v>
      </c>
      <c r="I519" s="104" t="s">
        <v>65</v>
      </c>
      <c r="J519" s="105">
        <v>40</v>
      </c>
      <c r="K519" s="105">
        <v>25</v>
      </c>
      <c r="L519" s="105">
        <v>65</v>
      </c>
      <c r="M519" s="105">
        <v>46</v>
      </c>
      <c r="N519" s="105">
        <v>27</v>
      </c>
      <c r="O519" s="105">
        <v>73</v>
      </c>
      <c r="P519" s="105">
        <v>3</v>
      </c>
      <c r="Q519" s="105">
        <v>11</v>
      </c>
      <c r="R519" s="105">
        <v>14</v>
      </c>
      <c r="S519" s="105">
        <v>25</v>
      </c>
      <c r="T519" s="105">
        <v>2</v>
      </c>
      <c r="U519" s="105">
        <v>9</v>
      </c>
      <c r="V519" s="105">
        <v>21</v>
      </c>
      <c r="W519" s="105">
        <v>30</v>
      </c>
      <c r="X519" s="105">
        <v>1</v>
      </c>
      <c r="Y519" s="105">
        <v>0</v>
      </c>
      <c r="Z519" s="105">
        <v>0</v>
      </c>
      <c r="AA519" s="105">
        <v>0</v>
      </c>
      <c r="AB519" s="105">
        <v>0</v>
      </c>
      <c r="AC519" s="105">
        <v>0</v>
      </c>
      <c r="AD519" s="105">
        <v>0</v>
      </c>
      <c r="AE519" s="105">
        <v>0</v>
      </c>
      <c r="AF519" s="105">
        <v>0</v>
      </c>
      <c r="AG519" s="105">
        <v>66</v>
      </c>
      <c r="AH519" s="105">
        <v>62</v>
      </c>
      <c r="AI519" s="105">
        <v>128</v>
      </c>
      <c r="AJ519" s="105">
        <v>6</v>
      </c>
      <c r="AK519" s="105">
        <v>27</v>
      </c>
      <c r="AL519" s="105">
        <v>18</v>
      </c>
      <c r="AM519" s="105">
        <v>45</v>
      </c>
      <c r="AN519" s="105">
        <v>0</v>
      </c>
      <c r="AO519" s="105">
        <v>0</v>
      </c>
      <c r="AP519" s="105">
        <v>0</v>
      </c>
      <c r="AQ519" s="105">
        <v>13</v>
      </c>
      <c r="AR519" s="105">
        <v>10</v>
      </c>
      <c r="AS519" s="106">
        <v>23</v>
      </c>
    </row>
    <row r="520" spans="1:45" x14ac:dyDescent="0.25">
      <c r="A520" s="103" t="s">
        <v>181</v>
      </c>
      <c r="B520" s="104" t="s">
        <v>1168</v>
      </c>
      <c r="C520" s="104" t="s">
        <v>1169</v>
      </c>
      <c r="D520" s="104" t="s">
        <v>170</v>
      </c>
      <c r="E520" s="104" t="s">
        <v>171</v>
      </c>
      <c r="F520" s="104" t="s">
        <v>99</v>
      </c>
      <c r="G520" s="104" t="s">
        <v>398</v>
      </c>
      <c r="H520" s="104" t="s">
        <v>399</v>
      </c>
      <c r="I520" s="104" t="s">
        <v>65</v>
      </c>
      <c r="J520" s="105">
        <v>15</v>
      </c>
      <c r="K520" s="105">
        <v>21</v>
      </c>
      <c r="L520" s="105">
        <v>36</v>
      </c>
      <c r="M520" s="105">
        <v>15</v>
      </c>
      <c r="N520" s="105">
        <v>21</v>
      </c>
      <c r="O520" s="105">
        <v>36</v>
      </c>
      <c r="P520" s="105">
        <v>1</v>
      </c>
      <c r="Q520" s="105">
        <v>8</v>
      </c>
      <c r="R520" s="105">
        <v>10</v>
      </c>
      <c r="S520" s="105">
        <v>18</v>
      </c>
      <c r="T520" s="105">
        <v>1</v>
      </c>
      <c r="U520" s="105">
        <v>8</v>
      </c>
      <c r="V520" s="105">
        <v>16</v>
      </c>
      <c r="W520" s="105">
        <v>24</v>
      </c>
      <c r="X520" s="105">
        <v>1</v>
      </c>
      <c r="Y520" s="105">
        <v>0</v>
      </c>
      <c r="Z520" s="105">
        <v>0</v>
      </c>
      <c r="AA520" s="105">
        <v>0</v>
      </c>
      <c r="AB520" s="105">
        <v>0</v>
      </c>
      <c r="AC520" s="105">
        <v>0</v>
      </c>
      <c r="AD520" s="105">
        <v>0</v>
      </c>
      <c r="AE520" s="105">
        <v>0</v>
      </c>
      <c r="AF520" s="105">
        <v>0</v>
      </c>
      <c r="AG520" s="105">
        <v>31</v>
      </c>
      <c r="AH520" s="105">
        <v>47</v>
      </c>
      <c r="AI520" s="105">
        <v>78</v>
      </c>
      <c r="AJ520" s="105">
        <v>3</v>
      </c>
      <c r="AK520" s="105">
        <v>19</v>
      </c>
      <c r="AL520" s="105">
        <v>9</v>
      </c>
      <c r="AM520" s="105">
        <v>28</v>
      </c>
      <c r="AN520" s="105">
        <v>0</v>
      </c>
      <c r="AO520" s="105">
        <v>0</v>
      </c>
      <c r="AP520" s="105">
        <v>0</v>
      </c>
      <c r="AQ520" s="105">
        <v>4</v>
      </c>
      <c r="AR520" s="105">
        <v>4</v>
      </c>
      <c r="AS520" s="106">
        <v>8</v>
      </c>
    </row>
    <row r="521" spans="1:45" x14ac:dyDescent="0.25">
      <c r="A521" s="103" t="s">
        <v>162</v>
      </c>
      <c r="B521" s="104" t="s">
        <v>1170</v>
      </c>
      <c r="C521" s="104" t="s">
        <v>208</v>
      </c>
      <c r="D521" s="104" t="s">
        <v>1106</v>
      </c>
      <c r="E521" s="104" t="s">
        <v>171</v>
      </c>
      <c r="F521" s="104" t="s">
        <v>99</v>
      </c>
      <c r="G521" s="104" t="s">
        <v>398</v>
      </c>
      <c r="H521" s="104" t="s">
        <v>1078</v>
      </c>
      <c r="I521" s="104" t="s">
        <v>65</v>
      </c>
      <c r="J521" s="105">
        <v>16</v>
      </c>
      <c r="K521" s="105">
        <v>15</v>
      </c>
      <c r="L521" s="105">
        <v>31</v>
      </c>
      <c r="M521" s="105">
        <v>16</v>
      </c>
      <c r="N521" s="105">
        <v>15</v>
      </c>
      <c r="O521" s="105">
        <v>31</v>
      </c>
      <c r="P521" s="105">
        <v>3</v>
      </c>
      <c r="Q521" s="105">
        <v>8</v>
      </c>
      <c r="R521" s="105">
        <v>14</v>
      </c>
      <c r="S521" s="105">
        <v>22</v>
      </c>
      <c r="T521" s="105">
        <v>3</v>
      </c>
      <c r="U521" s="105">
        <v>0</v>
      </c>
      <c r="V521" s="105">
        <v>0</v>
      </c>
      <c r="W521" s="105">
        <v>0</v>
      </c>
      <c r="X521" s="105">
        <v>0</v>
      </c>
      <c r="Y521" s="105">
        <v>0</v>
      </c>
      <c r="Z521" s="105">
        <v>0</v>
      </c>
      <c r="AA521" s="105">
        <v>0</v>
      </c>
      <c r="AB521" s="105">
        <v>0</v>
      </c>
      <c r="AC521" s="105">
        <v>0</v>
      </c>
      <c r="AD521" s="105">
        <v>0</v>
      </c>
      <c r="AE521" s="105">
        <v>0</v>
      </c>
      <c r="AF521" s="105">
        <v>0</v>
      </c>
      <c r="AG521" s="105">
        <v>24</v>
      </c>
      <c r="AH521" s="105">
        <v>29</v>
      </c>
      <c r="AI521" s="105">
        <v>53</v>
      </c>
      <c r="AJ521" s="105">
        <v>6</v>
      </c>
      <c r="AK521" s="105">
        <v>18</v>
      </c>
      <c r="AL521" s="105">
        <v>7</v>
      </c>
      <c r="AM521" s="105">
        <v>25</v>
      </c>
      <c r="AN521" s="105">
        <v>0</v>
      </c>
      <c r="AO521" s="105">
        <v>0</v>
      </c>
      <c r="AP521" s="105">
        <v>0</v>
      </c>
      <c r="AQ521" s="105">
        <v>9</v>
      </c>
      <c r="AR521" s="105">
        <v>1</v>
      </c>
      <c r="AS521" s="106">
        <v>10</v>
      </c>
    </row>
    <row r="522" spans="1:45" x14ac:dyDescent="0.25">
      <c r="A522" s="103" t="s">
        <v>190</v>
      </c>
      <c r="B522" s="104" t="s">
        <v>1171</v>
      </c>
      <c r="C522" s="104" t="s">
        <v>1172</v>
      </c>
      <c r="D522" s="104" t="s">
        <v>165</v>
      </c>
      <c r="E522" s="104" t="s">
        <v>171</v>
      </c>
      <c r="F522" s="104" t="s">
        <v>99</v>
      </c>
      <c r="G522" s="104" t="s">
        <v>398</v>
      </c>
      <c r="H522" s="104" t="s">
        <v>1078</v>
      </c>
      <c r="I522" s="104" t="s">
        <v>65</v>
      </c>
      <c r="J522" s="105">
        <v>2</v>
      </c>
      <c r="K522" s="105">
        <v>0</v>
      </c>
      <c r="L522" s="105">
        <v>2</v>
      </c>
      <c r="M522" s="105">
        <v>2</v>
      </c>
      <c r="N522" s="105">
        <v>0</v>
      </c>
      <c r="O522" s="105">
        <v>2</v>
      </c>
      <c r="P522" s="105">
        <v>1</v>
      </c>
      <c r="Q522" s="105">
        <v>6</v>
      </c>
      <c r="R522" s="105">
        <v>8</v>
      </c>
      <c r="S522" s="105">
        <v>14</v>
      </c>
      <c r="T522" s="105">
        <v>2</v>
      </c>
      <c r="U522" s="105">
        <v>0</v>
      </c>
      <c r="V522" s="105">
        <v>0</v>
      </c>
      <c r="W522" s="105">
        <v>0</v>
      </c>
      <c r="X522" s="105">
        <v>0</v>
      </c>
      <c r="Y522" s="105">
        <v>0</v>
      </c>
      <c r="Z522" s="105">
        <v>0</v>
      </c>
      <c r="AA522" s="105">
        <v>0</v>
      </c>
      <c r="AB522" s="105">
        <v>0</v>
      </c>
      <c r="AC522" s="105">
        <v>0</v>
      </c>
      <c r="AD522" s="105">
        <v>0</v>
      </c>
      <c r="AE522" s="105">
        <v>0</v>
      </c>
      <c r="AF522" s="105">
        <v>0</v>
      </c>
      <c r="AG522" s="105">
        <v>8</v>
      </c>
      <c r="AH522" s="105">
        <v>8</v>
      </c>
      <c r="AI522" s="105">
        <v>16</v>
      </c>
      <c r="AJ522" s="105">
        <v>3</v>
      </c>
      <c r="AK522" s="105">
        <v>0</v>
      </c>
      <c r="AL522" s="105">
        <v>0</v>
      </c>
      <c r="AM522" s="105">
        <v>0</v>
      </c>
      <c r="AN522" s="105">
        <v>0</v>
      </c>
      <c r="AO522" s="105">
        <v>0</v>
      </c>
      <c r="AP522" s="105">
        <v>0</v>
      </c>
      <c r="AQ522" s="105">
        <v>3</v>
      </c>
      <c r="AR522" s="105">
        <v>2</v>
      </c>
      <c r="AS522" s="106">
        <v>5</v>
      </c>
    </row>
    <row r="523" spans="1:45" x14ac:dyDescent="0.25">
      <c r="A523" s="103" t="s">
        <v>181</v>
      </c>
      <c r="B523" s="104" t="s">
        <v>1173</v>
      </c>
      <c r="C523" s="104" t="s">
        <v>1174</v>
      </c>
      <c r="D523" s="104" t="s">
        <v>170</v>
      </c>
      <c r="E523" s="104" t="s">
        <v>171</v>
      </c>
      <c r="F523" s="104" t="s">
        <v>99</v>
      </c>
      <c r="G523" s="104" t="s">
        <v>398</v>
      </c>
      <c r="H523" s="104" t="s">
        <v>1078</v>
      </c>
      <c r="I523" s="104" t="s">
        <v>65</v>
      </c>
      <c r="J523" s="105">
        <v>1</v>
      </c>
      <c r="K523" s="105">
        <v>1</v>
      </c>
      <c r="L523" s="105">
        <v>2</v>
      </c>
      <c r="M523" s="105">
        <v>4</v>
      </c>
      <c r="N523" s="105">
        <v>7</v>
      </c>
      <c r="O523" s="105">
        <v>11</v>
      </c>
      <c r="P523" s="105">
        <v>2</v>
      </c>
      <c r="Q523" s="105">
        <v>11</v>
      </c>
      <c r="R523" s="105">
        <v>11</v>
      </c>
      <c r="S523" s="105">
        <v>22</v>
      </c>
      <c r="T523" s="105">
        <v>2</v>
      </c>
      <c r="U523" s="105">
        <v>0</v>
      </c>
      <c r="V523" s="105">
        <v>0</v>
      </c>
      <c r="W523" s="105">
        <v>0</v>
      </c>
      <c r="X523" s="105">
        <v>0</v>
      </c>
      <c r="Y523" s="105">
        <v>0</v>
      </c>
      <c r="Z523" s="105">
        <v>0</v>
      </c>
      <c r="AA523" s="105">
        <v>0</v>
      </c>
      <c r="AB523" s="105">
        <v>0</v>
      </c>
      <c r="AC523" s="105">
        <v>0</v>
      </c>
      <c r="AD523" s="105">
        <v>0</v>
      </c>
      <c r="AE523" s="105">
        <v>0</v>
      </c>
      <c r="AF523" s="105">
        <v>0</v>
      </c>
      <c r="AG523" s="105">
        <v>15</v>
      </c>
      <c r="AH523" s="105">
        <v>18</v>
      </c>
      <c r="AI523" s="105">
        <v>33</v>
      </c>
      <c r="AJ523" s="105">
        <v>4</v>
      </c>
      <c r="AK523" s="105">
        <v>6</v>
      </c>
      <c r="AL523" s="105">
        <v>2</v>
      </c>
      <c r="AM523" s="105">
        <v>8</v>
      </c>
      <c r="AN523" s="105">
        <v>0</v>
      </c>
      <c r="AO523" s="105">
        <v>0</v>
      </c>
      <c r="AP523" s="105">
        <v>0</v>
      </c>
      <c r="AQ523" s="105">
        <v>3</v>
      </c>
      <c r="AR523" s="105">
        <v>5</v>
      </c>
      <c r="AS523" s="106">
        <v>8</v>
      </c>
    </row>
    <row r="524" spans="1:45" x14ac:dyDescent="0.25">
      <c r="A524" s="103" t="s">
        <v>162</v>
      </c>
      <c r="B524" s="104" t="s">
        <v>1175</v>
      </c>
      <c r="C524" s="104" t="s">
        <v>1176</v>
      </c>
      <c r="D524" s="104" t="s">
        <v>170</v>
      </c>
      <c r="E524" s="104" t="s">
        <v>166</v>
      </c>
      <c r="F524" s="104" t="s">
        <v>99</v>
      </c>
      <c r="G524" s="104" t="s">
        <v>398</v>
      </c>
      <c r="H524" s="104" t="s">
        <v>1078</v>
      </c>
      <c r="I524" s="104" t="s">
        <v>65</v>
      </c>
      <c r="J524" s="105">
        <v>19</v>
      </c>
      <c r="K524" s="105">
        <v>8</v>
      </c>
      <c r="L524" s="105">
        <v>27</v>
      </c>
      <c r="M524" s="105">
        <v>19</v>
      </c>
      <c r="N524" s="105">
        <v>8</v>
      </c>
      <c r="O524" s="105">
        <v>27</v>
      </c>
      <c r="P524" s="105">
        <v>2</v>
      </c>
      <c r="Q524" s="105">
        <v>10</v>
      </c>
      <c r="R524" s="105">
        <v>14</v>
      </c>
      <c r="S524" s="105">
        <v>24</v>
      </c>
      <c r="T524" s="105">
        <v>2</v>
      </c>
      <c r="U524" s="105">
        <v>0</v>
      </c>
      <c r="V524" s="105">
        <v>0</v>
      </c>
      <c r="W524" s="105">
        <v>0</v>
      </c>
      <c r="X524" s="105">
        <v>0</v>
      </c>
      <c r="Y524" s="105">
        <v>0</v>
      </c>
      <c r="Z524" s="105">
        <v>0</v>
      </c>
      <c r="AA524" s="105">
        <v>0</v>
      </c>
      <c r="AB524" s="105">
        <v>0</v>
      </c>
      <c r="AC524" s="105">
        <v>0</v>
      </c>
      <c r="AD524" s="105">
        <v>0</v>
      </c>
      <c r="AE524" s="105">
        <v>0</v>
      </c>
      <c r="AF524" s="105">
        <v>0</v>
      </c>
      <c r="AG524" s="105">
        <v>29</v>
      </c>
      <c r="AH524" s="105">
        <v>22</v>
      </c>
      <c r="AI524" s="105">
        <v>51</v>
      </c>
      <c r="AJ524" s="105">
        <v>4</v>
      </c>
      <c r="AK524" s="105">
        <v>11</v>
      </c>
      <c r="AL524" s="105">
        <v>6</v>
      </c>
      <c r="AM524" s="105">
        <v>17</v>
      </c>
      <c r="AN524" s="105">
        <v>0</v>
      </c>
      <c r="AO524" s="105">
        <v>0</v>
      </c>
      <c r="AP524" s="105">
        <v>0</v>
      </c>
      <c r="AQ524" s="105">
        <v>6</v>
      </c>
      <c r="AR524" s="105">
        <v>3</v>
      </c>
      <c r="AS524" s="106">
        <v>9</v>
      </c>
    </row>
    <row r="525" spans="1:45" x14ac:dyDescent="0.25">
      <c r="A525" s="103" t="s">
        <v>181</v>
      </c>
      <c r="B525" s="104" t="s">
        <v>1177</v>
      </c>
      <c r="C525" s="104" t="s">
        <v>1178</v>
      </c>
      <c r="D525" s="104" t="s">
        <v>170</v>
      </c>
      <c r="E525" s="104" t="s">
        <v>171</v>
      </c>
      <c r="F525" s="104" t="s">
        <v>99</v>
      </c>
      <c r="G525" s="104" t="s">
        <v>398</v>
      </c>
      <c r="H525" s="104" t="s">
        <v>399</v>
      </c>
      <c r="I525" s="104" t="s">
        <v>65</v>
      </c>
      <c r="J525" s="105">
        <v>12</v>
      </c>
      <c r="K525" s="105">
        <v>13</v>
      </c>
      <c r="L525" s="105">
        <v>25</v>
      </c>
      <c r="M525" s="105">
        <v>12</v>
      </c>
      <c r="N525" s="105">
        <v>13</v>
      </c>
      <c r="O525" s="105">
        <v>25</v>
      </c>
      <c r="P525" s="105">
        <v>1</v>
      </c>
      <c r="Q525" s="105">
        <v>17</v>
      </c>
      <c r="R525" s="105">
        <v>17</v>
      </c>
      <c r="S525" s="105">
        <v>34</v>
      </c>
      <c r="T525" s="105">
        <v>1</v>
      </c>
      <c r="U525" s="105">
        <v>18</v>
      </c>
      <c r="V525" s="105">
        <v>9</v>
      </c>
      <c r="W525" s="105">
        <v>27</v>
      </c>
      <c r="X525" s="105">
        <v>1</v>
      </c>
      <c r="Y525" s="105">
        <v>0</v>
      </c>
      <c r="Z525" s="105">
        <v>0</v>
      </c>
      <c r="AA525" s="105">
        <v>0</v>
      </c>
      <c r="AB525" s="105">
        <v>0</v>
      </c>
      <c r="AC525" s="105">
        <v>0</v>
      </c>
      <c r="AD525" s="105">
        <v>0</v>
      </c>
      <c r="AE525" s="105">
        <v>0</v>
      </c>
      <c r="AF525" s="105">
        <v>0</v>
      </c>
      <c r="AG525" s="105">
        <v>47</v>
      </c>
      <c r="AH525" s="105">
        <v>39</v>
      </c>
      <c r="AI525" s="105">
        <v>86</v>
      </c>
      <c r="AJ525" s="105">
        <v>3</v>
      </c>
      <c r="AK525" s="105">
        <v>10</v>
      </c>
      <c r="AL525" s="105">
        <v>4</v>
      </c>
      <c r="AM525" s="105">
        <v>14</v>
      </c>
      <c r="AN525" s="105">
        <v>0</v>
      </c>
      <c r="AO525" s="105">
        <v>0</v>
      </c>
      <c r="AP525" s="105">
        <v>0</v>
      </c>
      <c r="AQ525" s="105">
        <v>3</v>
      </c>
      <c r="AR525" s="105">
        <v>4</v>
      </c>
      <c r="AS525" s="106">
        <v>7</v>
      </c>
    </row>
    <row r="526" spans="1:45" x14ac:dyDescent="0.25">
      <c r="A526" s="103" t="s">
        <v>162</v>
      </c>
      <c r="B526" s="104" t="s">
        <v>1179</v>
      </c>
      <c r="C526" s="104" t="s">
        <v>1180</v>
      </c>
      <c r="D526" s="104" t="s">
        <v>170</v>
      </c>
      <c r="E526" s="104" t="s">
        <v>171</v>
      </c>
      <c r="F526" s="104" t="s">
        <v>99</v>
      </c>
      <c r="G526" s="104" t="s">
        <v>398</v>
      </c>
      <c r="H526" s="104" t="s">
        <v>399</v>
      </c>
      <c r="I526" s="104" t="s">
        <v>65</v>
      </c>
      <c r="J526" s="105">
        <v>60</v>
      </c>
      <c r="K526" s="105">
        <v>60</v>
      </c>
      <c r="L526" s="105">
        <v>120</v>
      </c>
      <c r="M526" s="105">
        <v>75</v>
      </c>
      <c r="N526" s="105">
        <v>68</v>
      </c>
      <c r="O526" s="105">
        <v>143</v>
      </c>
      <c r="P526" s="105">
        <v>4</v>
      </c>
      <c r="Q526" s="105">
        <v>55</v>
      </c>
      <c r="R526" s="105">
        <v>66</v>
      </c>
      <c r="S526" s="105">
        <v>121</v>
      </c>
      <c r="T526" s="105">
        <v>4</v>
      </c>
      <c r="U526" s="105">
        <v>57</v>
      </c>
      <c r="V526" s="105">
        <v>75</v>
      </c>
      <c r="W526" s="105">
        <v>132</v>
      </c>
      <c r="X526" s="105">
        <v>4</v>
      </c>
      <c r="Y526" s="105">
        <v>0</v>
      </c>
      <c r="Z526" s="105">
        <v>0</v>
      </c>
      <c r="AA526" s="105">
        <v>0</v>
      </c>
      <c r="AB526" s="105">
        <v>0</v>
      </c>
      <c r="AC526" s="105">
        <v>0</v>
      </c>
      <c r="AD526" s="105">
        <v>0</v>
      </c>
      <c r="AE526" s="105">
        <v>0</v>
      </c>
      <c r="AF526" s="105">
        <v>0</v>
      </c>
      <c r="AG526" s="105">
        <v>187</v>
      </c>
      <c r="AH526" s="105">
        <v>209</v>
      </c>
      <c r="AI526" s="105">
        <v>396</v>
      </c>
      <c r="AJ526" s="105">
        <v>12</v>
      </c>
      <c r="AK526" s="105">
        <v>52</v>
      </c>
      <c r="AL526" s="105">
        <v>56</v>
      </c>
      <c r="AM526" s="105">
        <v>108</v>
      </c>
      <c r="AN526" s="105">
        <v>0</v>
      </c>
      <c r="AO526" s="105">
        <v>0</v>
      </c>
      <c r="AP526" s="105">
        <v>0</v>
      </c>
      <c r="AQ526" s="105">
        <v>4</v>
      </c>
      <c r="AR526" s="105">
        <v>9</v>
      </c>
      <c r="AS526" s="106">
        <v>13</v>
      </c>
    </row>
    <row r="527" spans="1:45" x14ac:dyDescent="0.25">
      <c r="A527" s="103" t="s">
        <v>162</v>
      </c>
      <c r="B527" s="104" t="s">
        <v>1181</v>
      </c>
      <c r="C527" s="104" t="s">
        <v>1182</v>
      </c>
      <c r="D527" s="104" t="s">
        <v>170</v>
      </c>
      <c r="E527" s="104" t="s">
        <v>166</v>
      </c>
      <c r="F527" s="104" t="s">
        <v>99</v>
      </c>
      <c r="G527" s="104" t="s">
        <v>398</v>
      </c>
      <c r="H527" s="104" t="s">
        <v>399</v>
      </c>
      <c r="I527" s="104" t="s">
        <v>65</v>
      </c>
      <c r="J527" s="105">
        <v>29</v>
      </c>
      <c r="K527" s="105">
        <v>35</v>
      </c>
      <c r="L527" s="105">
        <v>64</v>
      </c>
      <c r="M527" s="105">
        <v>29</v>
      </c>
      <c r="N527" s="105">
        <v>35</v>
      </c>
      <c r="O527" s="105">
        <v>64</v>
      </c>
      <c r="P527" s="105">
        <v>3</v>
      </c>
      <c r="Q527" s="105">
        <v>28</v>
      </c>
      <c r="R527" s="105">
        <v>44</v>
      </c>
      <c r="S527" s="105">
        <v>72</v>
      </c>
      <c r="T527" s="105">
        <v>3</v>
      </c>
      <c r="U527" s="105">
        <v>26</v>
      </c>
      <c r="V527" s="105">
        <v>26</v>
      </c>
      <c r="W527" s="105">
        <v>52</v>
      </c>
      <c r="X527" s="105">
        <v>3</v>
      </c>
      <c r="Y527" s="105">
        <v>0</v>
      </c>
      <c r="Z527" s="105">
        <v>0</v>
      </c>
      <c r="AA527" s="105">
        <v>0</v>
      </c>
      <c r="AB527" s="105">
        <v>0</v>
      </c>
      <c r="AC527" s="105">
        <v>0</v>
      </c>
      <c r="AD527" s="105">
        <v>0</v>
      </c>
      <c r="AE527" s="105">
        <v>0</v>
      </c>
      <c r="AF527" s="105">
        <v>0</v>
      </c>
      <c r="AG527" s="105">
        <v>83</v>
      </c>
      <c r="AH527" s="105">
        <v>105</v>
      </c>
      <c r="AI527" s="105">
        <v>188</v>
      </c>
      <c r="AJ527" s="105">
        <v>9</v>
      </c>
      <c r="AK527" s="105">
        <v>42</v>
      </c>
      <c r="AL527" s="105">
        <v>29</v>
      </c>
      <c r="AM527" s="105">
        <v>71</v>
      </c>
      <c r="AN527" s="105">
        <v>0</v>
      </c>
      <c r="AO527" s="105">
        <v>0</v>
      </c>
      <c r="AP527" s="105">
        <v>0</v>
      </c>
      <c r="AQ527" s="105">
        <v>10</v>
      </c>
      <c r="AR527" s="105">
        <v>13</v>
      </c>
      <c r="AS527" s="106">
        <v>23</v>
      </c>
    </row>
    <row r="528" spans="1:45" x14ac:dyDescent="0.25">
      <c r="A528" s="103" t="s">
        <v>162</v>
      </c>
      <c r="B528" s="104" t="s">
        <v>1183</v>
      </c>
      <c r="C528" s="104" t="s">
        <v>1184</v>
      </c>
      <c r="D528" s="104" t="s">
        <v>165</v>
      </c>
      <c r="E528" s="104" t="s">
        <v>171</v>
      </c>
      <c r="F528" s="104" t="s">
        <v>99</v>
      </c>
      <c r="G528" s="104" t="s">
        <v>398</v>
      </c>
      <c r="H528" s="104" t="s">
        <v>1078</v>
      </c>
      <c r="I528" s="104" t="s">
        <v>65</v>
      </c>
      <c r="J528" s="105">
        <v>7</v>
      </c>
      <c r="K528" s="105">
        <v>7</v>
      </c>
      <c r="L528" s="105">
        <v>14</v>
      </c>
      <c r="M528" s="105">
        <v>23</v>
      </c>
      <c r="N528" s="105">
        <v>21</v>
      </c>
      <c r="O528" s="105">
        <v>44</v>
      </c>
      <c r="P528" s="105">
        <v>3</v>
      </c>
      <c r="Q528" s="105">
        <v>44</v>
      </c>
      <c r="R528" s="105">
        <v>56</v>
      </c>
      <c r="S528" s="105">
        <v>100</v>
      </c>
      <c r="T528" s="105">
        <v>3</v>
      </c>
      <c r="U528" s="105">
        <v>0</v>
      </c>
      <c r="V528" s="105">
        <v>0</v>
      </c>
      <c r="W528" s="105">
        <v>0</v>
      </c>
      <c r="X528" s="105">
        <v>0</v>
      </c>
      <c r="Y528" s="105">
        <v>0</v>
      </c>
      <c r="Z528" s="105">
        <v>0</v>
      </c>
      <c r="AA528" s="105">
        <v>0</v>
      </c>
      <c r="AB528" s="105">
        <v>0</v>
      </c>
      <c r="AC528" s="105">
        <v>0</v>
      </c>
      <c r="AD528" s="105">
        <v>0</v>
      </c>
      <c r="AE528" s="105">
        <v>0</v>
      </c>
      <c r="AF528" s="105">
        <v>0</v>
      </c>
      <c r="AG528" s="105">
        <v>67</v>
      </c>
      <c r="AH528" s="105">
        <v>77</v>
      </c>
      <c r="AI528" s="105">
        <v>144</v>
      </c>
      <c r="AJ528" s="105">
        <v>6</v>
      </c>
      <c r="AK528" s="105">
        <v>22</v>
      </c>
      <c r="AL528" s="105">
        <v>17</v>
      </c>
      <c r="AM528" s="105">
        <v>39</v>
      </c>
      <c r="AN528" s="105">
        <v>0</v>
      </c>
      <c r="AO528" s="105">
        <v>0</v>
      </c>
      <c r="AP528" s="105">
        <v>0</v>
      </c>
      <c r="AQ528" s="105">
        <v>7</v>
      </c>
      <c r="AR528" s="105">
        <v>3</v>
      </c>
      <c r="AS528" s="106">
        <v>10</v>
      </c>
    </row>
    <row r="529" spans="1:45" x14ac:dyDescent="0.25">
      <c r="A529" s="103" t="s">
        <v>162</v>
      </c>
      <c r="B529" s="104" t="s">
        <v>1183</v>
      </c>
      <c r="C529" s="104" t="s">
        <v>1184</v>
      </c>
      <c r="D529" s="104" t="s">
        <v>1106</v>
      </c>
      <c r="E529" s="104" t="s">
        <v>171</v>
      </c>
      <c r="F529" s="104" t="s">
        <v>99</v>
      </c>
      <c r="G529" s="104" t="s">
        <v>398</v>
      </c>
      <c r="H529" s="104" t="s">
        <v>1078</v>
      </c>
      <c r="I529" s="104" t="s">
        <v>65</v>
      </c>
      <c r="J529" s="105">
        <v>28</v>
      </c>
      <c r="K529" s="105">
        <v>6</v>
      </c>
      <c r="L529" s="105">
        <v>34</v>
      </c>
      <c r="M529" s="105">
        <v>32</v>
      </c>
      <c r="N529" s="105">
        <v>6</v>
      </c>
      <c r="O529" s="105">
        <v>38</v>
      </c>
      <c r="P529" s="105">
        <v>3</v>
      </c>
      <c r="Q529" s="105">
        <v>32</v>
      </c>
      <c r="R529" s="105">
        <v>1</v>
      </c>
      <c r="S529" s="105">
        <v>33</v>
      </c>
      <c r="T529" s="105">
        <v>3</v>
      </c>
      <c r="U529" s="105">
        <v>0</v>
      </c>
      <c r="V529" s="105">
        <v>0</v>
      </c>
      <c r="W529" s="105">
        <v>0</v>
      </c>
      <c r="X529" s="105">
        <v>0</v>
      </c>
      <c r="Y529" s="105">
        <v>0</v>
      </c>
      <c r="Z529" s="105">
        <v>0</v>
      </c>
      <c r="AA529" s="105">
        <v>0</v>
      </c>
      <c r="AB529" s="105">
        <v>0</v>
      </c>
      <c r="AC529" s="105">
        <v>0</v>
      </c>
      <c r="AD529" s="105">
        <v>0</v>
      </c>
      <c r="AE529" s="105">
        <v>0</v>
      </c>
      <c r="AF529" s="105">
        <v>0</v>
      </c>
      <c r="AG529" s="105">
        <v>64</v>
      </c>
      <c r="AH529" s="105">
        <v>7</v>
      </c>
      <c r="AI529" s="105">
        <v>71</v>
      </c>
      <c r="AJ529" s="105">
        <v>6</v>
      </c>
      <c r="AK529" s="105">
        <v>46</v>
      </c>
      <c r="AL529" s="105">
        <v>4</v>
      </c>
      <c r="AM529" s="105">
        <v>50</v>
      </c>
      <c r="AN529" s="105">
        <v>0</v>
      </c>
      <c r="AO529" s="105">
        <v>0</v>
      </c>
      <c r="AP529" s="105">
        <v>0</v>
      </c>
      <c r="AQ529" s="105">
        <v>7</v>
      </c>
      <c r="AR529" s="105">
        <v>3</v>
      </c>
      <c r="AS529" s="106">
        <v>10</v>
      </c>
    </row>
    <row r="530" spans="1:45" x14ac:dyDescent="0.25">
      <c r="A530" s="103" t="s">
        <v>162</v>
      </c>
      <c r="B530" s="104" t="s">
        <v>1185</v>
      </c>
      <c r="C530" s="104" t="s">
        <v>1186</v>
      </c>
      <c r="D530" s="104" t="s">
        <v>170</v>
      </c>
      <c r="E530" s="104" t="s">
        <v>171</v>
      </c>
      <c r="F530" s="104" t="s">
        <v>99</v>
      </c>
      <c r="G530" s="104" t="s">
        <v>398</v>
      </c>
      <c r="H530" s="104" t="s">
        <v>399</v>
      </c>
      <c r="I530" s="104" t="s">
        <v>65</v>
      </c>
      <c r="J530" s="105">
        <v>19</v>
      </c>
      <c r="K530" s="105">
        <v>16</v>
      </c>
      <c r="L530" s="105">
        <v>35</v>
      </c>
      <c r="M530" s="105">
        <v>19</v>
      </c>
      <c r="N530" s="105">
        <v>16</v>
      </c>
      <c r="O530" s="105">
        <v>35</v>
      </c>
      <c r="P530" s="105">
        <v>1</v>
      </c>
      <c r="Q530" s="105">
        <v>27</v>
      </c>
      <c r="R530" s="105">
        <v>22</v>
      </c>
      <c r="S530" s="105">
        <v>49</v>
      </c>
      <c r="T530" s="105">
        <v>2</v>
      </c>
      <c r="U530" s="105">
        <v>20</v>
      </c>
      <c r="V530" s="105">
        <v>18</v>
      </c>
      <c r="W530" s="105">
        <v>38</v>
      </c>
      <c r="X530" s="105">
        <v>2</v>
      </c>
      <c r="Y530" s="105">
        <v>0</v>
      </c>
      <c r="Z530" s="105">
        <v>0</v>
      </c>
      <c r="AA530" s="105">
        <v>0</v>
      </c>
      <c r="AB530" s="105">
        <v>0</v>
      </c>
      <c r="AC530" s="105">
        <v>0</v>
      </c>
      <c r="AD530" s="105">
        <v>0</v>
      </c>
      <c r="AE530" s="105">
        <v>0</v>
      </c>
      <c r="AF530" s="105">
        <v>0</v>
      </c>
      <c r="AG530" s="105">
        <v>66</v>
      </c>
      <c r="AH530" s="105">
        <v>56</v>
      </c>
      <c r="AI530" s="105">
        <v>122</v>
      </c>
      <c r="AJ530" s="105">
        <v>5</v>
      </c>
      <c r="AK530" s="105">
        <v>34</v>
      </c>
      <c r="AL530" s="105">
        <v>39</v>
      </c>
      <c r="AM530" s="105">
        <v>73</v>
      </c>
      <c r="AN530" s="105">
        <v>0</v>
      </c>
      <c r="AO530" s="105">
        <v>0</v>
      </c>
      <c r="AP530" s="105">
        <v>0</v>
      </c>
      <c r="AQ530" s="105">
        <v>9</v>
      </c>
      <c r="AR530" s="105">
        <v>8</v>
      </c>
      <c r="AS530" s="106">
        <v>17</v>
      </c>
    </row>
    <row r="531" spans="1:45" x14ac:dyDescent="0.25">
      <c r="A531" s="103" t="s">
        <v>162</v>
      </c>
      <c r="B531" s="104" t="s">
        <v>1187</v>
      </c>
      <c r="C531" s="104" t="s">
        <v>1188</v>
      </c>
      <c r="D531" s="104" t="s">
        <v>170</v>
      </c>
      <c r="E531" s="104" t="s">
        <v>166</v>
      </c>
      <c r="F531" s="104" t="s">
        <v>99</v>
      </c>
      <c r="G531" s="104" t="s">
        <v>398</v>
      </c>
      <c r="H531" s="104" t="s">
        <v>399</v>
      </c>
      <c r="I531" s="104" t="s">
        <v>65</v>
      </c>
      <c r="J531" s="105">
        <v>15</v>
      </c>
      <c r="K531" s="105">
        <v>3</v>
      </c>
      <c r="L531" s="105">
        <v>18</v>
      </c>
      <c r="M531" s="105">
        <v>15</v>
      </c>
      <c r="N531" s="105">
        <v>3</v>
      </c>
      <c r="O531" s="105">
        <v>18</v>
      </c>
      <c r="P531" s="105">
        <v>1</v>
      </c>
      <c r="Q531" s="105">
        <v>14</v>
      </c>
      <c r="R531" s="105">
        <v>3</v>
      </c>
      <c r="S531" s="105">
        <v>17</v>
      </c>
      <c r="T531" s="105">
        <v>1</v>
      </c>
      <c r="U531" s="105">
        <v>6</v>
      </c>
      <c r="V531" s="105">
        <v>6</v>
      </c>
      <c r="W531" s="105">
        <v>12</v>
      </c>
      <c r="X531" s="105">
        <v>1</v>
      </c>
      <c r="Y531" s="105">
        <v>0</v>
      </c>
      <c r="Z531" s="105">
        <v>0</v>
      </c>
      <c r="AA531" s="105">
        <v>0</v>
      </c>
      <c r="AB531" s="105">
        <v>0</v>
      </c>
      <c r="AC531" s="105">
        <v>0</v>
      </c>
      <c r="AD531" s="105">
        <v>0</v>
      </c>
      <c r="AE531" s="105">
        <v>0</v>
      </c>
      <c r="AF531" s="105">
        <v>0</v>
      </c>
      <c r="AG531" s="105">
        <v>35</v>
      </c>
      <c r="AH531" s="105">
        <v>12</v>
      </c>
      <c r="AI531" s="105">
        <v>47</v>
      </c>
      <c r="AJ531" s="105">
        <v>3</v>
      </c>
      <c r="AK531" s="105">
        <v>6</v>
      </c>
      <c r="AL531" s="105">
        <v>0</v>
      </c>
      <c r="AM531" s="105">
        <v>6</v>
      </c>
      <c r="AN531" s="105">
        <v>0</v>
      </c>
      <c r="AO531" s="105">
        <v>0</v>
      </c>
      <c r="AP531" s="105">
        <v>0</v>
      </c>
      <c r="AQ531" s="105">
        <v>4</v>
      </c>
      <c r="AR531" s="105">
        <v>4</v>
      </c>
      <c r="AS531" s="106">
        <v>8</v>
      </c>
    </row>
    <row r="532" spans="1:45" x14ac:dyDescent="0.25">
      <c r="A532" s="103" t="s">
        <v>181</v>
      </c>
      <c r="B532" s="104" t="s">
        <v>1189</v>
      </c>
      <c r="C532" s="104" t="s">
        <v>1190</v>
      </c>
      <c r="D532" s="104" t="s">
        <v>1106</v>
      </c>
      <c r="E532" s="104" t="s">
        <v>171</v>
      </c>
      <c r="F532" s="104" t="s">
        <v>99</v>
      </c>
      <c r="G532" s="104" t="s">
        <v>398</v>
      </c>
      <c r="H532" s="104" t="s">
        <v>1078</v>
      </c>
      <c r="I532" s="104" t="s">
        <v>65</v>
      </c>
      <c r="J532" s="105">
        <v>2</v>
      </c>
      <c r="K532" s="105">
        <v>0</v>
      </c>
      <c r="L532" s="105">
        <v>2</v>
      </c>
      <c r="M532" s="105">
        <v>13</v>
      </c>
      <c r="N532" s="105">
        <v>6</v>
      </c>
      <c r="O532" s="105">
        <v>19</v>
      </c>
      <c r="P532" s="105">
        <v>3</v>
      </c>
      <c r="Q532" s="105">
        <v>9</v>
      </c>
      <c r="R532" s="105">
        <v>11</v>
      </c>
      <c r="S532" s="105">
        <v>20</v>
      </c>
      <c r="T532" s="105">
        <v>3</v>
      </c>
      <c r="U532" s="105">
        <v>0</v>
      </c>
      <c r="V532" s="105">
        <v>0</v>
      </c>
      <c r="W532" s="105">
        <v>0</v>
      </c>
      <c r="X532" s="105">
        <v>0</v>
      </c>
      <c r="Y532" s="105">
        <v>0</v>
      </c>
      <c r="Z532" s="105">
        <v>0</v>
      </c>
      <c r="AA532" s="105">
        <v>0</v>
      </c>
      <c r="AB532" s="105">
        <v>0</v>
      </c>
      <c r="AC532" s="105">
        <v>0</v>
      </c>
      <c r="AD532" s="105">
        <v>0</v>
      </c>
      <c r="AE532" s="105">
        <v>0</v>
      </c>
      <c r="AF532" s="105">
        <v>0</v>
      </c>
      <c r="AG532" s="105">
        <v>22</v>
      </c>
      <c r="AH532" s="105">
        <v>17</v>
      </c>
      <c r="AI532" s="105">
        <v>39</v>
      </c>
      <c r="AJ532" s="105">
        <v>6</v>
      </c>
      <c r="AK532" s="105">
        <v>1</v>
      </c>
      <c r="AL532" s="105">
        <v>5</v>
      </c>
      <c r="AM532" s="105">
        <v>6</v>
      </c>
      <c r="AN532" s="105">
        <v>0</v>
      </c>
      <c r="AO532" s="105">
        <v>0</v>
      </c>
      <c r="AP532" s="105">
        <v>0</v>
      </c>
      <c r="AQ532" s="105">
        <v>6</v>
      </c>
      <c r="AR532" s="105">
        <v>7</v>
      </c>
      <c r="AS532" s="106">
        <v>13</v>
      </c>
    </row>
    <row r="533" spans="1:45" x14ac:dyDescent="0.25">
      <c r="A533" s="103" t="s">
        <v>162</v>
      </c>
      <c r="B533" s="104" t="s">
        <v>1191</v>
      </c>
      <c r="C533" s="104" t="s">
        <v>1192</v>
      </c>
      <c r="D533" s="104" t="s">
        <v>170</v>
      </c>
      <c r="E533" s="104" t="s">
        <v>166</v>
      </c>
      <c r="F533" s="104" t="s">
        <v>99</v>
      </c>
      <c r="G533" s="104" t="s">
        <v>398</v>
      </c>
      <c r="H533" s="104" t="s">
        <v>399</v>
      </c>
      <c r="I533" s="104" t="s">
        <v>65</v>
      </c>
      <c r="J533" s="105">
        <v>33</v>
      </c>
      <c r="K533" s="105">
        <v>39</v>
      </c>
      <c r="L533" s="105">
        <v>72</v>
      </c>
      <c r="M533" s="105">
        <v>39</v>
      </c>
      <c r="N533" s="105">
        <v>45</v>
      </c>
      <c r="O533" s="105">
        <v>84</v>
      </c>
      <c r="P533" s="105">
        <v>3</v>
      </c>
      <c r="Q533" s="105">
        <v>37</v>
      </c>
      <c r="R533" s="105">
        <v>65</v>
      </c>
      <c r="S533" s="105">
        <v>102</v>
      </c>
      <c r="T533" s="105">
        <v>4</v>
      </c>
      <c r="U533" s="105">
        <v>21</v>
      </c>
      <c r="V533" s="105">
        <v>55</v>
      </c>
      <c r="W533" s="105">
        <v>76</v>
      </c>
      <c r="X533" s="105">
        <v>3</v>
      </c>
      <c r="Y533" s="105">
        <v>0</v>
      </c>
      <c r="Z533" s="105">
        <v>0</v>
      </c>
      <c r="AA533" s="105">
        <v>0</v>
      </c>
      <c r="AB533" s="105">
        <v>0</v>
      </c>
      <c r="AC533" s="105">
        <v>0</v>
      </c>
      <c r="AD533" s="105">
        <v>0</v>
      </c>
      <c r="AE533" s="105">
        <v>0</v>
      </c>
      <c r="AF533" s="105">
        <v>0</v>
      </c>
      <c r="AG533" s="105">
        <v>97</v>
      </c>
      <c r="AH533" s="105">
        <v>165</v>
      </c>
      <c r="AI533" s="105">
        <v>262</v>
      </c>
      <c r="AJ533" s="105">
        <v>10</v>
      </c>
      <c r="AK533" s="105">
        <v>18</v>
      </c>
      <c r="AL533" s="105">
        <v>0</v>
      </c>
      <c r="AM533" s="105">
        <v>18</v>
      </c>
      <c r="AN533" s="105">
        <v>0</v>
      </c>
      <c r="AO533" s="105">
        <v>0</v>
      </c>
      <c r="AP533" s="105">
        <v>0</v>
      </c>
      <c r="AQ533" s="105">
        <v>5</v>
      </c>
      <c r="AR533" s="105">
        <v>7</v>
      </c>
      <c r="AS533" s="106">
        <v>12</v>
      </c>
    </row>
    <row r="534" spans="1:45" x14ac:dyDescent="0.25">
      <c r="A534" s="103" t="s">
        <v>162</v>
      </c>
      <c r="B534" s="104" t="s">
        <v>1193</v>
      </c>
      <c r="C534" s="104" t="s">
        <v>1194</v>
      </c>
      <c r="D534" s="104" t="s">
        <v>170</v>
      </c>
      <c r="E534" s="104" t="s">
        <v>166</v>
      </c>
      <c r="F534" s="104" t="s">
        <v>99</v>
      </c>
      <c r="G534" s="104" t="s">
        <v>398</v>
      </c>
      <c r="H534" s="104" t="s">
        <v>399</v>
      </c>
      <c r="I534" s="104" t="s">
        <v>65</v>
      </c>
      <c r="J534" s="105">
        <v>6</v>
      </c>
      <c r="K534" s="105">
        <v>0</v>
      </c>
      <c r="L534" s="105">
        <v>6</v>
      </c>
      <c r="M534" s="105">
        <v>6</v>
      </c>
      <c r="N534" s="105">
        <v>0</v>
      </c>
      <c r="O534" s="105">
        <v>6</v>
      </c>
      <c r="P534" s="105">
        <v>1</v>
      </c>
      <c r="Q534" s="105">
        <v>6</v>
      </c>
      <c r="R534" s="105">
        <v>0</v>
      </c>
      <c r="S534" s="105">
        <v>6</v>
      </c>
      <c r="T534" s="105">
        <v>1</v>
      </c>
      <c r="U534" s="105">
        <v>8</v>
      </c>
      <c r="V534" s="105">
        <v>0</v>
      </c>
      <c r="W534" s="105">
        <v>8</v>
      </c>
      <c r="X534" s="105">
        <v>1</v>
      </c>
      <c r="Y534" s="105">
        <v>0</v>
      </c>
      <c r="Z534" s="105">
        <v>0</v>
      </c>
      <c r="AA534" s="105">
        <v>0</v>
      </c>
      <c r="AB534" s="105">
        <v>0</v>
      </c>
      <c r="AC534" s="105">
        <v>0</v>
      </c>
      <c r="AD534" s="105">
        <v>0</v>
      </c>
      <c r="AE534" s="105">
        <v>0</v>
      </c>
      <c r="AF534" s="105">
        <v>0</v>
      </c>
      <c r="AG534" s="105">
        <v>20</v>
      </c>
      <c r="AH534" s="105">
        <v>0</v>
      </c>
      <c r="AI534" s="105">
        <v>20</v>
      </c>
      <c r="AJ534" s="105">
        <v>3</v>
      </c>
      <c r="AK534" s="105">
        <v>12</v>
      </c>
      <c r="AL534" s="105">
        <v>0</v>
      </c>
      <c r="AM534" s="105">
        <v>12</v>
      </c>
      <c r="AN534" s="105">
        <v>0</v>
      </c>
      <c r="AO534" s="105">
        <v>0</v>
      </c>
      <c r="AP534" s="105">
        <v>0</v>
      </c>
      <c r="AQ534" s="105">
        <v>7</v>
      </c>
      <c r="AR534" s="105">
        <v>5</v>
      </c>
      <c r="AS534" s="106">
        <v>12</v>
      </c>
    </row>
    <row r="535" spans="1:45" x14ac:dyDescent="0.25">
      <c r="A535" s="103" t="s">
        <v>162</v>
      </c>
      <c r="B535" s="104" t="s">
        <v>1195</v>
      </c>
      <c r="C535" s="104" t="s">
        <v>1196</v>
      </c>
      <c r="D535" s="104" t="s">
        <v>175</v>
      </c>
      <c r="E535" s="104" t="s">
        <v>171</v>
      </c>
      <c r="F535" s="104" t="s">
        <v>99</v>
      </c>
      <c r="G535" s="104" t="s">
        <v>398</v>
      </c>
      <c r="H535" s="104" t="s">
        <v>399</v>
      </c>
      <c r="I535" s="104" t="s">
        <v>292</v>
      </c>
      <c r="J535" s="105">
        <v>29</v>
      </c>
      <c r="K535" s="105">
        <v>54</v>
      </c>
      <c r="L535" s="105">
        <v>83</v>
      </c>
      <c r="M535" s="105">
        <v>29</v>
      </c>
      <c r="N535" s="105">
        <v>54</v>
      </c>
      <c r="O535" s="105">
        <v>83</v>
      </c>
      <c r="P535" s="105">
        <v>3</v>
      </c>
      <c r="Q535" s="105">
        <v>20</v>
      </c>
      <c r="R535" s="105">
        <v>36</v>
      </c>
      <c r="S535" s="105">
        <v>56</v>
      </c>
      <c r="T535" s="105">
        <v>3</v>
      </c>
      <c r="U535" s="105">
        <v>0</v>
      </c>
      <c r="V535" s="105">
        <v>0</v>
      </c>
      <c r="W535" s="105">
        <v>0</v>
      </c>
      <c r="X535" s="105">
        <v>0</v>
      </c>
      <c r="Y535" s="105">
        <v>0</v>
      </c>
      <c r="Z535" s="105">
        <v>0</v>
      </c>
      <c r="AA535" s="105">
        <v>0</v>
      </c>
      <c r="AB535" s="105">
        <v>0</v>
      </c>
      <c r="AC535" s="105">
        <v>0</v>
      </c>
      <c r="AD535" s="105">
        <v>0</v>
      </c>
      <c r="AE535" s="105">
        <v>0</v>
      </c>
      <c r="AF535" s="105">
        <v>0</v>
      </c>
      <c r="AG535" s="105">
        <v>49</v>
      </c>
      <c r="AH535" s="105">
        <v>90</v>
      </c>
      <c r="AI535" s="105">
        <v>139</v>
      </c>
      <c r="AJ535" s="105">
        <v>6</v>
      </c>
      <c r="AK535" s="105">
        <v>11</v>
      </c>
      <c r="AL535" s="105">
        <v>12</v>
      </c>
      <c r="AM535" s="105">
        <v>23</v>
      </c>
      <c r="AN535" s="105">
        <v>0</v>
      </c>
      <c r="AO535" s="105">
        <v>0</v>
      </c>
      <c r="AP535" s="105">
        <v>0</v>
      </c>
      <c r="AQ535" s="105">
        <v>12</v>
      </c>
      <c r="AR535" s="105">
        <v>5</v>
      </c>
      <c r="AS535" s="106">
        <v>17</v>
      </c>
    </row>
    <row r="536" spans="1:45" x14ac:dyDescent="0.25">
      <c r="A536" s="103" t="s">
        <v>162</v>
      </c>
      <c r="B536" s="104" t="s">
        <v>1197</v>
      </c>
      <c r="C536" s="104" t="s">
        <v>1198</v>
      </c>
      <c r="D536" s="104" t="s">
        <v>175</v>
      </c>
      <c r="E536" s="104" t="s">
        <v>171</v>
      </c>
      <c r="F536" s="104" t="s">
        <v>99</v>
      </c>
      <c r="G536" s="104" t="s">
        <v>398</v>
      </c>
      <c r="H536" s="104" t="s">
        <v>399</v>
      </c>
      <c r="I536" s="104" t="s">
        <v>292</v>
      </c>
      <c r="J536" s="105">
        <v>2</v>
      </c>
      <c r="K536" s="105">
        <v>3</v>
      </c>
      <c r="L536" s="105">
        <v>5</v>
      </c>
      <c r="M536" s="105">
        <v>7</v>
      </c>
      <c r="N536" s="105">
        <v>10</v>
      </c>
      <c r="O536" s="105">
        <v>17</v>
      </c>
      <c r="P536" s="105">
        <v>3</v>
      </c>
      <c r="Q536" s="105">
        <v>9</v>
      </c>
      <c r="R536" s="105">
        <v>11</v>
      </c>
      <c r="S536" s="105">
        <v>20</v>
      </c>
      <c r="T536" s="105">
        <v>3</v>
      </c>
      <c r="U536" s="105">
        <v>0</v>
      </c>
      <c r="V536" s="105">
        <v>0</v>
      </c>
      <c r="W536" s="105">
        <v>0</v>
      </c>
      <c r="X536" s="105">
        <v>0</v>
      </c>
      <c r="Y536" s="105">
        <v>0</v>
      </c>
      <c r="Z536" s="105">
        <v>0</v>
      </c>
      <c r="AA536" s="105">
        <v>0</v>
      </c>
      <c r="AB536" s="105">
        <v>0</v>
      </c>
      <c r="AC536" s="105">
        <v>0</v>
      </c>
      <c r="AD536" s="105">
        <v>0</v>
      </c>
      <c r="AE536" s="105">
        <v>0</v>
      </c>
      <c r="AF536" s="105">
        <v>0</v>
      </c>
      <c r="AG536" s="105">
        <v>16</v>
      </c>
      <c r="AH536" s="105">
        <v>21</v>
      </c>
      <c r="AI536" s="105">
        <v>37</v>
      </c>
      <c r="AJ536" s="105">
        <v>6</v>
      </c>
      <c r="AK536" s="105">
        <v>2</v>
      </c>
      <c r="AL536" s="105">
        <v>7</v>
      </c>
      <c r="AM536" s="105">
        <v>9</v>
      </c>
      <c r="AN536" s="105">
        <v>0</v>
      </c>
      <c r="AO536" s="105">
        <v>0</v>
      </c>
      <c r="AP536" s="105">
        <v>0</v>
      </c>
      <c r="AQ536" s="105">
        <v>2</v>
      </c>
      <c r="AR536" s="105">
        <v>4</v>
      </c>
      <c r="AS536" s="106">
        <v>6</v>
      </c>
    </row>
    <row r="537" spans="1:45" x14ac:dyDescent="0.25">
      <c r="A537" s="103" t="s">
        <v>162</v>
      </c>
      <c r="B537" s="104" t="s">
        <v>1199</v>
      </c>
      <c r="C537" s="104" t="s">
        <v>1200</v>
      </c>
      <c r="D537" s="104" t="s">
        <v>175</v>
      </c>
      <c r="E537" s="104" t="s">
        <v>171</v>
      </c>
      <c r="F537" s="104" t="s">
        <v>99</v>
      </c>
      <c r="G537" s="104" t="s">
        <v>398</v>
      </c>
      <c r="H537" s="104" t="s">
        <v>399</v>
      </c>
      <c r="I537" s="104" t="s">
        <v>292</v>
      </c>
      <c r="J537" s="105">
        <v>7</v>
      </c>
      <c r="K537" s="105">
        <v>5</v>
      </c>
      <c r="L537" s="105">
        <v>12</v>
      </c>
      <c r="M537" s="105">
        <v>7</v>
      </c>
      <c r="N537" s="105">
        <v>5</v>
      </c>
      <c r="O537" s="105">
        <v>12</v>
      </c>
      <c r="P537" s="105">
        <v>2</v>
      </c>
      <c r="Q537" s="105">
        <v>0</v>
      </c>
      <c r="R537" s="105">
        <v>0</v>
      </c>
      <c r="S537" s="105">
        <v>0</v>
      </c>
      <c r="T537" s="105">
        <v>0</v>
      </c>
      <c r="U537" s="105">
        <v>0</v>
      </c>
      <c r="V537" s="105">
        <v>0</v>
      </c>
      <c r="W537" s="105">
        <v>0</v>
      </c>
      <c r="X537" s="105">
        <v>0</v>
      </c>
      <c r="Y537" s="105">
        <v>0</v>
      </c>
      <c r="Z537" s="105">
        <v>0</v>
      </c>
      <c r="AA537" s="105">
        <v>0</v>
      </c>
      <c r="AB537" s="105">
        <v>0</v>
      </c>
      <c r="AC537" s="105">
        <v>0</v>
      </c>
      <c r="AD537" s="105">
        <v>0</v>
      </c>
      <c r="AE537" s="105">
        <v>0</v>
      </c>
      <c r="AF537" s="105">
        <v>0</v>
      </c>
      <c r="AG537" s="105">
        <v>7</v>
      </c>
      <c r="AH537" s="105">
        <v>5</v>
      </c>
      <c r="AI537" s="105">
        <v>12</v>
      </c>
      <c r="AJ537" s="105">
        <v>2</v>
      </c>
      <c r="AK537" s="105">
        <v>0</v>
      </c>
      <c r="AL537" s="105">
        <v>0</v>
      </c>
      <c r="AM537" s="105">
        <v>0</v>
      </c>
      <c r="AN537" s="105">
        <v>0</v>
      </c>
      <c r="AO537" s="105">
        <v>0</v>
      </c>
      <c r="AP537" s="105">
        <v>0</v>
      </c>
      <c r="AQ537" s="105">
        <v>2</v>
      </c>
      <c r="AR537" s="105">
        <v>3</v>
      </c>
      <c r="AS537" s="106">
        <v>5</v>
      </c>
    </row>
    <row r="538" spans="1:45" x14ac:dyDescent="0.25">
      <c r="A538" s="103" t="s">
        <v>162</v>
      </c>
      <c r="B538" s="104" t="s">
        <v>1201</v>
      </c>
      <c r="C538" s="104" t="s">
        <v>1202</v>
      </c>
      <c r="D538" s="104" t="s">
        <v>175</v>
      </c>
      <c r="E538" s="104" t="s">
        <v>171</v>
      </c>
      <c r="F538" s="104" t="s">
        <v>99</v>
      </c>
      <c r="G538" s="104" t="s">
        <v>398</v>
      </c>
      <c r="H538" s="104" t="s">
        <v>1078</v>
      </c>
      <c r="I538" s="104" t="s">
        <v>292</v>
      </c>
      <c r="J538" s="105">
        <v>2</v>
      </c>
      <c r="K538" s="105">
        <v>5</v>
      </c>
      <c r="L538" s="105">
        <v>7</v>
      </c>
      <c r="M538" s="105">
        <v>2</v>
      </c>
      <c r="N538" s="105">
        <v>5</v>
      </c>
      <c r="O538" s="105">
        <v>7</v>
      </c>
      <c r="P538" s="105">
        <v>1</v>
      </c>
      <c r="Q538" s="105">
        <v>0</v>
      </c>
      <c r="R538" s="105">
        <v>0</v>
      </c>
      <c r="S538" s="105">
        <v>0</v>
      </c>
      <c r="T538" s="105">
        <v>0</v>
      </c>
      <c r="U538" s="105">
        <v>0</v>
      </c>
      <c r="V538" s="105">
        <v>0</v>
      </c>
      <c r="W538" s="105">
        <v>0</v>
      </c>
      <c r="X538" s="105">
        <v>0</v>
      </c>
      <c r="Y538" s="105">
        <v>0</v>
      </c>
      <c r="Z538" s="105">
        <v>0</v>
      </c>
      <c r="AA538" s="105">
        <v>0</v>
      </c>
      <c r="AB538" s="105">
        <v>0</v>
      </c>
      <c r="AC538" s="105">
        <v>0</v>
      </c>
      <c r="AD538" s="105">
        <v>0</v>
      </c>
      <c r="AE538" s="105">
        <v>0</v>
      </c>
      <c r="AF538" s="105">
        <v>0</v>
      </c>
      <c r="AG538" s="105">
        <v>2</v>
      </c>
      <c r="AH538" s="105">
        <v>5</v>
      </c>
      <c r="AI538" s="105">
        <v>7</v>
      </c>
      <c r="AJ538" s="105">
        <v>1</v>
      </c>
      <c r="AK538" s="105">
        <v>5</v>
      </c>
      <c r="AL538" s="105">
        <v>8</v>
      </c>
      <c r="AM538" s="105">
        <v>13</v>
      </c>
      <c r="AN538" s="105">
        <v>0</v>
      </c>
      <c r="AO538" s="105">
        <v>0</v>
      </c>
      <c r="AP538" s="105">
        <v>0</v>
      </c>
      <c r="AQ538" s="105">
        <v>2</v>
      </c>
      <c r="AR538" s="105">
        <v>3</v>
      </c>
      <c r="AS538" s="106">
        <v>5</v>
      </c>
    </row>
    <row r="539" spans="1:45" x14ac:dyDescent="0.25">
      <c r="A539" s="103" t="s">
        <v>162</v>
      </c>
      <c r="B539" s="104" t="s">
        <v>1203</v>
      </c>
      <c r="C539" s="104" t="s">
        <v>1204</v>
      </c>
      <c r="D539" s="104" t="s">
        <v>170</v>
      </c>
      <c r="E539" s="104" t="s">
        <v>171</v>
      </c>
      <c r="F539" s="104" t="s">
        <v>99</v>
      </c>
      <c r="G539" s="104" t="s">
        <v>398</v>
      </c>
      <c r="H539" s="104" t="s">
        <v>399</v>
      </c>
      <c r="I539" s="104" t="s">
        <v>65</v>
      </c>
      <c r="J539" s="105">
        <v>12</v>
      </c>
      <c r="K539" s="105">
        <v>24</v>
      </c>
      <c r="L539" s="105">
        <v>36</v>
      </c>
      <c r="M539" s="105">
        <v>12</v>
      </c>
      <c r="N539" s="105">
        <v>24</v>
      </c>
      <c r="O539" s="105">
        <v>36</v>
      </c>
      <c r="P539" s="105">
        <v>1</v>
      </c>
      <c r="Q539" s="105">
        <v>8</v>
      </c>
      <c r="R539" s="105">
        <v>15</v>
      </c>
      <c r="S539" s="105">
        <v>23</v>
      </c>
      <c r="T539" s="105">
        <v>1</v>
      </c>
      <c r="U539" s="105">
        <v>9</v>
      </c>
      <c r="V539" s="105">
        <v>20</v>
      </c>
      <c r="W539" s="105">
        <v>29</v>
      </c>
      <c r="X539" s="105">
        <v>1</v>
      </c>
      <c r="Y539" s="105">
        <v>0</v>
      </c>
      <c r="Z539" s="105">
        <v>0</v>
      </c>
      <c r="AA539" s="105">
        <v>0</v>
      </c>
      <c r="AB539" s="105">
        <v>0</v>
      </c>
      <c r="AC539" s="105">
        <v>0</v>
      </c>
      <c r="AD539" s="105">
        <v>0</v>
      </c>
      <c r="AE539" s="105">
        <v>0</v>
      </c>
      <c r="AF539" s="105">
        <v>0</v>
      </c>
      <c r="AG539" s="105">
        <v>29</v>
      </c>
      <c r="AH539" s="105">
        <v>59</v>
      </c>
      <c r="AI539" s="105">
        <v>88</v>
      </c>
      <c r="AJ539" s="105">
        <v>3</v>
      </c>
      <c r="AK539" s="105">
        <v>10</v>
      </c>
      <c r="AL539" s="105">
        <v>14</v>
      </c>
      <c r="AM539" s="105">
        <v>24</v>
      </c>
      <c r="AN539" s="105">
        <v>0</v>
      </c>
      <c r="AO539" s="105">
        <v>0</v>
      </c>
      <c r="AP539" s="105">
        <v>0</v>
      </c>
      <c r="AQ539" s="105">
        <v>3</v>
      </c>
      <c r="AR539" s="105">
        <v>4</v>
      </c>
      <c r="AS539" s="106">
        <v>7</v>
      </c>
    </row>
    <row r="540" spans="1:45" x14ac:dyDescent="0.25">
      <c r="A540" s="103" t="s">
        <v>162</v>
      </c>
      <c r="B540" s="104" t="s">
        <v>1205</v>
      </c>
      <c r="C540" s="104" t="s">
        <v>1206</v>
      </c>
      <c r="D540" s="104" t="s">
        <v>170</v>
      </c>
      <c r="E540" s="104" t="s">
        <v>171</v>
      </c>
      <c r="F540" s="104" t="s">
        <v>99</v>
      </c>
      <c r="G540" s="104" t="s">
        <v>398</v>
      </c>
      <c r="H540" s="104" t="s">
        <v>399</v>
      </c>
      <c r="I540" s="104" t="s">
        <v>65</v>
      </c>
      <c r="J540" s="105">
        <v>13</v>
      </c>
      <c r="K540" s="105">
        <v>18</v>
      </c>
      <c r="L540" s="105">
        <v>31</v>
      </c>
      <c r="M540" s="105">
        <v>13</v>
      </c>
      <c r="N540" s="105">
        <v>18</v>
      </c>
      <c r="O540" s="105">
        <v>31</v>
      </c>
      <c r="P540" s="105">
        <v>1</v>
      </c>
      <c r="Q540" s="105">
        <v>18</v>
      </c>
      <c r="R540" s="105">
        <v>11</v>
      </c>
      <c r="S540" s="105">
        <v>29</v>
      </c>
      <c r="T540" s="105">
        <v>1</v>
      </c>
      <c r="U540" s="105">
        <v>4</v>
      </c>
      <c r="V540" s="105">
        <v>8</v>
      </c>
      <c r="W540" s="105">
        <v>12</v>
      </c>
      <c r="X540" s="105">
        <v>1</v>
      </c>
      <c r="Y540" s="105">
        <v>0</v>
      </c>
      <c r="Z540" s="105">
        <v>0</v>
      </c>
      <c r="AA540" s="105">
        <v>0</v>
      </c>
      <c r="AB540" s="105">
        <v>0</v>
      </c>
      <c r="AC540" s="105">
        <v>0</v>
      </c>
      <c r="AD540" s="105">
        <v>0</v>
      </c>
      <c r="AE540" s="105">
        <v>0</v>
      </c>
      <c r="AF540" s="105">
        <v>0</v>
      </c>
      <c r="AG540" s="105">
        <v>35</v>
      </c>
      <c r="AH540" s="105">
        <v>37</v>
      </c>
      <c r="AI540" s="105">
        <v>72</v>
      </c>
      <c r="AJ540" s="105">
        <v>3</v>
      </c>
      <c r="AK540" s="105">
        <v>9</v>
      </c>
      <c r="AL540" s="105">
        <v>7</v>
      </c>
      <c r="AM540" s="105">
        <v>16</v>
      </c>
      <c r="AN540" s="105">
        <v>0</v>
      </c>
      <c r="AO540" s="105">
        <v>0</v>
      </c>
      <c r="AP540" s="105">
        <v>0</v>
      </c>
      <c r="AQ540" s="105">
        <v>5</v>
      </c>
      <c r="AR540" s="105">
        <v>5</v>
      </c>
      <c r="AS540" s="106">
        <v>10</v>
      </c>
    </row>
    <row r="541" spans="1:45" x14ac:dyDescent="0.25">
      <c r="A541" s="103" t="s">
        <v>187</v>
      </c>
      <c r="B541" s="104" t="s">
        <v>1207</v>
      </c>
      <c r="C541" s="104" t="s">
        <v>1208</v>
      </c>
      <c r="D541" s="104" t="s">
        <v>170</v>
      </c>
      <c r="E541" s="104" t="s">
        <v>171</v>
      </c>
      <c r="F541" s="104" t="s">
        <v>99</v>
      </c>
      <c r="G541" s="104" t="s">
        <v>398</v>
      </c>
      <c r="H541" s="104" t="s">
        <v>399</v>
      </c>
      <c r="I541" s="104" t="s">
        <v>65</v>
      </c>
      <c r="J541" s="105">
        <v>13</v>
      </c>
      <c r="K541" s="105">
        <v>19</v>
      </c>
      <c r="L541" s="105">
        <v>32</v>
      </c>
      <c r="M541" s="105">
        <v>13</v>
      </c>
      <c r="N541" s="105">
        <v>19</v>
      </c>
      <c r="O541" s="105">
        <v>32</v>
      </c>
      <c r="P541" s="105">
        <v>1</v>
      </c>
      <c r="Q541" s="105">
        <v>18</v>
      </c>
      <c r="R541" s="105">
        <v>13</v>
      </c>
      <c r="S541" s="105">
        <v>31</v>
      </c>
      <c r="T541" s="105">
        <v>1</v>
      </c>
      <c r="U541" s="105">
        <v>19</v>
      </c>
      <c r="V541" s="105">
        <v>15</v>
      </c>
      <c r="W541" s="105">
        <v>34</v>
      </c>
      <c r="X541" s="105">
        <v>1</v>
      </c>
      <c r="Y541" s="105">
        <v>0</v>
      </c>
      <c r="Z541" s="105">
        <v>0</v>
      </c>
      <c r="AA541" s="105">
        <v>0</v>
      </c>
      <c r="AB541" s="105">
        <v>0</v>
      </c>
      <c r="AC541" s="105">
        <v>0</v>
      </c>
      <c r="AD541" s="105">
        <v>0</v>
      </c>
      <c r="AE541" s="105">
        <v>0</v>
      </c>
      <c r="AF541" s="105">
        <v>0</v>
      </c>
      <c r="AG541" s="105">
        <v>50</v>
      </c>
      <c r="AH541" s="105">
        <v>47</v>
      </c>
      <c r="AI541" s="105">
        <v>97</v>
      </c>
      <c r="AJ541" s="105">
        <v>3</v>
      </c>
      <c r="AK541" s="105">
        <v>11</v>
      </c>
      <c r="AL541" s="105">
        <v>14</v>
      </c>
      <c r="AM541" s="105">
        <v>25</v>
      </c>
      <c r="AN541" s="105">
        <v>0</v>
      </c>
      <c r="AO541" s="105">
        <v>0</v>
      </c>
      <c r="AP541" s="105">
        <v>0</v>
      </c>
      <c r="AQ541" s="105">
        <v>4</v>
      </c>
      <c r="AR541" s="105">
        <v>8</v>
      </c>
      <c r="AS541" s="106">
        <v>12</v>
      </c>
    </row>
    <row r="542" spans="1:45" x14ac:dyDescent="0.25">
      <c r="A542" s="103" t="s">
        <v>162</v>
      </c>
      <c r="B542" s="104" t="s">
        <v>1209</v>
      </c>
      <c r="C542" s="104" t="s">
        <v>1210</v>
      </c>
      <c r="D542" s="104" t="s">
        <v>170</v>
      </c>
      <c r="E542" s="104" t="s">
        <v>171</v>
      </c>
      <c r="F542" s="104" t="s">
        <v>99</v>
      </c>
      <c r="G542" s="104" t="s">
        <v>398</v>
      </c>
      <c r="H542" s="104" t="s">
        <v>399</v>
      </c>
      <c r="I542" s="104" t="s">
        <v>65</v>
      </c>
      <c r="J542" s="105">
        <v>7</v>
      </c>
      <c r="K542" s="105">
        <v>8</v>
      </c>
      <c r="L542" s="105">
        <v>15</v>
      </c>
      <c r="M542" s="105">
        <v>7</v>
      </c>
      <c r="N542" s="105">
        <v>8</v>
      </c>
      <c r="O542" s="105">
        <v>15</v>
      </c>
      <c r="P542" s="105">
        <v>1</v>
      </c>
      <c r="Q542" s="105">
        <v>10</v>
      </c>
      <c r="R542" s="105">
        <v>4</v>
      </c>
      <c r="S542" s="105">
        <v>14</v>
      </c>
      <c r="T542" s="105">
        <v>1</v>
      </c>
      <c r="U542" s="105">
        <v>12</v>
      </c>
      <c r="V542" s="105">
        <v>4</v>
      </c>
      <c r="W542" s="105">
        <v>16</v>
      </c>
      <c r="X542" s="105">
        <v>1</v>
      </c>
      <c r="Y542" s="105">
        <v>0</v>
      </c>
      <c r="Z542" s="105">
        <v>0</v>
      </c>
      <c r="AA542" s="105">
        <v>0</v>
      </c>
      <c r="AB542" s="105">
        <v>0</v>
      </c>
      <c r="AC542" s="105">
        <v>0</v>
      </c>
      <c r="AD542" s="105">
        <v>0</v>
      </c>
      <c r="AE542" s="105">
        <v>0</v>
      </c>
      <c r="AF542" s="105">
        <v>0</v>
      </c>
      <c r="AG542" s="105">
        <v>29</v>
      </c>
      <c r="AH542" s="105">
        <v>16</v>
      </c>
      <c r="AI542" s="105">
        <v>45</v>
      </c>
      <c r="AJ542" s="105">
        <v>3</v>
      </c>
      <c r="AK542" s="105">
        <v>5</v>
      </c>
      <c r="AL542" s="105">
        <v>2</v>
      </c>
      <c r="AM542" s="105">
        <v>7</v>
      </c>
      <c r="AN542" s="105">
        <v>0</v>
      </c>
      <c r="AO542" s="105">
        <v>0</v>
      </c>
      <c r="AP542" s="105">
        <v>0</v>
      </c>
      <c r="AQ542" s="105">
        <v>7</v>
      </c>
      <c r="AR542" s="105">
        <v>3</v>
      </c>
      <c r="AS542" s="106">
        <v>10</v>
      </c>
    </row>
    <row r="543" spans="1:45" x14ac:dyDescent="0.25">
      <c r="A543" s="103" t="s">
        <v>162</v>
      </c>
      <c r="B543" s="104" t="s">
        <v>1211</v>
      </c>
      <c r="C543" s="104" t="s">
        <v>1212</v>
      </c>
      <c r="D543" s="104" t="s">
        <v>170</v>
      </c>
      <c r="E543" s="104" t="s">
        <v>171</v>
      </c>
      <c r="F543" s="104" t="s">
        <v>99</v>
      </c>
      <c r="G543" s="104" t="s">
        <v>398</v>
      </c>
      <c r="H543" s="104" t="s">
        <v>1078</v>
      </c>
      <c r="I543" s="104" t="s">
        <v>292</v>
      </c>
      <c r="J543" s="105">
        <v>0</v>
      </c>
      <c r="K543" s="105">
        <v>0</v>
      </c>
      <c r="L543" s="105">
        <v>0</v>
      </c>
      <c r="M543" s="105">
        <v>7</v>
      </c>
      <c r="N543" s="105">
        <v>9</v>
      </c>
      <c r="O543" s="105">
        <v>16</v>
      </c>
      <c r="P543" s="105">
        <v>1</v>
      </c>
      <c r="Q543" s="105">
        <v>8</v>
      </c>
      <c r="R543" s="105">
        <v>12</v>
      </c>
      <c r="S543" s="105">
        <v>20</v>
      </c>
      <c r="T543" s="105">
        <v>3</v>
      </c>
      <c r="U543" s="105">
        <v>0</v>
      </c>
      <c r="V543" s="105">
        <v>0</v>
      </c>
      <c r="W543" s="105">
        <v>0</v>
      </c>
      <c r="X543" s="105">
        <v>0</v>
      </c>
      <c r="Y543" s="105">
        <v>0</v>
      </c>
      <c r="Z543" s="105">
        <v>0</v>
      </c>
      <c r="AA543" s="105">
        <v>0</v>
      </c>
      <c r="AB543" s="105">
        <v>0</v>
      </c>
      <c r="AC543" s="105">
        <v>0</v>
      </c>
      <c r="AD543" s="105">
        <v>0</v>
      </c>
      <c r="AE543" s="105">
        <v>0</v>
      </c>
      <c r="AF543" s="105">
        <v>0</v>
      </c>
      <c r="AG543" s="105">
        <v>15</v>
      </c>
      <c r="AH543" s="105">
        <v>21</v>
      </c>
      <c r="AI543" s="105">
        <v>36</v>
      </c>
      <c r="AJ543" s="105">
        <v>4</v>
      </c>
      <c r="AK543" s="105">
        <v>0</v>
      </c>
      <c r="AL543" s="105">
        <v>0</v>
      </c>
      <c r="AM543" s="105">
        <v>0</v>
      </c>
      <c r="AN543" s="105">
        <v>0</v>
      </c>
      <c r="AO543" s="105">
        <v>0</v>
      </c>
      <c r="AP543" s="105">
        <v>0</v>
      </c>
      <c r="AQ543" s="105">
        <v>4</v>
      </c>
      <c r="AR543" s="105">
        <v>4</v>
      </c>
      <c r="AS543" s="106">
        <v>8</v>
      </c>
    </row>
    <row r="544" spans="1:45" x14ac:dyDescent="0.25">
      <c r="A544" s="103" t="s">
        <v>187</v>
      </c>
      <c r="B544" s="104" t="s">
        <v>1213</v>
      </c>
      <c r="C544" s="104" t="s">
        <v>1214</v>
      </c>
      <c r="D544" s="104" t="s">
        <v>170</v>
      </c>
      <c r="E544" s="104" t="s">
        <v>171</v>
      </c>
      <c r="F544" s="104" t="s">
        <v>99</v>
      </c>
      <c r="G544" s="104" t="s">
        <v>398</v>
      </c>
      <c r="H544" s="104" t="s">
        <v>399</v>
      </c>
      <c r="I544" s="104" t="s">
        <v>65</v>
      </c>
      <c r="J544" s="105">
        <v>8</v>
      </c>
      <c r="K544" s="105">
        <v>12</v>
      </c>
      <c r="L544" s="105">
        <v>20</v>
      </c>
      <c r="M544" s="105">
        <v>8</v>
      </c>
      <c r="N544" s="105">
        <v>12</v>
      </c>
      <c r="O544" s="105">
        <v>20</v>
      </c>
      <c r="P544" s="105">
        <v>1</v>
      </c>
      <c r="Q544" s="105">
        <v>7</v>
      </c>
      <c r="R544" s="105">
        <v>7</v>
      </c>
      <c r="S544" s="105">
        <v>14</v>
      </c>
      <c r="T544" s="105">
        <v>1</v>
      </c>
      <c r="U544" s="105">
        <v>11</v>
      </c>
      <c r="V544" s="105">
        <v>14</v>
      </c>
      <c r="W544" s="105">
        <v>25</v>
      </c>
      <c r="X544" s="105">
        <v>1</v>
      </c>
      <c r="Y544" s="105">
        <v>0</v>
      </c>
      <c r="Z544" s="105">
        <v>0</v>
      </c>
      <c r="AA544" s="105">
        <v>0</v>
      </c>
      <c r="AB544" s="105">
        <v>0</v>
      </c>
      <c r="AC544" s="105">
        <v>0</v>
      </c>
      <c r="AD544" s="105">
        <v>0</v>
      </c>
      <c r="AE544" s="105">
        <v>0</v>
      </c>
      <c r="AF544" s="105">
        <v>0</v>
      </c>
      <c r="AG544" s="105">
        <v>26</v>
      </c>
      <c r="AH544" s="105">
        <v>33</v>
      </c>
      <c r="AI544" s="105">
        <v>59</v>
      </c>
      <c r="AJ544" s="105">
        <v>3</v>
      </c>
      <c r="AK544" s="105">
        <v>13</v>
      </c>
      <c r="AL544" s="105">
        <v>16</v>
      </c>
      <c r="AM544" s="105">
        <v>29</v>
      </c>
      <c r="AN544" s="105">
        <v>0</v>
      </c>
      <c r="AO544" s="105">
        <v>0</v>
      </c>
      <c r="AP544" s="105">
        <v>0</v>
      </c>
      <c r="AQ544" s="105">
        <v>4</v>
      </c>
      <c r="AR544" s="105">
        <v>10</v>
      </c>
      <c r="AS544" s="106">
        <v>14</v>
      </c>
    </row>
    <row r="545" spans="1:45" x14ac:dyDescent="0.25">
      <c r="A545" s="103" t="s">
        <v>162</v>
      </c>
      <c r="B545" s="104" t="s">
        <v>1215</v>
      </c>
      <c r="C545" s="104" t="s">
        <v>1216</v>
      </c>
      <c r="D545" s="104" t="s">
        <v>170</v>
      </c>
      <c r="E545" s="104" t="s">
        <v>1059</v>
      </c>
      <c r="F545" s="104" t="s">
        <v>99</v>
      </c>
      <c r="G545" s="104" t="s">
        <v>398</v>
      </c>
      <c r="H545" s="104" t="s">
        <v>399</v>
      </c>
      <c r="I545" s="104" t="s">
        <v>65</v>
      </c>
      <c r="J545" s="105">
        <v>9</v>
      </c>
      <c r="K545" s="105">
        <v>19</v>
      </c>
      <c r="L545" s="105">
        <v>28</v>
      </c>
      <c r="M545" s="105">
        <v>9</v>
      </c>
      <c r="N545" s="105">
        <v>19</v>
      </c>
      <c r="O545" s="105">
        <v>28</v>
      </c>
      <c r="P545" s="105">
        <v>1</v>
      </c>
      <c r="Q545" s="105">
        <v>12</v>
      </c>
      <c r="R545" s="105">
        <v>19</v>
      </c>
      <c r="S545" s="105">
        <v>31</v>
      </c>
      <c r="T545" s="105">
        <v>1</v>
      </c>
      <c r="U545" s="105">
        <v>10</v>
      </c>
      <c r="V545" s="105">
        <v>16</v>
      </c>
      <c r="W545" s="105">
        <v>26</v>
      </c>
      <c r="X545" s="105">
        <v>1</v>
      </c>
      <c r="Y545" s="105">
        <v>0</v>
      </c>
      <c r="Z545" s="105">
        <v>0</v>
      </c>
      <c r="AA545" s="105">
        <v>0</v>
      </c>
      <c r="AB545" s="105">
        <v>0</v>
      </c>
      <c r="AC545" s="105">
        <v>0</v>
      </c>
      <c r="AD545" s="105">
        <v>0</v>
      </c>
      <c r="AE545" s="105">
        <v>0</v>
      </c>
      <c r="AF545" s="105">
        <v>0</v>
      </c>
      <c r="AG545" s="105">
        <v>31</v>
      </c>
      <c r="AH545" s="105">
        <v>54</v>
      </c>
      <c r="AI545" s="105">
        <v>85</v>
      </c>
      <c r="AJ545" s="105">
        <v>3</v>
      </c>
      <c r="AK545" s="105">
        <v>22</v>
      </c>
      <c r="AL545" s="105">
        <v>19</v>
      </c>
      <c r="AM545" s="105">
        <v>41</v>
      </c>
      <c r="AN545" s="105">
        <v>0</v>
      </c>
      <c r="AO545" s="105">
        <v>0</v>
      </c>
      <c r="AP545" s="105">
        <v>0</v>
      </c>
      <c r="AQ545" s="105">
        <v>3</v>
      </c>
      <c r="AR545" s="105">
        <v>7</v>
      </c>
      <c r="AS545" s="106">
        <v>10</v>
      </c>
    </row>
    <row r="546" spans="1:45" x14ac:dyDescent="0.25">
      <c r="A546" s="103" t="s">
        <v>162</v>
      </c>
      <c r="B546" s="104" t="s">
        <v>1217</v>
      </c>
      <c r="C546" s="104" t="s">
        <v>1218</v>
      </c>
      <c r="D546" s="104" t="s">
        <v>170</v>
      </c>
      <c r="E546" s="104" t="s">
        <v>171</v>
      </c>
      <c r="F546" s="104" t="s">
        <v>99</v>
      </c>
      <c r="G546" s="104" t="s">
        <v>398</v>
      </c>
      <c r="H546" s="104" t="s">
        <v>399</v>
      </c>
      <c r="I546" s="104" t="s">
        <v>65</v>
      </c>
      <c r="J546" s="105">
        <v>12</v>
      </c>
      <c r="K546" s="105">
        <v>9</v>
      </c>
      <c r="L546" s="105">
        <v>21</v>
      </c>
      <c r="M546" s="105">
        <v>13</v>
      </c>
      <c r="N546" s="105">
        <v>13</v>
      </c>
      <c r="O546" s="105">
        <v>26</v>
      </c>
      <c r="P546" s="105">
        <v>2</v>
      </c>
      <c r="Q546" s="105">
        <v>14</v>
      </c>
      <c r="R546" s="105">
        <v>5</v>
      </c>
      <c r="S546" s="105">
        <v>19</v>
      </c>
      <c r="T546" s="105">
        <v>1</v>
      </c>
      <c r="U546" s="105">
        <v>20</v>
      </c>
      <c r="V546" s="105">
        <v>16</v>
      </c>
      <c r="W546" s="105">
        <v>36</v>
      </c>
      <c r="X546" s="105">
        <v>2</v>
      </c>
      <c r="Y546" s="105">
        <v>0</v>
      </c>
      <c r="Z546" s="105">
        <v>0</v>
      </c>
      <c r="AA546" s="105">
        <v>0</v>
      </c>
      <c r="AB546" s="105">
        <v>0</v>
      </c>
      <c r="AC546" s="105">
        <v>0</v>
      </c>
      <c r="AD546" s="105">
        <v>0</v>
      </c>
      <c r="AE546" s="105">
        <v>0</v>
      </c>
      <c r="AF546" s="105">
        <v>0</v>
      </c>
      <c r="AG546" s="105">
        <v>47</v>
      </c>
      <c r="AH546" s="105">
        <v>34</v>
      </c>
      <c r="AI546" s="105">
        <v>81</v>
      </c>
      <c r="AJ546" s="105">
        <v>5</v>
      </c>
      <c r="AK546" s="105">
        <v>3</v>
      </c>
      <c r="AL546" s="105">
        <v>5</v>
      </c>
      <c r="AM546" s="105">
        <v>8</v>
      </c>
      <c r="AN546" s="105">
        <v>0</v>
      </c>
      <c r="AO546" s="105">
        <v>0</v>
      </c>
      <c r="AP546" s="105">
        <v>0</v>
      </c>
      <c r="AQ546" s="105">
        <v>3</v>
      </c>
      <c r="AR546" s="105">
        <v>2</v>
      </c>
      <c r="AS546" s="106">
        <v>5</v>
      </c>
    </row>
    <row r="547" spans="1:45" x14ac:dyDescent="0.25">
      <c r="A547" s="103" t="s">
        <v>181</v>
      </c>
      <c r="B547" s="104" t="s">
        <v>1219</v>
      </c>
      <c r="C547" s="104" t="s">
        <v>1220</v>
      </c>
      <c r="D547" s="104" t="s">
        <v>170</v>
      </c>
      <c r="E547" s="104" t="s">
        <v>1059</v>
      </c>
      <c r="F547" s="104" t="s">
        <v>99</v>
      </c>
      <c r="G547" s="104" t="s">
        <v>398</v>
      </c>
      <c r="H547" s="104" t="s">
        <v>399</v>
      </c>
      <c r="I547" s="104" t="s">
        <v>65</v>
      </c>
      <c r="J547" s="105">
        <v>9</v>
      </c>
      <c r="K547" s="105">
        <v>11</v>
      </c>
      <c r="L547" s="105">
        <v>20</v>
      </c>
      <c r="M547" s="105">
        <v>9</v>
      </c>
      <c r="N547" s="105">
        <v>11</v>
      </c>
      <c r="O547" s="105">
        <v>20</v>
      </c>
      <c r="P547" s="105">
        <v>1</v>
      </c>
      <c r="Q547" s="105">
        <v>21</v>
      </c>
      <c r="R547" s="105">
        <v>28</v>
      </c>
      <c r="S547" s="105">
        <v>49</v>
      </c>
      <c r="T547" s="105">
        <v>2</v>
      </c>
      <c r="U547" s="105">
        <v>14</v>
      </c>
      <c r="V547" s="105">
        <v>19</v>
      </c>
      <c r="W547" s="105">
        <v>33</v>
      </c>
      <c r="X547" s="105">
        <v>1</v>
      </c>
      <c r="Y547" s="105">
        <v>0</v>
      </c>
      <c r="Z547" s="105">
        <v>0</v>
      </c>
      <c r="AA547" s="105">
        <v>0</v>
      </c>
      <c r="AB547" s="105">
        <v>0</v>
      </c>
      <c r="AC547" s="105">
        <v>0</v>
      </c>
      <c r="AD547" s="105">
        <v>0</v>
      </c>
      <c r="AE547" s="105">
        <v>0</v>
      </c>
      <c r="AF547" s="105">
        <v>0</v>
      </c>
      <c r="AG547" s="105">
        <v>44</v>
      </c>
      <c r="AH547" s="105">
        <v>58</v>
      </c>
      <c r="AI547" s="105">
        <v>102</v>
      </c>
      <c r="AJ547" s="105">
        <v>4</v>
      </c>
      <c r="AK547" s="105">
        <v>43</v>
      </c>
      <c r="AL547" s="105">
        <v>58</v>
      </c>
      <c r="AM547" s="105">
        <v>101</v>
      </c>
      <c r="AN547" s="105">
        <v>0</v>
      </c>
      <c r="AO547" s="105">
        <v>0</v>
      </c>
      <c r="AP547" s="105">
        <v>0</v>
      </c>
      <c r="AQ547" s="105">
        <v>5</v>
      </c>
      <c r="AR547" s="105">
        <v>6</v>
      </c>
      <c r="AS547" s="106">
        <v>11</v>
      </c>
    </row>
    <row r="548" spans="1:45" x14ac:dyDescent="0.25">
      <c r="A548" s="103" t="s">
        <v>172</v>
      </c>
      <c r="B548" s="104" t="s">
        <v>1221</v>
      </c>
      <c r="C548" s="104" t="s">
        <v>1222</v>
      </c>
      <c r="D548" s="104" t="s">
        <v>170</v>
      </c>
      <c r="E548" s="104" t="s">
        <v>171</v>
      </c>
      <c r="F548" s="104" t="s">
        <v>99</v>
      </c>
      <c r="G548" s="104" t="s">
        <v>398</v>
      </c>
      <c r="H548" s="104" t="s">
        <v>399</v>
      </c>
      <c r="I548" s="104" t="s">
        <v>65</v>
      </c>
      <c r="J548" s="105">
        <v>15</v>
      </c>
      <c r="K548" s="105">
        <v>10</v>
      </c>
      <c r="L548" s="105">
        <v>25</v>
      </c>
      <c r="M548" s="105">
        <v>15</v>
      </c>
      <c r="N548" s="105">
        <v>10</v>
      </c>
      <c r="O548" s="105">
        <v>25</v>
      </c>
      <c r="P548" s="105">
        <v>1</v>
      </c>
      <c r="Q548" s="105">
        <v>13</v>
      </c>
      <c r="R548" s="105">
        <v>14</v>
      </c>
      <c r="S548" s="105">
        <v>27</v>
      </c>
      <c r="T548" s="105">
        <v>1</v>
      </c>
      <c r="U548" s="105">
        <v>17</v>
      </c>
      <c r="V548" s="105">
        <v>10</v>
      </c>
      <c r="W548" s="105">
        <v>27</v>
      </c>
      <c r="X548" s="105">
        <v>1</v>
      </c>
      <c r="Y548" s="105">
        <v>0</v>
      </c>
      <c r="Z548" s="105">
        <v>0</v>
      </c>
      <c r="AA548" s="105">
        <v>0</v>
      </c>
      <c r="AB548" s="105">
        <v>0</v>
      </c>
      <c r="AC548" s="105">
        <v>0</v>
      </c>
      <c r="AD548" s="105">
        <v>0</v>
      </c>
      <c r="AE548" s="105">
        <v>0</v>
      </c>
      <c r="AF548" s="105">
        <v>0</v>
      </c>
      <c r="AG548" s="105">
        <v>45</v>
      </c>
      <c r="AH548" s="105">
        <v>34</v>
      </c>
      <c r="AI548" s="105">
        <v>79</v>
      </c>
      <c r="AJ548" s="105">
        <v>3</v>
      </c>
      <c r="AK548" s="105">
        <v>12</v>
      </c>
      <c r="AL548" s="105">
        <v>17</v>
      </c>
      <c r="AM548" s="105">
        <v>29</v>
      </c>
      <c r="AN548" s="105">
        <v>0</v>
      </c>
      <c r="AO548" s="105">
        <v>0</v>
      </c>
      <c r="AP548" s="105">
        <v>0</v>
      </c>
      <c r="AQ548" s="105">
        <v>2</v>
      </c>
      <c r="AR548" s="105">
        <v>8</v>
      </c>
      <c r="AS548" s="106">
        <v>10</v>
      </c>
    </row>
    <row r="549" spans="1:45" x14ac:dyDescent="0.25">
      <c r="A549" s="103" t="s">
        <v>181</v>
      </c>
      <c r="B549" s="104" t="s">
        <v>1223</v>
      </c>
      <c r="C549" s="104" t="s">
        <v>1224</v>
      </c>
      <c r="D549" s="104" t="s">
        <v>170</v>
      </c>
      <c r="E549" s="104" t="s">
        <v>171</v>
      </c>
      <c r="F549" s="104" t="s">
        <v>99</v>
      </c>
      <c r="G549" s="104" t="s">
        <v>398</v>
      </c>
      <c r="H549" s="104" t="s">
        <v>399</v>
      </c>
      <c r="I549" s="104" t="s">
        <v>65</v>
      </c>
      <c r="J549" s="105">
        <v>16</v>
      </c>
      <c r="K549" s="105">
        <v>7</v>
      </c>
      <c r="L549" s="105">
        <v>23</v>
      </c>
      <c r="M549" s="105">
        <v>16</v>
      </c>
      <c r="N549" s="105">
        <v>7</v>
      </c>
      <c r="O549" s="105">
        <v>23</v>
      </c>
      <c r="P549" s="105">
        <v>2</v>
      </c>
      <c r="Q549" s="105">
        <v>12</v>
      </c>
      <c r="R549" s="105">
        <v>11</v>
      </c>
      <c r="S549" s="105">
        <v>23</v>
      </c>
      <c r="T549" s="105">
        <v>2</v>
      </c>
      <c r="U549" s="105">
        <v>20</v>
      </c>
      <c r="V549" s="105">
        <v>13</v>
      </c>
      <c r="W549" s="105">
        <v>33</v>
      </c>
      <c r="X549" s="105">
        <v>2</v>
      </c>
      <c r="Y549" s="105">
        <v>0</v>
      </c>
      <c r="Z549" s="105">
        <v>0</v>
      </c>
      <c r="AA549" s="105">
        <v>0</v>
      </c>
      <c r="AB549" s="105">
        <v>0</v>
      </c>
      <c r="AC549" s="105">
        <v>0</v>
      </c>
      <c r="AD549" s="105">
        <v>0</v>
      </c>
      <c r="AE549" s="105">
        <v>0</v>
      </c>
      <c r="AF549" s="105">
        <v>0</v>
      </c>
      <c r="AG549" s="105">
        <v>48</v>
      </c>
      <c r="AH549" s="105">
        <v>31</v>
      </c>
      <c r="AI549" s="105">
        <v>79</v>
      </c>
      <c r="AJ549" s="105">
        <v>6</v>
      </c>
      <c r="AK549" s="105">
        <v>28</v>
      </c>
      <c r="AL549" s="105">
        <v>28</v>
      </c>
      <c r="AM549" s="105">
        <v>56</v>
      </c>
      <c r="AN549" s="105">
        <v>0</v>
      </c>
      <c r="AO549" s="105">
        <v>0</v>
      </c>
      <c r="AP549" s="105">
        <v>0</v>
      </c>
      <c r="AQ549" s="105">
        <v>1</v>
      </c>
      <c r="AR549" s="105">
        <v>1</v>
      </c>
      <c r="AS549" s="106">
        <v>2</v>
      </c>
    </row>
    <row r="550" spans="1:45" x14ac:dyDescent="0.25">
      <c r="A550" s="103" t="s">
        <v>181</v>
      </c>
      <c r="B550" s="104" t="s">
        <v>1225</v>
      </c>
      <c r="C550" s="104" t="s">
        <v>1226</v>
      </c>
      <c r="D550" s="104" t="s">
        <v>165</v>
      </c>
      <c r="E550" s="104" t="s">
        <v>171</v>
      </c>
      <c r="F550" s="104" t="s">
        <v>99</v>
      </c>
      <c r="G550" s="104" t="s">
        <v>398</v>
      </c>
      <c r="H550" s="104" t="s">
        <v>1078</v>
      </c>
      <c r="I550" s="104" t="s">
        <v>65</v>
      </c>
      <c r="J550" s="105">
        <v>2</v>
      </c>
      <c r="K550" s="105">
        <v>3</v>
      </c>
      <c r="L550" s="105">
        <v>5</v>
      </c>
      <c r="M550" s="105">
        <v>7</v>
      </c>
      <c r="N550" s="105">
        <v>6</v>
      </c>
      <c r="O550" s="105">
        <v>13</v>
      </c>
      <c r="P550" s="105">
        <v>3</v>
      </c>
      <c r="Q550" s="105">
        <v>12</v>
      </c>
      <c r="R550" s="105">
        <v>9</v>
      </c>
      <c r="S550" s="105">
        <v>21</v>
      </c>
      <c r="T550" s="105">
        <v>3</v>
      </c>
      <c r="U550" s="105">
        <v>0</v>
      </c>
      <c r="V550" s="105">
        <v>0</v>
      </c>
      <c r="W550" s="105">
        <v>0</v>
      </c>
      <c r="X550" s="105">
        <v>0</v>
      </c>
      <c r="Y550" s="105">
        <v>0</v>
      </c>
      <c r="Z550" s="105">
        <v>0</v>
      </c>
      <c r="AA550" s="105">
        <v>0</v>
      </c>
      <c r="AB550" s="105">
        <v>0</v>
      </c>
      <c r="AC550" s="105">
        <v>0</v>
      </c>
      <c r="AD550" s="105">
        <v>0</v>
      </c>
      <c r="AE550" s="105">
        <v>0</v>
      </c>
      <c r="AF550" s="105">
        <v>0</v>
      </c>
      <c r="AG550" s="105">
        <v>19</v>
      </c>
      <c r="AH550" s="105">
        <v>15</v>
      </c>
      <c r="AI550" s="105">
        <v>34</v>
      </c>
      <c r="AJ550" s="105">
        <v>6</v>
      </c>
      <c r="AK550" s="105">
        <v>8</v>
      </c>
      <c r="AL550" s="105">
        <v>8</v>
      </c>
      <c r="AM550" s="105">
        <v>16</v>
      </c>
      <c r="AN550" s="105">
        <v>0</v>
      </c>
      <c r="AO550" s="105">
        <v>0</v>
      </c>
      <c r="AP550" s="105">
        <v>0</v>
      </c>
      <c r="AQ550" s="105">
        <v>6</v>
      </c>
      <c r="AR550" s="105">
        <v>2</v>
      </c>
      <c r="AS550" s="106">
        <v>8</v>
      </c>
    </row>
    <row r="551" spans="1:45" x14ac:dyDescent="0.25">
      <c r="A551" s="103" t="s">
        <v>162</v>
      </c>
      <c r="B551" s="104" t="s">
        <v>1227</v>
      </c>
      <c r="C551" s="104" t="s">
        <v>1228</v>
      </c>
      <c r="D551" s="104" t="s">
        <v>170</v>
      </c>
      <c r="E551" s="104" t="s">
        <v>171</v>
      </c>
      <c r="F551" s="104" t="s">
        <v>99</v>
      </c>
      <c r="G551" s="104" t="s">
        <v>398</v>
      </c>
      <c r="H551" s="104" t="s">
        <v>399</v>
      </c>
      <c r="I551" s="104" t="s">
        <v>65</v>
      </c>
      <c r="J551" s="105">
        <v>90</v>
      </c>
      <c r="K551" s="105">
        <v>114</v>
      </c>
      <c r="L551" s="105">
        <v>204</v>
      </c>
      <c r="M551" s="105">
        <v>96</v>
      </c>
      <c r="N551" s="105">
        <v>130</v>
      </c>
      <c r="O551" s="105">
        <v>226</v>
      </c>
      <c r="P551" s="105">
        <v>6</v>
      </c>
      <c r="Q551" s="105">
        <v>89</v>
      </c>
      <c r="R551" s="105">
        <v>120</v>
      </c>
      <c r="S551" s="105">
        <v>209</v>
      </c>
      <c r="T551" s="105">
        <v>6</v>
      </c>
      <c r="U551" s="105">
        <v>68</v>
      </c>
      <c r="V551" s="105">
        <v>90</v>
      </c>
      <c r="W551" s="105">
        <v>158</v>
      </c>
      <c r="X551" s="105">
        <v>5</v>
      </c>
      <c r="Y551" s="105">
        <v>0</v>
      </c>
      <c r="Z551" s="105">
        <v>0</v>
      </c>
      <c r="AA551" s="105">
        <v>0</v>
      </c>
      <c r="AB551" s="105">
        <v>0</v>
      </c>
      <c r="AC551" s="105">
        <v>0</v>
      </c>
      <c r="AD551" s="105">
        <v>0</v>
      </c>
      <c r="AE551" s="105">
        <v>0</v>
      </c>
      <c r="AF551" s="105">
        <v>0</v>
      </c>
      <c r="AG551" s="105">
        <v>253</v>
      </c>
      <c r="AH551" s="105">
        <v>340</v>
      </c>
      <c r="AI551" s="105">
        <v>593</v>
      </c>
      <c r="AJ551" s="105">
        <v>17</v>
      </c>
      <c r="AK551" s="105">
        <v>91</v>
      </c>
      <c r="AL551" s="105">
        <v>100</v>
      </c>
      <c r="AM551" s="105">
        <v>191</v>
      </c>
      <c r="AN551" s="105">
        <v>0</v>
      </c>
      <c r="AO551" s="105">
        <v>0</v>
      </c>
      <c r="AP551" s="105">
        <v>0</v>
      </c>
      <c r="AQ551" s="105">
        <v>9</v>
      </c>
      <c r="AR551" s="105">
        <v>9</v>
      </c>
      <c r="AS551" s="106">
        <v>18</v>
      </c>
    </row>
    <row r="552" spans="1:45" x14ac:dyDescent="0.25">
      <c r="A552" s="103" t="s">
        <v>162</v>
      </c>
      <c r="B552" s="104" t="s">
        <v>1229</v>
      </c>
      <c r="C552" s="104" t="s">
        <v>1230</v>
      </c>
      <c r="D552" s="104" t="s">
        <v>165</v>
      </c>
      <c r="E552" s="104" t="s">
        <v>171</v>
      </c>
      <c r="F552" s="104" t="s">
        <v>99</v>
      </c>
      <c r="G552" s="104" t="s">
        <v>398</v>
      </c>
      <c r="H552" s="104" t="s">
        <v>1078</v>
      </c>
      <c r="I552" s="104" t="s">
        <v>65</v>
      </c>
      <c r="J552" s="105">
        <v>8</v>
      </c>
      <c r="K552" s="105">
        <v>6</v>
      </c>
      <c r="L552" s="105">
        <v>14</v>
      </c>
      <c r="M552" s="105">
        <v>8</v>
      </c>
      <c r="N552" s="105">
        <v>6</v>
      </c>
      <c r="O552" s="105">
        <v>14</v>
      </c>
      <c r="P552" s="105">
        <v>2</v>
      </c>
      <c r="Q552" s="105">
        <v>3</v>
      </c>
      <c r="R552" s="105">
        <v>13</v>
      </c>
      <c r="S552" s="105">
        <v>16</v>
      </c>
      <c r="T552" s="105">
        <v>2</v>
      </c>
      <c r="U552" s="105">
        <v>0</v>
      </c>
      <c r="V552" s="105">
        <v>0</v>
      </c>
      <c r="W552" s="105">
        <v>0</v>
      </c>
      <c r="X552" s="105">
        <v>0</v>
      </c>
      <c r="Y552" s="105">
        <v>0</v>
      </c>
      <c r="Z552" s="105">
        <v>0</v>
      </c>
      <c r="AA552" s="105">
        <v>0</v>
      </c>
      <c r="AB552" s="105">
        <v>0</v>
      </c>
      <c r="AC552" s="105">
        <v>0</v>
      </c>
      <c r="AD552" s="105">
        <v>0</v>
      </c>
      <c r="AE552" s="105">
        <v>0</v>
      </c>
      <c r="AF552" s="105">
        <v>0</v>
      </c>
      <c r="AG552" s="105">
        <v>11</v>
      </c>
      <c r="AH552" s="105">
        <v>19</v>
      </c>
      <c r="AI552" s="105">
        <v>30</v>
      </c>
      <c r="AJ552" s="105">
        <v>4</v>
      </c>
      <c r="AK552" s="105">
        <v>5</v>
      </c>
      <c r="AL552" s="105">
        <v>13</v>
      </c>
      <c r="AM552" s="105">
        <v>18</v>
      </c>
      <c r="AN552" s="105">
        <v>0</v>
      </c>
      <c r="AO552" s="105">
        <v>0</v>
      </c>
      <c r="AP552" s="105">
        <v>0</v>
      </c>
      <c r="AQ552" s="105">
        <v>5</v>
      </c>
      <c r="AR552" s="105">
        <v>4</v>
      </c>
      <c r="AS552" s="106">
        <v>9</v>
      </c>
    </row>
    <row r="553" spans="1:45" x14ac:dyDescent="0.25">
      <c r="A553" s="103" t="s">
        <v>181</v>
      </c>
      <c r="B553" s="104" t="s">
        <v>1231</v>
      </c>
      <c r="C553" s="104" t="s">
        <v>1232</v>
      </c>
      <c r="D553" s="104" t="s">
        <v>170</v>
      </c>
      <c r="E553" s="104" t="s">
        <v>171</v>
      </c>
      <c r="F553" s="104" t="s">
        <v>99</v>
      </c>
      <c r="G553" s="104" t="s">
        <v>398</v>
      </c>
      <c r="H553" s="104" t="s">
        <v>399</v>
      </c>
      <c r="I553" s="104" t="s">
        <v>65</v>
      </c>
      <c r="J553" s="105">
        <v>4</v>
      </c>
      <c r="K553" s="105">
        <v>0</v>
      </c>
      <c r="L553" s="105">
        <v>4</v>
      </c>
      <c r="M553" s="105">
        <v>4</v>
      </c>
      <c r="N553" s="105">
        <v>0</v>
      </c>
      <c r="O553" s="105">
        <v>4</v>
      </c>
      <c r="P553" s="105">
        <v>1</v>
      </c>
      <c r="Q553" s="105">
        <v>5</v>
      </c>
      <c r="R553" s="105">
        <v>3</v>
      </c>
      <c r="S553" s="105">
        <v>8</v>
      </c>
      <c r="T553" s="105">
        <v>1</v>
      </c>
      <c r="U553" s="105">
        <v>6</v>
      </c>
      <c r="V553" s="105">
        <v>1</v>
      </c>
      <c r="W553" s="105">
        <v>7</v>
      </c>
      <c r="X553" s="105">
        <v>1</v>
      </c>
      <c r="Y553" s="105">
        <v>0</v>
      </c>
      <c r="Z553" s="105">
        <v>0</v>
      </c>
      <c r="AA553" s="105">
        <v>0</v>
      </c>
      <c r="AB553" s="105">
        <v>0</v>
      </c>
      <c r="AC553" s="105">
        <v>0</v>
      </c>
      <c r="AD553" s="105">
        <v>0</v>
      </c>
      <c r="AE553" s="105">
        <v>0</v>
      </c>
      <c r="AF553" s="105">
        <v>0</v>
      </c>
      <c r="AG553" s="105">
        <v>15</v>
      </c>
      <c r="AH553" s="105">
        <v>4</v>
      </c>
      <c r="AI553" s="105">
        <v>19</v>
      </c>
      <c r="AJ553" s="105">
        <v>3</v>
      </c>
      <c r="AK553" s="105">
        <v>7</v>
      </c>
      <c r="AL553" s="105">
        <v>1</v>
      </c>
      <c r="AM553" s="105">
        <v>8</v>
      </c>
      <c r="AN553" s="105">
        <v>0</v>
      </c>
      <c r="AO553" s="105">
        <v>0</v>
      </c>
      <c r="AP553" s="105">
        <v>0</v>
      </c>
      <c r="AQ553" s="105">
        <v>2</v>
      </c>
      <c r="AR553" s="105">
        <v>7</v>
      </c>
      <c r="AS553" s="106">
        <v>9</v>
      </c>
    </row>
    <row r="554" spans="1:45" x14ac:dyDescent="0.25">
      <c r="A554" s="103" t="s">
        <v>162</v>
      </c>
      <c r="B554" s="104" t="s">
        <v>1233</v>
      </c>
      <c r="C554" s="104" t="s">
        <v>1234</v>
      </c>
      <c r="D554" s="104" t="s">
        <v>165</v>
      </c>
      <c r="E554" s="104" t="s">
        <v>171</v>
      </c>
      <c r="F554" s="104" t="s">
        <v>99</v>
      </c>
      <c r="G554" s="104" t="s">
        <v>398</v>
      </c>
      <c r="H554" s="104" t="s">
        <v>399</v>
      </c>
      <c r="I554" s="104" t="s">
        <v>65</v>
      </c>
      <c r="J554" s="105">
        <v>31</v>
      </c>
      <c r="K554" s="105">
        <v>23</v>
      </c>
      <c r="L554" s="105">
        <v>54</v>
      </c>
      <c r="M554" s="105">
        <v>31</v>
      </c>
      <c r="N554" s="105">
        <v>23</v>
      </c>
      <c r="O554" s="105">
        <v>54</v>
      </c>
      <c r="P554" s="105">
        <v>2</v>
      </c>
      <c r="Q554" s="105">
        <v>19</v>
      </c>
      <c r="R554" s="105">
        <v>22</v>
      </c>
      <c r="S554" s="105">
        <v>41</v>
      </c>
      <c r="T554" s="105">
        <v>2</v>
      </c>
      <c r="U554" s="105">
        <v>20</v>
      </c>
      <c r="V554" s="105">
        <v>25</v>
      </c>
      <c r="W554" s="105">
        <v>45</v>
      </c>
      <c r="X554" s="105">
        <v>2</v>
      </c>
      <c r="Y554" s="105">
        <v>0</v>
      </c>
      <c r="Z554" s="105">
        <v>0</v>
      </c>
      <c r="AA554" s="105">
        <v>0</v>
      </c>
      <c r="AB554" s="105">
        <v>0</v>
      </c>
      <c r="AC554" s="105">
        <v>0</v>
      </c>
      <c r="AD554" s="105">
        <v>0</v>
      </c>
      <c r="AE554" s="105">
        <v>0</v>
      </c>
      <c r="AF554" s="105">
        <v>0</v>
      </c>
      <c r="AG554" s="105">
        <v>70</v>
      </c>
      <c r="AH554" s="105">
        <v>70</v>
      </c>
      <c r="AI554" s="105">
        <v>140</v>
      </c>
      <c r="AJ554" s="105">
        <v>6</v>
      </c>
      <c r="AK554" s="105">
        <v>18</v>
      </c>
      <c r="AL554" s="105">
        <v>13</v>
      </c>
      <c r="AM554" s="105">
        <v>31</v>
      </c>
      <c r="AN554" s="105">
        <v>0</v>
      </c>
      <c r="AO554" s="105">
        <v>0</v>
      </c>
      <c r="AP554" s="105">
        <v>0</v>
      </c>
      <c r="AQ554" s="105">
        <v>4</v>
      </c>
      <c r="AR554" s="105">
        <v>6</v>
      </c>
      <c r="AS554" s="106">
        <v>10</v>
      </c>
    </row>
    <row r="555" spans="1:45" x14ac:dyDescent="0.25">
      <c r="A555" s="103" t="s">
        <v>162</v>
      </c>
      <c r="B555" s="104" t="s">
        <v>1235</v>
      </c>
      <c r="C555" s="104" t="s">
        <v>1236</v>
      </c>
      <c r="D555" s="104" t="s">
        <v>170</v>
      </c>
      <c r="E555" s="104" t="s">
        <v>171</v>
      </c>
      <c r="F555" s="104" t="s">
        <v>99</v>
      </c>
      <c r="G555" s="104" t="s">
        <v>398</v>
      </c>
      <c r="H555" s="104" t="s">
        <v>399</v>
      </c>
      <c r="I555" s="104" t="s">
        <v>65</v>
      </c>
      <c r="J555" s="105">
        <v>17</v>
      </c>
      <c r="K555" s="105">
        <v>22</v>
      </c>
      <c r="L555" s="105">
        <v>39</v>
      </c>
      <c r="M555" s="105">
        <v>17</v>
      </c>
      <c r="N555" s="105">
        <v>22</v>
      </c>
      <c r="O555" s="105">
        <v>39</v>
      </c>
      <c r="P555" s="105">
        <v>1</v>
      </c>
      <c r="Q555" s="105">
        <v>12</v>
      </c>
      <c r="R555" s="105">
        <v>10</v>
      </c>
      <c r="S555" s="105">
        <v>22</v>
      </c>
      <c r="T555" s="105">
        <v>1</v>
      </c>
      <c r="U555" s="105">
        <v>7</v>
      </c>
      <c r="V555" s="105">
        <v>3</v>
      </c>
      <c r="W555" s="105">
        <v>10</v>
      </c>
      <c r="X555" s="105">
        <v>1</v>
      </c>
      <c r="Y555" s="105">
        <v>0</v>
      </c>
      <c r="Z555" s="105">
        <v>0</v>
      </c>
      <c r="AA555" s="105">
        <v>0</v>
      </c>
      <c r="AB555" s="105">
        <v>0</v>
      </c>
      <c r="AC555" s="105">
        <v>0</v>
      </c>
      <c r="AD555" s="105">
        <v>0</v>
      </c>
      <c r="AE555" s="105">
        <v>0</v>
      </c>
      <c r="AF555" s="105">
        <v>0</v>
      </c>
      <c r="AG555" s="105">
        <v>36</v>
      </c>
      <c r="AH555" s="105">
        <v>35</v>
      </c>
      <c r="AI555" s="105">
        <v>71</v>
      </c>
      <c r="AJ555" s="105">
        <v>3</v>
      </c>
      <c r="AK555" s="105">
        <v>18</v>
      </c>
      <c r="AL555" s="105">
        <v>12</v>
      </c>
      <c r="AM555" s="105">
        <v>30</v>
      </c>
      <c r="AN555" s="105">
        <v>0</v>
      </c>
      <c r="AO555" s="105">
        <v>0</v>
      </c>
      <c r="AP555" s="105">
        <v>0</v>
      </c>
      <c r="AQ555" s="105">
        <v>4</v>
      </c>
      <c r="AR555" s="105">
        <v>7</v>
      </c>
      <c r="AS555" s="106">
        <v>11</v>
      </c>
    </row>
    <row r="556" spans="1:45" x14ac:dyDescent="0.25">
      <c r="A556" s="103" t="s">
        <v>162</v>
      </c>
      <c r="B556" s="104" t="s">
        <v>1237</v>
      </c>
      <c r="C556" s="104" t="s">
        <v>1238</v>
      </c>
      <c r="D556" s="104" t="s">
        <v>170</v>
      </c>
      <c r="E556" s="104" t="s">
        <v>171</v>
      </c>
      <c r="F556" s="104" t="s">
        <v>99</v>
      </c>
      <c r="G556" s="104" t="s">
        <v>398</v>
      </c>
      <c r="H556" s="104" t="s">
        <v>399</v>
      </c>
      <c r="I556" s="104" t="s">
        <v>65</v>
      </c>
      <c r="J556" s="105">
        <v>60</v>
      </c>
      <c r="K556" s="105">
        <v>109</v>
      </c>
      <c r="L556" s="105">
        <v>169</v>
      </c>
      <c r="M556" s="105">
        <v>60</v>
      </c>
      <c r="N556" s="105">
        <v>109</v>
      </c>
      <c r="O556" s="105">
        <v>169</v>
      </c>
      <c r="P556" s="105">
        <v>5</v>
      </c>
      <c r="Q556" s="105">
        <v>52</v>
      </c>
      <c r="R556" s="105">
        <v>71</v>
      </c>
      <c r="S556" s="105">
        <v>123</v>
      </c>
      <c r="T556" s="105">
        <v>3</v>
      </c>
      <c r="U556" s="105">
        <v>46</v>
      </c>
      <c r="V556" s="105">
        <v>63</v>
      </c>
      <c r="W556" s="105">
        <v>109</v>
      </c>
      <c r="X556" s="105">
        <v>3</v>
      </c>
      <c r="Y556" s="105">
        <v>0</v>
      </c>
      <c r="Z556" s="105">
        <v>0</v>
      </c>
      <c r="AA556" s="105">
        <v>0</v>
      </c>
      <c r="AB556" s="105">
        <v>0</v>
      </c>
      <c r="AC556" s="105">
        <v>0</v>
      </c>
      <c r="AD556" s="105">
        <v>0</v>
      </c>
      <c r="AE556" s="105">
        <v>0</v>
      </c>
      <c r="AF556" s="105">
        <v>0</v>
      </c>
      <c r="AG556" s="105">
        <v>158</v>
      </c>
      <c r="AH556" s="105">
        <v>243</v>
      </c>
      <c r="AI556" s="105">
        <v>401</v>
      </c>
      <c r="AJ556" s="105">
        <v>11</v>
      </c>
      <c r="AK556" s="105">
        <v>41</v>
      </c>
      <c r="AL556" s="105">
        <v>57</v>
      </c>
      <c r="AM556" s="105">
        <v>98</v>
      </c>
      <c r="AN556" s="105">
        <v>0</v>
      </c>
      <c r="AO556" s="105">
        <v>0</v>
      </c>
      <c r="AP556" s="105">
        <v>0</v>
      </c>
      <c r="AQ556" s="105">
        <v>18</v>
      </c>
      <c r="AR556" s="105">
        <v>8</v>
      </c>
      <c r="AS556" s="106">
        <v>26</v>
      </c>
    </row>
    <row r="557" spans="1:45" x14ac:dyDescent="0.25">
      <c r="A557" s="103" t="s">
        <v>190</v>
      </c>
      <c r="B557" s="104" t="s">
        <v>1239</v>
      </c>
      <c r="C557" s="104" t="s">
        <v>1240</v>
      </c>
      <c r="D557" s="104" t="s">
        <v>165</v>
      </c>
      <c r="E557" s="104" t="s">
        <v>171</v>
      </c>
      <c r="F557" s="104" t="s">
        <v>99</v>
      </c>
      <c r="G557" s="104" t="s">
        <v>398</v>
      </c>
      <c r="H557" s="104" t="s">
        <v>1078</v>
      </c>
      <c r="I557" s="104" t="s">
        <v>65</v>
      </c>
      <c r="J557" s="105">
        <v>3</v>
      </c>
      <c r="K557" s="105">
        <v>6</v>
      </c>
      <c r="L557" s="105">
        <v>9</v>
      </c>
      <c r="M557" s="105">
        <v>13</v>
      </c>
      <c r="N557" s="105">
        <v>15</v>
      </c>
      <c r="O557" s="105">
        <v>28</v>
      </c>
      <c r="P557" s="105">
        <v>3</v>
      </c>
      <c r="Q557" s="105">
        <v>16</v>
      </c>
      <c r="R557" s="105">
        <v>14</v>
      </c>
      <c r="S557" s="105">
        <v>30</v>
      </c>
      <c r="T557" s="105">
        <v>3</v>
      </c>
      <c r="U557" s="105">
        <v>0</v>
      </c>
      <c r="V557" s="105">
        <v>0</v>
      </c>
      <c r="W557" s="105">
        <v>0</v>
      </c>
      <c r="X557" s="105">
        <v>0</v>
      </c>
      <c r="Y557" s="105">
        <v>0</v>
      </c>
      <c r="Z557" s="105">
        <v>0</v>
      </c>
      <c r="AA557" s="105">
        <v>0</v>
      </c>
      <c r="AB557" s="105">
        <v>0</v>
      </c>
      <c r="AC557" s="105">
        <v>0</v>
      </c>
      <c r="AD557" s="105">
        <v>0</v>
      </c>
      <c r="AE557" s="105">
        <v>0</v>
      </c>
      <c r="AF557" s="105">
        <v>0</v>
      </c>
      <c r="AG557" s="105">
        <v>29</v>
      </c>
      <c r="AH557" s="105">
        <v>29</v>
      </c>
      <c r="AI557" s="105">
        <v>58</v>
      </c>
      <c r="AJ557" s="105">
        <v>6</v>
      </c>
      <c r="AK557" s="105">
        <v>10</v>
      </c>
      <c r="AL557" s="105">
        <v>6</v>
      </c>
      <c r="AM557" s="105">
        <v>16</v>
      </c>
      <c r="AN557" s="105">
        <v>0</v>
      </c>
      <c r="AO557" s="105">
        <v>0</v>
      </c>
      <c r="AP557" s="105">
        <v>0</v>
      </c>
      <c r="AQ557" s="105">
        <v>2</v>
      </c>
      <c r="AR557" s="105">
        <v>2</v>
      </c>
      <c r="AS557" s="106">
        <v>4</v>
      </c>
    </row>
    <row r="558" spans="1:45" x14ac:dyDescent="0.25">
      <c r="A558" s="103" t="s">
        <v>181</v>
      </c>
      <c r="B558" s="104" t="s">
        <v>1241</v>
      </c>
      <c r="C558" s="104" t="s">
        <v>1226</v>
      </c>
      <c r="D558" s="104" t="s">
        <v>170</v>
      </c>
      <c r="E558" s="104" t="s">
        <v>171</v>
      </c>
      <c r="F558" s="104" t="s">
        <v>99</v>
      </c>
      <c r="G558" s="104" t="s">
        <v>398</v>
      </c>
      <c r="H558" s="104" t="s">
        <v>399</v>
      </c>
      <c r="I558" s="104" t="s">
        <v>65</v>
      </c>
      <c r="J558" s="105">
        <v>9</v>
      </c>
      <c r="K558" s="105">
        <v>8</v>
      </c>
      <c r="L558" s="105">
        <v>17</v>
      </c>
      <c r="M558" s="105">
        <v>13</v>
      </c>
      <c r="N558" s="105">
        <v>9</v>
      </c>
      <c r="O558" s="105">
        <v>22</v>
      </c>
      <c r="P558" s="105">
        <v>2</v>
      </c>
      <c r="Q558" s="105">
        <v>7</v>
      </c>
      <c r="R558" s="105">
        <v>7</v>
      </c>
      <c r="S558" s="105">
        <v>14</v>
      </c>
      <c r="T558" s="105">
        <v>2</v>
      </c>
      <c r="U558" s="105">
        <v>9</v>
      </c>
      <c r="V558" s="105">
        <v>4</v>
      </c>
      <c r="W558" s="105">
        <v>13</v>
      </c>
      <c r="X558" s="105">
        <v>2</v>
      </c>
      <c r="Y558" s="105">
        <v>0</v>
      </c>
      <c r="Z558" s="105">
        <v>0</v>
      </c>
      <c r="AA558" s="105">
        <v>0</v>
      </c>
      <c r="AB558" s="105">
        <v>0</v>
      </c>
      <c r="AC558" s="105">
        <v>0</v>
      </c>
      <c r="AD558" s="105">
        <v>0</v>
      </c>
      <c r="AE558" s="105">
        <v>0</v>
      </c>
      <c r="AF558" s="105">
        <v>0</v>
      </c>
      <c r="AG558" s="105">
        <v>29</v>
      </c>
      <c r="AH558" s="105">
        <v>20</v>
      </c>
      <c r="AI558" s="105">
        <v>49</v>
      </c>
      <c r="AJ558" s="105">
        <v>6</v>
      </c>
      <c r="AK558" s="105">
        <v>17</v>
      </c>
      <c r="AL558" s="105">
        <v>7</v>
      </c>
      <c r="AM558" s="105">
        <v>24</v>
      </c>
      <c r="AN558" s="105">
        <v>0</v>
      </c>
      <c r="AO558" s="105">
        <v>0</v>
      </c>
      <c r="AP558" s="105">
        <v>0</v>
      </c>
      <c r="AQ558" s="105">
        <v>6</v>
      </c>
      <c r="AR558" s="105">
        <v>2</v>
      </c>
      <c r="AS558" s="106">
        <v>8</v>
      </c>
    </row>
    <row r="559" spans="1:45" x14ac:dyDescent="0.25">
      <c r="A559" s="103" t="s">
        <v>181</v>
      </c>
      <c r="B559" s="104" t="s">
        <v>1242</v>
      </c>
      <c r="C559" s="104" t="s">
        <v>1243</v>
      </c>
      <c r="D559" s="104" t="s">
        <v>170</v>
      </c>
      <c r="E559" s="104" t="s">
        <v>171</v>
      </c>
      <c r="F559" s="104" t="s">
        <v>99</v>
      </c>
      <c r="G559" s="104" t="s">
        <v>398</v>
      </c>
      <c r="H559" s="104" t="s">
        <v>399</v>
      </c>
      <c r="I559" s="104" t="s">
        <v>65</v>
      </c>
      <c r="J559" s="105">
        <v>13</v>
      </c>
      <c r="K559" s="105">
        <v>8</v>
      </c>
      <c r="L559" s="105">
        <v>21</v>
      </c>
      <c r="M559" s="105">
        <v>13</v>
      </c>
      <c r="N559" s="105">
        <v>8</v>
      </c>
      <c r="O559" s="105">
        <v>21</v>
      </c>
      <c r="P559" s="105">
        <v>2</v>
      </c>
      <c r="Q559" s="105">
        <v>12</v>
      </c>
      <c r="R559" s="105">
        <v>16</v>
      </c>
      <c r="S559" s="105">
        <v>28</v>
      </c>
      <c r="T559" s="105">
        <v>2</v>
      </c>
      <c r="U559" s="105">
        <v>11</v>
      </c>
      <c r="V559" s="105">
        <v>7</v>
      </c>
      <c r="W559" s="105">
        <v>18</v>
      </c>
      <c r="X559" s="105">
        <v>2</v>
      </c>
      <c r="Y559" s="105">
        <v>0</v>
      </c>
      <c r="Z559" s="105">
        <v>0</v>
      </c>
      <c r="AA559" s="105">
        <v>0</v>
      </c>
      <c r="AB559" s="105">
        <v>0</v>
      </c>
      <c r="AC559" s="105">
        <v>0</v>
      </c>
      <c r="AD559" s="105">
        <v>0</v>
      </c>
      <c r="AE559" s="105">
        <v>0</v>
      </c>
      <c r="AF559" s="105">
        <v>0</v>
      </c>
      <c r="AG559" s="105">
        <v>36</v>
      </c>
      <c r="AH559" s="105">
        <v>31</v>
      </c>
      <c r="AI559" s="105">
        <v>67</v>
      </c>
      <c r="AJ559" s="105">
        <v>6</v>
      </c>
      <c r="AK559" s="105">
        <v>10</v>
      </c>
      <c r="AL559" s="105">
        <v>6</v>
      </c>
      <c r="AM559" s="105">
        <v>16</v>
      </c>
      <c r="AN559" s="105">
        <v>0</v>
      </c>
      <c r="AO559" s="105">
        <v>0</v>
      </c>
      <c r="AP559" s="105">
        <v>0</v>
      </c>
      <c r="AQ559" s="105">
        <v>3</v>
      </c>
      <c r="AR559" s="105">
        <v>8</v>
      </c>
      <c r="AS559" s="106">
        <v>11</v>
      </c>
    </row>
    <row r="560" spans="1:45" x14ac:dyDescent="0.25">
      <c r="A560" s="103" t="s">
        <v>187</v>
      </c>
      <c r="B560" s="104" t="s">
        <v>1244</v>
      </c>
      <c r="C560" s="104" t="s">
        <v>1088</v>
      </c>
      <c r="D560" s="104" t="s">
        <v>170</v>
      </c>
      <c r="E560" s="104" t="s">
        <v>176</v>
      </c>
      <c r="F560" s="104" t="s">
        <v>99</v>
      </c>
      <c r="G560" s="104" t="s">
        <v>398</v>
      </c>
      <c r="H560" s="104" t="s">
        <v>1078</v>
      </c>
      <c r="I560" s="104" t="s">
        <v>65</v>
      </c>
      <c r="J560" s="105">
        <v>5</v>
      </c>
      <c r="K560" s="105">
        <v>6</v>
      </c>
      <c r="L560" s="105">
        <v>11</v>
      </c>
      <c r="M560" s="105">
        <v>5</v>
      </c>
      <c r="N560" s="105">
        <v>6</v>
      </c>
      <c r="O560" s="105">
        <v>11</v>
      </c>
      <c r="P560" s="105">
        <v>1</v>
      </c>
      <c r="Q560" s="105">
        <v>3</v>
      </c>
      <c r="R560" s="105">
        <v>5</v>
      </c>
      <c r="S560" s="105">
        <v>8</v>
      </c>
      <c r="T560" s="105">
        <v>1</v>
      </c>
      <c r="U560" s="105">
        <v>0</v>
      </c>
      <c r="V560" s="105">
        <v>0</v>
      </c>
      <c r="W560" s="105">
        <v>0</v>
      </c>
      <c r="X560" s="105">
        <v>0</v>
      </c>
      <c r="Y560" s="105">
        <v>0</v>
      </c>
      <c r="Z560" s="105">
        <v>0</v>
      </c>
      <c r="AA560" s="105">
        <v>0</v>
      </c>
      <c r="AB560" s="105">
        <v>0</v>
      </c>
      <c r="AC560" s="105">
        <v>0</v>
      </c>
      <c r="AD560" s="105">
        <v>0</v>
      </c>
      <c r="AE560" s="105">
        <v>0</v>
      </c>
      <c r="AF560" s="105">
        <v>0</v>
      </c>
      <c r="AG560" s="105">
        <v>8</v>
      </c>
      <c r="AH560" s="105">
        <v>11</v>
      </c>
      <c r="AI560" s="105">
        <v>19</v>
      </c>
      <c r="AJ560" s="105">
        <v>2</v>
      </c>
      <c r="AK560" s="105">
        <v>7</v>
      </c>
      <c r="AL560" s="105">
        <v>3</v>
      </c>
      <c r="AM560" s="105">
        <v>10</v>
      </c>
      <c r="AN560" s="105">
        <v>0</v>
      </c>
      <c r="AO560" s="105">
        <v>0</v>
      </c>
      <c r="AP560" s="105">
        <v>0</v>
      </c>
      <c r="AQ560" s="105">
        <v>2</v>
      </c>
      <c r="AR560" s="105">
        <v>3</v>
      </c>
      <c r="AS560" s="106">
        <v>5</v>
      </c>
    </row>
    <row r="561" spans="1:45" x14ac:dyDescent="0.25">
      <c r="A561" s="103" t="s">
        <v>162</v>
      </c>
      <c r="B561" s="104" t="s">
        <v>1245</v>
      </c>
      <c r="C561" s="104" t="s">
        <v>1246</v>
      </c>
      <c r="D561" s="104" t="s">
        <v>170</v>
      </c>
      <c r="E561" s="104" t="s">
        <v>171</v>
      </c>
      <c r="F561" s="104" t="s">
        <v>99</v>
      </c>
      <c r="G561" s="104" t="s">
        <v>398</v>
      </c>
      <c r="H561" s="104" t="s">
        <v>399</v>
      </c>
      <c r="I561" s="104" t="s">
        <v>65</v>
      </c>
      <c r="J561" s="105">
        <v>10</v>
      </c>
      <c r="K561" s="105">
        <v>13</v>
      </c>
      <c r="L561" s="105">
        <v>23</v>
      </c>
      <c r="M561" s="105">
        <v>10</v>
      </c>
      <c r="N561" s="105">
        <v>13</v>
      </c>
      <c r="O561" s="105">
        <v>23</v>
      </c>
      <c r="P561" s="105">
        <v>1</v>
      </c>
      <c r="Q561" s="105">
        <v>0</v>
      </c>
      <c r="R561" s="105">
        <v>0</v>
      </c>
      <c r="S561" s="105">
        <v>0</v>
      </c>
      <c r="T561" s="105">
        <v>0</v>
      </c>
      <c r="U561" s="105">
        <v>0</v>
      </c>
      <c r="V561" s="105">
        <v>0</v>
      </c>
      <c r="W561" s="105">
        <v>0</v>
      </c>
      <c r="X561" s="105">
        <v>0</v>
      </c>
      <c r="Y561" s="105">
        <v>0</v>
      </c>
      <c r="Z561" s="105">
        <v>0</v>
      </c>
      <c r="AA561" s="105">
        <v>0</v>
      </c>
      <c r="AB561" s="105">
        <v>0</v>
      </c>
      <c r="AC561" s="105">
        <v>0</v>
      </c>
      <c r="AD561" s="105">
        <v>0</v>
      </c>
      <c r="AE561" s="105">
        <v>0</v>
      </c>
      <c r="AF561" s="105">
        <v>0</v>
      </c>
      <c r="AG561" s="105">
        <v>10</v>
      </c>
      <c r="AH561" s="105">
        <v>13</v>
      </c>
      <c r="AI561" s="105">
        <v>23</v>
      </c>
      <c r="AJ561" s="105">
        <v>1</v>
      </c>
      <c r="AK561" s="105">
        <v>8</v>
      </c>
      <c r="AL561" s="105">
        <v>14</v>
      </c>
      <c r="AM561" s="105">
        <v>22</v>
      </c>
      <c r="AN561" s="105">
        <v>0</v>
      </c>
      <c r="AO561" s="105">
        <v>0</v>
      </c>
      <c r="AP561" s="105">
        <v>0</v>
      </c>
      <c r="AQ561" s="105">
        <v>3</v>
      </c>
      <c r="AR561" s="105">
        <v>4</v>
      </c>
      <c r="AS561" s="106">
        <v>7</v>
      </c>
    </row>
    <row r="562" spans="1:45" x14ac:dyDescent="0.25">
      <c r="A562" s="103" t="s">
        <v>162</v>
      </c>
      <c r="B562" s="104" t="s">
        <v>1247</v>
      </c>
      <c r="C562" s="104" t="s">
        <v>1248</v>
      </c>
      <c r="D562" s="104" t="s">
        <v>165</v>
      </c>
      <c r="E562" s="104" t="s">
        <v>171</v>
      </c>
      <c r="F562" s="104" t="s">
        <v>99</v>
      </c>
      <c r="G562" s="104" t="s">
        <v>398</v>
      </c>
      <c r="H562" s="104" t="s">
        <v>1078</v>
      </c>
      <c r="I562" s="104" t="s">
        <v>65</v>
      </c>
      <c r="J562" s="105">
        <v>3</v>
      </c>
      <c r="K562" s="105">
        <v>6</v>
      </c>
      <c r="L562" s="105">
        <v>9</v>
      </c>
      <c r="M562" s="105">
        <v>3</v>
      </c>
      <c r="N562" s="105">
        <v>6</v>
      </c>
      <c r="O562" s="105">
        <v>9</v>
      </c>
      <c r="P562" s="105">
        <v>1</v>
      </c>
      <c r="Q562" s="105">
        <v>0</v>
      </c>
      <c r="R562" s="105">
        <v>0</v>
      </c>
      <c r="S562" s="105">
        <v>0</v>
      </c>
      <c r="T562" s="105">
        <v>0</v>
      </c>
      <c r="U562" s="105">
        <v>0</v>
      </c>
      <c r="V562" s="105">
        <v>0</v>
      </c>
      <c r="W562" s="105">
        <v>0</v>
      </c>
      <c r="X562" s="105">
        <v>0</v>
      </c>
      <c r="Y562" s="105">
        <v>0</v>
      </c>
      <c r="Z562" s="105">
        <v>0</v>
      </c>
      <c r="AA562" s="105">
        <v>0</v>
      </c>
      <c r="AB562" s="105">
        <v>0</v>
      </c>
      <c r="AC562" s="105">
        <v>0</v>
      </c>
      <c r="AD562" s="105">
        <v>0</v>
      </c>
      <c r="AE562" s="105">
        <v>0</v>
      </c>
      <c r="AF562" s="105">
        <v>0</v>
      </c>
      <c r="AG562" s="105">
        <v>3</v>
      </c>
      <c r="AH562" s="105">
        <v>6</v>
      </c>
      <c r="AI562" s="105">
        <v>9</v>
      </c>
      <c r="AJ562" s="105">
        <v>1</v>
      </c>
      <c r="AK562" s="105">
        <v>12</v>
      </c>
      <c r="AL562" s="105">
        <v>13</v>
      </c>
      <c r="AM562" s="105">
        <v>25</v>
      </c>
      <c r="AN562" s="105">
        <v>0</v>
      </c>
      <c r="AO562" s="105">
        <v>0</v>
      </c>
      <c r="AP562" s="105">
        <v>0</v>
      </c>
      <c r="AQ562" s="105">
        <v>5</v>
      </c>
      <c r="AR562" s="105">
        <v>1</v>
      </c>
      <c r="AS562" s="106">
        <v>6</v>
      </c>
    </row>
    <row r="563" spans="1:45" x14ac:dyDescent="0.25">
      <c r="A563" s="103" t="s">
        <v>162</v>
      </c>
      <c r="B563" s="104" t="s">
        <v>1249</v>
      </c>
      <c r="C563" s="104" t="s">
        <v>1250</v>
      </c>
      <c r="D563" s="104" t="s">
        <v>170</v>
      </c>
      <c r="E563" s="104" t="s">
        <v>171</v>
      </c>
      <c r="F563" s="104" t="s">
        <v>99</v>
      </c>
      <c r="G563" s="104" t="s">
        <v>398</v>
      </c>
      <c r="H563" s="104" t="s">
        <v>399</v>
      </c>
      <c r="I563" s="104" t="s">
        <v>65</v>
      </c>
      <c r="J563" s="105">
        <v>9</v>
      </c>
      <c r="K563" s="105">
        <v>11</v>
      </c>
      <c r="L563" s="105">
        <v>20</v>
      </c>
      <c r="M563" s="105">
        <v>9</v>
      </c>
      <c r="N563" s="105">
        <v>11</v>
      </c>
      <c r="O563" s="105">
        <v>20</v>
      </c>
      <c r="P563" s="105">
        <v>1</v>
      </c>
      <c r="Q563" s="105">
        <v>10</v>
      </c>
      <c r="R563" s="105">
        <v>4</v>
      </c>
      <c r="S563" s="105">
        <v>14</v>
      </c>
      <c r="T563" s="105">
        <v>1</v>
      </c>
      <c r="U563" s="105">
        <v>4</v>
      </c>
      <c r="V563" s="105">
        <v>7</v>
      </c>
      <c r="W563" s="105">
        <v>11</v>
      </c>
      <c r="X563" s="105">
        <v>1</v>
      </c>
      <c r="Y563" s="105">
        <v>0</v>
      </c>
      <c r="Z563" s="105">
        <v>0</v>
      </c>
      <c r="AA563" s="105">
        <v>0</v>
      </c>
      <c r="AB563" s="105">
        <v>0</v>
      </c>
      <c r="AC563" s="105">
        <v>0</v>
      </c>
      <c r="AD563" s="105">
        <v>0</v>
      </c>
      <c r="AE563" s="105">
        <v>0</v>
      </c>
      <c r="AF563" s="105">
        <v>0</v>
      </c>
      <c r="AG563" s="105">
        <v>23</v>
      </c>
      <c r="AH563" s="105">
        <v>22</v>
      </c>
      <c r="AI563" s="105">
        <v>45</v>
      </c>
      <c r="AJ563" s="105">
        <v>3</v>
      </c>
      <c r="AK563" s="105">
        <v>22</v>
      </c>
      <c r="AL563" s="105">
        <v>24</v>
      </c>
      <c r="AM563" s="105">
        <v>46</v>
      </c>
      <c r="AN563" s="105">
        <v>0</v>
      </c>
      <c r="AO563" s="105">
        <v>0</v>
      </c>
      <c r="AP563" s="105">
        <v>0</v>
      </c>
      <c r="AQ563" s="105">
        <v>6</v>
      </c>
      <c r="AR563" s="105">
        <v>3</v>
      </c>
      <c r="AS563" s="106">
        <v>9</v>
      </c>
    </row>
    <row r="564" spans="1:45" x14ac:dyDescent="0.25">
      <c r="A564" s="103" t="s">
        <v>190</v>
      </c>
      <c r="B564" s="104" t="s">
        <v>1251</v>
      </c>
      <c r="C564" s="104" t="s">
        <v>1172</v>
      </c>
      <c r="D564" s="104" t="s">
        <v>170</v>
      </c>
      <c r="E564" s="104" t="s">
        <v>171</v>
      </c>
      <c r="F564" s="104" t="s">
        <v>99</v>
      </c>
      <c r="G564" s="104" t="s">
        <v>398</v>
      </c>
      <c r="H564" s="104" t="s">
        <v>399</v>
      </c>
      <c r="I564" s="104" t="s">
        <v>65</v>
      </c>
      <c r="J564" s="105">
        <v>4</v>
      </c>
      <c r="K564" s="105">
        <v>6</v>
      </c>
      <c r="L564" s="105">
        <v>10</v>
      </c>
      <c r="M564" s="105">
        <v>4</v>
      </c>
      <c r="N564" s="105">
        <v>6</v>
      </c>
      <c r="O564" s="105">
        <v>10</v>
      </c>
      <c r="P564" s="105">
        <v>2</v>
      </c>
      <c r="Q564" s="105">
        <v>10</v>
      </c>
      <c r="R564" s="105">
        <v>6</v>
      </c>
      <c r="S564" s="105">
        <v>16</v>
      </c>
      <c r="T564" s="105">
        <v>2</v>
      </c>
      <c r="U564" s="105">
        <v>6</v>
      </c>
      <c r="V564" s="105">
        <v>3</v>
      </c>
      <c r="W564" s="105">
        <v>9</v>
      </c>
      <c r="X564" s="105">
        <v>2</v>
      </c>
      <c r="Y564" s="105">
        <v>0</v>
      </c>
      <c r="Z564" s="105">
        <v>0</v>
      </c>
      <c r="AA564" s="105">
        <v>0</v>
      </c>
      <c r="AB564" s="105">
        <v>0</v>
      </c>
      <c r="AC564" s="105">
        <v>0</v>
      </c>
      <c r="AD564" s="105">
        <v>0</v>
      </c>
      <c r="AE564" s="105">
        <v>0</v>
      </c>
      <c r="AF564" s="105">
        <v>0</v>
      </c>
      <c r="AG564" s="105">
        <v>20</v>
      </c>
      <c r="AH564" s="105">
        <v>15</v>
      </c>
      <c r="AI564" s="105">
        <v>35</v>
      </c>
      <c r="AJ564" s="105">
        <v>6</v>
      </c>
      <c r="AK564" s="105">
        <v>23</v>
      </c>
      <c r="AL564" s="105">
        <v>8</v>
      </c>
      <c r="AM564" s="105">
        <v>31</v>
      </c>
      <c r="AN564" s="105">
        <v>0</v>
      </c>
      <c r="AO564" s="105">
        <v>0</v>
      </c>
      <c r="AP564" s="105">
        <v>0</v>
      </c>
      <c r="AQ564" s="105">
        <v>6</v>
      </c>
      <c r="AR564" s="105">
        <v>6</v>
      </c>
      <c r="AS564" s="106">
        <v>12</v>
      </c>
    </row>
    <row r="565" spans="1:45" x14ac:dyDescent="0.25">
      <c r="A565" s="103" t="s">
        <v>181</v>
      </c>
      <c r="B565" s="104" t="s">
        <v>1252</v>
      </c>
      <c r="C565" s="104" t="s">
        <v>1253</v>
      </c>
      <c r="D565" s="104" t="s">
        <v>170</v>
      </c>
      <c r="E565" s="104" t="s">
        <v>171</v>
      </c>
      <c r="F565" s="104" t="s">
        <v>99</v>
      </c>
      <c r="G565" s="104" t="s">
        <v>398</v>
      </c>
      <c r="H565" s="104" t="s">
        <v>399</v>
      </c>
      <c r="I565" s="104" t="s">
        <v>65</v>
      </c>
      <c r="J565" s="105">
        <v>4</v>
      </c>
      <c r="K565" s="105">
        <v>4</v>
      </c>
      <c r="L565" s="105">
        <v>8</v>
      </c>
      <c r="M565" s="105">
        <v>4</v>
      </c>
      <c r="N565" s="105">
        <v>4</v>
      </c>
      <c r="O565" s="105">
        <v>8</v>
      </c>
      <c r="P565" s="105">
        <v>1</v>
      </c>
      <c r="Q565" s="105">
        <v>2</v>
      </c>
      <c r="R565" s="105">
        <v>3</v>
      </c>
      <c r="S565" s="105">
        <v>5</v>
      </c>
      <c r="T565" s="105">
        <v>1</v>
      </c>
      <c r="U565" s="105">
        <v>10</v>
      </c>
      <c r="V565" s="105">
        <v>2</v>
      </c>
      <c r="W565" s="105">
        <v>12</v>
      </c>
      <c r="X565" s="105">
        <v>1</v>
      </c>
      <c r="Y565" s="105">
        <v>0</v>
      </c>
      <c r="Z565" s="105">
        <v>0</v>
      </c>
      <c r="AA565" s="105">
        <v>0</v>
      </c>
      <c r="AB565" s="105">
        <v>0</v>
      </c>
      <c r="AC565" s="105">
        <v>0</v>
      </c>
      <c r="AD565" s="105">
        <v>0</v>
      </c>
      <c r="AE565" s="105">
        <v>0</v>
      </c>
      <c r="AF565" s="105">
        <v>0</v>
      </c>
      <c r="AG565" s="105">
        <v>16</v>
      </c>
      <c r="AH565" s="105">
        <v>9</v>
      </c>
      <c r="AI565" s="105">
        <v>25</v>
      </c>
      <c r="AJ565" s="105">
        <v>3</v>
      </c>
      <c r="AK565" s="105">
        <v>0</v>
      </c>
      <c r="AL565" s="105">
        <v>0</v>
      </c>
      <c r="AM565" s="105">
        <v>0</v>
      </c>
      <c r="AN565" s="105">
        <v>0</v>
      </c>
      <c r="AO565" s="105">
        <v>0</v>
      </c>
      <c r="AP565" s="105">
        <v>0</v>
      </c>
      <c r="AQ565" s="105">
        <v>3</v>
      </c>
      <c r="AR565" s="105">
        <v>3</v>
      </c>
      <c r="AS565" s="106">
        <v>6</v>
      </c>
    </row>
    <row r="566" spans="1:45" x14ac:dyDescent="0.25">
      <c r="A566" s="103" t="s">
        <v>162</v>
      </c>
      <c r="B566" s="104" t="s">
        <v>1254</v>
      </c>
      <c r="C566" s="104" t="s">
        <v>1255</v>
      </c>
      <c r="D566" s="104" t="s">
        <v>170</v>
      </c>
      <c r="E566" s="104" t="s">
        <v>171</v>
      </c>
      <c r="F566" s="104" t="s">
        <v>99</v>
      </c>
      <c r="G566" s="104" t="s">
        <v>398</v>
      </c>
      <c r="H566" s="104" t="s">
        <v>399</v>
      </c>
      <c r="I566" s="104" t="s">
        <v>65</v>
      </c>
      <c r="J566" s="105">
        <v>25</v>
      </c>
      <c r="K566" s="105">
        <v>15</v>
      </c>
      <c r="L566" s="105">
        <v>40</v>
      </c>
      <c r="M566" s="105">
        <v>25</v>
      </c>
      <c r="N566" s="105">
        <v>15</v>
      </c>
      <c r="O566" s="105">
        <v>40</v>
      </c>
      <c r="P566" s="105">
        <v>1</v>
      </c>
      <c r="Q566" s="105">
        <v>30</v>
      </c>
      <c r="R566" s="105">
        <v>41</v>
      </c>
      <c r="S566" s="105">
        <v>71</v>
      </c>
      <c r="T566" s="105">
        <v>3</v>
      </c>
      <c r="U566" s="105">
        <v>19</v>
      </c>
      <c r="V566" s="105">
        <v>37</v>
      </c>
      <c r="W566" s="105">
        <v>56</v>
      </c>
      <c r="X566" s="105">
        <v>3</v>
      </c>
      <c r="Y566" s="105">
        <v>0</v>
      </c>
      <c r="Z566" s="105">
        <v>0</v>
      </c>
      <c r="AA566" s="105">
        <v>0</v>
      </c>
      <c r="AB566" s="105">
        <v>0</v>
      </c>
      <c r="AC566" s="105">
        <v>0</v>
      </c>
      <c r="AD566" s="105">
        <v>0</v>
      </c>
      <c r="AE566" s="105">
        <v>0</v>
      </c>
      <c r="AF566" s="105">
        <v>0</v>
      </c>
      <c r="AG566" s="105">
        <v>74</v>
      </c>
      <c r="AH566" s="105">
        <v>93</v>
      </c>
      <c r="AI566" s="105">
        <v>167</v>
      </c>
      <c r="AJ566" s="105">
        <v>7</v>
      </c>
      <c r="AK566" s="105">
        <v>5</v>
      </c>
      <c r="AL566" s="105">
        <v>5</v>
      </c>
      <c r="AM566" s="105">
        <v>10</v>
      </c>
      <c r="AN566" s="105">
        <v>0</v>
      </c>
      <c r="AO566" s="105">
        <v>0</v>
      </c>
      <c r="AP566" s="105">
        <v>0</v>
      </c>
      <c r="AQ566" s="105">
        <v>9</v>
      </c>
      <c r="AR566" s="105">
        <v>15</v>
      </c>
      <c r="AS566" s="106">
        <v>24</v>
      </c>
    </row>
    <row r="567" spans="1:45" x14ac:dyDescent="0.25">
      <c r="A567" s="103" t="s">
        <v>181</v>
      </c>
      <c r="B567" s="104" t="s">
        <v>1256</v>
      </c>
      <c r="C567" s="104" t="s">
        <v>1257</v>
      </c>
      <c r="D567" s="104" t="s">
        <v>170</v>
      </c>
      <c r="E567" s="104" t="s">
        <v>171</v>
      </c>
      <c r="F567" s="104" t="s">
        <v>99</v>
      </c>
      <c r="G567" s="104" t="s">
        <v>398</v>
      </c>
      <c r="H567" s="104" t="s">
        <v>399</v>
      </c>
      <c r="I567" s="104" t="s">
        <v>65</v>
      </c>
      <c r="J567" s="105">
        <v>18</v>
      </c>
      <c r="K567" s="105">
        <v>7</v>
      </c>
      <c r="L567" s="105">
        <v>25</v>
      </c>
      <c r="M567" s="105">
        <v>18</v>
      </c>
      <c r="N567" s="105">
        <v>7</v>
      </c>
      <c r="O567" s="105">
        <v>25</v>
      </c>
      <c r="P567" s="105">
        <v>2</v>
      </c>
      <c r="Q567" s="105">
        <v>11</v>
      </c>
      <c r="R567" s="105">
        <v>12</v>
      </c>
      <c r="S567" s="105">
        <v>23</v>
      </c>
      <c r="T567" s="105">
        <v>2</v>
      </c>
      <c r="U567" s="105">
        <v>11</v>
      </c>
      <c r="V567" s="105">
        <v>7</v>
      </c>
      <c r="W567" s="105">
        <v>18</v>
      </c>
      <c r="X567" s="105">
        <v>2</v>
      </c>
      <c r="Y567" s="105">
        <v>0</v>
      </c>
      <c r="Z567" s="105">
        <v>0</v>
      </c>
      <c r="AA567" s="105">
        <v>0</v>
      </c>
      <c r="AB567" s="105">
        <v>0</v>
      </c>
      <c r="AC567" s="105">
        <v>0</v>
      </c>
      <c r="AD567" s="105">
        <v>0</v>
      </c>
      <c r="AE567" s="105">
        <v>0</v>
      </c>
      <c r="AF567" s="105">
        <v>0</v>
      </c>
      <c r="AG567" s="105">
        <v>40</v>
      </c>
      <c r="AH567" s="105">
        <v>26</v>
      </c>
      <c r="AI567" s="105">
        <v>66</v>
      </c>
      <c r="AJ567" s="105">
        <v>6</v>
      </c>
      <c r="AK567" s="105">
        <v>8</v>
      </c>
      <c r="AL567" s="105">
        <v>7</v>
      </c>
      <c r="AM567" s="105">
        <v>15</v>
      </c>
      <c r="AN567" s="105">
        <v>0</v>
      </c>
      <c r="AO567" s="105">
        <v>0</v>
      </c>
      <c r="AP567" s="105">
        <v>0</v>
      </c>
      <c r="AQ567" s="105">
        <v>5</v>
      </c>
      <c r="AR567" s="105">
        <v>5</v>
      </c>
      <c r="AS567" s="106">
        <v>10</v>
      </c>
    </row>
    <row r="568" spans="1:45" x14ac:dyDescent="0.25">
      <c r="A568" s="103" t="s">
        <v>181</v>
      </c>
      <c r="B568" s="104" t="s">
        <v>1258</v>
      </c>
      <c r="C568" s="104" t="s">
        <v>1259</v>
      </c>
      <c r="D568" s="104" t="s">
        <v>170</v>
      </c>
      <c r="E568" s="104" t="s">
        <v>171</v>
      </c>
      <c r="F568" s="104" t="s">
        <v>99</v>
      </c>
      <c r="G568" s="104" t="s">
        <v>398</v>
      </c>
      <c r="H568" s="104" t="s">
        <v>399</v>
      </c>
      <c r="I568" s="104" t="s">
        <v>65</v>
      </c>
      <c r="J568" s="105">
        <v>12</v>
      </c>
      <c r="K568" s="105">
        <v>10</v>
      </c>
      <c r="L568" s="105">
        <v>22</v>
      </c>
      <c r="M568" s="105">
        <v>12</v>
      </c>
      <c r="N568" s="105">
        <v>10</v>
      </c>
      <c r="O568" s="105">
        <v>22</v>
      </c>
      <c r="P568" s="105">
        <v>2</v>
      </c>
      <c r="Q568" s="105">
        <v>24</v>
      </c>
      <c r="R568" s="105">
        <v>7</v>
      </c>
      <c r="S568" s="105">
        <v>31</v>
      </c>
      <c r="T568" s="105">
        <v>2</v>
      </c>
      <c r="U568" s="105">
        <v>21</v>
      </c>
      <c r="V568" s="105">
        <v>11</v>
      </c>
      <c r="W568" s="105">
        <v>32</v>
      </c>
      <c r="X568" s="105">
        <v>2</v>
      </c>
      <c r="Y568" s="105">
        <v>0</v>
      </c>
      <c r="Z568" s="105">
        <v>0</v>
      </c>
      <c r="AA568" s="105">
        <v>0</v>
      </c>
      <c r="AB568" s="105">
        <v>0</v>
      </c>
      <c r="AC568" s="105">
        <v>0</v>
      </c>
      <c r="AD568" s="105">
        <v>0</v>
      </c>
      <c r="AE568" s="105">
        <v>0</v>
      </c>
      <c r="AF568" s="105">
        <v>0</v>
      </c>
      <c r="AG568" s="105">
        <v>57</v>
      </c>
      <c r="AH568" s="105">
        <v>28</v>
      </c>
      <c r="AI568" s="105">
        <v>85</v>
      </c>
      <c r="AJ568" s="105">
        <v>6</v>
      </c>
      <c r="AK568" s="105">
        <v>19</v>
      </c>
      <c r="AL568" s="105">
        <v>12</v>
      </c>
      <c r="AM568" s="105">
        <v>31</v>
      </c>
      <c r="AN568" s="105">
        <v>0</v>
      </c>
      <c r="AO568" s="105">
        <v>0</v>
      </c>
      <c r="AP568" s="105">
        <v>0</v>
      </c>
      <c r="AQ568" s="105">
        <v>2</v>
      </c>
      <c r="AR568" s="105">
        <v>5</v>
      </c>
      <c r="AS568" s="106">
        <v>7</v>
      </c>
    </row>
    <row r="569" spans="1:45" x14ac:dyDescent="0.25">
      <c r="A569" s="103" t="s">
        <v>162</v>
      </c>
      <c r="B569" s="104" t="s">
        <v>1260</v>
      </c>
      <c r="C569" s="104" t="s">
        <v>1261</v>
      </c>
      <c r="D569" s="104" t="s">
        <v>165</v>
      </c>
      <c r="E569" s="104" t="s">
        <v>171</v>
      </c>
      <c r="F569" s="104" t="s">
        <v>99</v>
      </c>
      <c r="G569" s="104" t="s">
        <v>398</v>
      </c>
      <c r="H569" s="104" t="s">
        <v>399</v>
      </c>
      <c r="I569" s="104" t="s">
        <v>65</v>
      </c>
      <c r="J569" s="105">
        <v>25</v>
      </c>
      <c r="K569" s="105">
        <v>32</v>
      </c>
      <c r="L569" s="105">
        <v>57</v>
      </c>
      <c r="M569" s="105">
        <v>25</v>
      </c>
      <c r="N569" s="105">
        <v>32</v>
      </c>
      <c r="O569" s="105">
        <v>57</v>
      </c>
      <c r="P569" s="105">
        <v>2</v>
      </c>
      <c r="Q569" s="105">
        <v>13</v>
      </c>
      <c r="R569" s="105">
        <v>15</v>
      </c>
      <c r="S569" s="105">
        <v>28</v>
      </c>
      <c r="T569" s="105">
        <v>1</v>
      </c>
      <c r="U569" s="105">
        <v>12</v>
      </c>
      <c r="V569" s="105">
        <v>14</v>
      </c>
      <c r="W569" s="105">
        <v>26</v>
      </c>
      <c r="X569" s="105">
        <v>1</v>
      </c>
      <c r="Y569" s="105">
        <v>0</v>
      </c>
      <c r="Z569" s="105">
        <v>0</v>
      </c>
      <c r="AA569" s="105">
        <v>0</v>
      </c>
      <c r="AB569" s="105">
        <v>0</v>
      </c>
      <c r="AC569" s="105">
        <v>0</v>
      </c>
      <c r="AD569" s="105">
        <v>0</v>
      </c>
      <c r="AE569" s="105">
        <v>0</v>
      </c>
      <c r="AF569" s="105">
        <v>0</v>
      </c>
      <c r="AG569" s="105">
        <v>50</v>
      </c>
      <c r="AH569" s="105">
        <v>61</v>
      </c>
      <c r="AI569" s="105">
        <v>111</v>
      </c>
      <c r="AJ569" s="105">
        <v>4</v>
      </c>
      <c r="AK569" s="105">
        <v>14</v>
      </c>
      <c r="AL569" s="105">
        <v>10</v>
      </c>
      <c r="AM569" s="105">
        <v>24</v>
      </c>
      <c r="AN569" s="105">
        <v>0</v>
      </c>
      <c r="AO569" s="105">
        <v>0</v>
      </c>
      <c r="AP569" s="105">
        <v>0</v>
      </c>
      <c r="AQ569" s="105">
        <v>4</v>
      </c>
      <c r="AR569" s="105">
        <v>5</v>
      </c>
      <c r="AS569" s="106">
        <v>9</v>
      </c>
    </row>
    <row r="570" spans="1:45" x14ac:dyDescent="0.25">
      <c r="A570" s="103" t="s">
        <v>162</v>
      </c>
      <c r="B570" s="104" t="s">
        <v>1262</v>
      </c>
      <c r="C570" s="104" t="s">
        <v>1263</v>
      </c>
      <c r="D570" s="104" t="s">
        <v>170</v>
      </c>
      <c r="E570" s="104" t="s">
        <v>171</v>
      </c>
      <c r="F570" s="104" t="s">
        <v>99</v>
      </c>
      <c r="G570" s="104" t="s">
        <v>398</v>
      </c>
      <c r="H570" s="104" t="s">
        <v>399</v>
      </c>
      <c r="I570" s="104" t="s">
        <v>65</v>
      </c>
      <c r="J570" s="105">
        <v>5</v>
      </c>
      <c r="K570" s="105">
        <v>10</v>
      </c>
      <c r="L570" s="105">
        <v>15</v>
      </c>
      <c r="M570" s="105">
        <v>5</v>
      </c>
      <c r="N570" s="105">
        <v>10</v>
      </c>
      <c r="O570" s="105">
        <v>15</v>
      </c>
      <c r="P570" s="105">
        <v>1</v>
      </c>
      <c r="Q570" s="105">
        <v>9</v>
      </c>
      <c r="R570" s="105">
        <v>19</v>
      </c>
      <c r="S570" s="105">
        <v>28</v>
      </c>
      <c r="T570" s="105">
        <v>12</v>
      </c>
      <c r="U570" s="105">
        <v>12</v>
      </c>
      <c r="V570" s="105">
        <v>9</v>
      </c>
      <c r="W570" s="105">
        <v>21</v>
      </c>
      <c r="X570" s="105">
        <v>1</v>
      </c>
      <c r="Y570" s="105">
        <v>0</v>
      </c>
      <c r="Z570" s="105">
        <v>0</v>
      </c>
      <c r="AA570" s="105">
        <v>0</v>
      </c>
      <c r="AB570" s="105">
        <v>0</v>
      </c>
      <c r="AC570" s="105">
        <v>0</v>
      </c>
      <c r="AD570" s="105">
        <v>0</v>
      </c>
      <c r="AE570" s="105">
        <v>0</v>
      </c>
      <c r="AF570" s="105">
        <v>0</v>
      </c>
      <c r="AG570" s="105">
        <v>26</v>
      </c>
      <c r="AH570" s="105">
        <v>38</v>
      </c>
      <c r="AI570" s="105">
        <v>64</v>
      </c>
      <c r="AJ570" s="105">
        <v>14</v>
      </c>
      <c r="AK570" s="105">
        <v>12</v>
      </c>
      <c r="AL570" s="105">
        <v>9</v>
      </c>
      <c r="AM570" s="105">
        <v>21</v>
      </c>
      <c r="AN570" s="105">
        <v>0</v>
      </c>
      <c r="AO570" s="105">
        <v>0</v>
      </c>
      <c r="AP570" s="105">
        <v>0</v>
      </c>
      <c r="AQ570" s="105">
        <v>1</v>
      </c>
      <c r="AR570" s="105">
        <v>4</v>
      </c>
      <c r="AS570" s="106">
        <v>5</v>
      </c>
    </row>
    <row r="571" spans="1:45" x14ac:dyDescent="0.25">
      <c r="A571" s="103" t="s">
        <v>162</v>
      </c>
      <c r="B571" s="104" t="s">
        <v>1264</v>
      </c>
      <c r="C571" s="104" t="s">
        <v>208</v>
      </c>
      <c r="D571" s="104" t="s">
        <v>170</v>
      </c>
      <c r="E571" s="104" t="s">
        <v>171</v>
      </c>
      <c r="F571" s="104" t="s">
        <v>99</v>
      </c>
      <c r="G571" s="104" t="s">
        <v>398</v>
      </c>
      <c r="H571" s="104" t="s">
        <v>399</v>
      </c>
      <c r="I571" s="104" t="s">
        <v>65</v>
      </c>
      <c r="J571" s="105">
        <v>166</v>
      </c>
      <c r="K571" s="105">
        <v>171</v>
      </c>
      <c r="L571" s="105">
        <v>337</v>
      </c>
      <c r="M571" s="105">
        <v>166</v>
      </c>
      <c r="N571" s="105">
        <v>171</v>
      </c>
      <c r="O571" s="105">
        <v>337</v>
      </c>
      <c r="P571" s="105">
        <v>9</v>
      </c>
      <c r="Q571" s="105">
        <v>152</v>
      </c>
      <c r="R571" s="105">
        <v>155</v>
      </c>
      <c r="S571" s="105">
        <v>307</v>
      </c>
      <c r="T571" s="105">
        <v>9</v>
      </c>
      <c r="U571" s="105">
        <v>98</v>
      </c>
      <c r="V571" s="105">
        <v>123</v>
      </c>
      <c r="W571" s="105">
        <v>221</v>
      </c>
      <c r="X571" s="105">
        <v>7</v>
      </c>
      <c r="Y571" s="105">
        <v>0</v>
      </c>
      <c r="Z571" s="105">
        <v>0</v>
      </c>
      <c r="AA571" s="105">
        <v>0</v>
      </c>
      <c r="AB571" s="105">
        <v>0</v>
      </c>
      <c r="AC571" s="105">
        <v>0</v>
      </c>
      <c r="AD571" s="105">
        <v>0</v>
      </c>
      <c r="AE571" s="105">
        <v>0</v>
      </c>
      <c r="AF571" s="105">
        <v>0</v>
      </c>
      <c r="AG571" s="105">
        <v>416</v>
      </c>
      <c r="AH571" s="105">
        <v>449</v>
      </c>
      <c r="AI571" s="105">
        <v>865</v>
      </c>
      <c r="AJ571" s="105">
        <v>25</v>
      </c>
      <c r="AK571" s="105">
        <v>83</v>
      </c>
      <c r="AL571" s="105">
        <v>91</v>
      </c>
      <c r="AM571" s="105">
        <v>174</v>
      </c>
      <c r="AN571" s="105">
        <v>0</v>
      </c>
      <c r="AO571" s="105">
        <v>0</v>
      </c>
      <c r="AP571" s="105">
        <v>0</v>
      </c>
      <c r="AQ571" s="105">
        <v>22</v>
      </c>
      <c r="AR571" s="105">
        <v>17</v>
      </c>
      <c r="AS571" s="106">
        <v>39</v>
      </c>
    </row>
    <row r="572" spans="1:45" x14ac:dyDescent="0.25">
      <c r="A572" s="103" t="s">
        <v>162</v>
      </c>
      <c r="B572" s="104" t="s">
        <v>1264</v>
      </c>
      <c r="C572" s="104" t="s">
        <v>208</v>
      </c>
      <c r="D572" s="104" t="s">
        <v>165</v>
      </c>
      <c r="E572" s="104" t="s">
        <v>171</v>
      </c>
      <c r="F572" s="104" t="s">
        <v>99</v>
      </c>
      <c r="G572" s="104" t="s">
        <v>398</v>
      </c>
      <c r="H572" s="104" t="s">
        <v>399</v>
      </c>
      <c r="I572" s="104" t="s">
        <v>65</v>
      </c>
      <c r="J572" s="105">
        <v>42</v>
      </c>
      <c r="K572" s="105">
        <v>29</v>
      </c>
      <c r="L572" s="105">
        <v>71</v>
      </c>
      <c r="M572" s="105">
        <v>42</v>
      </c>
      <c r="N572" s="105">
        <v>29</v>
      </c>
      <c r="O572" s="105">
        <v>71</v>
      </c>
      <c r="P572" s="105">
        <v>3</v>
      </c>
      <c r="Q572" s="105">
        <v>48</v>
      </c>
      <c r="R572" s="105">
        <v>33</v>
      </c>
      <c r="S572" s="105">
        <v>81</v>
      </c>
      <c r="T572" s="105">
        <v>3</v>
      </c>
      <c r="U572" s="105">
        <v>37</v>
      </c>
      <c r="V572" s="105">
        <v>18</v>
      </c>
      <c r="W572" s="105">
        <v>55</v>
      </c>
      <c r="X572" s="105">
        <v>2</v>
      </c>
      <c r="Y572" s="105">
        <v>0</v>
      </c>
      <c r="Z572" s="105">
        <v>0</v>
      </c>
      <c r="AA572" s="105">
        <v>0</v>
      </c>
      <c r="AB572" s="105">
        <v>0</v>
      </c>
      <c r="AC572" s="105">
        <v>0</v>
      </c>
      <c r="AD572" s="105">
        <v>0</v>
      </c>
      <c r="AE572" s="105">
        <v>0</v>
      </c>
      <c r="AF572" s="105">
        <v>0</v>
      </c>
      <c r="AG572" s="105">
        <v>127</v>
      </c>
      <c r="AH572" s="105">
        <v>80</v>
      </c>
      <c r="AI572" s="105">
        <v>207</v>
      </c>
      <c r="AJ572" s="105">
        <v>8</v>
      </c>
      <c r="AK572" s="105">
        <v>0</v>
      </c>
      <c r="AL572" s="105">
        <v>0</v>
      </c>
      <c r="AM572" s="105">
        <v>0</v>
      </c>
      <c r="AN572" s="105">
        <v>0</v>
      </c>
      <c r="AO572" s="105">
        <v>0</v>
      </c>
      <c r="AP572" s="105">
        <v>0</v>
      </c>
      <c r="AQ572" s="105">
        <v>14</v>
      </c>
      <c r="AR572" s="105">
        <v>8</v>
      </c>
      <c r="AS572" s="106">
        <v>22</v>
      </c>
    </row>
    <row r="573" spans="1:45" x14ac:dyDescent="0.25">
      <c r="A573" s="103" t="s">
        <v>181</v>
      </c>
      <c r="B573" s="104" t="s">
        <v>1265</v>
      </c>
      <c r="C573" s="104" t="s">
        <v>1266</v>
      </c>
      <c r="D573" s="104" t="s">
        <v>170</v>
      </c>
      <c r="E573" s="104" t="s">
        <v>171</v>
      </c>
      <c r="F573" s="104" t="s">
        <v>99</v>
      </c>
      <c r="G573" s="104" t="s">
        <v>398</v>
      </c>
      <c r="H573" s="104" t="s">
        <v>399</v>
      </c>
      <c r="I573" s="104" t="s">
        <v>65</v>
      </c>
      <c r="J573" s="105">
        <v>8</v>
      </c>
      <c r="K573" s="105">
        <v>8</v>
      </c>
      <c r="L573" s="105">
        <v>16</v>
      </c>
      <c r="M573" s="105">
        <v>8</v>
      </c>
      <c r="N573" s="105">
        <v>8</v>
      </c>
      <c r="O573" s="105">
        <v>16</v>
      </c>
      <c r="P573" s="105">
        <v>2</v>
      </c>
      <c r="Q573" s="105">
        <v>13</v>
      </c>
      <c r="R573" s="105">
        <v>7</v>
      </c>
      <c r="S573" s="105">
        <v>20</v>
      </c>
      <c r="T573" s="105">
        <v>2</v>
      </c>
      <c r="U573" s="105">
        <v>20</v>
      </c>
      <c r="V573" s="105">
        <v>7</v>
      </c>
      <c r="W573" s="105">
        <v>27</v>
      </c>
      <c r="X573" s="105">
        <v>2</v>
      </c>
      <c r="Y573" s="105">
        <v>0</v>
      </c>
      <c r="Z573" s="105">
        <v>0</v>
      </c>
      <c r="AA573" s="105">
        <v>0</v>
      </c>
      <c r="AB573" s="105">
        <v>0</v>
      </c>
      <c r="AC573" s="105">
        <v>0</v>
      </c>
      <c r="AD573" s="105">
        <v>0</v>
      </c>
      <c r="AE573" s="105">
        <v>0</v>
      </c>
      <c r="AF573" s="105">
        <v>0</v>
      </c>
      <c r="AG573" s="105">
        <v>41</v>
      </c>
      <c r="AH573" s="105">
        <v>22</v>
      </c>
      <c r="AI573" s="105">
        <v>63</v>
      </c>
      <c r="AJ573" s="105">
        <v>6</v>
      </c>
      <c r="AK573" s="105">
        <v>16</v>
      </c>
      <c r="AL573" s="105">
        <v>6</v>
      </c>
      <c r="AM573" s="105">
        <v>22</v>
      </c>
      <c r="AN573" s="105">
        <v>0</v>
      </c>
      <c r="AO573" s="105">
        <v>0</v>
      </c>
      <c r="AP573" s="105">
        <v>0</v>
      </c>
      <c r="AQ573" s="105">
        <v>3</v>
      </c>
      <c r="AR573" s="105">
        <v>7</v>
      </c>
      <c r="AS573" s="106">
        <v>10</v>
      </c>
    </row>
    <row r="574" spans="1:45" x14ac:dyDescent="0.25">
      <c r="A574" s="103" t="s">
        <v>181</v>
      </c>
      <c r="B574" s="104" t="s">
        <v>1267</v>
      </c>
      <c r="C574" s="104" t="s">
        <v>1268</v>
      </c>
      <c r="D574" s="104" t="s">
        <v>175</v>
      </c>
      <c r="E574" s="104" t="s">
        <v>1059</v>
      </c>
      <c r="F574" s="104" t="s">
        <v>99</v>
      </c>
      <c r="G574" s="104" t="s">
        <v>398</v>
      </c>
      <c r="H574" s="104" t="s">
        <v>399</v>
      </c>
      <c r="I574" s="104" t="s">
        <v>65</v>
      </c>
      <c r="J574" s="105">
        <v>80</v>
      </c>
      <c r="K574" s="105">
        <v>94</v>
      </c>
      <c r="L574" s="105">
        <v>174</v>
      </c>
      <c r="M574" s="105">
        <v>83</v>
      </c>
      <c r="N574" s="105">
        <v>94</v>
      </c>
      <c r="O574" s="105">
        <v>177</v>
      </c>
      <c r="P574" s="105">
        <v>8</v>
      </c>
      <c r="Q574" s="105">
        <v>84</v>
      </c>
      <c r="R574" s="105">
        <v>99</v>
      </c>
      <c r="S574" s="105">
        <v>183</v>
      </c>
      <c r="T574" s="105">
        <v>7</v>
      </c>
      <c r="U574" s="105">
        <v>99</v>
      </c>
      <c r="V574" s="105">
        <v>98</v>
      </c>
      <c r="W574" s="105">
        <v>197</v>
      </c>
      <c r="X574" s="105">
        <v>7</v>
      </c>
      <c r="Y574" s="105">
        <v>0</v>
      </c>
      <c r="Z574" s="105">
        <v>0</v>
      </c>
      <c r="AA574" s="105">
        <v>0</v>
      </c>
      <c r="AB574" s="105">
        <v>0</v>
      </c>
      <c r="AC574" s="105">
        <v>0</v>
      </c>
      <c r="AD574" s="105">
        <v>0</v>
      </c>
      <c r="AE574" s="105">
        <v>0</v>
      </c>
      <c r="AF574" s="105">
        <v>0</v>
      </c>
      <c r="AG574" s="105">
        <v>266</v>
      </c>
      <c r="AH574" s="105">
        <v>291</v>
      </c>
      <c r="AI574" s="105">
        <v>557</v>
      </c>
      <c r="AJ574" s="105">
        <v>22</v>
      </c>
      <c r="AK574" s="105">
        <v>80</v>
      </c>
      <c r="AL574" s="105">
        <v>81</v>
      </c>
      <c r="AM574" s="105">
        <v>161</v>
      </c>
      <c r="AN574" s="105">
        <v>0</v>
      </c>
      <c r="AO574" s="105">
        <v>0</v>
      </c>
      <c r="AP574" s="105">
        <v>0</v>
      </c>
      <c r="AQ574" s="105">
        <v>27</v>
      </c>
      <c r="AR574" s="105">
        <v>40</v>
      </c>
      <c r="AS574" s="106">
        <v>67</v>
      </c>
    </row>
    <row r="575" spans="1:45" x14ac:dyDescent="0.25">
      <c r="A575" s="103" t="s">
        <v>162</v>
      </c>
      <c r="B575" s="104" t="s">
        <v>1269</v>
      </c>
      <c r="C575" s="104" t="s">
        <v>1270</v>
      </c>
      <c r="D575" s="104" t="s">
        <v>1106</v>
      </c>
      <c r="E575" s="104" t="s">
        <v>171</v>
      </c>
      <c r="F575" s="104" t="s">
        <v>99</v>
      </c>
      <c r="G575" s="104" t="s">
        <v>398</v>
      </c>
      <c r="H575" s="104" t="s">
        <v>1078</v>
      </c>
      <c r="I575" s="104" t="s">
        <v>65</v>
      </c>
      <c r="J575" s="105">
        <v>10</v>
      </c>
      <c r="K575" s="105">
        <v>11</v>
      </c>
      <c r="L575" s="105">
        <v>21</v>
      </c>
      <c r="M575" s="105">
        <v>10</v>
      </c>
      <c r="N575" s="105">
        <v>11</v>
      </c>
      <c r="O575" s="105">
        <v>21</v>
      </c>
      <c r="P575" s="105">
        <v>1</v>
      </c>
      <c r="Q575" s="105">
        <v>10</v>
      </c>
      <c r="R575" s="105">
        <v>6</v>
      </c>
      <c r="S575" s="105">
        <v>16</v>
      </c>
      <c r="T575" s="105">
        <v>1</v>
      </c>
      <c r="U575" s="105">
        <v>0</v>
      </c>
      <c r="V575" s="105">
        <v>0</v>
      </c>
      <c r="W575" s="105">
        <v>0</v>
      </c>
      <c r="X575" s="105">
        <v>0</v>
      </c>
      <c r="Y575" s="105">
        <v>0</v>
      </c>
      <c r="Z575" s="105">
        <v>0</v>
      </c>
      <c r="AA575" s="105">
        <v>0</v>
      </c>
      <c r="AB575" s="105">
        <v>0</v>
      </c>
      <c r="AC575" s="105">
        <v>0</v>
      </c>
      <c r="AD575" s="105">
        <v>0</v>
      </c>
      <c r="AE575" s="105">
        <v>0</v>
      </c>
      <c r="AF575" s="105">
        <v>0</v>
      </c>
      <c r="AG575" s="105">
        <v>20</v>
      </c>
      <c r="AH575" s="105">
        <v>17</v>
      </c>
      <c r="AI575" s="105">
        <v>37</v>
      </c>
      <c r="AJ575" s="105">
        <v>2</v>
      </c>
      <c r="AK575" s="105">
        <v>20</v>
      </c>
      <c r="AL575" s="105">
        <v>31</v>
      </c>
      <c r="AM575" s="105">
        <v>51</v>
      </c>
      <c r="AN575" s="105">
        <v>0</v>
      </c>
      <c r="AO575" s="105">
        <v>0</v>
      </c>
      <c r="AP575" s="105">
        <v>0</v>
      </c>
      <c r="AQ575" s="105">
        <v>8</v>
      </c>
      <c r="AR575" s="105">
        <v>6</v>
      </c>
      <c r="AS575" s="106">
        <v>14</v>
      </c>
    </row>
    <row r="576" spans="1:45" x14ac:dyDescent="0.25">
      <c r="A576" s="103" t="s">
        <v>162</v>
      </c>
      <c r="B576" s="104" t="s">
        <v>1271</v>
      </c>
      <c r="C576" s="104" t="s">
        <v>1272</v>
      </c>
      <c r="D576" s="104" t="s">
        <v>170</v>
      </c>
      <c r="E576" s="104" t="s">
        <v>171</v>
      </c>
      <c r="F576" s="104" t="s">
        <v>99</v>
      </c>
      <c r="G576" s="104" t="s">
        <v>398</v>
      </c>
      <c r="H576" s="104" t="s">
        <v>399</v>
      </c>
      <c r="I576" s="104" t="s">
        <v>65</v>
      </c>
      <c r="J576" s="105">
        <v>16</v>
      </c>
      <c r="K576" s="105">
        <v>23</v>
      </c>
      <c r="L576" s="105">
        <v>39</v>
      </c>
      <c r="M576" s="105">
        <v>16</v>
      </c>
      <c r="N576" s="105">
        <v>23</v>
      </c>
      <c r="O576" s="105">
        <v>39</v>
      </c>
      <c r="P576" s="105">
        <v>2</v>
      </c>
      <c r="Q576" s="105">
        <v>12</v>
      </c>
      <c r="R576" s="105">
        <v>10</v>
      </c>
      <c r="S576" s="105">
        <v>22</v>
      </c>
      <c r="T576" s="105">
        <v>2</v>
      </c>
      <c r="U576" s="105">
        <v>11</v>
      </c>
      <c r="V576" s="105">
        <v>21</v>
      </c>
      <c r="W576" s="105">
        <v>32</v>
      </c>
      <c r="X576" s="105">
        <v>1</v>
      </c>
      <c r="Y576" s="105">
        <v>0</v>
      </c>
      <c r="Z576" s="105">
        <v>0</v>
      </c>
      <c r="AA576" s="105">
        <v>0</v>
      </c>
      <c r="AB576" s="105">
        <v>0</v>
      </c>
      <c r="AC576" s="105">
        <v>0</v>
      </c>
      <c r="AD576" s="105">
        <v>0</v>
      </c>
      <c r="AE576" s="105">
        <v>0</v>
      </c>
      <c r="AF576" s="105">
        <v>0</v>
      </c>
      <c r="AG576" s="105">
        <v>39</v>
      </c>
      <c r="AH576" s="105">
        <v>54</v>
      </c>
      <c r="AI576" s="105">
        <v>93</v>
      </c>
      <c r="AJ576" s="105">
        <v>5</v>
      </c>
      <c r="AK576" s="105">
        <v>11</v>
      </c>
      <c r="AL576" s="105">
        <v>10</v>
      </c>
      <c r="AM576" s="105">
        <v>21</v>
      </c>
      <c r="AN576" s="105">
        <v>0</v>
      </c>
      <c r="AO576" s="105">
        <v>0</v>
      </c>
      <c r="AP576" s="105">
        <v>0</v>
      </c>
      <c r="AQ576" s="105">
        <v>5</v>
      </c>
      <c r="AR576" s="105">
        <v>2</v>
      </c>
      <c r="AS576" s="106">
        <v>7</v>
      </c>
    </row>
    <row r="577" spans="1:45" x14ac:dyDescent="0.25">
      <c r="A577" s="103" t="s">
        <v>181</v>
      </c>
      <c r="B577" s="104" t="s">
        <v>1273</v>
      </c>
      <c r="C577" s="104" t="s">
        <v>1274</v>
      </c>
      <c r="D577" s="104" t="s">
        <v>170</v>
      </c>
      <c r="E577" s="104" t="s">
        <v>171</v>
      </c>
      <c r="F577" s="104" t="s">
        <v>99</v>
      </c>
      <c r="G577" s="104" t="s">
        <v>398</v>
      </c>
      <c r="H577" s="104" t="s">
        <v>399</v>
      </c>
      <c r="I577" s="104" t="s">
        <v>65</v>
      </c>
      <c r="J577" s="105">
        <v>10</v>
      </c>
      <c r="K577" s="105">
        <v>7</v>
      </c>
      <c r="L577" s="105">
        <v>17</v>
      </c>
      <c r="M577" s="105">
        <v>10</v>
      </c>
      <c r="N577" s="105">
        <v>7</v>
      </c>
      <c r="O577" s="105">
        <v>17</v>
      </c>
      <c r="P577" s="105">
        <v>2</v>
      </c>
      <c r="Q577" s="105">
        <v>11</v>
      </c>
      <c r="R577" s="105">
        <v>3</v>
      </c>
      <c r="S577" s="105">
        <v>14</v>
      </c>
      <c r="T577" s="105">
        <v>2</v>
      </c>
      <c r="U577" s="105">
        <v>18</v>
      </c>
      <c r="V577" s="105">
        <v>16</v>
      </c>
      <c r="W577" s="105">
        <v>34</v>
      </c>
      <c r="X577" s="105">
        <v>2</v>
      </c>
      <c r="Y577" s="105">
        <v>0</v>
      </c>
      <c r="Z577" s="105">
        <v>0</v>
      </c>
      <c r="AA577" s="105">
        <v>0</v>
      </c>
      <c r="AB577" s="105">
        <v>0</v>
      </c>
      <c r="AC577" s="105">
        <v>0</v>
      </c>
      <c r="AD577" s="105">
        <v>0</v>
      </c>
      <c r="AE577" s="105">
        <v>0</v>
      </c>
      <c r="AF577" s="105">
        <v>0</v>
      </c>
      <c r="AG577" s="105">
        <v>39</v>
      </c>
      <c r="AH577" s="105">
        <v>26</v>
      </c>
      <c r="AI577" s="105">
        <v>65</v>
      </c>
      <c r="AJ577" s="105">
        <v>6</v>
      </c>
      <c r="AK577" s="105">
        <v>15</v>
      </c>
      <c r="AL577" s="105">
        <v>10</v>
      </c>
      <c r="AM577" s="105">
        <v>25</v>
      </c>
      <c r="AN577" s="105">
        <v>0</v>
      </c>
      <c r="AO577" s="105">
        <v>0</v>
      </c>
      <c r="AP577" s="105">
        <v>0</v>
      </c>
      <c r="AQ577" s="105">
        <v>5</v>
      </c>
      <c r="AR577" s="105">
        <v>6</v>
      </c>
      <c r="AS577" s="106">
        <v>11</v>
      </c>
    </row>
    <row r="578" spans="1:45" x14ac:dyDescent="0.25">
      <c r="A578" s="103" t="s">
        <v>162</v>
      </c>
      <c r="B578" s="104" t="s">
        <v>1275</v>
      </c>
      <c r="C578" s="104" t="s">
        <v>1276</v>
      </c>
      <c r="D578" s="104" t="s">
        <v>170</v>
      </c>
      <c r="E578" s="104" t="s">
        <v>171</v>
      </c>
      <c r="F578" s="104" t="s">
        <v>99</v>
      </c>
      <c r="G578" s="104" t="s">
        <v>398</v>
      </c>
      <c r="H578" s="104" t="s">
        <v>399</v>
      </c>
      <c r="I578" s="104" t="s">
        <v>65</v>
      </c>
      <c r="J578" s="105">
        <v>12</v>
      </c>
      <c r="K578" s="105">
        <v>12</v>
      </c>
      <c r="L578" s="105">
        <v>24</v>
      </c>
      <c r="M578" s="105">
        <v>12</v>
      </c>
      <c r="N578" s="105">
        <v>12</v>
      </c>
      <c r="O578" s="105">
        <v>24</v>
      </c>
      <c r="P578" s="105">
        <v>3</v>
      </c>
      <c r="Q578" s="105">
        <v>30</v>
      </c>
      <c r="R578" s="105">
        <v>36</v>
      </c>
      <c r="S578" s="105">
        <v>66</v>
      </c>
      <c r="T578" s="105">
        <v>3</v>
      </c>
      <c r="U578" s="105">
        <v>44</v>
      </c>
      <c r="V578" s="105">
        <v>60</v>
      </c>
      <c r="W578" s="105">
        <v>104</v>
      </c>
      <c r="X578" s="105">
        <v>3</v>
      </c>
      <c r="Y578" s="105">
        <v>0</v>
      </c>
      <c r="Z578" s="105">
        <v>0</v>
      </c>
      <c r="AA578" s="105">
        <v>0</v>
      </c>
      <c r="AB578" s="105">
        <v>0</v>
      </c>
      <c r="AC578" s="105">
        <v>0</v>
      </c>
      <c r="AD578" s="105">
        <v>0</v>
      </c>
      <c r="AE578" s="105">
        <v>0</v>
      </c>
      <c r="AF578" s="105">
        <v>0</v>
      </c>
      <c r="AG578" s="105">
        <v>86</v>
      </c>
      <c r="AH578" s="105">
        <v>108</v>
      </c>
      <c r="AI578" s="105">
        <v>194</v>
      </c>
      <c r="AJ578" s="105">
        <v>9</v>
      </c>
      <c r="AK578" s="105">
        <v>11</v>
      </c>
      <c r="AL578" s="105">
        <v>12</v>
      </c>
      <c r="AM578" s="105">
        <v>23</v>
      </c>
      <c r="AN578" s="105">
        <v>0</v>
      </c>
      <c r="AO578" s="105">
        <v>0</v>
      </c>
      <c r="AP578" s="105">
        <v>0</v>
      </c>
      <c r="AQ578" s="105">
        <v>8</v>
      </c>
      <c r="AR578" s="105">
        <v>4</v>
      </c>
      <c r="AS578" s="106">
        <v>12</v>
      </c>
    </row>
    <row r="579" spans="1:45" x14ac:dyDescent="0.25">
      <c r="A579" s="103" t="s">
        <v>162</v>
      </c>
      <c r="B579" s="104" t="s">
        <v>1277</v>
      </c>
      <c r="C579" s="104" t="s">
        <v>1278</v>
      </c>
      <c r="D579" s="104" t="s">
        <v>175</v>
      </c>
      <c r="E579" s="104" t="s">
        <v>1059</v>
      </c>
      <c r="F579" s="104" t="s">
        <v>99</v>
      </c>
      <c r="G579" s="104" t="s">
        <v>398</v>
      </c>
      <c r="H579" s="104" t="s">
        <v>1078</v>
      </c>
      <c r="I579" s="104" t="s">
        <v>65</v>
      </c>
      <c r="J579" s="105">
        <v>147</v>
      </c>
      <c r="K579" s="105">
        <v>145</v>
      </c>
      <c r="L579" s="105">
        <v>292</v>
      </c>
      <c r="M579" s="105">
        <v>147</v>
      </c>
      <c r="N579" s="105">
        <v>145</v>
      </c>
      <c r="O579" s="105">
        <v>292</v>
      </c>
      <c r="P579" s="105">
        <v>10</v>
      </c>
      <c r="Q579" s="105">
        <v>134</v>
      </c>
      <c r="R579" s="105">
        <v>155</v>
      </c>
      <c r="S579" s="105">
        <v>289</v>
      </c>
      <c r="T579" s="105">
        <v>9</v>
      </c>
      <c r="U579" s="105">
        <v>112</v>
      </c>
      <c r="V579" s="105">
        <v>111</v>
      </c>
      <c r="W579" s="105">
        <v>223</v>
      </c>
      <c r="X579" s="105">
        <v>10</v>
      </c>
      <c r="Y579" s="105">
        <v>0</v>
      </c>
      <c r="Z579" s="105">
        <v>0</v>
      </c>
      <c r="AA579" s="105">
        <v>0</v>
      </c>
      <c r="AB579" s="105">
        <v>0</v>
      </c>
      <c r="AC579" s="105">
        <v>0</v>
      </c>
      <c r="AD579" s="105">
        <v>0</v>
      </c>
      <c r="AE579" s="105">
        <v>0</v>
      </c>
      <c r="AF579" s="105">
        <v>0</v>
      </c>
      <c r="AG579" s="105">
        <v>393</v>
      </c>
      <c r="AH579" s="105">
        <v>411</v>
      </c>
      <c r="AI579" s="105">
        <v>804</v>
      </c>
      <c r="AJ579" s="105">
        <v>29</v>
      </c>
      <c r="AK579" s="105">
        <v>101</v>
      </c>
      <c r="AL579" s="105">
        <v>116</v>
      </c>
      <c r="AM579" s="105">
        <v>217</v>
      </c>
      <c r="AN579" s="105">
        <v>0</v>
      </c>
      <c r="AO579" s="105">
        <v>0</v>
      </c>
      <c r="AP579" s="105">
        <v>0</v>
      </c>
      <c r="AQ579" s="105">
        <v>49</v>
      </c>
      <c r="AR579" s="105">
        <v>69</v>
      </c>
      <c r="AS579" s="106">
        <v>118</v>
      </c>
    </row>
    <row r="580" spans="1:45" x14ac:dyDescent="0.25">
      <c r="A580" s="103" t="s">
        <v>187</v>
      </c>
      <c r="B580" s="104" t="s">
        <v>1279</v>
      </c>
      <c r="C580" s="104" t="s">
        <v>1280</v>
      </c>
      <c r="D580" s="104" t="s">
        <v>165</v>
      </c>
      <c r="E580" s="104" t="s">
        <v>171</v>
      </c>
      <c r="F580" s="104" t="s">
        <v>99</v>
      </c>
      <c r="G580" s="104" t="s">
        <v>398</v>
      </c>
      <c r="H580" s="104" t="s">
        <v>399</v>
      </c>
      <c r="I580" s="104" t="s">
        <v>65</v>
      </c>
      <c r="J580" s="105">
        <v>7</v>
      </c>
      <c r="K580" s="105">
        <v>6</v>
      </c>
      <c r="L580" s="105">
        <v>13</v>
      </c>
      <c r="M580" s="105">
        <v>7</v>
      </c>
      <c r="N580" s="105">
        <v>6</v>
      </c>
      <c r="O580" s="105">
        <v>13</v>
      </c>
      <c r="P580" s="105">
        <v>1</v>
      </c>
      <c r="Q580" s="105">
        <v>16</v>
      </c>
      <c r="R580" s="105">
        <v>6</v>
      </c>
      <c r="S580" s="105">
        <v>22</v>
      </c>
      <c r="T580" s="105">
        <v>1</v>
      </c>
      <c r="U580" s="105">
        <v>4</v>
      </c>
      <c r="V580" s="105">
        <v>8</v>
      </c>
      <c r="W580" s="105">
        <v>12</v>
      </c>
      <c r="X580" s="105">
        <v>1</v>
      </c>
      <c r="Y580" s="105">
        <v>0</v>
      </c>
      <c r="Z580" s="105">
        <v>0</v>
      </c>
      <c r="AA580" s="105">
        <v>0</v>
      </c>
      <c r="AB580" s="105">
        <v>0</v>
      </c>
      <c r="AC580" s="105">
        <v>0</v>
      </c>
      <c r="AD580" s="105">
        <v>0</v>
      </c>
      <c r="AE580" s="105">
        <v>0</v>
      </c>
      <c r="AF580" s="105">
        <v>0</v>
      </c>
      <c r="AG580" s="105">
        <v>27</v>
      </c>
      <c r="AH580" s="105">
        <v>20</v>
      </c>
      <c r="AI580" s="105">
        <v>47</v>
      </c>
      <c r="AJ580" s="105">
        <v>3</v>
      </c>
      <c r="AK580" s="105">
        <v>6</v>
      </c>
      <c r="AL580" s="105">
        <v>6</v>
      </c>
      <c r="AM580" s="105">
        <v>12</v>
      </c>
      <c r="AN580" s="105">
        <v>0</v>
      </c>
      <c r="AO580" s="105">
        <v>0</v>
      </c>
      <c r="AP580" s="105">
        <v>0</v>
      </c>
      <c r="AQ580" s="105">
        <v>1</v>
      </c>
      <c r="AR580" s="105">
        <v>6</v>
      </c>
      <c r="AS580" s="106">
        <v>7</v>
      </c>
    </row>
    <row r="581" spans="1:45" x14ac:dyDescent="0.25">
      <c r="A581" s="103" t="s">
        <v>162</v>
      </c>
      <c r="B581" s="104" t="s">
        <v>1281</v>
      </c>
      <c r="C581" s="104" t="s">
        <v>1282</v>
      </c>
      <c r="D581" s="104" t="s">
        <v>170</v>
      </c>
      <c r="E581" s="104" t="s">
        <v>171</v>
      </c>
      <c r="F581" s="104" t="s">
        <v>99</v>
      </c>
      <c r="G581" s="104" t="s">
        <v>398</v>
      </c>
      <c r="H581" s="104" t="s">
        <v>399</v>
      </c>
      <c r="I581" s="104" t="s">
        <v>65</v>
      </c>
      <c r="J581" s="105">
        <v>19</v>
      </c>
      <c r="K581" s="105">
        <v>13</v>
      </c>
      <c r="L581" s="105">
        <v>32</v>
      </c>
      <c r="M581" s="105">
        <v>34</v>
      </c>
      <c r="N581" s="105">
        <v>20</v>
      </c>
      <c r="O581" s="105">
        <v>54</v>
      </c>
      <c r="P581" s="105">
        <v>2</v>
      </c>
      <c r="Q581" s="105">
        <v>58</v>
      </c>
      <c r="R581" s="105">
        <v>39</v>
      </c>
      <c r="S581" s="105">
        <v>97</v>
      </c>
      <c r="T581" s="105">
        <v>3</v>
      </c>
      <c r="U581" s="105">
        <v>38</v>
      </c>
      <c r="V581" s="105">
        <v>24</v>
      </c>
      <c r="W581" s="105">
        <v>62</v>
      </c>
      <c r="X581" s="105">
        <v>3</v>
      </c>
      <c r="Y581" s="105">
        <v>0</v>
      </c>
      <c r="Z581" s="105">
        <v>0</v>
      </c>
      <c r="AA581" s="105">
        <v>0</v>
      </c>
      <c r="AB581" s="105">
        <v>0</v>
      </c>
      <c r="AC581" s="105">
        <v>0</v>
      </c>
      <c r="AD581" s="105">
        <v>0</v>
      </c>
      <c r="AE581" s="105">
        <v>0</v>
      </c>
      <c r="AF581" s="105">
        <v>0</v>
      </c>
      <c r="AG581" s="105">
        <v>130</v>
      </c>
      <c r="AH581" s="105">
        <v>83</v>
      </c>
      <c r="AI581" s="105">
        <v>213</v>
      </c>
      <c r="AJ581" s="105">
        <v>8</v>
      </c>
      <c r="AK581" s="105">
        <v>21</v>
      </c>
      <c r="AL581" s="105">
        <v>14</v>
      </c>
      <c r="AM581" s="105">
        <v>35</v>
      </c>
      <c r="AN581" s="105">
        <v>0</v>
      </c>
      <c r="AO581" s="105">
        <v>0</v>
      </c>
      <c r="AP581" s="105">
        <v>0</v>
      </c>
      <c r="AQ581" s="105">
        <v>4</v>
      </c>
      <c r="AR581" s="105">
        <v>5</v>
      </c>
      <c r="AS581" s="106">
        <v>9</v>
      </c>
    </row>
    <row r="582" spans="1:45" x14ac:dyDescent="0.25">
      <c r="A582" s="103" t="s">
        <v>162</v>
      </c>
      <c r="B582" s="104" t="s">
        <v>1283</v>
      </c>
      <c r="C582" s="104" t="s">
        <v>1284</v>
      </c>
      <c r="D582" s="104" t="s">
        <v>170</v>
      </c>
      <c r="E582" s="104" t="s">
        <v>171</v>
      </c>
      <c r="F582" s="104" t="s">
        <v>99</v>
      </c>
      <c r="G582" s="104" t="s">
        <v>398</v>
      </c>
      <c r="H582" s="104" t="s">
        <v>399</v>
      </c>
      <c r="I582" s="104" t="s">
        <v>65</v>
      </c>
      <c r="J582" s="105">
        <v>18</v>
      </c>
      <c r="K582" s="105">
        <v>25</v>
      </c>
      <c r="L582" s="105">
        <v>43</v>
      </c>
      <c r="M582" s="105">
        <v>18</v>
      </c>
      <c r="N582" s="105">
        <v>25</v>
      </c>
      <c r="O582" s="105">
        <v>43</v>
      </c>
      <c r="P582" s="105">
        <v>1</v>
      </c>
      <c r="Q582" s="105">
        <v>16</v>
      </c>
      <c r="R582" s="105">
        <v>16</v>
      </c>
      <c r="S582" s="105">
        <v>32</v>
      </c>
      <c r="T582" s="105">
        <v>1</v>
      </c>
      <c r="U582" s="105">
        <v>13</v>
      </c>
      <c r="V582" s="105">
        <v>29</v>
      </c>
      <c r="W582" s="105">
        <v>42</v>
      </c>
      <c r="X582" s="105">
        <v>1</v>
      </c>
      <c r="Y582" s="105">
        <v>0</v>
      </c>
      <c r="Z582" s="105">
        <v>0</v>
      </c>
      <c r="AA582" s="105">
        <v>0</v>
      </c>
      <c r="AB582" s="105">
        <v>0</v>
      </c>
      <c r="AC582" s="105">
        <v>0</v>
      </c>
      <c r="AD582" s="105">
        <v>0</v>
      </c>
      <c r="AE582" s="105">
        <v>0</v>
      </c>
      <c r="AF582" s="105">
        <v>0</v>
      </c>
      <c r="AG582" s="105">
        <v>47</v>
      </c>
      <c r="AH582" s="105">
        <v>70</v>
      </c>
      <c r="AI582" s="105">
        <v>117</v>
      </c>
      <c r="AJ582" s="105">
        <v>3</v>
      </c>
      <c r="AK582" s="105">
        <v>13</v>
      </c>
      <c r="AL582" s="105">
        <v>25</v>
      </c>
      <c r="AM582" s="105">
        <v>38</v>
      </c>
      <c r="AN582" s="105">
        <v>0</v>
      </c>
      <c r="AO582" s="105">
        <v>0</v>
      </c>
      <c r="AP582" s="105">
        <v>0</v>
      </c>
      <c r="AQ582" s="105">
        <v>2</v>
      </c>
      <c r="AR582" s="105">
        <v>4</v>
      </c>
      <c r="AS582" s="106">
        <v>6</v>
      </c>
    </row>
    <row r="583" spans="1:45" x14ac:dyDescent="0.25">
      <c r="A583" s="103" t="s">
        <v>162</v>
      </c>
      <c r="B583" s="104" t="s">
        <v>1285</v>
      </c>
      <c r="C583" s="104" t="s">
        <v>1286</v>
      </c>
      <c r="D583" s="104" t="s">
        <v>170</v>
      </c>
      <c r="E583" s="104" t="s">
        <v>171</v>
      </c>
      <c r="F583" s="104" t="s">
        <v>99</v>
      </c>
      <c r="G583" s="104" t="s">
        <v>398</v>
      </c>
      <c r="H583" s="104" t="s">
        <v>399</v>
      </c>
      <c r="I583" s="104" t="s">
        <v>65</v>
      </c>
      <c r="J583" s="105">
        <v>2</v>
      </c>
      <c r="K583" s="105">
        <v>1</v>
      </c>
      <c r="L583" s="105">
        <v>3</v>
      </c>
      <c r="M583" s="105">
        <v>4</v>
      </c>
      <c r="N583" s="105">
        <v>2</v>
      </c>
      <c r="O583" s="105">
        <v>6</v>
      </c>
      <c r="P583" s="105">
        <v>2</v>
      </c>
      <c r="Q583" s="105">
        <v>8</v>
      </c>
      <c r="R583" s="105">
        <v>12</v>
      </c>
      <c r="S583" s="105">
        <v>20</v>
      </c>
      <c r="T583" s="105">
        <v>2</v>
      </c>
      <c r="U583" s="105">
        <v>8</v>
      </c>
      <c r="V583" s="105">
        <v>3</v>
      </c>
      <c r="W583" s="105">
        <v>11</v>
      </c>
      <c r="X583" s="105">
        <v>2</v>
      </c>
      <c r="Y583" s="105">
        <v>0</v>
      </c>
      <c r="Z583" s="105">
        <v>0</v>
      </c>
      <c r="AA583" s="105">
        <v>0</v>
      </c>
      <c r="AB583" s="105">
        <v>0</v>
      </c>
      <c r="AC583" s="105">
        <v>0</v>
      </c>
      <c r="AD583" s="105">
        <v>0</v>
      </c>
      <c r="AE583" s="105">
        <v>0</v>
      </c>
      <c r="AF583" s="105">
        <v>0</v>
      </c>
      <c r="AG583" s="105">
        <v>20</v>
      </c>
      <c r="AH583" s="105">
        <v>17</v>
      </c>
      <c r="AI583" s="105">
        <v>37</v>
      </c>
      <c r="AJ583" s="105">
        <v>6</v>
      </c>
      <c r="AK583" s="105">
        <v>7</v>
      </c>
      <c r="AL583" s="105">
        <v>2</v>
      </c>
      <c r="AM583" s="105">
        <v>9</v>
      </c>
      <c r="AN583" s="105">
        <v>0</v>
      </c>
      <c r="AO583" s="105">
        <v>0</v>
      </c>
      <c r="AP583" s="105">
        <v>0</v>
      </c>
      <c r="AQ583" s="105">
        <v>5</v>
      </c>
      <c r="AR583" s="105">
        <v>5</v>
      </c>
      <c r="AS583" s="106">
        <v>10</v>
      </c>
    </row>
    <row r="584" spans="1:45" x14ac:dyDescent="0.25">
      <c r="A584" s="103" t="s">
        <v>181</v>
      </c>
      <c r="B584" s="104" t="s">
        <v>1287</v>
      </c>
      <c r="C584" s="104" t="s">
        <v>1274</v>
      </c>
      <c r="D584" s="104" t="s">
        <v>1106</v>
      </c>
      <c r="E584" s="104" t="s">
        <v>171</v>
      </c>
      <c r="F584" s="104" t="s">
        <v>99</v>
      </c>
      <c r="G584" s="104" t="s">
        <v>398</v>
      </c>
      <c r="H584" s="104" t="s">
        <v>1078</v>
      </c>
      <c r="I584" s="104" t="s">
        <v>65</v>
      </c>
      <c r="J584" s="105">
        <v>2</v>
      </c>
      <c r="K584" s="105">
        <v>0</v>
      </c>
      <c r="L584" s="105">
        <v>2</v>
      </c>
      <c r="M584" s="105">
        <v>6</v>
      </c>
      <c r="N584" s="105">
        <v>10</v>
      </c>
      <c r="O584" s="105">
        <v>16</v>
      </c>
      <c r="P584" s="105">
        <v>6</v>
      </c>
      <c r="Q584" s="105">
        <v>24</v>
      </c>
      <c r="R584" s="105">
        <v>14</v>
      </c>
      <c r="S584" s="105">
        <v>38</v>
      </c>
      <c r="T584" s="105">
        <v>6</v>
      </c>
      <c r="U584" s="105">
        <v>0</v>
      </c>
      <c r="V584" s="105">
        <v>0</v>
      </c>
      <c r="W584" s="105">
        <v>0</v>
      </c>
      <c r="X584" s="105">
        <v>0</v>
      </c>
      <c r="Y584" s="105">
        <v>0</v>
      </c>
      <c r="Z584" s="105">
        <v>0</v>
      </c>
      <c r="AA584" s="105">
        <v>0</v>
      </c>
      <c r="AB584" s="105">
        <v>0</v>
      </c>
      <c r="AC584" s="105">
        <v>0</v>
      </c>
      <c r="AD584" s="105">
        <v>0</v>
      </c>
      <c r="AE584" s="105">
        <v>0</v>
      </c>
      <c r="AF584" s="105">
        <v>0</v>
      </c>
      <c r="AG584" s="105">
        <v>30</v>
      </c>
      <c r="AH584" s="105">
        <v>24</v>
      </c>
      <c r="AI584" s="105">
        <v>54</v>
      </c>
      <c r="AJ584" s="105">
        <v>12</v>
      </c>
      <c r="AK584" s="105">
        <v>6</v>
      </c>
      <c r="AL584" s="105">
        <v>4</v>
      </c>
      <c r="AM584" s="105">
        <v>10</v>
      </c>
      <c r="AN584" s="105">
        <v>0</v>
      </c>
      <c r="AO584" s="105">
        <v>0</v>
      </c>
      <c r="AP584" s="105">
        <v>0</v>
      </c>
      <c r="AQ584" s="105">
        <v>10</v>
      </c>
      <c r="AR584" s="105">
        <v>12</v>
      </c>
      <c r="AS584" s="106">
        <v>22</v>
      </c>
    </row>
    <row r="585" spans="1:45" x14ac:dyDescent="0.25">
      <c r="A585" s="103" t="s">
        <v>162</v>
      </c>
      <c r="B585" s="104" t="s">
        <v>1288</v>
      </c>
      <c r="C585" s="104" t="s">
        <v>1289</v>
      </c>
      <c r="D585" s="104" t="s">
        <v>170</v>
      </c>
      <c r="E585" s="104" t="s">
        <v>171</v>
      </c>
      <c r="F585" s="104" t="s">
        <v>99</v>
      </c>
      <c r="G585" s="104" t="s">
        <v>398</v>
      </c>
      <c r="H585" s="104" t="s">
        <v>399</v>
      </c>
      <c r="I585" s="104" t="s">
        <v>65</v>
      </c>
      <c r="J585" s="105">
        <v>21</v>
      </c>
      <c r="K585" s="105">
        <v>19</v>
      </c>
      <c r="L585" s="105">
        <v>40</v>
      </c>
      <c r="M585" s="105">
        <v>21</v>
      </c>
      <c r="N585" s="105">
        <v>19</v>
      </c>
      <c r="O585" s="105">
        <v>40</v>
      </c>
      <c r="P585" s="105">
        <v>2</v>
      </c>
      <c r="Q585" s="105">
        <v>19</v>
      </c>
      <c r="R585" s="105">
        <v>11</v>
      </c>
      <c r="S585" s="105">
        <v>30</v>
      </c>
      <c r="T585" s="105">
        <v>2</v>
      </c>
      <c r="U585" s="105">
        <v>20</v>
      </c>
      <c r="V585" s="105">
        <v>20</v>
      </c>
      <c r="W585" s="105">
        <v>40</v>
      </c>
      <c r="X585" s="105">
        <v>2</v>
      </c>
      <c r="Y585" s="105">
        <v>0</v>
      </c>
      <c r="Z585" s="105">
        <v>0</v>
      </c>
      <c r="AA585" s="105">
        <v>0</v>
      </c>
      <c r="AB585" s="105">
        <v>0</v>
      </c>
      <c r="AC585" s="105">
        <v>0</v>
      </c>
      <c r="AD585" s="105">
        <v>0</v>
      </c>
      <c r="AE585" s="105">
        <v>0</v>
      </c>
      <c r="AF585" s="105">
        <v>0</v>
      </c>
      <c r="AG585" s="105">
        <v>60</v>
      </c>
      <c r="AH585" s="105">
        <v>50</v>
      </c>
      <c r="AI585" s="105">
        <v>110</v>
      </c>
      <c r="AJ585" s="105">
        <v>6</v>
      </c>
      <c r="AK585" s="105">
        <v>10</v>
      </c>
      <c r="AL585" s="105">
        <v>19</v>
      </c>
      <c r="AM585" s="105">
        <v>29</v>
      </c>
      <c r="AN585" s="105">
        <v>0</v>
      </c>
      <c r="AO585" s="105">
        <v>0</v>
      </c>
      <c r="AP585" s="105">
        <v>0</v>
      </c>
      <c r="AQ585" s="105">
        <v>5</v>
      </c>
      <c r="AR585" s="105">
        <v>2</v>
      </c>
      <c r="AS585" s="106">
        <v>7</v>
      </c>
    </row>
    <row r="586" spans="1:45" x14ac:dyDescent="0.25">
      <c r="A586" s="103" t="s">
        <v>187</v>
      </c>
      <c r="B586" s="104" t="s">
        <v>1290</v>
      </c>
      <c r="C586" s="104" t="s">
        <v>1291</v>
      </c>
      <c r="D586" s="104" t="s">
        <v>170</v>
      </c>
      <c r="E586" s="104" t="s">
        <v>171</v>
      </c>
      <c r="F586" s="104" t="s">
        <v>99</v>
      </c>
      <c r="G586" s="104" t="s">
        <v>398</v>
      </c>
      <c r="H586" s="104" t="s">
        <v>399</v>
      </c>
      <c r="I586" s="104" t="s">
        <v>65</v>
      </c>
      <c r="J586" s="105">
        <v>16</v>
      </c>
      <c r="K586" s="105">
        <v>21</v>
      </c>
      <c r="L586" s="105">
        <v>37</v>
      </c>
      <c r="M586" s="105">
        <v>16</v>
      </c>
      <c r="N586" s="105">
        <v>21</v>
      </c>
      <c r="O586" s="105">
        <v>37</v>
      </c>
      <c r="P586" s="105">
        <v>2</v>
      </c>
      <c r="Q586" s="105">
        <v>17</v>
      </c>
      <c r="R586" s="105">
        <v>24</v>
      </c>
      <c r="S586" s="105">
        <v>41</v>
      </c>
      <c r="T586" s="105">
        <v>2</v>
      </c>
      <c r="U586" s="105">
        <v>23</v>
      </c>
      <c r="V586" s="105">
        <v>31</v>
      </c>
      <c r="W586" s="105">
        <v>54</v>
      </c>
      <c r="X586" s="105">
        <v>2</v>
      </c>
      <c r="Y586" s="105">
        <v>0</v>
      </c>
      <c r="Z586" s="105">
        <v>0</v>
      </c>
      <c r="AA586" s="105">
        <v>0</v>
      </c>
      <c r="AB586" s="105">
        <v>0</v>
      </c>
      <c r="AC586" s="105">
        <v>0</v>
      </c>
      <c r="AD586" s="105">
        <v>0</v>
      </c>
      <c r="AE586" s="105">
        <v>0</v>
      </c>
      <c r="AF586" s="105">
        <v>0</v>
      </c>
      <c r="AG586" s="105">
        <v>56</v>
      </c>
      <c r="AH586" s="105">
        <v>76</v>
      </c>
      <c r="AI586" s="105">
        <v>132</v>
      </c>
      <c r="AJ586" s="105">
        <v>6</v>
      </c>
      <c r="AK586" s="105">
        <v>10</v>
      </c>
      <c r="AL586" s="105">
        <v>15</v>
      </c>
      <c r="AM586" s="105">
        <v>25</v>
      </c>
      <c r="AN586" s="105">
        <v>0</v>
      </c>
      <c r="AO586" s="105">
        <v>0</v>
      </c>
      <c r="AP586" s="105">
        <v>0</v>
      </c>
      <c r="AQ586" s="105">
        <v>10</v>
      </c>
      <c r="AR586" s="105">
        <v>7</v>
      </c>
      <c r="AS586" s="106">
        <v>17</v>
      </c>
    </row>
    <row r="587" spans="1:45" x14ac:dyDescent="0.25">
      <c r="A587" s="103" t="s">
        <v>162</v>
      </c>
      <c r="B587" s="104" t="s">
        <v>1292</v>
      </c>
      <c r="C587" s="104" t="s">
        <v>1293</v>
      </c>
      <c r="D587" s="104" t="s">
        <v>170</v>
      </c>
      <c r="E587" s="104" t="s">
        <v>171</v>
      </c>
      <c r="F587" s="104" t="s">
        <v>99</v>
      </c>
      <c r="G587" s="104" t="s">
        <v>398</v>
      </c>
      <c r="H587" s="104" t="s">
        <v>399</v>
      </c>
      <c r="I587" s="104" t="s">
        <v>65</v>
      </c>
      <c r="J587" s="105">
        <v>6</v>
      </c>
      <c r="K587" s="105">
        <v>3</v>
      </c>
      <c r="L587" s="105">
        <v>9</v>
      </c>
      <c r="M587" s="105">
        <v>6</v>
      </c>
      <c r="N587" s="105">
        <v>3</v>
      </c>
      <c r="O587" s="105">
        <v>9</v>
      </c>
      <c r="P587" s="105">
        <v>1</v>
      </c>
      <c r="Q587" s="105">
        <v>11</v>
      </c>
      <c r="R587" s="105">
        <v>10</v>
      </c>
      <c r="S587" s="105">
        <v>21</v>
      </c>
      <c r="T587" s="105">
        <v>1</v>
      </c>
      <c r="U587" s="105">
        <v>12</v>
      </c>
      <c r="V587" s="105">
        <v>6</v>
      </c>
      <c r="W587" s="105">
        <v>18</v>
      </c>
      <c r="X587" s="105">
        <v>1</v>
      </c>
      <c r="Y587" s="105">
        <v>0</v>
      </c>
      <c r="Z587" s="105">
        <v>0</v>
      </c>
      <c r="AA587" s="105">
        <v>0</v>
      </c>
      <c r="AB587" s="105">
        <v>0</v>
      </c>
      <c r="AC587" s="105">
        <v>0</v>
      </c>
      <c r="AD587" s="105">
        <v>0</v>
      </c>
      <c r="AE587" s="105">
        <v>0</v>
      </c>
      <c r="AF587" s="105">
        <v>0</v>
      </c>
      <c r="AG587" s="105">
        <v>29</v>
      </c>
      <c r="AH587" s="105">
        <v>19</v>
      </c>
      <c r="AI587" s="105">
        <v>48</v>
      </c>
      <c r="AJ587" s="105">
        <v>3</v>
      </c>
      <c r="AK587" s="105">
        <v>15</v>
      </c>
      <c r="AL587" s="105">
        <v>20</v>
      </c>
      <c r="AM587" s="105">
        <v>35</v>
      </c>
      <c r="AN587" s="105">
        <v>0</v>
      </c>
      <c r="AO587" s="105">
        <v>0</v>
      </c>
      <c r="AP587" s="105">
        <v>0</v>
      </c>
      <c r="AQ587" s="105">
        <v>8</v>
      </c>
      <c r="AR587" s="105">
        <v>3</v>
      </c>
      <c r="AS587" s="106">
        <v>11</v>
      </c>
    </row>
    <row r="588" spans="1:45" x14ac:dyDescent="0.25">
      <c r="A588" s="103" t="s">
        <v>181</v>
      </c>
      <c r="B588" s="104" t="s">
        <v>1294</v>
      </c>
      <c r="C588" s="104" t="s">
        <v>1295</v>
      </c>
      <c r="D588" s="104" t="s">
        <v>170</v>
      </c>
      <c r="E588" s="104" t="s">
        <v>171</v>
      </c>
      <c r="F588" s="104" t="s">
        <v>99</v>
      </c>
      <c r="G588" s="104" t="s">
        <v>398</v>
      </c>
      <c r="H588" s="104" t="s">
        <v>399</v>
      </c>
      <c r="I588" s="104" t="s">
        <v>65</v>
      </c>
      <c r="J588" s="105">
        <v>34</v>
      </c>
      <c r="K588" s="105">
        <v>42</v>
      </c>
      <c r="L588" s="105">
        <v>76</v>
      </c>
      <c r="M588" s="105">
        <v>34</v>
      </c>
      <c r="N588" s="105">
        <v>42</v>
      </c>
      <c r="O588" s="105">
        <v>76</v>
      </c>
      <c r="P588" s="105">
        <v>3</v>
      </c>
      <c r="Q588" s="105">
        <v>41</v>
      </c>
      <c r="R588" s="105">
        <v>47</v>
      </c>
      <c r="S588" s="105">
        <v>88</v>
      </c>
      <c r="T588" s="105">
        <v>3</v>
      </c>
      <c r="U588" s="105">
        <v>37</v>
      </c>
      <c r="V588" s="105">
        <v>41</v>
      </c>
      <c r="W588" s="105">
        <v>78</v>
      </c>
      <c r="X588" s="105">
        <v>3</v>
      </c>
      <c r="Y588" s="105">
        <v>0</v>
      </c>
      <c r="Z588" s="105">
        <v>0</v>
      </c>
      <c r="AA588" s="105">
        <v>0</v>
      </c>
      <c r="AB588" s="105">
        <v>0</v>
      </c>
      <c r="AC588" s="105">
        <v>0</v>
      </c>
      <c r="AD588" s="105">
        <v>0</v>
      </c>
      <c r="AE588" s="105">
        <v>0</v>
      </c>
      <c r="AF588" s="105">
        <v>0</v>
      </c>
      <c r="AG588" s="105">
        <v>112</v>
      </c>
      <c r="AH588" s="105">
        <v>130</v>
      </c>
      <c r="AI588" s="105">
        <v>242</v>
      </c>
      <c r="AJ588" s="105">
        <v>9</v>
      </c>
      <c r="AK588" s="105">
        <v>24</v>
      </c>
      <c r="AL588" s="105">
        <v>45</v>
      </c>
      <c r="AM588" s="105">
        <v>69</v>
      </c>
      <c r="AN588" s="105">
        <v>0</v>
      </c>
      <c r="AO588" s="105">
        <v>0</v>
      </c>
      <c r="AP588" s="105">
        <v>0</v>
      </c>
      <c r="AQ588" s="105">
        <v>12</v>
      </c>
      <c r="AR588" s="105">
        <v>12</v>
      </c>
      <c r="AS588" s="106">
        <v>24</v>
      </c>
    </row>
    <row r="589" spans="1:45" x14ac:dyDescent="0.25">
      <c r="A589" s="103" t="s">
        <v>181</v>
      </c>
      <c r="B589" s="104" t="s">
        <v>1296</v>
      </c>
      <c r="C589" s="104" t="s">
        <v>1297</v>
      </c>
      <c r="D589" s="104" t="s">
        <v>170</v>
      </c>
      <c r="E589" s="104" t="s">
        <v>171</v>
      </c>
      <c r="F589" s="104" t="s">
        <v>99</v>
      </c>
      <c r="G589" s="104" t="s">
        <v>398</v>
      </c>
      <c r="H589" s="104" t="s">
        <v>399</v>
      </c>
      <c r="I589" s="104" t="s">
        <v>65</v>
      </c>
      <c r="J589" s="105">
        <v>28</v>
      </c>
      <c r="K589" s="105">
        <v>27</v>
      </c>
      <c r="L589" s="105">
        <v>55</v>
      </c>
      <c r="M589" s="105">
        <v>28</v>
      </c>
      <c r="N589" s="105">
        <v>27</v>
      </c>
      <c r="O589" s="105">
        <v>55</v>
      </c>
      <c r="P589" s="105">
        <v>2</v>
      </c>
      <c r="Q589" s="105">
        <v>39</v>
      </c>
      <c r="R589" s="105">
        <v>33</v>
      </c>
      <c r="S589" s="105">
        <v>72</v>
      </c>
      <c r="T589" s="105">
        <v>2</v>
      </c>
      <c r="U589" s="105">
        <v>32</v>
      </c>
      <c r="V589" s="105">
        <v>27</v>
      </c>
      <c r="W589" s="105">
        <v>59</v>
      </c>
      <c r="X589" s="105">
        <v>4</v>
      </c>
      <c r="Y589" s="105">
        <v>0</v>
      </c>
      <c r="Z589" s="105">
        <v>0</v>
      </c>
      <c r="AA589" s="105">
        <v>0</v>
      </c>
      <c r="AB589" s="105">
        <v>0</v>
      </c>
      <c r="AC589" s="105">
        <v>0</v>
      </c>
      <c r="AD589" s="105">
        <v>0</v>
      </c>
      <c r="AE589" s="105">
        <v>0</v>
      </c>
      <c r="AF589" s="105">
        <v>0</v>
      </c>
      <c r="AG589" s="105">
        <v>99</v>
      </c>
      <c r="AH589" s="105">
        <v>87</v>
      </c>
      <c r="AI589" s="105">
        <v>186</v>
      </c>
      <c r="AJ589" s="105">
        <v>8</v>
      </c>
      <c r="AK589" s="105">
        <v>22</v>
      </c>
      <c r="AL589" s="105">
        <v>36</v>
      </c>
      <c r="AM589" s="105">
        <v>58</v>
      </c>
      <c r="AN589" s="105">
        <v>0</v>
      </c>
      <c r="AO589" s="105">
        <v>0</v>
      </c>
      <c r="AP589" s="105">
        <v>0</v>
      </c>
      <c r="AQ589" s="105">
        <v>7</v>
      </c>
      <c r="AR589" s="105">
        <v>15</v>
      </c>
      <c r="AS589" s="106">
        <v>22</v>
      </c>
    </row>
    <row r="590" spans="1:45" x14ac:dyDescent="0.25">
      <c r="A590" s="103" t="s">
        <v>162</v>
      </c>
      <c r="B590" s="104" t="s">
        <v>1298</v>
      </c>
      <c r="C590" s="104" t="s">
        <v>1299</v>
      </c>
      <c r="D590" s="104" t="s">
        <v>170</v>
      </c>
      <c r="E590" s="104" t="s">
        <v>171</v>
      </c>
      <c r="F590" s="104" t="s">
        <v>99</v>
      </c>
      <c r="G590" s="104" t="s">
        <v>398</v>
      </c>
      <c r="H590" s="104" t="s">
        <v>399</v>
      </c>
      <c r="I590" s="104" t="s">
        <v>65</v>
      </c>
      <c r="J590" s="105">
        <v>54</v>
      </c>
      <c r="K590" s="105">
        <v>45</v>
      </c>
      <c r="L590" s="105">
        <v>99</v>
      </c>
      <c r="M590" s="105">
        <v>54</v>
      </c>
      <c r="N590" s="105">
        <v>45</v>
      </c>
      <c r="O590" s="105">
        <v>99</v>
      </c>
      <c r="P590" s="105">
        <v>3</v>
      </c>
      <c r="Q590" s="105">
        <v>32</v>
      </c>
      <c r="R590" s="105">
        <v>35</v>
      </c>
      <c r="S590" s="105">
        <v>67</v>
      </c>
      <c r="T590" s="105">
        <v>2</v>
      </c>
      <c r="U590" s="105">
        <v>25</v>
      </c>
      <c r="V590" s="105">
        <v>39</v>
      </c>
      <c r="W590" s="105">
        <v>64</v>
      </c>
      <c r="X590" s="105">
        <v>2</v>
      </c>
      <c r="Y590" s="105">
        <v>0</v>
      </c>
      <c r="Z590" s="105">
        <v>0</v>
      </c>
      <c r="AA590" s="105">
        <v>0</v>
      </c>
      <c r="AB590" s="105">
        <v>0</v>
      </c>
      <c r="AC590" s="105">
        <v>0</v>
      </c>
      <c r="AD590" s="105">
        <v>0</v>
      </c>
      <c r="AE590" s="105">
        <v>0</v>
      </c>
      <c r="AF590" s="105">
        <v>0</v>
      </c>
      <c r="AG590" s="105">
        <v>111</v>
      </c>
      <c r="AH590" s="105">
        <v>119</v>
      </c>
      <c r="AI590" s="105">
        <v>230</v>
      </c>
      <c r="AJ590" s="105">
        <v>7</v>
      </c>
      <c r="AK590" s="105">
        <v>21</v>
      </c>
      <c r="AL590" s="105">
        <v>32</v>
      </c>
      <c r="AM590" s="105">
        <v>53</v>
      </c>
      <c r="AN590" s="105">
        <v>0</v>
      </c>
      <c r="AO590" s="105">
        <v>0</v>
      </c>
      <c r="AP590" s="105">
        <v>0</v>
      </c>
      <c r="AQ590" s="105">
        <v>2</v>
      </c>
      <c r="AR590" s="105">
        <v>5</v>
      </c>
      <c r="AS590" s="106">
        <v>7</v>
      </c>
    </row>
    <row r="591" spans="1:45" x14ac:dyDescent="0.25">
      <c r="A591" s="103" t="s">
        <v>181</v>
      </c>
      <c r="B591" s="104" t="s">
        <v>1300</v>
      </c>
      <c r="C591" s="104" t="s">
        <v>1301</v>
      </c>
      <c r="D591" s="104" t="s">
        <v>165</v>
      </c>
      <c r="E591" s="104" t="s">
        <v>171</v>
      </c>
      <c r="F591" s="104" t="s">
        <v>99</v>
      </c>
      <c r="G591" s="104" t="s">
        <v>398</v>
      </c>
      <c r="H591" s="104" t="s">
        <v>399</v>
      </c>
      <c r="I591" s="104" t="s">
        <v>65</v>
      </c>
      <c r="J591" s="105">
        <v>3</v>
      </c>
      <c r="K591" s="105">
        <v>7</v>
      </c>
      <c r="L591" s="105">
        <v>10</v>
      </c>
      <c r="M591" s="105">
        <v>3</v>
      </c>
      <c r="N591" s="105">
        <v>7</v>
      </c>
      <c r="O591" s="105">
        <v>10</v>
      </c>
      <c r="P591" s="105">
        <v>1</v>
      </c>
      <c r="Q591" s="105">
        <v>7</v>
      </c>
      <c r="R591" s="105">
        <v>4</v>
      </c>
      <c r="S591" s="105">
        <v>11</v>
      </c>
      <c r="T591" s="105">
        <v>1</v>
      </c>
      <c r="U591" s="105">
        <v>5</v>
      </c>
      <c r="V591" s="105">
        <v>5</v>
      </c>
      <c r="W591" s="105">
        <v>10</v>
      </c>
      <c r="X591" s="105">
        <v>1</v>
      </c>
      <c r="Y591" s="105">
        <v>0</v>
      </c>
      <c r="Z591" s="105">
        <v>0</v>
      </c>
      <c r="AA591" s="105">
        <v>0</v>
      </c>
      <c r="AB591" s="105">
        <v>0</v>
      </c>
      <c r="AC591" s="105">
        <v>0</v>
      </c>
      <c r="AD591" s="105">
        <v>0</v>
      </c>
      <c r="AE591" s="105">
        <v>0</v>
      </c>
      <c r="AF591" s="105">
        <v>0</v>
      </c>
      <c r="AG591" s="105">
        <v>15</v>
      </c>
      <c r="AH591" s="105">
        <v>16</v>
      </c>
      <c r="AI591" s="105">
        <v>31</v>
      </c>
      <c r="AJ591" s="105">
        <v>3</v>
      </c>
      <c r="AK591" s="105">
        <v>2</v>
      </c>
      <c r="AL591" s="105">
        <v>5</v>
      </c>
      <c r="AM591" s="105">
        <v>7</v>
      </c>
      <c r="AN591" s="105">
        <v>0</v>
      </c>
      <c r="AO591" s="105">
        <v>0</v>
      </c>
      <c r="AP591" s="105">
        <v>0</v>
      </c>
      <c r="AQ591" s="105">
        <v>6</v>
      </c>
      <c r="AR591" s="105">
        <v>3</v>
      </c>
      <c r="AS591" s="106">
        <v>9</v>
      </c>
    </row>
    <row r="592" spans="1:45" x14ac:dyDescent="0.25">
      <c r="A592" s="103" t="s">
        <v>181</v>
      </c>
      <c r="B592" s="104" t="s">
        <v>1302</v>
      </c>
      <c r="C592" s="104" t="s">
        <v>1303</v>
      </c>
      <c r="D592" s="104" t="s">
        <v>170</v>
      </c>
      <c r="E592" s="104" t="s">
        <v>171</v>
      </c>
      <c r="F592" s="104" t="s">
        <v>99</v>
      </c>
      <c r="G592" s="104" t="s">
        <v>398</v>
      </c>
      <c r="H592" s="104" t="s">
        <v>399</v>
      </c>
      <c r="I592" s="104" t="s">
        <v>65</v>
      </c>
      <c r="J592" s="105">
        <v>10</v>
      </c>
      <c r="K592" s="105">
        <v>9</v>
      </c>
      <c r="L592" s="105">
        <v>19</v>
      </c>
      <c r="M592" s="105">
        <v>10</v>
      </c>
      <c r="N592" s="105">
        <v>9</v>
      </c>
      <c r="O592" s="105">
        <v>19</v>
      </c>
      <c r="P592" s="105">
        <v>2</v>
      </c>
      <c r="Q592" s="105">
        <v>9</v>
      </c>
      <c r="R592" s="105">
        <v>7</v>
      </c>
      <c r="S592" s="105">
        <v>16</v>
      </c>
      <c r="T592" s="105">
        <v>2</v>
      </c>
      <c r="U592" s="105">
        <v>12</v>
      </c>
      <c r="V592" s="105">
        <v>16</v>
      </c>
      <c r="W592" s="105">
        <v>28</v>
      </c>
      <c r="X592" s="105">
        <v>2</v>
      </c>
      <c r="Y592" s="105">
        <v>0</v>
      </c>
      <c r="Z592" s="105">
        <v>0</v>
      </c>
      <c r="AA592" s="105">
        <v>0</v>
      </c>
      <c r="AB592" s="105">
        <v>0</v>
      </c>
      <c r="AC592" s="105">
        <v>0</v>
      </c>
      <c r="AD592" s="105">
        <v>0</v>
      </c>
      <c r="AE592" s="105">
        <v>0</v>
      </c>
      <c r="AF592" s="105">
        <v>0</v>
      </c>
      <c r="AG592" s="105">
        <v>31</v>
      </c>
      <c r="AH592" s="105">
        <v>32</v>
      </c>
      <c r="AI592" s="105">
        <v>63</v>
      </c>
      <c r="AJ592" s="105">
        <v>6</v>
      </c>
      <c r="AK592" s="105">
        <v>4</v>
      </c>
      <c r="AL592" s="105">
        <v>18</v>
      </c>
      <c r="AM592" s="105">
        <v>22</v>
      </c>
      <c r="AN592" s="105">
        <v>0</v>
      </c>
      <c r="AO592" s="105">
        <v>0</v>
      </c>
      <c r="AP592" s="105">
        <v>0</v>
      </c>
      <c r="AQ592" s="105">
        <v>3</v>
      </c>
      <c r="AR592" s="105">
        <v>4</v>
      </c>
      <c r="AS592" s="106">
        <v>7</v>
      </c>
    </row>
    <row r="593" spans="1:45" x14ac:dyDescent="0.25">
      <c r="A593" s="103" t="s">
        <v>162</v>
      </c>
      <c r="B593" s="104" t="s">
        <v>1304</v>
      </c>
      <c r="C593" s="104" t="s">
        <v>1305</v>
      </c>
      <c r="D593" s="104" t="s">
        <v>170</v>
      </c>
      <c r="E593" s="104" t="s">
        <v>171</v>
      </c>
      <c r="F593" s="104" t="s">
        <v>99</v>
      </c>
      <c r="G593" s="104" t="s">
        <v>398</v>
      </c>
      <c r="H593" s="104" t="s">
        <v>399</v>
      </c>
      <c r="I593" s="104" t="s">
        <v>65</v>
      </c>
      <c r="J593" s="105">
        <v>19</v>
      </c>
      <c r="K593" s="105">
        <v>12</v>
      </c>
      <c r="L593" s="105">
        <v>31</v>
      </c>
      <c r="M593" s="105">
        <v>19</v>
      </c>
      <c r="N593" s="105">
        <v>12</v>
      </c>
      <c r="O593" s="105">
        <v>31</v>
      </c>
      <c r="P593" s="105">
        <v>1</v>
      </c>
      <c r="Q593" s="105">
        <v>19</v>
      </c>
      <c r="R593" s="105">
        <v>14</v>
      </c>
      <c r="S593" s="105">
        <v>33</v>
      </c>
      <c r="T593" s="105">
        <v>2</v>
      </c>
      <c r="U593" s="105">
        <v>20</v>
      </c>
      <c r="V593" s="105">
        <v>22</v>
      </c>
      <c r="W593" s="105">
        <v>42</v>
      </c>
      <c r="X593" s="105">
        <v>2</v>
      </c>
      <c r="Y593" s="105">
        <v>0</v>
      </c>
      <c r="Z593" s="105">
        <v>0</v>
      </c>
      <c r="AA593" s="105">
        <v>0</v>
      </c>
      <c r="AB593" s="105">
        <v>0</v>
      </c>
      <c r="AC593" s="105">
        <v>0</v>
      </c>
      <c r="AD593" s="105">
        <v>0</v>
      </c>
      <c r="AE593" s="105">
        <v>0</v>
      </c>
      <c r="AF593" s="105">
        <v>0</v>
      </c>
      <c r="AG593" s="105">
        <v>58</v>
      </c>
      <c r="AH593" s="105">
        <v>48</v>
      </c>
      <c r="AI593" s="105">
        <v>106</v>
      </c>
      <c r="AJ593" s="105">
        <v>5</v>
      </c>
      <c r="AK593" s="105">
        <v>20</v>
      </c>
      <c r="AL593" s="105">
        <v>22</v>
      </c>
      <c r="AM593" s="105">
        <v>42</v>
      </c>
      <c r="AN593" s="105">
        <v>0</v>
      </c>
      <c r="AO593" s="105">
        <v>0</v>
      </c>
      <c r="AP593" s="105">
        <v>0</v>
      </c>
      <c r="AQ593" s="105">
        <v>6</v>
      </c>
      <c r="AR593" s="105">
        <v>5</v>
      </c>
      <c r="AS593" s="106">
        <v>11</v>
      </c>
    </row>
    <row r="594" spans="1:45" x14ac:dyDescent="0.25">
      <c r="A594" s="103" t="s">
        <v>187</v>
      </c>
      <c r="B594" s="104" t="s">
        <v>1306</v>
      </c>
      <c r="C594" s="104" t="s">
        <v>1307</v>
      </c>
      <c r="D594" s="104" t="s">
        <v>170</v>
      </c>
      <c r="E594" s="104" t="s">
        <v>171</v>
      </c>
      <c r="F594" s="104" t="s">
        <v>99</v>
      </c>
      <c r="G594" s="104" t="s">
        <v>398</v>
      </c>
      <c r="H594" s="104" t="s">
        <v>399</v>
      </c>
      <c r="I594" s="104" t="s">
        <v>65</v>
      </c>
      <c r="J594" s="105">
        <v>10</v>
      </c>
      <c r="K594" s="105">
        <v>8</v>
      </c>
      <c r="L594" s="105">
        <v>18</v>
      </c>
      <c r="M594" s="105">
        <v>10</v>
      </c>
      <c r="N594" s="105">
        <v>8</v>
      </c>
      <c r="O594" s="105">
        <v>18</v>
      </c>
      <c r="P594" s="105">
        <v>1</v>
      </c>
      <c r="Q594" s="105">
        <v>17</v>
      </c>
      <c r="R594" s="105">
        <v>9</v>
      </c>
      <c r="S594" s="105">
        <v>26</v>
      </c>
      <c r="T594" s="105">
        <v>1</v>
      </c>
      <c r="U594" s="105">
        <v>11</v>
      </c>
      <c r="V594" s="105">
        <v>13</v>
      </c>
      <c r="W594" s="105">
        <v>24</v>
      </c>
      <c r="X594" s="105">
        <v>1</v>
      </c>
      <c r="Y594" s="105">
        <v>0</v>
      </c>
      <c r="Z594" s="105">
        <v>0</v>
      </c>
      <c r="AA594" s="105">
        <v>0</v>
      </c>
      <c r="AB594" s="105">
        <v>0</v>
      </c>
      <c r="AC594" s="105">
        <v>0</v>
      </c>
      <c r="AD594" s="105">
        <v>0</v>
      </c>
      <c r="AE594" s="105">
        <v>0</v>
      </c>
      <c r="AF594" s="105">
        <v>0</v>
      </c>
      <c r="AG594" s="105">
        <v>38</v>
      </c>
      <c r="AH594" s="105">
        <v>30</v>
      </c>
      <c r="AI594" s="105">
        <v>68</v>
      </c>
      <c r="AJ594" s="105">
        <v>3</v>
      </c>
      <c r="AK594" s="105">
        <v>9</v>
      </c>
      <c r="AL594" s="105">
        <v>8</v>
      </c>
      <c r="AM594" s="105">
        <v>17</v>
      </c>
      <c r="AN594" s="105">
        <v>0</v>
      </c>
      <c r="AO594" s="105">
        <v>0</v>
      </c>
      <c r="AP594" s="105">
        <v>0</v>
      </c>
      <c r="AQ594" s="105">
        <v>6</v>
      </c>
      <c r="AR594" s="105">
        <v>8</v>
      </c>
      <c r="AS594" s="106">
        <v>14</v>
      </c>
    </row>
    <row r="595" spans="1:45" x14ac:dyDescent="0.25">
      <c r="A595" s="103" t="s">
        <v>190</v>
      </c>
      <c r="B595" s="104" t="s">
        <v>1308</v>
      </c>
      <c r="C595" s="104" t="s">
        <v>1309</v>
      </c>
      <c r="D595" s="104" t="s">
        <v>170</v>
      </c>
      <c r="E595" s="104" t="s">
        <v>171</v>
      </c>
      <c r="F595" s="104" t="s">
        <v>99</v>
      </c>
      <c r="G595" s="104" t="s">
        <v>398</v>
      </c>
      <c r="H595" s="104" t="s">
        <v>399</v>
      </c>
      <c r="I595" s="104" t="s">
        <v>65</v>
      </c>
      <c r="J595" s="105">
        <v>5</v>
      </c>
      <c r="K595" s="105">
        <v>1</v>
      </c>
      <c r="L595" s="105">
        <v>6</v>
      </c>
      <c r="M595" s="105">
        <v>5</v>
      </c>
      <c r="N595" s="105">
        <v>1</v>
      </c>
      <c r="O595" s="105">
        <v>6</v>
      </c>
      <c r="P595" s="105">
        <v>1</v>
      </c>
      <c r="Q595" s="105">
        <v>3</v>
      </c>
      <c r="R595" s="105">
        <v>2</v>
      </c>
      <c r="S595" s="105">
        <v>5</v>
      </c>
      <c r="T595" s="105">
        <v>1</v>
      </c>
      <c r="U595" s="105">
        <v>2</v>
      </c>
      <c r="V595" s="105">
        <v>1</v>
      </c>
      <c r="W595" s="105">
        <v>3</v>
      </c>
      <c r="X595" s="105">
        <v>1</v>
      </c>
      <c r="Y595" s="105">
        <v>0</v>
      </c>
      <c r="Z595" s="105">
        <v>0</v>
      </c>
      <c r="AA595" s="105">
        <v>0</v>
      </c>
      <c r="AB595" s="105">
        <v>0</v>
      </c>
      <c r="AC595" s="105">
        <v>0</v>
      </c>
      <c r="AD595" s="105">
        <v>0</v>
      </c>
      <c r="AE595" s="105">
        <v>0</v>
      </c>
      <c r="AF595" s="105">
        <v>0</v>
      </c>
      <c r="AG595" s="105">
        <v>10</v>
      </c>
      <c r="AH595" s="105">
        <v>4</v>
      </c>
      <c r="AI595" s="105">
        <v>14</v>
      </c>
      <c r="AJ595" s="105">
        <v>3</v>
      </c>
      <c r="AK595" s="105">
        <v>1</v>
      </c>
      <c r="AL595" s="105">
        <v>0</v>
      </c>
      <c r="AM595" s="105">
        <v>1</v>
      </c>
      <c r="AN595" s="105">
        <v>0</v>
      </c>
      <c r="AO595" s="105">
        <v>0</v>
      </c>
      <c r="AP595" s="105">
        <v>0</v>
      </c>
      <c r="AQ595" s="105">
        <v>3</v>
      </c>
      <c r="AR595" s="105">
        <v>3</v>
      </c>
      <c r="AS595" s="106">
        <v>6</v>
      </c>
    </row>
    <row r="596" spans="1:45" x14ac:dyDescent="0.25">
      <c r="A596" s="103" t="s">
        <v>162</v>
      </c>
      <c r="B596" s="104" t="s">
        <v>1310</v>
      </c>
      <c r="C596" s="104" t="s">
        <v>1311</v>
      </c>
      <c r="D596" s="104" t="s">
        <v>170</v>
      </c>
      <c r="E596" s="104" t="s">
        <v>171</v>
      </c>
      <c r="F596" s="104" t="s">
        <v>99</v>
      </c>
      <c r="G596" s="104" t="s">
        <v>398</v>
      </c>
      <c r="H596" s="104" t="s">
        <v>399</v>
      </c>
      <c r="I596" s="104" t="s">
        <v>65</v>
      </c>
      <c r="J596" s="105">
        <v>11</v>
      </c>
      <c r="K596" s="105">
        <v>10</v>
      </c>
      <c r="L596" s="105">
        <v>21</v>
      </c>
      <c r="M596" s="105">
        <v>11</v>
      </c>
      <c r="N596" s="105">
        <v>10</v>
      </c>
      <c r="O596" s="105">
        <v>21</v>
      </c>
      <c r="P596" s="105">
        <v>1</v>
      </c>
      <c r="Q596" s="105">
        <v>8</v>
      </c>
      <c r="R596" s="105">
        <v>6</v>
      </c>
      <c r="S596" s="105">
        <v>14</v>
      </c>
      <c r="T596" s="105">
        <v>1</v>
      </c>
      <c r="U596" s="105">
        <v>5</v>
      </c>
      <c r="V596" s="105">
        <v>5</v>
      </c>
      <c r="W596" s="105">
        <v>10</v>
      </c>
      <c r="X596" s="105">
        <v>1</v>
      </c>
      <c r="Y596" s="105">
        <v>0</v>
      </c>
      <c r="Z596" s="105">
        <v>0</v>
      </c>
      <c r="AA596" s="105">
        <v>0</v>
      </c>
      <c r="AB596" s="105">
        <v>0</v>
      </c>
      <c r="AC596" s="105">
        <v>0</v>
      </c>
      <c r="AD596" s="105">
        <v>0</v>
      </c>
      <c r="AE596" s="105">
        <v>0</v>
      </c>
      <c r="AF596" s="105">
        <v>0</v>
      </c>
      <c r="AG596" s="105">
        <v>24</v>
      </c>
      <c r="AH596" s="105">
        <v>21</v>
      </c>
      <c r="AI596" s="105">
        <v>45</v>
      </c>
      <c r="AJ596" s="105">
        <v>3</v>
      </c>
      <c r="AK596" s="105">
        <v>10</v>
      </c>
      <c r="AL596" s="105">
        <v>7</v>
      </c>
      <c r="AM596" s="105">
        <v>17</v>
      </c>
      <c r="AN596" s="105">
        <v>0</v>
      </c>
      <c r="AO596" s="105">
        <v>0</v>
      </c>
      <c r="AP596" s="105">
        <v>0</v>
      </c>
      <c r="AQ596" s="105">
        <v>2</v>
      </c>
      <c r="AR596" s="105">
        <v>2</v>
      </c>
      <c r="AS596" s="106">
        <v>4</v>
      </c>
    </row>
    <row r="597" spans="1:45" x14ac:dyDescent="0.25">
      <c r="A597" s="103" t="s">
        <v>193</v>
      </c>
      <c r="B597" s="104" t="s">
        <v>1312</v>
      </c>
      <c r="C597" s="104" t="s">
        <v>1313</v>
      </c>
      <c r="D597" s="104" t="s">
        <v>165</v>
      </c>
      <c r="E597" s="104" t="s">
        <v>171</v>
      </c>
      <c r="F597" s="104" t="s">
        <v>99</v>
      </c>
      <c r="G597" s="104" t="s">
        <v>398</v>
      </c>
      <c r="H597" s="104" t="s">
        <v>399</v>
      </c>
      <c r="I597" s="104" t="s">
        <v>65</v>
      </c>
      <c r="J597" s="105">
        <v>14</v>
      </c>
      <c r="K597" s="105">
        <v>16</v>
      </c>
      <c r="L597" s="105">
        <v>30</v>
      </c>
      <c r="M597" s="105">
        <v>14</v>
      </c>
      <c r="N597" s="105">
        <v>16</v>
      </c>
      <c r="O597" s="105">
        <v>30</v>
      </c>
      <c r="P597" s="105">
        <v>1</v>
      </c>
      <c r="Q597" s="105">
        <v>17</v>
      </c>
      <c r="R597" s="105">
        <v>6</v>
      </c>
      <c r="S597" s="105">
        <v>23</v>
      </c>
      <c r="T597" s="105">
        <v>1</v>
      </c>
      <c r="U597" s="105">
        <v>5</v>
      </c>
      <c r="V597" s="105">
        <v>9</v>
      </c>
      <c r="W597" s="105">
        <v>14</v>
      </c>
      <c r="X597" s="105">
        <v>1</v>
      </c>
      <c r="Y597" s="105">
        <v>0</v>
      </c>
      <c r="Z597" s="105">
        <v>0</v>
      </c>
      <c r="AA597" s="105">
        <v>0</v>
      </c>
      <c r="AB597" s="105">
        <v>0</v>
      </c>
      <c r="AC597" s="105">
        <v>0</v>
      </c>
      <c r="AD597" s="105">
        <v>0</v>
      </c>
      <c r="AE597" s="105">
        <v>0</v>
      </c>
      <c r="AF597" s="105">
        <v>0</v>
      </c>
      <c r="AG597" s="105">
        <v>36</v>
      </c>
      <c r="AH597" s="105">
        <v>31</v>
      </c>
      <c r="AI597" s="105">
        <v>67</v>
      </c>
      <c r="AJ597" s="105">
        <v>3</v>
      </c>
      <c r="AK597" s="105">
        <v>1</v>
      </c>
      <c r="AL597" s="105">
        <v>4</v>
      </c>
      <c r="AM597" s="105">
        <v>5</v>
      </c>
      <c r="AN597" s="105">
        <v>0</v>
      </c>
      <c r="AO597" s="105">
        <v>0</v>
      </c>
      <c r="AP597" s="105">
        <v>0</v>
      </c>
      <c r="AQ597" s="105">
        <v>3</v>
      </c>
      <c r="AR597" s="105">
        <v>5</v>
      </c>
      <c r="AS597" s="106">
        <v>8</v>
      </c>
    </row>
    <row r="598" spans="1:45" x14ac:dyDescent="0.25">
      <c r="A598" s="103" t="s">
        <v>162</v>
      </c>
      <c r="B598" s="104" t="s">
        <v>1314</v>
      </c>
      <c r="C598" s="104" t="s">
        <v>1315</v>
      </c>
      <c r="D598" s="104" t="s">
        <v>170</v>
      </c>
      <c r="E598" s="104" t="s">
        <v>171</v>
      </c>
      <c r="F598" s="104" t="s">
        <v>99</v>
      </c>
      <c r="G598" s="104" t="s">
        <v>398</v>
      </c>
      <c r="H598" s="104" t="s">
        <v>399</v>
      </c>
      <c r="I598" s="104" t="s">
        <v>65</v>
      </c>
      <c r="J598" s="105">
        <v>22</v>
      </c>
      <c r="K598" s="105">
        <v>32</v>
      </c>
      <c r="L598" s="105">
        <v>54</v>
      </c>
      <c r="M598" s="105">
        <v>22</v>
      </c>
      <c r="N598" s="105">
        <v>32</v>
      </c>
      <c r="O598" s="105">
        <v>54</v>
      </c>
      <c r="P598" s="105">
        <v>2</v>
      </c>
      <c r="Q598" s="105">
        <v>30</v>
      </c>
      <c r="R598" s="105">
        <v>27</v>
      </c>
      <c r="S598" s="105">
        <v>57</v>
      </c>
      <c r="T598" s="105">
        <v>3</v>
      </c>
      <c r="U598" s="105">
        <v>15</v>
      </c>
      <c r="V598" s="105">
        <v>15</v>
      </c>
      <c r="W598" s="105">
        <v>30</v>
      </c>
      <c r="X598" s="105">
        <v>1</v>
      </c>
      <c r="Y598" s="105">
        <v>0</v>
      </c>
      <c r="Z598" s="105">
        <v>0</v>
      </c>
      <c r="AA598" s="105">
        <v>0</v>
      </c>
      <c r="AB598" s="105">
        <v>0</v>
      </c>
      <c r="AC598" s="105">
        <v>0</v>
      </c>
      <c r="AD598" s="105">
        <v>0</v>
      </c>
      <c r="AE598" s="105">
        <v>0</v>
      </c>
      <c r="AF598" s="105">
        <v>0</v>
      </c>
      <c r="AG598" s="105">
        <v>67</v>
      </c>
      <c r="AH598" s="105">
        <v>74</v>
      </c>
      <c r="AI598" s="105">
        <v>141</v>
      </c>
      <c r="AJ598" s="105">
        <v>6</v>
      </c>
      <c r="AK598" s="105">
        <v>12</v>
      </c>
      <c r="AL598" s="105">
        <v>14</v>
      </c>
      <c r="AM598" s="105">
        <v>26</v>
      </c>
      <c r="AN598" s="105">
        <v>0</v>
      </c>
      <c r="AO598" s="105">
        <v>0</v>
      </c>
      <c r="AP598" s="105">
        <v>0</v>
      </c>
      <c r="AQ598" s="105">
        <v>5</v>
      </c>
      <c r="AR598" s="105">
        <v>4</v>
      </c>
      <c r="AS598" s="106">
        <v>9</v>
      </c>
    </row>
    <row r="599" spans="1:45" x14ac:dyDescent="0.25">
      <c r="A599" s="103" t="s">
        <v>162</v>
      </c>
      <c r="B599" s="104" t="s">
        <v>1316</v>
      </c>
      <c r="C599" s="104" t="s">
        <v>1317</v>
      </c>
      <c r="D599" s="104" t="s">
        <v>170</v>
      </c>
      <c r="E599" s="104" t="s">
        <v>166</v>
      </c>
      <c r="F599" s="104" t="s">
        <v>99</v>
      </c>
      <c r="G599" s="104" t="s">
        <v>398</v>
      </c>
      <c r="H599" s="104" t="s">
        <v>399</v>
      </c>
      <c r="I599" s="104" t="s">
        <v>65</v>
      </c>
      <c r="J599" s="105">
        <v>57</v>
      </c>
      <c r="K599" s="105">
        <v>73</v>
      </c>
      <c r="L599" s="105">
        <v>130</v>
      </c>
      <c r="M599" s="105">
        <v>57</v>
      </c>
      <c r="N599" s="105">
        <v>73</v>
      </c>
      <c r="O599" s="105">
        <v>130</v>
      </c>
      <c r="P599" s="105">
        <v>4</v>
      </c>
      <c r="Q599" s="105">
        <v>50</v>
      </c>
      <c r="R599" s="105">
        <v>60</v>
      </c>
      <c r="S599" s="105">
        <v>110</v>
      </c>
      <c r="T599" s="105">
        <v>3</v>
      </c>
      <c r="U599" s="105">
        <v>37</v>
      </c>
      <c r="V599" s="105">
        <v>45</v>
      </c>
      <c r="W599" s="105">
        <v>82</v>
      </c>
      <c r="X599" s="105">
        <v>3</v>
      </c>
      <c r="Y599" s="105">
        <v>0</v>
      </c>
      <c r="Z599" s="105">
        <v>0</v>
      </c>
      <c r="AA599" s="105">
        <v>0</v>
      </c>
      <c r="AB599" s="105">
        <v>0</v>
      </c>
      <c r="AC599" s="105">
        <v>0</v>
      </c>
      <c r="AD599" s="105">
        <v>0</v>
      </c>
      <c r="AE599" s="105">
        <v>0</v>
      </c>
      <c r="AF599" s="105">
        <v>0</v>
      </c>
      <c r="AG599" s="105">
        <v>144</v>
      </c>
      <c r="AH599" s="105">
        <v>178</v>
      </c>
      <c r="AI599" s="105">
        <v>322</v>
      </c>
      <c r="AJ599" s="105">
        <v>10</v>
      </c>
      <c r="AK599" s="105">
        <v>49</v>
      </c>
      <c r="AL599" s="105">
        <v>60</v>
      </c>
      <c r="AM599" s="105">
        <v>109</v>
      </c>
      <c r="AN599" s="105">
        <v>0</v>
      </c>
      <c r="AO599" s="105">
        <v>0</v>
      </c>
      <c r="AP599" s="105">
        <v>0</v>
      </c>
      <c r="AQ599" s="105">
        <v>6</v>
      </c>
      <c r="AR599" s="105">
        <v>5</v>
      </c>
      <c r="AS599" s="106">
        <v>11</v>
      </c>
    </row>
    <row r="600" spans="1:45" x14ac:dyDescent="0.25">
      <c r="A600" s="103" t="s">
        <v>162</v>
      </c>
      <c r="B600" s="104" t="s">
        <v>1318</v>
      </c>
      <c r="C600" s="104" t="s">
        <v>1319</v>
      </c>
      <c r="D600" s="104" t="s">
        <v>170</v>
      </c>
      <c r="E600" s="104" t="s">
        <v>171</v>
      </c>
      <c r="F600" s="104" t="s">
        <v>99</v>
      </c>
      <c r="G600" s="104" t="s">
        <v>398</v>
      </c>
      <c r="H600" s="104" t="s">
        <v>399</v>
      </c>
      <c r="I600" s="104" t="s">
        <v>65</v>
      </c>
      <c r="J600" s="105">
        <v>12</v>
      </c>
      <c r="K600" s="105">
        <v>18</v>
      </c>
      <c r="L600" s="105">
        <v>30</v>
      </c>
      <c r="M600" s="105">
        <v>12</v>
      </c>
      <c r="N600" s="105">
        <v>18</v>
      </c>
      <c r="O600" s="105">
        <v>30</v>
      </c>
      <c r="P600" s="105">
        <v>1</v>
      </c>
      <c r="Q600" s="105">
        <v>5</v>
      </c>
      <c r="R600" s="105">
        <v>17</v>
      </c>
      <c r="S600" s="105">
        <v>22</v>
      </c>
      <c r="T600" s="105">
        <v>1</v>
      </c>
      <c r="U600" s="105">
        <v>8</v>
      </c>
      <c r="V600" s="105">
        <v>13</v>
      </c>
      <c r="W600" s="105">
        <v>21</v>
      </c>
      <c r="X600" s="105">
        <v>1</v>
      </c>
      <c r="Y600" s="105">
        <v>0</v>
      </c>
      <c r="Z600" s="105">
        <v>0</v>
      </c>
      <c r="AA600" s="105">
        <v>0</v>
      </c>
      <c r="AB600" s="105">
        <v>0</v>
      </c>
      <c r="AC600" s="105">
        <v>0</v>
      </c>
      <c r="AD600" s="105">
        <v>0</v>
      </c>
      <c r="AE600" s="105">
        <v>0</v>
      </c>
      <c r="AF600" s="105">
        <v>0</v>
      </c>
      <c r="AG600" s="105">
        <v>25</v>
      </c>
      <c r="AH600" s="105">
        <v>48</v>
      </c>
      <c r="AI600" s="105">
        <v>73</v>
      </c>
      <c r="AJ600" s="105">
        <v>3</v>
      </c>
      <c r="AK600" s="105">
        <v>5</v>
      </c>
      <c r="AL600" s="105">
        <v>13</v>
      </c>
      <c r="AM600" s="105">
        <v>18</v>
      </c>
      <c r="AN600" s="105">
        <v>0</v>
      </c>
      <c r="AO600" s="105">
        <v>0</v>
      </c>
      <c r="AP600" s="105">
        <v>0</v>
      </c>
      <c r="AQ600" s="105">
        <v>5</v>
      </c>
      <c r="AR600" s="105">
        <v>4</v>
      </c>
      <c r="AS600" s="106">
        <v>9</v>
      </c>
    </row>
    <row r="601" spans="1:45" x14ac:dyDescent="0.25">
      <c r="A601" s="103" t="s">
        <v>193</v>
      </c>
      <c r="B601" s="104" t="s">
        <v>1320</v>
      </c>
      <c r="C601" s="104" t="s">
        <v>1321</v>
      </c>
      <c r="D601" s="104" t="s">
        <v>170</v>
      </c>
      <c r="E601" s="104" t="s">
        <v>171</v>
      </c>
      <c r="F601" s="104" t="s">
        <v>99</v>
      </c>
      <c r="G601" s="104" t="s">
        <v>398</v>
      </c>
      <c r="H601" s="104" t="s">
        <v>399</v>
      </c>
      <c r="I601" s="104" t="s">
        <v>65</v>
      </c>
      <c r="J601" s="105">
        <v>7</v>
      </c>
      <c r="K601" s="105">
        <v>19</v>
      </c>
      <c r="L601" s="105">
        <v>26</v>
      </c>
      <c r="M601" s="105">
        <v>7</v>
      </c>
      <c r="N601" s="105">
        <v>19</v>
      </c>
      <c r="O601" s="105">
        <v>26</v>
      </c>
      <c r="P601" s="105">
        <v>1</v>
      </c>
      <c r="Q601" s="105">
        <v>10</v>
      </c>
      <c r="R601" s="105">
        <v>11</v>
      </c>
      <c r="S601" s="105">
        <v>21</v>
      </c>
      <c r="T601" s="105">
        <v>1</v>
      </c>
      <c r="U601" s="105">
        <v>9</v>
      </c>
      <c r="V601" s="105">
        <v>6</v>
      </c>
      <c r="W601" s="105">
        <v>15</v>
      </c>
      <c r="X601" s="105">
        <v>1</v>
      </c>
      <c r="Y601" s="105">
        <v>0</v>
      </c>
      <c r="Z601" s="105">
        <v>0</v>
      </c>
      <c r="AA601" s="105">
        <v>0</v>
      </c>
      <c r="AB601" s="105">
        <v>0</v>
      </c>
      <c r="AC601" s="105">
        <v>0</v>
      </c>
      <c r="AD601" s="105">
        <v>0</v>
      </c>
      <c r="AE601" s="105">
        <v>0</v>
      </c>
      <c r="AF601" s="105">
        <v>0</v>
      </c>
      <c r="AG601" s="105">
        <v>26</v>
      </c>
      <c r="AH601" s="105">
        <v>36</v>
      </c>
      <c r="AI601" s="105">
        <v>62</v>
      </c>
      <c r="AJ601" s="105">
        <v>3</v>
      </c>
      <c r="AK601" s="105">
        <v>8</v>
      </c>
      <c r="AL601" s="105">
        <v>8</v>
      </c>
      <c r="AM601" s="105">
        <v>16</v>
      </c>
      <c r="AN601" s="105">
        <v>0</v>
      </c>
      <c r="AO601" s="105">
        <v>0</v>
      </c>
      <c r="AP601" s="105">
        <v>0</v>
      </c>
      <c r="AQ601" s="105">
        <v>8</v>
      </c>
      <c r="AR601" s="105">
        <v>4</v>
      </c>
      <c r="AS601" s="106">
        <v>12</v>
      </c>
    </row>
    <row r="602" spans="1:45" x14ac:dyDescent="0.25">
      <c r="A602" s="103" t="s">
        <v>162</v>
      </c>
      <c r="B602" s="104" t="s">
        <v>1322</v>
      </c>
      <c r="C602" s="104" t="s">
        <v>1323</v>
      </c>
      <c r="D602" s="104" t="s">
        <v>170</v>
      </c>
      <c r="E602" s="104" t="s">
        <v>171</v>
      </c>
      <c r="F602" s="104" t="s">
        <v>99</v>
      </c>
      <c r="G602" s="104" t="s">
        <v>398</v>
      </c>
      <c r="H602" s="104" t="s">
        <v>399</v>
      </c>
      <c r="I602" s="104" t="s">
        <v>65</v>
      </c>
      <c r="J602" s="105">
        <v>45</v>
      </c>
      <c r="K602" s="105">
        <v>54</v>
      </c>
      <c r="L602" s="105">
        <v>99</v>
      </c>
      <c r="M602" s="105">
        <v>45</v>
      </c>
      <c r="N602" s="105">
        <v>54</v>
      </c>
      <c r="O602" s="105">
        <v>99</v>
      </c>
      <c r="P602" s="105">
        <v>3</v>
      </c>
      <c r="Q602" s="105">
        <v>47</v>
      </c>
      <c r="R602" s="105">
        <v>37</v>
      </c>
      <c r="S602" s="105">
        <v>84</v>
      </c>
      <c r="T602" s="105">
        <v>3</v>
      </c>
      <c r="U602" s="105">
        <v>34</v>
      </c>
      <c r="V602" s="105">
        <v>46</v>
      </c>
      <c r="W602" s="105">
        <v>80</v>
      </c>
      <c r="X602" s="105">
        <v>3</v>
      </c>
      <c r="Y602" s="105">
        <v>0</v>
      </c>
      <c r="Z602" s="105">
        <v>0</v>
      </c>
      <c r="AA602" s="105">
        <v>0</v>
      </c>
      <c r="AB602" s="105">
        <v>0</v>
      </c>
      <c r="AC602" s="105">
        <v>0</v>
      </c>
      <c r="AD602" s="105">
        <v>0</v>
      </c>
      <c r="AE602" s="105">
        <v>0</v>
      </c>
      <c r="AF602" s="105">
        <v>0</v>
      </c>
      <c r="AG602" s="105">
        <v>126</v>
      </c>
      <c r="AH602" s="105">
        <v>137</v>
      </c>
      <c r="AI602" s="105">
        <v>263</v>
      </c>
      <c r="AJ602" s="105">
        <v>9</v>
      </c>
      <c r="AK602" s="105">
        <v>56</v>
      </c>
      <c r="AL602" s="105">
        <v>47</v>
      </c>
      <c r="AM602" s="105">
        <v>103</v>
      </c>
      <c r="AN602" s="105">
        <v>0</v>
      </c>
      <c r="AO602" s="105">
        <v>0</v>
      </c>
      <c r="AP602" s="105">
        <v>0</v>
      </c>
      <c r="AQ602" s="105">
        <v>10</v>
      </c>
      <c r="AR602" s="105">
        <v>8</v>
      </c>
      <c r="AS602" s="106">
        <v>18</v>
      </c>
    </row>
    <row r="603" spans="1:45" x14ac:dyDescent="0.25">
      <c r="A603" s="103" t="s">
        <v>181</v>
      </c>
      <c r="B603" s="104" t="s">
        <v>1324</v>
      </c>
      <c r="C603" s="104" t="s">
        <v>1325</v>
      </c>
      <c r="D603" s="104" t="s">
        <v>170</v>
      </c>
      <c r="E603" s="104" t="s">
        <v>171</v>
      </c>
      <c r="F603" s="104" t="s">
        <v>99</v>
      </c>
      <c r="G603" s="104" t="s">
        <v>398</v>
      </c>
      <c r="H603" s="104" t="s">
        <v>399</v>
      </c>
      <c r="I603" s="104" t="s">
        <v>65</v>
      </c>
      <c r="J603" s="105">
        <v>15</v>
      </c>
      <c r="K603" s="105">
        <v>28</v>
      </c>
      <c r="L603" s="105">
        <v>43</v>
      </c>
      <c r="M603" s="105">
        <v>15</v>
      </c>
      <c r="N603" s="105">
        <v>28</v>
      </c>
      <c r="O603" s="105">
        <v>43</v>
      </c>
      <c r="P603" s="105">
        <v>2</v>
      </c>
      <c r="Q603" s="105">
        <v>20</v>
      </c>
      <c r="R603" s="105">
        <v>25</v>
      </c>
      <c r="S603" s="105">
        <v>45</v>
      </c>
      <c r="T603" s="105">
        <v>2</v>
      </c>
      <c r="U603" s="105">
        <v>20</v>
      </c>
      <c r="V603" s="105">
        <v>15</v>
      </c>
      <c r="W603" s="105">
        <v>35</v>
      </c>
      <c r="X603" s="105">
        <v>2</v>
      </c>
      <c r="Y603" s="105">
        <v>0</v>
      </c>
      <c r="Z603" s="105">
        <v>0</v>
      </c>
      <c r="AA603" s="105">
        <v>0</v>
      </c>
      <c r="AB603" s="105">
        <v>0</v>
      </c>
      <c r="AC603" s="105">
        <v>0</v>
      </c>
      <c r="AD603" s="105">
        <v>0</v>
      </c>
      <c r="AE603" s="105">
        <v>0</v>
      </c>
      <c r="AF603" s="105">
        <v>0</v>
      </c>
      <c r="AG603" s="105">
        <v>55</v>
      </c>
      <c r="AH603" s="105">
        <v>68</v>
      </c>
      <c r="AI603" s="105">
        <v>123</v>
      </c>
      <c r="AJ603" s="105">
        <v>6</v>
      </c>
      <c r="AK603" s="105">
        <v>13</v>
      </c>
      <c r="AL603" s="105">
        <v>20</v>
      </c>
      <c r="AM603" s="105">
        <v>33</v>
      </c>
      <c r="AN603" s="105">
        <v>0</v>
      </c>
      <c r="AO603" s="105">
        <v>0</v>
      </c>
      <c r="AP603" s="105">
        <v>0</v>
      </c>
      <c r="AQ603" s="105">
        <v>4</v>
      </c>
      <c r="AR603" s="105">
        <v>8</v>
      </c>
      <c r="AS603" s="106">
        <v>12</v>
      </c>
    </row>
    <row r="604" spans="1:45" x14ac:dyDescent="0.25">
      <c r="A604" s="103" t="s">
        <v>181</v>
      </c>
      <c r="B604" s="104" t="s">
        <v>1326</v>
      </c>
      <c r="C604" s="104" t="s">
        <v>1327</v>
      </c>
      <c r="D604" s="104" t="s">
        <v>170</v>
      </c>
      <c r="E604" s="104" t="s">
        <v>171</v>
      </c>
      <c r="F604" s="104" t="s">
        <v>99</v>
      </c>
      <c r="G604" s="104" t="s">
        <v>398</v>
      </c>
      <c r="H604" s="104" t="s">
        <v>399</v>
      </c>
      <c r="I604" s="104" t="s">
        <v>65</v>
      </c>
      <c r="J604" s="105">
        <v>25</v>
      </c>
      <c r="K604" s="105">
        <v>21</v>
      </c>
      <c r="L604" s="105">
        <v>46</v>
      </c>
      <c r="M604" s="105">
        <v>25</v>
      </c>
      <c r="N604" s="105">
        <v>21</v>
      </c>
      <c r="O604" s="105">
        <v>46</v>
      </c>
      <c r="P604" s="105">
        <v>2</v>
      </c>
      <c r="Q604" s="105">
        <v>10</v>
      </c>
      <c r="R604" s="105">
        <v>23</v>
      </c>
      <c r="S604" s="105">
        <v>33</v>
      </c>
      <c r="T604" s="105">
        <v>2</v>
      </c>
      <c r="U604" s="105">
        <v>15</v>
      </c>
      <c r="V604" s="105">
        <v>23</v>
      </c>
      <c r="W604" s="105">
        <v>38</v>
      </c>
      <c r="X604" s="105">
        <v>2</v>
      </c>
      <c r="Y604" s="105">
        <v>0</v>
      </c>
      <c r="Z604" s="105">
        <v>0</v>
      </c>
      <c r="AA604" s="105">
        <v>0</v>
      </c>
      <c r="AB604" s="105">
        <v>0</v>
      </c>
      <c r="AC604" s="105">
        <v>0</v>
      </c>
      <c r="AD604" s="105">
        <v>0</v>
      </c>
      <c r="AE604" s="105">
        <v>0</v>
      </c>
      <c r="AF604" s="105">
        <v>0</v>
      </c>
      <c r="AG604" s="105">
        <v>50</v>
      </c>
      <c r="AH604" s="105">
        <v>67</v>
      </c>
      <c r="AI604" s="105">
        <v>117</v>
      </c>
      <c r="AJ604" s="105">
        <v>6</v>
      </c>
      <c r="AK604" s="105">
        <v>23</v>
      </c>
      <c r="AL604" s="105">
        <v>25</v>
      </c>
      <c r="AM604" s="105">
        <v>48</v>
      </c>
      <c r="AN604" s="105">
        <v>0</v>
      </c>
      <c r="AO604" s="105">
        <v>0</v>
      </c>
      <c r="AP604" s="105">
        <v>0</v>
      </c>
      <c r="AQ604" s="105">
        <v>7</v>
      </c>
      <c r="AR604" s="105">
        <v>9</v>
      </c>
      <c r="AS604" s="106">
        <v>16</v>
      </c>
    </row>
    <row r="605" spans="1:45" x14ac:dyDescent="0.25">
      <c r="A605" s="103" t="s">
        <v>162</v>
      </c>
      <c r="B605" s="104" t="s">
        <v>1328</v>
      </c>
      <c r="C605" s="104" t="s">
        <v>1329</v>
      </c>
      <c r="D605" s="104" t="s">
        <v>170</v>
      </c>
      <c r="E605" s="104" t="s">
        <v>166</v>
      </c>
      <c r="F605" s="104" t="s">
        <v>99</v>
      </c>
      <c r="G605" s="104" t="s">
        <v>398</v>
      </c>
      <c r="H605" s="104" t="s">
        <v>399</v>
      </c>
      <c r="I605" s="104" t="s">
        <v>65</v>
      </c>
      <c r="J605" s="105">
        <v>7</v>
      </c>
      <c r="K605" s="105">
        <v>8</v>
      </c>
      <c r="L605" s="105">
        <v>15</v>
      </c>
      <c r="M605" s="105">
        <v>7</v>
      </c>
      <c r="N605" s="105">
        <v>8</v>
      </c>
      <c r="O605" s="105">
        <v>15</v>
      </c>
      <c r="P605" s="105">
        <v>1</v>
      </c>
      <c r="Q605" s="105">
        <v>4</v>
      </c>
      <c r="R605" s="105">
        <v>10</v>
      </c>
      <c r="S605" s="105">
        <v>14</v>
      </c>
      <c r="T605" s="105">
        <v>1</v>
      </c>
      <c r="U605" s="105">
        <v>6</v>
      </c>
      <c r="V605" s="105">
        <v>10</v>
      </c>
      <c r="W605" s="105">
        <v>16</v>
      </c>
      <c r="X605" s="105">
        <v>1</v>
      </c>
      <c r="Y605" s="105">
        <v>0</v>
      </c>
      <c r="Z605" s="105">
        <v>0</v>
      </c>
      <c r="AA605" s="105">
        <v>0</v>
      </c>
      <c r="AB605" s="105">
        <v>0</v>
      </c>
      <c r="AC605" s="105">
        <v>0</v>
      </c>
      <c r="AD605" s="105">
        <v>0</v>
      </c>
      <c r="AE605" s="105">
        <v>0</v>
      </c>
      <c r="AF605" s="105">
        <v>0</v>
      </c>
      <c r="AG605" s="105">
        <v>17</v>
      </c>
      <c r="AH605" s="105">
        <v>28</v>
      </c>
      <c r="AI605" s="105">
        <v>45</v>
      </c>
      <c r="AJ605" s="105">
        <v>3</v>
      </c>
      <c r="AK605" s="105">
        <v>7</v>
      </c>
      <c r="AL605" s="105">
        <v>8</v>
      </c>
      <c r="AM605" s="105">
        <v>15</v>
      </c>
      <c r="AN605" s="105">
        <v>0</v>
      </c>
      <c r="AO605" s="105">
        <v>0</v>
      </c>
      <c r="AP605" s="105">
        <v>0</v>
      </c>
      <c r="AQ605" s="105">
        <v>4</v>
      </c>
      <c r="AR605" s="105">
        <v>4</v>
      </c>
      <c r="AS605" s="106">
        <v>8</v>
      </c>
    </row>
    <row r="606" spans="1:45" x14ac:dyDescent="0.25">
      <c r="A606" s="103" t="s">
        <v>181</v>
      </c>
      <c r="B606" s="104" t="s">
        <v>1330</v>
      </c>
      <c r="C606" s="104" t="s">
        <v>1331</v>
      </c>
      <c r="D606" s="104" t="s">
        <v>170</v>
      </c>
      <c r="E606" s="104" t="s">
        <v>171</v>
      </c>
      <c r="F606" s="104" t="s">
        <v>99</v>
      </c>
      <c r="G606" s="104" t="s">
        <v>398</v>
      </c>
      <c r="H606" s="104" t="s">
        <v>399</v>
      </c>
      <c r="I606" s="104" t="s">
        <v>65</v>
      </c>
      <c r="J606" s="105">
        <v>5</v>
      </c>
      <c r="K606" s="105">
        <v>8</v>
      </c>
      <c r="L606" s="105">
        <v>13</v>
      </c>
      <c r="M606" s="105">
        <v>5</v>
      </c>
      <c r="N606" s="105">
        <v>8</v>
      </c>
      <c r="O606" s="105">
        <v>13</v>
      </c>
      <c r="P606" s="105">
        <v>1</v>
      </c>
      <c r="Q606" s="105">
        <v>7</v>
      </c>
      <c r="R606" s="105">
        <v>7</v>
      </c>
      <c r="S606" s="105">
        <v>14</v>
      </c>
      <c r="T606" s="105">
        <v>1</v>
      </c>
      <c r="U606" s="105">
        <v>14</v>
      </c>
      <c r="V606" s="105">
        <v>4</v>
      </c>
      <c r="W606" s="105">
        <v>18</v>
      </c>
      <c r="X606" s="105">
        <v>1</v>
      </c>
      <c r="Y606" s="105">
        <v>0</v>
      </c>
      <c r="Z606" s="105">
        <v>0</v>
      </c>
      <c r="AA606" s="105">
        <v>0</v>
      </c>
      <c r="AB606" s="105">
        <v>0</v>
      </c>
      <c r="AC606" s="105">
        <v>0</v>
      </c>
      <c r="AD606" s="105">
        <v>0</v>
      </c>
      <c r="AE606" s="105">
        <v>0</v>
      </c>
      <c r="AF606" s="105">
        <v>0</v>
      </c>
      <c r="AG606" s="105">
        <v>26</v>
      </c>
      <c r="AH606" s="105">
        <v>19</v>
      </c>
      <c r="AI606" s="105">
        <v>45</v>
      </c>
      <c r="AJ606" s="105">
        <v>3</v>
      </c>
      <c r="AK606" s="105">
        <v>6</v>
      </c>
      <c r="AL606" s="105">
        <v>3</v>
      </c>
      <c r="AM606" s="105">
        <v>9</v>
      </c>
      <c r="AN606" s="105">
        <v>0</v>
      </c>
      <c r="AO606" s="105">
        <v>0</v>
      </c>
      <c r="AP606" s="105">
        <v>0</v>
      </c>
      <c r="AQ606" s="105">
        <v>6</v>
      </c>
      <c r="AR606" s="105">
        <v>8</v>
      </c>
      <c r="AS606" s="106">
        <v>14</v>
      </c>
    </row>
    <row r="607" spans="1:45" x14ac:dyDescent="0.25">
      <c r="A607" s="103" t="s">
        <v>181</v>
      </c>
      <c r="B607" s="104" t="s">
        <v>1332</v>
      </c>
      <c r="C607" s="104" t="s">
        <v>1333</v>
      </c>
      <c r="D607" s="104" t="s">
        <v>170</v>
      </c>
      <c r="E607" s="104" t="s">
        <v>171</v>
      </c>
      <c r="F607" s="104" t="s">
        <v>99</v>
      </c>
      <c r="G607" s="104" t="s">
        <v>398</v>
      </c>
      <c r="H607" s="104" t="s">
        <v>399</v>
      </c>
      <c r="I607" s="104" t="s">
        <v>65</v>
      </c>
      <c r="J607" s="105">
        <v>4</v>
      </c>
      <c r="K607" s="105">
        <v>0</v>
      </c>
      <c r="L607" s="105">
        <v>4</v>
      </c>
      <c r="M607" s="105">
        <v>4</v>
      </c>
      <c r="N607" s="105">
        <v>0</v>
      </c>
      <c r="O607" s="105">
        <v>4</v>
      </c>
      <c r="P607" s="105">
        <v>1</v>
      </c>
      <c r="Q607" s="105">
        <v>3</v>
      </c>
      <c r="R607" s="105">
        <v>2</v>
      </c>
      <c r="S607" s="105">
        <v>5</v>
      </c>
      <c r="T607" s="105">
        <v>1</v>
      </c>
      <c r="U607" s="105">
        <v>8</v>
      </c>
      <c r="V607" s="105">
        <v>4</v>
      </c>
      <c r="W607" s="105">
        <v>12</v>
      </c>
      <c r="X607" s="105">
        <v>1</v>
      </c>
      <c r="Y607" s="105">
        <v>0</v>
      </c>
      <c r="Z607" s="105">
        <v>0</v>
      </c>
      <c r="AA607" s="105">
        <v>0</v>
      </c>
      <c r="AB607" s="105">
        <v>0</v>
      </c>
      <c r="AC607" s="105">
        <v>0</v>
      </c>
      <c r="AD607" s="105">
        <v>0</v>
      </c>
      <c r="AE607" s="105">
        <v>0</v>
      </c>
      <c r="AF607" s="105">
        <v>0</v>
      </c>
      <c r="AG607" s="105">
        <v>15</v>
      </c>
      <c r="AH607" s="105">
        <v>6</v>
      </c>
      <c r="AI607" s="105">
        <v>21</v>
      </c>
      <c r="AJ607" s="105">
        <v>3</v>
      </c>
      <c r="AK607" s="105">
        <v>7</v>
      </c>
      <c r="AL607" s="105">
        <v>5</v>
      </c>
      <c r="AM607" s="105">
        <v>12</v>
      </c>
      <c r="AN607" s="105">
        <v>0</v>
      </c>
      <c r="AO607" s="105">
        <v>0</v>
      </c>
      <c r="AP607" s="105">
        <v>0</v>
      </c>
      <c r="AQ607" s="105">
        <v>4</v>
      </c>
      <c r="AR607" s="105">
        <v>8</v>
      </c>
      <c r="AS607" s="106">
        <v>12</v>
      </c>
    </row>
    <row r="608" spans="1:45" x14ac:dyDescent="0.25">
      <c r="A608" s="103" t="s">
        <v>181</v>
      </c>
      <c r="B608" s="104" t="s">
        <v>1334</v>
      </c>
      <c r="C608" s="104" t="s">
        <v>1174</v>
      </c>
      <c r="D608" s="104" t="s">
        <v>175</v>
      </c>
      <c r="E608" s="104" t="s">
        <v>171</v>
      </c>
      <c r="F608" s="104" t="s">
        <v>99</v>
      </c>
      <c r="G608" s="104" t="s">
        <v>398</v>
      </c>
      <c r="H608" s="104" t="s">
        <v>399</v>
      </c>
      <c r="I608" s="104" t="s">
        <v>292</v>
      </c>
      <c r="J608" s="105">
        <v>1</v>
      </c>
      <c r="K608" s="105">
        <v>4</v>
      </c>
      <c r="L608" s="105">
        <v>5</v>
      </c>
      <c r="M608" s="105">
        <v>8</v>
      </c>
      <c r="N608" s="105">
        <v>11</v>
      </c>
      <c r="O608" s="105">
        <v>19</v>
      </c>
      <c r="P608" s="105">
        <v>3</v>
      </c>
      <c r="Q608" s="105">
        <v>19</v>
      </c>
      <c r="R608" s="105">
        <v>15</v>
      </c>
      <c r="S608" s="105">
        <v>34</v>
      </c>
      <c r="T608" s="105">
        <v>3</v>
      </c>
      <c r="U608" s="105">
        <v>0</v>
      </c>
      <c r="V608" s="105">
        <v>0</v>
      </c>
      <c r="W608" s="105">
        <v>0</v>
      </c>
      <c r="X608" s="105">
        <v>0</v>
      </c>
      <c r="Y608" s="105">
        <v>0</v>
      </c>
      <c r="Z608" s="105">
        <v>0</v>
      </c>
      <c r="AA608" s="105">
        <v>0</v>
      </c>
      <c r="AB608" s="105">
        <v>0</v>
      </c>
      <c r="AC608" s="105">
        <v>0</v>
      </c>
      <c r="AD608" s="105">
        <v>0</v>
      </c>
      <c r="AE608" s="105">
        <v>0</v>
      </c>
      <c r="AF608" s="105">
        <v>0</v>
      </c>
      <c r="AG608" s="105">
        <v>27</v>
      </c>
      <c r="AH608" s="105">
        <v>26</v>
      </c>
      <c r="AI608" s="105">
        <v>53</v>
      </c>
      <c r="AJ608" s="105">
        <v>6</v>
      </c>
      <c r="AK608" s="105">
        <v>5</v>
      </c>
      <c r="AL608" s="105">
        <v>2</v>
      </c>
      <c r="AM608" s="105">
        <v>7</v>
      </c>
      <c r="AN608" s="105">
        <v>0</v>
      </c>
      <c r="AO608" s="105">
        <v>0</v>
      </c>
      <c r="AP608" s="105">
        <v>0</v>
      </c>
      <c r="AQ608" s="105">
        <v>4</v>
      </c>
      <c r="AR608" s="105">
        <v>6</v>
      </c>
      <c r="AS608" s="106">
        <v>10</v>
      </c>
    </row>
    <row r="609" spans="1:45" x14ac:dyDescent="0.25">
      <c r="A609" s="103" t="s">
        <v>181</v>
      </c>
      <c r="B609" s="104" t="s">
        <v>1335</v>
      </c>
      <c r="C609" s="104" t="s">
        <v>1336</v>
      </c>
      <c r="D609" s="104" t="s">
        <v>175</v>
      </c>
      <c r="E609" s="104" t="s">
        <v>171</v>
      </c>
      <c r="F609" s="104" t="s">
        <v>99</v>
      </c>
      <c r="G609" s="104" t="s">
        <v>398</v>
      </c>
      <c r="H609" s="104" t="s">
        <v>399</v>
      </c>
      <c r="I609" s="104" t="s">
        <v>292</v>
      </c>
      <c r="J609" s="105">
        <v>14</v>
      </c>
      <c r="K609" s="105">
        <v>16</v>
      </c>
      <c r="L609" s="105">
        <v>30</v>
      </c>
      <c r="M609" s="105">
        <v>47</v>
      </c>
      <c r="N609" s="105">
        <v>56</v>
      </c>
      <c r="O609" s="105">
        <v>103</v>
      </c>
      <c r="P609" s="105">
        <v>3</v>
      </c>
      <c r="Q609" s="105">
        <v>68</v>
      </c>
      <c r="R609" s="105">
        <v>84</v>
      </c>
      <c r="S609" s="105">
        <v>152</v>
      </c>
      <c r="T609" s="105">
        <v>3</v>
      </c>
      <c r="U609" s="105">
        <v>0</v>
      </c>
      <c r="V609" s="105">
        <v>0</v>
      </c>
      <c r="W609" s="105">
        <v>0</v>
      </c>
      <c r="X609" s="105">
        <v>0</v>
      </c>
      <c r="Y609" s="105">
        <v>0</v>
      </c>
      <c r="Z609" s="105">
        <v>0</v>
      </c>
      <c r="AA609" s="105">
        <v>0</v>
      </c>
      <c r="AB609" s="105">
        <v>0</v>
      </c>
      <c r="AC609" s="105">
        <v>0</v>
      </c>
      <c r="AD609" s="105">
        <v>0</v>
      </c>
      <c r="AE609" s="105">
        <v>0</v>
      </c>
      <c r="AF609" s="105">
        <v>0</v>
      </c>
      <c r="AG609" s="105">
        <v>115</v>
      </c>
      <c r="AH609" s="105">
        <v>140</v>
      </c>
      <c r="AI609" s="105">
        <v>255</v>
      </c>
      <c r="AJ609" s="105">
        <v>6</v>
      </c>
      <c r="AK609" s="105">
        <v>23</v>
      </c>
      <c r="AL609" s="105">
        <v>27</v>
      </c>
      <c r="AM609" s="105">
        <v>50</v>
      </c>
      <c r="AN609" s="105">
        <v>0</v>
      </c>
      <c r="AO609" s="105">
        <v>0</v>
      </c>
      <c r="AP609" s="105">
        <v>0</v>
      </c>
      <c r="AQ609" s="105">
        <v>5</v>
      </c>
      <c r="AR609" s="105">
        <v>2</v>
      </c>
      <c r="AS609" s="106">
        <v>7</v>
      </c>
    </row>
    <row r="610" spans="1:45" x14ac:dyDescent="0.25">
      <c r="A610" s="103" t="s">
        <v>181</v>
      </c>
      <c r="B610" s="104" t="s">
        <v>1337</v>
      </c>
      <c r="C610" s="104" t="s">
        <v>1338</v>
      </c>
      <c r="D610" s="104" t="s">
        <v>170</v>
      </c>
      <c r="E610" s="104" t="s">
        <v>171</v>
      </c>
      <c r="F610" s="104" t="s">
        <v>99</v>
      </c>
      <c r="G610" s="104" t="s">
        <v>398</v>
      </c>
      <c r="H610" s="104" t="s">
        <v>399</v>
      </c>
      <c r="I610" s="104" t="s">
        <v>65</v>
      </c>
      <c r="J610" s="105">
        <v>2</v>
      </c>
      <c r="K610" s="105">
        <v>1</v>
      </c>
      <c r="L610" s="105">
        <v>3</v>
      </c>
      <c r="M610" s="105">
        <v>2</v>
      </c>
      <c r="N610" s="105">
        <v>1</v>
      </c>
      <c r="O610" s="105">
        <v>3</v>
      </c>
      <c r="P610" s="105">
        <v>1</v>
      </c>
      <c r="Q610" s="105">
        <v>14</v>
      </c>
      <c r="R610" s="105">
        <v>1</v>
      </c>
      <c r="S610" s="105">
        <v>15</v>
      </c>
      <c r="T610" s="105">
        <v>1</v>
      </c>
      <c r="U610" s="105">
        <v>16</v>
      </c>
      <c r="V610" s="105">
        <v>5</v>
      </c>
      <c r="W610" s="105">
        <v>21</v>
      </c>
      <c r="X610" s="105">
        <v>1</v>
      </c>
      <c r="Y610" s="105">
        <v>0</v>
      </c>
      <c r="Z610" s="105">
        <v>0</v>
      </c>
      <c r="AA610" s="105">
        <v>0</v>
      </c>
      <c r="AB610" s="105">
        <v>0</v>
      </c>
      <c r="AC610" s="105">
        <v>0</v>
      </c>
      <c r="AD610" s="105">
        <v>0</v>
      </c>
      <c r="AE610" s="105">
        <v>0</v>
      </c>
      <c r="AF610" s="105">
        <v>0</v>
      </c>
      <c r="AG610" s="105">
        <v>32</v>
      </c>
      <c r="AH610" s="105">
        <v>7</v>
      </c>
      <c r="AI610" s="105">
        <v>39</v>
      </c>
      <c r="AJ610" s="105">
        <v>3</v>
      </c>
      <c r="AK610" s="105">
        <v>15</v>
      </c>
      <c r="AL610" s="105">
        <v>9</v>
      </c>
      <c r="AM610" s="105">
        <v>24</v>
      </c>
      <c r="AN610" s="105">
        <v>0</v>
      </c>
      <c r="AO610" s="105">
        <v>0</v>
      </c>
      <c r="AP610" s="105">
        <v>0</v>
      </c>
      <c r="AQ610" s="105">
        <v>3</v>
      </c>
      <c r="AR610" s="105">
        <v>9</v>
      </c>
      <c r="AS610" s="106">
        <v>12</v>
      </c>
    </row>
    <row r="611" spans="1:45" x14ac:dyDescent="0.25">
      <c r="A611" s="103" t="s">
        <v>162</v>
      </c>
      <c r="B611" s="104" t="s">
        <v>1339</v>
      </c>
      <c r="C611" s="104" t="s">
        <v>1073</v>
      </c>
      <c r="D611" s="104" t="s">
        <v>170</v>
      </c>
      <c r="E611" s="104" t="s">
        <v>171</v>
      </c>
      <c r="F611" s="104" t="s">
        <v>99</v>
      </c>
      <c r="G611" s="104" t="s">
        <v>398</v>
      </c>
      <c r="H611" s="104" t="s">
        <v>399</v>
      </c>
      <c r="I611" s="104" t="s">
        <v>65</v>
      </c>
      <c r="J611" s="105">
        <v>7</v>
      </c>
      <c r="K611" s="105">
        <v>9</v>
      </c>
      <c r="L611" s="105">
        <v>16</v>
      </c>
      <c r="M611" s="105">
        <v>7</v>
      </c>
      <c r="N611" s="105">
        <v>9</v>
      </c>
      <c r="O611" s="105">
        <v>16</v>
      </c>
      <c r="P611" s="105">
        <v>1</v>
      </c>
      <c r="Q611" s="105">
        <v>18</v>
      </c>
      <c r="R611" s="105">
        <v>13</v>
      </c>
      <c r="S611" s="105">
        <v>31</v>
      </c>
      <c r="T611" s="105">
        <v>1</v>
      </c>
      <c r="U611" s="105">
        <v>24</v>
      </c>
      <c r="V611" s="105">
        <v>17</v>
      </c>
      <c r="W611" s="105">
        <v>41</v>
      </c>
      <c r="X611" s="105">
        <v>2</v>
      </c>
      <c r="Y611" s="105">
        <v>0</v>
      </c>
      <c r="Z611" s="105">
        <v>0</v>
      </c>
      <c r="AA611" s="105">
        <v>0</v>
      </c>
      <c r="AB611" s="105">
        <v>0</v>
      </c>
      <c r="AC611" s="105">
        <v>0</v>
      </c>
      <c r="AD611" s="105">
        <v>0</v>
      </c>
      <c r="AE611" s="105">
        <v>0</v>
      </c>
      <c r="AF611" s="105">
        <v>0</v>
      </c>
      <c r="AG611" s="105">
        <v>49</v>
      </c>
      <c r="AH611" s="105">
        <v>39</v>
      </c>
      <c r="AI611" s="105">
        <v>88</v>
      </c>
      <c r="AJ611" s="105">
        <v>4</v>
      </c>
      <c r="AK611" s="105">
        <v>15</v>
      </c>
      <c r="AL611" s="105">
        <v>16</v>
      </c>
      <c r="AM611" s="105">
        <v>31</v>
      </c>
      <c r="AN611" s="105">
        <v>0</v>
      </c>
      <c r="AO611" s="105">
        <v>0</v>
      </c>
      <c r="AP611" s="105">
        <v>0</v>
      </c>
      <c r="AQ611" s="105">
        <v>11</v>
      </c>
      <c r="AR611" s="105">
        <v>12</v>
      </c>
      <c r="AS611" s="106">
        <v>23</v>
      </c>
    </row>
    <row r="612" spans="1:45" x14ac:dyDescent="0.25">
      <c r="A612" s="103" t="s">
        <v>162</v>
      </c>
      <c r="B612" s="104" t="s">
        <v>1340</v>
      </c>
      <c r="C612" s="104" t="s">
        <v>1341</v>
      </c>
      <c r="D612" s="104" t="s">
        <v>170</v>
      </c>
      <c r="E612" s="104" t="s">
        <v>171</v>
      </c>
      <c r="F612" s="104" t="s">
        <v>99</v>
      </c>
      <c r="G612" s="104" t="s">
        <v>398</v>
      </c>
      <c r="H612" s="104" t="s">
        <v>399</v>
      </c>
      <c r="I612" s="104" t="s">
        <v>65</v>
      </c>
      <c r="J612" s="105">
        <v>13</v>
      </c>
      <c r="K612" s="105">
        <v>20</v>
      </c>
      <c r="L612" s="105">
        <v>33</v>
      </c>
      <c r="M612" s="105">
        <v>15</v>
      </c>
      <c r="N612" s="105">
        <v>24</v>
      </c>
      <c r="O612" s="105">
        <v>39</v>
      </c>
      <c r="P612" s="105">
        <v>2</v>
      </c>
      <c r="Q612" s="105">
        <v>19</v>
      </c>
      <c r="R612" s="105">
        <v>11</v>
      </c>
      <c r="S612" s="105">
        <v>30</v>
      </c>
      <c r="T612" s="105">
        <v>2</v>
      </c>
      <c r="U612" s="105">
        <v>26</v>
      </c>
      <c r="V612" s="105">
        <v>21</v>
      </c>
      <c r="W612" s="105">
        <v>47</v>
      </c>
      <c r="X612" s="105">
        <v>3</v>
      </c>
      <c r="Y612" s="105">
        <v>0</v>
      </c>
      <c r="Z612" s="105">
        <v>0</v>
      </c>
      <c r="AA612" s="105">
        <v>0</v>
      </c>
      <c r="AB612" s="105">
        <v>0</v>
      </c>
      <c r="AC612" s="105">
        <v>0</v>
      </c>
      <c r="AD612" s="105">
        <v>0</v>
      </c>
      <c r="AE612" s="105">
        <v>0</v>
      </c>
      <c r="AF612" s="105">
        <v>0</v>
      </c>
      <c r="AG612" s="105">
        <v>60</v>
      </c>
      <c r="AH612" s="105">
        <v>56</v>
      </c>
      <c r="AI612" s="105">
        <v>116</v>
      </c>
      <c r="AJ612" s="105">
        <v>7</v>
      </c>
      <c r="AK612" s="105">
        <v>19</v>
      </c>
      <c r="AL612" s="105">
        <v>21</v>
      </c>
      <c r="AM612" s="105">
        <v>40</v>
      </c>
      <c r="AN612" s="105">
        <v>0</v>
      </c>
      <c r="AO612" s="105">
        <v>0</v>
      </c>
      <c r="AP612" s="105">
        <v>0</v>
      </c>
      <c r="AQ612" s="105">
        <v>7</v>
      </c>
      <c r="AR612" s="105">
        <v>12</v>
      </c>
      <c r="AS612" s="106">
        <v>19</v>
      </c>
    </row>
    <row r="613" spans="1:45" x14ac:dyDescent="0.25">
      <c r="A613" s="103" t="s">
        <v>162</v>
      </c>
      <c r="B613" s="104" t="s">
        <v>1342</v>
      </c>
      <c r="C613" s="104" t="s">
        <v>1343</v>
      </c>
      <c r="D613" s="104" t="s">
        <v>175</v>
      </c>
      <c r="E613" s="104" t="s">
        <v>171</v>
      </c>
      <c r="F613" s="104" t="s">
        <v>99</v>
      </c>
      <c r="G613" s="104" t="s">
        <v>398</v>
      </c>
      <c r="H613" s="104" t="s">
        <v>399</v>
      </c>
      <c r="I613" s="104" t="s">
        <v>292</v>
      </c>
      <c r="J613" s="105">
        <v>85</v>
      </c>
      <c r="K613" s="105">
        <v>142</v>
      </c>
      <c r="L613" s="105">
        <v>227</v>
      </c>
      <c r="M613" s="105">
        <v>143</v>
      </c>
      <c r="N613" s="105">
        <v>218</v>
      </c>
      <c r="O613" s="105">
        <v>361</v>
      </c>
      <c r="P613" s="105">
        <v>10</v>
      </c>
      <c r="Q613" s="105">
        <v>107</v>
      </c>
      <c r="R613" s="105">
        <v>136</v>
      </c>
      <c r="S613" s="105">
        <v>243</v>
      </c>
      <c r="T613" s="105">
        <v>9</v>
      </c>
      <c r="U613" s="105">
        <v>0</v>
      </c>
      <c r="V613" s="105">
        <v>0</v>
      </c>
      <c r="W613" s="105">
        <v>0</v>
      </c>
      <c r="X613" s="105">
        <v>0</v>
      </c>
      <c r="Y613" s="105">
        <v>0</v>
      </c>
      <c r="Z613" s="105">
        <v>0</v>
      </c>
      <c r="AA613" s="105">
        <v>0</v>
      </c>
      <c r="AB613" s="105">
        <v>0</v>
      </c>
      <c r="AC613" s="105">
        <v>0</v>
      </c>
      <c r="AD613" s="105">
        <v>0</v>
      </c>
      <c r="AE613" s="105">
        <v>0</v>
      </c>
      <c r="AF613" s="105">
        <v>0</v>
      </c>
      <c r="AG613" s="105">
        <v>250</v>
      </c>
      <c r="AH613" s="105">
        <v>354</v>
      </c>
      <c r="AI613" s="105">
        <v>604</v>
      </c>
      <c r="AJ613" s="105">
        <v>19</v>
      </c>
      <c r="AK613" s="105">
        <v>69</v>
      </c>
      <c r="AL613" s="105">
        <v>79</v>
      </c>
      <c r="AM613" s="105">
        <v>148</v>
      </c>
      <c r="AN613" s="105">
        <v>0</v>
      </c>
      <c r="AO613" s="105">
        <v>0</v>
      </c>
      <c r="AP613" s="105">
        <v>0</v>
      </c>
      <c r="AQ613" s="105">
        <v>15</v>
      </c>
      <c r="AR613" s="105">
        <v>7</v>
      </c>
      <c r="AS613" s="106">
        <v>22</v>
      </c>
    </row>
    <row r="614" spans="1:45" x14ac:dyDescent="0.25">
      <c r="A614" s="103" t="s">
        <v>162</v>
      </c>
      <c r="B614" s="104" t="s">
        <v>1344</v>
      </c>
      <c r="C614" s="104" t="s">
        <v>1345</v>
      </c>
      <c r="D614" s="104" t="s">
        <v>175</v>
      </c>
      <c r="E614" s="104" t="s">
        <v>171</v>
      </c>
      <c r="F614" s="104" t="s">
        <v>99</v>
      </c>
      <c r="G614" s="104" t="s">
        <v>398</v>
      </c>
      <c r="H614" s="104" t="s">
        <v>399</v>
      </c>
      <c r="I614" s="104" t="s">
        <v>292</v>
      </c>
      <c r="J614" s="105">
        <v>2</v>
      </c>
      <c r="K614" s="105">
        <v>0</v>
      </c>
      <c r="L614" s="105">
        <v>2</v>
      </c>
      <c r="M614" s="105">
        <v>4</v>
      </c>
      <c r="N614" s="105">
        <v>1</v>
      </c>
      <c r="O614" s="105">
        <v>5</v>
      </c>
      <c r="P614" s="105">
        <v>2</v>
      </c>
      <c r="Q614" s="105">
        <v>0</v>
      </c>
      <c r="R614" s="105">
        <v>0</v>
      </c>
      <c r="S614" s="105">
        <v>0</v>
      </c>
      <c r="T614" s="105">
        <v>0</v>
      </c>
      <c r="U614" s="105">
        <v>0</v>
      </c>
      <c r="V614" s="105">
        <v>0</v>
      </c>
      <c r="W614" s="105">
        <v>0</v>
      </c>
      <c r="X614" s="105">
        <v>0</v>
      </c>
      <c r="Y614" s="105">
        <v>0</v>
      </c>
      <c r="Z614" s="105">
        <v>0</v>
      </c>
      <c r="AA614" s="105">
        <v>0</v>
      </c>
      <c r="AB614" s="105">
        <v>0</v>
      </c>
      <c r="AC614" s="105">
        <v>0</v>
      </c>
      <c r="AD614" s="105">
        <v>0</v>
      </c>
      <c r="AE614" s="105">
        <v>0</v>
      </c>
      <c r="AF614" s="105">
        <v>0</v>
      </c>
      <c r="AG614" s="105">
        <v>4</v>
      </c>
      <c r="AH614" s="105">
        <v>1</v>
      </c>
      <c r="AI614" s="105">
        <v>5</v>
      </c>
      <c r="AJ614" s="105">
        <v>2</v>
      </c>
      <c r="AK614" s="105">
        <v>0</v>
      </c>
      <c r="AL614" s="105">
        <v>0</v>
      </c>
      <c r="AM614" s="105">
        <v>0</v>
      </c>
      <c r="AN614" s="105">
        <v>0</v>
      </c>
      <c r="AO614" s="105">
        <v>0</v>
      </c>
      <c r="AP614" s="105">
        <v>0</v>
      </c>
      <c r="AQ614" s="105">
        <v>4</v>
      </c>
      <c r="AR614" s="105">
        <v>4</v>
      </c>
      <c r="AS614" s="106">
        <v>8</v>
      </c>
    </row>
    <row r="615" spans="1:45" x14ac:dyDescent="0.25">
      <c r="A615" s="103" t="s">
        <v>162</v>
      </c>
      <c r="B615" s="104" t="s">
        <v>1346</v>
      </c>
      <c r="C615" s="104" t="s">
        <v>1347</v>
      </c>
      <c r="D615" s="104" t="s">
        <v>170</v>
      </c>
      <c r="E615" s="104" t="s">
        <v>171</v>
      </c>
      <c r="F615" s="104" t="s">
        <v>99</v>
      </c>
      <c r="G615" s="104" t="s">
        <v>398</v>
      </c>
      <c r="H615" s="104" t="s">
        <v>399</v>
      </c>
      <c r="I615" s="104" t="s">
        <v>65</v>
      </c>
      <c r="J615" s="105">
        <v>2</v>
      </c>
      <c r="K615" s="105">
        <v>3</v>
      </c>
      <c r="L615" s="105">
        <v>5</v>
      </c>
      <c r="M615" s="105">
        <v>2</v>
      </c>
      <c r="N615" s="105">
        <v>3</v>
      </c>
      <c r="O615" s="105">
        <v>5</v>
      </c>
      <c r="P615" s="105">
        <v>1</v>
      </c>
      <c r="Q615" s="105">
        <v>12</v>
      </c>
      <c r="R615" s="105">
        <v>13</v>
      </c>
      <c r="S615" s="105">
        <v>25</v>
      </c>
      <c r="T615" s="105">
        <v>1</v>
      </c>
      <c r="U615" s="105">
        <v>14</v>
      </c>
      <c r="V615" s="105">
        <v>6</v>
      </c>
      <c r="W615" s="105">
        <v>20</v>
      </c>
      <c r="X615" s="105">
        <v>2</v>
      </c>
      <c r="Y615" s="105">
        <v>0</v>
      </c>
      <c r="Z615" s="105">
        <v>0</v>
      </c>
      <c r="AA615" s="105">
        <v>0</v>
      </c>
      <c r="AB615" s="105">
        <v>0</v>
      </c>
      <c r="AC615" s="105">
        <v>0</v>
      </c>
      <c r="AD615" s="105">
        <v>0</v>
      </c>
      <c r="AE615" s="105">
        <v>0</v>
      </c>
      <c r="AF615" s="105">
        <v>0</v>
      </c>
      <c r="AG615" s="105">
        <v>28</v>
      </c>
      <c r="AH615" s="105">
        <v>22</v>
      </c>
      <c r="AI615" s="105">
        <v>50</v>
      </c>
      <c r="AJ615" s="105">
        <v>4</v>
      </c>
      <c r="AK615" s="105">
        <v>12</v>
      </c>
      <c r="AL615" s="105">
        <v>10</v>
      </c>
      <c r="AM615" s="105">
        <v>22</v>
      </c>
      <c r="AN615" s="105">
        <v>0</v>
      </c>
      <c r="AO615" s="105">
        <v>0</v>
      </c>
      <c r="AP615" s="105">
        <v>0</v>
      </c>
      <c r="AQ615" s="105">
        <v>3</v>
      </c>
      <c r="AR615" s="105">
        <v>4</v>
      </c>
      <c r="AS615" s="106">
        <v>7</v>
      </c>
    </row>
    <row r="616" spans="1:45" x14ac:dyDescent="0.25">
      <c r="A616" s="103" t="s">
        <v>181</v>
      </c>
      <c r="B616" s="104" t="s">
        <v>1348</v>
      </c>
      <c r="C616" s="104" t="s">
        <v>1169</v>
      </c>
      <c r="D616" s="104" t="s">
        <v>175</v>
      </c>
      <c r="E616" s="104" t="s">
        <v>171</v>
      </c>
      <c r="F616" s="104" t="s">
        <v>99</v>
      </c>
      <c r="G616" s="104" t="s">
        <v>398</v>
      </c>
      <c r="H616" s="104" t="s">
        <v>399</v>
      </c>
      <c r="I616" s="104" t="s">
        <v>292</v>
      </c>
      <c r="J616" s="105">
        <v>12</v>
      </c>
      <c r="K616" s="105">
        <v>10</v>
      </c>
      <c r="L616" s="105">
        <v>22</v>
      </c>
      <c r="M616" s="105">
        <v>14</v>
      </c>
      <c r="N616" s="105">
        <v>15</v>
      </c>
      <c r="O616" s="105">
        <v>29</v>
      </c>
      <c r="P616" s="105">
        <v>3</v>
      </c>
      <c r="Q616" s="105">
        <v>8</v>
      </c>
      <c r="R616" s="105">
        <v>13</v>
      </c>
      <c r="S616" s="105">
        <v>21</v>
      </c>
      <c r="T616" s="105">
        <v>3</v>
      </c>
      <c r="U616" s="105">
        <v>0</v>
      </c>
      <c r="V616" s="105">
        <v>0</v>
      </c>
      <c r="W616" s="105">
        <v>0</v>
      </c>
      <c r="X616" s="105">
        <v>0</v>
      </c>
      <c r="Y616" s="105">
        <v>0</v>
      </c>
      <c r="Z616" s="105">
        <v>0</v>
      </c>
      <c r="AA616" s="105">
        <v>0</v>
      </c>
      <c r="AB616" s="105">
        <v>0</v>
      </c>
      <c r="AC616" s="105">
        <v>0</v>
      </c>
      <c r="AD616" s="105">
        <v>0</v>
      </c>
      <c r="AE616" s="105">
        <v>0</v>
      </c>
      <c r="AF616" s="105">
        <v>0</v>
      </c>
      <c r="AG616" s="105">
        <v>22</v>
      </c>
      <c r="AH616" s="105">
        <v>28</v>
      </c>
      <c r="AI616" s="105">
        <v>50</v>
      </c>
      <c r="AJ616" s="105">
        <v>6</v>
      </c>
      <c r="AK616" s="105">
        <v>11</v>
      </c>
      <c r="AL616" s="105">
        <v>5</v>
      </c>
      <c r="AM616" s="105">
        <v>16</v>
      </c>
      <c r="AN616" s="105">
        <v>0</v>
      </c>
      <c r="AO616" s="105">
        <v>0</v>
      </c>
      <c r="AP616" s="105">
        <v>0</v>
      </c>
      <c r="AQ616" s="105">
        <v>8</v>
      </c>
      <c r="AR616" s="105">
        <v>2</v>
      </c>
      <c r="AS616" s="106">
        <v>10</v>
      </c>
    </row>
    <row r="617" spans="1:45" x14ac:dyDescent="0.25">
      <c r="A617" s="103" t="s">
        <v>181</v>
      </c>
      <c r="B617" s="104" t="s">
        <v>1349</v>
      </c>
      <c r="C617" s="104" t="s">
        <v>1350</v>
      </c>
      <c r="D617" s="104" t="s">
        <v>175</v>
      </c>
      <c r="E617" s="104" t="s">
        <v>1059</v>
      </c>
      <c r="F617" s="104" t="s">
        <v>99</v>
      </c>
      <c r="G617" s="104" t="s">
        <v>398</v>
      </c>
      <c r="H617" s="104" t="s">
        <v>399</v>
      </c>
      <c r="I617" s="104" t="s">
        <v>65</v>
      </c>
      <c r="J617" s="105">
        <v>117</v>
      </c>
      <c r="K617" s="105">
        <v>133</v>
      </c>
      <c r="L617" s="105">
        <v>250</v>
      </c>
      <c r="M617" s="105">
        <v>117</v>
      </c>
      <c r="N617" s="105">
        <v>133</v>
      </c>
      <c r="O617" s="105">
        <v>250</v>
      </c>
      <c r="P617" s="105">
        <v>4</v>
      </c>
      <c r="Q617" s="105">
        <v>80</v>
      </c>
      <c r="R617" s="105">
        <v>87</v>
      </c>
      <c r="S617" s="105">
        <v>167</v>
      </c>
      <c r="T617" s="105">
        <v>3</v>
      </c>
      <c r="U617" s="105">
        <v>65</v>
      </c>
      <c r="V617" s="105">
        <v>66</v>
      </c>
      <c r="W617" s="105">
        <v>131</v>
      </c>
      <c r="X617" s="105">
        <v>3</v>
      </c>
      <c r="Y617" s="105">
        <v>0</v>
      </c>
      <c r="Z617" s="105">
        <v>0</v>
      </c>
      <c r="AA617" s="105">
        <v>0</v>
      </c>
      <c r="AB617" s="105">
        <v>0</v>
      </c>
      <c r="AC617" s="105">
        <v>0</v>
      </c>
      <c r="AD617" s="105">
        <v>0</v>
      </c>
      <c r="AE617" s="105">
        <v>0</v>
      </c>
      <c r="AF617" s="105">
        <v>0</v>
      </c>
      <c r="AG617" s="105">
        <v>262</v>
      </c>
      <c r="AH617" s="105">
        <v>286</v>
      </c>
      <c r="AI617" s="105">
        <v>548</v>
      </c>
      <c r="AJ617" s="105">
        <v>10</v>
      </c>
      <c r="AK617" s="105">
        <v>77</v>
      </c>
      <c r="AL617" s="105">
        <v>81</v>
      </c>
      <c r="AM617" s="105">
        <v>158</v>
      </c>
      <c r="AN617" s="105">
        <v>0</v>
      </c>
      <c r="AO617" s="105">
        <v>0</v>
      </c>
      <c r="AP617" s="105">
        <v>0</v>
      </c>
      <c r="AQ617" s="105">
        <v>5</v>
      </c>
      <c r="AR617" s="105">
        <v>10</v>
      </c>
      <c r="AS617" s="106">
        <v>15</v>
      </c>
    </row>
    <row r="618" spans="1:45" x14ac:dyDescent="0.25">
      <c r="A618" s="103" t="s">
        <v>216</v>
      </c>
      <c r="B618" s="104" t="s">
        <v>1351</v>
      </c>
      <c r="C618" s="104" t="s">
        <v>1352</v>
      </c>
      <c r="D618" s="104" t="s">
        <v>170</v>
      </c>
      <c r="E618" s="104" t="s">
        <v>171</v>
      </c>
      <c r="F618" s="104" t="s">
        <v>99</v>
      </c>
      <c r="G618" s="104" t="s">
        <v>398</v>
      </c>
      <c r="H618" s="104" t="s">
        <v>399</v>
      </c>
      <c r="I618" s="104" t="s">
        <v>65</v>
      </c>
      <c r="J618" s="105">
        <v>0</v>
      </c>
      <c r="K618" s="105">
        <v>0</v>
      </c>
      <c r="L618" s="105">
        <v>0</v>
      </c>
      <c r="M618" s="105">
        <v>0</v>
      </c>
      <c r="N618" s="105">
        <v>0</v>
      </c>
      <c r="O618" s="105">
        <v>0</v>
      </c>
      <c r="P618" s="105">
        <v>0</v>
      </c>
      <c r="Q618" s="105">
        <v>0</v>
      </c>
      <c r="R618" s="105">
        <v>2</v>
      </c>
      <c r="S618" s="105">
        <v>2</v>
      </c>
      <c r="T618" s="105">
        <v>1</v>
      </c>
      <c r="U618" s="105">
        <v>3</v>
      </c>
      <c r="V618" s="105">
        <v>2</v>
      </c>
      <c r="W618" s="105">
        <v>5</v>
      </c>
      <c r="X618" s="105">
        <v>1</v>
      </c>
      <c r="Y618" s="105">
        <v>0</v>
      </c>
      <c r="Z618" s="105">
        <v>0</v>
      </c>
      <c r="AA618" s="105">
        <v>0</v>
      </c>
      <c r="AB618" s="105">
        <v>0</v>
      </c>
      <c r="AC618" s="105">
        <v>0</v>
      </c>
      <c r="AD618" s="105">
        <v>0</v>
      </c>
      <c r="AE618" s="105">
        <v>0</v>
      </c>
      <c r="AF618" s="105">
        <v>0</v>
      </c>
      <c r="AG618" s="105">
        <v>3</v>
      </c>
      <c r="AH618" s="105">
        <v>4</v>
      </c>
      <c r="AI618" s="105">
        <v>7</v>
      </c>
      <c r="AJ618" s="105">
        <v>2</v>
      </c>
      <c r="AK618" s="105">
        <v>0</v>
      </c>
      <c r="AL618" s="105">
        <v>0</v>
      </c>
      <c r="AM618" s="105">
        <v>0</v>
      </c>
      <c r="AN618" s="105">
        <v>0</v>
      </c>
      <c r="AO618" s="105">
        <v>0</v>
      </c>
      <c r="AP618" s="105">
        <v>0</v>
      </c>
      <c r="AQ618" s="105">
        <v>3</v>
      </c>
      <c r="AR618" s="105">
        <v>6</v>
      </c>
      <c r="AS618" s="106">
        <v>9</v>
      </c>
    </row>
    <row r="619" spans="1:45" x14ac:dyDescent="0.25">
      <c r="A619" s="103" t="s">
        <v>190</v>
      </c>
      <c r="B619" s="104" t="s">
        <v>1353</v>
      </c>
      <c r="C619" s="104" t="s">
        <v>1354</v>
      </c>
      <c r="D619" s="104" t="s">
        <v>170</v>
      </c>
      <c r="E619" s="104" t="s">
        <v>171</v>
      </c>
      <c r="F619" s="104" t="s">
        <v>99</v>
      </c>
      <c r="G619" s="104" t="s">
        <v>398</v>
      </c>
      <c r="H619" s="104" t="s">
        <v>399</v>
      </c>
      <c r="I619" s="104" t="s">
        <v>65</v>
      </c>
      <c r="J619" s="105">
        <v>10</v>
      </c>
      <c r="K619" s="105">
        <v>13</v>
      </c>
      <c r="L619" s="105">
        <v>23</v>
      </c>
      <c r="M619" s="105">
        <v>10</v>
      </c>
      <c r="N619" s="105">
        <v>13</v>
      </c>
      <c r="O619" s="105">
        <v>23</v>
      </c>
      <c r="P619" s="105">
        <v>1</v>
      </c>
      <c r="Q619" s="105">
        <v>15</v>
      </c>
      <c r="R619" s="105">
        <v>16</v>
      </c>
      <c r="S619" s="105">
        <v>31</v>
      </c>
      <c r="T619" s="105">
        <v>1</v>
      </c>
      <c r="U619" s="105">
        <v>6</v>
      </c>
      <c r="V619" s="105">
        <v>9</v>
      </c>
      <c r="W619" s="105">
        <v>15</v>
      </c>
      <c r="X619" s="105">
        <v>1</v>
      </c>
      <c r="Y619" s="105">
        <v>0</v>
      </c>
      <c r="Z619" s="105">
        <v>0</v>
      </c>
      <c r="AA619" s="105">
        <v>0</v>
      </c>
      <c r="AB619" s="105">
        <v>0</v>
      </c>
      <c r="AC619" s="105">
        <v>0</v>
      </c>
      <c r="AD619" s="105">
        <v>0</v>
      </c>
      <c r="AE619" s="105">
        <v>0</v>
      </c>
      <c r="AF619" s="105">
        <v>0</v>
      </c>
      <c r="AG619" s="105">
        <v>31</v>
      </c>
      <c r="AH619" s="105">
        <v>38</v>
      </c>
      <c r="AI619" s="105">
        <v>69</v>
      </c>
      <c r="AJ619" s="105">
        <v>3</v>
      </c>
      <c r="AK619" s="105">
        <v>5</v>
      </c>
      <c r="AL619" s="105">
        <v>15</v>
      </c>
      <c r="AM619" s="105">
        <v>20</v>
      </c>
      <c r="AN619" s="105">
        <v>0</v>
      </c>
      <c r="AO619" s="105">
        <v>0</v>
      </c>
      <c r="AP619" s="105">
        <v>0</v>
      </c>
      <c r="AQ619" s="105">
        <v>7</v>
      </c>
      <c r="AR619" s="105">
        <v>7</v>
      </c>
      <c r="AS619" s="106">
        <v>14</v>
      </c>
    </row>
    <row r="620" spans="1:45" x14ac:dyDescent="0.25">
      <c r="A620" s="103" t="s">
        <v>181</v>
      </c>
      <c r="B620" s="104" t="s">
        <v>1355</v>
      </c>
      <c r="C620" s="104" t="s">
        <v>1356</v>
      </c>
      <c r="D620" s="104" t="s">
        <v>170</v>
      </c>
      <c r="E620" s="104" t="s">
        <v>171</v>
      </c>
      <c r="F620" s="104" t="s">
        <v>99</v>
      </c>
      <c r="G620" s="104" t="s">
        <v>398</v>
      </c>
      <c r="H620" s="104" t="s">
        <v>399</v>
      </c>
      <c r="I620" s="104" t="s">
        <v>65</v>
      </c>
      <c r="J620" s="105">
        <v>21</v>
      </c>
      <c r="K620" s="105">
        <v>32</v>
      </c>
      <c r="L620" s="105">
        <v>53</v>
      </c>
      <c r="M620" s="105">
        <v>21</v>
      </c>
      <c r="N620" s="105">
        <v>32</v>
      </c>
      <c r="O620" s="105">
        <v>53</v>
      </c>
      <c r="P620" s="105">
        <v>2</v>
      </c>
      <c r="Q620" s="105">
        <v>35</v>
      </c>
      <c r="R620" s="105">
        <v>23</v>
      </c>
      <c r="S620" s="105">
        <v>58</v>
      </c>
      <c r="T620" s="105">
        <v>2</v>
      </c>
      <c r="U620" s="105">
        <v>33</v>
      </c>
      <c r="V620" s="105">
        <v>24</v>
      </c>
      <c r="W620" s="105">
        <v>57</v>
      </c>
      <c r="X620" s="105">
        <v>2</v>
      </c>
      <c r="Y620" s="105">
        <v>0</v>
      </c>
      <c r="Z620" s="105">
        <v>0</v>
      </c>
      <c r="AA620" s="105">
        <v>0</v>
      </c>
      <c r="AB620" s="105">
        <v>0</v>
      </c>
      <c r="AC620" s="105">
        <v>0</v>
      </c>
      <c r="AD620" s="105">
        <v>0</v>
      </c>
      <c r="AE620" s="105">
        <v>0</v>
      </c>
      <c r="AF620" s="105">
        <v>0</v>
      </c>
      <c r="AG620" s="105">
        <v>89</v>
      </c>
      <c r="AH620" s="105">
        <v>79</v>
      </c>
      <c r="AI620" s="105">
        <v>168</v>
      </c>
      <c r="AJ620" s="105">
        <v>6</v>
      </c>
      <c r="AK620" s="105">
        <v>41</v>
      </c>
      <c r="AL620" s="105">
        <v>25</v>
      </c>
      <c r="AM620" s="105">
        <v>66</v>
      </c>
      <c r="AN620" s="105">
        <v>0</v>
      </c>
      <c r="AO620" s="105">
        <v>0</v>
      </c>
      <c r="AP620" s="105">
        <v>0</v>
      </c>
      <c r="AQ620" s="105">
        <v>6</v>
      </c>
      <c r="AR620" s="105">
        <v>17</v>
      </c>
      <c r="AS620" s="106">
        <v>23</v>
      </c>
    </row>
    <row r="621" spans="1:45" x14ac:dyDescent="0.25">
      <c r="A621" s="103" t="s">
        <v>162</v>
      </c>
      <c r="B621" s="104" t="s">
        <v>1357</v>
      </c>
      <c r="C621" s="104" t="s">
        <v>1358</v>
      </c>
      <c r="D621" s="104" t="s">
        <v>170</v>
      </c>
      <c r="E621" s="104" t="s">
        <v>171</v>
      </c>
      <c r="F621" s="104" t="s">
        <v>99</v>
      </c>
      <c r="G621" s="104" t="s">
        <v>398</v>
      </c>
      <c r="H621" s="104" t="s">
        <v>399</v>
      </c>
      <c r="I621" s="104" t="s">
        <v>65</v>
      </c>
      <c r="J621" s="105">
        <v>61</v>
      </c>
      <c r="K621" s="105">
        <v>71</v>
      </c>
      <c r="L621" s="105">
        <v>132</v>
      </c>
      <c r="M621" s="105">
        <v>61</v>
      </c>
      <c r="N621" s="105">
        <v>71</v>
      </c>
      <c r="O621" s="105">
        <v>132</v>
      </c>
      <c r="P621" s="105">
        <v>4</v>
      </c>
      <c r="Q621" s="105">
        <v>58</v>
      </c>
      <c r="R621" s="105">
        <v>63</v>
      </c>
      <c r="S621" s="105">
        <v>121</v>
      </c>
      <c r="T621" s="105">
        <v>4</v>
      </c>
      <c r="U621" s="105">
        <v>46</v>
      </c>
      <c r="V621" s="105">
        <v>53</v>
      </c>
      <c r="W621" s="105">
        <v>99</v>
      </c>
      <c r="X621" s="105">
        <v>3</v>
      </c>
      <c r="Y621" s="105">
        <v>0</v>
      </c>
      <c r="Z621" s="105">
        <v>0</v>
      </c>
      <c r="AA621" s="105">
        <v>0</v>
      </c>
      <c r="AB621" s="105">
        <v>0</v>
      </c>
      <c r="AC621" s="105">
        <v>0</v>
      </c>
      <c r="AD621" s="105">
        <v>0</v>
      </c>
      <c r="AE621" s="105">
        <v>0</v>
      </c>
      <c r="AF621" s="105">
        <v>0</v>
      </c>
      <c r="AG621" s="105">
        <v>165</v>
      </c>
      <c r="AH621" s="105">
        <v>187</v>
      </c>
      <c r="AI621" s="105">
        <v>352</v>
      </c>
      <c r="AJ621" s="105">
        <v>11</v>
      </c>
      <c r="AK621" s="105">
        <v>28</v>
      </c>
      <c r="AL621" s="105">
        <v>46</v>
      </c>
      <c r="AM621" s="105">
        <v>74</v>
      </c>
      <c r="AN621" s="105">
        <v>0</v>
      </c>
      <c r="AO621" s="105">
        <v>0</v>
      </c>
      <c r="AP621" s="105">
        <v>0</v>
      </c>
      <c r="AQ621" s="105">
        <v>4</v>
      </c>
      <c r="AR621" s="105">
        <v>8</v>
      </c>
      <c r="AS621" s="106">
        <v>12</v>
      </c>
    </row>
    <row r="622" spans="1:45" x14ac:dyDescent="0.25">
      <c r="A622" s="103" t="s">
        <v>162</v>
      </c>
      <c r="B622" s="104" t="s">
        <v>1359</v>
      </c>
      <c r="C622" s="104" t="s">
        <v>1360</v>
      </c>
      <c r="D622" s="104" t="s">
        <v>175</v>
      </c>
      <c r="E622" s="104" t="s">
        <v>171</v>
      </c>
      <c r="F622" s="104" t="s">
        <v>99</v>
      </c>
      <c r="G622" s="104" t="s">
        <v>398</v>
      </c>
      <c r="H622" s="104" t="s">
        <v>399</v>
      </c>
      <c r="I622" s="104" t="s">
        <v>292</v>
      </c>
      <c r="J622" s="105">
        <v>8</v>
      </c>
      <c r="K622" s="105">
        <v>3</v>
      </c>
      <c r="L622" s="105">
        <v>11</v>
      </c>
      <c r="M622" s="105">
        <v>8</v>
      </c>
      <c r="N622" s="105">
        <v>3</v>
      </c>
      <c r="O622" s="105">
        <v>11</v>
      </c>
      <c r="P622" s="105">
        <v>1</v>
      </c>
      <c r="Q622" s="105">
        <v>15</v>
      </c>
      <c r="R622" s="105">
        <v>27</v>
      </c>
      <c r="S622" s="105">
        <v>42</v>
      </c>
      <c r="T622" s="105">
        <v>3</v>
      </c>
      <c r="U622" s="105">
        <v>0</v>
      </c>
      <c r="V622" s="105">
        <v>0</v>
      </c>
      <c r="W622" s="105">
        <v>0</v>
      </c>
      <c r="X622" s="105">
        <v>0</v>
      </c>
      <c r="Y622" s="105">
        <v>0</v>
      </c>
      <c r="Z622" s="105">
        <v>0</v>
      </c>
      <c r="AA622" s="105">
        <v>0</v>
      </c>
      <c r="AB622" s="105">
        <v>0</v>
      </c>
      <c r="AC622" s="105">
        <v>0</v>
      </c>
      <c r="AD622" s="105">
        <v>0</v>
      </c>
      <c r="AE622" s="105">
        <v>0</v>
      </c>
      <c r="AF622" s="105">
        <v>0</v>
      </c>
      <c r="AG622" s="105">
        <v>23</v>
      </c>
      <c r="AH622" s="105">
        <v>30</v>
      </c>
      <c r="AI622" s="105">
        <v>53</v>
      </c>
      <c r="AJ622" s="105">
        <v>4</v>
      </c>
      <c r="AK622" s="105">
        <v>4</v>
      </c>
      <c r="AL622" s="105">
        <v>7</v>
      </c>
      <c r="AM622" s="105">
        <v>11</v>
      </c>
      <c r="AN622" s="105">
        <v>0</v>
      </c>
      <c r="AO622" s="105">
        <v>0</v>
      </c>
      <c r="AP622" s="105">
        <v>0</v>
      </c>
      <c r="AQ622" s="105">
        <v>5</v>
      </c>
      <c r="AR622" s="105">
        <v>2</v>
      </c>
      <c r="AS622" s="106">
        <v>7</v>
      </c>
    </row>
    <row r="623" spans="1:45" x14ac:dyDescent="0.25">
      <c r="A623" s="103" t="s">
        <v>181</v>
      </c>
      <c r="B623" s="104" t="s">
        <v>1361</v>
      </c>
      <c r="C623" s="104" t="s">
        <v>1362</v>
      </c>
      <c r="D623" s="104" t="s">
        <v>170</v>
      </c>
      <c r="E623" s="104" t="s">
        <v>1059</v>
      </c>
      <c r="F623" s="104" t="s">
        <v>99</v>
      </c>
      <c r="G623" s="104" t="s">
        <v>398</v>
      </c>
      <c r="H623" s="104" t="s">
        <v>399</v>
      </c>
      <c r="I623" s="104" t="s">
        <v>65</v>
      </c>
      <c r="J623" s="105">
        <v>8</v>
      </c>
      <c r="K623" s="105">
        <v>8</v>
      </c>
      <c r="L623" s="105">
        <v>16</v>
      </c>
      <c r="M623" s="105">
        <v>8</v>
      </c>
      <c r="N623" s="105">
        <v>8</v>
      </c>
      <c r="O623" s="105">
        <v>16</v>
      </c>
      <c r="P623" s="105">
        <v>1</v>
      </c>
      <c r="Q623" s="105">
        <v>15</v>
      </c>
      <c r="R623" s="105">
        <v>12</v>
      </c>
      <c r="S623" s="105">
        <v>27</v>
      </c>
      <c r="T623" s="105">
        <v>1</v>
      </c>
      <c r="U623" s="105">
        <v>18</v>
      </c>
      <c r="V623" s="105">
        <v>19</v>
      </c>
      <c r="W623" s="105">
        <v>37</v>
      </c>
      <c r="X623" s="105">
        <v>1</v>
      </c>
      <c r="Y623" s="105">
        <v>0</v>
      </c>
      <c r="Z623" s="105">
        <v>0</v>
      </c>
      <c r="AA623" s="105">
        <v>0</v>
      </c>
      <c r="AB623" s="105">
        <v>0</v>
      </c>
      <c r="AC623" s="105">
        <v>0</v>
      </c>
      <c r="AD623" s="105">
        <v>0</v>
      </c>
      <c r="AE623" s="105">
        <v>0</v>
      </c>
      <c r="AF623" s="105">
        <v>0</v>
      </c>
      <c r="AG623" s="105">
        <v>41</v>
      </c>
      <c r="AH623" s="105">
        <v>39</v>
      </c>
      <c r="AI623" s="105">
        <v>80</v>
      </c>
      <c r="AJ623" s="105">
        <v>3</v>
      </c>
      <c r="AK623" s="105">
        <v>10</v>
      </c>
      <c r="AL623" s="105">
        <v>12</v>
      </c>
      <c r="AM623" s="105">
        <v>22</v>
      </c>
      <c r="AN623" s="105">
        <v>0</v>
      </c>
      <c r="AO623" s="105">
        <v>0</v>
      </c>
      <c r="AP623" s="105">
        <v>0</v>
      </c>
      <c r="AQ623" s="105">
        <v>10</v>
      </c>
      <c r="AR623" s="105">
        <v>0</v>
      </c>
      <c r="AS623" s="106">
        <v>10</v>
      </c>
    </row>
    <row r="624" spans="1:45" x14ac:dyDescent="0.25">
      <c r="A624" s="103" t="s">
        <v>162</v>
      </c>
      <c r="B624" s="104" t="s">
        <v>1363</v>
      </c>
      <c r="C624" s="104" t="s">
        <v>1345</v>
      </c>
      <c r="D624" s="104" t="s">
        <v>170</v>
      </c>
      <c r="E624" s="104" t="s">
        <v>171</v>
      </c>
      <c r="F624" s="104" t="s">
        <v>99</v>
      </c>
      <c r="G624" s="104" t="s">
        <v>398</v>
      </c>
      <c r="H624" s="104" t="s">
        <v>399</v>
      </c>
      <c r="I624" s="104" t="s">
        <v>65</v>
      </c>
      <c r="J624" s="105">
        <v>46</v>
      </c>
      <c r="K624" s="105">
        <v>47</v>
      </c>
      <c r="L624" s="105">
        <v>93</v>
      </c>
      <c r="M624" s="105">
        <v>51</v>
      </c>
      <c r="N624" s="105">
        <v>55</v>
      </c>
      <c r="O624" s="105">
        <v>106</v>
      </c>
      <c r="P624" s="105">
        <v>5</v>
      </c>
      <c r="Q624" s="105">
        <v>31</v>
      </c>
      <c r="R624" s="105">
        <v>49</v>
      </c>
      <c r="S624" s="105">
        <v>80</v>
      </c>
      <c r="T624" s="105">
        <v>4</v>
      </c>
      <c r="U624" s="105">
        <v>19</v>
      </c>
      <c r="V624" s="105">
        <v>50</v>
      </c>
      <c r="W624" s="105">
        <v>69</v>
      </c>
      <c r="X624" s="105">
        <v>4</v>
      </c>
      <c r="Y624" s="105">
        <v>0</v>
      </c>
      <c r="Z624" s="105">
        <v>0</v>
      </c>
      <c r="AA624" s="105">
        <v>0</v>
      </c>
      <c r="AB624" s="105">
        <v>0</v>
      </c>
      <c r="AC624" s="105">
        <v>0</v>
      </c>
      <c r="AD624" s="105">
        <v>0</v>
      </c>
      <c r="AE624" s="105">
        <v>0</v>
      </c>
      <c r="AF624" s="105">
        <v>0</v>
      </c>
      <c r="AG624" s="105">
        <v>101</v>
      </c>
      <c r="AH624" s="105">
        <v>154</v>
      </c>
      <c r="AI624" s="105">
        <v>255</v>
      </c>
      <c r="AJ624" s="105">
        <v>13</v>
      </c>
      <c r="AK624" s="105">
        <v>17</v>
      </c>
      <c r="AL624" s="105">
        <v>30</v>
      </c>
      <c r="AM624" s="105">
        <v>47</v>
      </c>
      <c r="AN624" s="105">
        <v>0</v>
      </c>
      <c r="AO624" s="105">
        <v>0</v>
      </c>
      <c r="AP624" s="105">
        <v>0</v>
      </c>
      <c r="AQ624" s="105">
        <v>9</v>
      </c>
      <c r="AR624" s="105">
        <v>7</v>
      </c>
      <c r="AS624" s="106">
        <v>16</v>
      </c>
    </row>
    <row r="625" spans="1:45" x14ac:dyDescent="0.25">
      <c r="A625" s="103" t="s">
        <v>323</v>
      </c>
      <c r="B625" s="104" t="s">
        <v>1364</v>
      </c>
      <c r="C625" s="104" t="s">
        <v>1365</v>
      </c>
      <c r="D625" s="104" t="s">
        <v>170</v>
      </c>
      <c r="E625" s="104" t="s">
        <v>171</v>
      </c>
      <c r="F625" s="104" t="s">
        <v>99</v>
      </c>
      <c r="G625" s="104" t="s">
        <v>398</v>
      </c>
      <c r="H625" s="104" t="s">
        <v>399</v>
      </c>
      <c r="I625" s="104" t="s">
        <v>65</v>
      </c>
      <c r="J625" s="105">
        <v>6</v>
      </c>
      <c r="K625" s="105">
        <v>41</v>
      </c>
      <c r="L625" s="105">
        <v>47</v>
      </c>
      <c r="M625" s="105">
        <v>6</v>
      </c>
      <c r="N625" s="105">
        <v>41</v>
      </c>
      <c r="O625" s="105">
        <v>47</v>
      </c>
      <c r="P625" s="105">
        <v>2</v>
      </c>
      <c r="Q625" s="105">
        <v>7</v>
      </c>
      <c r="R625" s="105">
        <v>22</v>
      </c>
      <c r="S625" s="105">
        <v>29</v>
      </c>
      <c r="T625" s="105">
        <v>1</v>
      </c>
      <c r="U625" s="105">
        <v>10</v>
      </c>
      <c r="V625" s="105">
        <v>22</v>
      </c>
      <c r="W625" s="105">
        <v>32</v>
      </c>
      <c r="X625" s="105">
        <v>2</v>
      </c>
      <c r="Y625" s="105">
        <v>0</v>
      </c>
      <c r="Z625" s="105">
        <v>0</v>
      </c>
      <c r="AA625" s="105">
        <v>0</v>
      </c>
      <c r="AB625" s="105">
        <v>0</v>
      </c>
      <c r="AC625" s="105">
        <v>0</v>
      </c>
      <c r="AD625" s="105">
        <v>0</v>
      </c>
      <c r="AE625" s="105">
        <v>0</v>
      </c>
      <c r="AF625" s="105">
        <v>0</v>
      </c>
      <c r="AG625" s="105">
        <v>23</v>
      </c>
      <c r="AH625" s="105">
        <v>85</v>
      </c>
      <c r="AI625" s="105">
        <v>108</v>
      </c>
      <c r="AJ625" s="105">
        <v>5</v>
      </c>
      <c r="AK625" s="105">
        <v>11</v>
      </c>
      <c r="AL625" s="105">
        <v>23</v>
      </c>
      <c r="AM625" s="105">
        <v>34</v>
      </c>
      <c r="AN625" s="105">
        <v>0</v>
      </c>
      <c r="AO625" s="105">
        <v>0</v>
      </c>
      <c r="AP625" s="105">
        <v>0</v>
      </c>
      <c r="AQ625" s="105">
        <v>6</v>
      </c>
      <c r="AR625" s="105">
        <v>6</v>
      </c>
      <c r="AS625" s="106">
        <v>12</v>
      </c>
    </row>
    <row r="626" spans="1:45" x14ac:dyDescent="0.25">
      <c r="A626" s="103" t="s">
        <v>190</v>
      </c>
      <c r="B626" s="104" t="s">
        <v>1366</v>
      </c>
      <c r="C626" s="104" t="s">
        <v>1367</v>
      </c>
      <c r="D626" s="104" t="s">
        <v>170</v>
      </c>
      <c r="E626" s="104" t="s">
        <v>1368</v>
      </c>
      <c r="F626" s="104" t="s">
        <v>1369</v>
      </c>
      <c r="G626" s="104" t="s">
        <v>398</v>
      </c>
      <c r="H626" s="104" t="s">
        <v>399</v>
      </c>
      <c r="I626" s="104" t="s">
        <v>65</v>
      </c>
      <c r="J626" s="105">
        <v>146</v>
      </c>
      <c r="K626" s="105">
        <v>182</v>
      </c>
      <c r="L626" s="105">
        <v>328</v>
      </c>
      <c r="M626" s="105">
        <v>146</v>
      </c>
      <c r="N626" s="105">
        <v>182</v>
      </c>
      <c r="O626" s="105">
        <v>328</v>
      </c>
      <c r="P626" s="105">
        <v>7</v>
      </c>
      <c r="Q626" s="105">
        <v>144</v>
      </c>
      <c r="R626" s="105">
        <v>163</v>
      </c>
      <c r="S626" s="105">
        <v>307</v>
      </c>
      <c r="T626" s="105">
        <v>7</v>
      </c>
      <c r="U626" s="105">
        <v>145</v>
      </c>
      <c r="V626" s="105">
        <v>158</v>
      </c>
      <c r="W626" s="105">
        <v>303</v>
      </c>
      <c r="X626" s="105">
        <v>7</v>
      </c>
      <c r="Y626" s="105">
        <v>0</v>
      </c>
      <c r="Z626" s="105">
        <v>0</v>
      </c>
      <c r="AA626" s="105">
        <v>0</v>
      </c>
      <c r="AB626" s="105">
        <v>0</v>
      </c>
      <c r="AC626" s="105">
        <v>0</v>
      </c>
      <c r="AD626" s="105">
        <v>0</v>
      </c>
      <c r="AE626" s="105">
        <v>0</v>
      </c>
      <c r="AF626" s="105">
        <v>0</v>
      </c>
      <c r="AG626" s="105">
        <v>435</v>
      </c>
      <c r="AH626" s="105">
        <v>503</v>
      </c>
      <c r="AI626" s="105">
        <v>938</v>
      </c>
      <c r="AJ626" s="105">
        <v>21</v>
      </c>
      <c r="AK626" s="105">
        <v>131</v>
      </c>
      <c r="AL626" s="105">
        <v>165</v>
      </c>
      <c r="AM626" s="105">
        <v>296</v>
      </c>
      <c r="AN626" s="105">
        <v>0</v>
      </c>
      <c r="AO626" s="105">
        <v>0</v>
      </c>
      <c r="AP626" s="105">
        <v>0</v>
      </c>
      <c r="AQ626" s="105">
        <v>19</v>
      </c>
      <c r="AR626" s="105">
        <v>19</v>
      </c>
      <c r="AS626" s="106">
        <v>38</v>
      </c>
    </row>
    <row r="627" spans="1:45" x14ac:dyDescent="0.25">
      <c r="A627" s="103" t="s">
        <v>190</v>
      </c>
      <c r="B627" s="104" t="s">
        <v>1366</v>
      </c>
      <c r="C627" s="104" t="s">
        <v>1367</v>
      </c>
      <c r="D627" s="104" t="s">
        <v>165</v>
      </c>
      <c r="E627" s="104" t="s">
        <v>1368</v>
      </c>
      <c r="F627" s="104" t="s">
        <v>1369</v>
      </c>
      <c r="G627" s="104" t="s">
        <v>398</v>
      </c>
      <c r="H627" s="104" t="s">
        <v>399</v>
      </c>
      <c r="I627" s="104" t="s">
        <v>65</v>
      </c>
      <c r="J627" s="105">
        <v>112</v>
      </c>
      <c r="K627" s="105">
        <v>156</v>
      </c>
      <c r="L627" s="105">
        <v>268</v>
      </c>
      <c r="M627" s="105">
        <v>112</v>
      </c>
      <c r="N627" s="105">
        <v>156</v>
      </c>
      <c r="O627" s="105">
        <v>268</v>
      </c>
      <c r="P627" s="105">
        <v>6</v>
      </c>
      <c r="Q627" s="105">
        <v>127</v>
      </c>
      <c r="R627" s="105">
        <v>115</v>
      </c>
      <c r="S627" s="105">
        <v>242</v>
      </c>
      <c r="T627" s="105">
        <v>6</v>
      </c>
      <c r="U627" s="105">
        <v>76</v>
      </c>
      <c r="V627" s="105">
        <v>89</v>
      </c>
      <c r="W627" s="105">
        <v>165</v>
      </c>
      <c r="X627" s="105">
        <v>4</v>
      </c>
      <c r="Y627" s="105">
        <v>0</v>
      </c>
      <c r="Z627" s="105">
        <v>0</v>
      </c>
      <c r="AA627" s="105">
        <v>0</v>
      </c>
      <c r="AB627" s="105">
        <v>0</v>
      </c>
      <c r="AC627" s="105">
        <v>0</v>
      </c>
      <c r="AD627" s="105">
        <v>0</v>
      </c>
      <c r="AE627" s="105">
        <v>0</v>
      </c>
      <c r="AF627" s="105">
        <v>0</v>
      </c>
      <c r="AG627" s="105">
        <v>315</v>
      </c>
      <c r="AH627" s="105">
        <v>360</v>
      </c>
      <c r="AI627" s="105">
        <v>675</v>
      </c>
      <c r="AJ627" s="105">
        <v>16</v>
      </c>
      <c r="AK627" s="105">
        <v>87</v>
      </c>
      <c r="AL627" s="105">
        <v>117</v>
      </c>
      <c r="AM627" s="105">
        <v>204</v>
      </c>
      <c r="AN627" s="105">
        <v>0</v>
      </c>
      <c r="AO627" s="105">
        <v>0</v>
      </c>
      <c r="AP627" s="105">
        <v>0</v>
      </c>
      <c r="AQ627" s="105">
        <v>16</v>
      </c>
      <c r="AR627" s="105">
        <v>17</v>
      </c>
      <c r="AS627" s="106">
        <v>33</v>
      </c>
    </row>
    <row r="628" spans="1:45" x14ac:dyDescent="0.25">
      <c r="A628" s="103" t="s">
        <v>162</v>
      </c>
      <c r="B628" s="104" t="s">
        <v>1370</v>
      </c>
      <c r="C628" s="104" t="s">
        <v>1371</v>
      </c>
      <c r="D628" s="104" t="s">
        <v>170</v>
      </c>
      <c r="E628" s="104" t="s">
        <v>1368</v>
      </c>
      <c r="F628" s="104" t="s">
        <v>1369</v>
      </c>
      <c r="G628" s="104" t="s">
        <v>398</v>
      </c>
      <c r="H628" s="104" t="s">
        <v>399</v>
      </c>
      <c r="I628" s="104" t="s">
        <v>65</v>
      </c>
      <c r="J628" s="105">
        <v>59</v>
      </c>
      <c r="K628" s="105">
        <v>44</v>
      </c>
      <c r="L628" s="105">
        <v>103</v>
      </c>
      <c r="M628" s="105">
        <v>59</v>
      </c>
      <c r="N628" s="105">
        <v>44</v>
      </c>
      <c r="O628" s="105">
        <v>103</v>
      </c>
      <c r="P628" s="105">
        <v>4</v>
      </c>
      <c r="Q628" s="105">
        <v>52</v>
      </c>
      <c r="R628" s="105">
        <v>57</v>
      </c>
      <c r="S628" s="105">
        <v>109</v>
      </c>
      <c r="T628" s="105">
        <v>3</v>
      </c>
      <c r="U628" s="105">
        <v>48</v>
      </c>
      <c r="V628" s="105">
        <v>42</v>
      </c>
      <c r="W628" s="105">
        <v>90</v>
      </c>
      <c r="X628" s="105">
        <v>4</v>
      </c>
      <c r="Y628" s="105">
        <v>0</v>
      </c>
      <c r="Z628" s="105">
        <v>0</v>
      </c>
      <c r="AA628" s="105">
        <v>0</v>
      </c>
      <c r="AB628" s="105">
        <v>0</v>
      </c>
      <c r="AC628" s="105">
        <v>0</v>
      </c>
      <c r="AD628" s="105">
        <v>0</v>
      </c>
      <c r="AE628" s="105">
        <v>0</v>
      </c>
      <c r="AF628" s="105">
        <v>0</v>
      </c>
      <c r="AG628" s="105">
        <v>159</v>
      </c>
      <c r="AH628" s="105">
        <v>143</v>
      </c>
      <c r="AI628" s="105">
        <v>302</v>
      </c>
      <c r="AJ628" s="105">
        <v>11</v>
      </c>
      <c r="AK628" s="105">
        <v>53</v>
      </c>
      <c r="AL628" s="105">
        <v>42</v>
      </c>
      <c r="AM628" s="105">
        <v>95</v>
      </c>
      <c r="AN628" s="105">
        <v>0</v>
      </c>
      <c r="AO628" s="105">
        <v>0</v>
      </c>
      <c r="AP628" s="105">
        <v>0</v>
      </c>
      <c r="AQ628" s="105">
        <v>11</v>
      </c>
      <c r="AR628" s="105">
        <v>4</v>
      </c>
      <c r="AS628" s="106">
        <v>15</v>
      </c>
    </row>
    <row r="629" spans="1:45" x14ac:dyDescent="0.25">
      <c r="A629" s="103" t="s">
        <v>193</v>
      </c>
      <c r="B629" s="104" t="s">
        <v>1372</v>
      </c>
      <c r="C629" s="104" t="s">
        <v>1373</v>
      </c>
      <c r="D629" s="104" t="s">
        <v>165</v>
      </c>
      <c r="E629" s="104" t="s">
        <v>1368</v>
      </c>
      <c r="F629" s="104" t="s">
        <v>1369</v>
      </c>
      <c r="G629" s="104" t="s">
        <v>398</v>
      </c>
      <c r="H629" s="104" t="s">
        <v>399</v>
      </c>
      <c r="I629" s="104" t="s">
        <v>65</v>
      </c>
      <c r="J629" s="105">
        <v>19</v>
      </c>
      <c r="K629" s="105">
        <v>21</v>
      </c>
      <c r="L629" s="105">
        <v>40</v>
      </c>
      <c r="M629" s="105">
        <v>19</v>
      </c>
      <c r="N629" s="105">
        <v>21</v>
      </c>
      <c r="O629" s="105">
        <v>40</v>
      </c>
      <c r="P629" s="105">
        <v>2</v>
      </c>
      <c r="Q629" s="105">
        <v>27</v>
      </c>
      <c r="R629" s="105">
        <v>31</v>
      </c>
      <c r="S629" s="105">
        <v>58</v>
      </c>
      <c r="T629" s="105">
        <v>4</v>
      </c>
      <c r="U629" s="105">
        <v>26</v>
      </c>
      <c r="V629" s="105">
        <v>28</v>
      </c>
      <c r="W629" s="105">
        <v>54</v>
      </c>
      <c r="X629" s="105">
        <v>4</v>
      </c>
      <c r="Y629" s="105">
        <v>0</v>
      </c>
      <c r="Z629" s="105">
        <v>0</v>
      </c>
      <c r="AA629" s="105">
        <v>0</v>
      </c>
      <c r="AB629" s="105">
        <v>0</v>
      </c>
      <c r="AC629" s="105">
        <v>0</v>
      </c>
      <c r="AD629" s="105">
        <v>0</v>
      </c>
      <c r="AE629" s="105">
        <v>0</v>
      </c>
      <c r="AF629" s="105">
        <v>0</v>
      </c>
      <c r="AG629" s="105">
        <v>72</v>
      </c>
      <c r="AH629" s="105">
        <v>80</v>
      </c>
      <c r="AI629" s="105">
        <v>152</v>
      </c>
      <c r="AJ629" s="105">
        <v>10</v>
      </c>
      <c r="AK629" s="105">
        <v>30</v>
      </c>
      <c r="AL629" s="105">
        <v>35</v>
      </c>
      <c r="AM629" s="105">
        <v>65</v>
      </c>
      <c r="AN629" s="105">
        <v>0</v>
      </c>
      <c r="AO629" s="105">
        <v>0</v>
      </c>
      <c r="AP629" s="105">
        <v>0</v>
      </c>
      <c r="AQ629" s="105">
        <v>11</v>
      </c>
      <c r="AR629" s="105">
        <v>6</v>
      </c>
      <c r="AS629" s="106">
        <v>17</v>
      </c>
    </row>
    <row r="630" spans="1:45" x14ac:dyDescent="0.25">
      <c r="A630" s="103" t="s">
        <v>181</v>
      </c>
      <c r="B630" s="104" t="s">
        <v>1374</v>
      </c>
      <c r="C630" s="104" t="s">
        <v>1375</v>
      </c>
      <c r="D630" s="104" t="s">
        <v>170</v>
      </c>
      <c r="E630" s="104" t="s">
        <v>171</v>
      </c>
      <c r="F630" s="104" t="s">
        <v>1369</v>
      </c>
      <c r="G630" s="104" t="s">
        <v>398</v>
      </c>
      <c r="H630" s="104" t="s">
        <v>399</v>
      </c>
      <c r="I630" s="104" t="s">
        <v>65</v>
      </c>
      <c r="J630" s="105">
        <v>68</v>
      </c>
      <c r="K630" s="105">
        <v>71</v>
      </c>
      <c r="L630" s="105">
        <v>139</v>
      </c>
      <c r="M630" s="105">
        <v>68</v>
      </c>
      <c r="N630" s="105">
        <v>71</v>
      </c>
      <c r="O630" s="105">
        <v>139</v>
      </c>
      <c r="P630" s="105">
        <v>7</v>
      </c>
      <c r="Q630" s="105">
        <v>64</v>
      </c>
      <c r="R630" s="105">
        <v>96</v>
      </c>
      <c r="S630" s="105">
        <v>160</v>
      </c>
      <c r="T630" s="105">
        <v>5</v>
      </c>
      <c r="U630" s="105">
        <v>58</v>
      </c>
      <c r="V630" s="105">
        <v>73</v>
      </c>
      <c r="W630" s="105">
        <v>131</v>
      </c>
      <c r="X630" s="105">
        <v>5</v>
      </c>
      <c r="Y630" s="105">
        <v>0</v>
      </c>
      <c r="Z630" s="105">
        <v>0</v>
      </c>
      <c r="AA630" s="105">
        <v>0</v>
      </c>
      <c r="AB630" s="105">
        <v>0</v>
      </c>
      <c r="AC630" s="105">
        <v>0</v>
      </c>
      <c r="AD630" s="105">
        <v>0</v>
      </c>
      <c r="AE630" s="105">
        <v>0</v>
      </c>
      <c r="AF630" s="105">
        <v>0</v>
      </c>
      <c r="AG630" s="105">
        <v>190</v>
      </c>
      <c r="AH630" s="105">
        <v>240</v>
      </c>
      <c r="AI630" s="105">
        <v>430</v>
      </c>
      <c r="AJ630" s="105">
        <v>17</v>
      </c>
      <c r="AK630" s="105">
        <v>49</v>
      </c>
      <c r="AL630" s="105">
        <v>73</v>
      </c>
      <c r="AM630" s="105">
        <v>122</v>
      </c>
      <c r="AN630" s="105">
        <v>0</v>
      </c>
      <c r="AO630" s="105">
        <v>0</v>
      </c>
      <c r="AP630" s="105">
        <v>0</v>
      </c>
      <c r="AQ630" s="105">
        <v>10</v>
      </c>
      <c r="AR630" s="105">
        <v>15</v>
      </c>
      <c r="AS630" s="106">
        <v>25</v>
      </c>
    </row>
    <row r="631" spans="1:45" x14ac:dyDescent="0.25">
      <c r="A631" s="107" t="s">
        <v>181</v>
      </c>
      <c r="B631" s="108" t="s">
        <v>1376</v>
      </c>
      <c r="C631" s="108" t="s">
        <v>1377</v>
      </c>
      <c r="D631" s="108" t="s">
        <v>175</v>
      </c>
      <c r="E631" s="108" t="s">
        <v>171</v>
      </c>
      <c r="F631" s="108" t="s">
        <v>1369</v>
      </c>
      <c r="G631" s="108" t="s">
        <v>398</v>
      </c>
      <c r="H631" s="108" t="s">
        <v>399</v>
      </c>
      <c r="I631" s="108" t="s">
        <v>65</v>
      </c>
      <c r="J631" s="109">
        <v>31</v>
      </c>
      <c r="K631" s="109">
        <v>27</v>
      </c>
      <c r="L631" s="109">
        <v>58</v>
      </c>
      <c r="M631" s="109">
        <v>31</v>
      </c>
      <c r="N631" s="109">
        <v>27</v>
      </c>
      <c r="O631" s="109">
        <v>58</v>
      </c>
      <c r="P631" s="109">
        <v>2</v>
      </c>
      <c r="Q631" s="109">
        <v>15</v>
      </c>
      <c r="R631" s="109">
        <v>17</v>
      </c>
      <c r="S631" s="109">
        <v>32</v>
      </c>
      <c r="T631" s="109">
        <v>1</v>
      </c>
      <c r="U631" s="109">
        <v>7</v>
      </c>
      <c r="V631" s="109">
        <v>23</v>
      </c>
      <c r="W631" s="109">
        <v>30</v>
      </c>
      <c r="X631" s="109">
        <v>1</v>
      </c>
      <c r="Y631" s="109">
        <v>0</v>
      </c>
      <c r="Z631" s="109">
        <v>0</v>
      </c>
      <c r="AA631" s="109">
        <v>0</v>
      </c>
      <c r="AB631" s="109">
        <v>0</v>
      </c>
      <c r="AC631" s="109">
        <v>0</v>
      </c>
      <c r="AD631" s="109">
        <v>0</v>
      </c>
      <c r="AE631" s="109">
        <v>0</v>
      </c>
      <c r="AF631" s="109">
        <v>0</v>
      </c>
      <c r="AG631" s="109">
        <v>53</v>
      </c>
      <c r="AH631" s="109">
        <v>67</v>
      </c>
      <c r="AI631" s="109">
        <v>120</v>
      </c>
      <c r="AJ631" s="109">
        <v>4</v>
      </c>
      <c r="AK631" s="109">
        <v>11</v>
      </c>
      <c r="AL631" s="109">
        <v>14</v>
      </c>
      <c r="AM631" s="109">
        <v>25</v>
      </c>
      <c r="AN631" s="109">
        <v>0</v>
      </c>
      <c r="AO631" s="109">
        <v>0</v>
      </c>
      <c r="AP631" s="109">
        <v>0</v>
      </c>
      <c r="AQ631" s="109">
        <v>1</v>
      </c>
      <c r="AR631" s="109">
        <v>4</v>
      </c>
      <c r="AS631" s="110">
        <v>5</v>
      </c>
    </row>
  </sheetData>
  <autoFilter ref="A4:AS631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84"/>
  <sheetViews>
    <sheetView workbookViewId="0"/>
  </sheetViews>
  <sheetFormatPr baseColWidth="10" defaultRowHeight="15" x14ac:dyDescent="0.25"/>
  <cols>
    <col min="1" max="1" width="27.1640625" style="93" customWidth="1"/>
    <col min="2" max="2" width="23.6640625" style="93" customWidth="1"/>
    <col min="3" max="3" width="21.1640625" style="93" customWidth="1"/>
    <col min="4" max="4" width="21.33203125" style="93" customWidth="1"/>
    <col min="5" max="5" width="20.6640625" style="93" customWidth="1"/>
    <col min="6" max="7" width="14" style="112" customWidth="1"/>
    <col min="8" max="8" width="13.5" style="112" customWidth="1"/>
    <col min="9" max="9" width="15.33203125" style="112" customWidth="1"/>
    <col min="10" max="10" width="14.33203125" style="112" customWidth="1"/>
    <col min="11" max="11" width="14.5" style="112" customWidth="1"/>
    <col min="12" max="13" width="14" style="112" customWidth="1"/>
    <col min="14" max="14" width="13.5" style="112" customWidth="1"/>
    <col min="15" max="16" width="13.1640625" style="112" customWidth="1"/>
    <col min="17" max="17" width="12.6640625" style="112" customWidth="1"/>
    <col min="18" max="16384" width="12" style="93"/>
  </cols>
  <sheetData>
    <row r="1" spans="1:17" x14ac:dyDescent="0.25">
      <c r="A1" s="111" t="s">
        <v>1378</v>
      </c>
    </row>
    <row r="2" spans="1:17" x14ac:dyDescent="0.25">
      <c r="A2" s="111" t="s">
        <v>1379</v>
      </c>
    </row>
    <row r="3" spans="1:17" x14ac:dyDescent="0.25">
      <c r="A3" s="111" t="s">
        <v>1380</v>
      </c>
    </row>
    <row r="6" spans="1:17" x14ac:dyDescent="0.25">
      <c r="A6" s="93" t="s">
        <v>123</v>
      </c>
      <c r="B6" s="93" t="s">
        <v>1381</v>
      </c>
    </row>
    <row r="7" spans="1:17" x14ac:dyDescent="0.25">
      <c r="A7" s="93" t="s">
        <v>124</v>
      </c>
      <c r="B7" s="93" t="s">
        <v>1381</v>
      </c>
    </row>
    <row r="8" spans="1:17" x14ac:dyDescent="0.25">
      <c r="A8" s="93" t="s">
        <v>1382</v>
      </c>
      <c r="B8" s="93" t="s">
        <v>1381</v>
      </c>
    </row>
    <row r="10" spans="1:17" ht="50.1" customHeight="1" x14ac:dyDescent="0.25">
      <c r="A10" s="113" t="s">
        <v>74</v>
      </c>
      <c r="B10" s="113" t="s">
        <v>119</v>
      </c>
      <c r="C10" s="113" t="s">
        <v>1383</v>
      </c>
      <c r="D10" s="113" t="s">
        <v>121</v>
      </c>
      <c r="E10" s="113" t="s">
        <v>126</v>
      </c>
      <c r="F10" s="114" t="s">
        <v>1384</v>
      </c>
      <c r="G10" s="114" t="s">
        <v>1385</v>
      </c>
      <c r="H10" s="114" t="s">
        <v>1386</v>
      </c>
      <c r="I10" s="114" t="s">
        <v>1387</v>
      </c>
      <c r="J10" s="114" t="s">
        <v>1388</v>
      </c>
      <c r="K10" s="114" t="s">
        <v>1389</v>
      </c>
      <c r="L10" s="114" t="s">
        <v>1390</v>
      </c>
      <c r="M10" s="114" t="s">
        <v>1391</v>
      </c>
      <c r="N10" s="114" t="s">
        <v>1392</v>
      </c>
      <c r="O10" s="114" t="s">
        <v>1393</v>
      </c>
      <c r="P10" s="114" t="s">
        <v>1394</v>
      </c>
      <c r="Q10" s="114" t="s">
        <v>1395</v>
      </c>
    </row>
    <row r="11" spans="1:17" x14ac:dyDescent="0.25">
      <c r="A11" s="93" t="s">
        <v>1396</v>
      </c>
      <c r="F11" s="115">
        <v>6810</v>
      </c>
      <c r="G11" s="115">
        <v>4756</v>
      </c>
      <c r="H11" s="115">
        <v>11566</v>
      </c>
      <c r="I11" s="115">
        <v>2542</v>
      </c>
      <c r="J11" s="115">
        <v>1940</v>
      </c>
      <c r="K11" s="115">
        <v>4482</v>
      </c>
      <c r="L11" s="115">
        <v>2440</v>
      </c>
      <c r="M11" s="115">
        <v>1654</v>
      </c>
      <c r="N11" s="115">
        <v>4094</v>
      </c>
      <c r="O11" s="115">
        <v>2110</v>
      </c>
      <c r="P11" s="115">
        <v>1445</v>
      </c>
      <c r="Q11" s="115">
        <v>3555</v>
      </c>
    </row>
    <row r="12" spans="1:17" x14ac:dyDescent="0.25">
      <c r="B12" s="93" t="s">
        <v>263</v>
      </c>
      <c r="F12" s="115">
        <v>24</v>
      </c>
      <c r="G12" s="115">
        <v>22</v>
      </c>
      <c r="H12" s="115">
        <v>46</v>
      </c>
      <c r="I12" s="115">
        <v>10</v>
      </c>
      <c r="J12" s="115">
        <v>11</v>
      </c>
      <c r="K12" s="115">
        <v>21</v>
      </c>
      <c r="L12" s="115">
        <v>7</v>
      </c>
      <c r="M12" s="115">
        <v>13</v>
      </c>
      <c r="N12" s="115">
        <v>20</v>
      </c>
      <c r="O12" s="115">
        <v>7</v>
      </c>
      <c r="P12" s="115">
        <v>13</v>
      </c>
      <c r="Q12" s="115">
        <v>20</v>
      </c>
    </row>
    <row r="13" spans="1:17" x14ac:dyDescent="0.25">
      <c r="C13" s="93" t="s">
        <v>1397</v>
      </c>
      <c r="F13" s="115">
        <v>24</v>
      </c>
      <c r="G13" s="115">
        <v>22</v>
      </c>
      <c r="H13" s="115">
        <v>46</v>
      </c>
      <c r="I13" s="115">
        <v>10</v>
      </c>
      <c r="J13" s="115">
        <v>11</v>
      </c>
      <c r="K13" s="115">
        <v>21</v>
      </c>
      <c r="L13" s="115">
        <v>7</v>
      </c>
      <c r="M13" s="115">
        <v>13</v>
      </c>
      <c r="N13" s="115">
        <v>20</v>
      </c>
      <c r="O13" s="115">
        <v>7</v>
      </c>
      <c r="P13" s="115">
        <v>13</v>
      </c>
      <c r="Q13" s="115">
        <v>20</v>
      </c>
    </row>
    <row r="14" spans="1:17" x14ac:dyDescent="0.25">
      <c r="D14" s="93" t="s">
        <v>1398</v>
      </c>
      <c r="F14" s="115">
        <v>24</v>
      </c>
      <c r="G14" s="115">
        <v>22</v>
      </c>
      <c r="H14" s="115">
        <v>46</v>
      </c>
      <c r="I14" s="115">
        <v>10</v>
      </c>
      <c r="J14" s="115">
        <v>11</v>
      </c>
      <c r="K14" s="115">
        <v>21</v>
      </c>
      <c r="L14" s="115">
        <v>7</v>
      </c>
      <c r="M14" s="115">
        <v>13</v>
      </c>
      <c r="N14" s="115">
        <v>20</v>
      </c>
      <c r="O14" s="115">
        <v>7</v>
      </c>
      <c r="P14" s="115">
        <v>13</v>
      </c>
      <c r="Q14" s="115">
        <v>20</v>
      </c>
    </row>
    <row r="15" spans="1:17" x14ac:dyDescent="0.25">
      <c r="E15" s="93" t="s">
        <v>65</v>
      </c>
      <c r="F15" s="115">
        <v>24</v>
      </c>
      <c r="G15" s="115">
        <v>22</v>
      </c>
      <c r="H15" s="115">
        <v>46</v>
      </c>
      <c r="I15" s="115">
        <v>10</v>
      </c>
      <c r="J15" s="115">
        <v>11</v>
      </c>
      <c r="K15" s="115">
        <v>21</v>
      </c>
      <c r="L15" s="115">
        <v>7</v>
      </c>
      <c r="M15" s="115">
        <v>13</v>
      </c>
      <c r="N15" s="115">
        <v>20</v>
      </c>
      <c r="O15" s="115">
        <v>7</v>
      </c>
      <c r="P15" s="115">
        <v>13</v>
      </c>
      <c r="Q15" s="115">
        <v>20</v>
      </c>
    </row>
    <row r="16" spans="1:17" x14ac:dyDescent="0.25">
      <c r="B16" s="93" t="s">
        <v>209</v>
      </c>
      <c r="F16" s="115">
        <v>276</v>
      </c>
      <c r="G16" s="115">
        <v>188</v>
      </c>
      <c r="H16" s="115">
        <v>464</v>
      </c>
      <c r="I16" s="115">
        <v>136</v>
      </c>
      <c r="J16" s="115">
        <v>80</v>
      </c>
      <c r="K16" s="115">
        <v>216</v>
      </c>
      <c r="L16" s="115">
        <v>131</v>
      </c>
      <c r="M16" s="115">
        <v>83</v>
      </c>
      <c r="N16" s="115">
        <v>214</v>
      </c>
      <c r="O16" s="115">
        <v>78</v>
      </c>
      <c r="P16" s="115">
        <v>44</v>
      </c>
      <c r="Q16" s="115">
        <v>122</v>
      </c>
    </row>
    <row r="17" spans="2:17" x14ac:dyDescent="0.25">
      <c r="C17" s="93" t="s">
        <v>1399</v>
      </c>
      <c r="F17" s="115">
        <v>276</v>
      </c>
      <c r="G17" s="115">
        <v>188</v>
      </c>
      <c r="H17" s="115">
        <v>464</v>
      </c>
      <c r="I17" s="115">
        <v>136</v>
      </c>
      <c r="J17" s="115">
        <v>80</v>
      </c>
      <c r="K17" s="115">
        <v>216</v>
      </c>
      <c r="L17" s="115">
        <v>131</v>
      </c>
      <c r="M17" s="115">
        <v>83</v>
      </c>
      <c r="N17" s="115">
        <v>214</v>
      </c>
      <c r="O17" s="115">
        <v>78</v>
      </c>
      <c r="P17" s="115">
        <v>44</v>
      </c>
      <c r="Q17" s="115">
        <v>122</v>
      </c>
    </row>
    <row r="18" spans="2:17" x14ac:dyDescent="0.25">
      <c r="D18" s="93" t="s">
        <v>1399</v>
      </c>
      <c r="F18" s="115">
        <v>276</v>
      </c>
      <c r="G18" s="115">
        <v>188</v>
      </c>
      <c r="H18" s="115">
        <v>464</v>
      </c>
      <c r="I18" s="115">
        <v>136</v>
      </c>
      <c r="J18" s="115">
        <v>80</v>
      </c>
      <c r="K18" s="115">
        <v>216</v>
      </c>
      <c r="L18" s="115">
        <v>131</v>
      </c>
      <c r="M18" s="115">
        <v>83</v>
      </c>
      <c r="N18" s="115">
        <v>214</v>
      </c>
      <c r="O18" s="115">
        <v>78</v>
      </c>
      <c r="P18" s="115">
        <v>44</v>
      </c>
      <c r="Q18" s="115">
        <v>122</v>
      </c>
    </row>
    <row r="19" spans="2:17" x14ac:dyDescent="0.25">
      <c r="E19" s="93" t="s">
        <v>65</v>
      </c>
      <c r="F19" s="115">
        <v>276</v>
      </c>
      <c r="G19" s="115">
        <v>188</v>
      </c>
      <c r="H19" s="115">
        <v>464</v>
      </c>
      <c r="I19" s="115">
        <v>136</v>
      </c>
      <c r="J19" s="115">
        <v>80</v>
      </c>
      <c r="K19" s="115">
        <v>216</v>
      </c>
      <c r="L19" s="115">
        <v>131</v>
      </c>
      <c r="M19" s="115">
        <v>83</v>
      </c>
      <c r="N19" s="115">
        <v>214</v>
      </c>
      <c r="O19" s="115">
        <v>78</v>
      </c>
      <c r="P19" s="115">
        <v>44</v>
      </c>
      <c r="Q19" s="115">
        <v>122</v>
      </c>
    </row>
    <row r="20" spans="2:17" x14ac:dyDescent="0.25">
      <c r="B20" s="93" t="s">
        <v>293</v>
      </c>
      <c r="F20" s="115">
        <v>195</v>
      </c>
      <c r="G20" s="115">
        <v>154</v>
      </c>
      <c r="H20" s="115">
        <v>349</v>
      </c>
      <c r="I20" s="115">
        <v>98</v>
      </c>
      <c r="J20" s="115">
        <v>58</v>
      </c>
      <c r="K20" s="115">
        <v>156</v>
      </c>
      <c r="L20" s="115">
        <v>45</v>
      </c>
      <c r="M20" s="115">
        <v>26</v>
      </c>
      <c r="N20" s="115">
        <v>71</v>
      </c>
      <c r="O20" s="115">
        <v>0</v>
      </c>
      <c r="P20" s="115">
        <v>0</v>
      </c>
      <c r="Q20" s="115">
        <v>0</v>
      </c>
    </row>
    <row r="21" spans="2:17" x14ac:dyDescent="0.25">
      <c r="C21" s="93" t="s">
        <v>1400</v>
      </c>
      <c r="F21" s="115">
        <v>195</v>
      </c>
      <c r="G21" s="115">
        <v>154</v>
      </c>
      <c r="H21" s="115">
        <v>349</v>
      </c>
      <c r="I21" s="115">
        <v>98</v>
      </c>
      <c r="J21" s="115">
        <v>58</v>
      </c>
      <c r="K21" s="115">
        <v>156</v>
      </c>
      <c r="L21" s="115">
        <v>45</v>
      </c>
      <c r="M21" s="115">
        <v>26</v>
      </c>
      <c r="N21" s="115">
        <v>71</v>
      </c>
      <c r="O21" s="115">
        <v>0</v>
      </c>
      <c r="P21" s="115">
        <v>0</v>
      </c>
      <c r="Q21" s="115">
        <v>0</v>
      </c>
    </row>
    <row r="22" spans="2:17" x14ac:dyDescent="0.25">
      <c r="D22" s="93" t="s">
        <v>1400</v>
      </c>
      <c r="F22" s="115">
        <v>195</v>
      </c>
      <c r="G22" s="115">
        <v>154</v>
      </c>
      <c r="H22" s="115">
        <v>349</v>
      </c>
      <c r="I22" s="115">
        <v>98</v>
      </c>
      <c r="J22" s="115">
        <v>58</v>
      </c>
      <c r="K22" s="115">
        <v>156</v>
      </c>
      <c r="L22" s="115">
        <v>45</v>
      </c>
      <c r="M22" s="115">
        <v>26</v>
      </c>
      <c r="N22" s="115">
        <v>71</v>
      </c>
      <c r="O22" s="115">
        <v>0</v>
      </c>
      <c r="P22" s="115">
        <v>0</v>
      </c>
      <c r="Q22" s="115">
        <v>0</v>
      </c>
    </row>
    <row r="23" spans="2:17" x14ac:dyDescent="0.25">
      <c r="E23" s="93" t="s">
        <v>65</v>
      </c>
      <c r="F23" s="115">
        <v>195</v>
      </c>
      <c r="G23" s="115">
        <v>154</v>
      </c>
      <c r="H23" s="115">
        <v>349</v>
      </c>
      <c r="I23" s="115">
        <v>98</v>
      </c>
      <c r="J23" s="115">
        <v>58</v>
      </c>
      <c r="K23" s="115">
        <v>156</v>
      </c>
      <c r="L23" s="115">
        <v>45</v>
      </c>
      <c r="M23" s="115">
        <v>26</v>
      </c>
      <c r="N23" s="115">
        <v>71</v>
      </c>
      <c r="O23" s="115">
        <v>0</v>
      </c>
      <c r="P23" s="115">
        <v>0</v>
      </c>
      <c r="Q23" s="115">
        <v>0</v>
      </c>
    </row>
    <row r="24" spans="2:17" x14ac:dyDescent="0.25">
      <c r="B24" s="93" t="s">
        <v>181</v>
      </c>
      <c r="F24" s="115">
        <v>2310</v>
      </c>
      <c r="G24" s="115">
        <v>1170</v>
      </c>
      <c r="H24" s="115">
        <v>3480</v>
      </c>
      <c r="I24" s="115">
        <v>733</v>
      </c>
      <c r="J24" s="115">
        <v>390</v>
      </c>
      <c r="K24" s="115">
        <v>1123</v>
      </c>
      <c r="L24" s="115">
        <v>879</v>
      </c>
      <c r="M24" s="115">
        <v>468</v>
      </c>
      <c r="N24" s="115">
        <v>1347</v>
      </c>
      <c r="O24" s="115">
        <v>814</v>
      </c>
      <c r="P24" s="115">
        <v>436</v>
      </c>
      <c r="Q24" s="115">
        <v>1250</v>
      </c>
    </row>
    <row r="25" spans="2:17" x14ac:dyDescent="0.25">
      <c r="C25" s="93" t="s">
        <v>1401</v>
      </c>
      <c r="F25" s="115">
        <v>1</v>
      </c>
      <c r="G25" s="115">
        <v>44</v>
      </c>
      <c r="H25" s="115">
        <v>45</v>
      </c>
      <c r="I25" s="115">
        <v>1</v>
      </c>
      <c r="J25" s="115">
        <v>22</v>
      </c>
      <c r="K25" s="115">
        <v>23</v>
      </c>
      <c r="L25" s="115">
        <v>3</v>
      </c>
      <c r="M25" s="115">
        <v>26</v>
      </c>
      <c r="N25" s="115">
        <v>29</v>
      </c>
      <c r="O25" s="115">
        <v>1</v>
      </c>
      <c r="P25" s="115">
        <v>10</v>
      </c>
      <c r="Q25" s="115">
        <v>11</v>
      </c>
    </row>
    <row r="26" spans="2:17" x14ac:dyDescent="0.25">
      <c r="D26" s="93" t="s">
        <v>1401</v>
      </c>
      <c r="F26" s="115">
        <v>1</v>
      </c>
      <c r="G26" s="115">
        <v>44</v>
      </c>
      <c r="H26" s="115">
        <v>45</v>
      </c>
      <c r="I26" s="115">
        <v>1</v>
      </c>
      <c r="J26" s="115">
        <v>22</v>
      </c>
      <c r="K26" s="115">
        <v>23</v>
      </c>
      <c r="L26" s="115">
        <v>3</v>
      </c>
      <c r="M26" s="115">
        <v>26</v>
      </c>
      <c r="N26" s="115">
        <v>29</v>
      </c>
      <c r="O26" s="115">
        <v>1</v>
      </c>
      <c r="P26" s="115">
        <v>10</v>
      </c>
      <c r="Q26" s="115">
        <v>11</v>
      </c>
    </row>
    <row r="27" spans="2:17" x14ac:dyDescent="0.25">
      <c r="E27" s="93" t="s">
        <v>65</v>
      </c>
      <c r="F27" s="115">
        <v>1</v>
      </c>
      <c r="G27" s="115">
        <v>44</v>
      </c>
      <c r="H27" s="115">
        <v>45</v>
      </c>
      <c r="I27" s="115">
        <v>1</v>
      </c>
      <c r="J27" s="115">
        <v>22</v>
      </c>
      <c r="K27" s="115">
        <v>23</v>
      </c>
      <c r="L27" s="115">
        <v>3</v>
      </c>
      <c r="M27" s="115">
        <v>26</v>
      </c>
      <c r="N27" s="115">
        <v>29</v>
      </c>
      <c r="O27" s="115">
        <v>1</v>
      </c>
      <c r="P27" s="115">
        <v>10</v>
      </c>
      <c r="Q27" s="115">
        <v>11</v>
      </c>
    </row>
    <row r="28" spans="2:17" x14ac:dyDescent="0.25">
      <c r="C28" s="93" t="s">
        <v>1402</v>
      </c>
      <c r="F28" s="115">
        <v>2043</v>
      </c>
      <c r="G28" s="115">
        <v>927</v>
      </c>
      <c r="H28" s="115">
        <v>2970</v>
      </c>
      <c r="I28" s="115">
        <v>640</v>
      </c>
      <c r="J28" s="115">
        <v>287</v>
      </c>
      <c r="K28" s="115">
        <v>927</v>
      </c>
      <c r="L28" s="115">
        <v>787</v>
      </c>
      <c r="M28" s="115">
        <v>365</v>
      </c>
      <c r="N28" s="115">
        <v>1152</v>
      </c>
      <c r="O28" s="115">
        <v>731</v>
      </c>
      <c r="P28" s="115">
        <v>352</v>
      </c>
      <c r="Q28" s="115">
        <v>1083</v>
      </c>
    </row>
    <row r="29" spans="2:17" x14ac:dyDescent="0.25">
      <c r="D29" s="93" t="s">
        <v>1402</v>
      </c>
      <c r="F29" s="115">
        <v>2043</v>
      </c>
      <c r="G29" s="115">
        <v>927</v>
      </c>
      <c r="H29" s="115">
        <v>2970</v>
      </c>
      <c r="I29" s="115">
        <v>640</v>
      </c>
      <c r="J29" s="115">
        <v>287</v>
      </c>
      <c r="K29" s="115">
        <v>927</v>
      </c>
      <c r="L29" s="115">
        <v>787</v>
      </c>
      <c r="M29" s="115">
        <v>365</v>
      </c>
      <c r="N29" s="115">
        <v>1152</v>
      </c>
      <c r="O29" s="115">
        <v>731</v>
      </c>
      <c r="P29" s="115">
        <v>352</v>
      </c>
      <c r="Q29" s="115">
        <v>1083</v>
      </c>
    </row>
    <row r="30" spans="2:17" x14ac:dyDescent="0.25">
      <c r="E30" s="93" t="s">
        <v>65</v>
      </c>
      <c r="F30" s="115">
        <v>2043</v>
      </c>
      <c r="G30" s="115">
        <v>927</v>
      </c>
      <c r="H30" s="115">
        <v>2970</v>
      </c>
      <c r="I30" s="115">
        <v>640</v>
      </c>
      <c r="J30" s="115">
        <v>287</v>
      </c>
      <c r="K30" s="115">
        <v>927</v>
      </c>
      <c r="L30" s="115">
        <v>787</v>
      </c>
      <c r="M30" s="115">
        <v>365</v>
      </c>
      <c r="N30" s="115">
        <v>1152</v>
      </c>
      <c r="O30" s="115">
        <v>731</v>
      </c>
      <c r="P30" s="115">
        <v>352</v>
      </c>
      <c r="Q30" s="115">
        <v>1083</v>
      </c>
    </row>
    <row r="31" spans="2:17" x14ac:dyDescent="0.25">
      <c r="C31" s="93" t="s">
        <v>1403</v>
      </c>
      <c r="F31" s="115">
        <v>266</v>
      </c>
      <c r="G31" s="115">
        <v>199</v>
      </c>
      <c r="H31" s="115">
        <v>465</v>
      </c>
      <c r="I31" s="115">
        <v>92</v>
      </c>
      <c r="J31" s="115">
        <v>81</v>
      </c>
      <c r="K31" s="115">
        <v>173</v>
      </c>
      <c r="L31" s="115">
        <v>89</v>
      </c>
      <c r="M31" s="115">
        <v>77</v>
      </c>
      <c r="N31" s="115">
        <v>166</v>
      </c>
      <c r="O31" s="115">
        <v>82</v>
      </c>
      <c r="P31" s="115">
        <v>74</v>
      </c>
      <c r="Q31" s="115">
        <v>156</v>
      </c>
    </row>
    <row r="32" spans="2:17" x14ac:dyDescent="0.25">
      <c r="D32" s="93" t="s">
        <v>1403</v>
      </c>
      <c r="F32" s="115">
        <v>266</v>
      </c>
      <c r="G32" s="115">
        <v>199</v>
      </c>
      <c r="H32" s="115">
        <v>465</v>
      </c>
      <c r="I32" s="115">
        <v>92</v>
      </c>
      <c r="J32" s="115">
        <v>81</v>
      </c>
      <c r="K32" s="115">
        <v>173</v>
      </c>
      <c r="L32" s="115">
        <v>89</v>
      </c>
      <c r="M32" s="115">
        <v>77</v>
      </c>
      <c r="N32" s="115">
        <v>166</v>
      </c>
      <c r="O32" s="115">
        <v>82</v>
      </c>
      <c r="P32" s="115">
        <v>74</v>
      </c>
      <c r="Q32" s="115">
        <v>156</v>
      </c>
    </row>
    <row r="33" spans="2:17" x14ac:dyDescent="0.25">
      <c r="E33" s="93" t="s">
        <v>65</v>
      </c>
      <c r="F33" s="115">
        <v>251</v>
      </c>
      <c r="G33" s="115">
        <v>199</v>
      </c>
      <c r="H33" s="115">
        <v>450</v>
      </c>
      <c r="I33" s="115">
        <v>92</v>
      </c>
      <c r="J33" s="115">
        <v>81</v>
      </c>
      <c r="K33" s="115">
        <v>173</v>
      </c>
      <c r="L33" s="115">
        <v>89</v>
      </c>
      <c r="M33" s="115">
        <v>77</v>
      </c>
      <c r="N33" s="115">
        <v>166</v>
      </c>
      <c r="O33" s="115">
        <v>82</v>
      </c>
      <c r="P33" s="115">
        <v>74</v>
      </c>
      <c r="Q33" s="115">
        <v>156</v>
      </c>
    </row>
    <row r="34" spans="2:17" x14ac:dyDescent="0.25">
      <c r="E34" s="93" t="s">
        <v>292</v>
      </c>
      <c r="F34" s="115">
        <v>15</v>
      </c>
      <c r="G34" s="115">
        <v>0</v>
      </c>
      <c r="H34" s="115">
        <v>15</v>
      </c>
      <c r="I34" s="115">
        <v>0</v>
      </c>
      <c r="J34" s="115">
        <v>0</v>
      </c>
      <c r="K34" s="115">
        <v>0</v>
      </c>
      <c r="L34" s="115">
        <v>0</v>
      </c>
      <c r="M34" s="115">
        <v>0</v>
      </c>
      <c r="N34" s="115">
        <v>0</v>
      </c>
      <c r="O34" s="115">
        <v>0</v>
      </c>
      <c r="P34" s="115">
        <v>0</v>
      </c>
      <c r="Q34" s="115">
        <v>0</v>
      </c>
    </row>
    <row r="35" spans="2:17" x14ac:dyDescent="0.25">
      <c r="B35" s="93" t="s">
        <v>187</v>
      </c>
      <c r="F35" s="115">
        <v>40</v>
      </c>
      <c r="G35" s="115">
        <v>30</v>
      </c>
      <c r="H35" s="115">
        <v>70</v>
      </c>
      <c r="I35" s="115">
        <v>24</v>
      </c>
      <c r="J35" s="115">
        <v>13</v>
      </c>
      <c r="K35" s="115">
        <v>37</v>
      </c>
      <c r="L35" s="115">
        <v>20</v>
      </c>
      <c r="M35" s="115">
        <v>10</v>
      </c>
      <c r="N35" s="115">
        <v>30</v>
      </c>
      <c r="O35" s="115">
        <v>20</v>
      </c>
      <c r="P35" s="115">
        <v>10</v>
      </c>
      <c r="Q35" s="115">
        <v>30</v>
      </c>
    </row>
    <row r="36" spans="2:17" x14ac:dyDescent="0.25">
      <c r="C36" s="93" t="s">
        <v>1402</v>
      </c>
      <c r="F36" s="115">
        <v>40</v>
      </c>
      <c r="G36" s="115">
        <v>30</v>
      </c>
      <c r="H36" s="115">
        <v>70</v>
      </c>
      <c r="I36" s="115">
        <v>24</v>
      </c>
      <c r="J36" s="115">
        <v>13</v>
      </c>
      <c r="K36" s="115">
        <v>37</v>
      </c>
      <c r="L36" s="115">
        <v>20</v>
      </c>
      <c r="M36" s="115">
        <v>10</v>
      </c>
      <c r="N36" s="115">
        <v>30</v>
      </c>
      <c r="O36" s="115">
        <v>20</v>
      </c>
      <c r="P36" s="115">
        <v>10</v>
      </c>
      <c r="Q36" s="115">
        <v>30</v>
      </c>
    </row>
    <row r="37" spans="2:17" x14ac:dyDescent="0.25">
      <c r="D37" s="93" t="s">
        <v>1404</v>
      </c>
      <c r="F37" s="115">
        <v>40</v>
      </c>
      <c r="G37" s="115">
        <v>30</v>
      </c>
      <c r="H37" s="115">
        <v>70</v>
      </c>
      <c r="I37" s="115">
        <v>24</v>
      </c>
      <c r="J37" s="115">
        <v>13</v>
      </c>
      <c r="K37" s="115">
        <v>37</v>
      </c>
      <c r="L37" s="115">
        <v>20</v>
      </c>
      <c r="M37" s="115">
        <v>10</v>
      </c>
      <c r="N37" s="115">
        <v>30</v>
      </c>
      <c r="O37" s="115">
        <v>20</v>
      </c>
      <c r="P37" s="115">
        <v>10</v>
      </c>
      <c r="Q37" s="115">
        <v>30</v>
      </c>
    </row>
    <row r="38" spans="2:17" x14ac:dyDescent="0.25">
      <c r="E38" s="93" t="s">
        <v>65</v>
      </c>
      <c r="F38" s="115">
        <v>40</v>
      </c>
      <c r="G38" s="115">
        <v>30</v>
      </c>
      <c r="H38" s="115">
        <v>70</v>
      </c>
      <c r="I38" s="115">
        <v>24</v>
      </c>
      <c r="J38" s="115">
        <v>13</v>
      </c>
      <c r="K38" s="115">
        <v>37</v>
      </c>
      <c r="L38" s="115">
        <v>20</v>
      </c>
      <c r="M38" s="115">
        <v>10</v>
      </c>
      <c r="N38" s="115">
        <v>30</v>
      </c>
      <c r="O38" s="115">
        <v>20</v>
      </c>
      <c r="P38" s="115">
        <v>10</v>
      </c>
      <c r="Q38" s="115">
        <v>30</v>
      </c>
    </row>
    <row r="39" spans="2:17" x14ac:dyDescent="0.25">
      <c r="B39" s="93" t="s">
        <v>299</v>
      </c>
      <c r="F39" s="115">
        <v>84</v>
      </c>
      <c r="G39" s="115">
        <v>61</v>
      </c>
      <c r="H39" s="115">
        <v>145</v>
      </c>
      <c r="I39" s="115">
        <v>57</v>
      </c>
      <c r="J39" s="115">
        <v>37</v>
      </c>
      <c r="K39" s="115">
        <v>94</v>
      </c>
      <c r="L39" s="115">
        <v>39</v>
      </c>
      <c r="M39" s="115">
        <v>18</v>
      </c>
      <c r="N39" s="115">
        <v>57</v>
      </c>
      <c r="O39" s="115">
        <v>0</v>
      </c>
      <c r="P39" s="115">
        <v>0</v>
      </c>
      <c r="Q39" s="115">
        <v>0</v>
      </c>
    </row>
    <row r="40" spans="2:17" x14ac:dyDescent="0.25">
      <c r="C40" s="93" t="s">
        <v>1405</v>
      </c>
      <c r="F40" s="115">
        <v>84</v>
      </c>
      <c r="G40" s="115">
        <v>61</v>
      </c>
      <c r="H40" s="115">
        <v>145</v>
      </c>
      <c r="I40" s="115">
        <v>57</v>
      </c>
      <c r="J40" s="115">
        <v>37</v>
      </c>
      <c r="K40" s="115">
        <v>94</v>
      </c>
      <c r="L40" s="115">
        <v>39</v>
      </c>
      <c r="M40" s="115">
        <v>18</v>
      </c>
      <c r="N40" s="115">
        <v>57</v>
      </c>
      <c r="O40" s="115">
        <v>0</v>
      </c>
      <c r="P40" s="115">
        <v>0</v>
      </c>
      <c r="Q40" s="115">
        <v>0</v>
      </c>
    </row>
    <row r="41" spans="2:17" x14ac:dyDescent="0.25">
      <c r="D41" s="93" t="s">
        <v>1405</v>
      </c>
      <c r="F41" s="115">
        <v>84</v>
      </c>
      <c r="G41" s="115">
        <v>61</v>
      </c>
      <c r="H41" s="115">
        <v>145</v>
      </c>
      <c r="I41" s="115">
        <v>57</v>
      </c>
      <c r="J41" s="115">
        <v>37</v>
      </c>
      <c r="K41" s="115">
        <v>94</v>
      </c>
      <c r="L41" s="115">
        <v>39</v>
      </c>
      <c r="M41" s="115">
        <v>18</v>
      </c>
      <c r="N41" s="115">
        <v>57</v>
      </c>
      <c r="O41" s="115">
        <v>0</v>
      </c>
      <c r="P41" s="115">
        <v>0</v>
      </c>
      <c r="Q41" s="115">
        <v>0</v>
      </c>
    </row>
    <row r="42" spans="2:17" x14ac:dyDescent="0.25">
      <c r="E42" s="93" t="s">
        <v>65</v>
      </c>
      <c r="F42" s="115">
        <v>84</v>
      </c>
      <c r="G42" s="115">
        <v>61</v>
      </c>
      <c r="H42" s="115">
        <v>145</v>
      </c>
      <c r="I42" s="115">
        <v>57</v>
      </c>
      <c r="J42" s="115">
        <v>37</v>
      </c>
      <c r="K42" s="115">
        <v>94</v>
      </c>
      <c r="L42" s="115">
        <v>39</v>
      </c>
      <c r="M42" s="115">
        <v>18</v>
      </c>
      <c r="N42" s="115">
        <v>57</v>
      </c>
      <c r="O42" s="115">
        <v>0</v>
      </c>
      <c r="P42" s="115">
        <v>0</v>
      </c>
      <c r="Q42" s="115">
        <v>0</v>
      </c>
    </row>
    <row r="43" spans="2:17" x14ac:dyDescent="0.25">
      <c r="B43" s="93" t="s">
        <v>172</v>
      </c>
      <c r="F43" s="115">
        <v>301</v>
      </c>
      <c r="G43" s="115">
        <v>198</v>
      </c>
      <c r="H43" s="115">
        <v>499</v>
      </c>
      <c r="I43" s="115">
        <v>161</v>
      </c>
      <c r="J43" s="115">
        <v>101</v>
      </c>
      <c r="K43" s="115">
        <v>262</v>
      </c>
      <c r="L43" s="115">
        <v>91</v>
      </c>
      <c r="M43" s="115">
        <v>54</v>
      </c>
      <c r="N43" s="115">
        <v>145</v>
      </c>
      <c r="O43" s="115">
        <v>91</v>
      </c>
      <c r="P43" s="115">
        <v>54</v>
      </c>
      <c r="Q43" s="115">
        <v>145</v>
      </c>
    </row>
    <row r="44" spans="2:17" x14ac:dyDescent="0.25">
      <c r="C44" s="93" t="s">
        <v>1406</v>
      </c>
      <c r="F44" s="115">
        <v>0</v>
      </c>
      <c r="G44" s="115">
        <v>0</v>
      </c>
      <c r="H44" s="115">
        <v>0</v>
      </c>
      <c r="I44" s="115">
        <v>0</v>
      </c>
      <c r="J44" s="115">
        <v>0</v>
      </c>
      <c r="K44" s="115">
        <v>0</v>
      </c>
      <c r="L44" s="115">
        <v>0</v>
      </c>
      <c r="M44" s="115">
        <v>0</v>
      </c>
      <c r="N44" s="115">
        <v>0</v>
      </c>
      <c r="O44" s="115">
        <v>0</v>
      </c>
      <c r="P44" s="115">
        <v>0</v>
      </c>
      <c r="Q44" s="115">
        <v>0</v>
      </c>
    </row>
    <row r="45" spans="2:17" x14ac:dyDescent="0.25">
      <c r="D45" s="93" t="s">
        <v>1406</v>
      </c>
      <c r="F45" s="115">
        <v>0</v>
      </c>
      <c r="G45" s="115">
        <v>0</v>
      </c>
      <c r="H45" s="115">
        <v>0</v>
      </c>
      <c r="I45" s="115">
        <v>0</v>
      </c>
      <c r="J45" s="115">
        <v>0</v>
      </c>
      <c r="K45" s="115">
        <v>0</v>
      </c>
      <c r="L45" s="115">
        <v>0</v>
      </c>
      <c r="M45" s="115">
        <v>0</v>
      </c>
      <c r="N45" s="115">
        <v>0</v>
      </c>
      <c r="O45" s="115">
        <v>0</v>
      </c>
      <c r="P45" s="115">
        <v>0</v>
      </c>
      <c r="Q45" s="115">
        <v>0</v>
      </c>
    </row>
    <row r="46" spans="2:17" x14ac:dyDescent="0.25">
      <c r="E46" s="93" t="s">
        <v>65</v>
      </c>
      <c r="F46" s="115">
        <v>0</v>
      </c>
      <c r="G46" s="115">
        <v>0</v>
      </c>
      <c r="H46" s="115">
        <v>0</v>
      </c>
      <c r="I46" s="115">
        <v>0</v>
      </c>
      <c r="J46" s="115">
        <v>0</v>
      </c>
      <c r="K46" s="115">
        <v>0</v>
      </c>
      <c r="L46" s="115">
        <v>0</v>
      </c>
      <c r="M46" s="115">
        <v>0</v>
      </c>
      <c r="N46" s="115">
        <v>0</v>
      </c>
      <c r="O46" s="115">
        <v>0</v>
      </c>
      <c r="P46" s="115">
        <v>0</v>
      </c>
      <c r="Q46" s="115">
        <v>0</v>
      </c>
    </row>
    <row r="47" spans="2:17" x14ac:dyDescent="0.25">
      <c r="C47" s="93" t="s">
        <v>1397</v>
      </c>
      <c r="F47" s="115">
        <v>301</v>
      </c>
      <c r="G47" s="115">
        <v>198</v>
      </c>
      <c r="H47" s="115">
        <v>499</v>
      </c>
      <c r="I47" s="115">
        <v>161</v>
      </c>
      <c r="J47" s="115">
        <v>101</v>
      </c>
      <c r="K47" s="115">
        <v>262</v>
      </c>
      <c r="L47" s="115">
        <v>91</v>
      </c>
      <c r="M47" s="115">
        <v>54</v>
      </c>
      <c r="N47" s="115">
        <v>145</v>
      </c>
      <c r="O47" s="115">
        <v>91</v>
      </c>
      <c r="P47" s="115">
        <v>54</v>
      </c>
      <c r="Q47" s="115">
        <v>145</v>
      </c>
    </row>
    <row r="48" spans="2:17" x14ac:dyDescent="0.25">
      <c r="D48" s="93" t="s">
        <v>1397</v>
      </c>
      <c r="F48" s="115">
        <v>301</v>
      </c>
      <c r="G48" s="115">
        <v>198</v>
      </c>
      <c r="H48" s="115">
        <v>499</v>
      </c>
      <c r="I48" s="115">
        <v>161</v>
      </c>
      <c r="J48" s="115">
        <v>101</v>
      </c>
      <c r="K48" s="115">
        <v>262</v>
      </c>
      <c r="L48" s="115">
        <v>91</v>
      </c>
      <c r="M48" s="115">
        <v>54</v>
      </c>
      <c r="N48" s="115">
        <v>145</v>
      </c>
      <c r="O48" s="115">
        <v>91</v>
      </c>
      <c r="P48" s="115">
        <v>54</v>
      </c>
      <c r="Q48" s="115">
        <v>145</v>
      </c>
    </row>
    <row r="49" spans="2:17" x14ac:dyDescent="0.25">
      <c r="E49" s="93" t="s">
        <v>65</v>
      </c>
      <c r="F49" s="115">
        <v>301</v>
      </c>
      <c r="G49" s="115">
        <v>198</v>
      </c>
      <c r="H49" s="115">
        <v>499</v>
      </c>
      <c r="I49" s="115">
        <v>161</v>
      </c>
      <c r="J49" s="115">
        <v>101</v>
      </c>
      <c r="K49" s="115">
        <v>262</v>
      </c>
      <c r="L49" s="115">
        <v>91</v>
      </c>
      <c r="M49" s="115">
        <v>54</v>
      </c>
      <c r="N49" s="115">
        <v>145</v>
      </c>
      <c r="O49" s="115">
        <v>91</v>
      </c>
      <c r="P49" s="115">
        <v>54</v>
      </c>
      <c r="Q49" s="115">
        <v>145</v>
      </c>
    </row>
    <row r="50" spans="2:17" x14ac:dyDescent="0.25">
      <c r="B50" s="93" t="s">
        <v>162</v>
      </c>
      <c r="F50" s="115">
        <v>3423</v>
      </c>
      <c r="G50" s="115">
        <v>2776</v>
      </c>
      <c r="H50" s="115">
        <v>6199</v>
      </c>
      <c r="I50" s="115">
        <v>1211</v>
      </c>
      <c r="J50" s="115">
        <v>1154</v>
      </c>
      <c r="K50" s="115">
        <v>2365</v>
      </c>
      <c r="L50" s="115">
        <v>1131</v>
      </c>
      <c r="M50" s="115">
        <v>910</v>
      </c>
      <c r="N50" s="115">
        <v>2041</v>
      </c>
      <c r="O50" s="115">
        <v>1005</v>
      </c>
      <c r="P50" s="115">
        <v>816</v>
      </c>
      <c r="Q50" s="115">
        <v>1821</v>
      </c>
    </row>
    <row r="51" spans="2:17" x14ac:dyDescent="0.25">
      <c r="C51" s="93" t="s">
        <v>1407</v>
      </c>
      <c r="F51" s="115">
        <v>3073</v>
      </c>
      <c r="G51" s="115">
        <v>2501</v>
      </c>
      <c r="H51" s="115">
        <v>5574</v>
      </c>
      <c r="I51" s="115">
        <v>1092</v>
      </c>
      <c r="J51" s="115">
        <v>1057</v>
      </c>
      <c r="K51" s="115">
        <v>2149</v>
      </c>
      <c r="L51" s="115">
        <v>988</v>
      </c>
      <c r="M51" s="115">
        <v>801</v>
      </c>
      <c r="N51" s="115">
        <v>1789</v>
      </c>
      <c r="O51" s="115">
        <v>938</v>
      </c>
      <c r="P51" s="115">
        <v>780</v>
      </c>
      <c r="Q51" s="115">
        <v>1718</v>
      </c>
    </row>
    <row r="52" spans="2:17" x14ac:dyDescent="0.25">
      <c r="D52" s="93" t="s">
        <v>1407</v>
      </c>
      <c r="F52" s="115">
        <v>3073</v>
      </c>
      <c r="G52" s="115">
        <v>2501</v>
      </c>
      <c r="H52" s="115">
        <v>5574</v>
      </c>
      <c r="I52" s="115">
        <v>1092</v>
      </c>
      <c r="J52" s="115">
        <v>1057</v>
      </c>
      <c r="K52" s="115">
        <v>2149</v>
      </c>
      <c r="L52" s="115">
        <v>988</v>
      </c>
      <c r="M52" s="115">
        <v>801</v>
      </c>
      <c r="N52" s="115">
        <v>1789</v>
      </c>
      <c r="O52" s="115">
        <v>938</v>
      </c>
      <c r="P52" s="115">
        <v>780</v>
      </c>
      <c r="Q52" s="115">
        <v>1718</v>
      </c>
    </row>
    <row r="53" spans="2:17" x14ac:dyDescent="0.25">
      <c r="E53" s="93" t="s">
        <v>65</v>
      </c>
      <c r="F53" s="115">
        <v>3073</v>
      </c>
      <c r="G53" s="115">
        <v>2501</v>
      </c>
      <c r="H53" s="115">
        <v>5574</v>
      </c>
      <c r="I53" s="115">
        <v>1092</v>
      </c>
      <c r="J53" s="115">
        <v>1057</v>
      </c>
      <c r="K53" s="115">
        <v>2149</v>
      </c>
      <c r="L53" s="115">
        <v>988</v>
      </c>
      <c r="M53" s="115">
        <v>801</v>
      </c>
      <c r="N53" s="115">
        <v>1789</v>
      </c>
      <c r="O53" s="115">
        <v>938</v>
      </c>
      <c r="P53" s="115">
        <v>780</v>
      </c>
      <c r="Q53" s="115">
        <v>1718</v>
      </c>
    </row>
    <row r="54" spans="2:17" x14ac:dyDescent="0.25">
      <c r="C54" s="93" t="s">
        <v>1408</v>
      </c>
      <c r="F54" s="115">
        <v>350</v>
      </c>
      <c r="G54" s="115">
        <v>275</v>
      </c>
      <c r="H54" s="115">
        <v>625</v>
      </c>
      <c r="I54" s="115">
        <v>119</v>
      </c>
      <c r="J54" s="115">
        <v>97</v>
      </c>
      <c r="K54" s="115">
        <v>216</v>
      </c>
      <c r="L54" s="115">
        <v>143</v>
      </c>
      <c r="M54" s="115">
        <v>109</v>
      </c>
      <c r="N54" s="115">
        <v>252</v>
      </c>
      <c r="O54" s="115">
        <v>67</v>
      </c>
      <c r="P54" s="115">
        <v>36</v>
      </c>
      <c r="Q54" s="115">
        <v>103</v>
      </c>
    </row>
    <row r="55" spans="2:17" x14ac:dyDescent="0.25">
      <c r="D55" s="93" t="s">
        <v>1408</v>
      </c>
      <c r="F55" s="115">
        <v>350</v>
      </c>
      <c r="G55" s="115">
        <v>275</v>
      </c>
      <c r="H55" s="115">
        <v>625</v>
      </c>
      <c r="I55" s="115">
        <v>119</v>
      </c>
      <c r="J55" s="115">
        <v>97</v>
      </c>
      <c r="K55" s="115">
        <v>216</v>
      </c>
      <c r="L55" s="115">
        <v>143</v>
      </c>
      <c r="M55" s="115">
        <v>109</v>
      </c>
      <c r="N55" s="115">
        <v>252</v>
      </c>
      <c r="O55" s="115">
        <v>67</v>
      </c>
      <c r="P55" s="115">
        <v>36</v>
      </c>
      <c r="Q55" s="115">
        <v>103</v>
      </c>
    </row>
    <row r="56" spans="2:17" x14ac:dyDescent="0.25">
      <c r="E56" s="93" t="s">
        <v>65</v>
      </c>
      <c r="F56" s="115">
        <v>350</v>
      </c>
      <c r="G56" s="115">
        <v>275</v>
      </c>
      <c r="H56" s="115">
        <v>625</v>
      </c>
      <c r="I56" s="115">
        <v>119</v>
      </c>
      <c r="J56" s="115">
        <v>97</v>
      </c>
      <c r="K56" s="115">
        <v>216</v>
      </c>
      <c r="L56" s="115">
        <v>143</v>
      </c>
      <c r="M56" s="115">
        <v>109</v>
      </c>
      <c r="N56" s="115">
        <v>252</v>
      </c>
      <c r="O56" s="115">
        <v>67</v>
      </c>
      <c r="P56" s="115">
        <v>36</v>
      </c>
      <c r="Q56" s="115">
        <v>103</v>
      </c>
    </row>
    <row r="57" spans="2:17" x14ac:dyDescent="0.25">
      <c r="B57" s="93" t="s">
        <v>296</v>
      </c>
      <c r="F57" s="115">
        <v>39</v>
      </c>
      <c r="G57" s="115">
        <v>31</v>
      </c>
      <c r="H57" s="115">
        <v>70</v>
      </c>
      <c r="I57" s="115">
        <v>31</v>
      </c>
      <c r="J57" s="115">
        <v>14</v>
      </c>
      <c r="K57" s="115">
        <v>45</v>
      </c>
      <c r="L57" s="115">
        <v>20</v>
      </c>
      <c r="M57" s="115">
        <v>23</v>
      </c>
      <c r="N57" s="115">
        <v>43</v>
      </c>
      <c r="O57" s="115">
        <v>20</v>
      </c>
      <c r="P57" s="115">
        <v>23</v>
      </c>
      <c r="Q57" s="115">
        <v>43</v>
      </c>
    </row>
    <row r="58" spans="2:17" x14ac:dyDescent="0.25">
      <c r="C58" s="93" t="s">
        <v>1409</v>
      </c>
      <c r="F58" s="115">
        <v>39</v>
      </c>
      <c r="G58" s="115">
        <v>31</v>
      </c>
      <c r="H58" s="115">
        <v>70</v>
      </c>
      <c r="I58" s="115">
        <v>31</v>
      </c>
      <c r="J58" s="115">
        <v>14</v>
      </c>
      <c r="K58" s="115">
        <v>45</v>
      </c>
      <c r="L58" s="115">
        <v>20</v>
      </c>
      <c r="M58" s="115">
        <v>23</v>
      </c>
      <c r="N58" s="115">
        <v>43</v>
      </c>
      <c r="O58" s="115">
        <v>20</v>
      </c>
      <c r="P58" s="115">
        <v>23</v>
      </c>
      <c r="Q58" s="115">
        <v>43</v>
      </c>
    </row>
    <row r="59" spans="2:17" x14ac:dyDescent="0.25">
      <c r="D59" s="93" t="s">
        <v>1410</v>
      </c>
      <c r="F59" s="115">
        <v>39</v>
      </c>
      <c r="G59" s="115">
        <v>31</v>
      </c>
      <c r="H59" s="115">
        <v>70</v>
      </c>
      <c r="I59" s="115">
        <v>31</v>
      </c>
      <c r="J59" s="115">
        <v>14</v>
      </c>
      <c r="K59" s="115">
        <v>45</v>
      </c>
      <c r="L59" s="115">
        <v>20</v>
      </c>
      <c r="M59" s="115">
        <v>23</v>
      </c>
      <c r="N59" s="115">
        <v>43</v>
      </c>
      <c r="O59" s="115">
        <v>20</v>
      </c>
      <c r="P59" s="115">
        <v>23</v>
      </c>
      <c r="Q59" s="115">
        <v>43</v>
      </c>
    </row>
    <row r="60" spans="2:17" x14ac:dyDescent="0.25">
      <c r="E60" s="93" t="s">
        <v>65</v>
      </c>
      <c r="F60" s="115">
        <v>39</v>
      </c>
      <c r="G60" s="115">
        <v>31</v>
      </c>
      <c r="H60" s="115">
        <v>70</v>
      </c>
      <c r="I60" s="115">
        <v>31</v>
      </c>
      <c r="J60" s="115">
        <v>14</v>
      </c>
      <c r="K60" s="115">
        <v>45</v>
      </c>
      <c r="L60" s="115">
        <v>20</v>
      </c>
      <c r="M60" s="115">
        <v>23</v>
      </c>
      <c r="N60" s="115">
        <v>43</v>
      </c>
      <c r="O60" s="115">
        <v>20</v>
      </c>
      <c r="P60" s="115">
        <v>23</v>
      </c>
      <c r="Q60" s="115">
        <v>43</v>
      </c>
    </row>
    <row r="61" spans="2:17" x14ac:dyDescent="0.25">
      <c r="B61" s="93" t="s">
        <v>270</v>
      </c>
      <c r="F61" s="115">
        <v>85</v>
      </c>
      <c r="G61" s="115">
        <v>81</v>
      </c>
      <c r="H61" s="115">
        <v>166</v>
      </c>
      <c r="I61" s="115">
        <v>62</v>
      </c>
      <c r="J61" s="115">
        <v>55</v>
      </c>
      <c r="K61" s="115">
        <v>117</v>
      </c>
      <c r="L61" s="115">
        <v>42</v>
      </c>
      <c r="M61" s="115">
        <v>31</v>
      </c>
      <c r="N61" s="115">
        <v>73</v>
      </c>
      <c r="O61" s="115">
        <v>42</v>
      </c>
      <c r="P61" s="115">
        <v>31</v>
      </c>
      <c r="Q61" s="115">
        <v>73</v>
      </c>
    </row>
    <row r="62" spans="2:17" x14ac:dyDescent="0.25">
      <c r="C62" s="93" t="s">
        <v>1409</v>
      </c>
      <c r="F62" s="115">
        <v>85</v>
      </c>
      <c r="G62" s="115">
        <v>81</v>
      </c>
      <c r="H62" s="115">
        <v>166</v>
      </c>
      <c r="I62" s="115">
        <v>62</v>
      </c>
      <c r="J62" s="115">
        <v>55</v>
      </c>
      <c r="K62" s="115">
        <v>117</v>
      </c>
      <c r="L62" s="115">
        <v>42</v>
      </c>
      <c r="M62" s="115">
        <v>31</v>
      </c>
      <c r="N62" s="115">
        <v>73</v>
      </c>
      <c r="O62" s="115">
        <v>42</v>
      </c>
      <c r="P62" s="115">
        <v>31</v>
      </c>
      <c r="Q62" s="115">
        <v>73</v>
      </c>
    </row>
    <row r="63" spans="2:17" x14ac:dyDescent="0.25">
      <c r="D63" s="93" t="s">
        <v>1409</v>
      </c>
      <c r="F63" s="115">
        <v>85</v>
      </c>
      <c r="G63" s="115">
        <v>81</v>
      </c>
      <c r="H63" s="115">
        <v>166</v>
      </c>
      <c r="I63" s="115">
        <v>62</v>
      </c>
      <c r="J63" s="115">
        <v>55</v>
      </c>
      <c r="K63" s="115">
        <v>117</v>
      </c>
      <c r="L63" s="115">
        <v>42</v>
      </c>
      <c r="M63" s="115">
        <v>31</v>
      </c>
      <c r="N63" s="115">
        <v>73</v>
      </c>
      <c r="O63" s="115">
        <v>42</v>
      </c>
      <c r="P63" s="115">
        <v>31</v>
      </c>
      <c r="Q63" s="115">
        <v>73</v>
      </c>
    </row>
    <row r="64" spans="2:17" x14ac:dyDescent="0.25">
      <c r="E64" s="93" t="s">
        <v>65</v>
      </c>
      <c r="F64" s="115">
        <v>85</v>
      </c>
      <c r="G64" s="115">
        <v>81</v>
      </c>
      <c r="H64" s="115">
        <v>166</v>
      </c>
      <c r="I64" s="115">
        <v>62</v>
      </c>
      <c r="J64" s="115">
        <v>55</v>
      </c>
      <c r="K64" s="115">
        <v>117</v>
      </c>
      <c r="L64" s="115">
        <v>42</v>
      </c>
      <c r="M64" s="115">
        <v>31</v>
      </c>
      <c r="N64" s="115">
        <v>73</v>
      </c>
      <c r="O64" s="115">
        <v>42</v>
      </c>
      <c r="P64" s="115">
        <v>31</v>
      </c>
      <c r="Q64" s="115">
        <v>73</v>
      </c>
    </row>
    <row r="65" spans="1:17" x14ac:dyDescent="0.25">
      <c r="B65" s="93" t="s">
        <v>260</v>
      </c>
      <c r="F65" s="115">
        <v>33</v>
      </c>
      <c r="G65" s="115">
        <v>45</v>
      </c>
      <c r="H65" s="115">
        <v>78</v>
      </c>
      <c r="I65" s="115">
        <v>19</v>
      </c>
      <c r="J65" s="115">
        <v>27</v>
      </c>
      <c r="K65" s="115">
        <v>46</v>
      </c>
      <c r="L65" s="115">
        <v>35</v>
      </c>
      <c r="M65" s="115">
        <v>18</v>
      </c>
      <c r="N65" s="115">
        <v>53</v>
      </c>
      <c r="O65" s="115">
        <v>33</v>
      </c>
      <c r="P65" s="115">
        <v>18</v>
      </c>
      <c r="Q65" s="115">
        <v>51</v>
      </c>
    </row>
    <row r="66" spans="1:17" x14ac:dyDescent="0.25">
      <c r="C66" s="93" t="s">
        <v>1402</v>
      </c>
      <c r="F66" s="115">
        <v>33</v>
      </c>
      <c r="G66" s="115">
        <v>45</v>
      </c>
      <c r="H66" s="115">
        <v>78</v>
      </c>
      <c r="I66" s="115">
        <v>19</v>
      </c>
      <c r="J66" s="115">
        <v>27</v>
      </c>
      <c r="K66" s="115">
        <v>46</v>
      </c>
      <c r="L66" s="115">
        <v>35</v>
      </c>
      <c r="M66" s="115">
        <v>18</v>
      </c>
      <c r="N66" s="115">
        <v>53</v>
      </c>
      <c r="O66" s="115">
        <v>33</v>
      </c>
      <c r="P66" s="115">
        <v>18</v>
      </c>
      <c r="Q66" s="115">
        <v>51</v>
      </c>
    </row>
    <row r="67" spans="1:17" x14ac:dyDescent="0.25">
      <c r="D67" s="93" t="s">
        <v>1411</v>
      </c>
      <c r="F67" s="115">
        <v>33</v>
      </c>
      <c r="G67" s="115">
        <v>45</v>
      </c>
      <c r="H67" s="115">
        <v>78</v>
      </c>
      <c r="I67" s="115">
        <v>19</v>
      </c>
      <c r="J67" s="115">
        <v>27</v>
      </c>
      <c r="K67" s="115">
        <v>46</v>
      </c>
      <c r="L67" s="115">
        <v>35</v>
      </c>
      <c r="M67" s="115">
        <v>18</v>
      </c>
      <c r="N67" s="115">
        <v>53</v>
      </c>
      <c r="O67" s="115">
        <v>33</v>
      </c>
      <c r="P67" s="115">
        <v>18</v>
      </c>
      <c r="Q67" s="115">
        <v>51</v>
      </c>
    </row>
    <row r="68" spans="1:17" x14ac:dyDescent="0.25">
      <c r="E68" s="93" t="s">
        <v>65</v>
      </c>
      <c r="F68" s="115">
        <v>33</v>
      </c>
      <c r="G68" s="115">
        <v>45</v>
      </c>
      <c r="H68" s="115">
        <v>78</v>
      </c>
      <c r="I68" s="115">
        <v>19</v>
      </c>
      <c r="J68" s="115">
        <v>27</v>
      </c>
      <c r="K68" s="115">
        <v>46</v>
      </c>
      <c r="L68" s="115">
        <v>35</v>
      </c>
      <c r="M68" s="115">
        <v>18</v>
      </c>
      <c r="N68" s="115">
        <v>53</v>
      </c>
      <c r="O68" s="115">
        <v>33</v>
      </c>
      <c r="P68" s="115">
        <v>18</v>
      </c>
      <c r="Q68" s="115">
        <v>51</v>
      </c>
    </row>
    <row r="69" spans="1:17" x14ac:dyDescent="0.25">
      <c r="A69" s="93" t="s">
        <v>62</v>
      </c>
      <c r="F69" s="115">
        <v>59660</v>
      </c>
      <c r="G69" s="115">
        <v>68213</v>
      </c>
      <c r="H69" s="115">
        <v>127873</v>
      </c>
      <c r="I69" s="115">
        <v>12862</v>
      </c>
      <c r="J69" s="115">
        <v>14249</v>
      </c>
      <c r="K69" s="115">
        <v>27111</v>
      </c>
      <c r="L69" s="115">
        <v>8659</v>
      </c>
      <c r="M69" s="115">
        <v>10390</v>
      </c>
      <c r="N69" s="115">
        <v>19049</v>
      </c>
      <c r="O69" s="115">
        <v>6040</v>
      </c>
      <c r="P69" s="115">
        <v>7650</v>
      </c>
      <c r="Q69" s="115">
        <v>13690</v>
      </c>
    </row>
    <row r="70" spans="1:17" x14ac:dyDescent="0.25">
      <c r="B70" s="93" t="s">
        <v>317</v>
      </c>
      <c r="F70" s="115">
        <v>366</v>
      </c>
      <c r="G70" s="115">
        <v>532</v>
      </c>
      <c r="H70" s="115">
        <v>898</v>
      </c>
      <c r="I70" s="115">
        <v>96</v>
      </c>
      <c r="J70" s="115">
        <v>189</v>
      </c>
      <c r="K70" s="115">
        <v>285</v>
      </c>
      <c r="L70" s="115">
        <v>77</v>
      </c>
      <c r="M70" s="115">
        <v>89</v>
      </c>
      <c r="N70" s="115">
        <v>166</v>
      </c>
      <c r="O70" s="115">
        <v>23</v>
      </c>
      <c r="P70" s="115">
        <v>37</v>
      </c>
      <c r="Q70" s="115">
        <v>60</v>
      </c>
    </row>
    <row r="71" spans="1:17" x14ac:dyDescent="0.25">
      <c r="C71" s="93" t="s">
        <v>1412</v>
      </c>
      <c r="F71" s="115">
        <v>366</v>
      </c>
      <c r="G71" s="115">
        <v>532</v>
      </c>
      <c r="H71" s="115">
        <v>898</v>
      </c>
      <c r="I71" s="115">
        <v>96</v>
      </c>
      <c r="J71" s="115">
        <v>189</v>
      </c>
      <c r="K71" s="115">
        <v>285</v>
      </c>
      <c r="L71" s="115">
        <v>77</v>
      </c>
      <c r="M71" s="115">
        <v>89</v>
      </c>
      <c r="N71" s="115">
        <v>166</v>
      </c>
      <c r="O71" s="115">
        <v>23</v>
      </c>
      <c r="P71" s="115">
        <v>37</v>
      </c>
      <c r="Q71" s="115">
        <v>60</v>
      </c>
    </row>
    <row r="72" spans="1:17" x14ac:dyDescent="0.25">
      <c r="D72" s="93" t="s">
        <v>1097</v>
      </c>
      <c r="F72" s="115">
        <v>366</v>
      </c>
      <c r="G72" s="115">
        <v>532</v>
      </c>
      <c r="H72" s="115">
        <v>898</v>
      </c>
      <c r="I72" s="115">
        <v>96</v>
      </c>
      <c r="J72" s="115">
        <v>189</v>
      </c>
      <c r="K72" s="115">
        <v>285</v>
      </c>
      <c r="L72" s="115">
        <v>77</v>
      </c>
      <c r="M72" s="115">
        <v>89</v>
      </c>
      <c r="N72" s="115">
        <v>166</v>
      </c>
      <c r="O72" s="115">
        <v>23</v>
      </c>
      <c r="P72" s="115">
        <v>37</v>
      </c>
      <c r="Q72" s="115">
        <v>60</v>
      </c>
    </row>
    <row r="73" spans="1:17" x14ac:dyDescent="0.25">
      <c r="E73" s="93" t="s">
        <v>65</v>
      </c>
      <c r="F73" s="115">
        <v>366</v>
      </c>
      <c r="G73" s="115">
        <v>532</v>
      </c>
      <c r="H73" s="115">
        <v>898</v>
      </c>
      <c r="I73" s="115">
        <v>96</v>
      </c>
      <c r="J73" s="115">
        <v>189</v>
      </c>
      <c r="K73" s="115">
        <v>285</v>
      </c>
      <c r="L73" s="115">
        <v>77</v>
      </c>
      <c r="M73" s="115">
        <v>89</v>
      </c>
      <c r="N73" s="115">
        <v>166</v>
      </c>
      <c r="O73" s="115">
        <v>23</v>
      </c>
      <c r="P73" s="115">
        <v>37</v>
      </c>
      <c r="Q73" s="115">
        <v>60</v>
      </c>
    </row>
    <row r="74" spans="1:17" x14ac:dyDescent="0.25">
      <c r="B74" s="93" t="s">
        <v>263</v>
      </c>
      <c r="F74" s="115">
        <v>10</v>
      </c>
      <c r="G74" s="115">
        <v>19</v>
      </c>
      <c r="H74" s="115">
        <v>29</v>
      </c>
      <c r="I74" s="115">
        <v>0</v>
      </c>
      <c r="J74" s="115">
        <v>0</v>
      </c>
      <c r="K74" s="115">
        <v>0</v>
      </c>
      <c r="L74" s="115">
        <v>0</v>
      </c>
      <c r="M74" s="115">
        <v>0</v>
      </c>
      <c r="N74" s="115">
        <v>0</v>
      </c>
      <c r="O74" s="115">
        <v>0</v>
      </c>
      <c r="P74" s="115">
        <v>0</v>
      </c>
      <c r="Q74" s="115">
        <v>0</v>
      </c>
    </row>
    <row r="75" spans="1:17" x14ac:dyDescent="0.25">
      <c r="C75" s="93" t="s">
        <v>1397</v>
      </c>
      <c r="F75" s="115">
        <v>10</v>
      </c>
      <c r="G75" s="115">
        <v>19</v>
      </c>
      <c r="H75" s="115">
        <v>29</v>
      </c>
      <c r="I75" s="115">
        <v>0</v>
      </c>
      <c r="J75" s="115">
        <v>0</v>
      </c>
      <c r="K75" s="115">
        <v>0</v>
      </c>
      <c r="L75" s="115">
        <v>0</v>
      </c>
      <c r="M75" s="115">
        <v>0</v>
      </c>
      <c r="N75" s="115">
        <v>0</v>
      </c>
      <c r="O75" s="115">
        <v>0</v>
      </c>
      <c r="P75" s="115">
        <v>0</v>
      </c>
      <c r="Q75" s="115">
        <v>0</v>
      </c>
    </row>
    <row r="76" spans="1:17" x14ac:dyDescent="0.25">
      <c r="D76" s="93" t="s">
        <v>1398</v>
      </c>
      <c r="F76" s="115">
        <v>10</v>
      </c>
      <c r="G76" s="115">
        <v>19</v>
      </c>
      <c r="H76" s="115">
        <v>29</v>
      </c>
      <c r="I76" s="115">
        <v>0</v>
      </c>
      <c r="J76" s="115">
        <v>0</v>
      </c>
      <c r="K76" s="115">
        <v>0</v>
      </c>
      <c r="L76" s="115">
        <v>0</v>
      </c>
      <c r="M76" s="115">
        <v>0</v>
      </c>
      <c r="N76" s="115">
        <v>0</v>
      </c>
      <c r="O76" s="115">
        <v>0</v>
      </c>
      <c r="P76" s="115">
        <v>0</v>
      </c>
      <c r="Q76" s="115">
        <v>0</v>
      </c>
    </row>
    <row r="77" spans="1:17" x14ac:dyDescent="0.25">
      <c r="E77" s="93" t="s">
        <v>65</v>
      </c>
      <c r="F77" s="115">
        <v>10</v>
      </c>
      <c r="G77" s="115">
        <v>19</v>
      </c>
      <c r="H77" s="115">
        <v>29</v>
      </c>
      <c r="I77" s="115">
        <v>0</v>
      </c>
      <c r="J77" s="115">
        <v>0</v>
      </c>
      <c r="K77" s="115">
        <v>0</v>
      </c>
      <c r="L77" s="115">
        <v>0</v>
      </c>
      <c r="M77" s="115">
        <v>0</v>
      </c>
      <c r="N77" s="115">
        <v>0</v>
      </c>
      <c r="O77" s="115">
        <v>0</v>
      </c>
      <c r="P77" s="115">
        <v>0</v>
      </c>
      <c r="Q77" s="115">
        <v>0</v>
      </c>
    </row>
    <row r="78" spans="1:17" x14ac:dyDescent="0.25">
      <c r="B78" s="93" t="s">
        <v>323</v>
      </c>
      <c r="F78" s="115">
        <v>94</v>
      </c>
      <c r="G78" s="115">
        <v>232</v>
      </c>
      <c r="H78" s="115">
        <v>326</v>
      </c>
      <c r="I78" s="115">
        <v>44</v>
      </c>
      <c r="J78" s="115">
        <v>73</v>
      </c>
      <c r="K78" s="115">
        <v>117</v>
      </c>
      <c r="L78" s="115">
        <v>21</v>
      </c>
      <c r="M78" s="115">
        <v>33</v>
      </c>
      <c r="N78" s="115">
        <v>54</v>
      </c>
      <c r="O78" s="115">
        <v>15</v>
      </c>
      <c r="P78" s="115">
        <v>60</v>
      </c>
      <c r="Q78" s="115">
        <v>75</v>
      </c>
    </row>
    <row r="79" spans="1:17" x14ac:dyDescent="0.25">
      <c r="C79" s="93" t="s">
        <v>1413</v>
      </c>
      <c r="F79" s="115">
        <v>0</v>
      </c>
      <c r="G79" s="115">
        <v>0</v>
      </c>
      <c r="H79" s="115">
        <v>0</v>
      </c>
      <c r="I79" s="115">
        <v>0</v>
      </c>
      <c r="J79" s="115">
        <v>0</v>
      </c>
      <c r="K79" s="115">
        <v>0</v>
      </c>
      <c r="L79" s="115">
        <v>4</v>
      </c>
      <c r="M79" s="115">
        <v>4</v>
      </c>
      <c r="N79" s="115">
        <v>8</v>
      </c>
      <c r="O79" s="115">
        <v>3</v>
      </c>
      <c r="P79" s="115">
        <v>3</v>
      </c>
      <c r="Q79" s="115">
        <v>6</v>
      </c>
    </row>
    <row r="80" spans="1:17" x14ac:dyDescent="0.25">
      <c r="D80" s="93" t="s">
        <v>1413</v>
      </c>
      <c r="F80" s="115">
        <v>0</v>
      </c>
      <c r="G80" s="115">
        <v>0</v>
      </c>
      <c r="H80" s="115">
        <v>0</v>
      </c>
      <c r="I80" s="115">
        <v>0</v>
      </c>
      <c r="J80" s="115">
        <v>0</v>
      </c>
      <c r="K80" s="115">
        <v>0</v>
      </c>
      <c r="L80" s="115">
        <v>4</v>
      </c>
      <c r="M80" s="115">
        <v>4</v>
      </c>
      <c r="N80" s="115">
        <v>8</v>
      </c>
      <c r="O80" s="115">
        <v>3</v>
      </c>
      <c r="P80" s="115">
        <v>3</v>
      </c>
      <c r="Q80" s="115">
        <v>6</v>
      </c>
    </row>
    <row r="81" spans="2:17" x14ac:dyDescent="0.25">
      <c r="E81" s="93" t="s">
        <v>292</v>
      </c>
      <c r="F81" s="115">
        <v>0</v>
      </c>
      <c r="G81" s="115">
        <v>0</v>
      </c>
      <c r="H81" s="115">
        <v>0</v>
      </c>
      <c r="I81" s="115">
        <v>0</v>
      </c>
      <c r="J81" s="115">
        <v>0</v>
      </c>
      <c r="K81" s="115">
        <v>0</v>
      </c>
      <c r="L81" s="115">
        <v>4</v>
      </c>
      <c r="M81" s="115">
        <v>4</v>
      </c>
      <c r="N81" s="115">
        <v>8</v>
      </c>
      <c r="O81" s="115">
        <v>3</v>
      </c>
      <c r="P81" s="115">
        <v>3</v>
      </c>
      <c r="Q81" s="115">
        <v>6</v>
      </c>
    </row>
    <row r="82" spans="2:17" x14ac:dyDescent="0.25">
      <c r="C82" s="93" t="s">
        <v>1414</v>
      </c>
      <c r="F82" s="115">
        <v>33</v>
      </c>
      <c r="G82" s="115">
        <v>68</v>
      </c>
      <c r="H82" s="115">
        <v>101</v>
      </c>
      <c r="I82" s="115">
        <v>15</v>
      </c>
      <c r="J82" s="115">
        <v>22</v>
      </c>
      <c r="K82" s="115">
        <v>37</v>
      </c>
      <c r="L82" s="115">
        <v>2</v>
      </c>
      <c r="M82" s="115">
        <v>14</v>
      </c>
      <c r="N82" s="115">
        <v>16</v>
      </c>
      <c r="O82" s="115">
        <v>2</v>
      </c>
      <c r="P82" s="115">
        <v>14</v>
      </c>
      <c r="Q82" s="115">
        <v>16</v>
      </c>
    </row>
    <row r="83" spans="2:17" x14ac:dyDescent="0.25">
      <c r="D83" s="93" t="s">
        <v>1415</v>
      </c>
      <c r="F83" s="115">
        <v>33</v>
      </c>
      <c r="G83" s="115">
        <v>68</v>
      </c>
      <c r="H83" s="115">
        <v>101</v>
      </c>
      <c r="I83" s="115">
        <v>15</v>
      </c>
      <c r="J83" s="115">
        <v>22</v>
      </c>
      <c r="K83" s="115">
        <v>37</v>
      </c>
      <c r="L83" s="115">
        <v>2</v>
      </c>
      <c r="M83" s="115">
        <v>14</v>
      </c>
      <c r="N83" s="115">
        <v>16</v>
      </c>
      <c r="O83" s="115">
        <v>2</v>
      </c>
      <c r="P83" s="115">
        <v>14</v>
      </c>
      <c r="Q83" s="115">
        <v>16</v>
      </c>
    </row>
    <row r="84" spans="2:17" x14ac:dyDescent="0.25">
      <c r="E84" s="93" t="s">
        <v>65</v>
      </c>
      <c r="F84" s="115">
        <v>33</v>
      </c>
      <c r="G84" s="115">
        <v>68</v>
      </c>
      <c r="H84" s="115">
        <v>101</v>
      </c>
      <c r="I84" s="115">
        <v>15</v>
      </c>
      <c r="J84" s="115">
        <v>22</v>
      </c>
      <c r="K84" s="115">
        <v>37</v>
      </c>
      <c r="L84" s="115">
        <v>2</v>
      </c>
      <c r="M84" s="115">
        <v>14</v>
      </c>
      <c r="N84" s="115">
        <v>16</v>
      </c>
      <c r="O84" s="115">
        <v>2</v>
      </c>
      <c r="P84" s="115">
        <v>14</v>
      </c>
      <c r="Q84" s="115">
        <v>16</v>
      </c>
    </row>
    <row r="85" spans="2:17" x14ac:dyDescent="0.25">
      <c r="C85" s="93" t="s">
        <v>1416</v>
      </c>
      <c r="F85" s="115">
        <v>6</v>
      </c>
      <c r="G85" s="115">
        <v>8</v>
      </c>
      <c r="H85" s="115">
        <v>14</v>
      </c>
      <c r="I85" s="115">
        <v>6</v>
      </c>
      <c r="J85" s="115">
        <v>8</v>
      </c>
      <c r="K85" s="115">
        <v>14</v>
      </c>
      <c r="L85" s="115">
        <v>6</v>
      </c>
      <c r="M85" s="115">
        <v>8</v>
      </c>
      <c r="N85" s="115">
        <v>14</v>
      </c>
      <c r="O85" s="115">
        <v>6</v>
      </c>
      <c r="P85" s="115">
        <v>8</v>
      </c>
      <c r="Q85" s="115">
        <v>14</v>
      </c>
    </row>
    <row r="86" spans="2:17" x14ac:dyDescent="0.25">
      <c r="D86" s="93" t="s">
        <v>1416</v>
      </c>
      <c r="F86" s="115">
        <v>6</v>
      </c>
      <c r="G86" s="115">
        <v>8</v>
      </c>
      <c r="H86" s="115">
        <v>14</v>
      </c>
      <c r="I86" s="115">
        <v>6</v>
      </c>
      <c r="J86" s="115">
        <v>8</v>
      </c>
      <c r="K86" s="115">
        <v>14</v>
      </c>
      <c r="L86" s="115">
        <v>6</v>
      </c>
      <c r="M86" s="115">
        <v>8</v>
      </c>
      <c r="N86" s="115">
        <v>14</v>
      </c>
      <c r="O86" s="115">
        <v>6</v>
      </c>
      <c r="P86" s="115">
        <v>8</v>
      </c>
      <c r="Q86" s="115">
        <v>14</v>
      </c>
    </row>
    <row r="87" spans="2:17" x14ac:dyDescent="0.25">
      <c r="E87" s="93" t="s">
        <v>65</v>
      </c>
      <c r="F87" s="115">
        <v>6</v>
      </c>
      <c r="G87" s="115">
        <v>8</v>
      </c>
      <c r="H87" s="115">
        <v>14</v>
      </c>
      <c r="I87" s="115">
        <v>6</v>
      </c>
      <c r="J87" s="115">
        <v>8</v>
      </c>
      <c r="K87" s="115">
        <v>14</v>
      </c>
      <c r="L87" s="115">
        <v>6</v>
      </c>
      <c r="M87" s="115">
        <v>8</v>
      </c>
      <c r="N87" s="115">
        <v>14</v>
      </c>
      <c r="O87" s="115">
        <v>6</v>
      </c>
      <c r="P87" s="115">
        <v>8</v>
      </c>
      <c r="Q87" s="115">
        <v>14</v>
      </c>
    </row>
    <row r="88" spans="2:17" x14ac:dyDescent="0.25">
      <c r="C88" s="93" t="s">
        <v>1417</v>
      </c>
      <c r="F88" s="115">
        <v>55</v>
      </c>
      <c r="G88" s="115">
        <v>156</v>
      </c>
      <c r="H88" s="115">
        <v>211</v>
      </c>
      <c r="I88" s="115">
        <v>23</v>
      </c>
      <c r="J88" s="115">
        <v>43</v>
      </c>
      <c r="K88" s="115">
        <v>66</v>
      </c>
      <c r="L88" s="115">
        <v>9</v>
      </c>
      <c r="M88" s="115">
        <v>7</v>
      </c>
      <c r="N88" s="115">
        <v>16</v>
      </c>
      <c r="O88" s="115">
        <v>4</v>
      </c>
      <c r="P88" s="115">
        <v>35</v>
      </c>
      <c r="Q88" s="115">
        <v>39</v>
      </c>
    </row>
    <row r="89" spans="2:17" x14ac:dyDescent="0.25">
      <c r="D89" s="93" t="s">
        <v>1418</v>
      </c>
      <c r="F89" s="115">
        <v>55</v>
      </c>
      <c r="G89" s="115">
        <v>156</v>
      </c>
      <c r="H89" s="115">
        <v>211</v>
      </c>
      <c r="I89" s="115">
        <v>23</v>
      </c>
      <c r="J89" s="115">
        <v>43</v>
      </c>
      <c r="K89" s="115">
        <v>66</v>
      </c>
      <c r="L89" s="115">
        <v>9</v>
      </c>
      <c r="M89" s="115">
        <v>7</v>
      </c>
      <c r="N89" s="115">
        <v>16</v>
      </c>
      <c r="O89" s="115">
        <v>4</v>
      </c>
      <c r="P89" s="115">
        <v>35</v>
      </c>
      <c r="Q89" s="115">
        <v>39</v>
      </c>
    </row>
    <row r="90" spans="2:17" x14ac:dyDescent="0.25">
      <c r="E90" s="93" t="s">
        <v>65</v>
      </c>
      <c r="F90" s="115">
        <v>55</v>
      </c>
      <c r="G90" s="115">
        <v>156</v>
      </c>
      <c r="H90" s="115">
        <v>211</v>
      </c>
      <c r="I90" s="115">
        <v>23</v>
      </c>
      <c r="J90" s="115">
        <v>43</v>
      </c>
      <c r="K90" s="115">
        <v>66</v>
      </c>
      <c r="L90" s="115">
        <v>9</v>
      </c>
      <c r="M90" s="115">
        <v>7</v>
      </c>
      <c r="N90" s="115">
        <v>16</v>
      </c>
      <c r="O90" s="115">
        <v>2</v>
      </c>
      <c r="P90" s="115">
        <v>14</v>
      </c>
      <c r="Q90" s="115">
        <v>16</v>
      </c>
    </row>
    <row r="91" spans="2:17" x14ac:dyDescent="0.25">
      <c r="E91" s="93" t="s">
        <v>292</v>
      </c>
      <c r="F91" s="115">
        <v>0</v>
      </c>
      <c r="G91" s="115">
        <v>0</v>
      </c>
      <c r="H91" s="115">
        <v>0</v>
      </c>
      <c r="I91" s="115">
        <v>0</v>
      </c>
      <c r="J91" s="115">
        <v>0</v>
      </c>
      <c r="K91" s="115">
        <v>0</v>
      </c>
      <c r="L91" s="115">
        <v>0</v>
      </c>
      <c r="M91" s="115">
        <v>0</v>
      </c>
      <c r="N91" s="115">
        <v>0</v>
      </c>
      <c r="O91" s="115">
        <v>2</v>
      </c>
      <c r="P91" s="115">
        <v>21</v>
      </c>
      <c r="Q91" s="115">
        <v>23</v>
      </c>
    </row>
    <row r="92" spans="2:17" x14ac:dyDescent="0.25">
      <c r="B92" s="93" t="s">
        <v>209</v>
      </c>
      <c r="F92" s="115">
        <v>380</v>
      </c>
      <c r="G92" s="115">
        <v>512</v>
      </c>
      <c r="H92" s="115">
        <v>892</v>
      </c>
      <c r="I92" s="115">
        <v>51</v>
      </c>
      <c r="J92" s="115">
        <v>125</v>
      </c>
      <c r="K92" s="115">
        <v>176</v>
      </c>
      <c r="L92" s="115">
        <v>216</v>
      </c>
      <c r="M92" s="115">
        <v>198</v>
      </c>
      <c r="N92" s="115">
        <v>414</v>
      </c>
      <c r="O92" s="115">
        <v>97</v>
      </c>
      <c r="P92" s="115">
        <v>62</v>
      </c>
      <c r="Q92" s="115">
        <v>159</v>
      </c>
    </row>
    <row r="93" spans="2:17" x14ac:dyDescent="0.25">
      <c r="C93" s="93" t="s">
        <v>1419</v>
      </c>
      <c r="F93" s="115">
        <v>41</v>
      </c>
      <c r="G93" s="115">
        <v>109</v>
      </c>
      <c r="H93" s="115">
        <v>150</v>
      </c>
      <c r="I93" s="115">
        <v>13</v>
      </c>
      <c r="J93" s="115">
        <v>21</v>
      </c>
      <c r="K93" s="115">
        <v>34</v>
      </c>
      <c r="L93" s="115">
        <v>0</v>
      </c>
      <c r="M93" s="115">
        <v>0</v>
      </c>
      <c r="N93" s="115">
        <v>0</v>
      </c>
      <c r="O93" s="115">
        <v>0</v>
      </c>
      <c r="P93" s="115">
        <v>0</v>
      </c>
      <c r="Q93" s="115">
        <v>0</v>
      </c>
    </row>
    <row r="94" spans="2:17" x14ac:dyDescent="0.25">
      <c r="D94" s="93" t="s">
        <v>1420</v>
      </c>
      <c r="F94" s="115">
        <v>41</v>
      </c>
      <c r="G94" s="115">
        <v>109</v>
      </c>
      <c r="H94" s="115">
        <v>150</v>
      </c>
      <c r="I94" s="115">
        <v>13</v>
      </c>
      <c r="J94" s="115">
        <v>21</v>
      </c>
      <c r="K94" s="115">
        <v>34</v>
      </c>
      <c r="L94" s="115">
        <v>0</v>
      </c>
      <c r="M94" s="115">
        <v>0</v>
      </c>
      <c r="N94" s="115">
        <v>0</v>
      </c>
      <c r="O94" s="115">
        <v>0</v>
      </c>
      <c r="P94" s="115">
        <v>0</v>
      </c>
      <c r="Q94" s="115">
        <v>0</v>
      </c>
    </row>
    <row r="95" spans="2:17" x14ac:dyDescent="0.25">
      <c r="E95" s="93" t="s">
        <v>65</v>
      </c>
      <c r="F95" s="115">
        <v>41</v>
      </c>
      <c r="G95" s="115">
        <v>109</v>
      </c>
      <c r="H95" s="115">
        <v>150</v>
      </c>
      <c r="I95" s="115">
        <v>13</v>
      </c>
      <c r="J95" s="115">
        <v>21</v>
      </c>
      <c r="K95" s="115">
        <v>34</v>
      </c>
      <c r="L95" s="115">
        <v>0</v>
      </c>
      <c r="M95" s="115">
        <v>0</v>
      </c>
      <c r="N95" s="115">
        <v>0</v>
      </c>
      <c r="O95" s="115">
        <v>0</v>
      </c>
      <c r="P95" s="115">
        <v>0</v>
      </c>
      <c r="Q95" s="115">
        <v>0</v>
      </c>
    </row>
    <row r="96" spans="2:17" x14ac:dyDescent="0.25">
      <c r="C96" s="93" t="s">
        <v>1412</v>
      </c>
      <c r="F96" s="115">
        <v>96</v>
      </c>
      <c r="G96" s="115">
        <v>125</v>
      </c>
      <c r="H96" s="115">
        <v>221</v>
      </c>
      <c r="I96" s="115">
        <v>34</v>
      </c>
      <c r="J96" s="115">
        <v>50</v>
      </c>
      <c r="K96" s="115">
        <v>84</v>
      </c>
      <c r="L96" s="115">
        <v>68</v>
      </c>
      <c r="M96" s="115">
        <v>94</v>
      </c>
      <c r="N96" s="115">
        <v>162</v>
      </c>
      <c r="O96" s="115">
        <v>14</v>
      </c>
      <c r="P96" s="115">
        <v>11</v>
      </c>
      <c r="Q96" s="115">
        <v>25</v>
      </c>
    </row>
    <row r="97" spans="2:17" x14ac:dyDescent="0.25">
      <c r="D97" s="93" t="s">
        <v>1421</v>
      </c>
      <c r="F97" s="115">
        <v>96</v>
      </c>
      <c r="G97" s="115">
        <v>125</v>
      </c>
      <c r="H97" s="115">
        <v>221</v>
      </c>
      <c r="I97" s="115">
        <v>34</v>
      </c>
      <c r="J97" s="115">
        <v>50</v>
      </c>
      <c r="K97" s="115">
        <v>84</v>
      </c>
      <c r="L97" s="115">
        <v>68</v>
      </c>
      <c r="M97" s="115">
        <v>94</v>
      </c>
      <c r="N97" s="115">
        <v>162</v>
      </c>
      <c r="O97" s="115">
        <v>14</v>
      </c>
      <c r="P97" s="115">
        <v>11</v>
      </c>
      <c r="Q97" s="115">
        <v>25</v>
      </c>
    </row>
    <row r="98" spans="2:17" x14ac:dyDescent="0.25">
      <c r="E98" s="93" t="s">
        <v>65</v>
      </c>
      <c r="F98" s="115">
        <v>96</v>
      </c>
      <c r="G98" s="115">
        <v>125</v>
      </c>
      <c r="H98" s="115">
        <v>221</v>
      </c>
      <c r="I98" s="115">
        <v>34</v>
      </c>
      <c r="J98" s="115">
        <v>50</v>
      </c>
      <c r="K98" s="115">
        <v>84</v>
      </c>
      <c r="L98" s="115">
        <v>68</v>
      </c>
      <c r="M98" s="115">
        <v>94</v>
      </c>
      <c r="N98" s="115">
        <v>162</v>
      </c>
      <c r="O98" s="115">
        <v>14</v>
      </c>
      <c r="P98" s="115">
        <v>11</v>
      </c>
      <c r="Q98" s="115">
        <v>25</v>
      </c>
    </row>
    <row r="99" spans="2:17" x14ac:dyDescent="0.25">
      <c r="C99" s="93" t="s">
        <v>1417</v>
      </c>
      <c r="F99" s="115">
        <v>17</v>
      </c>
      <c r="G99" s="115">
        <v>150</v>
      </c>
      <c r="H99" s="115">
        <v>167</v>
      </c>
      <c r="I99" s="115">
        <v>4</v>
      </c>
      <c r="J99" s="115">
        <v>54</v>
      </c>
      <c r="K99" s="115">
        <v>58</v>
      </c>
      <c r="L99" s="115">
        <v>4</v>
      </c>
      <c r="M99" s="115">
        <v>19</v>
      </c>
      <c r="N99" s="115">
        <v>23</v>
      </c>
      <c r="O99" s="115">
        <v>1</v>
      </c>
      <c r="P99" s="115">
        <v>10</v>
      </c>
      <c r="Q99" s="115">
        <v>11</v>
      </c>
    </row>
    <row r="100" spans="2:17" x14ac:dyDescent="0.25">
      <c r="D100" s="93" t="s">
        <v>1422</v>
      </c>
      <c r="F100" s="115">
        <v>17</v>
      </c>
      <c r="G100" s="115">
        <v>150</v>
      </c>
      <c r="H100" s="115">
        <v>167</v>
      </c>
      <c r="I100" s="115">
        <v>4</v>
      </c>
      <c r="J100" s="115">
        <v>54</v>
      </c>
      <c r="K100" s="115">
        <v>58</v>
      </c>
      <c r="L100" s="115">
        <v>4</v>
      </c>
      <c r="M100" s="115">
        <v>19</v>
      </c>
      <c r="N100" s="115">
        <v>23</v>
      </c>
      <c r="O100" s="115">
        <v>1</v>
      </c>
      <c r="P100" s="115">
        <v>10</v>
      </c>
      <c r="Q100" s="115">
        <v>11</v>
      </c>
    </row>
    <row r="101" spans="2:17" x14ac:dyDescent="0.25">
      <c r="E101" s="93" t="s">
        <v>65</v>
      </c>
      <c r="F101" s="115">
        <v>17</v>
      </c>
      <c r="G101" s="115">
        <v>150</v>
      </c>
      <c r="H101" s="115">
        <v>167</v>
      </c>
      <c r="I101" s="115">
        <v>4</v>
      </c>
      <c r="J101" s="115">
        <v>54</v>
      </c>
      <c r="K101" s="115">
        <v>58</v>
      </c>
      <c r="L101" s="115">
        <v>4</v>
      </c>
      <c r="M101" s="115">
        <v>19</v>
      </c>
      <c r="N101" s="115">
        <v>23</v>
      </c>
      <c r="O101" s="115">
        <v>1</v>
      </c>
      <c r="P101" s="115">
        <v>10</v>
      </c>
      <c r="Q101" s="115">
        <v>11</v>
      </c>
    </row>
    <row r="102" spans="2:17" x14ac:dyDescent="0.25">
      <c r="C102" s="93" t="s">
        <v>1399</v>
      </c>
      <c r="F102" s="115">
        <v>226</v>
      </c>
      <c r="G102" s="115">
        <v>128</v>
      </c>
      <c r="H102" s="115">
        <v>354</v>
      </c>
      <c r="I102" s="115">
        <v>0</v>
      </c>
      <c r="J102" s="115">
        <v>0</v>
      </c>
      <c r="K102" s="115">
        <v>0</v>
      </c>
      <c r="L102" s="115">
        <v>144</v>
      </c>
      <c r="M102" s="115">
        <v>85</v>
      </c>
      <c r="N102" s="115">
        <v>229</v>
      </c>
      <c r="O102" s="115">
        <v>82</v>
      </c>
      <c r="P102" s="115">
        <v>41</v>
      </c>
      <c r="Q102" s="115">
        <v>123</v>
      </c>
    </row>
    <row r="103" spans="2:17" x14ac:dyDescent="0.25">
      <c r="D103" s="93" t="s">
        <v>1399</v>
      </c>
      <c r="F103" s="115">
        <v>226</v>
      </c>
      <c r="G103" s="115">
        <v>128</v>
      </c>
      <c r="H103" s="115">
        <v>354</v>
      </c>
      <c r="I103" s="115">
        <v>0</v>
      </c>
      <c r="J103" s="115">
        <v>0</v>
      </c>
      <c r="K103" s="115">
        <v>0</v>
      </c>
      <c r="L103" s="115">
        <v>144</v>
      </c>
      <c r="M103" s="115">
        <v>85</v>
      </c>
      <c r="N103" s="115">
        <v>229</v>
      </c>
      <c r="O103" s="115">
        <v>82</v>
      </c>
      <c r="P103" s="115">
        <v>41</v>
      </c>
      <c r="Q103" s="115">
        <v>123</v>
      </c>
    </row>
    <row r="104" spans="2:17" x14ac:dyDescent="0.25">
      <c r="E104" s="93" t="s">
        <v>65</v>
      </c>
      <c r="F104" s="115">
        <v>226</v>
      </c>
      <c r="G104" s="115">
        <v>128</v>
      </c>
      <c r="H104" s="115">
        <v>354</v>
      </c>
      <c r="I104" s="115">
        <v>0</v>
      </c>
      <c r="J104" s="115">
        <v>0</v>
      </c>
      <c r="K104" s="115">
        <v>0</v>
      </c>
      <c r="L104" s="115">
        <v>144</v>
      </c>
      <c r="M104" s="115">
        <v>85</v>
      </c>
      <c r="N104" s="115">
        <v>229</v>
      </c>
      <c r="O104" s="115">
        <v>82</v>
      </c>
      <c r="P104" s="115">
        <v>41</v>
      </c>
      <c r="Q104" s="115">
        <v>123</v>
      </c>
    </row>
    <row r="105" spans="2:17" x14ac:dyDescent="0.25">
      <c r="B105" s="93" t="s">
        <v>293</v>
      </c>
      <c r="F105" s="115">
        <v>121</v>
      </c>
      <c r="G105" s="115">
        <v>134</v>
      </c>
      <c r="H105" s="115">
        <v>255</v>
      </c>
      <c r="I105" s="115">
        <v>0</v>
      </c>
      <c r="J105" s="115">
        <v>0</v>
      </c>
      <c r="K105" s="115">
        <v>0</v>
      </c>
      <c r="L105" s="115">
        <v>64</v>
      </c>
      <c r="M105" s="115">
        <v>62</v>
      </c>
      <c r="N105" s="115">
        <v>126</v>
      </c>
      <c r="O105" s="115">
        <v>0</v>
      </c>
      <c r="P105" s="115">
        <v>0</v>
      </c>
      <c r="Q105" s="115">
        <v>0</v>
      </c>
    </row>
    <row r="106" spans="2:17" x14ac:dyDescent="0.25">
      <c r="C106" s="93" t="s">
        <v>1400</v>
      </c>
      <c r="F106" s="115">
        <v>121</v>
      </c>
      <c r="G106" s="115">
        <v>134</v>
      </c>
      <c r="H106" s="115">
        <v>255</v>
      </c>
      <c r="I106" s="115">
        <v>0</v>
      </c>
      <c r="J106" s="115">
        <v>0</v>
      </c>
      <c r="K106" s="115">
        <v>0</v>
      </c>
      <c r="L106" s="115">
        <v>64</v>
      </c>
      <c r="M106" s="115">
        <v>62</v>
      </c>
      <c r="N106" s="115">
        <v>126</v>
      </c>
      <c r="O106" s="115">
        <v>0</v>
      </c>
      <c r="P106" s="115">
        <v>0</v>
      </c>
      <c r="Q106" s="115">
        <v>0</v>
      </c>
    </row>
    <row r="107" spans="2:17" x14ac:dyDescent="0.25">
      <c r="D107" s="93" t="s">
        <v>1400</v>
      </c>
      <c r="F107" s="115">
        <v>121</v>
      </c>
      <c r="G107" s="115">
        <v>134</v>
      </c>
      <c r="H107" s="115">
        <v>255</v>
      </c>
      <c r="I107" s="115">
        <v>0</v>
      </c>
      <c r="J107" s="115">
        <v>0</v>
      </c>
      <c r="K107" s="115">
        <v>0</v>
      </c>
      <c r="L107" s="115">
        <v>64</v>
      </c>
      <c r="M107" s="115">
        <v>62</v>
      </c>
      <c r="N107" s="115">
        <v>126</v>
      </c>
      <c r="O107" s="115">
        <v>0</v>
      </c>
      <c r="P107" s="115">
        <v>0</v>
      </c>
      <c r="Q107" s="115">
        <v>0</v>
      </c>
    </row>
    <row r="108" spans="2:17" x14ac:dyDescent="0.25">
      <c r="E108" s="93" t="s">
        <v>65</v>
      </c>
      <c r="F108" s="115">
        <v>121</v>
      </c>
      <c r="G108" s="115">
        <v>134</v>
      </c>
      <c r="H108" s="115">
        <v>255</v>
      </c>
      <c r="I108" s="115">
        <v>0</v>
      </c>
      <c r="J108" s="115">
        <v>0</v>
      </c>
      <c r="K108" s="115">
        <v>0</v>
      </c>
      <c r="L108" s="115">
        <v>64</v>
      </c>
      <c r="M108" s="115">
        <v>62</v>
      </c>
      <c r="N108" s="115">
        <v>126</v>
      </c>
      <c r="O108" s="115">
        <v>0</v>
      </c>
      <c r="P108" s="115">
        <v>0</v>
      </c>
      <c r="Q108" s="115">
        <v>0</v>
      </c>
    </row>
    <row r="109" spans="2:17" x14ac:dyDescent="0.25">
      <c r="B109" s="93" t="s">
        <v>181</v>
      </c>
      <c r="F109" s="115">
        <v>22930</v>
      </c>
      <c r="G109" s="115">
        <v>26191</v>
      </c>
      <c r="H109" s="115">
        <v>49121</v>
      </c>
      <c r="I109" s="115">
        <v>5175</v>
      </c>
      <c r="J109" s="115">
        <v>5659</v>
      </c>
      <c r="K109" s="115">
        <v>10834</v>
      </c>
      <c r="L109" s="115">
        <v>3596</v>
      </c>
      <c r="M109" s="115">
        <v>4482</v>
      </c>
      <c r="N109" s="115">
        <v>8078</v>
      </c>
      <c r="O109" s="115">
        <v>2225</v>
      </c>
      <c r="P109" s="115">
        <v>2865</v>
      </c>
      <c r="Q109" s="115">
        <v>5090</v>
      </c>
    </row>
    <row r="110" spans="2:17" x14ac:dyDescent="0.25">
      <c r="C110" s="93" t="s">
        <v>1423</v>
      </c>
      <c r="F110" s="115">
        <v>342</v>
      </c>
      <c r="G110" s="115">
        <v>614</v>
      </c>
      <c r="H110" s="115">
        <v>956</v>
      </c>
      <c r="I110" s="115">
        <v>108</v>
      </c>
      <c r="J110" s="115">
        <v>217</v>
      </c>
      <c r="K110" s="115">
        <v>325</v>
      </c>
      <c r="L110" s="115">
        <v>78</v>
      </c>
      <c r="M110" s="115">
        <v>145</v>
      </c>
      <c r="N110" s="115">
        <v>223</v>
      </c>
      <c r="O110" s="115">
        <v>0</v>
      </c>
      <c r="P110" s="115">
        <v>0</v>
      </c>
      <c r="Q110" s="115">
        <v>0</v>
      </c>
    </row>
    <row r="111" spans="2:17" x14ac:dyDescent="0.25">
      <c r="D111" s="93" t="s">
        <v>1423</v>
      </c>
      <c r="F111" s="115">
        <v>342</v>
      </c>
      <c r="G111" s="115">
        <v>614</v>
      </c>
      <c r="H111" s="115">
        <v>956</v>
      </c>
      <c r="I111" s="115">
        <v>108</v>
      </c>
      <c r="J111" s="115">
        <v>217</v>
      </c>
      <c r="K111" s="115">
        <v>325</v>
      </c>
      <c r="L111" s="115">
        <v>78</v>
      </c>
      <c r="M111" s="115">
        <v>145</v>
      </c>
      <c r="N111" s="115">
        <v>223</v>
      </c>
      <c r="O111" s="115">
        <v>0</v>
      </c>
      <c r="P111" s="115">
        <v>0</v>
      </c>
      <c r="Q111" s="115">
        <v>0</v>
      </c>
    </row>
    <row r="112" spans="2:17" x14ac:dyDescent="0.25">
      <c r="E112" s="93" t="s">
        <v>65</v>
      </c>
      <c r="F112" s="115">
        <v>342</v>
      </c>
      <c r="G112" s="115">
        <v>614</v>
      </c>
      <c r="H112" s="115">
        <v>956</v>
      </c>
      <c r="I112" s="115">
        <v>108</v>
      </c>
      <c r="J112" s="115">
        <v>217</v>
      </c>
      <c r="K112" s="115">
        <v>325</v>
      </c>
      <c r="L112" s="115">
        <v>78</v>
      </c>
      <c r="M112" s="115">
        <v>145</v>
      </c>
      <c r="N112" s="115">
        <v>223</v>
      </c>
      <c r="O112" s="115">
        <v>0</v>
      </c>
      <c r="P112" s="115">
        <v>0</v>
      </c>
      <c r="Q112" s="115">
        <v>0</v>
      </c>
    </row>
    <row r="113" spans="3:17" x14ac:dyDescent="0.25">
      <c r="C113" s="93" t="s">
        <v>1424</v>
      </c>
      <c r="F113" s="115">
        <v>30</v>
      </c>
      <c r="G113" s="115">
        <v>74</v>
      </c>
      <c r="H113" s="115">
        <v>104</v>
      </c>
      <c r="I113" s="115">
        <v>1</v>
      </c>
      <c r="J113" s="115">
        <v>12</v>
      </c>
      <c r="K113" s="115">
        <v>13</v>
      </c>
      <c r="L113" s="115">
        <v>10</v>
      </c>
      <c r="M113" s="115">
        <v>28</v>
      </c>
      <c r="N113" s="115">
        <v>38</v>
      </c>
      <c r="O113" s="115">
        <v>2</v>
      </c>
      <c r="P113" s="115">
        <v>15</v>
      </c>
      <c r="Q113" s="115">
        <v>17</v>
      </c>
    </row>
    <row r="114" spans="3:17" x14ac:dyDescent="0.25">
      <c r="D114" s="93" t="s">
        <v>1424</v>
      </c>
      <c r="F114" s="115">
        <v>30</v>
      </c>
      <c r="G114" s="115">
        <v>74</v>
      </c>
      <c r="H114" s="115">
        <v>104</v>
      </c>
      <c r="I114" s="115">
        <v>1</v>
      </c>
      <c r="J114" s="115">
        <v>12</v>
      </c>
      <c r="K114" s="115">
        <v>13</v>
      </c>
      <c r="L114" s="115">
        <v>10</v>
      </c>
      <c r="M114" s="115">
        <v>28</v>
      </c>
      <c r="N114" s="115">
        <v>38</v>
      </c>
      <c r="O114" s="115">
        <v>2</v>
      </c>
      <c r="P114" s="115">
        <v>15</v>
      </c>
      <c r="Q114" s="115">
        <v>17</v>
      </c>
    </row>
    <row r="115" spans="3:17" x14ac:dyDescent="0.25">
      <c r="E115" s="93" t="s">
        <v>65</v>
      </c>
      <c r="F115" s="115">
        <v>5</v>
      </c>
      <c r="G115" s="115">
        <v>24</v>
      </c>
      <c r="H115" s="115">
        <v>29</v>
      </c>
      <c r="I115" s="115">
        <v>0</v>
      </c>
      <c r="J115" s="115">
        <v>4</v>
      </c>
      <c r="K115" s="115">
        <v>4</v>
      </c>
      <c r="L115" s="115">
        <v>1</v>
      </c>
      <c r="M115" s="115">
        <v>3</v>
      </c>
      <c r="N115" s="115">
        <v>4</v>
      </c>
      <c r="O115" s="115">
        <v>1</v>
      </c>
      <c r="P115" s="115">
        <v>10</v>
      </c>
      <c r="Q115" s="115">
        <v>11</v>
      </c>
    </row>
    <row r="116" spans="3:17" x14ac:dyDescent="0.25">
      <c r="E116" s="93" t="s">
        <v>292</v>
      </c>
      <c r="F116" s="115">
        <v>25</v>
      </c>
      <c r="G116" s="115">
        <v>50</v>
      </c>
      <c r="H116" s="115">
        <v>75</v>
      </c>
      <c r="I116" s="115">
        <v>1</v>
      </c>
      <c r="J116" s="115">
        <v>8</v>
      </c>
      <c r="K116" s="115">
        <v>9</v>
      </c>
      <c r="L116" s="115">
        <v>9</v>
      </c>
      <c r="M116" s="115">
        <v>25</v>
      </c>
      <c r="N116" s="115">
        <v>34</v>
      </c>
      <c r="O116" s="115">
        <v>1</v>
      </c>
      <c r="P116" s="115">
        <v>5</v>
      </c>
      <c r="Q116" s="115">
        <v>6</v>
      </c>
    </row>
    <row r="117" spans="3:17" x14ac:dyDescent="0.25">
      <c r="C117" s="93" t="s">
        <v>1425</v>
      </c>
      <c r="F117" s="115">
        <v>74</v>
      </c>
      <c r="G117" s="115">
        <v>95</v>
      </c>
      <c r="H117" s="115">
        <v>169</v>
      </c>
      <c r="I117" s="115">
        <v>5</v>
      </c>
      <c r="J117" s="115">
        <v>5</v>
      </c>
      <c r="K117" s="115">
        <v>10</v>
      </c>
      <c r="L117" s="115">
        <v>22</v>
      </c>
      <c r="M117" s="115">
        <v>42</v>
      </c>
      <c r="N117" s="115">
        <v>64</v>
      </c>
      <c r="O117" s="115">
        <v>17</v>
      </c>
      <c r="P117" s="115">
        <v>31</v>
      </c>
      <c r="Q117" s="115">
        <v>48</v>
      </c>
    </row>
    <row r="118" spans="3:17" x14ac:dyDescent="0.25">
      <c r="D118" s="93" t="s">
        <v>1425</v>
      </c>
      <c r="F118" s="115">
        <v>74</v>
      </c>
      <c r="G118" s="115">
        <v>95</v>
      </c>
      <c r="H118" s="115">
        <v>169</v>
      </c>
      <c r="I118" s="115">
        <v>5</v>
      </c>
      <c r="J118" s="115">
        <v>5</v>
      </c>
      <c r="K118" s="115">
        <v>10</v>
      </c>
      <c r="L118" s="115">
        <v>22</v>
      </c>
      <c r="M118" s="115">
        <v>42</v>
      </c>
      <c r="N118" s="115">
        <v>64</v>
      </c>
      <c r="O118" s="115">
        <v>17</v>
      </c>
      <c r="P118" s="115">
        <v>31</v>
      </c>
      <c r="Q118" s="115">
        <v>48</v>
      </c>
    </row>
    <row r="119" spans="3:17" x14ac:dyDescent="0.25">
      <c r="E119" s="93" t="s">
        <v>65</v>
      </c>
      <c r="F119" s="115">
        <v>74</v>
      </c>
      <c r="G119" s="115">
        <v>95</v>
      </c>
      <c r="H119" s="115">
        <v>169</v>
      </c>
      <c r="I119" s="115">
        <v>5</v>
      </c>
      <c r="J119" s="115">
        <v>5</v>
      </c>
      <c r="K119" s="115">
        <v>10</v>
      </c>
      <c r="L119" s="115">
        <v>22</v>
      </c>
      <c r="M119" s="115">
        <v>42</v>
      </c>
      <c r="N119" s="115">
        <v>64</v>
      </c>
      <c r="O119" s="115">
        <v>17</v>
      </c>
      <c r="P119" s="115">
        <v>31</v>
      </c>
      <c r="Q119" s="115">
        <v>48</v>
      </c>
    </row>
    <row r="120" spans="3:17" x14ac:dyDescent="0.25">
      <c r="C120" s="93" t="s">
        <v>1426</v>
      </c>
      <c r="F120" s="115">
        <v>37</v>
      </c>
      <c r="G120" s="115">
        <v>86</v>
      </c>
      <c r="H120" s="115">
        <v>123</v>
      </c>
      <c r="I120" s="115">
        <v>5</v>
      </c>
      <c r="J120" s="115">
        <v>8</v>
      </c>
      <c r="K120" s="115">
        <v>13</v>
      </c>
      <c r="L120" s="115">
        <v>0</v>
      </c>
      <c r="M120" s="115">
        <v>0</v>
      </c>
      <c r="N120" s="115">
        <v>0</v>
      </c>
      <c r="O120" s="115">
        <v>0</v>
      </c>
      <c r="P120" s="115">
        <v>0</v>
      </c>
      <c r="Q120" s="115">
        <v>0</v>
      </c>
    </row>
    <row r="121" spans="3:17" x14ac:dyDescent="0.25">
      <c r="D121" s="93" t="s">
        <v>1426</v>
      </c>
      <c r="F121" s="115">
        <v>37</v>
      </c>
      <c r="G121" s="115">
        <v>86</v>
      </c>
      <c r="H121" s="115">
        <v>123</v>
      </c>
      <c r="I121" s="115">
        <v>5</v>
      </c>
      <c r="J121" s="115">
        <v>8</v>
      </c>
      <c r="K121" s="115">
        <v>13</v>
      </c>
      <c r="L121" s="115">
        <v>0</v>
      </c>
      <c r="M121" s="115">
        <v>0</v>
      </c>
      <c r="N121" s="115">
        <v>0</v>
      </c>
      <c r="O121" s="115">
        <v>0</v>
      </c>
      <c r="P121" s="115">
        <v>0</v>
      </c>
      <c r="Q121" s="115">
        <v>0</v>
      </c>
    </row>
    <row r="122" spans="3:17" x14ac:dyDescent="0.25">
      <c r="E122" s="93" t="s">
        <v>65</v>
      </c>
      <c r="F122" s="115">
        <v>37</v>
      </c>
      <c r="G122" s="115">
        <v>86</v>
      </c>
      <c r="H122" s="115">
        <v>123</v>
      </c>
      <c r="I122" s="115">
        <v>5</v>
      </c>
      <c r="J122" s="115">
        <v>8</v>
      </c>
      <c r="K122" s="115">
        <v>13</v>
      </c>
      <c r="L122" s="115">
        <v>0</v>
      </c>
      <c r="M122" s="115">
        <v>0</v>
      </c>
      <c r="N122" s="115">
        <v>0</v>
      </c>
      <c r="O122" s="115">
        <v>0</v>
      </c>
      <c r="P122" s="115">
        <v>0</v>
      </c>
      <c r="Q122" s="115">
        <v>0</v>
      </c>
    </row>
    <row r="123" spans="3:17" x14ac:dyDescent="0.25">
      <c r="C123" s="93" t="s">
        <v>1427</v>
      </c>
      <c r="F123" s="115">
        <v>2</v>
      </c>
      <c r="G123" s="115">
        <v>29</v>
      </c>
      <c r="H123" s="115">
        <v>31</v>
      </c>
      <c r="I123" s="115">
        <v>1</v>
      </c>
      <c r="J123" s="115">
        <v>10</v>
      </c>
      <c r="K123" s="115">
        <v>11</v>
      </c>
      <c r="L123" s="115">
        <v>0</v>
      </c>
      <c r="M123" s="115">
        <v>16</v>
      </c>
      <c r="N123" s="115">
        <v>16</v>
      </c>
      <c r="O123" s="115">
        <v>0</v>
      </c>
      <c r="P123" s="115">
        <v>5</v>
      </c>
      <c r="Q123" s="115">
        <v>5</v>
      </c>
    </row>
    <row r="124" spans="3:17" x14ac:dyDescent="0.25">
      <c r="D124" s="93" t="s">
        <v>1427</v>
      </c>
      <c r="F124" s="115">
        <v>2</v>
      </c>
      <c r="G124" s="115">
        <v>29</v>
      </c>
      <c r="H124" s="115">
        <v>31</v>
      </c>
      <c r="I124" s="115">
        <v>1</v>
      </c>
      <c r="J124" s="115">
        <v>10</v>
      </c>
      <c r="K124" s="115">
        <v>11</v>
      </c>
      <c r="L124" s="115">
        <v>0</v>
      </c>
      <c r="M124" s="115">
        <v>16</v>
      </c>
      <c r="N124" s="115">
        <v>16</v>
      </c>
      <c r="O124" s="115">
        <v>0</v>
      </c>
      <c r="P124" s="115">
        <v>5</v>
      </c>
      <c r="Q124" s="115">
        <v>5</v>
      </c>
    </row>
    <row r="125" spans="3:17" x14ac:dyDescent="0.25">
      <c r="E125" s="93" t="s">
        <v>292</v>
      </c>
      <c r="F125" s="115">
        <v>2</v>
      </c>
      <c r="G125" s="115">
        <v>29</v>
      </c>
      <c r="H125" s="115">
        <v>31</v>
      </c>
      <c r="I125" s="115">
        <v>1</v>
      </c>
      <c r="J125" s="115">
        <v>10</v>
      </c>
      <c r="K125" s="115">
        <v>11</v>
      </c>
      <c r="L125" s="115">
        <v>0</v>
      </c>
      <c r="M125" s="115">
        <v>16</v>
      </c>
      <c r="N125" s="115">
        <v>16</v>
      </c>
      <c r="O125" s="115">
        <v>0</v>
      </c>
      <c r="P125" s="115">
        <v>5</v>
      </c>
      <c r="Q125" s="115">
        <v>5</v>
      </c>
    </row>
    <row r="126" spans="3:17" x14ac:dyDescent="0.25">
      <c r="C126" s="93" t="s">
        <v>1428</v>
      </c>
      <c r="F126" s="115">
        <v>52</v>
      </c>
      <c r="G126" s="115">
        <v>73</v>
      </c>
      <c r="H126" s="115">
        <v>125</v>
      </c>
      <c r="I126" s="115">
        <v>17</v>
      </c>
      <c r="J126" s="115">
        <v>15</v>
      </c>
      <c r="K126" s="115">
        <v>32</v>
      </c>
      <c r="L126" s="115">
        <v>13</v>
      </c>
      <c r="M126" s="115">
        <v>23</v>
      </c>
      <c r="N126" s="115">
        <v>36</v>
      </c>
      <c r="O126" s="115">
        <v>1</v>
      </c>
      <c r="P126" s="115">
        <v>2</v>
      </c>
      <c r="Q126" s="115">
        <v>3</v>
      </c>
    </row>
    <row r="127" spans="3:17" x14ac:dyDescent="0.25">
      <c r="D127" s="93" t="s">
        <v>1428</v>
      </c>
      <c r="F127" s="115">
        <v>52</v>
      </c>
      <c r="G127" s="115">
        <v>73</v>
      </c>
      <c r="H127" s="115">
        <v>125</v>
      </c>
      <c r="I127" s="115">
        <v>17</v>
      </c>
      <c r="J127" s="115">
        <v>15</v>
      </c>
      <c r="K127" s="115">
        <v>32</v>
      </c>
      <c r="L127" s="115">
        <v>13</v>
      </c>
      <c r="M127" s="115">
        <v>23</v>
      </c>
      <c r="N127" s="115">
        <v>36</v>
      </c>
      <c r="O127" s="115">
        <v>1</v>
      </c>
      <c r="P127" s="115">
        <v>2</v>
      </c>
      <c r="Q127" s="115">
        <v>3</v>
      </c>
    </row>
    <row r="128" spans="3:17" x14ac:dyDescent="0.25">
      <c r="E128" s="93" t="s">
        <v>65</v>
      </c>
      <c r="F128" s="115">
        <v>52</v>
      </c>
      <c r="G128" s="115">
        <v>73</v>
      </c>
      <c r="H128" s="115">
        <v>125</v>
      </c>
      <c r="I128" s="115">
        <v>17</v>
      </c>
      <c r="J128" s="115">
        <v>15</v>
      </c>
      <c r="K128" s="115">
        <v>32</v>
      </c>
      <c r="L128" s="115">
        <v>13</v>
      </c>
      <c r="M128" s="115">
        <v>23</v>
      </c>
      <c r="N128" s="115">
        <v>36</v>
      </c>
      <c r="O128" s="115">
        <v>1</v>
      </c>
      <c r="P128" s="115">
        <v>2</v>
      </c>
      <c r="Q128" s="115">
        <v>3</v>
      </c>
    </row>
    <row r="129" spans="3:17" x14ac:dyDescent="0.25">
      <c r="C129" s="93" t="s">
        <v>1429</v>
      </c>
      <c r="F129" s="115">
        <v>6</v>
      </c>
      <c r="G129" s="115">
        <v>7</v>
      </c>
      <c r="H129" s="115">
        <v>13</v>
      </c>
      <c r="I129" s="115">
        <v>0</v>
      </c>
      <c r="J129" s="115">
        <v>0</v>
      </c>
      <c r="K129" s="115">
        <v>0</v>
      </c>
      <c r="L129" s="115">
        <v>6</v>
      </c>
      <c r="M129" s="115">
        <v>6</v>
      </c>
      <c r="N129" s="115">
        <v>12</v>
      </c>
      <c r="O129" s="115">
        <v>0</v>
      </c>
      <c r="P129" s="115">
        <v>0</v>
      </c>
      <c r="Q129" s="115">
        <v>0</v>
      </c>
    </row>
    <row r="130" spans="3:17" x14ac:dyDescent="0.25">
      <c r="D130" s="93" t="s">
        <v>1429</v>
      </c>
      <c r="F130" s="115">
        <v>6</v>
      </c>
      <c r="G130" s="115">
        <v>7</v>
      </c>
      <c r="H130" s="115">
        <v>13</v>
      </c>
      <c r="I130" s="115">
        <v>0</v>
      </c>
      <c r="J130" s="115">
        <v>0</v>
      </c>
      <c r="K130" s="115">
        <v>0</v>
      </c>
      <c r="L130" s="115">
        <v>6</v>
      </c>
      <c r="M130" s="115">
        <v>6</v>
      </c>
      <c r="N130" s="115">
        <v>12</v>
      </c>
      <c r="O130" s="115">
        <v>0</v>
      </c>
      <c r="P130" s="115">
        <v>0</v>
      </c>
      <c r="Q130" s="115">
        <v>0</v>
      </c>
    </row>
    <row r="131" spans="3:17" x14ac:dyDescent="0.25">
      <c r="E131" s="93" t="s">
        <v>65</v>
      </c>
      <c r="F131" s="115">
        <v>6</v>
      </c>
      <c r="G131" s="115">
        <v>7</v>
      </c>
      <c r="H131" s="115">
        <v>13</v>
      </c>
      <c r="I131" s="115">
        <v>0</v>
      </c>
      <c r="J131" s="115">
        <v>0</v>
      </c>
      <c r="K131" s="115">
        <v>0</v>
      </c>
      <c r="L131" s="115">
        <v>6</v>
      </c>
      <c r="M131" s="115">
        <v>6</v>
      </c>
      <c r="N131" s="115">
        <v>12</v>
      </c>
      <c r="O131" s="115">
        <v>0</v>
      </c>
      <c r="P131" s="115">
        <v>0</v>
      </c>
      <c r="Q131" s="115">
        <v>0</v>
      </c>
    </row>
    <row r="132" spans="3:17" x14ac:dyDescent="0.25">
      <c r="C132" s="93" t="s">
        <v>1430</v>
      </c>
      <c r="F132" s="115">
        <v>143</v>
      </c>
      <c r="G132" s="115">
        <v>394</v>
      </c>
      <c r="H132" s="115">
        <v>537</v>
      </c>
      <c r="I132" s="115">
        <v>36</v>
      </c>
      <c r="J132" s="115">
        <v>109</v>
      </c>
      <c r="K132" s="115">
        <v>145</v>
      </c>
      <c r="L132" s="115">
        <v>61</v>
      </c>
      <c r="M132" s="115">
        <v>138</v>
      </c>
      <c r="N132" s="115">
        <v>199</v>
      </c>
      <c r="O132" s="115">
        <v>20</v>
      </c>
      <c r="P132" s="115">
        <v>72</v>
      </c>
      <c r="Q132" s="115">
        <v>92</v>
      </c>
    </row>
    <row r="133" spans="3:17" x14ac:dyDescent="0.25">
      <c r="D133" s="93" t="s">
        <v>1430</v>
      </c>
      <c r="F133" s="115">
        <v>143</v>
      </c>
      <c r="G133" s="115">
        <v>394</v>
      </c>
      <c r="H133" s="115">
        <v>537</v>
      </c>
      <c r="I133" s="115">
        <v>36</v>
      </c>
      <c r="J133" s="115">
        <v>109</v>
      </c>
      <c r="K133" s="115">
        <v>145</v>
      </c>
      <c r="L133" s="115">
        <v>61</v>
      </c>
      <c r="M133" s="115">
        <v>138</v>
      </c>
      <c r="N133" s="115">
        <v>199</v>
      </c>
      <c r="O133" s="115">
        <v>20</v>
      </c>
      <c r="P133" s="115">
        <v>72</v>
      </c>
      <c r="Q133" s="115">
        <v>92</v>
      </c>
    </row>
    <row r="134" spans="3:17" x14ac:dyDescent="0.25">
      <c r="E134" s="93" t="s">
        <v>65</v>
      </c>
      <c r="F134" s="115">
        <v>143</v>
      </c>
      <c r="G134" s="115">
        <v>394</v>
      </c>
      <c r="H134" s="115">
        <v>537</v>
      </c>
      <c r="I134" s="115">
        <v>36</v>
      </c>
      <c r="J134" s="115">
        <v>109</v>
      </c>
      <c r="K134" s="115">
        <v>145</v>
      </c>
      <c r="L134" s="115">
        <v>61</v>
      </c>
      <c r="M134" s="115">
        <v>138</v>
      </c>
      <c r="N134" s="115">
        <v>199</v>
      </c>
      <c r="O134" s="115">
        <v>20</v>
      </c>
      <c r="P134" s="115">
        <v>72</v>
      </c>
      <c r="Q134" s="115">
        <v>92</v>
      </c>
    </row>
    <row r="135" spans="3:17" x14ac:dyDescent="0.25">
      <c r="C135" s="93" t="s">
        <v>1431</v>
      </c>
      <c r="F135" s="115">
        <v>40</v>
      </c>
      <c r="G135" s="115">
        <v>30</v>
      </c>
      <c r="H135" s="115">
        <v>70</v>
      </c>
      <c r="I135" s="115">
        <v>11</v>
      </c>
      <c r="J135" s="115">
        <v>8</v>
      </c>
      <c r="K135" s="115">
        <v>19</v>
      </c>
      <c r="L135" s="115">
        <v>3</v>
      </c>
      <c r="M135" s="115">
        <v>6</v>
      </c>
      <c r="N135" s="115">
        <v>9</v>
      </c>
      <c r="O135" s="115">
        <v>3</v>
      </c>
      <c r="P135" s="115">
        <v>3</v>
      </c>
      <c r="Q135" s="115">
        <v>6</v>
      </c>
    </row>
    <row r="136" spans="3:17" x14ac:dyDescent="0.25">
      <c r="D136" s="93" t="s">
        <v>1431</v>
      </c>
      <c r="F136" s="115">
        <v>40</v>
      </c>
      <c r="G136" s="115">
        <v>30</v>
      </c>
      <c r="H136" s="115">
        <v>70</v>
      </c>
      <c r="I136" s="115">
        <v>11</v>
      </c>
      <c r="J136" s="115">
        <v>8</v>
      </c>
      <c r="K136" s="115">
        <v>19</v>
      </c>
      <c r="L136" s="115">
        <v>3</v>
      </c>
      <c r="M136" s="115">
        <v>6</v>
      </c>
      <c r="N136" s="115">
        <v>9</v>
      </c>
      <c r="O136" s="115">
        <v>3</v>
      </c>
      <c r="P136" s="115">
        <v>3</v>
      </c>
      <c r="Q136" s="115">
        <v>6</v>
      </c>
    </row>
    <row r="137" spans="3:17" x14ac:dyDescent="0.25">
      <c r="E137" s="93" t="s">
        <v>65</v>
      </c>
      <c r="F137" s="115">
        <v>40</v>
      </c>
      <c r="G137" s="115">
        <v>30</v>
      </c>
      <c r="H137" s="115">
        <v>70</v>
      </c>
      <c r="I137" s="115">
        <v>11</v>
      </c>
      <c r="J137" s="115">
        <v>8</v>
      </c>
      <c r="K137" s="115">
        <v>19</v>
      </c>
      <c r="L137" s="115">
        <v>3</v>
      </c>
      <c r="M137" s="115">
        <v>6</v>
      </c>
      <c r="N137" s="115">
        <v>9</v>
      </c>
      <c r="O137" s="115">
        <v>3</v>
      </c>
      <c r="P137" s="115">
        <v>3</v>
      </c>
      <c r="Q137" s="115">
        <v>6</v>
      </c>
    </row>
    <row r="138" spans="3:17" x14ac:dyDescent="0.25">
      <c r="C138" s="93" t="s">
        <v>1432</v>
      </c>
      <c r="F138" s="115">
        <v>13</v>
      </c>
      <c r="G138" s="115">
        <v>10</v>
      </c>
      <c r="H138" s="115">
        <v>23</v>
      </c>
      <c r="I138" s="115">
        <v>0</v>
      </c>
      <c r="J138" s="115">
        <v>0</v>
      </c>
      <c r="K138" s="115">
        <v>0</v>
      </c>
      <c r="L138" s="115">
        <v>6</v>
      </c>
      <c r="M138" s="115">
        <v>3</v>
      </c>
      <c r="N138" s="115">
        <v>9</v>
      </c>
      <c r="O138" s="115">
        <v>0</v>
      </c>
      <c r="P138" s="115">
        <v>0</v>
      </c>
      <c r="Q138" s="115">
        <v>0</v>
      </c>
    </row>
    <row r="139" spans="3:17" x14ac:dyDescent="0.25">
      <c r="D139" s="93" t="s">
        <v>1432</v>
      </c>
      <c r="F139" s="115">
        <v>13</v>
      </c>
      <c r="G139" s="115">
        <v>10</v>
      </c>
      <c r="H139" s="115">
        <v>23</v>
      </c>
      <c r="I139" s="115">
        <v>0</v>
      </c>
      <c r="J139" s="115">
        <v>0</v>
      </c>
      <c r="K139" s="115">
        <v>0</v>
      </c>
      <c r="L139" s="115">
        <v>6</v>
      </c>
      <c r="M139" s="115">
        <v>3</v>
      </c>
      <c r="N139" s="115">
        <v>9</v>
      </c>
      <c r="O139" s="115">
        <v>0</v>
      </c>
      <c r="P139" s="115">
        <v>0</v>
      </c>
      <c r="Q139" s="115">
        <v>0</v>
      </c>
    </row>
    <row r="140" spans="3:17" x14ac:dyDescent="0.25">
      <c r="E140" s="93" t="s">
        <v>65</v>
      </c>
      <c r="F140" s="115">
        <v>13</v>
      </c>
      <c r="G140" s="115">
        <v>10</v>
      </c>
      <c r="H140" s="115">
        <v>23</v>
      </c>
      <c r="I140" s="115">
        <v>0</v>
      </c>
      <c r="J140" s="115">
        <v>0</v>
      </c>
      <c r="K140" s="115">
        <v>0</v>
      </c>
      <c r="L140" s="115">
        <v>6</v>
      </c>
      <c r="M140" s="115">
        <v>3</v>
      </c>
      <c r="N140" s="115">
        <v>9</v>
      </c>
      <c r="O140" s="115">
        <v>0</v>
      </c>
      <c r="P140" s="115">
        <v>0</v>
      </c>
      <c r="Q140" s="115">
        <v>0</v>
      </c>
    </row>
    <row r="141" spans="3:17" x14ac:dyDescent="0.25">
      <c r="C141" s="93" t="s">
        <v>1433</v>
      </c>
      <c r="F141" s="115">
        <v>36</v>
      </c>
      <c r="G141" s="115">
        <v>126</v>
      </c>
      <c r="H141" s="115">
        <v>162</v>
      </c>
      <c r="I141" s="115">
        <v>6</v>
      </c>
      <c r="J141" s="115">
        <v>16</v>
      </c>
      <c r="K141" s="115">
        <v>22</v>
      </c>
      <c r="L141" s="115">
        <v>6</v>
      </c>
      <c r="M141" s="115">
        <v>16</v>
      </c>
      <c r="N141" s="115">
        <v>22</v>
      </c>
      <c r="O141" s="115">
        <v>2</v>
      </c>
      <c r="P141" s="115">
        <v>11</v>
      </c>
      <c r="Q141" s="115">
        <v>13</v>
      </c>
    </row>
    <row r="142" spans="3:17" x14ac:dyDescent="0.25">
      <c r="D142" s="93" t="s">
        <v>1433</v>
      </c>
      <c r="F142" s="115">
        <v>36</v>
      </c>
      <c r="G142" s="115">
        <v>126</v>
      </c>
      <c r="H142" s="115">
        <v>162</v>
      </c>
      <c r="I142" s="115">
        <v>6</v>
      </c>
      <c r="J142" s="115">
        <v>16</v>
      </c>
      <c r="K142" s="115">
        <v>22</v>
      </c>
      <c r="L142" s="115">
        <v>6</v>
      </c>
      <c r="M142" s="115">
        <v>16</v>
      </c>
      <c r="N142" s="115">
        <v>22</v>
      </c>
      <c r="O142" s="115">
        <v>2</v>
      </c>
      <c r="P142" s="115">
        <v>11</v>
      </c>
      <c r="Q142" s="115">
        <v>13</v>
      </c>
    </row>
    <row r="143" spans="3:17" x14ac:dyDescent="0.25">
      <c r="E143" s="93" t="s">
        <v>65</v>
      </c>
      <c r="F143" s="115">
        <v>36</v>
      </c>
      <c r="G143" s="115">
        <v>126</v>
      </c>
      <c r="H143" s="115">
        <v>162</v>
      </c>
      <c r="I143" s="115">
        <v>6</v>
      </c>
      <c r="J143" s="115">
        <v>16</v>
      </c>
      <c r="K143" s="115">
        <v>22</v>
      </c>
      <c r="L143" s="115">
        <v>6</v>
      </c>
      <c r="M143" s="115">
        <v>16</v>
      </c>
      <c r="N143" s="115">
        <v>22</v>
      </c>
      <c r="O143" s="115">
        <v>2</v>
      </c>
      <c r="P143" s="115">
        <v>11</v>
      </c>
      <c r="Q143" s="115">
        <v>13</v>
      </c>
    </row>
    <row r="144" spans="3:17" x14ac:dyDescent="0.25">
      <c r="C144" s="93" t="s">
        <v>1434</v>
      </c>
      <c r="F144" s="115">
        <v>34</v>
      </c>
      <c r="G144" s="115">
        <v>96</v>
      </c>
      <c r="H144" s="115">
        <v>130</v>
      </c>
      <c r="I144" s="115">
        <v>7</v>
      </c>
      <c r="J144" s="115">
        <v>17</v>
      </c>
      <c r="K144" s="115">
        <v>24</v>
      </c>
      <c r="L144" s="115">
        <v>6</v>
      </c>
      <c r="M144" s="115">
        <v>15</v>
      </c>
      <c r="N144" s="115">
        <v>21</v>
      </c>
      <c r="O144" s="115">
        <v>3</v>
      </c>
      <c r="P144" s="115">
        <v>10</v>
      </c>
      <c r="Q144" s="115">
        <v>13</v>
      </c>
    </row>
    <row r="145" spans="3:17" x14ac:dyDescent="0.25">
      <c r="D145" s="93" t="s">
        <v>1434</v>
      </c>
      <c r="F145" s="115">
        <v>34</v>
      </c>
      <c r="G145" s="115">
        <v>96</v>
      </c>
      <c r="H145" s="115">
        <v>130</v>
      </c>
      <c r="I145" s="115">
        <v>7</v>
      </c>
      <c r="J145" s="115">
        <v>17</v>
      </c>
      <c r="K145" s="115">
        <v>24</v>
      </c>
      <c r="L145" s="115">
        <v>6</v>
      </c>
      <c r="M145" s="115">
        <v>15</v>
      </c>
      <c r="N145" s="115">
        <v>21</v>
      </c>
      <c r="O145" s="115">
        <v>3</v>
      </c>
      <c r="P145" s="115">
        <v>10</v>
      </c>
      <c r="Q145" s="115">
        <v>13</v>
      </c>
    </row>
    <row r="146" spans="3:17" x14ac:dyDescent="0.25">
      <c r="E146" s="93" t="s">
        <v>65</v>
      </c>
      <c r="F146" s="115">
        <v>34</v>
      </c>
      <c r="G146" s="115">
        <v>96</v>
      </c>
      <c r="H146" s="115">
        <v>130</v>
      </c>
      <c r="I146" s="115">
        <v>7</v>
      </c>
      <c r="J146" s="115">
        <v>17</v>
      </c>
      <c r="K146" s="115">
        <v>24</v>
      </c>
      <c r="L146" s="115">
        <v>6</v>
      </c>
      <c r="M146" s="115">
        <v>15</v>
      </c>
      <c r="N146" s="115">
        <v>21</v>
      </c>
      <c r="O146" s="115">
        <v>3</v>
      </c>
      <c r="P146" s="115">
        <v>10</v>
      </c>
      <c r="Q146" s="115">
        <v>13</v>
      </c>
    </row>
    <row r="147" spans="3:17" x14ac:dyDescent="0.25">
      <c r="C147" s="93" t="s">
        <v>1435</v>
      </c>
      <c r="F147" s="115">
        <v>48</v>
      </c>
      <c r="G147" s="115">
        <v>78</v>
      </c>
      <c r="H147" s="115">
        <v>126</v>
      </c>
      <c r="I147" s="115">
        <v>15</v>
      </c>
      <c r="J147" s="115">
        <v>24</v>
      </c>
      <c r="K147" s="115">
        <v>39</v>
      </c>
      <c r="L147" s="115">
        <v>6</v>
      </c>
      <c r="M147" s="115">
        <v>14</v>
      </c>
      <c r="N147" s="115">
        <v>20</v>
      </c>
      <c r="O147" s="115">
        <v>2</v>
      </c>
      <c r="P147" s="115">
        <v>3</v>
      </c>
      <c r="Q147" s="115">
        <v>5</v>
      </c>
    </row>
    <row r="148" spans="3:17" x14ac:dyDescent="0.25">
      <c r="D148" s="93" t="s">
        <v>1435</v>
      </c>
      <c r="F148" s="115">
        <v>48</v>
      </c>
      <c r="G148" s="115">
        <v>78</v>
      </c>
      <c r="H148" s="115">
        <v>126</v>
      </c>
      <c r="I148" s="115">
        <v>15</v>
      </c>
      <c r="J148" s="115">
        <v>24</v>
      </c>
      <c r="K148" s="115">
        <v>39</v>
      </c>
      <c r="L148" s="115">
        <v>6</v>
      </c>
      <c r="M148" s="115">
        <v>14</v>
      </c>
      <c r="N148" s="115">
        <v>20</v>
      </c>
      <c r="O148" s="115">
        <v>2</v>
      </c>
      <c r="P148" s="115">
        <v>3</v>
      </c>
      <c r="Q148" s="115">
        <v>5</v>
      </c>
    </row>
    <row r="149" spans="3:17" x14ac:dyDescent="0.25">
      <c r="E149" s="93" t="s">
        <v>65</v>
      </c>
      <c r="F149" s="115">
        <v>48</v>
      </c>
      <c r="G149" s="115">
        <v>78</v>
      </c>
      <c r="H149" s="115">
        <v>126</v>
      </c>
      <c r="I149" s="115">
        <v>15</v>
      </c>
      <c r="J149" s="115">
        <v>24</v>
      </c>
      <c r="K149" s="115">
        <v>39</v>
      </c>
      <c r="L149" s="115">
        <v>6</v>
      </c>
      <c r="M149" s="115">
        <v>14</v>
      </c>
      <c r="N149" s="115">
        <v>20</v>
      </c>
      <c r="O149" s="115">
        <v>2</v>
      </c>
      <c r="P149" s="115">
        <v>3</v>
      </c>
      <c r="Q149" s="115">
        <v>5</v>
      </c>
    </row>
    <row r="150" spans="3:17" x14ac:dyDescent="0.25">
      <c r="C150" s="93" t="s">
        <v>1436</v>
      </c>
      <c r="F150" s="115">
        <v>0</v>
      </c>
      <c r="G150" s="115">
        <v>0</v>
      </c>
      <c r="H150" s="115">
        <v>0</v>
      </c>
      <c r="I150" s="115">
        <v>0</v>
      </c>
      <c r="J150" s="115">
        <v>0</v>
      </c>
      <c r="K150" s="115">
        <v>0</v>
      </c>
      <c r="L150" s="115">
        <v>0</v>
      </c>
      <c r="M150" s="115">
        <v>0</v>
      </c>
      <c r="N150" s="115">
        <v>0</v>
      </c>
      <c r="O150" s="115">
        <v>0</v>
      </c>
      <c r="P150" s="115">
        <v>0</v>
      </c>
      <c r="Q150" s="115">
        <v>0</v>
      </c>
    </row>
    <row r="151" spans="3:17" x14ac:dyDescent="0.25">
      <c r="D151" s="93" t="s">
        <v>1436</v>
      </c>
      <c r="F151" s="115">
        <v>0</v>
      </c>
      <c r="G151" s="115">
        <v>0</v>
      </c>
      <c r="H151" s="115">
        <v>0</v>
      </c>
      <c r="I151" s="115">
        <v>0</v>
      </c>
      <c r="J151" s="115">
        <v>0</v>
      </c>
      <c r="K151" s="115">
        <v>0</v>
      </c>
      <c r="L151" s="115">
        <v>0</v>
      </c>
      <c r="M151" s="115">
        <v>0</v>
      </c>
      <c r="N151" s="115">
        <v>0</v>
      </c>
      <c r="O151" s="115">
        <v>0</v>
      </c>
      <c r="P151" s="115">
        <v>0</v>
      </c>
      <c r="Q151" s="115">
        <v>0</v>
      </c>
    </row>
    <row r="152" spans="3:17" x14ac:dyDescent="0.25">
      <c r="E152" s="93" t="s">
        <v>65</v>
      </c>
      <c r="F152" s="115">
        <v>0</v>
      </c>
      <c r="G152" s="115">
        <v>0</v>
      </c>
      <c r="H152" s="115">
        <v>0</v>
      </c>
      <c r="I152" s="115">
        <v>0</v>
      </c>
      <c r="J152" s="115">
        <v>0</v>
      </c>
      <c r="K152" s="115">
        <v>0</v>
      </c>
      <c r="L152" s="115">
        <v>0</v>
      </c>
      <c r="M152" s="115">
        <v>0</v>
      </c>
      <c r="N152" s="115">
        <v>0</v>
      </c>
      <c r="O152" s="115">
        <v>0</v>
      </c>
      <c r="P152" s="115">
        <v>0</v>
      </c>
      <c r="Q152" s="115">
        <v>0</v>
      </c>
    </row>
    <row r="153" spans="3:17" x14ac:dyDescent="0.25">
      <c r="C153" s="93" t="s">
        <v>1401</v>
      </c>
      <c r="F153" s="115">
        <v>17</v>
      </c>
      <c r="G153" s="115">
        <v>291</v>
      </c>
      <c r="H153" s="115">
        <v>308</v>
      </c>
      <c r="I153" s="115">
        <v>4</v>
      </c>
      <c r="J153" s="115">
        <v>73</v>
      </c>
      <c r="K153" s="115">
        <v>77</v>
      </c>
      <c r="L153" s="115">
        <v>10</v>
      </c>
      <c r="M153" s="115">
        <v>77</v>
      </c>
      <c r="N153" s="115">
        <v>87</v>
      </c>
      <c r="O153" s="115">
        <v>7</v>
      </c>
      <c r="P153" s="115">
        <v>99</v>
      </c>
      <c r="Q153" s="115">
        <v>106</v>
      </c>
    </row>
    <row r="154" spans="3:17" x14ac:dyDescent="0.25">
      <c r="D154" s="93" t="s">
        <v>1401</v>
      </c>
      <c r="F154" s="115">
        <v>17</v>
      </c>
      <c r="G154" s="115">
        <v>291</v>
      </c>
      <c r="H154" s="115">
        <v>308</v>
      </c>
      <c r="I154" s="115">
        <v>4</v>
      </c>
      <c r="J154" s="115">
        <v>73</v>
      </c>
      <c r="K154" s="115">
        <v>77</v>
      </c>
      <c r="L154" s="115">
        <v>10</v>
      </c>
      <c r="M154" s="115">
        <v>77</v>
      </c>
      <c r="N154" s="115">
        <v>87</v>
      </c>
      <c r="O154" s="115">
        <v>7</v>
      </c>
      <c r="P154" s="115">
        <v>99</v>
      </c>
      <c r="Q154" s="115">
        <v>106</v>
      </c>
    </row>
    <row r="155" spans="3:17" x14ac:dyDescent="0.25">
      <c r="E155" s="93" t="s">
        <v>65</v>
      </c>
      <c r="F155" s="115">
        <v>17</v>
      </c>
      <c r="G155" s="115">
        <v>291</v>
      </c>
      <c r="H155" s="115">
        <v>308</v>
      </c>
      <c r="I155" s="115">
        <v>4</v>
      </c>
      <c r="J155" s="115">
        <v>73</v>
      </c>
      <c r="K155" s="115">
        <v>77</v>
      </c>
      <c r="L155" s="115">
        <v>10</v>
      </c>
      <c r="M155" s="115">
        <v>77</v>
      </c>
      <c r="N155" s="115">
        <v>87</v>
      </c>
      <c r="O155" s="115">
        <v>7</v>
      </c>
      <c r="P155" s="115">
        <v>99</v>
      </c>
      <c r="Q155" s="115">
        <v>106</v>
      </c>
    </row>
    <row r="156" spans="3:17" x14ac:dyDescent="0.25">
      <c r="C156" s="93" t="s">
        <v>1437</v>
      </c>
      <c r="F156" s="115">
        <v>117</v>
      </c>
      <c r="G156" s="115">
        <v>78</v>
      </c>
      <c r="H156" s="115">
        <v>195</v>
      </c>
      <c r="I156" s="115">
        <v>31</v>
      </c>
      <c r="J156" s="115">
        <v>26</v>
      </c>
      <c r="K156" s="115">
        <v>57</v>
      </c>
      <c r="L156" s="115">
        <v>52</v>
      </c>
      <c r="M156" s="115">
        <v>15</v>
      </c>
      <c r="N156" s="115">
        <v>67</v>
      </c>
      <c r="O156" s="115">
        <v>0</v>
      </c>
      <c r="P156" s="115">
        <v>0</v>
      </c>
      <c r="Q156" s="115">
        <v>0</v>
      </c>
    </row>
    <row r="157" spans="3:17" x14ac:dyDescent="0.25">
      <c r="D157" s="93" t="s">
        <v>1437</v>
      </c>
      <c r="F157" s="115">
        <v>117</v>
      </c>
      <c r="G157" s="115">
        <v>78</v>
      </c>
      <c r="H157" s="115">
        <v>195</v>
      </c>
      <c r="I157" s="115">
        <v>31</v>
      </c>
      <c r="J157" s="115">
        <v>26</v>
      </c>
      <c r="K157" s="115">
        <v>57</v>
      </c>
      <c r="L157" s="115">
        <v>52</v>
      </c>
      <c r="M157" s="115">
        <v>15</v>
      </c>
      <c r="N157" s="115">
        <v>67</v>
      </c>
      <c r="O157" s="115">
        <v>0</v>
      </c>
      <c r="P157" s="115">
        <v>0</v>
      </c>
      <c r="Q157" s="115">
        <v>0</v>
      </c>
    </row>
    <row r="158" spans="3:17" x14ac:dyDescent="0.25">
      <c r="E158" s="93" t="s">
        <v>65</v>
      </c>
      <c r="F158" s="115">
        <v>105</v>
      </c>
      <c r="G158" s="115">
        <v>75</v>
      </c>
      <c r="H158" s="115">
        <v>180</v>
      </c>
      <c r="I158" s="115">
        <v>31</v>
      </c>
      <c r="J158" s="115">
        <v>26</v>
      </c>
      <c r="K158" s="115">
        <v>57</v>
      </c>
      <c r="L158" s="115">
        <v>52</v>
      </c>
      <c r="M158" s="115">
        <v>15</v>
      </c>
      <c r="N158" s="115">
        <v>67</v>
      </c>
      <c r="O158" s="115">
        <v>0</v>
      </c>
      <c r="P158" s="115">
        <v>0</v>
      </c>
      <c r="Q158" s="115">
        <v>0</v>
      </c>
    </row>
    <row r="159" spans="3:17" x14ac:dyDescent="0.25">
      <c r="E159" s="93" t="s">
        <v>292</v>
      </c>
      <c r="F159" s="115">
        <v>12</v>
      </c>
      <c r="G159" s="115">
        <v>3</v>
      </c>
      <c r="H159" s="115">
        <v>15</v>
      </c>
      <c r="I159" s="115">
        <v>0</v>
      </c>
      <c r="J159" s="115">
        <v>0</v>
      </c>
      <c r="K159" s="115">
        <v>0</v>
      </c>
      <c r="L159" s="115">
        <v>0</v>
      </c>
      <c r="M159" s="115">
        <v>0</v>
      </c>
      <c r="N159" s="115">
        <v>0</v>
      </c>
      <c r="O159" s="115">
        <v>0</v>
      </c>
      <c r="P159" s="115">
        <v>0</v>
      </c>
      <c r="Q159" s="115">
        <v>0</v>
      </c>
    </row>
    <row r="160" spans="3:17" x14ac:dyDescent="0.25">
      <c r="C160" s="93" t="s">
        <v>1413</v>
      </c>
      <c r="F160" s="115">
        <v>32</v>
      </c>
      <c r="G160" s="115">
        <v>74</v>
      </c>
      <c r="H160" s="115">
        <v>106</v>
      </c>
      <c r="I160" s="115">
        <v>0</v>
      </c>
      <c r="J160" s="115">
        <v>0</v>
      </c>
      <c r="K160" s="115">
        <v>0</v>
      </c>
      <c r="L160" s="115">
        <v>37</v>
      </c>
      <c r="M160" s="115">
        <v>94</v>
      </c>
      <c r="N160" s="115">
        <v>131</v>
      </c>
      <c r="O160" s="115">
        <v>33</v>
      </c>
      <c r="P160" s="115">
        <v>92</v>
      </c>
      <c r="Q160" s="115">
        <v>125</v>
      </c>
    </row>
    <row r="161" spans="3:17" x14ac:dyDescent="0.25">
      <c r="D161" s="93" t="s">
        <v>1413</v>
      </c>
      <c r="F161" s="115">
        <v>32</v>
      </c>
      <c r="G161" s="115">
        <v>74</v>
      </c>
      <c r="H161" s="115">
        <v>106</v>
      </c>
      <c r="I161" s="115">
        <v>0</v>
      </c>
      <c r="J161" s="115">
        <v>0</v>
      </c>
      <c r="K161" s="115">
        <v>0</v>
      </c>
      <c r="L161" s="115">
        <v>37</v>
      </c>
      <c r="M161" s="115">
        <v>94</v>
      </c>
      <c r="N161" s="115">
        <v>131</v>
      </c>
      <c r="O161" s="115">
        <v>33</v>
      </c>
      <c r="P161" s="115">
        <v>92</v>
      </c>
      <c r="Q161" s="115">
        <v>125</v>
      </c>
    </row>
    <row r="162" spans="3:17" x14ac:dyDescent="0.25">
      <c r="E162" s="93" t="s">
        <v>65</v>
      </c>
      <c r="F162" s="115">
        <v>32</v>
      </c>
      <c r="G162" s="115">
        <v>74</v>
      </c>
      <c r="H162" s="115">
        <v>106</v>
      </c>
      <c r="I162" s="115">
        <v>0</v>
      </c>
      <c r="J162" s="115">
        <v>0</v>
      </c>
      <c r="K162" s="115">
        <v>0</v>
      </c>
      <c r="L162" s="115">
        <v>18</v>
      </c>
      <c r="M162" s="115">
        <v>57</v>
      </c>
      <c r="N162" s="115">
        <v>75</v>
      </c>
      <c r="O162" s="115">
        <v>16</v>
      </c>
      <c r="P162" s="115">
        <v>57</v>
      </c>
      <c r="Q162" s="115">
        <v>73</v>
      </c>
    </row>
    <row r="163" spans="3:17" x14ac:dyDescent="0.25">
      <c r="E163" s="93" t="s">
        <v>292</v>
      </c>
      <c r="F163" s="115">
        <v>0</v>
      </c>
      <c r="G163" s="115">
        <v>0</v>
      </c>
      <c r="H163" s="115">
        <v>0</v>
      </c>
      <c r="I163" s="115">
        <v>0</v>
      </c>
      <c r="J163" s="115">
        <v>0</v>
      </c>
      <c r="K163" s="115">
        <v>0</v>
      </c>
      <c r="L163" s="115">
        <v>19</v>
      </c>
      <c r="M163" s="115">
        <v>37</v>
      </c>
      <c r="N163" s="115">
        <v>56</v>
      </c>
      <c r="O163" s="115">
        <v>17</v>
      </c>
      <c r="P163" s="115">
        <v>35</v>
      </c>
      <c r="Q163" s="115">
        <v>52</v>
      </c>
    </row>
    <row r="164" spans="3:17" x14ac:dyDescent="0.25">
      <c r="C164" s="93" t="s">
        <v>1438</v>
      </c>
      <c r="F164" s="115">
        <v>26</v>
      </c>
      <c r="G164" s="115">
        <v>33</v>
      </c>
      <c r="H164" s="115">
        <v>59</v>
      </c>
      <c r="I164" s="115">
        <v>7</v>
      </c>
      <c r="J164" s="115">
        <v>10</v>
      </c>
      <c r="K164" s="115">
        <v>17</v>
      </c>
      <c r="L164" s="115">
        <v>1</v>
      </c>
      <c r="M164" s="115">
        <v>0</v>
      </c>
      <c r="N164" s="115">
        <v>1</v>
      </c>
      <c r="O164" s="115">
        <v>6</v>
      </c>
      <c r="P164" s="115">
        <v>10</v>
      </c>
      <c r="Q164" s="115">
        <v>16</v>
      </c>
    </row>
    <row r="165" spans="3:17" x14ac:dyDescent="0.25">
      <c r="D165" s="93" t="s">
        <v>1438</v>
      </c>
      <c r="F165" s="115">
        <v>26</v>
      </c>
      <c r="G165" s="115">
        <v>33</v>
      </c>
      <c r="H165" s="115">
        <v>59</v>
      </c>
      <c r="I165" s="115">
        <v>7</v>
      </c>
      <c r="J165" s="115">
        <v>10</v>
      </c>
      <c r="K165" s="115">
        <v>17</v>
      </c>
      <c r="L165" s="115">
        <v>1</v>
      </c>
      <c r="M165" s="115">
        <v>0</v>
      </c>
      <c r="N165" s="115">
        <v>1</v>
      </c>
      <c r="O165" s="115">
        <v>6</v>
      </c>
      <c r="P165" s="115">
        <v>10</v>
      </c>
      <c r="Q165" s="115">
        <v>16</v>
      </c>
    </row>
    <row r="166" spans="3:17" x14ac:dyDescent="0.25">
      <c r="E166" s="93" t="s">
        <v>65</v>
      </c>
      <c r="F166" s="115">
        <v>26</v>
      </c>
      <c r="G166" s="115">
        <v>33</v>
      </c>
      <c r="H166" s="115">
        <v>59</v>
      </c>
      <c r="I166" s="115">
        <v>7</v>
      </c>
      <c r="J166" s="115">
        <v>10</v>
      </c>
      <c r="K166" s="115">
        <v>17</v>
      </c>
      <c r="L166" s="115">
        <v>1</v>
      </c>
      <c r="M166" s="115">
        <v>0</v>
      </c>
      <c r="N166" s="115">
        <v>1</v>
      </c>
      <c r="O166" s="115">
        <v>6</v>
      </c>
      <c r="P166" s="115">
        <v>10</v>
      </c>
      <c r="Q166" s="115">
        <v>16</v>
      </c>
    </row>
    <row r="167" spans="3:17" x14ac:dyDescent="0.25">
      <c r="C167" s="93" t="s">
        <v>1439</v>
      </c>
      <c r="F167" s="115">
        <v>78</v>
      </c>
      <c r="G167" s="115">
        <v>222</v>
      </c>
      <c r="H167" s="115">
        <v>300</v>
      </c>
      <c r="I167" s="115">
        <v>18</v>
      </c>
      <c r="J167" s="115">
        <v>52</v>
      </c>
      <c r="K167" s="115">
        <v>70</v>
      </c>
      <c r="L167" s="115">
        <v>9</v>
      </c>
      <c r="M167" s="115">
        <v>21</v>
      </c>
      <c r="N167" s="115">
        <v>30</v>
      </c>
      <c r="O167" s="115">
        <v>9</v>
      </c>
      <c r="P167" s="115">
        <v>21</v>
      </c>
      <c r="Q167" s="115">
        <v>30</v>
      </c>
    </row>
    <row r="168" spans="3:17" x14ac:dyDescent="0.25">
      <c r="D168" s="93" t="s">
        <v>1439</v>
      </c>
      <c r="F168" s="115">
        <v>78</v>
      </c>
      <c r="G168" s="115">
        <v>222</v>
      </c>
      <c r="H168" s="115">
        <v>300</v>
      </c>
      <c r="I168" s="115">
        <v>18</v>
      </c>
      <c r="J168" s="115">
        <v>52</v>
      </c>
      <c r="K168" s="115">
        <v>70</v>
      </c>
      <c r="L168" s="115">
        <v>9</v>
      </c>
      <c r="M168" s="115">
        <v>21</v>
      </c>
      <c r="N168" s="115">
        <v>30</v>
      </c>
      <c r="O168" s="115">
        <v>9</v>
      </c>
      <c r="P168" s="115">
        <v>21</v>
      </c>
      <c r="Q168" s="115">
        <v>30</v>
      </c>
    </row>
    <row r="169" spans="3:17" x14ac:dyDescent="0.25">
      <c r="E169" s="93" t="s">
        <v>65</v>
      </c>
      <c r="F169" s="115">
        <v>78</v>
      </c>
      <c r="G169" s="115">
        <v>222</v>
      </c>
      <c r="H169" s="115">
        <v>300</v>
      </c>
      <c r="I169" s="115">
        <v>18</v>
      </c>
      <c r="J169" s="115">
        <v>52</v>
      </c>
      <c r="K169" s="115">
        <v>70</v>
      </c>
      <c r="L169" s="115">
        <v>9</v>
      </c>
      <c r="M169" s="115">
        <v>21</v>
      </c>
      <c r="N169" s="115">
        <v>30</v>
      </c>
      <c r="O169" s="115">
        <v>9</v>
      </c>
      <c r="P169" s="115">
        <v>21</v>
      </c>
      <c r="Q169" s="115">
        <v>30</v>
      </c>
    </row>
    <row r="170" spans="3:17" x14ac:dyDescent="0.25">
      <c r="C170" s="93" t="s">
        <v>1440</v>
      </c>
      <c r="F170" s="115">
        <v>37</v>
      </c>
      <c r="G170" s="115">
        <v>68</v>
      </c>
      <c r="H170" s="115">
        <v>105</v>
      </c>
      <c r="I170" s="115">
        <v>3</v>
      </c>
      <c r="J170" s="115">
        <v>10</v>
      </c>
      <c r="K170" s="115">
        <v>13</v>
      </c>
      <c r="L170" s="115">
        <v>8</v>
      </c>
      <c r="M170" s="115">
        <v>12</v>
      </c>
      <c r="N170" s="115">
        <v>20</v>
      </c>
      <c r="O170" s="115">
        <v>0</v>
      </c>
      <c r="P170" s="115">
        <v>0</v>
      </c>
      <c r="Q170" s="115">
        <v>0</v>
      </c>
    </row>
    <row r="171" spans="3:17" x14ac:dyDescent="0.25">
      <c r="D171" s="93" t="s">
        <v>1440</v>
      </c>
      <c r="F171" s="115">
        <v>37</v>
      </c>
      <c r="G171" s="115">
        <v>68</v>
      </c>
      <c r="H171" s="115">
        <v>105</v>
      </c>
      <c r="I171" s="115">
        <v>3</v>
      </c>
      <c r="J171" s="115">
        <v>10</v>
      </c>
      <c r="K171" s="115">
        <v>13</v>
      </c>
      <c r="L171" s="115">
        <v>8</v>
      </c>
      <c r="M171" s="115">
        <v>12</v>
      </c>
      <c r="N171" s="115">
        <v>20</v>
      </c>
      <c r="O171" s="115">
        <v>0</v>
      </c>
      <c r="P171" s="115">
        <v>0</v>
      </c>
      <c r="Q171" s="115">
        <v>0</v>
      </c>
    </row>
    <row r="172" spans="3:17" x14ac:dyDescent="0.25">
      <c r="E172" s="93" t="s">
        <v>65</v>
      </c>
      <c r="F172" s="115">
        <v>37</v>
      </c>
      <c r="G172" s="115">
        <v>68</v>
      </c>
      <c r="H172" s="115">
        <v>105</v>
      </c>
      <c r="I172" s="115">
        <v>3</v>
      </c>
      <c r="J172" s="115">
        <v>10</v>
      </c>
      <c r="K172" s="115">
        <v>13</v>
      </c>
      <c r="L172" s="115">
        <v>8</v>
      </c>
      <c r="M172" s="115">
        <v>12</v>
      </c>
      <c r="N172" s="115">
        <v>20</v>
      </c>
      <c r="O172" s="115">
        <v>0</v>
      </c>
      <c r="P172" s="115">
        <v>0</v>
      </c>
      <c r="Q172" s="115">
        <v>0</v>
      </c>
    </row>
    <row r="173" spans="3:17" x14ac:dyDescent="0.25">
      <c r="C173" s="93" t="s">
        <v>1441</v>
      </c>
      <c r="F173" s="115">
        <v>24</v>
      </c>
      <c r="G173" s="115">
        <v>46</v>
      </c>
      <c r="H173" s="115">
        <v>70</v>
      </c>
      <c r="I173" s="115">
        <v>0</v>
      </c>
      <c r="J173" s="115">
        <v>5</v>
      </c>
      <c r="K173" s="115">
        <v>5</v>
      </c>
      <c r="L173" s="115">
        <v>0</v>
      </c>
      <c r="M173" s="115">
        <v>4</v>
      </c>
      <c r="N173" s="115">
        <v>4</v>
      </c>
      <c r="O173" s="115">
        <v>0</v>
      </c>
      <c r="P173" s="115">
        <v>0</v>
      </c>
      <c r="Q173" s="115">
        <v>0</v>
      </c>
    </row>
    <row r="174" spans="3:17" x14ac:dyDescent="0.25">
      <c r="D174" s="93" t="s">
        <v>1441</v>
      </c>
      <c r="F174" s="115">
        <v>24</v>
      </c>
      <c r="G174" s="115">
        <v>46</v>
      </c>
      <c r="H174" s="115">
        <v>70</v>
      </c>
      <c r="I174" s="115">
        <v>0</v>
      </c>
      <c r="J174" s="115">
        <v>5</v>
      </c>
      <c r="K174" s="115">
        <v>5</v>
      </c>
      <c r="L174" s="115">
        <v>0</v>
      </c>
      <c r="M174" s="115">
        <v>4</v>
      </c>
      <c r="N174" s="115">
        <v>4</v>
      </c>
      <c r="O174" s="115">
        <v>0</v>
      </c>
      <c r="P174" s="115">
        <v>0</v>
      </c>
      <c r="Q174" s="115">
        <v>0</v>
      </c>
    </row>
    <row r="175" spans="3:17" x14ac:dyDescent="0.25">
      <c r="E175" s="93" t="s">
        <v>65</v>
      </c>
      <c r="F175" s="115">
        <v>24</v>
      </c>
      <c r="G175" s="115">
        <v>46</v>
      </c>
      <c r="H175" s="115">
        <v>70</v>
      </c>
      <c r="I175" s="115">
        <v>0</v>
      </c>
      <c r="J175" s="115">
        <v>5</v>
      </c>
      <c r="K175" s="115">
        <v>5</v>
      </c>
      <c r="L175" s="115">
        <v>0</v>
      </c>
      <c r="M175" s="115">
        <v>4</v>
      </c>
      <c r="N175" s="115">
        <v>4</v>
      </c>
      <c r="O175" s="115">
        <v>0</v>
      </c>
      <c r="P175" s="115">
        <v>0</v>
      </c>
      <c r="Q175" s="115">
        <v>0</v>
      </c>
    </row>
    <row r="176" spans="3:17" x14ac:dyDescent="0.25">
      <c r="C176" s="93" t="s">
        <v>1442</v>
      </c>
      <c r="F176" s="115">
        <v>95</v>
      </c>
      <c r="G176" s="115">
        <v>818</v>
      </c>
      <c r="H176" s="115">
        <v>913</v>
      </c>
      <c r="I176" s="115">
        <v>38</v>
      </c>
      <c r="J176" s="115">
        <v>226</v>
      </c>
      <c r="K176" s="115">
        <v>264</v>
      </c>
      <c r="L176" s="115">
        <v>21</v>
      </c>
      <c r="M176" s="115">
        <v>214</v>
      </c>
      <c r="N176" s="115">
        <v>235</v>
      </c>
      <c r="O176" s="115">
        <v>21</v>
      </c>
      <c r="P176" s="115">
        <v>211</v>
      </c>
      <c r="Q176" s="115">
        <v>232</v>
      </c>
    </row>
    <row r="177" spans="3:17" x14ac:dyDescent="0.25">
      <c r="D177" s="93" t="s">
        <v>1443</v>
      </c>
      <c r="F177" s="115">
        <v>95</v>
      </c>
      <c r="G177" s="115">
        <v>818</v>
      </c>
      <c r="H177" s="115">
        <v>913</v>
      </c>
      <c r="I177" s="115">
        <v>38</v>
      </c>
      <c r="J177" s="115">
        <v>226</v>
      </c>
      <c r="K177" s="115">
        <v>264</v>
      </c>
      <c r="L177" s="115">
        <v>21</v>
      </c>
      <c r="M177" s="115">
        <v>214</v>
      </c>
      <c r="N177" s="115">
        <v>235</v>
      </c>
      <c r="O177" s="115">
        <v>21</v>
      </c>
      <c r="P177" s="115">
        <v>211</v>
      </c>
      <c r="Q177" s="115">
        <v>232</v>
      </c>
    </row>
    <row r="178" spans="3:17" x14ac:dyDescent="0.25">
      <c r="E178" s="93" t="s">
        <v>65</v>
      </c>
      <c r="F178" s="115">
        <v>95</v>
      </c>
      <c r="G178" s="115">
        <v>818</v>
      </c>
      <c r="H178" s="115">
        <v>913</v>
      </c>
      <c r="I178" s="115">
        <v>38</v>
      </c>
      <c r="J178" s="115">
        <v>226</v>
      </c>
      <c r="K178" s="115">
        <v>264</v>
      </c>
      <c r="L178" s="115">
        <v>21</v>
      </c>
      <c r="M178" s="115">
        <v>214</v>
      </c>
      <c r="N178" s="115">
        <v>235</v>
      </c>
      <c r="O178" s="115">
        <v>21</v>
      </c>
      <c r="P178" s="115">
        <v>211</v>
      </c>
      <c r="Q178" s="115">
        <v>232</v>
      </c>
    </row>
    <row r="179" spans="3:17" x14ac:dyDescent="0.25">
      <c r="C179" s="93" t="s">
        <v>1444</v>
      </c>
      <c r="F179" s="115">
        <v>3</v>
      </c>
      <c r="G179" s="115">
        <v>17</v>
      </c>
      <c r="H179" s="115">
        <v>20</v>
      </c>
      <c r="I179" s="115">
        <v>0</v>
      </c>
      <c r="J179" s="115">
        <v>0</v>
      </c>
      <c r="K179" s="115">
        <v>0</v>
      </c>
      <c r="L179" s="115">
        <v>0</v>
      </c>
      <c r="M179" s="115">
        <v>0</v>
      </c>
      <c r="N179" s="115">
        <v>0</v>
      </c>
      <c r="O179" s="115">
        <v>0</v>
      </c>
      <c r="P179" s="115">
        <v>0</v>
      </c>
      <c r="Q179" s="115">
        <v>0</v>
      </c>
    </row>
    <row r="180" spans="3:17" x14ac:dyDescent="0.25">
      <c r="D180" s="93" t="s">
        <v>1444</v>
      </c>
      <c r="F180" s="115">
        <v>3</v>
      </c>
      <c r="G180" s="115">
        <v>17</v>
      </c>
      <c r="H180" s="115">
        <v>20</v>
      </c>
      <c r="I180" s="115">
        <v>0</v>
      </c>
      <c r="J180" s="115">
        <v>0</v>
      </c>
      <c r="K180" s="115">
        <v>0</v>
      </c>
      <c r="L180" s="115">
        <v>0</v>
      </c>
      <c r="M180" s="115">
        <v>0</v>
      </c>
      <c r="N180" s="115">
        <v>0</v>
      </c>
      <c r="O180" s="115">
        <v>0</v>
      </c>
      <c r="P180" s="115">
        <v>0</v>
      </c>
      <c r="Q180" s="115">
        <v>0</v>
      </c>
    </row>
    <row r="181" spans="3:17" x14ac:dyDescent="0.25">
      <c r="E181" s="93" t="s">
        <v>65</v>
      </c>
      <c r="F181" s="115">
        <v>3</v>
      </c>
      <c r="G181" s="115">
        <v>17</v>
      </c>
      <c r="H181" s="115">
        <v>20</v>
      </c>
      <c r="I181" s="115">
        <v>0</v>
      </c>
      <c r="J181" s="115">
        <v>0</v>
      </c>
      <c r="K181" s="115">
        <v>0</v>
      </c>
      <c r="L181" s="115">
        <v>0</v>
      </c>
      <c r="M181" s="115">
        <v>0</v>
      </c>
      <c r="N181" s="115">
        <v>0</v>
      </c>
      <c r="O181" s="115">
        <v>0</v>
      </c>
      <c r="P181" s="115">
        <v>0</v>
      </c>
      <c r="Q181" s="115">
        <v>0</v>
      </c>
    </row>
    <row r="182" spans="3:17" x14ac:dyDescent="0.25">
      <c r="C182" s="93" t="s">
        <v>1445</v>
      </c>
      <c r="F182" s="115">
        <v>0</v>
      </c>
      <c r="G182" s="115">
        <v>0</v>
      </c>
      <c r="H182" s="115">
        <v>0</v>
      </c>
      <c r="I182" s="115">
        <v>0</v>
      </c>
      <c r="J182" s="115">
        <v>0</v>
      </c>
      <c r="K182" s="115">
        <v>0</v>
      </c>
      <c r="L182" s="115">
        <v>0</v>
      </c>
      <c r="M182" s="115">
        <v>0</v>
      </c>
      <c r="N182" s="115">
        <v>0</v>
      </c>
      <c r="O182" s="115">
        <v>0</v>
      </c>
      <c r="P182" s="115">
        <v>0</v>
      </c>
      <c r="Q182" s="115">
        <v>0</v>
      </c>
    </row>
    <row r="183" spans="3:17" x14ac:dyDescent="0.25">
      <c r="D183" s="93" t="s">
        <v>1445</v>
      </c>
      <c r="F183" s="115">
        <v>0</v>
      </c>
      <c r="G183" s="115">
        <v>0</v>
      </c>
      <c r="H183" s="115">
        <v>0</v>
      </c>
      <c r="I183" s="115">
        <v>0</v>
      </c>
      <c r="J183" s="115">
        <v>0</v>
      </c>
      <c r="K183" s="115">
        <v>0</v>
      </c>
      <c r="L183" s="115">
        <v>0</v>
      </c>
      <c r="M183" s="115">
        <v>0</v>
      </c>
      <c r="N183" s="115">
        <v>0</v>
      </c>
      <c r="O183" s="115">
        <v>0</v>
      </c>
      <c r="P183" s="115">
        <v>0</v>
      </c>
      <c r="Q183" s="115">
        <v>0</v>
      </c>
    </row>
    <row r="184" spans="3:17" x14ac:dyDescent="0.25">
      <c r="E184" s="93" t="s">
        <v>65</v>
      </c>
      <c r="F184" s="115">
        <v>0</v>
      </c>
      <c r="G184" s="115">
        <v>0</v>
      </c>
      <c r="H184" s="115">
        <v>0</v>
      </c>
      <c r="I184" s="115">
        <v>0</v>
      </c>
      <c r="J184" s="115">
        <v>0</v>
      </c>
      <c r="K184" s="115">
        <v>0</v>
      </c>
      <c r="L184" s="115">
        <v>0</v>
      </c>
      <c r="M184" s="115">
        <v>0</v>
      </c>
      <c r="N184" s="115">
        <v>0</v>
      </c>
      <c r="O184" s="115">
        <v>0</v>
      </c>
      <c r="P184" s="115">
        <v>0</v>
      </c>
      <c r="Q184" s="115">
        <v>0</v>
      </c>
    </row>
    <row r="185" spans="3:17" x14ac:dyDescent="0.25">
      <c r="C185" s="93" t="s">
        <v>1446</v>
      </c>
      <c r="F185" s="115">
        <v>4</v>
      </c>
      <c r="G185" s="115">
        <v>27</v>
      </c>
      <c r="H185" s="115">
        <v>31</v>
      </c>
      <c r="I185" s="115">
        <v>1</v>
      </c>
      <c r="J185" s="115">
        <v>10</v>
      </c>
      <c r="K185" s="115">
        <v>11</v>
      </c>
      <c r="L185" s="115">
        <v>0</v>
      </c>
      <c r="M185" s="115">
        <v>10</v>
      </c>
      <c r="N185" s="115">
        <v>10</v>
      </c>
      <c r="O185" s="115">
        <v>0</v>
      </c>
      <c r="P185" s="115">
        <v>0</v>
      </c>
      <c r="Q185" s="115">
        <v>0</v>
      </c>
    </row>
    <row r="186" spans="3:17" x14ac:dyDescent="0.25">
      <c r="D186" s="93" t="s">
        <v>1446</v>
      </c>
      <c r="F186" s="115">
        <v>4</v>
      </c>
      <c r="G186" s="115">
        <v>27</v>
      </c>
      <c r="H186" s="115">
        <v>31</v>
      </c>
      <c r="I186" s="115">
        <v>1</v>
      </c>
      <c r="J186" s="115">
        <v>10</v>
      </c>
      <c r="K186" s="115">
        <v>11</v>
      </c>
      <c r="L186" s="115">
        <v>0</v>
      </c>
      <c r="M186" s="115">
        <v>10</v>
      </c>
      <c r="N186" s="115">
        <v>10</v>
      </c>
      <c r="O186" s="115">
        <v>0</v>
      </c>
      <c r="P186" s="115">
        <v>0</v>
      </c>
      <c r="Q186" s="115">
        <v>0</v>
      </c>
    </row>
    <row r="187" spans="3:17" x14ac:dyDescent="0.25">
      <c r="E187" s="93" t="s">
        <v>65</v>
      </c>
      <c r="F187" s="115">
        <v>4</v>
      </c>
      <c r="G187" s="115">
        <v>27</v>
      </c>
      <c r="H187" s="115">
        <v>31</v>
      </c>
      <c r="I187" s="115">
        <v>1</v>
      </c>
      <c r="J187" s="115">
        <v>10</v>
      </c>
      <c r="K187" s="115">
        <v>11</v>
      </c>
      <c r="L187" s="115">
        <v>0</v>
      </c>
      <c r="M187" s="115">
        <v>10</v>
      </c>
      <c r="N187" s="115">
        <v>10</v>
      </c>
      <c r="O187" s="115">
        <v>0</v>
      </c>
      <c r="P187" s="115">
        <v>0</v>
      </c>
      <c r="Q187" s="115">
        <v>0</v>
      </c>
    </row>
    <row r="188" spans="3:17" x14ac:dyDescent="0.25">
      <c r="C188" s="93" t="s">
        <v>1447</v>
      </c>
      <c r="F188" s="115">
        <v>102</v>
      </c>
      <c r="G188" s="115">
        <v>181</v>
      </c>
      <c r="H188" s="115">
        <v>283</v>
      </c>
      <c r="I188" s="115">
        <v>33</v>
      </c>
      <c r="J188" s="115">
        <v>40</v>
      </c>
      <c r="K188" s="115">
        <v>73</v>
      </c>
      <c r="L188" s="115">
        <v>5</v>
      </c>
      <c r="M188" s="115">
        <v>5</v>
      </c>
      <c r="N188" s="115">
        <v>10</v>
      </c>
      <c r="O188" s="115">
        <v>10</v>
      </c>
      <c r="P188" s="115">
        <v>10</v>
      </c>
      <c r="Q188" s="115">
        <v>20</v>
      </c>
    </row>
    <row r="189" spans="3:17" x14ac:dyDescent="0.25">
      <c r="D189" s="93" t="s">
        <v>1447</v>
      </c>
      <c r="F189" s="115">
        <v>102</v>
      </c>
      <c r="G189" s="115">
        <v>181</v>
      </c>
      <c r="H189" s="115">
        <v>283</v>
      </c>
      <c r="I189" s="115">
        <v>33</v>
      </c>
      <c r="J189" s="115">
        <v>40</v>
      </c>
      <c r="K189" s="115">
        <v>73</v>
      </c>
      <c r="L189" s="115">
        <v>5</v>
      </c>
      <c r="M189" s="115">
        <v>5</v>
      </c>
      <c r="N189" s="115">
        <v>10</v>
      </c>
      <c r="O189" s="115">
        <v>10</v>
      </c>
      <c r="P189" s="115">
        <v>10</v>
      </c>
      <c r="Q189" s="115">
        <v>20</v>
      </c>
    </row>
    <row r="190" spans="3:17" x14ac:dyDescent="0.25">
      <c r="E190" s="93" t="s">
        <v>65</v>
      </c>
      <c r="F190" s="115">
        <v>102</v>
      </c>
      <c r="G190" s="115">
        <v>181</v>
      </c>
      <c r="H190" s="115">
        <v>283</v>
      </c>
      <c r="I190" s="115">
        <v>33</v>
      </c>
      <c r="J190" s="115">
        <v>40</v>
      </c>
      <c r="K190" s="115">
        <v>73</v>
      </c>
      <c r="L190" s="115">
        <v>5</v>
      </c>
      <c r="M190" s="115">
        <v>5</v>
      </c>
      <c r="N190" s="115">
        <v>10</v>
      </c>
      <c r="O190" s="115">
        <v>10</v>
      </c>
      <c r="P190" s="115">
        <v>10</v>
      </c>
      <c r="Q190" s="115">
        <v>20</v>
      </c>
    </row>
    <row r="191" spans="3:17" x14ac:dyDescent="0.25">
      <c r="C191" s="93" t="s">
        <v>1448</v>
      </c>
      <c r="F191" s="115">
        <v>29</v>
      </c>
      <c r="G191" s="115">
        <v>32</v>
      </c>
      <c r="H191" s="115">
        <v>61</v>
      </c>
      <c r="I191" s="115">
        <v>0</v>
      </c>
      <c r="J191" s="115">
        <v>0</v>
      </c>
      <c r="K191" s="115">
        <v>0</v>
      </c>
      <c r="L191" s="115">
        <v>6</v>
      </c>
      <c r="M191" s="115">
        <v>12</v>
      </c>
      <c r="N191" s="115">
        <v>18</v>
      </c>
      <c r="O191" s="115">
        <v>6</v>
      </c>
      <c r="P191" s="115">
        <v>13</v>
      </c>
      <c r="Q191" s="115">
        <v>19</v>
      </c>
    </row>
    <row r="192" spans="3:17" x14ac:dyDescent="0.25">
      <c r="D192" s="93" t="s">
        <v>1448</v>
      </c>
      <c r="F192" s="115">
        <v>29</v>
      </c>
      <c r="G192" s="115">
        <v>32</v>
      </c>
      <c r="H192" s="115">
        <v>61</v>
      </c>
      <c r="I192" s="115">
        <v>0</v>
      </c>
      <c r="J192" s="115">
        <v>0</v>
      </c>
      <c r="K192" s="115">
        <v>0</v>
      </c>
      <c r="L192" s="115">
        <v>6</v>
      </c>
      <c r="M192" s="115">
        <v>12</v>
      </c>
      <c r="N192" s="115">
        <v>18</v>
      </c>
      <c r="O192" s="115">
        <v>6</v>
      </c>
      <c r="P192" s="115">
        <v>13</v>
      </c>
      <c r="Q192" s="115">
        <v>19</v>
      </c>
    </row>
    <row r="193" spans="3:17" x14ac:dyDescent="0.25">
      <c r="E193" s="93" t="s">
        <v>292</v>
      </c>
      <c r="F193" s="115">
        <v>29</v>
      </c>
      <c r="G193" s="115">
        <v>32</v>
      </c>
      <c r="H193" s="115">
        <v>61</v>
      </c>
      <c r="I193" s="115">
        <v>0</v>
      </c>
      <c r="J193" s="115">
        <v>0</v>
      </c>
      <c r="K193" s="115">
        <v>0</v>
      </c>
      <c r="L193" s="115">
        <v>6</v>
      </c>
      <c r="M193" s="115">
        <v>12</v>
      </c>
      <c r="N193" s="115">
        <v>18</v>
      </c>
      <c r="O193" s="115">
        <v>6</v>
      </c>
      <c r="P193" s="115">
        <v>13</v>
      </c>
      <c r="Q193" s="115">
        <v>19</v>
      </c>
    </row>
    <row r="194" spans="3:17" x14ac:dyDescent="0.25">
      <c r="C194" s="93" t="s">
        <v>1449</v>
      </c>
      <c r="F194" s="115">
        <v>12</v>
      </c>
      <c r="G194" s="115">
        <v>51</v>
      </c>
      <c r="H194" s="115">
        <v>63</v>
      </c>
      <c r="I194" s="115">
        <v>6</v>
      </c>
      <c r="J194" s="115">
        <v>16</v>
      </c>
      <c r="K194" s="115">
        <v>22</v>
      </c>
      <c r="L194" s="115">
        <v>8</v>
      </c>
      <c r="M194" s="115">
        <v>15</v>
      </c>
      <c r="N194" s="115">
        <v>23</v>
      </c>
      <c r="O194" s="115">
        <v>3</v>
      </c>
      <c r="P194" s="115">
        <v>18</v>
      </c>
      <c r="Q194" s="115">
        <v>21</v>
      </c>
    </row>
    <row r="195" spans="3:17" x14ac:dyDescent="0.25">
      <c r="D195" s="93" t="s">
        <v>1449</v>
      </c>
      <c r="F195" s="115">
        <v>12</v>
      </c>
      <c r="G195" s="115">
        <v>51</v>
      </c>
      <c r="H195" s="115">
        <v>63</v>
      </c>
      <c r="I195" s="115">
        <v>6</v>
      </c>
      <c r="J195" s="115">
        <v>16</v>
      </c>
      <c r="K195" s="115">
        <v>22</v>
      </c>
      <c r="L195" s="115">
        <v>8</v>
      </c>
      <c r="M195" s="115">
        <v>15</v>
      </c>
      <c r="N195" s="115">
        <v>23</v>
      </c>
      <c r="O195" s="115">
        <v>3</v>
      </c>
      <c r="P195" s="115">
        <v>18</v>
      </c>
      <c r="Q195" s="115">
        <v>21</v>
      </c>
    </row>
    <row r="196" spans="3:17" x14ac:dyDescent="0.25">
      <c r="E196" s="93" t="s">
        <v>65</v>
      </c>
      <c r="F196" s="115">
        <v>12</v>
      </c>
      <c r="G196" s="115">
        <v>51</v>
      </c>
      <c r="H196" s="115">
        <v>63</v>
      </c>
      <c r="I196" s="115">
        <v>6</v>
      </c>
      <c r="J196" s="115">
        <v>16</v>
      </c>
      <c r="K196" s="115">
        <v>22</v>
      </c>
      <c r="L196" s="115">
        <v>8</v>
      </c>
      <c r="M196" s="115">
        <v>15</v>
      </c>
      <c r="N196" s="115">
        <v>23</v>
      </c>
      <c r="O196" s="115">
        <v>3</v>
      </c>
      <c r="P196" s="115">
        <v>18</v>
      </c>
      <c r="Q196" s="115">
        <v>21</v>
      </c>
    </row>
    <row r="197" spans="3:17" x14ac:dyDescent="0.25">
      <c r="C197" s="93" t="s">
        <v>1450</v>
      </c>
      <c r="F197" s="115">
        <v>24</v>
      </c>
      <c r="G197" s="115">
        <v>0</v>
      </c>
      <c r="H197" s="115">
        <v>24</v>
      </c>
      <c r="I197" s="115">
        <v>6</v>
      </c>
      <c r="J197" s="115">
        <v>0</v>
      </c>
      <c r="K197" s="115">
        <v>6</v>
      </c>
      <c r="L197" s="115">
        <v>4</v>
      </c>
      <c r="M197" s="115">
        <v>0</v>
      </c>
      <c r="N197" s="115">
        <v>4</v>
      </c>
      <c r="O197" s="115">
        <v>0</v>
      </c>
      <c r="P197" s="115">
        <v>0</v>
      </c>
      <c r="Q197" s="115">
        <v>0</v>
      </c>
    </row>
    <row r="198" spans="3:17" x14ac:dyDescent="0.25">
      <c r="D198" s="93" t="s">
        <v>1450</v>
      </c>
      <c r="F198" s="115">
        <v>24</v>
      </c>
      <c r="G198" s="115">
        <v>0</v>
      </c>
      <c r="H198" s="115">
        <v>24</v>
      </c>
      <c r="I198" s="115">
        <v>6</v>
      </c>
      <c r="J198" s="115">
        <v>0</v>
      </c>
      <c r="K198" s="115">
        <v>6</v>
      </c>
      <c r="L198" s="115">
        <v>4</v>
      </c>
      <c r="M198" s="115">
        <v>0</v>
      </c>
      <c r="N198" s="115">
        <v>4</v>
      </c>
      <c r="O198" s="115">
        <v>0</v>
      </c>
      <c r="P198" s="115">
        <v>0</v>
      </c>
      <c r="Q198" s="115">
        <v>0</v>
      </c>
    </row>
    <row r="199" spans="3:17" x14ac:dyDescent="0.25">
      <c r="E199" s="93" t="s">
        <v>65</v>
      </c>
      <c r="F199" s="115">
        <v>24</v>
      </c>
      <c r="G199" s="115">
        <v>0</v>
      </c>
      <c r="H199" s="115">
        <v>24</v>
      </c>
      <c r="I199" s="115">
        <v>6</v>
      </c>
      <c r="J199" s="115">
        <v>0</v>
      </c>
      <c r="K199" s="115">
        <v>6</v>
      </c>
      <c r="L199" s="115">
        <v>4</v>
      </c>
      <c r="M199" s="115">
        <v>0</v>
      </c>
      <c r="N199" s="115">
        <v>4</v>
      </c>
      <c r="O199" s="115">
        <v>0</v>
      </c>
      <c r="P199" s="115">
        <v>0</v>
      </c>
      <c r="Q199" s="115">
        <v>0</v>
      </c>
    </row>
    <row r="200" spans="3:17" x14ac:dyDescent="0.25">
      <c r="C200" s="93" t="s">
        <v>1451</v>
      </c>
      <c r="F200" s="115">
        <v>23</v>
      </c>
      <c r="G200" s="115">
        <v>10</v>
      </c>
      <c r="H200" s="115">
        <v>33</v>
      </c>
      <c r="I200" s="115">
        <v>7</v>
      </c>
      <c r="J200" s="115">
        <v>2</v>
      </c>
      <c r="K200" s="115">
        <v>9</v>
      </c>
      <c r="L200" s="115">
        <v>1</v>
      </c>
      <c r="M200" s="115">
        <v>4</v>
      </c>
      <c r="N200" s="115">
        <v>5</v>
      </c>
      <c r="O200" s="115">
        <v>3</v>
      </c>
      <c r="P200" s="115">
        <v>5</v>
      </c>
      <c r="Q200" s="115">
        <v>8</v>
      </c>
    </row>
    <row r="201" spans="3:17" x14ac:dyDescent="0.25">
      <c r="D201" s="93" t="s">
        <v>1451</v>
      </c>
      <c r="F201" s="115">
        <v>23</v>
      </c>
      <c r="G201" s="115">
        <v>10</v>
      </c>
      <c r="H201" s="115">
        <v>33</v>
      </c>
      <c r="I201" s="115">
        <v>7</v>
      </c>
      <c r="J201" s="115">
        <v>2</v>
      </c>
      <c r="K201" s="115">
        <v>9</v>
      </c>
      <c r="L201" s="115">
        <v>1</v>
      </c>
      <c r="M201" s="115">
        <v>4</v>
      </c>
      <c r="N201" s="115">
        <v>5</v>
      </c>
      <c r="O201" s="115">
        <v>3</v>
      </c>
      <c r="P201" s="115">
        <v>5</v>
      </c>
      <c r="Q201" s="115">
        <v>8</v>
      </c>
    </row>
    <row r="202" spans="3:17" x14ac:dyDescent="0.25">
      <c r="E202" s="93" t="s">
        <v>65</v>
      </c>
      <c r="F202" s="115">
        <v>23</v>
      </c>
      <c r="G202" s="115">
        <v>10</v>
      </c>
      <c r="H202" s="115">
        <v>33</v>
      </c>
      <c r="I202" s="115">
        <v>7</v>
      </c>
      <c r="J202" s="115">
        <v>2</v>
      </c>
      <c r="K202" s="115">
        <v>9</v>
      </c>
      <c r="L202" s="115">
        <v>1</v>
      </c>
      <c r="M202" s="115">
        <v>4</v>
      </c>
      <c r="N202" s="115">
        <v>5</v>
      </c>
      <c r="O202" s="115">
        <v>3</v>
      </c>
      <c r="P202" s="115">
        <v>5</v>
      </c>
      <c r="Q202" s="115">
        <v>8</v>
      </c>
    </row>
    <row r="203" spans="3:17" x14ac:dyDescent="0.25">
      <c r="C203" s="93" t="s">
        <v>1452</v>
      </c>
      <c r="F203" s="115">
        <v>0</v>
      </c>
      <c r="G203" s="115">
        <v>0</v>
      </c>
      <c r="H203" s="115">
        <v>0</v>
      </c>
      <c r="I203" s="115">
        <v>0</v>
      </c>
      <c r="J203" s="115">
        <v>0</v>
      </c>
      <c r="K203" s="115">
        <v>0</v>
      </c>
      <c r="L203" s="115">
        <v>0</v>
      </c>
      <c r="M203" s="115">
        <v>0</v>
      </c>
      <c r="N203" s="115">
        <v>0</v>
      </c>
      <c r="O203" s="115">
        <v>0</v>
      </c>
      <c r="P203" s="115">
        <v>0</v>
      </c>
      <c r="Q203" s="115">
        <v>0</v>
      </c>
    </row>
    <row r="204" spans="3:17" x14ac:dyDescent="0.25">
      <c r="D204" s="93" t="s">
        <v>1452</v>
      </c>
      <c r="F204" s="115">
        <v>0</v>
      </c>
      <c r="G204" s="115">
        <v>0</v>
      </c>
      <c r="H204" s="115">
        <v>0</v>
      </c>
      <c r="I204" s="115">
        <v>0</v>
      </c>
      <c r="J204" s="115">
        <v>0</v>
      </c>
      <c r="K204" s="115">
        <v>0</v>
      </c>
      <c r="L204" s="115">
        <v>0</v>
      </c>
      <c r="M204" s="115">
        <v>0</v>
      </c>
      <c r="N204" s="115">
        <v>0</v>
      </c>
      <c r="O204" s="115">
        <v>0</v>
      </c>
      <c r="P204" s="115">
        <v>0</v>
      </c>
      <c r="Q204" s="115">
        <v>0</v>
      </c>
    </row>
    <row r="205" spans="3:17" x14ac:dyDescent="0.25">
      <c r="E205" s="93" t="s">
        <v>292</v>
      </c>
      <c r="F205" s="115">
        <v>0</v>
      </c>
      <c r="G205" s="115">
        <v>0</v>
      </c>
      <c r="H205" s="115">
        <v>0</v>
      </c>
      <c r="I205" s="115">
        <v>0</v>
      </c>
      <c r="J205" s="115">
        <v>0</v>
      </c>
      <c r="K205" s="115">
        <v>0</v>
      </c>
      <c r="L205" s="115">
        <v>0</v>
      </c>
      <c r="M205" s="115">
        <v>0</v>
      </c>
      <c r="N205" s="115">
        <v>0</v>
      </c>
      <c r="O205" s="115">
        <v>0</v>
      </c>
      <c r="P205" s="115">
        <v>0</v>
      </c>
      <c r="Q205" s="115">
        <v>0</v>
      </c>
    </row>
    <row r="206" spans="3:17" x14ac:dyDescent="0.25">
      <c r="C206" s="93" t="s">
        <v>1453</v>
      </c>
      <c r="F206" s="115">
        <v>1</v>
      </c>
      <c r="G206" s="115">
        <v>89</v>
      </c>
      <c r="H206" s="115">
        <v>90</v>
      </c>
      <c r="I206" s="115">
        <v>1</v>
      </c>
      <c r="J206" s="115">
        <v>26</v>
      </c>
      <c r="K206" s="115">
        <v>27</v>
      </c>
      <c r="L206" s="115">
        <v>2</v>
      </c>
      <c r="M206" s="115">
        <v>42</v>
      </c>
      <c r="N206" s="115">
        <v>44</v>
      </c>
      <c r="O206" s="115">
        <v>1</v>
      </c>
      <c r="P206" s="115">
        <v>13</v>
      </c>
      <c r="Q206" s="115">
        <v>14</v>
      </c>
    </row>
    <row r="207" spans="3:17" x14ac:dyDescent="0.25">
      <c r="D207" s="93" t="s">
        <v>1453</v>
      </c>
      <c r="F207" s="115">
        <v>1</v>
      </c>
      <c r="G207" s="115">
        <v>89</v>
      </c>
      <c r="H207" s="115">
        <v>90</v>
      </c>
      <c r="I207" s="115">
        <v>1</v>
      </c>
      <c r="J207" s="115">
        <v>26</v>
      </c>
      <c r="K207" s="115">
        <v>27</v>
      </c>
      <c r="L207" s="115">
        <v>2</v>
      </c>
      <c r="M207" s="115">
        <v>42</v>
      </c>
      <c r="N207" s="115">
        <v>44</v>
      </c>
      <c r="O207" s="115">
        <v>1</v>
      </c>
      <c r="P207" s="115">
        <v>13</v>
      </c>
      <c r="Q207" s="115">
        <v>14</v>
      </c>
    </row>
    <row r="208" spans="3:17" x14ac:dyDescent="0.25">
      <c r="E208" s="93" t="s">
        <v>65</v>
      </c>
      <c r="F208" s="115">
        <v>1</v>
      </c>
      <c r="G208" s="115">
        <v>89</v>
      </c>
      <c r="H208" s="115">
        <v>90</v>
      </c>
      <c r="I208" s="115">
        <v>1</v>
      </c>
      <c r="J208" s="115">
        <v>26</v>
      </c>
      <c r="K208" s="115">
        <v>27</v>
      </c>
      <c r="L208" s="115">
        <v>2</v>
      </c>
      <c r="M208" s="115">
        <v>42</v>
      </c>
      <c r="N208" s="115">
        <v>44</v>
      </c>
      <c r="O208" s="115">
        <v>1</v>
      </c>
      <c r="P208" s="115">
        <v>13</v>
      </c>
      <c r="Q208" s="115">
        <v>14</v>
      </c>
    </row>
    <row r="209" spans="3:17" x14ac:dyDescent="0.25">
      <c r="C209" s="93" t="s">
        <v>1454</v>
      </c>
      <c r="F209" s="115">
        <v>125</v>
      </c>
      <c r="G209" s="115">
        <v>289</v>
      </c>
      <c r="H209" s="115">
        <v>414</v>
      </c>
      <c r="I209" s="115">
        <v>33</v>
      </c>
      <c r="J209" s="115">
        <v>54</v>
      </c>
      <c r="K209" s="115">
        <v>87</v>
      </c>
      <c r="L209" s="115">
        <v>14</v>
      </c>
      <c r="M209" s="115">
        <v>43</v>
      </c>
      <c r="N209" s="115">
        <v>57</v>
      </c>
      <c r="O209" s="115">
        <v>13</v>
      </c>
      <c r="P209" s="115">
        <v>21</v>
      </c>
      <c r="Q209" s="115">
        <v>34</v>
      </c>
    </row>
    <row r="210" spans="3:17" x14ac:dyDescent="0.25">
      <c r="D210" s="93" t="s">
        <v>1454</v>
      </c>
      <c r="F210" s="115">
        <v>125</v>
      </c>
      <c r="G210" s="115">
        <v>289</v>
      </c>
      <c r="H210" s="115">
        <v>414</v>
      </c>
      <c r="I210" s="115">
        <v>33</v>
      </c>
      <c r="J210" s="115">
        <v>54</v>
      </c>
      <c r="K210" s="115">
        <v>87</v>
      </c>
      <c r="L210" s="115">
        <v>14</v>
      </c>
      <c r="M210" s="115">
        <v>43</v>
      </c>
      <c r="N210" s="115">
        <v>57</v>
      </c>
      <c r="O210" s="115">
        <v>13</v>
      </c>
      <c r="P210" s="115">
        <v>21</v>
      </c>
      <c r="Q210" s="115">
        <v>34</v>
      </c>
    </row>
    <row r="211" spans="3:17" x14ac:dyDescent="0.25">
      <c r="E211" s="93" t="s">
        <v>65</v>
      </c>
      <c r="F211" s="115">
        <v>125</v>
      </c>
      <c r="G211" s="115">
        <v>289</v>
      </c>
      <c r="H211" s="115">
        <v>414</v>
      </c>
      <c r="I211" s="115">
        <v>33</v>
      </c>
      <c r="J211" s="115">
        <v>54</v>
      </c>
      <c r="K211" s="115">
        <v>87</v>
      </c>
      <c r="L211" s="115">
        <v>14</v>
      </c>
      <c r="M211" s="115">
        <v>43</v>
      </c>
      <c r="N211" s="115">
        <v>57</v>
      </c>
      <c r="O211" s="115">
        <v>13</v>
      </c>
      <c r="P211" s="115">
        <v>21</v>
      </c>
      <c r="Q211" s="115">
        <v>34</v>
      </c>
    </row>
    <row r="212" spans="3:17" x14ac:dyDescent="0.25">
      <c r="C212" s="93" t="s">
        <v>1455</v>
      </c>
      <c r="F212" s="115">
        <v>10</v>
      </c>
      <c r="G212" s="115">
        <v>11</v>
      </c>
      <c r="H212" s="115">
        <v>21</v>
      </c>
      <c r="I212" s="115">
        <v>10</v>
      </c>
      <c r="J212" s="115">
        <v>11</v>
      </c>
      <c r="K212" s="115">
        <v>21</v>
      </c>
      <c r="L212" s="115">
        <v>4</v>
      </c>
      <c r="M212" s="115">
        <v>15</v>
      </c>
      <c r="N212" s="115">
        <v>19</v>
      </c>
      <c r="O212" s="115">
        <v>0</v>
      </c>
      <c r="P212" s="115">
        <v>0</v>
      </c>
      <c r="Q212" s="115">
        <v>0</v>
      </c>
    </row>
    <row r="213" spans="3:17" x14ac:dyDescent="0.25">
      <c r="D213" s="93" t="s">
        <v>1455</v>
      </c>
      <c r="F213" s="115">
        <v>10</v>
      </c>
      <c r="G213" s="115">
        <v>11</v>
      </c>
      <c r="H213" s="115">
        <v>21</v>
      </c>
      <c r="I213" s="115">
        <v>10</v>
      </c>
      <c r="J213" s="115">
        <v>11</v>
      </c>
      <c r="K213" s="115">
        <v>21</v>
      </c>
      <c r="L213" s="115">
        <v>4</v>
      </c>
      <c r="M213" s="115">
        <v>15</v>
      </c>
      <c r="N213" s="115">
        <v>19</v>
      </c>
      <c r="O213" s="115">
        <v>0</v>
      </c>
      <c r="P213" s="115">
        <v>0</v>
      </c>
      <c r="Q213" s="115">
        <v>0</v>
      </c>
    </row>
    <row r="214" spans="3:17" x14ac:dyDescent="0.25">
      <c r="E214" s="93" t="s">
        <v>65</v>
      </c>
      <c r="F214" s="115">
        <v>10</v>
      </c>
      <c r="G214" s="115">
        <v>11</v>
      </c>
      <c r="H214" s="115">
        <v>21</v>
      </c>
      <c r="I214" s="115">
        <v>10</v>
      </c>
      <c r="J214" s="115">
        <v>11</v>
      </c>
      <c r="K214" s="115">
        <v>21</v>
      </c>
      <c r="L214" s="115">
        <v>4</v>
      </c>
      <c r="M214" s="115">
        <v>15</v>
      </c>
      <c r="N214" s="115">
        <v>19</v>
      </c>
      <c r="O214" s="115">
        <v>0</v>
      </c>
      <c r="P214" s="115">
        <v>0</v>
      </c>
      <c r="Q214" s="115">
        <v>0</v>
      </c>
    </row>
    <row r="215" spans="3:17" x14ac:dyDescent="0.25">
      <c r="C215" s="93" t="s">
        <v>1456</v>
      </c>
      <c r="F215" s="115">
        <v>2</v>
      </c>
      <c r="G215" s="115">
        <v>9</v>
      </c>
      <c r="H215" s="115">
        <v>11</v>
      </c>
      <c r="I215" s="115">
        <v>0</v>
      </c>
      <c r="J215" s="115">
        <v>0</v>
      </c>
      <c r="K215" s="115">
        <v>0</v>
      </c>
      <c r="L215" s="115">
        <v>0</v>
      </c>
      <c r="M215" s="115">
        <v>0</v>
      </c>
      <c r="N215" s="115">
        <v>0</v>
      </c>
      <c r="O215" s="115">
        <v>0</v>
      </c>
      <c r="P215" s="115">
        <v>0</v>
      </c>
      <c r="Q215" s="115">
        <v>0</v>
      </c>
    </row>
    <row r="216" spans="3:17" x14ac:dyDescent="0.25">
      <c r="D216" s="93" t="s">
        <v>1456</v>
      </c>
      <c r="F216" s="115">
        <v>2</v>
      </c>
      <c r="G216" s="115">
        <v>9</v>
      </c>
      <c r="H216" s="115">
        <v>11</v>
      </c>
      <c r="I216" s="115">
        <v>0</v>
      </c>
      <c r="J216" s="115">
        <v>0</v>
      </c>
      <c r="K216" s="115">
        <v>0</v>
      </c>
      <c r="L216" s="115">
        <v>0</v>
      </c>
      <c r="M216" s="115">
        <v>0</v>
      </c>
      <c r="N216" s="115">
        <v>0</v>
      </c>
      <c r="O216" s="115">
        <v>0</v>
      </c>
      <c r="P216" s="115">
        <v>0</v>
      </c>
      <c r="Q216" s="115">
        <v>0</v>
      </c>
    </row>
    <row r="217" spans="3:17" x14ac:dyDescent="0.25">
      <c r="E217" s="93" t="s">
        <v>65</v>
      </c>
      <c r="F217" s="115">
        <v>2</v>
      </c>
      <c r="G217" s="115">
        <v>9</v>
      </c>
      <c r="H217" s="115">
        <v>11</v>
      </c>
      <c r="I217" s="115">
        <v>0</v>
      </c>
      <c r="J217" s="115">
        <v>0</v>
      </c>
      <c r="K217" s="115">
        <v>0</v>
      </c>
      <c r="L217" s="115">
        <v>0</v>
      </c>
      <c r="M217" s="115">
        <v>0</v>
      </c>
      <c r="N217" s="115">
        <v>0</v>
      </c>
      <c r="O217" s="115">
        <v>0</v>
      </c>
      <c r="P217" s="115">
        <v>0</v>
      </c>
      <c r="Q217" s="115">
        <v>0</v>
      </c>
    </row>
    <row r="218" spans="3:17" x14ac:dyDescent="0.25">
      <c r="C218" s="93" t="s">
        <v>1457</v>
      </c>
      <c r="F218" s="115">
        <v>2932</v>
      </c>
      <c r="G218" s="115">
        <v>1889</v>
      </c>
      <c r="H218" s="115">
        <v>4821</v>
      </c>
      <c r="I218" s="115">
        <v>496</v>
      </c>
      <c r="J218" s="115">
        <v>282</v>
      </c>
      <c r="K218" s="115">
        <v>778</v>
      </c>
      <c r="L218" s="115">
        <v>326</v>
      </c>
      <c r="M218" s="115">
        <v>246</v>
      </c>
      <c r="N218" s="115">
        <v>572</v>
      </c>
      <c r="O218" s="115">
        <v>78</v>
      </c>
      <c r="P218" s="115">
        <v>64</v>
      </c>
      <c r="Q218" s="115">
        <v>142</v>
      </c>
    </row>
    <row r="219" spans="3:17" x14ac:dyDescent="0.25">
      <c r="D219" s="93" t="s">
        <v>1457</v>
      </c>
      <c r="F219" s="115">
        <v>2932</v>
      </c>
      <c r="G219" s="115">
        <v>1889</v>
      </c>
      <c r="H219" s="115">
        <v>4821</v>
      </c>
      <c r="I219" s="115">
        <v>496</v>
      </c>
      <c r="J219" s="115">
        <v>282</v>
      </c>
      <c r="K219" s="115">
        <v>778</v>
      </c>
      <c r="L219" s="115">
        <v>326</v>
      </c>
      <c r="M219" s="115">
        <v>246</v>
      </c>
      <c r="N219" s="115">
        <v>572</v>
      </c>
      <c r="O219" s="115">
        <v>78</v>
      </c>
      <c r="P219" s="115">
        <v>64</v>
      </c>
      <c r="Q219" s="115">
        <v>142</v>
      </c>
    </row>
    <row r="220" spans="3:17" x14ac:dyDescent="0.25">
      <c r="E220" s="93" t="s">
        <v>65</v>
      </c>
      <c r="F220" s="115">
        <v>2839</v>
      </c>
      <c r="G220" s="115">
        <v>1833</v>
      </c>
      <c r="H220" s="115">
        <v>4672</v>
      </c>
      <c r="I220" s="115">
        <v>477</v>
      </c>
      <c r="J220" s="115">
        <v>271</v>
      </c>
      <c r="K220" s="115">
        <v>748</v>
      </c>
      <c r="L220" s="115">
        <v>317</v>
      </c>
      <c r="M220" s="115">
        <v>238</v>
      </c>
      <c r="N220" s="115">
        <v>555</v>
      </c>
      <c r="O220" s="115">
        <v>78</v>
      </c>
      <c r="P220" s="115">
        <v>64</v>
      </c>
      <c r="Q220" s="115">
        <v>142</v>
      </c>
    </row>
    <row r="221" spans="3:17" x14ac:dyDescent="0.25">
      <c r="E221" s="93" t="s">
        <v>66</v>
      </c>
      <c r="F221" s="115">
        <v>93</v>
      </c>
      <c r="G221" s="115">
        <v>56</v>
      </c>
      <c r="H221" s="115">
        <v>149</v>
      </c>
      <c r="I221" s="115">
        <v>19</v>
      </c>
      <c r="J221" s="115">
        <v>11</v>
      </c>
      <c r="K221" s="115">
        <v>30</v>
      </c>
      <c r="L221" s="115">
        <v>9</v>
      </c>
      <c r="M221" s="115">
        <v>8</v>
      </c>
      <c r="N221" s="115">
        <v>17</v>
      </c>
      <c r="O221" s="115">
        <v>0</v>
      </c>
      <c r="P221" s="115">
        <v>0</v>
      </c>
      <c r="Q221" s="115">
        <v>0</v>
      </c>
    </row>
    <row r="222" spans="3:17" x14ac:dyDescent="0.25">
      <c r="C222" s="93" t="s">
        <v>1458</v>
      </c>
      <c r="F222" s="115">
        <v>1913</v>
      </c>
      <c r="G222" s="115">
        <v>1637</v>
      </c>
      <c r="H222" s="115">
        <v>3550</v>
      </c>
      <c r="I222" s="115">
        <v>263</v>
      </c>
      <c r="J222" s="115">
        <v>205</v>
      </c>
      <c r="K222" s="115">
        <v>468</v>
      </c>
      <c r="L222" s="115">
        <v>178</v>
      </c>
      <c r="M222" s="115">
        <v>217</v>
      </c>
      <c r="N222" s="115">
        <v>395</v>
      </c>
      <c r="O222" s="115">
        <v>11</v>
      </c>
      <c r="P222" s="115">
        <v>6</v>
      </c>
      <c r="Q222" s="115">
        <v>17</v>
      </c>
    </row>
    <row r="223" spans="3:17" x14ac:dyDescent="0.25">
      <c r="D223" s="93" t="s">
        <v>1458</v>
      </c>
      <c r="F223" s="115">
        <v>1913</v>
      </c>
      <c r="G223" s="115">
        <v>1637</v>
      </c>
      <c r="H223" s="115">
        <v>3550</v>
      </c>
      <c r="I223" s="115">
        <v>263</v>
      </c>
      <c r="J223" s="115">
        <v>205</v>
      </c>
      <c r="K223" s="115">
        <v>468</v>
      </c>
      <c r="L223" s="115">
        <v>178</v>
      </c>
      <c r="M223" s="115">
        <v>217</v>
      </c>
      <c r="N223" s="115">
        <v>395</v>
      </c>
      <c r="O223" s="115">
        <v>11</v>
      </c>
      <c r="P223" s="115">
        <v>6</v>
      </c>
      <c r="Q223" s="115">
        <v>17</v>
      </c>
    </row>
    <row r="224" spans="3:17" x14ac:dyDescent="0.25">
      <c r="E224" s="93" t="s">
        <v>65</v>
      </c>
      <c r="F224" s="115">
        <v>1913</v>
      </c>
      <c r="G224" s="115">
        <v>1637</v>
      </c>
      <c r="H224" s="115">
        <v>3550</v>
      </c>
      <c r="I224" s="115">
        <v>263</v>
      </c>
      <c r="J224" s="115">
        <v>205</v>
      </c>
      <c r="K224" s="115">
        <v>468</v>
      </c>
      <c r="L224" s="115">
        <v>178</v>
      </c>
      <c r="M224" s="115">
        <v>217</v>
      </c>
      <c r="N224" s="115">
        <v>395</v>
      </c>
      <c r="O224" s="115">
        <v>11</v>
      </c>
      <c r="P224" s="115">
        <v>6</v>
      </c>
      <c r="Q224" s="115">
        <v>17</v>
      </c>
    </row>
    <row r="225" spans="3:17" x14ac:dyDescent="0.25">
      <c r="C225" s="93" t="s">
        <v>1459</v>
      </c>
      <c r="F225" s="115">
        <v>7</v>
      </c>
      <c r="G225" s="115">
        <v>39</v>
      </c>
      <c r="H225" s="115">
        <v>46</v>
      </c>
      <c r="I225" s="115">
        <v>3</v>
      </c>
      <c r="J225" s="115">
        <v>23</v>
      </c>
      <c r="K225" s="115">
        <v>26</v>
      </c>
      <c r="L225" s="115">
        <v>13</v>
      </c>
      <c r="M225" s="115">
        <v>59</v>
      </c>
      <c r="N225" s="115">
        <v>72</v>
      </c>
      <c r="O225" s="115">
        <v>0</v>
      </c>
      <c r="P225" s="115">
        <v>0</v>
      </c>
      <c r="Q225" s="115">
        <v>0</v>
      </c>
    </row>
    <row r="226" spans="3:17" x14ac:dyDescent="0.25">
      <c r="D226" s="93" t="s">
        <v>1459</v>
      </c>
      <c r="F226" s="115">
        <v>7</v>
      </c>
      <c r="G226" s="115">
        <v>39</v>
      </c>
      <c r="H226" s="115">
        <v>46</v>
      </c>
      <c r="I226" s="115">
        <v>3</v>
      </c>
      <c r="J226" s="115">
        <v>23</v>
      </c>
      <c r="K226" s="115">
        <v>26</v>
      </c>
      <c r="L226" s="115">
        <v>13</v>
      </c>
      <c r="M226" s="115">
        <v>59</v>
      </c>
      <c r="N226" s="115">
        <v>72</v>
      </c>
      <c r="O226" s="115">
        <v>0</v>
      </c>
      <c r="P226" s="115">
        <v>0</v>
      </c>
      <c r="Q226" s="115">
        <v>0</v>
      </c>
    </row>
    <row r="227" spans="3:17" x14ac:dyDescent="0.25">
      <c r="E227" s="93" t="s">
        <v>292</v>
      </c>
      <c r="F227" s="115">
        <v>7</v>
      </c>
      <c r="G227" s="115">
        <v>39</v>
      </c>
      <c r="H227" s="115">
        <v>46</v>
      </c>
      <c r="I227" s="115">
        <v>3</v>
      </c>
      <c r="J227" s="115">
        <v>23</v>
      </c>
      <c r="K227" s="115">
        <v>26</v>
      </c>
      <c r="L227" s="115">
        <v>13</v>
      </c>
      <c r="M227" s="115">
        <v>59</v>
      </c>
      <c r="N227" s="115">
        <v>72</v>
      </c>
      <c r="O227" s="115">
        <v>0</v>
      </c>
      <c r="P227" s="115">
        <v>0</v>
      </c>
      <c r="Q227" s="115">
        <v>0</v>
      </c>
    </row>
    <row r="228" spans="3:17" x14ac:dyDescent="0.25">
      <c r="C228" s="93" t="s">
        <v>1460</v>
      </c>
      <c r="F228" s="115">
        <v>56</v>
      </c>
      <c r="G228" s="115">
        <v>76</v>
      </c>
      <c r="H228" s="115">
        <v>132</v>
      </c>
      <c r="I228" s="115">
        <v>19</v>
      </c>
      <c r="J228" s="115">
        <v>34</v>
      </c>
      <c r="K228" s="115">
        <v>53</v>
      </c>
      <c r="L228" s="115">
        <v>0</v>
      </c>
      <c r="M228" s="115">
        <v>0</v>
      </c>
      <c r="N228" s="115">
        <v>0</v>
      </c>
      <c r="O228" s="115">
        <v>0</v>
      </c>
      <c r="P228" s="115">
        <v>0</v>
      </c>
      <c r="Q228" s="115">
        <v>0</v>
      </c>
    </row>
    <row r="229" spans="3:17" x14ac:dyDescent="0.25">
      <c r="D229" s="93" t="s">
        <v>1460</v>
      </c>
      <c r="F229" s="115">
        <v>56</v>
      </c>
      <c r="G229" s="115">
        <v>76</v>
      </c>
      <c r="H229" s="115">
        <v>132</v>
      </c>
      <c r="I229" s="115">
        <v>19</v>
      </c>
      <c r="J229" s="115">
        <v>34</v>
      </c>
      <c r="K229" s="115">
        <v>53</v>
      </c>
      <c r="L229" s="115">
        <v>0</v>
      </c>
      <c r="M229" s="115">
        <v>0</v>
      </c>
      <c r="N229" s="115">
        <v>0</v>
      </c>
      <c r="O229" s="115">
        <v>0</v>
      </c>
      <c r="P229" s="115">
        <v>0</v>
      </c>
      <c r="Q229" s="115">
        <v>0</v>
      </c>
    </row>
    <row r="230" spans="3:17" x14ac:dyDescent="0.25">
      <c r="E230" s="93" t="s">
        <v>65</v>
      </c>
      <c r="F230" s="115">
        <v>28</v>
      </c>
      <c r="G230" s="115">
        <v>35</v>
      </c>
      <c r="H230" s="115">
        <v>63</v>
      </c>
      <c r="I230" s="115">
        <v>7</v>
      </c>
      <c r="J230" s="115">
        <v>18</v>
      </c>
      <c r="K230" s="115">
        <v>25</v>
      </c>
      <c r="L230" s="115">
        <v>0</v>
      </c>
      <c r="M230" s="115">
        <v>0</v>
      </c>
      <c r="N230" s="115">
        <v>0</v>
      </c>
      <c r="O230" s="115">
        <v>0</v>
      </c>
      <c r="P230" s="115">
        <v>0</v>
      </c>
      <c r="Q230" s="115">
        <v>0</v>
      </c>
    </row>
    <row r="231" spans="3:17" x14ac:dyDescent="0.25">
      <c r="E231" s="93" t="s">
        <v>292</v>
      </c>
      <c r="F231" s="115">
        <v>28</v>
      </c>
      <c r="G231" s="115">
        <v>41</v>
      </c>
      <c r="H231" s="115">
        <v>69</v>
      </c>
      <c r="I231" s="115">
        <v>12</v>
      </c>
      <c r="J231" s="115">
        <v>16</v>
      </c>
      <c r="K231" s="115">
        <v>28</v>
      </c>
      <c r="L231" s="115">
        <v>0</v>
      </c>
      <c r="M231" s="115">
        <v>0</v>
      </c>
      <c r="N231" s="115">
        <v>0</v>
      </c>
      <c r="O231" s="115">
        <v>0</v>
      </c>
      <c r="P231" s="115">
        <v>0</v>
      </c>
      <c r="Q231" s="115">
        <v>0</v>
      </c>
    </row>
    <row r="232" spans="3:17" x14ac:dyDescent="0.25">
      <c r="C232" s="93" t="s">
        <v>1461</v>
      </c>
      <c r="F232" s="115">
        <v>13</v>
      </c>
      <c r="G232" s="115">
        <v>14</v>
      </c>
      <c r="H232" s="115">
        <v>27</v>
      </c>
      <c r="I232" s="115">
        <v>1</v>
      </c>
      <c r="J232" s="115">
        <v>1</v>
      </c>
      <c r="K232" s="115">
        <v>2</v>
      </c>
      <c r="L232" s="115">
        <v>2</v>
      </c>
      <c r="M232" s="115">
        <v>0</v>
      </c>
      <c r="N232" s="115">
        <v>2</v>
      </c>
      <c r="O232" s="115">
        <v>2</v>
      </c>
      <c r="P232" s="115">
        <v>0</v>
      </c>
      <c r="Q232" s="115">
        <v>2</v>
      </c>
    </row>
    <row r="233" spans="3:17" x14ac:dyDescent="0.25">
      <c r="D233" s="93" t="s">
        <v>1461</v>
      </c>
      <c r="F233" s="115">
        <v>13</v>
      </c>
      <c r="G233" s="115">
        <v>14</v>
      </c>
      <c r="H233" s="115">
        <v>27</v>
      </c>
      <c r="I233" s="115">
        <v>1</v>
      </c>
      <c r="J233" s="115">
        <v>1</v>
      </c>
      <c r="K233" s="115">
        <v>2</v>
      </c>
      <c r="L233" s="115">
        <v>2</v>
      </c>
      <c r="M233" s="115">
        <v>0</v>
      </c>
      <c r="N233" s="115">
        <v>2</v>
      </c>
      <c r="O233" s="115">
        <v>2</v>
      </c>
      <c r="P233" s="115">
        <v>0</v>
      </c>
      <c r="Q233" s="115">
        <v>2</v>
      </c>
    </row>
    <row r="234" spans="3:17" x14ac:dyDescent="0.25">
      <c r="E234" s="93" t="s">
        <v>65</v>
      </c>
      <c r="F234" s="115">
        <v>13</v>
      </c>
      <c r="G234" s="115">
        <v>14</v>
      </c>
      <c r="H234" s="115">
        <v>27</v>
      </c>
      <c r="I234" s="115">
        <v>1</v>
      </c>
      <c r="J234" s="115">
        <v>1</v>
      </c>
      <c r="K234" s="115">
        <v>2</v>
      </c>
      <c r="L234" s="115">
        <v>2</v>
      </c>
      <c r="M234" s="115">
        <v>0</v>
      </c>
      <c r="N234" s="115">
        <v>2</v>
      </c>
      <c r="O234" s="115">
        <v>2</v>
      </c>
      <c r="P234" s="115">
        <v>0</v>
      </c>
      <c r="Q234" s="115">
        <v>2</v>
      </c>
    </row>
    <row r="235" spans="3:17" x14ac:dyDescent="0.25">
      <c r="C235" s="93" t="s">
        <v>1462</v>
      </c>
      <c r="F235" s="115">
        <v>753</v>
      </c>
      <c r="G235" s="115">
        <v>580</v>
      </c>
      <c r="H235" s="115">
        <v>1333</v>
      </c>
      <c r="I235" s="115">
        <v>170</v>
      </c>
      <c r="J235" s="115">
        <v>142</v>
      </c>
      <c r="K235" s="115">
        <v>312</v>
      </c>
      <c r="L235" s="115">
        <v>120</v>
      </c>
      <c r="M235" s="115">
        <v>107</v>
      </c>
      <c r="N235" s="115">
        <v>227</v>
      </c>
      <c r="O235" s="115">
        <v>120</v>
      </c>
      <c r="P235" s="115">
        <v>107</v>
      </c>
      <c r="Q235" s="115">
        <v>227</v>
      </c>
    </row>
    <row r="236" spans="3:17" x14ac:dyDescent="0.25">
      <c r="D236" s="93" t="s">
        <v>1462</v>
      </c>
      <c r="F236" s="115">
        <v>753</v>
      </c>
      <c r="G236" s="115">
        <v>580</v>
      </c>
      <c r="H236" s="115">
        <v>1333</v>
      </c>
      <c r="I236" s="115">
        <v>170</v>
      </c>
      <c r="J236" s="115">
        <v>142</v>
      </c>
      <c r="K236" s="115">
        <v>312</v>
      </c>
      <c r="L236" s="115">
        <v>120</v>
      </c>
      <c r="M236" s="115">
        <v>107</v>
      </c>
      <c r="N236" s="115">
        <v>227</v>
      </c>
      <c r="O236" s="115">
        <v>120</v>
      </c>
      <c r="P236" s="115">
        <v>107</v>
      </c>
      <c r="Q236" s="115">
        <v>227</v>
      </c>
    </row>
    <row r="237" spans="3:17" x14ac:dyDescent="0.25">
      <c r="E237" s="93" t="s">
        <v>65</v>
      </c>
      <c r="F237" s="115">
        <v>753</v>
      </c>
      <c r="G237" s="115">
        <v>580</v>
      </c>
      <c r="H237" s="115">
        <v>1333</v>
      </c>
      <c r="I237" s="115">
        <v>170</v>
      </c>
      <c r="J237" s="115">
        <v>142</v>
      </c>
      <c r="K237" s="115">
        <v>312</v>
      </c>
      <c r="L237" s="115">
        <v>120</v>
      </c>
      <c r="M237" s="115">
        <v>107</v>
      </c>
      <c r="N237" s="115">
        <v>227</v>
      </c>
      <c r="O237" s="115">
        <v>120</v>
      </c>
      <c r="P237" s="115">
        <v>107</v>
      </c>
      <c r="Q237" s="115">
        <v>227</v>
      </c>
    </row>
    <row r="238" spans="3:17" x14ac:dyDescent="0.25">
      <c r="C238" s="93" t="s">
        <v>1419</v>
      </c>
      <c r="F238" s="115">
        <v>10625</v>
      </c>
      <c r="G238" s="115">
        <v>12716</v>
      </c>
      <c r="H238" s="115">
        <v>23341</v>
      </c>
      <c r="I238" s="115">
        <v>2599</v>
      </c>
      <c r="J238" s="115">
        <v>2801</v>
      </c>
      <c r="K238" s="115">
        <v>5400</v>
      </c>
      <c r="L238" s="115">
        <v>1319</v>
      </c>
      <c r="M238" s="115">
        <v>1852</v>
      </c>
      <c r="N238" s="115">
        <v>3171</v>
      </c>
      <c r="O238" s="115">
        <v>982</v>
      </c>
      <c r="P238" s="115">
        <v>1321</v>
      </c>
      <c r="Q238" s="115">
        <v>2303</v>
      </c>
    </row>
    <row r="239" spans="3:17" x14ac:dyDescent="0.25">
      <c r="D239" s="93" t="s">
        <v>1463</v>
      </c>
      <c r="F239" s="115">
        <v>324</v>
      </c>
      <c r="G239" s="115">
        <v>340</v>
      </c>
      <c r="H239" s="115">
        <v>664</v>
      </c>
      <c r="I239" s="115">
        <v>108</v>
      </c>
      <c r="J239" s="115">
        <v>106</v>
      </c>
      <c r="K239" s="115">
        <v>214</v>
      </c>
      <c r="L239" s="115">
        <v>31</v>
      </c>
      <c r="M239" s="115">
        <v>44</v>
      </c>
      <c r="N239" s="115">
        <v>75</v>
      </c>
      <c r="O239" s="115">
        <v>29</v>
      </c>
      <c r="P239" s="115">
        <v>23</v>
      </c>
      <c r="Q239" s="115">
        <v>52</v>
      </c>
    </row>
    <row r="240" spans="3:17" x14ac:dyDescent="0.25">
      <c r="E240" s="93" t="s">
        <v>65</v>
      </c>
      <c r="F240" s="115">
        <v>324</v>
      </c>
      <c r="G240" s="115">
        <v>340</v>
      </c>
      <c r="H240" s="115">
        <v>664</v>
      </c>
      <c r="I240" s="115">
        <v>108</v>
      </c>
      <c r="J240" s="115">
        <v>106</v>
      </c>
      <c r="K240" s="115">
        <v>214</v>
      </c>
      <c r="L240" s="115">
        <v>31</v>
      </c>
      <c r="M240" s="115">
        <v>44</v>
      </c>
      <c r="N240" s="115">
        <v>75</v>
      </c>
      <c r="O240" s="115">
        <v>29</v>
      </c>
      <c r="P240" s="115">
        <v>23</v>
      </c>
      <c r="Q240" s="115">
        <v>52</v>
      </c>
    </row>
    <row r="241" spans="4:17" x14ac:dyDescent="0.25">
      <c r="D241" s="93" t="s">
        <v>1464</v>
      </c>
      <c r="F241" s="115">
        <v>315</v>
      </c>
      <c r="G241" s="115">
        <v>193</v>
      </c>
      <c r="H241" s="115">
        <v>508</v>
      </c>
      <c r="I241" s="115">
        <v>88</v>
      </c>
      <c r="J241" s="115">
        <v>47</v>
      </c>
      <c r="K241" s="115">
        <v>135</v>
      </c>
      <c r="L241" s="115">
        <v>44</v>
      </c>
      <c r="M241" s="115">
        <v>25</v>
      </c>
      <c r="N241" s="115">
        <v>69</v>
      </c>
      <c r="O241" s="115">
        <v>3</v>
      </c>
      <c r="P241" s="115">
        <v>2</v>
      </c>
      <c r="Q241" s="115">
        <v>5</v>
      </c>
    </row>
    <row r="242" spans="4:17" x14ac:dyDescent="0.25">
      <c r="E242" s="93" t="s">
        <v>65</v>
      </c>
      <c r="F242" s="115">
        <v>315</v>
      </c>
      <c r="G242" s="115">
        <v>193</v>
      </c>
      <c r="H242" s="115">
        <v>508</v>
      </c>
      <c r="I242" s="115">
        <v>88</v>
      </c>
      <c r="J242" s="115">
        <v>47</v>
      </c>
      <c r="K242" s="115">
        <v>135</v>
      </c>
      <c r="L242" s="115">
        <v>44</v>
      </c>
      <c r="M242" s="115">
        <v>25</v>
      </c>
      <c r="N242" s="115">
        <v>69</v>
      </c>
      <c r="O242" s="115">
        <v>3</v>
      </c>
      <c r="P242" s="115">
        <v>2</v>
      </c>
      <c r="Q242" s="115">
        <v>5</v>
      </c>
    </row>
    <row r="243" spans="4:17" x14ac:dyDescent="0.25">
      <c r="D243" s="93" t="s">
        <v>1465</v>
      </c>
      <c r="F243" s="115">
        <v>665</v>
      </c>
      <c r="G243" s="115">
        <v>681</v>
      </c>
      <c r="H243" s="115">
        <v>1346</v>
      </c>
      <c r="I243" s="115">
        <v>228</v>
      </c>
      <c r="J243" s="115">
        <v>254</v>
      </c>
      <c r="K243" s="115">
        <v>482</v>
      </c>
      <c r="L243" s="115">
        <v>116</v>
      </c>
      <c r="M243" s="115">
        <v>172</v>
      </c>
      <c r="N243" s="115">
        <v>288</v>
      </c>
      <c r="O243" s="115">
        <v>82</v>
      </c>
      <c r="P243" s="115">
        <v>110</v>
      </c>
      <c r="Q243" s="115">
        <v>192</v>
      </c>
    </row>
    <row r="244" spans="4:17" x14ac:dyDescent="0.25">
      <c r="E244" s="93" t="s">
        <v>65</v>
      </c>
      <c r="F244" s="115">
        <v>665</v>
      </c>
      <c r="G244" s="115">
        <v>681</v>
      </c>
      <c r="H244" s="115">
        <v>1346</v>
      </c>
      <c r="I244" s="115">
        <v>228</v>
      </c>
      <c r="J244" s="115">
        <v>254</v>
      </c>
      <c r="K244" s="115">
        <v>482</v>
      </c>
      <c r="L244" s="115">
        <v>116</v>
      </c>
      <c r="M244" s="115">
        <v>172</v>
      </c>
      <c r="N244" s="115">
        <v>288</v>
      </c>
      <c r="O244" s="115">
        <v>82</v>
      </c>
      <c r="P244" s="115">
        <v>110</v>
      </c>
      <c r="Q244" s="115">
        <v>192</v>
      </c>
    </row>
    <row r="245" spans="4:17" x14ac:dyDescent="0.25">
      <c r="D245" s="93" t="s">
        <v>1466</v>
      </c>
      <c r="F245" s="115">
        <v>542</v>
      </c>
      <c r="G245" s="115">
        <v>877</v>
      </c>
      <c r="H245" s="115">
        <v>1419</v>
      </c>
      <c r="I245" s="115">
        <v>135</v>
      </c>
      <c r="J245" s="115">
        <v>193</v>
      </c>
      <c r="K245" s="115">
        <v>328</v>
      </c>
      <c r="L245" s="115">
        <v>72</v>
      </c>
      <c r="M245" s="115">
        <v>120</v>
      </c>
      <c r="N245" s="115">
        <v>192</v>
      </c>
      <c r="O245" s="115">
        <v>84</v>
      </c>
      <c r="P245" s="115">
        <v>168</v>
      </c>
      <c r="Q245" s="115">
        <v>252</v>
      </c>
    </row>
    <row r="246" spans="4:17" x14ac:dyDescent="0.25">
      <c r="E246" s="93" t="s">
        <v>65</v>
      </c>
      <c r="F246" s="115">
        <v>542</v>
      </c>
      <c r="G246" s="115">
        <v>877</v>
      </c>
      <c r="H246" s="115">
        <v>1419</v>
      </c>
      <c r="I246" s="115">
        <v>135</v>
      </c>
      <c r="J246" s="115">
        <v>193</v>
      </c>
      <c r="K246" s="115">
        <v>328</v>
      </c>
      <c r="L246" s="115">
        <v>72</v>
      </c>
      <c r="M246" s="115">
        <v>120</v>
      </c>
      <c r="N246" s="115">
        <v>192</v>
      </c>
      <c r="O246" s="115">
        <v>84</v>
      </c>
      <c r="P246" s="115">
        <v>168</v>
      </c>
      <c r="Q246" s="115">
        <v>252</v>
      </c>
    </row>
    <row r="247" spans="4:17" x14ac:dyDescent="0.25">
      <c r="D247" s="93" t="s">
        <v>1467</v>
      </c>
      <c r="F247" s="115">
        <v>692</v>
      </c>
      <c r="G247" s="115">
        <v>1162</v>
      </c>
      <c r="H247" s="115">
        <v>1854</v>
      </c>
      <c r="I247" s="115">
        <v>191</v>
      </c>
      <c r="J247" s="115">
        <v>324</v>
      </c>
      <c r="K247" s="115">
        <v>515</v>
      </c>
      <c r="L247" s="115">
        <v>76</v>
      </c>
      <c r="M247" s="115">
        <v>145</v>
      </c>
      <c r="N247" s="115">
        <v>221</v>
      </c>
      <c r="O247" s="115">
        <v>48</v>
      </c>
      <c r="P247" s="115">
        <v>85</v>
      </c>
      <c r="Q247" s="115">
        <v>133</v>
      </c>
    </row>
    <row r="248" spans="4:17" x14ac:dyDescent="0.25">
      <c r="E248" s="93" t="s">
        <v>65</v>
      </c>
      <c r="F248" s="115">
        <v>692</v>
      </c>
      <c r="G248" s="115">
        <v>1162</v>
      </c>
      <c r="H248" s="115">
        <v>1854</v>
      </c>
      <c r="I248" s="115">
        <v>191</v>
      </c>
      <c r="J248" s="115">
        <v>324</v>
      </c>
      <c r="K248" s="115">
        <v>515</v>
      </c>
      <c r="L248" s="115">
        <v>76</v>
      </c>
      <c r="M248" s="115">
        <v>145</v>
      </c>
      <c r="N248" s="115">
        <v>221</v>
      </c>
      <c r="O248" s="115">
        <v>48</v>
      </c>
      <c r="P248" s="115">
        <v>85</v>
      </c>
      <c r="Q248" s="115">
        <v>133</v>
      </c>
    </row>
    <row r="249" spans="4:17" x14ac:dyDescent="0.25">
      <c r="D249" s="93" t="s">
        <v>1468</v>
      </c>
      <c r="F249" s="115">
        <v>1946</v>
      </c>
      <c r="G249" s="115">
        <v>2427</v>
      </c>
      <c r="H249" s="115">
        <v>4373</v>
      </c>
      <c r="I249" s="115">
        <v>652</v>
      </c>
      <c r="J249" s="115">
        <v>660</v>
      </c>
      <c r="K249" s="115">
        <v>1312</v>
      </c>
      <c r="L249" s="115">
        <v>182</v>
      </c>
      <c r="M249" s="115">
        <v>320</v>
      </c>
      <c r="N249" s="115">
        <v>502</v>
      </c>
      <c r="O249" s="115">
        <v>110</v>
      </c>
      <c r="P249" s="115">
        <v>202</v>
      </c>
      <c r="Q249" s="115">
        <v>312</v>
      </c>
    </row>
    <row r="250" spans="4:17" x14ac:dyDescent="0.25">
      <c r="E250" s="93" t="s">
        <v>65</v>
      </c>
      <c r="F250" s="115">
        <v>1817</v>
      </c>
      <c r="G250" s="115">
        <v>2187</v>
      </c>
      <c r="H250" s="115">
        <v>4004</v>
      </c>
      <c r="I250" s="115">
        <v>594</v>
      </c>
      <c r="J250" s="115">
        <v>580</v>
      </c>
      <c r="K250" s="115">
        <v>1174</v>
      </c>
      <c r="L250" s="115">
        <v>182</v>
      </c>
      <c r="M250" s="115">
        <v>320</v>
      </c>
      <c r="N250" s="115">
        <v>502</v>
      </c>
      <c r="O250" s="115">
        <v>110</v>
      </c>
      <c r="P250" s="115">
        <v>202</v>
      </c>
      <c r="Q250" s="115">
        <v>312</v>
      </c>
    </row>
    <row r="251" spans="4:17" x14ac:dyDescent="0.25">
      <c r="E251" s="93" t="s">
        <v>66</v>
      </c>
      <c r="F251" s="115">
        <v>129</v>
      </c>
      <c r="G251" s="115">
        <v>240</v>
      </c>
      <c r="H251" s="115">
        <v>369</v>
      </c>
      <c r="I251" s="115">
        <v>58</v>
      </c>
      <c r="J251" s="115">
        <v>80</v>
      </c>
      <c r="K251" s="115">
        <v>138</v>
      </c>
      <c r="L251" s="115">
        <v>0</v>
      </c>
      <c r="M251" s="115">
        <v>0</v>
      </c>
      <c r="N251" s="115">
        <v>0</v>
      </c>
      <c r="O251" s="115">
        <v>0</v>
      </c>
      <c r="P251" s="115">
        <v>0</v>
      </c>
      <c r="Q251" s="115">
        <v>0</v>
      </c>
    </row>
    <row r="252" spans="4:17" x14ac:dyDescent="0.25">
      <c r="D252" s="93" t="s">
        <v>1469</v>
      </c>
      <c r="F252" s="115">
        <v>1090</v>
      </c>
      <c r="G252" s="115">
        <v>1475</v>
      </c>
      <c r="H252" s="115">
        <v>2565</v>
      </c>
      <c r="I252" s="115">
        <v>204</v>
      </c>
      <c r="J252" s="115">
        <v>256</v>
      </c>
      <c r="K252" s="115">
        <v>460</v>
      </c>
      <c r="L252" s="115">
        <v>135</v>
      </c>
      <c r="M252" s="115">
        <v>154</v>
      </c>
      <c r="N252" s="115">
        <v>289</v>
      </c>
      <c r="O252" s="115">
        <v>10</v>
      </c>
      <c r="P252" s="115">
        <v>13</v>
      </c>
      <c r="Q252" s="115">
        <v>23</v>
      </c>
    </row>
    <row r="253" spans="4:17" x14ac:dyDescent="0.25">
      <c r="E253" s="93" t="s">
        <v>65</v>
      </c>
      <c r="F253" s="115">
        <v>993</v>
      </c>
      <c r="G253" s="115">
        <v>1311</v>
      </c>
      <c r="H253" s="115">
        <v>2304</v>
      </c>
      <c r="I253" s="115">
        <v>172</v>
      </c>
      <c r="J253" s="115">
        <v>210</v>
      </c>
      <c r="K253" s="115">
        <v>382</v>
      </c>
      <c r="L253" s="115">
        <v>130</v>
      </c>
      <c r="M253" s="115">
        <v>142</v>
      </c>
      <c r="N253" s="115">
        <v>272</v>
      </c>
      <c r="O253" s="115">
        <v>8</v>
      </c>
      <c r="P253" s="115">
        <v>9</v>
      </c>
      <c r="Q253" s="115">
        <v>17</v>
      </c>
    </row>
    <row r="254" spans="4:17" x14ac:dyDescent="0.25">
      <c r="E254" s="93" t="s">
        <v>66</v>
      </c>
      <c r="F254" s="115">
        <v>97</v>
      </c>
      <c r="G254" s="115">
        <v>164</v>
      </c>
      <c r="H254" s="115">
        <v>261</v>
      </c>
      <c r="I254" s="115">
        <v>32</v>
      </c>
      <c r="J254" s="115">
        <v>46</v>
      </c>
      <c r="K254" s="115">
        <v>78</v>
      </c>
      <c r="L254" s="115">
        <v>5</v>
      </c>
      <c r="M254" s="115">
        <v>12</v>
      </c>
      <c r="N254" s="115">
        <v>17</v>
      </c>
      <c r="O254" s="115">
        <v>2</v>
      </c>
      <c r="P254" s="115">
        <v>4</v>
      </c>
      <c r="Q254" s="115">
        <v>6</v>
      </c>
    </row>
    <row r="255" spans="4:17" x14ac:dyDescent="0.25">
      <c r="D255" s="93" t="s">
        <v>1470</v>
      </c>
      <c r="F255" s="115">
        <v>279</v>
      </c>
      <c r="G255" s="115">
        <v>352</v>
      </c>
      <c r="H255" s="115">
        <v>631</v>
      </c>
      <c r="I255" s="115">
        <v>6</v>
      </c>
      <c r="J255" s="115">
        <v>4</v>
      </c>
      <c r="K255" s="115">
        <v>10</v>
      </c>
      <c r="L255" s="115">
        <v>0</v>
      </c>
      <c r="M255" s="115">
        <v>0</v>
      </c>
      <c r="N255" s="115">
        <v>0</v>
      </c>
      <c r="O255" s="115">
        <v>0</v>
      </c>
      <c r="P255" s="115">
        <v>0</v>
      </c>
      <c r="Q255" s="115">
        <v>0</v>
      </c>
    </row>
    <row r="256" spans="4:17" x14ac:dyDescent="0.25">
      <c r="E256" s="93" t="s">
        <v>65</v>
      </c>
      <c r="F256" s="115">
        <v>279</v>
      </c>
      <c r="G256" s="115">
        <v>352</v>
      </c>
      <c r="H256" s="115">
        <v>631</v>
      </c>
      <c r="I256" s="115">
        <v>6</v>
      </c>
      <c r="J256" s="115">
        <v>4</v>
      </c>
      <c r="K256" s="115">
        <v>10</v>
      </c>
      <c r="L256" s="115">
        <v>0</v>
      </c>
      <c r="M256" s="115">
        <v>0</v>
      </c>
      <c r="N256" s="115">
        <v>0</v>
      </c>
      <c r="O256" s="115">
        <v>0</v>
      </c>
      <c r="P256" s="115">
        <v>0</v>
      </c>
      <c r="Q256" s="115">
        <v>0</v>
      </c>
    </row>
    <row r="257" spans="3:17" x14ac:dyDescent="0.25">
      <c r="D257" s="93" t="s">
        <v>222</v>
      </c>
      <c r="F257" s="115">
        <v>266</v>
      </c>
      <c r="G257" s="115">
        <v>1017</v>
      </c>
      <c r="H257" s="115">
        <v>1283</v>
      </c>
      <c r="I257" s="115">
        <v>54</v>
      </c>
      <c r="J257" s="115">
        <v>212</v>
      </c>
      <c r="K257" s="115">
        <v>266</v>
      </c>
      <c r="L257" s="115">
        <v>78</v>
      </c>
      <c r="M257" s="115">
        <v>336</v>
      </c>
      <c r="N257" s="115">
        <v>414</v>
      </c>
      <c r="O257" s="115">
        <v>55</v>
      </c>
      <c r="P257" s="115">
        <v>232</v>
      </c>
      <c r="Q257" s="115">
        <v>287</v>
      </c>
    </row>
    <row r="258" spans="3:17" x14ac:dyDescent="0.25">
      <c r="E258" s="93" t="s">
        <v>65</v>
      </c>
      <c r="F258" s="115">
        <v>255</v>
      </c>
      <c r="G258" s="115">
        <v>982</v>
      </c>
      <c r="H258" s="115">
        <v>1237</v>
      </c>
      <c r="I258" s="115">
        <v>52</v>
      </c>
      <c r="J258" s="115">
        <v>200</v>
      </c>
      <c r="K258" s="115">
        <v>252</v>
      </c>
      <c r="L258" s="115">
        <v>78</v>
      </c>
      <c r="M258" s="115">
        <v>336</v>
      </c>
      <c r="N258" s="115">
        <v>414</v>
      </c>
      <c r="O258" s="115">
        <v>55</v>
      </c>
      <c r="P258" s="115">
        <v>232</v>
      </c>
      <c r="Q258" s="115">
        <v>287</v>
      </c>
    </row>
    <row r="259" spans="3:17" x14ac:dyDescent="0.25">
      <c r="E259" s="93" t="s">
        <v>66</v>
      </c>
      <c r="F259" s="115">
        <v>11</v>
      </c>
      <c r="G259" s="115">
        <v>35</v>
      </c>
      <c r="H259" s="115">
        <v>46</v>
      </c>
      <c r="I259" s="115">
        <v>2</v>
      </c>
      <c r="J259" s="115">
        <v>12</v>
      </c>
      <c r="K259" s="115">
        <v>14</v>
      </c>
      <c r="L259" s="115">
        <v>0</v>
      </c>
      <c r="M259" s="115">
        <v>0</v>
      </c>
      <c r="N259" s="115">
        <v>0</v>
      </c>
      <c r="O259" s="115">
        <v>0</v>
      </c>
      <c r="P259" s="115">
        <v>0</v>
      </c>
      <c r="Q259" s="115">
        <v>0</v>
      </c>
    </row>
    <row r="260" spans="3:17" x14ac:dyDescent="0.25">
      <c r="D260" s="93" t="s">
        <v>1471</v>
      </c>
      <c r="F260" s="115">
        <v>369</v>
      </c>
      <c r="G260" s="115">
        <v>532</v>
      </c>
      <c r="H260" s="115">
        <v>901</v>
      </c>
      <c r="I260" s="115">
        <v>111</v>
      </c>
      <c r="J260" s="115">
        <v>121</v>
      </c>
      <c r="K260" s="115">
        <v>232</v>
      </c>
      <c r="L260" s="115">
        <v>39</v>
      </c>
      <c r="M260" s="115">
        <v>67</v>
      </c>
      <c r="N260" s="115">
        <v>106</v>
      </c>
      <c r="O260" s="115">
        <v>21</v>
      </c>
      <c r="P260" s="115">
        <v>39</v>
      </c>
      <c r="Q260" s="115">
        <v>60</v>
      </c>
    </row>
    <row r="261" spans="3:17" x14ac:dyDescent="0.25">
      <c r="E261" s="93" t="s">
        <v>65</v>
      </c>
      <c r="F261" s="115">
        <v>269</v>
      </c>
      <c r="G261" s="115">
        <v>477</v>
      </c>
      <c r="H261" s="115">
        <v>746</v>
      </c>
      <c r="I261" s="115">
        <v>64</v>
      </c>
      <c r="J261" s="115">
        <v>106</v>
      </c>
      <c r="K261" s="115">
        <v>170</v>
      </c>
      <c r="L261" s="115">
        <v>39</v>
      </c>
      <c r="M261" s="115">
        <v>67</v>
      </c>
      <c r="N261" s="115">
        <v>106</v>
      </c>
      <c r="O261" s="115">
        <v>21</v>
      </c>
      <c r="P261" s="115">
        <v>39</v>
      </c>
      <c r="Q261" s="115">
        <v>60</v>
      </c>
    </row>
    <row r="262" spans="3:17" x14ac:dyDescent="0.25">
      <c r="E262" s="93" t="s">
        <v>66</v>
      </c>
      <c r="F262" s="115">
        <v>100</v>
      </c>
      <c r="G262" s="115">
        <v>55</v>
      </c>
      <c r="H262" s="115">
        <v>155</v>
      </c>
      <c r="I262" s="115">
        <v>47</v>
      </c>
      <c r="J262" s="115">
        <v>15</v>
      </c>
      <c r="K262" s="115">
        <v>62</v>
      </c>
      <c r="L262" s="115">
        <v>0</v>
      </c>
      <c r="M262" s="115">
        <v>0</v>
      </c>
      <c r="N262" s="115">
        <v>0</v>
      </c>
      <c r="O262" s="115">
        <v>0</v>
      </c>
      <c r="P262" s="115">
        <v>0</v>
      </c>
      <c r="Q262" s="115">
        <v>0</v>
      </c>
    </row>
    <row r="263" spans="3:17" x14ac:dyDescent="0.25">
      <c r="D263" s="93" t="s">
        <v>1472</v>
      </c>
      <c r="F263" s="115">
        <v>2236</v>
      </c>
      <c r="G263" s="115">
        <v>768</v>
      </c>
      <c r="H263" s="115">
        <v>3004</v>
      </c>
      <c r="I263" s="115">
        <v>494</v>
      </c>
      <c r="J263" s="115">
        <v>184</v>
      </c>
      <c r="K263" s="115">
        <v>678</v>
      </c>
      <c r="L263" s="115">
        <v>282</v>
      </c>
      <c r="M263" s="115">
        <v>95</v>
      </c>
      <c r="N263" s="115">
        <v>377</v>
      </c>
      <c r="O263" s="115">
        <v>226</v>
      </c>
      <c r="P263" s="115">
        <v>75</v>
      </c>
      <c r="Q263" s="115">
        <v>301</v>
      </c>
    </row>
    <row r="264" spans="3:17" x14ac:dyDescent="0.25">
      <c r="E264" s="93" t="s">
        <v>65</v>
      </c>
      <c r="F264" s="115">
        <v>2159</v>
      </c>
      <c r="G264" s="115">
        <v>749</v>
      </c>
      <c r="H264" s="115">
        <v>2908</v>
      </c>
      <c r="I264" s="115">
        <v>447</v>
      </c>
      <c r="J264" s="115">
        <v>173</v>
      </c>
      <c r="K264" s="115">
        <v>620</v>
      </c>
      <c r="L264" s="115">
        <v>282</v>
      </c>
      <c r="M264" s="115">
        <v>95</v>
      </c>
      <c r="N264" s="115">
        <v>377</v>
      </c>
      <c r="O264" s="115">
        <v>226</v>
      </c>
      <c r="P264" s="115">
        <v>75</v>
      </c>
      <c r="Q264" s="115">
        <v>301</v>
      </c>
    </row>
    <row r="265" spans="3:17" x14ac:dyDescent="0.25">
      <c r="E265" s="93" t="s">
        <v>66</v>
      </c>
      <c r="F265" s="115">
        <v>77</v>
      </c>
      <c r="G265" s="115">
        <v>19</v>
      </c>
      <c r="H265" s="115">
        <v>96</v>
      </c>
      <c r="I265" s="115">
        <v>47</v>
      </c>
      <c r="J265" s="115">
        <v>11</v>
      </c>
      <c r="K265" s="115">
        <v>58</v>
      </c>
      <c r="L265" s="115">
        <v>0</v>
      </c>
      <c r="M265" s="115">
        <v>0</v>
      </c>
      <c r="N265" s="115">
        <v>0</v>
      </c>
      <c r="O265" s="115">
        <v>0</v>
      </c>
      <c r="P265" s="115">
        <v>0</v>
      </c>
      <c r="Q265" s="115">
        <v>0</v>
      </c>
    </row>
    <row r="266" spans="3:17" x14ac:dyDescent="0.25">
      <c r="D266" s="93" t="s">
        <v>1473</v>
      </c>
      <c r="F266" s="115">
        <v>1023</v>
      </c>
      <c r="G266" s="115">
        <v>1367</v>
      </c>
      <c r="H266" s="115">
        <v>2390</v>
      </c>
      <c r="I266" s="115">
        <v>124</v>
      </c>
      <c r="J266" s="115">
        <v>175</v>
      </c>
      <c r="K266" s="115">
        <v>299</v>
      </c>
      <c r="L266" s="115">
        <v>147</v>
      </c>
      <c r="M266" s="115">
        <v>185</v>
      </c>
      <c r="N266" s="115">
        <v>332</v>
      </c>
      <c r="O266" s="115">
        <v>225</v>
      </c>
      <c r="P266" s="115">
        <v>240</v>
      </c>
      <c r="Q266" s="115">
        <v>465</v>
      </c>
    </row>
    <row r="267" spans="3:17" x14ac:dyDescent="0.25">
      <c r="E267" s="93" t="s">
        <v>65</v>
      </c>
      <c r="F267" s="115">
        <v>1023</v>
      </c>
      <c r="G267" s="115">
        <v>1367</v>
      </c>
      <c r="H267" s="115">
        <v>2390</v>
      </c>
      <c r="I267" s="115">
        <v>124</v>
      </c>
      <c r="J267" s="115">
        <v>175</v>
      </c>
      <c r="K267" s="115">
        <v>299</v>
      </c>
      <c r="L267" s="115">
        <v>147</v>
      </c>
      <c r="M267" s="115">
        <v>185</v>
      </c>
      <c r="N267" s="115">
        <v>332</v>
      </c>
      <c r="O267" s="115">
        <v>225</v>
      </c>
      <c r="P267" s="115">
        <v>240</v>
      </c>
      <c r="Q267" s="115">
        <v>465</v>
      </c>
    </row>
    <row r="268" spans="3:17" x14ac:dyDescent="0.25">
      <c r="D268" s="93" t="s">
        <v>1474</v>
      </c>
      <c r="F268" s="115">
        <v>417</v>
      </c>
      <c r="G268" s="115">
        <v>1166</v>
      </c>
      <c r="H268" s="115">
        <v>1583</v>
      </c>
      <c r="I268" s="115">
        <v>61</v>
      </c>
      <c r="J268" s="115">
        <v>176</v>
      </c>
      <c r="K268" s="115">
        <v>237</v>
      </c>
      <c r="L268" s="115">
        <v>57</v>
      </c>
      <c r="M268" s="115">
        <v>144</v>
      </c>
      <c r="N268" s="115">
        <v>201</v>
      </c>
      <c r="O268" s="115">
        <v>46</v>
      </c>
      <c r="P268" s="115">
        <v>94</v>
      </c>
      <c r="Q268" s="115">
        <v>140</v>
      </c>
    </row>
    <row r="269" spans="3:17" x14ac:dyDescent="0.25">
      <c r="E269" s="93" t="s">
        <v>65</v>
      </c>
      <c r="F269" s="115">
        <v>417</v>
      </c>
      <c r="G269" s="115">
        <v>1166</v>
      </c>
      <c r="H269" s="115">
        <v>1583</v>
      </c>
      <c r="I269" s="115">
        <v>61</v>
      </c>
      <c r="J269" s="115">
        <v>176</v>
      </c>
      <c r="K269" s="115">
        <v>237</v>
      </c>
      <c r="L269" s="115">
        <v>57</v>
      </c>
      <c r="M269" s="115">
        <v>144</v>
      </c>
      <c r="N269" s="115">
        <v>201</v>
      </c>
      <c r="O269" s="115">
        <v>46</v>
      </c>
      <c r="P269" s="115">
        <v>94</v>
      </c>
      <c r="Q269" s="115">
        <v>140</v>
      </c>
    </row>
    <row r="270" spans="3:17" x14ac:dyDescent="0.25">
      <c r="D270" s="93" t="s">
        <v>1475</v>
      </c>
      <c r="F270" s="115">
        <v>461</v>
      </c>
      <c r="G270" s="115">
        <v>359</v>
      </c>
      <c r="H270" s="115">
        <v>820</v>
      </c>
      <c r="I270" s="115">
        <v>143</v>
      </c>
      <c r="J270" s="115">
        <v>89</v>
      </c>
      <c r="K270" s="115">
        <v>232</v>
      </c>
      <c r="L270" s="115">
        <v>60</v>
      </c>
      <c r="M270" s="115">
        <v>45</v>
      </c>
      <c r="N270" s="115">
        <v>105</v>
      </c>
      <c r="O270" s="115">
        <v>43</v>
      </c>
      <c r="P270" s="115">
        <v>38</v>
      </c>
      <c r="Q270" s="115">
        <v>81</v>
      </c>
    </row>
    <row r="271" spans="3:17" x14ac:dyDescent="0.25">
      <c r="E271" s="93" t="s">
        <v>65</v>
      </c>
      <c r="F271" s="115">
        <v>461</v>
      </c>
      <c r="G271" s="115">
        <v>359</v>
      </c>
      <c r="H271" s="115">
        <v>820</v>
      </c>
      <c r="I271" s="115">
        <v>143</v>
      </c>
      <c r="J271" s="115">
        <v>89</v>
      </c>
      <c r="K271" s="115">
        <v>232</v>
      </c>
      <c r="L271" s="115">
        <v>60</v>
      </c>
      <c r="M271" s="115">
        <v>45</v>
      </c>
      <c r="N271" s="115">
        <v>105</v>
      </c>
      <c r="O271" s="115">
        <v>43</v>
      </c>
      <c r="P271" s="115">
        <v>38</v>
      </c>
      <c r="Q271" s="115">
        <v>81</v>
      </c>
    </row>
    <row r="272" spans="3:17" x14ac:dyDescent="0.25">
      <c r="C272" s="93" t="s">
        <v>1476</v>
      </c>
      <c r="F272" s="115">
        <v>158</v>
      </c>
      <c r="G272" s="115">
        <v>177</v>
      </c>
      <c r="H272" s="115">
        <v>335</v>
      </c>
      <c r="I272" s="115">
        <v>39</v>
      </c>
      <c r="J272" s="115">
        <v>30</v>
      </c>
      <c r="K272" s="115">
        <v>69</v>
      </c>
      <c r="L272" s="115">
        <v>15</v>
      </c>
      <c r="M272" s="115">
        <v>18</v>
      </c>
      <c r="N272" s="115">
        <v>33</v>
      </c>
      <c r="O272" s="115">
        <v>0</v>
      </c>
      <c r="P272" s="115">
        <v>0</v>
      </c>
      <c r="Q272" s="115">
        <v>0</v>
      </c>
    </row>
    <row r="273" spans="3:17" x14ac:dyDescent="0.25">
      <c r="D273" s="93" t="s">
        <v>1476</v>
      </c>
      <c r="F273" s="115">
        <v>158</v>
      </c>
      <c r="G273" s="115">
        <v>177</v>
      </c>
      <c r="H273" s="115">
        <v>335</v>
      </c>
      <c r="I273" s="115">
        <v>39</v>
      </c>
      <c r="J273" s="115">
        <v>30</v>
      </c>
      <c r="K273" s="115">
        <v>69</v>
      </c>
      <c r="L273" s="115">
        <v>15</v>
      </c>
      <c r="M273" s="115">
        <v>18</v>
      </c>
      <c r="N273" s="115">
        <v>33</v>
      </c>
      <c r="O273" s="115">
        <v>0</v>
      </c>
      <c r="P273" s="115">
        <v>0</v>
      </c>
      <c r="Q273" s="115">
        <v>0</v>
      </c>
    </row>
    <row r="274" spans="3:17" x14ac:dyDescent="0.25">
      <c r="E274" s="93" t="s">
        <v>65</v>
      </c>
      <c r="F274" s="115">
        <v>73</v>
      </c>
      <c r="G274" s="115">
        <v>138</v>
      </c>
      <c r="H274" s="115">
        <v>211</v>
      </c>
      <c r="I274" s="115">
        <v>14</v>
      </c>
      <c r="J274" s="115">
        <v>17</v>
      </c>
      <c r="K274" s="115">
        <v>31</v>
      </c>
      <c r="L274" s="115">
        <v>7</v>
      </c>
      <c r="M274" s="115">
        <v>13</v>
      </c>
      <c r="N274" s="115">
        <v>20</v>
      </c>
      <c r="O274" s="115">
        <v>0</v>
      </c>
      <c r="P274" s="115">
        <v>0</v>
      </c>
      <c r="Q274" s="115">
        <v>0</v>
      </c>
    </row>
    <row r="275" spans="3:17" x14ac:dyDescent="0.25">
      <c r="E275" s="93" t="s">
        <v>66</v>
      </c>
      <c r="F275" s="115">
        <v>85</v>
      </c>
      <c r="G275" s="115">
        <v>39</v>
      </c>
      <c r="H275" s="115">
        <v>124</v>
      </c>
      <c r="I275" s="115">
        <v>25</v>
      </c>
      <c r="J275" s="115">
        <v>13</v>
      </c>
      <c r="K275" s="115">
        <v>38</v>
      </c>
      <c r="L275" s="115">
        <v>8</v>
      </c>
      <c r="M275" s="115">
        <v>5</v>
      </c>
      <c r="N275" s="115">
        <v>13</v>
      </c>
      <c r="O275" s="115">
        <v>0</v>
      </c>
      <c r="P275" s="115">
        <v>0</v>
      </c>
      <c r="Q275" s="115">
        <v>0</v>
      </c>
    </row>
    <row r="276" spans="3:17" x14ac:dyDescent="0.25">
      <c r="C276" s="93" t="s">
        <v>1477</v>
      </c>
      <c r="F276" s="115">
        <v>48</v>
      </c>
      <c r="G276" s="115">
        <v>64</v>
      </c>
      <c r="H276" s="115">
        <v>112</v>
      </c>
      <c r="I276" s="115">
        <v>14</v>
      </c>
      <c r="J276" s="115">
        <v>17</v>
      </c>
      <c r="K276" s="115">
        <v>31</v>
      </c>
      <c r="L276" s="115">
        <v>16</v>
      </c>
      <c r="M276" s="115">
        <v>12</v>
      </c>
      <c r="N276" s="115">
        <v>28</v>
      </c>
      <c r="O276" s="115">
        <v>8</v>
      </c>
      <c r="P276" s="115">
        <v>13</v>
      </c>
      <c r="Q276" s="115">
        <v>21</v>
      </c>
    </row>
    <row r="277" spans="3:17" x14ac:dyDescent="0.25">
      <c r="D277" s="93" t="s">
        <v>1477</v>
      </c>
      <c r="F277" s="115">
        <v>48</v>
      </c>
      <c r="G277" s="115">
        <v>64</v>
      </c>
      <c r="H277" s="115">
        <v>112</v>
      </c>
      <c r="I277" s="115">
        <v>14</v>
      </c>
      <c r="J277" s="115">
        <v>17</v>
      </c>
      <c r="K277" s="115">
        <v>31</v>
      </c>
      <c r="L277" s="115">
        <v>16</v>
      </c>
      <c r="M277" s="115">
        <v>12</v>
      </c>
      <c r="N277" s="115">
        <v>28</v>
      </c>
      <c r="O277" s="115">
        <v>8</v>
      </c>
      <c r="P277" s="115">
        <v>13</v>
      </c>
      <c r="Q277" s="115">
        <v>21</v>
      </c>
    </row>
    <row r="278" spans="3:17" x14ac:dyDescent="0.25">
      <c r="E278" s="93" t="s">
        <v>65</v>
      </c>
      <c r="F278" s="115">
        <v>48</v>
      </c>
      <c r="G278" s="115">
        <v>64</v>
      </c>
      <c r="H278" s="115">
        <v>112</v>
      </c>
      <c r="I278" s="115">
        <v>14</v>
      </c>
      <c r="J278" s="115">
        <v>17</v>
      </c>
      <c r="K278" s="115">
        <v>31</v>
      </c>
      <c r="L278" s="115">
        <v>16</v>
      </c>
      <c r="M278" s="115">
        <v>12</v>
      </c>
      <c r="N278" s="115">
        <v>28</v>
      </c>
      <c r="O278" s="115">
        <v>8</v>
      </c>
      <c r="P278" s="115">
        <v>13</v>
      </c>
      <c r="Q278" s="115">
        <v>21</v>
      </c>
    </row>
    <row r="279" spans="3:17" x14ac:dyDescent="0.25">
      <c r="C279" s="93" t="s">
        <v>1478</v>
      </c>
      <c r="F279" s="115">
        <v>309</v>
      </c>
      <c r="G279" s="115">
        <v>405</v>
      </c>
      <c r="H279" s="115">
        <v>714</v>
      </c>
      <c r="I279" s="115">
        <v>70</v>
      </c>
      <c r="J279" s="115">
        <v>102</v>
      </c>
      <c r="K279" s="115">
        <v>172</v>
      </c>
      <c r="L279" s="115">
        <v>71</v>
      </c>
      <c r="M279" s="115">
        <v>74</v>
      </c>
      <c r="N279" s="115">
        <v>145</v>
      </c>
      <c r="O279" s="115">
        <v>66</v>
      </c>
      <c r="P279" s="115">
        <v>110</v>
      </c>
      <c r="Q279" s="115">
        <v>176</v>
      </c>
    </row>
    <row r="280" spans="3:17" x14ac:dyDescent="0.25">
      <c r="D280" s="93" t="s">
        <v>1478</v>
      </c>
      <c r="F280" s="115">
        <v>309</v>
      </c>
      <c r="G280" s="115">
        <v>405</v>
      </c>
      <c r="H280" s="115">
        <v>714</v>
      </c>
      <c r="I280" s="115">
        <v>70</v>
      </c>
      <c r="J280" s="115">
        <v>102</v>
      </c>
      <c r="K280" s="115">
        <v>172</v>
      </c>
      <c r="L280" s="115">
        <v>71</v>
      </c>
      <c r="M280" s="115">
        <v>74</v>
      </c>
      <c r="N280" s="115">
        <v>145</v>
      </c>
      <c r="O280" s="115">
        <v>66</v>
      </c>
      <c r="P280" s="115">
        <v>110</v>
      </c>
      <c r="Q280" s="115">
        <v>176</v>
      </c>
    </row>
    <row r="281" spans="3:17" x14ac:dyDescent="0.25">
      <c r="E281" s="93" t="s">
        <v>292</v>
      </c>
      <c r="F281" s="115">
        <v>309</v>
      </c>
      <c r="G281" s="115">
        <v>405</v>
      </c>
      <c r="H281" s="115">
        <v>714</v>
      </c>
      <c r="I281" s="115">
        <v>70</v>
      </c>
      <c r="J281" s="115">
        <v>102</v>
      </c>
      <c r="K281" s="115">
        <v>172</v>
      </c>
      <c r="L281" s="115">
        <v>71</v>
      </c>
      <c r="M281" s="115">
        <v>74</v>
      </c>
      <c r="N281" s="115">
        <v>145</v>
      </c>
      <c r="O281" s="115">
        <v>66</v>
      </c>
      <c r="P281" s="115">
        <v>110</v>
      </c>
      <c r="Q281" s="115">
        <v>176</v>
      </c>
    </row>
    <row r="282" spans="3:17" x14ac:dyDescent="0.25">
      <c r="C282" s="93" t="s">
        <v>1479</v>
      </c>
      <c r="F282" s="115">
        <v>135</v>
      </c>
      <c r="G282" s="115">
        <v>267</v>
      </c>
      <c r="H282" s="115">
        <v>402</v>
      </c>
      <c r="I282" s="115">
        <v>54</v>
      </c>
      <c r="J282" s="115">
        <v>80</v>
      </c>
      <c r="K282" s="115">
        <v>134</v>
      </c>
      <c r="L282" s="115">
        <v>20</v>
      </c>
      <c r="M282" s="115">
        <v>58</v>
      </c>
      <c r="N282" s="115">
        <v>78</v>
      </c>
      <c r="O282" s="115">
        <v>35</v>
      </c>
      <c r="P282" s="115">
        <v>97</v>
      </c>
      <c r="Q282" s="115">
        <v>132</v>
      </c>
    </row>
    <row r="283" spans="3:17" x14ac:dyDescent="0.25">
      <c r="D283" s="93" t="s">
        <v>1479</v>
      </c>
      <c r="F283" s="115">
        <v>135</v>
      </c>
      <c r="G283" s="115">
        <v>267</v>
      </c>
      <c r="H283" s="115">
        <v>402</v>
      </c>
      <c r="I283" s="115">
        <v>54</v>
      </c>
      <c r="J283" s="115">
        <v>80</v>
      </c>
      <c r="K283" s="115">
        <v>134</v>
      </c>
      <c r="L283" s="115">
        <v>20</v>
      </c>
      <c r="M283" s="115">
        <v>58</v>
      </c>
      <c r="N283" s="115">
        <v>78</v>
      </c>
      <c r="O283" s="115">
        <v>35</v>
      </c>
      <c r="P283" s="115">
        <v>97</v>
      </c>
      <c r="Q283" s="115">
        <v>132</v>
      </c>
    </row>
    <row r="284" spans="3:17" x14ac:dyDescent="0.25">
      <c r="E284" s="93" t="s">
        <v>65</v>
      </c>
      <c r="F284" s="115">
        <v>127</v>
      </c>
      <c r="G284" s="115">
        <v>187</v>
      </c>
      <c r="H284" s="115">
        <v>314</v>
      </c>
      <c r="I284" s="115">
        <v>54</v>
      </c>
      <c r="J284" s="115">
        <v>80</v>
      </c>
      <c r="K284" s="115">
        <v>134</v>
      </c>
      <c r="L284" s="115">
        <v>14</v>
      </c>
      <c r="M284" s="115">
        <v>18</v>
      </c>
      <c r="N284" s="115">
        <v>32</v>
      </c>
      <c r="O284" s="115">
        <v>21</v>
      </c>
      <c r="P284" s="115">
        <v>29</v>
      </c>
      <c r="Q284" s="115">
        <v>50</v>
      </c>
    </row>
    <row r="285" spans="3:17" x14ac:dyDescent="0.25">
      <c r="E285" s="93" t="s">
        <v>292</v>
      </c>
      <c r="F285" s="115">
        <v>8</v>
      </c>
      <c r="G285" s="115">
        <v>80</v>
      </c>
      <c r="H285" s="115">
        <v>88</v>
      </c>
      <c r="I285" s="115">
        <v>0</v>
      </c>
      <c r="J285" s="115">
        <v>0</v>
      </c>
      <c r="K285" s="115">
        <v>0</v>
      </c>
      <c r="L285" s="115">
        <v>6</v>
      </c>
      <c r="M285" s="115">
        <v>40</v>
      </c>
      <c r="N285" s="115">
        <v>46</v>
      </c>
      <c r="O285" s="115">
        <v>14</v>
      </c>
      <c r="P285" s="115">
        <v>68</v>
      </c>
      <c r="Q285" s="115">
        <v>82</v>
      </c>
    </row>
    <row r="286" spans="3:17" x14ac:dyDescent="0.25">
      <c r="C286" s="93" t="s">
        <v>1480</v>
      </c>
      <c r="F286" s="115">
        <v>571</v>
      </c>
      <c r="G286" s="115">
        <v>764</v>
      </c>
      <c r="H286" s="115">
        <v>1335</v>
      </c>
      <c r="I286" s="115">
        <v>83</v>
      </c>
      <c r="J286" s="115">
        <v>130</v>
      </c>
      <c r="K286" s="115">
        <v>213</v>
      </c>
      <c r="L286" s="115">
        <v>62</v>
      </c>
      <c r="M286" s="115">
        <v>72</v>
      </c>
      <c r="N286" s="115">
        <v>134</v>
      </c>
      <c r="O286" s="115">
        <v>27</v>
      </c>
      <c r="P286" s="115">
        <v>55</v>
      </c>
      <c r="Q286" s="115">
        <v>82</v>
      </c>
    </row>
    <row r="287" spans="3:17" x14ac:dyDescent="0.25">
      <c r="D287" s="93" t="s">
        <v>1480</v>
      </c>
      <c r="F287" s="115">
        <v>571</v>
      </c>
      <c r="G287" s="115">
        <v>764</v>
      </c>
      <c r="H287" s="115">
        <v>1335</v>
      </c>
      <c r="I287" s="115">
        <v>83</v>
      </c>
      <c r="J287" s="115">
        <v>130</v>
      </c>
      <c r="K287" s="115">
        <v>213</v>
      </c>
      <c r="L287" s="115">
        <v>62</v>
      </c>
      <c r="M287" s="115">
        <v>72</v>
      </c>
      <c r="N287" s="115">
        <v>134</v>
      </c>
      <c r="O287" s="115">
        <v>27</v>
      </c>
      <c r="P287" s="115">
        <v>55</v>
      </c>
      <c r="Q287" s="115">
        <v>82</v>
      </c>
    </row>
    <row r="288" spans="3:17" x14ac:dyDescent="0.25">
      <c r="E288" s="93" t="s">
        <v>65</v>
      </c>
      <c r="F288" s="115">
        <v>482</v>
      </c>
      <c r="G288" s="115">
        <v>699</v>
      </c>
      <c r="H288" s="115">
        <v>1181</v>
      </c>
      <c r="I288" s="115">
        <v>68</v>
      </c>
      <c r="J288" s="115">
        <v>109</v>
      </c>
      <c r="K288" s="115">
        <v>177</v>
      </c>
      <c r="L288" s="115">
        <v>51</v>
      </c>
      <c r="M288" s="115">
        <v>64</v>
      </c>
      <c r="N288" s="115">
        <v>115</v>
      </c>
      <c r="O288" s="115">
        <v>22</v>
      </c>
      <c r="P288" s="115">
        <v>55</v>
      </c>
      <c r="Q288" s="115">
        <v>77</v>
      </c>
    </row>
    <row r="289" spans="3:17" x14ac:dyDescent="0.25">
      <c r="E289" s="93" t="s">
        <v>292</v>
      </c>
      <c r="F289" s="115">
        <v>89</v>
      </c>
      <c r="G289" s="115">
        <v>65</v>
      </c>
      <c r="H289" s="115">
        <v>154</v>
      </c>
      <c r="I289" s="115">
        <v>15</v>
      </c>
      <c r="J289" s="115">
        <v>21</v>
      </c>
      <c r="K289" s="115">
        <v>36</v>
      </c>
      <c r="L289" s="115">
        <v>11</v>
      </c>
      <c r="M289" s="115">
        <v>8</v>
      </c>
      <c r="N289" s="115">
        <v>19</v>
      </c>
      <c r="O289" s="115">
        <v>5</v>
      </c>
      <c r="P289" s="115">
        <v>0</v>
      </c>
      <c r="Q289" s="115">
        <v>5</v>
      </c>
    </row>
    <row r="290" spans="3:17" x14ac:dyDescent="0.25">
      <c r="C290" s="93" t="s">
        <v>1481</v>
      </c>
      <c r="F290" s="115">
        <v>687</v>
      </c>
      <c r="G290" s="115">
        <v>781</v>
      </c>
      <c r="H290" s="115">
        <v>1468</v>
      </c>
      <c r="I290" s="115">
        <v>169</v>
      </c>
      <c r="J290" s="115">
        <v>165</v>
      </c>
      <c r="K290" s="115">
        <v>334</v>
      </c>
      <c r="L290" s="115">
        <v>73</v>
      </c>
      <c r="M290" s="115">
        <v>92</v>
      </c>
      <c r="N290" s="115">
        <v>165</v>
      </c>
      <c r="O290" s="115">
        <v>50</v>
      </c>
      <c r="P290" s="115">
        <v>60</v>
      </c>
      <c r="Q290" s="115">
        <v>110</v>
      </c>
    </row>
    <row r="291" spans="3:17" x14ac:dyDescent="0.25">
      <c r="D291" s="93" t="s">
        <v>1481</v>
      </c>
      <c r="F291" s="115">
        <v>687</v>
      </c>
      <c r="G291" s="115">
        <v>781</v>
      </c>
      <c r="H291" s="115">
        <v>1468</v>
      </c>
      <c r="I291" s="115">
        <v>169</v>
      </c>
      <c r="J291" s="115">
        <v>165</v>
      </c>
      <c r="K291" s="115">
        <v>334</v>
      </c>
      <c r="L291" s="115">
        <v>73</v>
      </c>
      <c r="M291" s="115">
        <v>92</v>
      </c>
      <c r="N291" s="115">
        <v>165</v>
      </c>
      <c r="O291" s="115">
        <v>50</v>
      </c>
      <c r="P291" s="115">
        <v>60</v>
      </c>
      <c r="Q291" s="115">
        <v>110</v>
      </c>
    </row>
    <row r="292" spans="3:17" x14ac:dyDescent="0.25">
      <c r="E292" s="93" t="s">
        <v>65</v>
      </c>
      <c r="F292" s="115">
        <v>687</v>
      </c>
      <c r="G292" s="115">
        <v>781</v>
      </c>
      <c r="H292" s="115">
        <v>1468</v>
      </c>
      <c r="I292" s="115">
        <v>169</v>
      </c>
      <c r="J292" s="115">
        <v>165</v>
      </c>
      <c r="K292" s="115">
        <v>334</v>
      </c>
      <c r="L292" s="115">
        <v>73</v>
      </c>
      <c r="M292" s="115">
        <v>92</v>
      </c>
      <c r="N292" s="115">
        <v>165</v>
      </c>
      <c r="O292" s="115">
        <v>50</v>
      </c>
      <c r="P292" s="115">
        <v>60</v>
      </c>
      <c r="Q292" s="115">
        <v>110</v>
      </c>
    </row>
    <row r="293" spans="3:17" x14ac:dyDescent="0.25">
      <c r="C293" s="93" t="s">
        <v>1417</v>
      </c>
      <c r="F293" s="115">
        <v>70</v>
      </c>
      <c r="G293" s="115">
        <v>645</v>
      </c>
      <c r="H293" s="115">
        <v>715</v>
      </c>
      <c r="I293" s="115">
        <v>22</v>
      </c>
      <c r="J293" s="115">
        <v>184</v>
      </c>
      <c r="K293" s="115">
        <v>206</v>
      </c>
      <c r="L293" s="115">
        <v>3</v>
      </c>
      <c r="M293" s="115">
        <v>77</v>
      </c>
      <c r="N293" s="115">
        <v>80</v>
      </c>
      <c r="O293" s="115">
        <v>2</v>
      </c>
      <c r="P293" s="115">
        <v>17</v>
      </c>
      <c r="Q293" s="115">
        <v>19</v>
      </c>
    </row>
    <row r="294" spans="3:17" x14ac:dyDescent="0.25">
      <c r="D294" s="93" t="s">
        <v>1482</v>
      </c>
      <c r="F294" s="115">
        <v>42</v>
      </c>
      <c r="G294" s="115">
        <v>473</v>
      </c>
      <c r="H294" s="115">
        <v>515</v>
      </c>
      <c r="I294" s="115">
        <v>11</v>
      </c>
      <c r="J294" s="115">
        <v>120</v>
      </c>
      <c r="K294" s="115">
        <v>131</v>
      </c>
      <c r="L294" s="115">
        <v>3</v>
      </c>
      <c r="M294" s="115">
        <v>74</v>
      </c>
      <c r="N294" s="115">
        <v>77</v>
      </c>
      <c r="O294" s="115">
        <v>1</v>
      </c>
      <c r="P294" s="115">
        <v>13</v>
      </c>
      <c r="Q294" s="115">
        <v>14</v>
      </c>
    </row>
    <row r="295" spans="3:17" x14ac:dyDescent="0.25">
      <c r="E295" s="93" t="s">
        <v>65</v>
      </c>
      <c r="F295" s="115">
        <v>42</v>
      </c>
      <c r="G295" s="115">
        <v>473</v>
      </c>
      <c r="H295" s="115">
        <v>515</v>
      </c>
      <c r="I295" s="115">
        <v>11</v>
      </c>
      <c r="J295" s="115">
        <v>120</v>
      </c>
      <c r="K295" s="115">
        <v>131</v>
      </c>
      <c r="L295" s="115">
        <v>3</v>
      </c>
      <c r="M295" s="115">
        <v>74</v>
      </c>
      <c r="N295" s="115">
        <v>77</v>
      </c>
      <c r="O295" s="115">
        <v>1</v>
      </c>
      <c r="P295" s="115">
        <v>13</v>
      </c>
      <c r="Q295" s="115">
        <v>14</v>
      </c>
    </row>
    <row r="296" spans="3:17" x14ac:dyDescent="0.25">
      <c r="D296" s="93" t="s">
        <v>1483</v>
      </c>
      <c r="F296" s="115">
        <v>28</v>
      </c>
      <c r="G296" s="115">
        <v>172</v>
      </c>
      <c r="H296" s="115">
        <v>200</v>
      </c>
      <c r="I296" s="115">
        <v>11</v>
      </c>
      <c r="J296" s="115">
        <v>64</v>
      </c>
      <c r="K296" s="115">
        <v>75</v>
      </c>
      <c r="L296" s="115">
        <v>0</v>
      </c>
      <c r="M296" s="115">
        <v>3</v>
      </c>
      <c r="N296" s="115">
        <v>3</v>
      </c>
      <c r="O296" s="115">
        <v>1</v>
      </c>
      <c r="P296" s="115">
        <v>4</v>
      </c>
      <c r="Q296" s="115">
        <v>5</v>
      </c>
    </row>
    <row r="297" spans="3:17" x14ac:dyDescent="0.25">
      <c r="E297" s="93" t="s">
        <v>66</v>
      </c>
      <c r="F297" s="115">
        <v>28</v>
      </c>
      <c r="G297" s="115">
        <v>172</v>
      </c>
      <c r="H297" s="115">
        <v>200</v>
      </c>
      <c r="I297" s="115">
        <v>11</v>
      </c>
      <c r="J297" s="115">
        <v>64</v>
      </c>
      <c r="K297" s="115">
        <v>75</v>
      </c>
      <c r="L297" s="115">
        <v>0</v>
      </c>
      <c r="M297" s="115">
        <v>3</v>
      </c>
      <c r="N297" s="115">
        <v>3</v>
      </c>
      <c r="O297" s="115">
        <v>1</v>
      </c>
      <c r="P297" s="115">
        <v>4</v>
      </c>
      <c r="Q297" s="115">
        <v>5</v>
      </c>
    </row>
    <row r="298" spans="3:17" x14ac:dyDescent="0.25">
      <c r="C298" s="93" t="s">
        <v>1484</v>
      </c>
      <c r="F298" s="115">
        <v>612</v>
      </c>
      <c r="G298" s="115">
        <v>205</v>
      </c>
      <c r="H298" s="115">
        <v>817</v>
      </c>
      <c r="I298" s="115">
        <v>163</v>
      </c>
      <c r="J298" s="115">
        <v>30</v>
      </c>
      <c r="K298" s="115">
        <v>193</v>
      </c>
      <c r="L298" s="115">
        <v>118</v>
      </c>
      <c r="M298" s="115">
        <v>40</v>
      </c>
      <c r="N298" s="115">
        <v>158</v>
      </c>
      <c r="O298" s="115">
        <v>112</v>
      </c>
      <c r="P298" s="115">
        <v>34</v>
      </c>
      <c r="Q298" s="115">
        <v>146</v>
      </c>
    </row>
    <row r="299" spans="3:17" x14ac:dyDescent="0.25">
      <c r="D299" s="93" t="s">
        <v>1484</v>
      </c>
      <c r="F299" s="115">
        <v>612</v>
      </c>
      <c r="G299" s="115">
        <v>205</v>
      </c>
      <c r="H299" s="115">
        <v>817</v>
      </c>
      <c r="I299" s="115">
        <v>163</v>
      </c>
      <c r="J299" s="115">
        <v>30</v>
      </c>
      <c r="K299" s="115">
        <v>193</v>
      </c>
      <c r="L299" s="115">
        <v>118</v>
      </c>
      <c r="M299" s="115">
        <v>40</v>
      </c>
      <c r="N299" s="115">
        <v>158</v>
      </c>
      <c r="O299" s="115">
        <v>112</v>
      </c>
      <c r="P299" s="115">
        <v>34</v>
      </c>
      <c r="Q299" s="115">
        <v>146</v>
      </c>
    </row>
    <row r="300" spans="3:17" x14ac:dyDescent="0.25">
      <c r="E300" s="93" t="s">
        <v>65</v>
      </c>
      <c r="F300" s="115">
        <v>612</v>
      </c>
      <c r="G300" s="115">
        <v>205</v>
      </c>
      <c r="H300" s="115">
        <v>817</v>
      </c>
      <c r="I300" s="115">
        <v>163</v>
      </c>
      <c r="J300" s="115">
        <v>30</v>
      </c>
      <c r="K300" s="115">
        <v>193</v>
      </c>
      <c r="L300" s="115">
        <v>118</v>
      </c>
      <c r="M300" s="115">
        <v>40</v>
      </c>
      <c r="N300" s="115">
        <v>158</v>
      </c>
      <c r="O300" s="115">
        <v>112</v>
      </c>
      <c r="P300" s="115">
        <v>34</v>
      </c>
      <c r="Q300" s="115">
        <v>146</v>
      </c>
    </row>
    <row r="301" spans="3:17" x14ac:dyDescent="0.25">
      <c r="C301" s="93" t="s">
        <v>1485</v>
      </c>
      <c r="F301" s="115">
        <v>828</v>
      </c>
      <c r="G301" s="115">
        <v>895</v>
      </c>
      <c r="H301" s="115">
        <v>1723</v>
      </c>
      <c r="I301" s="115">
        <v>215</v>
      </c>
      <c r="J301" s="115">
        <v>222</v>
      </c>
      <c r="K301" s="115">
        <v>437</v>
      </c>
      <c r="L301" s="115">
        <v>143</v>
      </c>
      <c r="M301" s="115">
        <v>149</v>
      </c>
      <c r="N301" s="115">
        <v>292</v>
      </c>
      <c r="O301" s="115">
        <v>23</v>
      </c>
      <c r="P301" s="115">
        <v>38</v>
      </c>
      <c r="Q301" s="115">
        <v>61</v>
      </c>
    </row>
    <row r="302" spans="3:17" x14ac:dyDescent="0.25">
      <c r="D302" s="93" t="s">
        <v>1486</v>
      </c>
      <c r="F302" s="115">
        <v>828</v>
      </c>
      <c r="G302" s="115">
        <v>895</v>
      </c>
      <c r="H302" s="115">
        <v>1723</v>
      </c>
      <c r="I302" s="115">
        <v>215</v>
      </c>
      <c r="J302" s="115">
        <v>222</v>
      </c>
      <c r="K302" s="115">
        <v>437</v>
      </c>
      <c r="L302" s="115">
        <v>143</v>
      </c>
      <c r="M302" s="115">
        <v>149</v>
      </c>
      <c r="N302" s="115">
        <v>292</v>
      </c>
      <c r="O302" s="115">
        <v>23</v>
      </c>
      <c r="P302" s="115">
        <v>38</v>
      </c>
      <c r="Q302" s="115">
        <v>61</v>
      </c>
    </row>
    <row r="303" spans="3:17" x14ac:dyDescent="0.25">
      <c r="E303" s="93" t="s">
        <v>65</v>
      </c>
      <c r="F303" s="115">
        <v>476</v>
      </c>
      <c r="G303" s="115">
        <v>572</v>
      </c>
      <c r="H303" s="115">
        <v>1048</v>
      </c>
      <c r="I303" s="115">
        <v>158</v>
      </c>
      <c r="J303" s="115">
        <v>155</v>
      </c>
      <c r="K303" s="115">
        <v>313</v>
      </c>
      <c r="L303" s="115">
        <v>66</v>
      </c>
      <c r="M303" s="115">
        <v>72</v>
      </c>
      <c r="N303" s="115">
        <v>138</v>
      </c>
      <c r="O303" s="115">
        <v>0</v>
      </c>
      <c r="P303" s="115">
        <v>1</v>
      </c>
      <c r="Q303" s="115">
        <v>1</v>
      </c>
    </row>
    <row r="304" spans="3:17" x14ac:dyDescent="0.25">
      <c r="E304" s="93" t="s">
        <v>292</v>
      </c>
      <c r="F304" s="115">
        <v>347</v>
      </c>
      <c r="G304" s="115">
        <v>318</v>
      </c>
      <c r="H304" s="115">
        <v>665</v>
      </c>
      <c r="I304" s="115">
        <v>54</v>
      </c>
      <c r="J304" s="115">
        <v>64</v>
      </c>
      <c r="K304" s="115">
        <v>118</v>
      </c>
      <c r="L304" s="115">
        <v>77</v>
      </c>
      <c r="M304" s="115">
        <v>77</v>
      </c>
      <c r="N304" s="115">
        <v>154</v>
      </c>
      <c r="O304" s="115">
        <v>23</v>
      </c>
      <c r="P304" s="115">
        <v>37</v>
      </c>
      <c r="Q304" s="115">
        <v>60</v>
      </c>
    </row>
    <row r="305" spans="2:17" x14ac:dyDescent="0.25">
      <c r="E305" s="93" t="s">
        <v>66</v>
      </c>
      <c r="F305" s="115">
        <v>5</v>
      </c>
      <c r="G305" s="115">
        <v>5</v>
      </c>
      <c r="H305" s="115">
        <v>10</v>
      </c>
      <c r="I305" s="115">
        <v>3</v>
      </c>
      <c r="J305" s="115">
        <v>3</v>
      </c>
      <c r="K305" s="115">
        <v>6</v>
      </c>
      <c r="L305" s="115">
        <v>0</v>
      </c>
      <c r="M305" s="115">
        <v>0</v>
      </c>
      <c r="N305" s="115">
        <v>0</v>
      </c>
      <c r="O305" s="115">
        <v>0</v>
      </c>
      <c r="P305" s="115">
        <v>0</v>
      </c>
      <c r="Q305" s="115">
        <v>0</v>
      </c>
    </row>
    <row r="306" spans="2:17" x14ac:dyDescent="0.25">
      <c r="C306" s="93" t="s">
        <v>1268</v>
      </c>
      <c r="F306" s="115">
        <v>337</v>
      </c>
      <c r="G306" s="115">
        <v>293</v>
      </c>
      <c r="H306" s="115">
        <v>630</v>
      </c>
      <c r="I306" s="115">
        <v>77</v>
      </c>
      <c r="J306" s="115">
        <v>51</v>
      </c>
      <c r="K306" s="115">
        <v>128</v>
      </c>
      <c r="L306" s="115">
        <v>89</v>
      </c>
      <c r="M306" s="115">
        <v>77</v>
      </c>
      <c r="N306" s="115">
        <v>166</v>
      </c>
      <c r="O306" s="115">
        <v>89</v>
      </c>
      <c r="P306" s="115">
        <v>77</v>
      </c>
      <c r="Q306" s="115">
        <v>166</v>
      </c>
    </row>
    <row r="307" spans="2:17" x14ac:dyDescent="0.25">
      <c r="D307" s="93" t="s">
        <v>1268</v>
      </c>
      <c r="F307" s="115">
        <v>337</v>
      </c>
      <c r="G307" s="115">
        <v>293</v>
      </c>
      <c r="H307" s="115">
        <v>630</v>
      </c>
      <c r="I307" s="115">
        <v>77</v>
      </c>
      <c r="J307" s="115">
        <v>51</v>
      </c>
      <c r="K307" s="115">
        <v>128</v>
      </c>
      <c r="L307" s="115">
        <v>89</v>
      </c>
      <c r="M307" s="115">
        <v>77</v>
      </c>
      <c r="N307" s="115">
        <v>166</v>
      </c>
      <c r="O307" s="115">
        <v>89</v>
      </c>
      <c r="P307" s="115">
        <v>77</v>
      </c>
      <c r="Q307" s="115">
        <v>166</v>
      </c>
    </row>
    <row r="308" spans="2:17" x14ac:dyDescent="0.25">
      <c r="E308" s="93" t="s">
        <v>292</v>
      </c>
      <c r="F308" s="115">
        <v>337</v>
      </c>
      <c r="G308" s="115">
        <v>293</v>
      </c>
      <c r="H308" s="115">
        <v>630</v>
      </c>
      <c r="I308" s="115">
        <v>77</v>
      </c>
      <c r="J308" s="115">
        <v>51</v>
      </c>
      <c r="K308" s="115">
        <v>128</v>
      </c>
      <c r="L308" s="115">
        <v>89</v>
      </c>
      <c r="M308" s="115">
        <v>77</v>
      </c>
      <c r="N308" s="115">
        <v>166</v>
      </c>
      <c r="O308" s="115">
        <v>89</v>
      </c>
      <c r="P308" s="115">
        <v>77</v>
      </c>
      <c r="Q308" s="115">
        <v>166</v>
      </c>
    </row>
    <row r="309" spans="2:17" x14ac:dyDescent="0.25">
      <c r="C309" s="93" t="s">
        <v>1402</v>
      </c>
      <c r="F309" s="115">
        <v>1079</v>
      </c>
      <c r="G309" s="115">
        <v>490</v>
      </c>
      <c r="H309" s="115">
        <v>1569</v>
      </c>
      <c r="I309" s="115">
        <v>308</v>
      </c>
      <c r="J309" s="115">
        <v>158</v>
      </c>
      <c r="K309" s="115">
        <v>466</v>
      </c>
      <c r="L309" s="115">
        <v>533</v>
      </c>
      <c r="M309" s="115">
        <v>198</v>
      </c>
      <c r="N309" s="115">
        <v>731</v>
      </c>
      <c r="O309" s="115">
        <v>396</v>
      </c>
      <c r="P309" s="115">
        <v>131</v>
      </c>
      <c r="Q309" s="115">
        <v>527</v>
      </c>
    </row>
    <row r="310" spans="2:17" x14ac:dyDescent="0.25">
      <c r="D310" s="93" t="s">
        <v>1402</v>
      </c>
      <c r="F310" s="115">
        <v>1079</v>
      </c>
      <c r="G310" s="115">
        <v>490</v>
      </c>
      <c r="H310" s="115">
        <v>1569</v>
      </c>
      <c r="I310" s="115">
        <v>308</v>
      </c>
      <c r="J310" s="115">
        <v>158</v>
      </c>
      <c r="K310" s="115">
        <v>466</v>
      </c>
      <c r="L310" s="115">
        <v>533</v>
      </c>
      <c r="M310" s="115">
        <v>198</v>
      </c>
      <c r="N310" s="115">
        <v>731</v>
      </c>
      <c r="O310" s="115">
        <v>396</v>
      </c>
      <c r="P310" s="115">
        <v>131</v>
      </c>
      <c r="Q310" s="115">
        <v>527</v>
      </c>
    </row>
    <row r="311" spans="2:17" x14ac:dyDescent="0.25">
      <c r="E311" s="93" t="s">
        <v>65</v>
      </c>
      <c r="F311" s="115">
        <v>1079</v>
      </c>
      <c r="G311" s="115">
        <v>490</v>
      </c>
      <c r="H311" s="115">
        <v>1569</v>
      </c>
      <c r="I311" s="115">
        <v>308</v>
      </c>
      <c r="J311" s="115">
        <v>158</v>
      </c>
      <c r="K311" s="115">
        <v>466</v>
      </c>
      <c r="L311" s="115">
        <v>533</v>
      </c>
      <c r="M311" s="115">
        <v>198</v>
      </c>
      <c r="N311" s="115">
        <v>731</v>
      </c>
      <c r="O311" s="115">
        <v>396</v>
      </c>
      <c r="P311" s="115">
        <v>131</v>
      </c>
      <c r="Q311" s="115">
        <v>527</v>
      </c>
    </row>
    <row r="312" spans="2:17" x14ac:dyDescent="0.25">
      <c r="C312" s="93" t="s">
        <v>1403</v>
      </c>
      <c r="F312" s="115">
        <v>155</v>
      </c>
      <c r="G312" s="115">
        <v>139</v>
      </c>
      <c r="H312" s="115">
        <v>294</v>
      </c>
      <c r="I312" s="115">
        <v>0</v>
      </c>
      <c r="J312" s="115">
        <v>0</v>
      </c>
      <c r="K312" s="115">
        <v>0</v>
      </c>
      <c r="L312" s="115">
        <v>92</v>
      </c>
      <c r="M312" s="115">
        <v>96</v>
      </c>
      <c r="N312" s="115">
        <v>188</v>
      </c>
      <c r="O312" s="115">
        <v>57</v>
      </c>
      <c r="P312" s="115">
        <v>69</v>
      </c>
      <c r="Q312" s="115">
        <v>126</v>
      </c>
    </row>
    <row r="313" spans="2:17" x14ac:dyDescent="0.25">
      <c r="D313" s="93" t="s">
        <v>1403</v>
      </c>
      <c r="F313" s="115">
        <v>155</v>
      </c>
      <c r="G313" s="115">
        <v>139</v>
      </c>
      <c r="H313" s="115">
        <v>294</v>
      </c>
      <c r="I313" s="115">
        <v>0</v>
      </c>
      <c r="J313" s="115">
        <v>0</v>
      </c>
      <c r="K313" s="115">
        <v>0</v>
      </c>
      <c r="L313" s="115">
        <v>92</v>
      </c>
      <c r="M313" s="115">
        <v>96</v>
      </c>
      <c r="N313" s="115">
        <v>188</v>
      </c>
      <c r="O313" s="115">
        <v>57</v>
      </c>
      <c r="P313" s="115">
        <v>69</v>
      </c>
      <c r="Q313" s="115">
        <v>126</v>
      </c>
    </row>
    <row r="314" spans="2:17" x14ac:dyDescent="0.25">
      <c r="E314" s="93" t="s">
        <v>65</v>
      </c>
      <c r="F314" s="115">
        <v>155</v>
      </c>
      <c r="G314" s="115">
        <v>139</v>
      </c>
      <c r="H314" s="115">
        <v>294</v>
      </c>
      <c r="I314" s="115">
        <v>0</v>
      </c>
      <c r="J314" s="115">
        <v>0</v>
      </c>
      <c r="K314" s="115">
        <v>0</v>
      </c>
      <c r="L314" s="115">
        <v>92</v>
      </c>
      <c r="M314" s="115">
        <v>96</v>
      </c>
      <c r="N314" s="115">
        <v>188</v>
      </c>
      <c r="O314" s="115">
        <v>57</v>
      </c>
      <c r="P314" s="115">
        <v>69</v>
      </c>
      <c r="Q314" s="115">
        <v>126</v>
      </c>
    </row>
    <row r="315" spans="2:17" x14ac:dyDescent="0.25">
      <c r="C315" s="93" t="s">
        <v>1487</v>
      </c>
      <c r="F315" s="115">
        <v>24</v>
      </c>
      <c r="G315" s="115">
        <v>57</v>
      </c>
      <c r="H315" s="115">
        <v>81</v>
      </c>
      <c r="I315" s="115">
        <v>0</v>
      </c>
      <c r="J315" s="115">
        <v>0</v>
      </c>
      <c r="K315" s="115">
        <v>0</v>
      </c>
      <c r="L315" s="115">
        <v>4</v>
      </c>
      <c r="M315" s="115">
        <v>3</v>
      </c>
      <c r="N315" s="115">
        <v>7</v>
      </c>
      <c r="O315" s="115">
        <v>5</v>
      </c>
      <c r="P315" s="115">
        <v>1</v>
      </c>
      <c r="Q315" s="115">
        <v>6</v>
      </c>
    </row>
    <row r="316" spans="2:17" x14ac:dyDescent="0.25">
      <c r="D316" s="93" t="s">
        <v>1488</v>
      </c>
      <c r="F316" s="115">
        <v>24</v>
      </c>
      <c r="G316" s="115">
        <v>57</v>
      </c>
      <c r="H316" s="115">
        <v>81</v>
      </c>
      <c r="I316" s="115">
        <v>0</v>
      </c>
      <c r="J316" s="115">
        <v>0</v>
      </c>
      <c r="K316" s="115">
        <v>0</v>
      </c>
      <c r="L316" s="115">
        <v>4</v>
      </c>
      <c r="M316" s="115">
        <v>3</v>
      </c>
      <c r="N316" s="115">
        <v>7</v>
      </c>
      <c r="O316" s="115">
        <v>5</v>
      </c>
      <c r="P316" s="115">
        <v>1</v>
      </c>
      <c r="Q316" s="115">
        <v>6</v>
      </c>
    </row>
    <row r="317" spans="2:17" x14ac:dyDescent="0.25">
      <c r="E317" s="93" t="s">
        <v>65</v>
      </c>
      <c r="F317" s="115">
        <v>24</v>
      </c>
      <c r="G317" s="115">
        <v>57</v>
      </c>
      <c r="H317" s="115">
        <v>81</v>
      </c>
      <c r="I317" s="115">
        <v>0</v>
      </c>
      <c r="J317" s="115">
        <v>0</v>
      </c>
      <c r="K317" s="115">
        <v>0</v>
      </c>
      <c r="L317" s="115">
        <v>4</v>
      </c>
      <c r="M317" s="115">
        <v>3</v>
      </c>
      <c r="N317" s="115">
        <v>7</v>
      </c>
      <c r="O317" s="115">
        <v>5</v>
      </c>
      <c r="P317" s="115">
        <v>1</v>
      </c>
      <c r="Q317" s="115">
        <v>6</v>
      </c>
    </row>
    <row r="318" spans="2:17" x14ac:dyDescent="0.25">
      <c r="B318" s="93" t="s">
        <v>187</v>
      </c>
      <c r="F318" s="115">
        <v>2411</v>
      </c>
      <c r="G318" s="115">
        <v>3185</v>
      </c>
      <c r="H318" s="115">
        <v>5596</v>
      </c>
      <c r="I318" s="115">
        <v>568</v>
      </c>
      <c r="J318" s="115">
        <v>836</v>
      </c>
      <c r="K318" s="115">
        <v>1404</v>
      </c>
      <c r="L318" s="115">
        <v>338</v>
      </c>
      <c r="M318" s="115">
        <v>573</v>
      </c>
      <c r="N318" s="115">
        <v>911</v>
      </c>
      <c r="O318" s="115">
        <v>240</v>
      </c>
      <c r="P318" s="115">
        <v>412</v>
      </c>
      <c r="Q318" s="115">
        <v>652</v>
      </c>
    </row>
    <row r="319" spans="2:17" x14ac:dyDescent="0.25">
      <c r="C319" s="93" t="s">
        <v>1489</v>
      </c>
      <c r="F319" s="115">
        <v>0</v>
      </c>
      <c r="G319" s="115">
        <v>0</v>
      </c>
      <c r="H319" s="115">
        <v>0</v>
      </c>
      <c r="I319" s="115">
        <v>0</v>
      </c>
      <c r="J319" s="115">
        <v>0</v>
      </c>
      <c r="K319" s="115">
        <v>0</v>
      </c>
      <c r="L319" s="115">
        <v>0</v>
      </c>
      <c r="M319" s="115">
        <v>0</v>
      </c>
      <c r="N319" s="115">
        <v>0</v>
      </c>
      <c r="O319" s="115">
        <v>0</v>
      </c>
      <c r="P319" s="115">
        <v>0</v>
      </c>
      <c r="Q319" s="115">
        <v>0</v>
      </c>
    </row>
    <row r="320" spans="2:17" x14ac:dyDescent="0.25">
      <c r="D320" s="93" t="s">
        <v>1489</v>
      </c>
      <c r="F320" s="115">
        <v>0</v>
      </c>
      <c r="G320" s="115">
        <v>0</v>
      </c>
      <c r="H320" s="115">
        <v>0</v>
      </c>
      <c r="I320" s="115">
        <v>0</v>
      </c>
      <c r="J320" s="115">
        <v>0</v>
      </c>
      <c r="K320" s="115">
        <v>0</v>
      </c>
      <c r="L320" s="115">
        <v>0</v>
      </c>
      <c r="M320" s="115">
        <v>0</v>
      </c>
      <c r="N320" s="115">
        <v>0</v>
      </c>
      <c r="O320" s="115">
        <v>0</v>
      </c>
      <c r="P320" s="115">
        <v>0</v>
      </c>
      <c r="Q320" s="115">
        <v>0</v>
      </c>
    </row>
    <row r="321" spans="3:17" x14ac:dyDescent="0.25">
      <c r="E321" s="93" t="s">
        <v>65</v>
      </c>
      <c r="F321" s="115">
        <v>0</v>
      </c>
      <c r="G321" s="115">
        <v>0</v>
      </c>
      <c r="H321" s="115">
        <v>0</v>
      </c>
      <c r="I321" s="115">
        <v>0</v>
      </c>
      <c r="J321" s="115">
        <v>0</v>
      </c>
      <c r="K321" s="115">
        <v>0</v>
      </c>
      <c r="L321" s="115">
        <v>0</v>
      </c>
      <c r="M321" s="115">
        <v>0</v>
      </c>
      <c r="N321" s="115">
        <v>0</v>
      </c>
      <c r="O321" s="115">
        <v>0</v>
      </c>
      <c r="P321" s="115">
        <v>0</v>
      </c>
      <c r="Q321" s="115">
        <v>0</v>
      </c>
    </row>
    <row r="322" spans="3:17" x14ac:dyDescent="0.25">
      <c r="C322" s="93" t="s">
        <v>1490</v>
      </c>
      <c r="F322" s="115">
        <v>1617</v>
      </c>
      <c r="G322" s="115">
        <v>1727</v>
      </c>
      <c r="H322" s="115">
        <v>3344</v>
      </c>
      <c r="I322" s="115">
        <v>349</v>
      </c>
      <c r="J322" s="115">
        <v>414</v>
      </c>
      <c r="K322" s="115">
        <v>763</v>
      </c>
      <c r="L322" s="115">
        <v>196</v>
      </c>
      <c r="M322" s="115">
        <v>290</v>
      </c>
      <c r="N322" s="115">
        <v>486</v>
      </c>
      <c r="O322" s="115">
        <v>153</v>
      </c>
      <c r="P322" s="115">
        <v>221</v>
      </c>
      <c r="Q322" s="115">
        <v>374</v>
      </c>
    </row>
    <row r="323" spans="3:17" x14ac:dyDescent="0.25">
      <c r="D323" s="93" t="s">
        <v>1490</v>
      </c>
      <c r="F323" s="115">
        <v>1617</v>
      </c>
      <c r="G323" s="115">
        <v>1727</v>
      </c>
      <c r="H323" s="115">
        <v>3344</v>
      </c>
      <c r="I323" s="115">
        <v>349</v>
      </c>
      <c r="J323" s="115">
        <v>414</v>
      </c>
      <c r="K323" s="115">
        <v>763</v>
      </c>
      <c r="L323" s="115">
        <v>196</v>
      </c>
      <c r="M323" s="115">
        <v>290</v>
      </c>
      <c r="N323" s="115">
        <v>486</v>
      </c>
      <c r="O323" s="115">
        <v>153</v>
      </c>
      <c r="P323" s="115">
        <v>221</v>
      </c>
      <c r="Q323" s="115">
        <v>374</v>
      </c>
    </row>
    <row r="324" spans="3:17" x14ac:dyDescent="0.25">
      <c r="E324" s="93" t="s">
        <v>65</v>
      </c>
      <c r="F324" s="115">
        <v>1302</v>
      </c>
      <c r="G324" s="115">
        <v>1163</v>
      </c>
      <c r="H324" s="115">
        <v>2465</v>
      </c>
      <c r="I324" s="115">
        <v>276</v>
      </c>
      <c r="J324" s="115">
        <v>280</v>
      </c>
      <c r="K324" s="115">
        <v>556</v>
      </c>
      <c r="L324" s="115">
        <v>151</v>
      </c>
      <c r="M324" s="115">
        <v>140</v>
      </c>
      <c r="N324" s="115">
        <v>291</v>
      </c>
      <c r="O324" s="115">
        <v>119</v>
      </c>
      <c r="P324" s="115">
        <v>120</v>
      </c>
      <c r="Q324" s="115">
        <v>239</v>
      </c>
    </row>
    <row r="325" spans="3:17" x14ac:dyDescent="0.25">
      <c r="E325" s="93" t="s">
        <v>66</v>
      </c>
      <c r="F325" s="115">
        <v>315</v>
      </c>
      <c r="G325" s="115">
        <v>564</v>
      </c>
      <c r="H325" s="115">
        <v>879</v>
      </c>
      <c r="I325" s="115">
        <v>73</v>
      </c>
      <c r="J325" s="115">
        <v>134</v>
      </c>
      <c r="K325" s="115">
        <v>207</v>
      </c>
      <c r="L325" s="115">
        <v>45</v>
      </c>
      <c r="M325" s="115">
        <v>150</v>
      </c>
      <c r="N325" s="115">
        <v>195</v>
      </c>
      <c r="O325" s="115">
        <v>34</v>
      </c>
      <c r="P325" s="115">
        <v>101</v>
      </c>
      <c r="Q325" s="115">
        <v>135</v>
      </c>
    </row>
    <row r="326" spans="3:17" x14ac:dyDescent="0.25">
      <c r="C326" s="93" t="s">
        <v>1491</v>
      </c>
      <c r="F326" s="115">
        <v>308</v>
      </c>
      <c r="G326" s="115">
        <v>582</v>
      </c>
      <c r="H326" s="115">
        <v>890</v>
      </c>
      <c r="I326" s="115">
        <v>73</v>
      </c>
      <c r="J326" s="115">
        <v>164</v>
      </c>
      <c r="K326" s="115">
        <v>237</v>
      </c>
      <c r="L326" s="115">
        <v>13</v>
      </c>
      <c r="M326" s="115">
        <v>48</v>
      </c>
      <c r="N326" s="115">
        <v>61</v>
      </c>
      <c r="O326" s="115">
        <v>18</v>
      </c>
      <c r="P326" s="115">
        <v>57</v>
      </c>
      <c r="Q326" s="115">
        <v>75</v>
      </c>
    </row>
    <row r="327" spans="3:17" x14ac:dyDescent="0.25">
      <c r="D327" s="93" t="s">
        <v>1492</v>
      </c>
      <c r="F327" s="115">
        <v>308</v>
      </c>
      <c r="G327" s="115">
        <v>582</v>
      </c>
      <c r="H327" s="115">
        <v>890</v>
      </c>
      <c r="I327" s="115">
        <v>73</v>
      </c>
      <c r="J327" s="115">
        <v>164</v>
      </c>
      <c r="K327" s="115">
        <v>237</v>
      </c>
      <c r="L327" s="115">
        <v>13</v>
      </c>
      <c r="M327" s="115">
        <v>48</v>
      </c>
      <c r="N327" s="115">
        <v>61</v>
      </c>
      <c r="O327" s="115">
        <v>18</v>
      </c>
      <c r="P327" s="115">
        <v>57</v>
      </c>
      <c r="Q327" s="115">
        <v>75</v>
      </c>
    </row>
    <row r="328" spans="3:17" x14ac:dyDescent="0.25">
      <c r="E328" s="93" t="s">
        <v>65</v>
      </c>
      <c r="F328" s="115">
        <v>308</v>
      </c>
      <c r="G328" s="115">
        <v>582</v>
      </c>
      <c r="H328" s="115">
        <v>890</v>
      </c>
      <c r="I328" s="115">
        <v>73</v>
      </c>
      <c r="J328" s="115">
        <v>164</v>
      </c>
      <c r="K328" s="115">
        <v>237</v>
      </c>
      <c r="L328" s="115">
        <v>13</v>
      </c>
      <c r="M328" s="115">
        <v>48</v>
      </c>
      <c r="N328" s="115">
        <v>61</v>
      </c>
      <c r="O328" s="115">
        <v>18</v>
      </c>
      <c r="P328" s="115">
        <v>57</v>
      </c>
      <c r="Q328" s="115">
        <v>75</v>
      </c>
    </row>
    <row r="329" spans="3:17" x14ac:dyDescent="0.25">
      <c r="C329" s="93" t="s">
        <v>1419</v>
      </c>
      <c r="F329" s="115">
        <v>142</v>
      </c>
      <c r="G329" s="115">
        <v>90</v>
      </c>
      <c r="H329" s="115">
        <v>232</v>
      </c>
      <c r="I329" s="115">
        <v>42</v>
      </c>
      <c r="J329" s="115">
        <v>26</v>
      </c>
      <c r="K329" s="115">
        <v>68</v>
      </c>
      <c r="L329" s="115">
        <v>23</v>
      </c>
      <c r="M329" s="115">
        <v>14</v>
      </c>
      <c r="N329" s="115">
        <v>37</v>
      </c>
      <c r="O329" s="115">
        <v>0</v>
      </c>
      <c r="P329" s="115">
        <v>0</v>
      </c>
      <c r="Q329" s="115">
        <v>0</v>
      </c>
    </row>
    <row r="330" spans="3:17" x14ac:dyDescent="0.25">
      <c r="D330" s="93" t="s">
        <v>1493</v>
      </c>
      <c r="F330" s="115">
        <v>142</v>
      </c>
      <c r="G330" s="115">
        <v>90</v>
      </c>
      <c r="H330" s="115">
        <v>232</v>
      </c>
      <c r="I330" s="115">
        <v>42</v>
      </c>
      <c r="J330" s="115">
        <v>26</v>
      </c>
      <c r="K330" s="115">
        <v>68</v>
      </c>
      <c r="L330" s="115">
        <v>23</v>
      </c>
      <c r="M330" s="115">
        <v>14</v>
      </c>
      <c r="N330" s="115">
        <v>37</v>
      </c>
      <c r="O330" s="115">
        <v>0</v>
      </c>
      <c r="P330" s="115">
        <v>0</v>
      </c>
      <c r="Q330" s="115">
        <v>0</v>
      </c>
    </row>
    <row r="331" spans="3:17" x14ac:dyDescent="0.25">
      <c r="E331" s="93" t="s">
        <v>65</v>
      </c>
      <c r="F331" s="115">
        <v>142</v>
      </c>
      <c r="G331" s="115">
        <v>90</v>
      </c>
      <c r="H331" s="115">
        <v>232</v>
      </c>
      <c r="I331" s="115">
        <v>42</v>
      </c>
      <c r="J331" s="115">
        <v>26</v>
      </c>
      <c r="K331" s="115">
        <v>68</v>
      </c>
      <c r="L331" s="115">
        <v>23</v>
      </c>
      <c r="M331" s="115">
        <v>14</v>
      </c>
      <c r="N331" s="115">
        <v>37</v>
      </c>
      <c r="O331" s="115">
        <v>0</v>
      </c>
      <c r="P331" s="115">
        <v>0</v>
      </c>
      <c r="Q331" s="115">
        <v>0</v>
      </c>
    </row>
    <row r="332" spans="3:17" x14ac:dyDescent="0.25">
      <c r="C332" s="93" t="s">
        <v>1412</v>
      </c>
      <c r="F332" s="115">
        <v>188</v>
      </c>
      <c r="G332" s="115">
        <v>418</v>
      </c>
      <c r="H332" s="115">
        <v>606</v>
      </c>
      <c r="I332" s="115">
        <v>43</v>
      </c>
      <c r="J332" s="115">
        <v>110</v>
      </c>
      <c r="K332" s="115">
        <v>153</v>
      </c>
      <c r="L332" s="115">
        <v>101</v>
      </c>
      <c r="M332" s="115">
        <v>194</v>
      </c>
      <c r="N332" s="115">
        <v>295</v>
      </c>
      <c r="O332" s="115">
        <v>65</v>
      </c>
      <c r="P332" s="115">
        <v>123</v>
      </c>
      <c r="Q332" s="115">
        <v>188</v>
      </c>
    </row>
    <row r="333" spans="3:17" x14ac:dyDescent="0.25">
      <c r="D333" s="93" t="s">
        <v>1494</v>
      </c>
      <c r="F333" s="115">
        <v>188</v>
      </c>
      <c r="G333" s="115">
        <v>418</v>
      </c>
      <c r="H333" s="115">
        <v>606</v>
      </c>
      <c r="I333" s="115">
        <v>43</v>
      </c>
      <c r="J333" s="115">
        <v>110</v>
      </c>
      <c r="K333" s="115">
        <v>153</v>
      </c>
      <c r="L333" s="115">
        <v>101</v>
      </c>
      <c r="M333" s="115">
        <v>194</v>
      </c>
      <c r="N333" s="115">
        <v>295</v>
      </c>
      <c r="O333" s="115">
        <v>65</v>
      </c>
      <c r="P333" s="115">
        <v>123</v>
      </c>
      <c r="Q333" s="115">
        <v>188</v>
      </c>
    </row>
    <row r="334" spans="3:17" x14ac:dyDescent="0.25">
      <c r="E334" s="93" t="s">
        <v>65</v>
      </c>
      <c r="F334" s="115">
        <v>188</v>
      </c>
      <c r="G334" s="115">
        <v>418</v>
      </c>
      <c r="H334" s="115">
        <v>606</v>
      </c>
      <c r="I334" s="115">
        <v>43</v>
      </c>
      <c r="J334" s="115">
        <v>110</v>
      </c>
      <c r="K334" s="115">
        <v>153</v>
      </c>
      <c r="L334" s="115">
        <v>101</v>
      </c>
      <c r="M334" s="115">
        <v>194</v>
      </c>
      <c r="N334" s="115">
        <v>295</v>
      </c>
      <c r="O334" s="115">
        <v>65</v>
      </c>
      <c r="P334" s="115">
        <v>123</v>
      </c>
      <c r="Q334" s="115">
        <v>188</v>
      </c>
    </row>
    <row r="335" spans="3:17" x14ac:dyDescent="0.25">
      <c r="C335" s="93" t="s">
        <v>1495</v>
      </c>
      <c r="F335" s="115">
        <v>20</v>
      </c>
      <c r="G335" s="115">
        <v>20</v>
      </c>
      <c r="H335" s="115">
        <v>40</v>
      </c>
      <c r="I335" s="115">
        <v>0</v>
      </c>
      <c r="J335" s="115">
        <v>0</v>
      </c>
      <c r="K335" s="115">
        <v>0</v>
      </c>
      <c r="L335" s="115">
        <v>0</v>
      </c>
      <c r="M335" s="115">
        <v>0</v>
      </c>
      <c r="N335" s="115">
        <v>0</v>
      </c>
      <c r="O335" s="115">
        <v>0</v>
      </c>
      <c r="P335" s="115">
        <v>0</v>
      </c>
      <c r="Q335" s="115">
        <v>0</v>
      </c>
    </row>
    <row r="336" spans="3:17" x14ac:dyDescent="0.25">
      <c r="D336" s="93" t="s">
        <v>1495</v>
      </c>
      <c r="F336" s="115">
        <v>20</v>
      </c>
      <c r="G336" s="115">
        <v>20</v>
      </c>
      <c r="H336" s="115">
        <v>40</v>
      </c>
      <c r="I336" s="115">
        <v>0</v>
      </c>
      <c r="J336" s="115">
        <v>0</v>
      </c>
      <c r="K336" s="115">
        <v>0</v>
      </c>
      <c r="L336" s="115">
        <v>0</v>
      </c>
      <c r="M336" s="115">
        <v>0</v>
      </c>
      <c r="N336" s="115">
        <v>0</v>
      </c>
      <c r="O336" s="115">
        <v>0</v>
      </c>
      <c r="P336" s="115">
        <v>0</v>
      </c>
      <c r="Q336" s="115">
        <v>0</v>
      </c>
    </row>
    <row r="337" spans="2:17" x14ac:dyDescent="0.25">
      <c r="E337" s="93" t="s">
        <v>65</v>
      </c>
      <c r="F337" s="115">
        <v>20</v>
      </c>
      <c r="G337" s="115">
        <v>20</v>
      </c>
      <c r="H337" s="115">
        <v>40</v>
      </c>
      <c r="I337" s="115">
        <v>0</v>
      </c>
      <c r="J337" s="115">
        <v>0</v>
      </c>
      <c r="K337" s="115">
        <v>0</v>
      </c>
      <c r="L337" s="115">
        <v>0</v>
      </c>
      <c r="M337" s="115">
        <v>0</v>
      </c>
      <c r="N337" s="115">
        <v>0</v>
      </c>
      <c r="O337" s="115">
        <v>0</v>
      </c>
      <c r="P337" s="115">
        <v>0</v>
      </c>
      <c r="Q337" s="115">
        <v>0</v>
      </c>
    </row>
    <row r="338" spans="2:17" x14ac:dyDescent="0.25">
      <c r="C338" s="93" t="s">
        <v>1417</v>
      </c>
      <c r="F338" s="115">
        <v>58</v>
      </c>
      <c r="G338" s="115">
        <v>232</v>
      </c>
      <c r="H338" s="115">
        <v>290</v>
      </c>
      <c r="I338" s="115">
        <v>23</v>
      </c>
      <c r="J338" s="115">
        <v>83</v>
      </c>
      <c r="K338" s="115">
        <v>106</v>
      </c>
      <c r="L338" s="115">
        <v>2</v>
      </c>
      <c r="M338" s="115">
        <v>26</v>
      </c>
      <c r="N338" s="115">
        <v>28</v>
      </c>
      <c r="O338" s="115">
        <v>1</v>
      </c>
      <c r="P338" s="115">
        <v>10</v>
      </c>
      <c r="Q338" s="115">
        <v>11</v>
      </c>
    </row>
    <row r="339" spans="2:17" x14ac:dyDescent="0.25">
      <c r="D339" s="93" t="s">
        <v>1496</v>
      </c>
      <c r="F339" s="115">
        <v>58</v>
      </c>
      <c r="G339" s="115">
        <v>232</v>
      </c>
      <c r="H339" s="115">
        <v>290</v>
      </c>
      <c r="I339" s="115">
        <v>23</v>
      </c>
      <c r="J339" s="115">
        <v>83</v>
      </c>
      <c r="K339" s="115">
        <v>106</v>
      </c>
      <c r="L339" s="115">
        <v>2</v>
      </c>
      <c r="M339" s="115">
        <v>26</v>
      </c>
      <c r="N339" s="115">
        <v>28</v>
      </c>
      <c r="O339" s="115">
        <v>1</v>
      </c>
      <c r="P339" s="115">
        <v>10</v>
      </c>
      <c r="Q339" s="115">
        <v>11</v>
      </c>
    </row>
    <row r="340" spans="2:17" x14ac:dyDescent="0.25">
      <c r="E340" s="93" t="s">
        <v>65</v>
      </c>
      <c r="F340" s="115">
        <v>51</v>
      </c>
      <c r="G340" s="115">
        <v>219</v>
      </c>
      <c r="H340" s="115">
        <v>270</v>
      </c>
      <c r="I340" s="115">
        <v>23</v>
      </c>
      <c r="J340" s="115">
        <v>83</v>
      </c>
      <c r="K340" s="115">
        <v>106</v>
      </c>
      <c r="L340" s="115">
        <v>2</v>
      </c>
      <c r="M340" s="115">
        <v>26</v>
      </c>
      <c r="N340" s="115">
        <v>28</v>
      </c>
      <c r="O340" s="115">
        <v>1</v>
      </c>
      <c r="P340" s="115">
        <v>7</v>
      </c>
      <c r="Q340" s="115">
        <v>8</v>
      </c>
    </row>
    <row r="341" spans="2:17" x14ac:dyDescent="0.25">
      <c r="E341" s="93" t="s">
        <v>66</v>
      </c>
      <c r="F341" s="115">
        <v>7</v>
      </c>
      <c r="G341" s="115">
        <v>13</v>
      </c>
      <c r="H341" s="115">
        <v>20</v>
      </c>
      <c r="I341" s="115">
        <v>0</v>
      </c>
      <c r="J341" s="115">
        <v>0</v>
      </c>
      <c r="K341" s="115">
        <v>0</v>
      </c>
      <c r="L341" s="115">
        <v>0</v>
      </c>
      <c r="M341" s="115">
        <v>0</v>
      </c>
      <c r="N341" s="115">
        <v>0</v>
      </c>
      <c r="O341" s="115">
        <v>0</v>
      </c>
      <c r="P341" s="115">
        <v>3</v>
      </c>
      <c r="Q341" s="115">
        <v>3</v>
      </c>
    </row>
    <row r="342" spans="2:17" x14ac:dyDescent="0.25">
      <c r="C342" s="93" t="s">
        <v>1497</v>
      </c>
      <c r="F342" s="115">
        <v>56</v>
      </c>
      <c r="G342" s="115">
        <v>104</v>
      </c>
      <c r="H342" s="115">
        <v>160</v>
      </c>
      <c r="I342" s="115">
        <v>27</v>
      </c>
      <c r="J342" s="115">
        <v>32</v>
      </c>
      <c r="K342" s="115">
        <v>59</v>
      </c>
      <c r="L342" s="115">
        <v>0</v>
      </c>
      <c r="M342" s="115">
        <v>0</v>
      </c>
      <c r="N342" s="115">
        <v>0</v>
      </c>
      <c r="O342" s="115">
        <v>0</v>
      </c>
      <c r="P342" s="115">
        <v>0</v>
      </c>
      <c r="Q342" s="115">
        <v>0</v>
      </c>
    </row>
    <row r="343" spans="2:17" x14ac:dyDescent="0.25">
      <c r="D343" s="93" t="s">
        <v>1497</v>
      </c>
      <c r="F343" s="115">
        <v>56</v>
      </c>
      <c r="G343" s="115">
        <v>104</v>
      </c>
      <c r="H343" s="115">
        <v>160</v>
      </c>
      <c r="I343" s="115">
        <v>27</v>
      </c>
      <c r="J343" s="115">
        <v>32</v>
      </c>
      <c r="K343" s="115">
        <v>59</v>
      </c>
      <c r="L343" s="115">
        <v>0</v>
      </c>
      <c r="M343" s="115">
        <v>0</v>
      </c>
      <c r="N343" s="115">
        <v>0</v>
      </c>
      <c r="O343" s="115">
        <v>0</v>
      </c>
      <c r="P343" s="115">
        <v>0</v>
      </c>
      <c r="Q343" s="115">
        <v>0</v>
      </c>
    </row>
    <row r="344" spans="2:17" x14ac:dyDescent="0.25">
      <c r="E344" s="93" t="s">
        <v>292</v>
      </c>
      <c r="F344" s="115">
        <v>56</v>
      </c>
      <c r="G344" s="115">
        <v>104</v>
      </c>
      <c r="H344" s="115">
        <v>160</v>
      </c>
      <c r="I344" s="115">
        <v>27</v>
      </c>
      <c r="J344" s="115">
        <v>32</v>
      </c>
      <c r="K344" s="115">
        <v>59</v>
      </c>
      <c r="L344" s="115">
        <v>0</v>
      </c>
      <c r="M344" s="115">
        <v>0</v>
      </c>
      <c r="N344" s="115">
        <v>0</v>
      </c>
      <c r="O344" s="115">
        <v>0</v>
      </c>
      <c r="P344" s="115">
        <v>0</v>
      </c>
      <c r="Q344" s="115">
        <v>0</v>
      </c>
    </row>
    <row r="345" spans="2:17" x14ac:dyDescent="0.25">
      <c r="C345" s="93" t="s">
        <v>1402</v>
      </c>
      <c r="F345" s="115">
        <v>22</v>
      </c>
      <c r="G345" s="115">
        <v>12</v>
      </c>
      <c r="H345" s="115">
        <v>34</v>
      </c>
      <c r="I345" s="115">
        <v>11</v>
      </c>
      <c r="J345" s="115">
        <v>7</v>
      </c>
      <c r="K345" s="115">
        <v>18</v>
      </c>
      <c r="L345" s="115">
        <v>3</v>
      </c>
      <c r="M345" s="115">
        <v>1</v>
      </c>
      <c r="N345" s="115">
        <v>4</v>
      </c>
      <c r="O345" s="115">
        <v>3</v>
      </c>
      <c r="P345" s="115">
        <v>1</v>
      </c>
      <c r="Q345" s="115">
        <v>4</v>
      </c>
    </row>
    <row r="346" spans="2:17" x14ac:dyDescent="0.25">
      <c r="D346" s="93" t="s">
        <v>1404</v>
      </c>
      <c r="F346" s="115">
        <v>22</v>
      </c>
      <c r="G346" s="115">
        <v>12</v>
      </c>
      <c r="H346" s="115">
        <v>34</v>
      </c>
      <c r="I346" s="115">
        <v>11</v>
      </c>
      <c r="J346" s="115">
        <v>7</v>
      </c>
      <c r="K346" s="115">
        <v>18</v>
      </c>
      <c r="L346" s="115">
        <v>3</v>
      </c>
      <c r="M346" s="115">
        <v>1</v>
      </c>
      <c r="N346" s="115">
        <v>4</v>
      </c>
      <c r="O346" s="115">
        <v>3</v>
      </c>
      <c r="P346" s="115">
        <v>1</v>
      </c>
      <c r="Q346" s="115">
        <v>4</v>
      </c>
    </row>
    <row r="347" spans="2:17" x14ac:dyDescent="0.25">
      <c r="E347" s="93" t="s">
        <v>65</v>
      </c>
      <c r="F347" s="115">
        <v>22</v>
      </c>
      <c r="G347" s="115">
        <v>12</v>
      </c>
      <c r="H347" s="115">
        <v>34</v>
      </c>
      <c r="I347" s="115">
        <v>11</v>
      </c>
      <c r="J347" s="115">
        <v>7</v>
      </c>
      <c r="K347" s="115">
        <v>18</v>
      </c>
      <c r="L347" s="115">
        <v>3</v>
      </c>
      <c r="M347" s="115">
        <v>1</v>
      </c>
      <c r="N347" s="115">
        <v>4</v>
      </c>
      <c r="O347" s="115">
        <v>3</v>
      </c>
      <c r="P347" s="115">
        <v>1</v>
      </c>
      <c r="Q347" s="115">
        <v>4</v>
      </c>
    </row>
    <row r="348" spans="2:17" x14ac:dyDescent="0.25">
      <c r="B348" s="93" t="s">
        <v>190</v>
      </c>
      <c r="F348" s="115">
        <v>2185</v>
      </c>
      <c r="G348" s="115">
        <v>2080</v>
      </c>
      <c r="H348" s="115">
        <v>4265</v>
      </c>
      <c r="I348" s="115">
        <v>588</v>
      </c>
      <c r="J348" s="115">
        <v>567</v>
      </c>
      <c r="K348" s="115">
        <v>1155</v>
      </c>
      <c r="L348" s="115">
        <v>278</v>
      </c>
      <c r="M348" s="115">
        <v>314</v>
      </c>
      <c r="N348" s="115">
        <v>592</v>
      </c>
      <c r="O348" s="115">
        <v>160</v>
      </c>
      <c r="P348" s="115">
        <v>165</v>
      </c>
      <c r="Q348" s="115">
        <v>325</v>
      </c>
    </row>
    <row r="349" spans="2:17" x14ac:dyDescent="0.25">
      <c r="C349" s="93" t="s">
        <v>1498</v>
      </c>
      <c r="F349" s="115">
        <v>10</v>
      </c>
      <c r="G349" s="115">
        <v>6</v>
      </c>
      <c r="H349" s="115">
        <v>16</v>
      </c>
      <c r="I349" s="115">
        <v>3</v>
      </c>
      <c r="J349" s="115">
        <v>3</v>
      </c>
      <c r="K349" s="115">
        <v>6</v>
      </c>
      <c r="L349" s="115">
        <v>4</v>
      </c>
      <c r="M349" s="115">
        <v>0</v>
      </c>
      <c r="N349" s="115">
        <v>4</v>
      </c>
      <c r="O349" s="115">
        <v>0</v>
      </c>
      <c r="P349" s="115">
        <v>0</v>
      </c>
      <c r="Q349" s="115">
        <v>0</v>
      </c>
    </row>
    <row r="350" spans="2:17" x14ac:dyDescent="0.25">
      <c r="D350" s="93" t="s">
        <v>1498</v>
      </c>
      <c r="F350" s="115">
        <v>10</v>
      </c>
      <c r="G350" s="115">
        <v>6</v>
      </c>
      <c r="H350" s="115">
        <v>16</v>
      </c>
      <c r="I350" s="115">
        <v>3</v>
      </c>
      <c r="J350" s="115">
        <v>3</v>
      </c>
      <c r="K350" s="115">
        <v>6</v>
      </c>
      <c r="L350" s="115">
        <v>4</v>
      </c>
      <c r="M350" s="115">
        <v>0</v>
      </c>
      <c r="N350" s="115">
        <v>4</v>
      </c>
      <c r="O350" s="115">
        <v>0</v>
      </c>
      <c r="P350" s="115">
        <v>0</v>
      </c>
      <c r="Q350" s="115">
        <v>0</v>
      </c>
    </row>
    <row r="351" spans="2:17" x14ac:dyDescent="0.25">
      <c r="E351" s="93" t="s">
        <v>65</v>
      </c>
      <c r="F351" s="115">
        <v>10</v>
      </c>
      <c r="G351" s="115">
        <v>6</v>
      </c>
      <c r="H351" s="115">
        <v>16</v>
      </c>
      <c r="I351" s="115">
        <v>3</v>
      </c>
      <c r="J351" s="115">
        <v>3</v>
      </c>
      <c r="K351" s="115">
        <v>6</v>
      </c>
      <c r="L351" s="115">
        <v>4</v>
      </c>
      <c r="M351" s="115">
        <v>0</v>
      </c>
      <c r="N351" s="115">
        <v>4</v>
      </c>
      <c r="O351" s="115">
        <v>0</v>
      </c>
      <c r="P351" s="115">
        <v>0</v>
      </c>
      <c r="Q351" s="115">
        <v>0</v>
      </c>
    </row>
    <row r="352" spans="2:17" x14ac:dyDescent="0.25">
      <c r="C352" s="93" t="s">
        <v>1499</v>
      </c>
      <c r="F352" s="115">
        <v>34</v>
      </c>
      <c r="G352" s="115">
        <v>72</v>
      </c>
      <c r="H352" s="115">
        <v>106</v>
      </c>
      <c r="I352" s="115">
        <v>18</v>
      </c>
      <c r="J352" s="115">
        <v>33</v>
      </c>
      <c r="K352" s="115">
        <v>51</v>
      </c>
      <c r="L352" s="115">
        <v>11</v>
      </c>
      <c r="M352" s="115">
        <v>14</v>
      </c>
      <c r="N352" s="115">
        <v>25</v>
      </c>
      <c r="O352" s="115">
        <v>3</v>
      </c>
      <c r="P352" s="115">
        <v>9</v>
      </c>
      <c r="Q352" s="115">
        <v>12</v>
      </c>
    </row>
    <row r="353" spans="3:17" x14ac:dyDescent="0.25">
      <c r="D353" s="93" t="s">
        <v>1499</v>
      </c>
      <c r="F353" s="115">
        <v>34</v>
      </c>
      <c r="G353" s="115">
        <v>72</v>
      </c>
      <c r="H353" s="115">
        <v>106</v>
      </c>
      <c r="I353" s="115">
        <v>18</v>
      </c>
      <c r="J353" s="115">
        <v>33</v>
      </c>
      <c r="K353" s="115">
        <v>51</v>
      </c>
      <c r="L353" s="115">
        <v>11</v>
      </c>
      <c r="M353" s="115">
        <v>14</v>
      </c>
      <c r="N353" s="115">
        <v>25</v>
      </c>
      <c r="O353" s="115">
        <v>3</v>
      </c>
      <c r="P353" s="115">
        <v>9</v>
      </c>
      <c r="Q353" s="115">
        <v>12</v>
      </c>
    </row>
    <row r="354" spans="3:17" x14ac:dyDescent="0.25">
      <c r="E354" s="93" t="s">
        <v>65</v>
      </c>
      <c r="F354" s="115">
        <v>34</v>
      </c>
      <c r="G354" s="115">
        <v>72</v>
      </c>
      <c r="H354" s="115">
        <v>106</v>
      </c>
      <c r="I354" s="115">
        <v>18</v>
      </c>
      <c r="J354" s="115">
        <v>33</v>
      </c>
      <c r="K354" s="115">
        <v>51</v>
      </c>
      <c r="L354" s="115">
        <v>11</v>
      </c>
      <c r="M354" s="115">
        <v>14</v>
      </c>
      <c r="N354" s="115">
        <v>25</v>
      </c>
      <c r="O354" s="115">
        <v>3</v>
      </c>
      <c r="P354" s="115">
        <v>9</v>
      </c>
      <c r="Q354" s="115">
        <v>12</v>
      </c>
    </row>
    <row r="355" spans="3:17" x14ac:dyDescent="0.25">
      <c r="C355" s="93" t="s">
        <v>1500</v>
      </c>
      <c r="F355" s="115">
        <v>196</v>
      </c>
      <c r="G355" s="115">
        <v>295</v>
      </c>
      <c r="H355" s="115">
        <v>491</v>
      </c>
      <c r="I355" s="115">
        <v>92</v>
      </c>
      <c r="J355" s="115">
        <v>154</v>
      </c>
      <c r="K355" s="115">
        <v>246</v>
      </c>
      <c r="L355" s="115">
        <v>54</v>
      </c>
      <c r="M355" s="115">
        <v>51</v>
      </c>
      <c r="N355" s="115">
        <v>105</v>
      </c>
      <c r="O355" s="115">
        <v>27</v>
      </c>
      <c r="P355" s="115">
        <v>22</v>
      </c>
      <c r="Q355" s="115">
        <v>49</v>
      </c>
    </row>
    <row r="356" spans="3:17" x14ac:dyDescent="0.25">
      <c r="D356" s="93" t="s">
        <v>1500</v>
      </c>
      <c r="F356" s="115">
        <v>196</v>
      </c>
      <c r="G356" s="115">
        <v>295</v>
      </c>
      <c r="H356" s="115">
        <v>491</v>
      </c>
      <c r="I356" s="115">
        <v>92</v>
      </c>
      <c r="J356" s="115">
        <v>154</v>
      </c>
      <c r="K356" s="115">
        <v>246</v>
      </c>
      <c r="L356" s="115">
        <v>54</v>
      </c>
      <c r="M356" s="115">
        <v>51</v>
      </c>
      <c r="N356" s="115">
        <v>105</v>
      </c>
      <c r="O356" s="115">
        <v>27</v>
      </c>
      <c r="P356" s="115">
        <v>22</v>
      </c>
      <c r="Q356" s="115">
        <v>49</v>
      </c>
    </row>
    <row r="357" spans="3:17" x14ac:dyDescent="0.25">
      <c r="E357" s="93" t="s">
        <v>65</v>
      </c>
      <c r="F357" s="115">
        <v>196</v>
      </c>
      <c r="G357" s="115">
        <v>295</v>
      </c>
      <c r="H357" s="115">
        <v>491</v>
      </c>
      <c r="I357" s="115">
        <v>92</v>
      </c>
      <c r="J357" s="115">
        <v>154</v>
      </c>
      <c r="K357" s="115">
        <v>246</v>
      </c>
      <c r="L357" s="115">
        <v>54</v>
      </c>
      <c r="M357" s="115">
        <v>51</v>
      </c>
      <c r="N357" s="115">
        <v>105</v>
      </c>
      <c r="O357" s="115">
        <v>27</v>
      </c>
      <c r="P357" s="115">
        <v>22</v>
      </c>
      <c r="Q357" s="115">
        <v>49</v>
      </c>
    </row>
    <row r="358" spans="3:17" x14ac:dyDescent="0.25">
      <c r="C358" s="93" t="s">
        <v>1501</v>
      </c>
      <c r="F358" s="115">
        <v>8</v>
      </c>
      <c r="G358" s="115">
        <v>17</v>
      </c>
      <c r="H358" s="115">
        <v>25</v>
      </c>
      <c r="I358" s="115">
        <v>0</v>
      </c>
      <c r="J358" s="115">
        <v>0</v>
      </c>
      <c r="K358" s="115">
        <v>0</v>
      </c>
      <c r="L358" s="115">
        <v>0</v>
      </c>
      <c r="M358" s="115">
        <v>0</v>
      </c>
      <c r="N358" s="115">
        <v>0</v>
      </c>
      <c r="O358" s="115">
        <v>0</v>
      </c>
      <c r="P358" s="115">
        <v>0</v>
      </c>
      <c r="Q358" s="115">
        <v>0</v>
      </c>
    </row>
    <row r="359" spans="3:17" x14ac:dyDescent="0.25">
      <c r="D359" s="93" t="s">
        <v>1502</v>
      </c>
      <c r="F359" s="115">
        <v>8</v>
      </c>
      <c r="G359" s="115">
        <v>17</v>
      </c>
      <c r="H359" s="115">
        <v>25</v>
      </c>
      <c r="I359" s="115">
        <v>0</v>
      </c>
      <c r="J359" s="115">
        <v>0</v>
      </c>
      <c r="K359" s="115">
        <v>0</v>
      </c>
      <c r="L359" s="115">
        <v>0</v>
      </c>
      <c r="M359" s="115">
        <v>0</v>
      </c>
      <c r="N359" s="115">
        <v>0</v>
      </c>
      <c r="O359" s="115">
        <v>0</v>
      </c>
      <c r="P359" s="115">
        <v>0</v>
      </c>
      <c r="Q359" s="115">
        <v>0</v>
      </c>
    </row>
    <row r="360" spans="3:17" x14ac:dyDescent="0.25">
      <c r="E360" s="93" t="s">
        <v>65</v>
      </c>
      <c r="F360" s="115">
        <v>8</v>
      </c>
      <c r="G360" s="115">
        <v>17</v>
      </c>
      <c r="H360" s="115">
        <v>25</v>
      </c>
      <c r="I360" s="115">
        <v>0</v>
      </c>
      <c r="J360" s="115">
        <v>0</v>
      </c>
      <c r="K360" s="115">
        <v>0</v>
      </c>
      <c r="L360" s="115">
        <v>0</v>
      </c>
      <c r="M360" s="115">
        <v>0</v>
      </c>
      <c r="N360" s="115">
        <v>0</v>
      </c>
      <c r="O360" s="115">
        <v>0</v>
      </c>
      <c r="P360" s="115">
        <v>0</v>
      </c>
      <c r="Q360" s="115">
        <v>0</v>
      </c>
    </row>
    <row r="361" spans="3:17" x14ac:dyDescent="0.25">
      <c r="C361" s="93" t="s">
        <v>1503</v>
      </c>
      <c r="F361" s="115">
        <v>0</v>
      </c>
      <c r="G361" s="115">
        <v>49</v>
      </c>
      <c r="H361" s="115">
        <v>49</v>
      </c>
      <c r="I361" s="115">
        <v>0</v>
      </c>
      <c r="J361" s="115">
        <v>16</v>
      </c>
      <c r="K361" s="115">
        <v>16</v>
      </c>
      <c r="L361" s="115">
        <v>0</v>
      </c>
      <c r="M361" s="115">
        <v>21</v>
      </c>
      <c r="N361" s="115">
        <v>21</v>
      </c>
      <c r="O361" s="115">
        <v>0</v>
      </c>
      <c r="P361" s="115">
        <v>0</v>
      </c>
      <c r="Q361" s="115">
        <v>0</v>
      </c>
    </row>
    <row r="362" spans="3:17" x14ac:dyDescent="0.25">
      <c r="D362" s="93" t="s">
        <v>1503</v>
      </c>
      <c r="F362" s="115">
        <v>0</v>
      </c>
      <c r="G362" s="115">
        <v>49</v>
      </c>
      <c r="H362" s="115">
        <v>49</v>
      </c>
      <c r="I362" s="115">
        <v>0</v>
      </c>
      <c r="J362" s="115">
        <v>16</v>
      </c>
      <c r="K362" s="115">
        <v>16</v>
      </c>
      <c r="L362" s="115">
        <v>0</v>
      </c>
      <c r="M362" s="115">
        <v>21</v>
      </c>
      <c r="N362" s="115">
        <v>21</v>
      </c>
      <c r="O362" s="115">
        <v>0</v>
      </c>
      <c r="P362" s="115">
        <v>0</v>
      </c>
      <c r="Q362" s="115">
        <v>0</v>
      </c>
    </row>
    <row r="363" spans="3:17" x14ac:dyDescent="0.25">
      <c r="E363" s="93" t="s">
        <v>65</v>
      </c>
      <c r="F363" s="115">
        <v>0</v>
      </c>
      <c r="G363" s="115">
        <v>49</v>
      </c>
      <c r="H363" s="115">
        <v>49</v>
      </c>
      <c r="I363" s="115">
        <v>0</v>
      </c>
      <c r="J363" s="115">
        <v>16</v>
      </c>
      <c r="K363" s="115">
        <v>16</v>
      </c>
      <c r="L363" s="115">
        <v>0</v>
      </c>
      <c r="M363" s="115">
        <v>21</v>
      </c>
      <c r="N363" s="115">
        <v>21</v>
      </c>
      <c r="O363" s="115">
        <v>0</v>
      </c>
      <c r="P363" s="115">
        <v>0</v>
      </c>
      <c r="Q363" s="115">
        <v>0</v>
      </c>
    </row>
    <row r="364" spans="3:17" x14ac:dyDescent="0.25">
      <c r="C364" s="93" t="s">
        <v>1504</v>
      </c>
      <c r="F364" s="115">
        <v>1267</v>
      </c>
      <c r="G364" s="115">
        <v>704</v>
      </c>
      <c r="H364" s="115">
        <v>1971</v>
      </c>
      <c r="I364" s="115">
        <v>320</v>
      </c>
      <c r="J364" s="115">
        <v>153</v>
      </c>
      <c r="K364" s="115">
        <v>473</v>
      </c>
      <c r="L364" s="115">
        <v>120</v>
      </c>
      <c r="M364" s="115">
        <v>90</v>
      </c>
      <c r="N364" s="115">
        <v>210</v>
      </c>
      <c r="O364" s="115">
        <v>81</v>
      </c>
      <c r="P364" s="115">
        <v>62</v>
      </c>
      <c r="Q364" s="115">
        <v>143</v>
      </c>
    </row>
    <row r="365" spans="3:17" x14ac:dyDescent="0.25">
      <c r="D365" s="93" t="s">
        <v>1504</v>
      </c>
      <c r="F365" s="115">
        <v>1267</v>
      </c>
      <c r="G365" s="115">
        <v>704</v>
      </c>
      <c r="H365" s="115">
        <v>1971</v>
      </c>
      <c r="I365" s="115">
        <v>320</v>
      </c>
      <c r="J365" s="115">
        <v>153</v>
      </c>
      <c r="K365" s="115">
        <v>473</v>
      </c>
      <c r="L365" s="115">
        <v>120</v>
      </c>
      <c r="M365" s="115">
        <v>90</v>
      </c>
      <c r="N365" s="115">
        <v>210</v>
      </c>
      <c r="O365" s="115">
        <v>81</v>
      </c>
      <c r="P365" s="115">
        <v>62</v>
      </c>
      <c r="Q365" s="115">
        <v>143</v>
      </c>
    </row>
    <row r="366" spans="3:17" x14ac:dyDescent="0.25">
      <c r="E366" s="93" t="s">
        <v>65</v>
      </c>
      <c r="F366" s="115">
        <v>1202</v>
      </c>
      <c r="G366" s="115">
        <v>647</v>
      </c>
      <c r="H366" s="115">
        <v>1849</v>
      </c>
      <c r="I366" s="115">
        <v>299</v>
      </c>
      <c r="J366" s="115">
        <v>122</v>
      </c>
      <c r="K366" s="115">
        <v>421</v>
      </c>
      <c r="L366" s="115">
        <v>120</v>
      </c>
      <c r="M366" s="115">
        <v>90</v>
      </c>
      <c r="N366" s="115">
        <v>210</v>
      </c>
      <c r="O366" s="115">
        <v>81</v>
      </c>
      <c r="P366" s="115">
        <v>62</v>
      </c>
      <c r="Q366" s="115">
        <v>143</v>
      </c>
    </row>
    <row r="367" spans="3:17" x14ac:dyDescent="0.25">
      <c r="E367" s="93" t="s">
        <v>66</v>
      </c>
      <c r="F367" s="115">
        <v>65</v>
      </c>
      <c r="G367" s="115">
        <v>57</v>
      </c>
      <c r="H367" s="115">
        <v>122</v>
      </c>
      <c r="I367" s="115">
        <v>21</v>
      </c>
      <c r="J367" s="115">
        <v>31</v>
      </c>
      <c r="K367" s="115">
        <v>52</v>
      </c>
      <c r="L367" s="115">
        <v>0</v>
      </c>
      <c r="M367" s="115">
        <v>0</v>
      </c>
      <c r="N367" s="115">
        <v>0</v>
      </c>
      <c r="O367" s="115">
        <v>0</v>
      </c>
      <c r="P367" s="115">
        <v>0</v>
      </c>
      <c r="Q367" s="115">
        <v>0</v>
      </c>
    </row>
    <row r="368" spans="3:17" x14ac:dyDescent="0.25">
      <c r="C368" s="93" t="s">
        <v>1419</v>
      </c>
      <c r="F368" s="115">
        <v>616</v>
      </c>
      <c r="G368" s="115">
        <v>621</v>
      </c>
      <c r="H368" s="115">
        <v>1237</v>
      </c>
      <c r="I368" s="115">
        <v>129</v>
      </c>
      <c r="J368" s="115">
        <v>128</v>
      </c>
      <c r="K368" s="115">
        <v>257</v>
      </c>
      <c r="L368" s="115">
        <v>88</v>
      </c>
      <c r="M368" s="115">
        <v>123</v>
      </c>
      <c r="N368" s="115">
        <v>211</v>
      </c>
      <c r="O368" s="115">
        <v>49</v>
      </c>
      <c r="P368" s="115">
        <v>71</v>
      </c>
      <c r="Q368" s="115">
        <v>120</v>
      </c>
    </row>
    <row r="369" spans="2:17" x14ac:dyDescent="0.25">
      <c r="D369" s="93" t="s">
        <v>1505</v>
      </c>
      <c r="F369" s="115">
        <v>418</v>
      </c>
      <c r="G369" s="115">
        <v>193</v>
      </c>
      <c r="H369" s="115">
        <v>611</v>
      </c>
      <c r="I369" s="115">
        <v>93</v>
      </c>
      <c r="J369" s="115">
        <v>34</v>
      </c>
      <c r="K369" s="115">
        <v>127</v>
      </c>
      <c r="L369" s="115">
        <v>54</v>
      </c>
      <c r="M369" s="115">
        <v>54</v>
      </c>
      <c r="N369" s="115">
        <v>108</v>
      </c>
      <c r="O369" s="115">
        <v>30</v>
      </c>
      <c r="P369" s="115">
        <v>16</v>
      </c>
      <c r="Q369" s="115">
        <v>46</v>
      </c>
    </row>
    <row r="370" spans="2:17" x14ac:dyDescent="0.25">
      <c r="E370" s="93" t="s">
        <v>65</v>
      </c>
      <c r="F370" s="115">
        <v>418</v>
      </c>
      <c r="G370" s="115">
        <v>193</v>
      </c>
      <c r="H370" s="115">
        <v>611</v>
      </c>
      <c r="I370" s="115">
        <v>93</v>
      </c>
      <c r="J370" s="115">
        <v>34</v>
      </c>
      <c r="K370" s="115">
        <v>127</v>
      </c>
      <c r="L370" s="115">
        <v>54</v>
      </c>
      <c r="M370" s="115">
        <v>54</v>
      </c>
      <c r="N370" s="115">
        <v>108</v>
      </c>
      <c r="O370" s="115">
        <v>30</v>
      </c>
      <c r="P370" s="115">
        <v>16</v>
      </c>
      <c r="Q370" s="115">
        <v>46</v>
      </c>
    </row>
    <row r="371" spans="2:17" x14ac:dyDescent="0.25">
      <c r="D371" s="93" t="s">
        <v>1506</v>
      </c>
      <c r="F371" s="115">
        <v>198</v>
      </c>
      <c r="G371" s="115">
        <v>428</v>
      </c>
      <c r="H371" s="115">
        <v>626</v>
      </c>
      <c r="I371" s="115">
        <v>36</v>
      </c>
      <c r="J371" s="115">
        <v>94</v>
      </c>
      <c r="K371" s="115">
        <v>130</v>
      </c>
      <c r="L371" s="115">
        <v>34</v>
      </c>
      <c r="M371" s="115">
        <v>69</v>
      </c>
      <c r="N371" s="115">
        <v>103</v>
      </c>
      <c r="O371" s="115">
        <v>19</v>
      </c>
      <c r="P371" s="115">
        <v>55</v>
      </c>
      <c r="Q371" s="115">
        <v>74</v>
      </c>
    </row>
    <row r="372" spans="2:17" x14ac:dyDescent="0.25">
      <c r="E372" s="93" t="s">
        <v>65</v>
      </c>
      <c r="F372" s="115">
        <v>198</v>
      </c>
      <c r="G372" s="115">
        <v>428</v>
      </c>
      <c r="H372" s="115">
        <v>626</v>
      </c>
      <c r="I372" s="115">
        <v>36</v>
      </c>
      <c r="J372" s="115">
        <v>94</v>
      </c>
      <c r="K372" s="115">
        <v>130</v>
      </c>
      <c r="L372" s="115">
        <v>34</v>
      </c>
      <c r="M372" s="115">
        <v>69</v>
      </c>
      <c r="N372" s="115">
        <v>103</v>
      </c>
      <c r="O372" s="115">
        <v>19</v>
      </c>
      <c r="P372" s="115">
        <v>55</v>
      </c>
      <c r="Q372" s="115">
        <v>74</v>
      </c>
    </row>
    <row r="373" spans="2:17" x14ac:dyDescent="0.25">
      <c r="C373" s="93" t="s">
        <v>1417</v>
      </c>
      <c r="F373" s="115">
        <v>54</v>
      </c>
      <c r="G373" s="115">
        <v>316</v>
      </c>
      <c r="H373" s="115">
        <v>370</v>
      </c>
      <c r="I373" s="115">
        <v>26</v>
      </c>
      <c r="J373" s="115">
        <v>80</v>
      </c>
      <c r="K373" s="115">
        <v>106</v>
      </c>
      <c r="L373" s="115">
        <v>1</v>
      </c>
      <c r="M373" s="115">
        <v>15</v>
      </c>
      <c r="N373" s="115">
        <v>16</v>
      </c>
      <c r="O373" s="115">
        <v>0</v>
      </c>
      <c r="P373" s="115">
        <v>1</v>
      </c>
      <c r="Q373" s="115">
        <v>1</v>
      </c>
    </row>
    <row r="374" spans="2:17" x14ac:dyDescent="0.25">
      <c r="D374" s="93" t="s">
        <v>1507</v>
      </c>
      <c r="F374" s="115">
        <v>54</v>
      </c>
      <c r="G374" s="115">
        <v>316</v>
      </c>
      <c r="H374" s="115">
        <v>370</v>
      </c>
      <c r="I374" s="115">
        <v>26</v>
      </c>
      <c r="J374" s="115">
        <v>80</v>
      </c>
      <c r="K374" s="115">
        <v>106</v>
      </c>
      <c r="L374" s="115">
        <v>1</v>
      </c>
      <c r="M374" s="115">
        <v>15</v>
      </c>
      <c r="N374" s="115">
        <v>16</v>
      </c>
      <c r="O374" s="115">
        <v>0</v>
      </c>
      <c r="P374" s="115">
        <v>1</v>
      </c>
      <c r="Q374" s="115">
        <v>1</v>
      </c>
    </row>
    <row r="375" spans="2:17" x14ac:dyDescent="0.25">
      <c r="E375" s="93" t="s">
        <v>65</v>
      </c>
      <c r="F375" s="115">
        <v>54</v>
      </c>
      <c r="G375" s="115">
        <v>316</v>
      </c>
      <c r="H375" s="115">
        <v>370</v>
      </c>
      <c r="I375" s="115">
        <v>26</v>
      </c>
      <c r="J375" s="115">
        <v>80</v>
      </c>
      <c r="K375" s="115">
        <v>106</v>
      </c>
      <c r="L375" s="115">
        <v>1</v>
      </c>
      <c r="M375" s="115">
        <v>15</v>
      </c>
      <c r="N375" s="115">
        <v>16</v>
      </c>
      <c r="O375" s="115">
        <v>0</v>
      </c>
      <c r="P375" s="115">
        <v>1</v>
      </c>
      <c r="Q375" s="115">
        <v>1</v>
      </c>
    </row>
    <row r="376" spans="2:17" x14ac:dyDescent="0.25">
      <c r="B376" s="93" t="s">
        <v>299</v>
      </c>
      <c r="F376" s="115">
        <v>232</v>
      </c>
      <c r="G376" s="115">
        <v>364</v>
      </c>
      <c r="H376" s="115">
        <v>596</v>
      </c>
      <c r="I376" s="115">
        <v>105</v>
      </c>
      <c r="J376" s="115">
        <v>146</v>
      </c>
      <c r="K376" s="115">
        <v>251</v>
      </c>
      <c r="L376" s="115">
        <v>50</v>
      </c>
      <c r="M376" s="115">
        <v>57</v>
      </c>
      <c r="N376" s="115">
        <v>107</v>
      </c>
      <c r="O376" s="115">
        <v>12</v>
      </c>
      <c r="P376" s="115">
        <v>21</v>
      </c>
      <c r="Q376" s="115">
        <v>33</v>
      </c>
    </row>
    <row r="377" spans="2:17" x14ac:dyDescent="0.25">
      <c r="C377" s="93" t="s">
        <v>1508</v>
      </c>
      <c r="F377" s="115">
        <v>9</v>
      </c>
      <c r="G377" s="115">
        <v>14</v>
      </c>
      <c r="H377" s="115">
        <v>23</v>
      </c>
      <c r="I377" s="115">
        <v>6</v>
      </c>
      <c r="J377" s="115">
        <v>5</v>
      </c>
      <c r="K377" s="115">
        <v>11</v>
      </c>
      <c r="L377" s="115">
        <v>1</v>
      </c>
      <c r="M377" s="115">
        <v>1</v>
      </c>
      <c r="N377" s="115">
        <v>2</v>
      </c>
      <c r="O377" s="115">
        <v>0</v>
      </c>
      <c r="P377" s="115">
        <v>0</v>
      </c>
      <c r="Q377" s="115">
        <v>0</v>
      </c>
    </row>
    <row r="378" spans="2:17" x14ac:dyDescent="0.25">
      <c r="D378" s="93" t="s">
        <v>1508</v>
      </c>
      <c r="F378" s="115">
        <v>9</v>
      </c>
      <c r="G378" s="115">
        <v>14</v>
      </c>
      <c r="H378" s="115">
        <v>23</v>
      </c>
      <c r="I378" s="115">
        <v>6</v>
      </c>
      <c r="J378" s="115">
        <v>5</v>
      </c>
      <c r="K378" s="115">
        <v>11</v>
      </c>
      <c r="L378" s="115">
        <v>1</v>
      </c>
      <c r="M378" s="115">
        <v>1</v>
      </c>
      <c r="N378" s="115">
        <v>2</v>
      </c>
      <c r="O378" s="115">
        <v>0</v>
      </c>
      <c r="P378" s="115">
        <v>0</v>
      </c>
      <c r="Q378" s="115">
        <v>0</v>
      </c>
    </row>
    <row r="379" spans="2:17" x14ac:dyDescent="0.25">
      <c r="E379" s="93" t="s">
        <v>65</v>
      </c>
      <c r="F379" s="115">
        <v>9</v>
      </c>
      <c r="G379" s="115">
        <v>14</v>
      </c>
      <c r="H379" s="115">
        <v>23</v>
      </c>
      <c r="I379" s="115">
        <v>6</v>
      </c>
      <c r="J379" s="115">
        <v>5</v>
      </c>
      <c r="K379" s="115">
        <v>11</v>
      </c>
      <c r="L379" s="115">
        <v>1</v>
      </c>
      <c r="M379" s="115">
        <v>1</v>
      </c>
      <c r="N379" s="115">
        <v>2</v>
      </c>
      <c r="O379" s="115">
        <v>0</v>
      </c>
      <c r="P379" s="115">
        <v>0</v>
      </c>
      <c r="Q379" s="115">
        <v>0</v>
      </c>
    </row>
    <row r="380" spans="2:17" x14ac:dyDescent="0.25">
      <c r="C380" s="93" t="s">
        <v>1419</v>
      </c>
      <c r="F380" s="115">
        <v>6</v>
      </c>
      <c r="G380" s="115">
        <v>15</v>
      </c>
      <c r="H380" s="115">
        <v>21</v>
      </c>
      <c r="I380" s="115">
        <v>2</v>
      </c>
      <c r="J380" s="115">
        <v>5</v>
      </c>
      <c r="K380" s="115">
        <v>7</v>
      </c>
      <c r="L380" s="115">
        <v>0</v>
      </c>
      <c r="M380" s="115">
        <v>0</v>
      </c>
      <c r="N380" s="115">
        <v>0</v>
      </c>
      <c r="O380" s="115">
        <v>0</v>
      </c>
      <c r="P380" s="115">
        <v>0</v>
      </c>
      <c r="Q380" s="115">
        <v>0</v>
      </c>
    </row>
    <row r="381" spans="2:17" x14ac:dyDescent="0.25">
      <c r="D381" s="93" t="s">
        <v>1509</v>
      </c>
      <c r="F381" s="115">
        <v>6</v>
      </c>
      <c r="G381" s="115">
        <v>15</v>
      </c>
      <c r="H381" s="115">
        <v>21</v>
      </c>
      <c r="I381" s="115">
        <v>2</v>
      </c>
      <c r="J381" s="115">
        <v>5</v>
      </c>
      <c r="K381" s="115">
        <v>7</v>
      </c>
      <c r="L381" s="115">
        <v>0</v>
      </c>
      <c r="M381" s="115">
        <v>0</v>
      </c>
      <c r="N381" s="115">
        <v>0</v>
      </c>
      <c r="O381" s="115">
        <v>0</v>
      </c>
      <c r="P381" s="115">
        <v>0</v>
      </c>
      <c r="Q381" s="115">
        <v>0</v>
      </c>
    </row>
    <row r="382" spans="2:17" x14ac:dyDescent="0.25">
      <c r="E382" s="93" t="s">
        <v>66</v>
      </c>
      <c r="F382" s="115">
        <v>6</v>
      </c>
      <c r="G382" s="115">
        <v>15</v>
      </c>
      <c r="H382" s="115">
        <v>21</v>
      </c>
      <c r="I382" s="115">
        <v>2</v>
      </c>
      <c r="J382" s="115">
        <v>5</v>
      </c>
      <c r="K382" s="115">
        <v>7</v>
      </c>
      <c r="L382" s="115">
        <v>0</v>
      </c>
      <c r="M382" s="115">
        <v>0</v>
      </c>
      <c r="N382" s="115">
        <v>0</v>
      </c>
      <c r="O382" s="115">
        <v>0</v>
      </c>
      <c r="P382" s="115">
        <v>0</v>
      </c>
      <c r="Q382" s="115">
        <v>0</v>
      </c>
    </row>
    <row r="383" spans="2:17" x14ac:dyDescent="0.25">
      <c r="C383" s="93" t="s">
        <v>1412</v>
      </c>
      <c r="F383" s="115">
        <v>56</v>
      </c>
      <c r="G383" s="115">
        <v>109</v>
      </c>
      <c r="H383" s="115">
        <v>165</v>
      </c>
      <c r="I383" s="115">
        <v>23</v>
      </c>
      <c r="J383" s="115">
        <v>58</v>
      </c>
      <c r="K383" s="115">
        <v>81</v>
      </c>
      <c r="L383" s="115">
        <v>13</v>
      </c>
      <c r="M383" s="115">
        <v>25</v>
      </c>
      <c r="N383" s="115">
        <v>38</v>
      </c>
      <c r="O383" s="115">
        <v>9</v>
      </c>
      <c r="P383" s="115">
        <v>14</v>
      </c>
      <c r="Q383" s="115">
        <v>23</v>
      </c>
    </row>
    <row r="384" spans="2:17" x14ac:dyDescent="0.25">
      <c r="D384" s="93" t="s">
        <v>1510</v>
      </c>
      <c r="F384" s="115">
        <v>56</v>
      </c>
      <c r="G384" s="115">
        <v>109</v>
      </c>
      <c r="H384" s="115">
        <v>165</v>
      </c>
      <c r="I384" s="115">
        <v>23</v>
      </c>
      <c r="J384" s="115">
        <v>58</v>
      </c>
      <c r="K384" s="115">
        <v>81</v>
      </c>
      <c r="L384" s="115">
        <v>13</v>
      </c>
      <c r="M384" s="115">
        <v>25</v>
      </c>
      <c r="N384" s="115">
        <v>38</v>
      </c>
      <c r="O384" s="115">
        <v>9</v>
      </c>
      <c r="P384" s="115">
        <v>14</v>
      </c>
      <c r="Q384" s="115">
        <v>23</v>
      </c>
    </row>
    <row r="385" spans="2:17" x14ac:dyDescent="0.25">
      <c r="E385" s="93" t="s">
        <v>65</v>
      </c>
      <c r="F385" s="115">
        <v>56</v>
      </c>
      <c r="G385" s="115">
        <v>109</v>
      </c>
      <c r="H385" s="115">
        <v>165</v>
      </c>
      <c r="I385" s="115">
        <v>23</v>
      </c>
      <c r="J385" s="115">
        <v>58</v>
      </c>
      <c r="K385" s="115">
        <v>81</v>
      </c>
      <c r="L385" s="115">
        <v>13</v>
      </c>
      <c r="M385" s="115">
        <v>25</v>
      </c>
      <c r="N385" s="115">
        <v>38</v>
      </c>
      <c r="O385" s="115">
        <v>9</v>
      </c>
      <c r="P385" s="115">
        <v>14</v>
      </c>
      <c r="Q385" s="115">
        <v>23</v>
      </c>
    </row>
    <row r="386" spans="2:17" x14ac:dyDescent="0.25">
      <c r="C386" s="93" t="s">
        <v>1417</v>
      </c>
      <c r="F386" s="115">
        <v>39</v>
      </c>
      <c r="G386" s="115">
        <v>78</v>
      </c>
      <c r="H386" s="115">
        <v>117</v>
      </c>
      <c r="I386" s="115">
        <v>13</v>
      </c>
      <c r="J386" s="115">
        <v>24</v>
      </c>
      <c r="K386" s="115">
        <v>37</v>
      </c>
      <c r="L386" s="115">
        <v>2</v>
      </c>
      <c r="M386" s="115">
        <v>7</v>
      </c>
      <c r="N386" s="115">
        <v>9</v>
      </c>
      <c r="O386" s="115">
        <v>3</v>
      </c>
      <c r="P386" s="115">
        <v>7</v>
      </c>
      <c r="Q386" s="115">
        <v>10</v>
      </c>
    </row>
    <row r="387" spans="2:17" x14ac:dyDescent="0.25">
      <c r="D387" s="93" t="s">
        <v>1511</v>
      </c>
      <c r="F387" s="115">
        <v>39</v>
      </c>
      <c r="G387" s="115">
        <v>78</v>
      </c>
      <c r="H387" s="115">
        <v>117</v>
      </c>
      <c r="I387" s="115">
        <v>13</v>
      </c>
      <c r="J387" s="115">
        <v>24</v>
      </c>
      <c r="K387" s="115">
        <v>37</v>
      </c>
      <c r="L387" s="115">
        <v>2</v>
      </c>
      <c r="M387" s="115">
        <v>7</v>
      </c>
      <c r="N387" s="115">
        <v>9</v>
      </c>
      <c r="O387" s="115">
        <v>3</v>
      </c>
      <c r="P387" s="115">
        <v>7</v>
      </c>
      <c r="Q387" s="115">
        <v>10</v>
      </c>
    </row>
    <row r="388" spans="2:17" x14ac:dyDescent="0.25">
      <c r="E388" s="93" t="s">
        <v>65</v>
      </c>
      <c r="F388" s="115">
        <v>39</v>
      </c>
      <c r="G388" s="115">
        <v>78</v>
      </c>
      <c r="H388" s="115">
        <v>117</v>
      </c>
      <c r="I388" s="115">
        <v>13</v>
      </c>
      <c r="J388" s="115">
        <v>24</v>
      </c>
      <c r="K388" s="115">
        <v>37</v>
      </c>
      <c r="L388" s="115">
        <v>2</v>
      </c>
      <c r="M388" s="115">
        <v>7</v>
      </c>
      <c r="N388" s="115">
        <v>9</v>
      </c>
      <c r="O388" s="115">
        <v>3</v>
      </c>
      <c r="P388" s="115">
        <v>7</v>
      </c>
      <c r="Q388" s="115">
        <v>10</v>
      </c>
    </row>
    <row r="389" spans="2:17" x14ac:dyDescent="0.25">
      <c r="C389" s="93" t="s">
        <v>1405</v>
      </c>
      <c r="F389" s="115">
        <v>122</v>
      </c>
      <c r="G389" s="115">
        <v>148</v>
      </c>
      <c r="H389" s="115">
        <v>270</v>
      </c>
      <c r="I389" s="115">
        <v>61</v>
      </c>
      <c r="J389" s="115">
        <v>54</v>
      </c>
      <c r="K389" s="115">
        <v>115</v>
      </c>
      <c r="L389" s="115">
        <v>34</v>
      </c>
      <c r="M389" s="115">
        <v>24</v>
      </c>
      <c r="N389" s="115">
        <v>58</v>
      </c>
      <c r="O389" s="115">
        <v>0</v>
      </c>
      <c r="P389" s="115">
        <v>0</v>
      </c>
      <c r="Q389" s="115">
        <v>0</v>
      </c>
    </row>
    <row r="390" spans="2:17" x14ac:dyDescent="0.25">
      <c r="D390" s="93" t="s">
        <v>1405</v>
      </c>
      <c r="F390" s="115">
        <v>122</v>
      </c>
      <c r="G390" s="115">
        <v>148</v>
      </c>
      <c r="H390" s="115">
        <v>270</v>
      </c>
      <c r="I390" s="115">
        <v>61</v>
      </c>
      <c r="J390" s="115">
        <v>54</v>
      </c>
      <c r="K390" s="115">
        <v>115</v>
      </c>
      <c r="L390" s="115">
        <v>34</v>
      </c>
      <c r="M390" s="115">
        <v>24</v>
      </c>
      <c r="N390" s="115">
        <v>58</v>
      </c>
      <c r="O390" s="115">
        <v>0</v>
      </c>
      <c r="P390" s="115">
        <v>0</v>
      </c>
      <c r="Q390" s="115">
        <v>0</v>
      </c>
    </row>
    <row r="391" spans="2:17" x14ac:dyDescent="0.25">
      <c r="E391" s="93" t="s">
        <v>65</v>
      </c>
      <c r="F391" s="115">
        <v>122</v>
      </c>
      <c r="G391" s="115">
        <v>148</v>
      </c>
      <c r="H391" s="115">
        <v>270</v>
      </c>
      <c r="I391" s="115">
        <v>61</v>
      </c>
      <c r="J391" s="115">
        <v>54</v>
      </c>
      <c r="K391" s="115">
        <v>115</v>
      </c>
      <c r="L391" s="115">
        <v>34</v>
      </c>
      <c r="M391" s="115">
        <v>24</v>
      </c>
      <c r="N391" s="115">
        <v>58</v>
      </c>
      <c r="O391" s="115">
        <v>0</v>
      </c>
      <c r="P391" s="115">
        <v>0</v>
      </c>
      <c r="Q391" s="115">
        <v>0</v>
      </c>
    </row>
    <row r="392" spans="2:17" x14ac:dyDescent="0.25">
      <c r="B392" s="93" t="s">
        <v>320</v>
      </c>
      <c r="F392" s="115">
        <v>1</v>
      </c>
      <c r="G392" s="115">
        <v>2</v>
      </c>
      <c r="H392" s="115">
        <v>3</v>
      </c>
      <c r="I392" s="115">
        <v>0</v>
      </c>
      <c r="J392" s="115">
        <v>0</v>
      </c>
      <c r="K392" s="115">
        <v>0</v>
      </c>
      <c r="L392" s="115">
        <v>0</v>
      </c>
      <c r="M392" s="115">
        <v>0</v>
      </c>
      <c r="N392" s="115">
        <v>0</v>
      </c>
      <c r="O392" s="115">
        <v>2</v>
      </c>
      <c r="P392" s="115">
        <v>3</v>
      </c>
      <c r="Q392" s="115">
        <v>5</v>
      </c>
    </row>
    <row r="393" spans="2:17" x14ac:dyDescent="0.25">
      <c r="C393" s="93" t="s">
        <v>1419</v>
      </c>
      <c r="F393" s="115">
        <v>0</v>
      </c>
      <c r="G393" s="115">
        <v>2</v>
      </c>
      <c r="H393" s="115">
        <v>2</v>
      </c>
      <c r="I393" s="115">
        <v>0</v>
      </c>
      <c r="J393" s="115">
        <v>0</v>
      </c>
      <c r="K393" s="115">
        <v>0</v>
      </c>
      <c r="L393" s="115">
        <v>0</v>
      </c>
      <c r="M393" s="115">
        <v>0</v>
      </c>
      <c r="N393" s="115">
        <v>0</v>
      </c>
      <c r="O393" s="115">
        <v>0</v>
      </c>
      <c r="P393" s="115">
        <v>0</v>
      </c>
      <c r="Q393" s="115">
        <v>0</v>
      </c>
    </row>
    <row r="394" spans="2:17" x14ac:dyDescent="0.25">
      <c r="D394" s="93" t="s">
        <v>1512</v>
      </c>
      <c r="F394" s="115">
        <v>0</v>
      </c>
      <c r="G394" s="115">
        <v>2</v>
      </c>
      <c r="H394" s="115">
        <v>2</v>
      </c>
      <c r="I394" s="115">
        <v>0</v>
      </c>
      <c r="J394" s="115">
        <v>0</v>
      </c>
      <c r="K394" s="115">
        <v>0</v>
      </c>
      <c r="L394" s="115">
        <v>0</v>
      </c>
      <c r="M394" s="115">
        <v>0</v>
      </c>
      <c r="N394" s="115">
        <v>0</v>
      </c>
      <c r="O394" s="115">
        <v>0</v>
      </c>
      <c r="P394" s="115">
        <v>0</v>
      </c>
      <c r="Q394" s="115">
        <v>0</v>
      </c>
    </row>
    <row r="395" spans="2:17" x14ac:dyDescent="0.25">
      <c r="E395" s="93" t="s">
        <v>66</v>
      </c>
      <c r="F395" s="115">
        <v>0</v>
      </c>
      <c r="G395" s="115">
        <v>2</v>
      </c>
      <c r="H395" s="115">
        <v>2</v>
      </c>
      <c r="I395" s="115">
        <v>0</v>
      </c>
      <c r="J395" s="115">
        <v>0</v>
      </c>
      <c r="K395" s="115">
        <v>0</v>
      </c>
      <c r="L395" s="115">
        <v>0</v>
      </c>
      <c r="M395" s="115">
        <v>0</v>
      </c>
      <c r="N395" s="115">
        <v>0</v>
      </c>
      <c r="O395" s="115">
        <v>0</v>
      </c>
      <c r="P395" s="115">
        <v>0</v>
      </c>
      <c r="Q395" s="115">
        <v>0</v>
      </c>
    </row>
    <row r="396" spans="2:17" x14ac:dyDescent="0.25">
      <c r="C396" s="93" t="s">
        <v>1417</v>
      </c>
      <c r="F396" s="115">
        <v>1</v>
      </c>
      <c r="G396" s="115">
        <v>0</v>
      </c>
      <c r="H396" s="115">
        <v>1</v>
      </c>
      <c r="I396" s="115">
        <v>0</v>
      </c>
      <c r="J396" s="115">
        <v>0</v>
      </c>
      <c r="K396" s="115">
        <v>0</v>
      </c>
      <c r="L396" s="115">
        <v>0</v>
      </c>
      <c r="M396" s="115">
        <v>0</v>
      </c>
      <c r="N396" s="115">
        <v>0</v>
      </c>
      <c r="O396" s="115">
        <v>2</v>
      </c>
      <c r="P396" s="115">
        <v>3</v>
      </c>
      <c r="Q396" s="115">
        <v>5</v>
      </c>
    </row>
    <row r="397" spans="2:17" x14ac:dyDescent="0.25">
      <c r="D397" s="93" t="s">
        <v>1513</v>
      </c>
      <c r="F397" s="115">
        <v>1</v>
      </c>
      <c r="G397" s="115">
        <v>0</v>
      </c>
      <c r="H397" s="115">
        <v>1</v>
      </c>
      <c r="I397" s="115">
        <v>0</v>
      </c>
      <c r="J397" s="115">
        <v>0</v>
      </c>
      <c r="K397" s="115">
        <v>0</v>
      </c>
      <c r="L397" s="115">
        <v>0</v>
      </c>
      <c r="M397" s="115">
        <v>0</v>
      </c>
      <c r="N397" s="115">
        <v>0</v>
      </c>
      <c r="O397" s="115">
        <v>2</v>
      </c>
      <c r="P397" s="115">
        <v>3</v>
      </c>
      <c r="Q397" s="115">
        <v>5</v>
      </c>
    </row>
    <row r="398" spans="2:17" x14ac:dyDescent="0.25">
      <c r="E398" s="93" t="s">
        <v>65</v>
      </c>
      <c r="F398" s="115">
        <v>1</v>
      </c>
      <c r="G398" s="115">
        <v>0</v>
      </c>
      <c r="H398" s="115">
        <v>1</v>
      </c>
      <c r="I398" s="115">
        <v>0</v>
      </c>
      <c r="J398" s="115">
        <v>0</v>
      </c>
      <c r="K398" s="115">
        <v>0</v>
      </c>
      <c r="L398" s="115">
        <v>0</v>
      </c>
      <c r="M398" s="115">
        <v>0</v>
      </c>
      <c r="N398" s="115">
        <v>0</v>
      </c>
      <c r="O398" s="115">
        <v>2</v>
      </c>
      <c r="P398" s="115">
        <v>3</v>
      </c>
      <c r="Q398" s="115">
        <v>5</v>
      </c>
    </row>
    <row r="399" spans="2:17" x14ac:dyDescent="0.25">
      <c r="B399" s="93" t="s">
        <v>313</v>
      </c>
      <c r="F399" s="115">
        <v>1</v>
      </c>
      <c r="G399" s="115">
        <v>1</v>
      </c>
      <c r="H399" s="115">
        <v>2</v>
      </c>
      <c r="I399" s="115">
        <v>1</v>
      </c>
      <c r="J399" s="115">
        <v>1</v>
      </c>
      <c r="K399" s="115">
        <v>2</v>
      </c>
      <c r="L399" s="115">
        <v>0</v>
      </c>
      <c r="M399" s="115">
        <v>0</v>
      </c>
      <c r="N399" s="115">
        <v>0</v>
      </c>
      <c r="O399" s="115">
        <v>0</v>
      </c>
      <c r="P399" s="115">
        <v>0</v>
      </c>
      <c r="Q399" s="115">
        <v>0</v>
      </c>
    </row>
    <row r="400" spans="2:17" x14ac:dyDescent="0.25">
      <c r="C400" s="93" t="s">
        <v>1419</v>
      </c>
      <c r="F400" s="115">
        <v>1</v>
      </c>
      <c r="G400" s="115">
        <v>1</v>
      </c>
      <c r="H400" s="115">
        <v>2</v>
      </c>
      <c r="I400" s="115">
        <v>1</v>
      </c>
      <c r="J400" s="115">
        <v>1</v>
      </c>
      <c r="K400" s="115">
        <v>2</v>
      </c>
      <c r="L400" s="115">
        <v>0</v>
      </c>
      <c r="M400" s="115">
        <v>0</v>
      </c>
      <c r="N400" s="115">
        <v>0</v>
      </c>
      <c r="O400" s="115">
        <v>0</v>
      </c>
      <c r="P400" s="115">
        <v>0</v>
      </c>
      <c r="Q400" s="115">
        <v>0</v>
      </c>
    </row>
    <row r="401" spans="2:17" x14ac:dyDescent="0.25">
      <c r="D401" s="93" t="s">
        <v>1514</v>
      </c>
      <c r="F401" s="115">
        <v>1</v>
      </c>
      <c r="G401" s="115">
        <v>1</v>
      </c>
      <c r="H401" s="115">
        <v>2</v>
      </c>
      <c r="I401" s="115">
        <v>1</v>
      </c>
      <c r="J401" s="115">
        <v>1</v>
      </c>
      <c r="K401" s="115">
        <v>2</v>
      </c>
      <c r="L401" s="115">
        <v>0</v>
      </c>
      <c r="M401" s="115">
        <v>0</v>
      </c>
      <c r="N401" s="115">
        <v>0</v>
      </c>
      <c r="O401" s="115">
        <v>0</v>
      </c>
      <c r="P401" s="115">
        <v>0</v>
      </c>
      <c r="Q401" s="115">
        <v>0</v>
      </c>
    </row>
    <row r="402" spans="2:17" x14ac:dyDescent="0.25">
      <c r="E402" s="93" t="s">
        <v>66</v>
      </c>
      <c r="F402" s="115">
        <v>1</v>
      </c>
      <c r="G402" s="115">
        <v>1</v>
      </c>
      <c r="H402" s="115">
        <v>2</v>
      </c>
      <c r="I402" s="115">
        <v>1</v>
      </c>
      <c r="J402" s="115">
        <v>1</v>
      </c>
      <c r="K402" s="115">
        <v>2</v>
      </c>
      <c r="L402" s="115">
        <v>0</v>
      </c>
      <c r="M402" s="115">
        <v>0</v>
      </c>
      <c r="N402" s="115">
        <v>0</v>
      </c>
      <c r="O402" s="115">
        <v>0</v>
      </c>
      <c r="P402" s="115">
        <v>0</v>
      </c>
      <c r="Q402" s="115">
        <v>0</v>
      </c>
    </row>
    <row r="403" spans="2:17" x14ac:dyDescent="0.25">
      <c r="B403" s="93" t="s">
        <v>172</v>
      </c>
      <c r="F403" s="115">
        <v>2896</v>
      </c>
      <c r="G403" s="115">
        <v>3432</v>
      </c>
      <c r="H403" s="115">
        <v>6328</v>
      </c>
      <c r="I403" s="115">
        <v>668</v>
      </c>
      <c r="J403" s="115">
        <v>829</v>
      </c>
      <c r="K403" s="115">
        <v>1497</v>
      </c>
      <c r="L403" s="115">
        <v>385</v>
      </c>
      <c r="M403" s="115">
        <v>456</v>
      </c>
      <c r="N403" s="115">
        <v>841</v>
      </c>
      <c r="O403" s="115">
        <v>222</v>
      </c>
      <c r="P403" s="115">
        <v>291</v>
      </c>
      <c r="Q403" s="115">
        <v>513</v>
      </c>
    </row>
    <row r="404" spans="2:17" x14ac:dyDescent="0.25">
      <c r="C404" s="93" t="s">
        <v>1515</v>
      </c>
      <c r="F404" s="115">
        <v>0</v>
      </c>
      <c r="G404" s="115">
        <v>0</v>
      </c>
      <c r="H404" s="115">
        <v>0</v>
      </c>
      <c r="I404" s="115">
        <v>0</v>
      </c>
      <c r="J404" s="115">
        <v>0</v>
      </c>
      <c r="K404" s="115">
        <v>0</v>
      </c>
      <c r="L404" s="115">
        <v>0</v>
      </c>
      <c r="M404" s="115">
        <v>0</v>
      </c>
      <c r="N404" s="115">
        <v>0</v>
      </c>
      <c r="O404" s="115">
        <v>0</v>
      </c>
      <c r="P404" s="115">
        <v>0</v>
      </c>
      <c r="Q404" s="115">
        <v>0</v>
      </c>
    </row>
    <row r="405" spans="2:17" x14ac:dyDescent="0.25">
      <c r="D405" s="93" t="s">
        <v>1515</v>
      </c>
      <c r="F405" s="115">
        <v>0</v>
      </c>
      <c r="G405" s="115">
        <v>0</v>
      </c>
      <c r="H405" s="115">
        <v>0</v>
      </c>
      <c r="I405" s="115">
        <v>0</v>
      </c>
      <c r="J405" s="115">
        <v>0</v>
      </c>
      <c r="K405" s="115">
        <v>0</v>
      </c>
      <c r="L405" s="115">
        <v>0</v>
      </c>
      <c r="M405" s="115">
        <v>0</v>
      </c>
      <c r="N405" s="115">
        <v>0</v>
      </c>
      <c r="O405" s="115">
        <v>0</v>
      </c>
      <c r="P405" s="115">
        <v>0</v>
      </c>
      <c r="Q405" s="115">
        <v>0</v>
      </c>
    </row>
    <row r="406" spans="2:17" x14ac:dyDescent="0.25">
      <c r="E406" s="93" t="s">
        <v>65</v>
      </c>
      <c r="F406" s="115">
        <v>0</v>
      </c>
      <c r="G406" s="115">
        <v>0</v>
      </c>
      <c r="H406" s="115">
        <v>0</v>
      </c>
      <c r="I406" s="115">
        <v>0</v>
      </c>
      <c r="J406" s="115">
        <v>0</v>
      </c>
      <c r="K406" s="115">
        <v>0</v>
      </c>
      <c r="L406" s="115">
        <v>0</v>
      </c>
      <c r="M406" s="115">
        <v>0</v>
      </c>
      <c r="N406" s="115">
        <v>0</v>
      </c>
      <c r="O406" s="115">
        <v>0</v>
      </c>
      <c r="P406" s="115">
        <v>0</v>
      </c>
      <c r="Q406" s="115">
        <v>0</v>
      </c>
    </row>
    <row r="407" spans="2:17" x14ac:dyDescent="0.25">
      <c r="C407" s="93" t="s">
        <v>1516</v>
      </c>
      <c r="F407" s="115">
        <v>32</v>
      </c>
      <c r="G407" s="115">
        <v>87</v>
      </c>
      <c r="H407" s="115">
        <v>119</v>
      </c>
      <c r="I407" s="115">
        <v>9</v>
      </c>
      <c r="J407" s="115">
        <v>25</v>
      </c>
      <c r="K407" s="115">
        <v>34</v>
      </c>
      <c r="L407" s="115">
        <v>1</v>
      </c>
      <c r="M407" s="115">
        <v>13</v>
      </c>
      <c r="N407" s="115">
        <v>14</v>
      </c>
      <c r="O407" s="115">
        <v>1</v>
      </c>
      <c r="P407" s="115">
        <v>13</v>
      </c>
      <c r="Q407" s="115">
        <v>14</v>
      </c>
    </row>
    <row r="408" spans="2:17" x14ac:dyDescent="0.25">
      <c r="D408" s="93" t="s">
        <v>1516</v>
      </c>
      <c r="F408" s="115">
        <v>32</v>
      </c>
      <c r="G408" s="115">
        <v>87</v>
      </c>
      <c r="H408" s="115">
        <v>119</v>
      </c>
      <c r="I408" s="115">
        <v>9</v>
      </c>
      <c r="J408" s="115">
        <v>25</v>
      </c>
      <c r="K408" s="115">
        <v>34</v>
      </c>
      <c r="L408" s="115">
        <v>1</v>
      </c>
      <c r="M408" s="115">
        <v>13</v>
      </c>
      <c r="N408" s="115">
        <v>14</v>
      </c>
      <c r="O408" s="115">
        <v>1</v>
      </c>
      <c r="P408" s="115">
        <v>13</v>
      </c>
      <c r="Q408" s="115">
        <v>14</v>
      </c>
    </row>
    <row r="409" spans="2:17" x14ac:dyDescent="0.25">
      <c r="E409" s="93" t="s">
        <v>65</v>
      </c>
      <c r="F409" s="115">
        <v>32</v>
      </c>
      <c r="G409" s="115">
        <v>87</v>
      </c>
      <c r="H409" s="115">
        <v>119</v>
      </c>
      <c r="I409" s="115">
        <v>9</v>
      </c>
      <c r="J409" s="115">
        <v>25</v>
      </c>
      <c r="K409" s="115">
        <v>34</v>
      </c>
      <c r="L409" s="115">
        <v>1</v>
      </c>
      <c r="M409" s="115">
        <v>13</v>
      </c>
      <c r="N409" s="115">
        <v>14</v>
      </c>
      <c r="O409" s="115">
        <v>1</v>
      </c>
      <c r="P409" s="115">
        <v>13</v>
      </c>
      <c r="Q409" s="115">
        <v>14</v>
      </c>
    </row>
    <row r="410" spans="2:17" x14ac:dyDescent="0.25">
      <c r="C410" s="93" t="s">
        <v>1413</v>
      </c>
      <c r="F410" s="115">
        <v>8</v>
      </c>
      <c r="G410" s="115">
        <v>5</v>
      </c>
      <c r="H410" s="115">
        <v>13</v>
      </c>
      <c r="I410" s="115">
        <v>0</v>
      </c>
      <c r="J410" s="115">
        <v>0</v>
      </c>
      <c r="K410" s="115">
        <v>0</v>
      </c>
      <c r="L410" s="115">
        <v>11</v>
      </c>
      <c r="M410" s="115">
        <v>29</v>
      </c>
      <c r="N410" s="115">
        <v>40</v>
      </c>
      <c r="O410" s="115">
        <v>8</v>
      </c>
      <c r="P410" s="115">
        <v>26</v>
      </c>
      <c r="Q410" s="115">
        <v>34</v>
      </c>
    </row>
    <row r="411" spans="2:17" x14ac:dyDescent="0.25">
      <c r="D411" s="93" t="s">
        <v>1413</v>
      </c>
      <c r="F411" s="115">
        <v>8</v>
      </c>
      <c r="G411" s="115">
        <v>5</v>
      </c>
      <c r="H411" s="115">
        <v>13</v>
      </c>
      <c r="I411" s="115">
        <v>0</v>
      </c>
      <c r="J411" s="115">
        <v>0</v>
      </c>
      <c r="K411" s="115">
        <v>0</v>
      </c>
      <c r="L411" s="115">
        <v>11</v>
      </c>
      <c r="M411" s="115">
        <v>29</v>
      </c>
      <c r="N411" s="115">
        <v>40</v>
      </c>
      <c r="O411" s="115">
        <v>8</v>
      </c>
      <c r="P411" s="115">
        <v>26</v>
      </c>
      <c r="Q411" s="115">
        <v>34</v>
      </c>
    </row>
    <row r="412" spans="2:17" x14ac:dyDescent="0.25">
      <c r="E412" s="93" t="s">
        <v>65</v>
      </c>
      <c r="F412" s="115">
        <v>8</v>
      </c>
      <c r="G412" s="115">
        <v>5</v>
      </c>
      <c r="H412" s="115">
        <v>13</v>
      </c>
      <c r="I412" s="115">
        <v>0</v>
      </c>
      <c r="J412" s="115">
        <v>0</v>
      </c>
      <c r="K412" s="115">
        <v>0</v>
      </c>
      <c r="L412" s="115">
        <v>7</v>
      </c>
      <c r="M412" s="115">
        <v>20</v>
      </c>
      <c r="N412" s="115">
        <v>27</v>
      </c>
      <c r="O412" s="115">
        <v>6</v>
      </c>
      <c r="P412" s="115">
        <v>19</v>
      </c>
      <c r="Q412" s="115">
        <v>25</v>
      </c>
    </row>
    <row r="413" spans="2:17" x14ac:dyDescent="0.25">
      <c r="E413" s="93" t="s">
        <v>292</v>
      </c>
      <c r="F413" s="115">
        <v>0</v>
      </c>
      <c r="G413" s="115">
        <v>0</v>
      </c>
      <c r="H413" s="115">
        <v>0</v>
      </c>
      <c r="I413" s="115">
        <v>0</v>
      </c>
      <c r="J413" s="115">
        <v>0</v>
      </c>
      <c r="K413" s="115">
        <v>0</v>
      </c>
      <c r="L413" s="115">
        <v>4</v>
      </c>
      <c r="M413" s="115">
        <v>9</v>
      </c>
      <c r="N413" s="115">
        <v>13</v>
      </c>
      <c r="O413" s="115">
        <v>2</v>
      </c>
      <c r="P413" s="115">
        <v>7</v>
      </c>
      <c r="Q413" s="115">
        <v>9</v>
      </c>
    </row>
    <row r="414" spans="2:17" x14ac:dyDescent="0.25">
      <c r="C414" s="93" t="s">
        <v>1517</v>
      </c>
      <c r="F414" s="115">
        <v>27</v>
      </c>
      <c r="G414" s="115">
        <v>85</v>
      </c>
      <c r="H414" s="115">
        <v>112</v>
      </c>
      <c r="I414" s="115">
        <v>5</v>
      </c>
      <c r="J414" s="115">
        <v>21</v>
      </c>
      <c r="K414" s="115">
        <v>26</v>
      </c>
      <c r="L414" s="115">
        <v>4</v>
      </c>
      <c r="M414" s="115">
        <v>1</v>
      </c>
      <c r="N414" s="115">
        <v>5</v>
      </c>
      <c r="O414" s="115">
        <v>0</v>
      </c>
      <c r="P414" s="115">
        <v>0</v>
      </c>
      <c r="Q414" s="115">
        <v>0</v>
      </c>
    </row>
    <row r="415" spans="2:17" x14ac:dyDescent="0.25">
      <c r="D415" s="93" t="s">
        <v>1517</v>
      </c>
      <c r="F415" s="115">
        <v>27</v>
      </c>
      <c r="G415" s="115">
        <v>85</v>
      </c>
      <c r="H415" s="115">
        <v>112</v>
      </c>
      <c r="I415" s="115">
        <v>5</v>
      </c>
      <c r="J415" s="115">
        <v>21</v>
      </c>
      <c r="K415" s="115">
        <v>26</v>
      </c>
      <c r="L415" s="115">
        <v>4</v>
      </c>
      <c r="M415" s="115">
        <v>1</v>
      </c>
      <c r="N415" s="115">
        <v>5</v>
      </c>
      <c r="O415" s="115">
        <v>0</v>
      </c>
      <c r="P415" s="115">
        <v>0</v>
      </c>
      <c r="Q415" s="115">
        <v>0</v>
      </c>
    </row>
    <row r="416" spans="2:17" x14ac:dyDescent="0.25">
      <c r="E416" s="93" t="s">
        <v>65</v>
      </c>
      <c r="F416" s="115">
        <v>27</v>
      </c>
      <c r="G416" s="115">
        <v>85</v>
      </c>
      <c r="H416" s="115">
        <v>112</v>
      </c>
      <c r="I416" s="115">
        <v>5</v>
      </c>
      <c r="J416" s="115">
        <v>21</v>
      </c>
      <c r="K416" s="115">
        <v>26</v>
      </c>
      <c r="L416" s="115">
        <v>4</v>
      </c>
      <c r="M416" s="115">
        <v>1</v>
      </c>
      <c r="N416" s="115">
        <v>5</v>
      </c>
      <c r="O416" s="115">
        <v>0</v>
      </c>
      <c r="P416" s="115">
        <v>0</v>
      </c>
      <c r="Q416" s="115">
        <v>0</v>
      </c>
    </row>
    <row r="417" spans="3:17" x14ac:dyDescent="0.25">
      <c r="C417" s="93" t="s">
        <v>1518</v>
      </c>
      <c r="F417" s="115">
        <v>1750</v>
      </c>
      <c r="G417" s="115">
        <v>1299</v>
      </c>
      <c r="H417" s="115">
        <v>3049</v>
      </c>
      <c r="I417" s="115">
        <v>406</v>
      </c>
      <c r="J417" s="115">
        <v>271</v>
      </c>
      <c r="K417" s="115">
        <v>677</v>
      </c>
      <c r="L417" s="115">
        <v>156</v>
      </c>
      <c r="M417" s="115">
        <v>119</v>
      </c>
      <c r="N417" s="115">
        <v>275</v>
      </c>
      <c r="O417" s="115">
        <v>21</v>
      </c>
      <c r="P417" s="115">
        <v>33</v>
      </c>
      <c r="Q417" s="115">
        <v>54</v>
      </c>
    </row>
    <row r="418" spans="3:17" x14ac:dyDescent="0.25">
      <c r="D418" s="93" t="s">
        <v>1518</v>
      </c>
      <c r="F418" s="115">
        <v>1750</v>
      </c>
      <c r="G418" s="115">
        <v>1299</v>
      </c>
      <c r="H418" s="115">
        <v>3049</v>
      </c>
      <c r="I418" s="115">
        <v>406</v>
      </c>
      <c r="J418" s="115">
        <v>271</v>
      </c>
      <c r="K418" s="115">
        <v>677</v>
      </c>
      <c r="L418" s="115">
        <v>156</v>
      </c>
      <c r="M418" s="115">
        <v>119</v>
      </c>
      <c r="N418" s="115">
        <v>275</v>
      </c>
      <c r="O418" s="115">
        <v>21</v>
      </c>
      <c r="P418" s="115">
        <v>33</v>
      </c>
      <c r="Q418" s="115">
        <v>54</v>
      </c>
    </row>
    <row r="419" spans="3:17" x14ac:dyDescent="0.25">
      <c r="E419" s="93" t="s">
        <v>65</v>
      </c>
      <c r="F419" s="115">
        <v>1652</v>
      </c>
      <c r="G419" s="115">
        <v>1186</v>
      </c>
      <c r="H419" s="115">
        <v>2838</v>
      </c>
      <c r="I419" s="115">
        <v>362</v>
      </c>
      <c r="J419" s="115">
        <v>231</v>
      </c>
      <c r="K419" s="115">
        <v>593</v>
      </c>
      <c r="L419" s="115">
        <v>156</v>
      </c>
      <c r="M419" s="115">
        <v>119</v>
      </c>
      <c r="N419" s="115">
        <v>275</v>
      </c>
      <c r="O419" s="115">
        <v>21</v>
      </c>
      <c r="P419" s="115">
        <v>33</v>
      </c>
      <c r="Q419" s="115">
        <v>54</v>
      </c>
    </row>
    <row r="420" spans="3:17" x14ac:dyDescent="0.25">
      <c r="E420" s="93" t="s">
        <v>292</v>
      </c>
      <c r="F420" s="115">
        <v>98</v>
      </c>
      <c r="G420" s="115">
        <v>113</v>
      </c>
      <c r="H420" s="115">
        <v>211</v>
      </c>
      <c r="I420" s="115">
        <v>44</v>
      </c>
      <c r="J420" s="115">
        <v>40</v>
      </c>
      <c r="K420" s="115">
        <v>84</v>
      </c>
      <c r="L420" s="115">
        <v>0</v>
      </c>
      <c r="M420" s="115">
        <v>0</v>
      </c>
      <c r="N420" s="115">
        <v>0</v>
      </c>
      <c r="O420" s="115">
        <v>0</v>
      </c>
      <c r="P420" s="115">
        <v>0</v>
      </c>
      <c r="Q420" s="115">
        <v>0</v>
      </c>
    </row>
    <row r="421" spans="3:17" x14ac:dyDescent="0.25">
      <c r="C421" s="93" t="s">
        <v>1519</v>
      </c>
      <c r="F421" s="115">
        <v>73</v>
      </c>
      <c r="G421" s="115">
        <v>348</v>
      </c>
      <c r="H421" s="115">
        <v>421</v>
      </c>
      <c r="I421" s="115">
        <v>27</v>
      </c>
      <c r="J421" s="115">
        <v>91</v>
      </c>
      <c r="K421" s="115">
        <v>118</v>
      </c>
      <c r="L421" s="115">
        <v>16</v>
      </c>
      <c r="M421" s="115">
        <v>79</v>
      </c>
      <c r="N421" s="115">
        <v>95</v>
      </c>
      <c r="O421" s="115">
        <v>16</v>
      </c>
      <c r="P421" s="115">
        <v>77</v>
      </c>
      <c r="Q421" s="115">
        <v>93</v>
      </c>
    </row>
    <row r="422" spans="3:17" x14ac:dyDescent="0.25">
      <c r="D422" s="93" t="s">
        <v>1520</v>
      </c>
      <c r="F422" s="115">
        <v>73</v>
      </c>
      <c r="G422" s="115">
        <v>348</v>
      </c>
      <c r="H422" s="115">
        <v>421</v>
      </c>
      <c r="I422" s="115">
        <v>27</v>
      </c>
      <c r="J422" s="115">
        <v>91</v>
      </c>
      <c r="K422" s="115">
        <v>118</v>
      </c>
      <c r="L422" s="115">
        <v>16</v>
      </c>
      <c r="M422" s="115">
        <v>79</v>
      </c>
      <c r="N422" s="115">
        <v>95</v>
      </c>
      <c r="O422" s="115">
        <v>16</v>
      </c>
      <c r="P422" s="115">
        <v>77</v>
      </c>
      <c r="Q422" s="115">
        <v>93</v>
      </c>
    </row>
    <row r="423" spans="3:17" x14ac:dyDescent="0.25">
      <c r="E423" s="93" t="s">
        <v>65</v>
      </c>
      <c r="F423" s="115">
        <v>73</v>
      </c>
      <c r="G423" s="115">
        <v>348</v>
      </c>
      <c r="H423" s="115">
        <v>421</v>
      </c>
      <c r="I423" s="115">
        <v>27</v>
      </c>
      <c r="J423" s="115">
        <v>91</v>
      </c>
      <c r="K423" s="115">
        <v>118</v>
      </c>
      <c r="L423" s="115">
        <v>16</v>
      </c>
      <c r="M423" s="115">
        <v>79</v>
      </c>
      <c r="N423" s="115">
        <v>95</v>
      </c>
      <c r="O423" s="115">
        <v>16</v>
      </c>
      <c r="P423" s="115">
        <v>77</v>
      </c>
      <c r="Q423" s="115">
        <v>93</v>
      </c>
    </row>
    <row r="424" spans="3:17" x14ac:dyDescent="0.25">
      <c r="C424" s="93" t="s">
        <v>1419</v>
      </c>
      <c r="F424" s="115">
        <v>635</v>
      </c>
      <c r="G424" s="115">
        <v>1120</v>
      </c>
      <c r="H424" s="115">
        <v>1755</v>
      </c>
      <c r="I424" s="115">
        <v>178</v>
      </c>
      <c r="J424" s="115">
        <v>314</v>
      </c>
      <c r="K424" s="115">
        <v>492</v>
      </c>
      <c r="L424" s="115">
        <v>45</v>
      </c>
      <c r="M424" s="115">
        <v>97</v>
      </c>
      <c r="N424" s="115">
        <v>142</v>
      </c>
      <c r="O424" s="115">
        <v>58</v>
      </c>
      <c r="P424" s="115">
        <v>79</v>
      </c>
      <c r="Q424" s="115">
        <v>137</v>
      </c>
    </row>
    <row r="425" spans="3:17" x14ac:dyDescent="0.25">
      <c r="D425" s="93" t="s">
        <v>1521</v>
      </c>
      <c r="F425" s="115">
        <v>11</v>
      </c>
      <c r="G425" s="115">
        <v>19</v>
      </c>
      <c r="H425" s="115">
        <v>30</v>
      </c>
      <c r="I425" s="115">
        <v>6</v>
      </c>
      <c r="J425" s="115">
        <v>4</v>
      </c>
      <c r="K425" s="115">
        <v>10</v>
      </c>
      <c r="L425" s="115">
        <v>2</v>
      </c>
      <c r="M425" s="115">
        <v>2</v>
      </c>
      <c r="N425" s="115">
        <v>4</v>
      </c>
      <c r="O425" s="115">
        <v>0</v>
      </c>
      <c r="P425" s="115">
        <v>1</v>
      </c>
      <c r="Q425" s="115">
        <v>1</v>
      </c>
    </row>
    <row r="426" spans="3:17" x14ac:dyDescent="0.25">
      <c r="E426" s="93" t="s">
        <v>65</v>
      </c>
      <c r="F426" s="115">
        <v>11</v>
      </c>
      <c r="G426" s="115">
        <v>19</v>
      </c>
      <c r="H426" s="115">
        <v>30</v>
      </c>
      <c r="I426" s="115">
        <v>6</v>
      </c>
      <c r="J426" s="115">
        <v>4</v>
      </c>
      <c r="K426" s="115">
        <v>10</v>
      </c>
      <c r="L426" s="115">
        <v>2</v>
      </c>
      <c r="M426" s="115">
        <v>2</v>
      </c>
      <c r="N426" s="115">
        <v>4</v>
      </c>
      <c r="O426" s="115">
        <v>0</v>
      </c>
      <c r="P426" s="115">
        <v>1</v>
      </c>
      <c r="Q426" s="115">
        <v>1</v>
      </c>
    </row>
    <row r="427" spans="3:17" x14ac:dyDescent="0.25">
      <c r="D427" s="93" t="s">
        <v>1522</v>
      </c>
      <c r="F427" s="115">
        <v>43</v>
      </c>
      <c r="G427" s="115">
        <v>82</v>
      </c>
      <c r="H427" s="115">
        <v>125</v>
      </c>
      <c r="I427" s="115">
        <v>16</v>
      </c>
      <c r="J427" s="115">
        <v>20</v>
      </c>
      <c r="K427" s="115">
        <v>36</v>
      </c>
      <c r="L427" s="115">
        <v>4</v>
      </c>
      <c r="M427" s="115">
        <v>5</v>
      </c>
      <c r="N427" s="115">
        <v>9</v>
      </c>
      <c r="O427" s="115">
        <v>6</v>
      </c>
      <c r="P427" s="115">
        <v>4</v>
      </c>
      <c r="Q427" s="115">
        <v>10</v>
      </c>
    </row>
    <row r="428" spans="3:17" x14ac:dyDescent="0.25">
      <c r="E428" s="93" t="s">
        <v>65</v>
      </c>
      <c r="F428" s="115">
        <v>43</v>
      </c>
      <c r="G428" s="115">
        <v>82</v>
      </c>
      <c r="H428" s="115">
        <v>125</v>
      </c>
      <c r="I428" s="115">
        <v>16</v>
      </c>
      <c r="J428" s="115">
        <v>20</v>
      </c>
      <c r="K428" s="115">
        <v>36</v>
      </c>
      <c r="L428" s="115">
        <v>4</v>
      </c>
      <c r="M428" s="115">
        <v>5</v>
      </c>
      <c r="N428" s="115">
        <v>9</v>
      </c>
      <c r="O428" s="115">
        <v>6</v>
      </c>
      <c r="P428" s="115">
        <v>4</v>
      </c>
      <c r="Q428" s="115">
        <v>10</v>
      </c>
    </row>
    <row r="429" spans="3:17" x14ac:dyDescent="0.25">
      <c r="D429" s="93" t="s">
        <v>1523</v>
      </c>
      <c r="F429" s="115">
        <v>143</v>
      </c>
      <c r="G429" s="115">
        <v>276</v>
      </c>
      <c r="H429" s="115">
        <v>419</v>
      </c>
      <c r="I429" s="115">
        <v>28</v>
      </c>
      <c r="J429" s="115">
        <v>79</v>
      </c>
      <c r="K429" s="115">
        <v>107</v>
      </c>
      <c r="L429" s="115">
        <v>14</v>
      </c>
      <c r="M429" s="115">
        <v>35</v>
      </c>
      <c r="N429" s="115">
        <v>49</v>
      </c>
      <c r="O429" s="115">
        <v>12</v>
      </c>
      <c r="P429" s="115">
        <v>32</v>
      </c>
      <c r="Q429" s="115">
        <v>44</v>
      </c>
    </row>
    <row r="430" spans="3:17" x14ac:dyDescent="0.25">
      <c r="E430" s="93" t="s">
        <v>65</v>
      </c>
      <c r="F430" s="115">
        <v>143</v>
      </c>
      <c r="G430" s="115">
        <v>276</v>
      </c>
      <c r="H430" s="115">
        <v>419</v>
      </c>
      <c r="I430" s="115">
        <v>28</v>
      </c>
      <c r="J430" s="115">
        <v>79</v>
      </c>
      <c r="K430" s="115">
        <v>107</v>
      </c>
      <c r="L430" s="115">
        <v>14</v>
      </c>
      <c r="M430" s="115">
        <v>35</v>
      </c>
      <c r="N430" s="115">
        <v>49</v>
      </c>
      <c r="O430" s="115">
        <v>12</v>
      </c>
      <c r="P430" s="115">
        <v>32</v>
      </c>
      <c r="Q430" s="115">
        <v>44</v>
      </c>
    </row>
    <row r="431" spans="3:17" x14ac:dyDescent="0.25">
      <c r="D431" s="93" t="s">
        <v>1524</v>
      </c>
      <c r="F431" s="115">
        <v>94</v>
      </c>
      <c r="G431" s="115">
        <v>129</v>
      </c>
      <c r="H431" s="115">
        <v>223</v>
      </c>
      <c r="I431" s="115">
        <v>27</v>
      </c>
      <c r="J431" s="115">
        <v>30</v>
      </c>
      <c r="K431" s="115">
        <v>57</v>
      </c>
      <c r="L431" s="115">
        <v>6</v>
      </c>
      <c r="M431" s="115">
        <v>15</v>
      </c>
      <c r="N431" s="115">
        <v>21</v>
      </c>
      <c r="O431" s="115">
        <v>4</v>
      </c>
      <c r="P431" s="115">
        <v>4</v>
      </c>
      <c r="Q431" s="115">
        <v>8</v>
      </c>
    </row>
    <row r="432" spans="3:17" x14ac:dyDescent="0.25">
      <c r="E432" s="93" t="s">
        <v>65</v>
      </c>
      <c r="F432" s="115">
        <v>94</v>
      </c>
      <c r="G432" s="115">
        <v>129</v>
      </c>
      <c r="H432" s="115">
        <v>223</v>
      </c>
      <c r="I432" s="115">
        <v>27</v>
      </c>
      <c r="J432" s="115">
        <v>30</v>
      </c>
      <c r="K432" s="115">
        <v>57</v>
      </c>
      <c r="L432" s="115">
        <v>6</v>
      </c>
      <c r="M432" s="115">
        <v>15</v>
      </c>
      <c r="N432" s="115">
        <v>21</v>
      </c>
      <c r="O432" s="115">
        <v>4</v>
      </c>
      <c r="P432" s="115">
        <v>4</v>
      </c>
      <c r="Q432" s="115">
        <v>8</v>
      </c>
    </row>
    <row r="433" spans="3:17" x14ac:dyDescent="0.25">
      <c r="D433" s="93" t="s">
        <v>1525</v>
      </c>
      <c r="F433" s="115">
        <v>85</v>
      </c>
      <c r="G433" s="115">
        <v>329</v>
      </c>
      <c r="H433" s="115">
        <v>414</v>
      </c>
      <c r="I433" s="115">
        <v>22</v>
      </c>
      <c r="J433" s="115">
        <v>84</v>
      </c>
      <c r="K433" s="115">
        <v>106</v>
      </c>
      <c r="L433" s="115">
        <v>0</v>
      </c>
      <c r="M433" s="115">
        <v>0</v>
      </c>
      <c r="N433" s="115">
        <v>0</v>
      </c>
      <c r="O433" s="115">
        <v>0</v>
      </c>
      <c r="P433" s="115">
        <v>0</v>
      </c>
      <c r="Q433" s="115">
        <v>0</v>
      </c>
    </row>
    <row r="434" spans="3:17" x14ac:dyDescent="0.25">
      <c r="E434" s="93" t="s">
        <v>65</v>
      </c>
      <c r="F434" s="115">
        <v>85</v>
      </c>
      <c r="G434" s="115">
        <v>329</v>
      </c>
      <c r="H434" s="115">
        <v>414</v>
      </c>
      <c r="I434" s="115">
        <v>22</v>
      </c>
      <c r="J434" s="115">
        <v>84</v>
      </c>
      <c r="K434" s="115">
        <v>106</v>
      </c>
      <c r="L434" s="115">
        <v>0</v>
      </c>
      <c r="M434" s="115">
        <v>0</v>
      </c>
      <c r="N434" s="115">
        <v>0</v>
      </c>
      <c r="O434" s="115">
        <v>0</v>
      </c>
      <c r="P434" s="115">
        <v>0</v>
      </c>
      <c r="Q434" s="115">
        <v>0</v>
      </c>
    </row>
    <row r="435" spans="3:17" x14ac:dyDescent="0.25">
      <c r="D435" s="93" t="s">
        <v>1526</v>
      </c>
      <c r="F435" s="115">
        <v>79</v>
      </c>
      <c r="G435" s="115">
        <v>35</v>
      </c>
      <c r="H435" s="115">
        <v>114</v>
      </c>
      <c r="I435" s="115">
        <v>31</v>
      </c>
      <c r="J435" s="115">
        <v>10</v>
      </c>
      <c r="K435" s="115">
        <v>41</v>
      </c>
      <c r="L435" s="115">
        <v>0</v>
      </c>
      <c r="M435" s="115">
        <v>0</v>
      </c>
      <c r="N435" s="115">
        <v>0</v>
      </c>
      <c r="O435" s="115">
        <v>0</v>
      </c>
      <c r="P435" s="115">
        <v>0</v>
      </c>
      <c r="Q435" s="115">
        <v>0</v>
      </c>
    </row>
    <row r="436" spans="3:17" x14ac:dyDescent="0.25">
      <c r="E436" s="93" t="s">
        <v>65</v>
      </c>
      <c r="F436" s="115">
        <v>79</v>
      </c>
      <c r="G436" s="115">
        <v>35</v>
      </c>
      <c r="H436" s="115">
        <v>114</v>
      </c>
      <c r="I436" s="115">
        <v>31</v>
      </c>
      <c r="J436" s="115">
        <v>10</v>
      </c>
      <c r="K436" s="115">
        <v>41</v>
      </c>
      <c r="L436" s="115">
        <v>0</v>
      </c>
      <c r="M436" s="115">
        <v>0</v>
      </c>
      <c r="N436" s="115">
        <v>0</v>
      </c>
      <c r="O436" s="115">
        <v>0</v>
      </c>
      <c r="P436" s="115">
        <v>0</v>
      </c>
      <c r="Q436" s="115">
        <v>0</v>
      </c>
    </row>
    <row r="437" spans="3:17" x14ac:dyDescent="0.25">
      <c r="D437" s="93" t="s">
        <v>1527</v>
      </c>
      <c r="F437" s="115">
        <v>180</v>
      </c>
      <c r="G437" s="115">
        <v>250</v>
      </c>
      <c r="H437" s="115">
        <v>430</v>
      </c>
      <c r="I437" s="115">
        <v>48</v>
      </c>
      <c r="J437" s="115">
        <v>87</v>
      </c>
      <c r="K437" s="115">
        <v>135</v>
      </c>
      <c r="L437" s="115">
        <v>19</v>
      </c>
      <c r="M437" s="115">
        <v>40</v>
      </c>
      <c r="N437" s="115">
        <v>59</v>
      </c>
      <c r="O437" s="115">
        <v>36</v>
      </c>
      <c r="P437" s="115">
        <v>38</v>
      </c>
      <c r="Q437" s="115">
        <v>74</v>
      </c>
    </row>
    <row r="438" spans="3:17" x14ac:dyDescent="0.25">
      <c r="E438" s="93" t="s">
        <v>65</v>
      </c>
      <c r="F438" s="115">
        <v>180</v>
      </c>
      <c r="G438" s="115">
        <v>250</v>
      </c>
      <c r="H438" s="115">
        <v>430</v>
      </c>
      <c r="I438" s="115">
        <v>48</v>
      </c>
      <c r="J438" s="115">
        <v>87</v>
      </c>
      <c r="K438" s="115">
        <v>135</v>
      </c>
      <c r="L438" s="115">
        <v>19</v>
      </c>
      <c r="M438" s="115">
        <v>40</v>
      </c>
      <c r="N438" s="115">
        <v>59</v>
      </c>
      <c r="O438" s="115">
        <v>36</v>
      </c>
      <c r="P438" s="115">
        <v>38</v>
      </c>
      <c r="Q438" s="115">
        <v>74</v>
      </c>
    </row>
    <row r="439" spans="3:17" x14ac:dyDescent="0.25">
      <c r="C439" s="93" t="s">
        <v>1528</v>
      </c>
      <c r="F439" s="115">
        <v>13</v>
      </c>
      <c r="G439" s="115">
        <v>25</v>
      </c>
      <c r="H439" s="115">
        <v>38</v>
      </c>
      <c r="I439" s="115">
        <v>6</v>
      </c>
      <c r="J439" s="115">
        <v>9</v>
      </c>
      <c r="K439" s="115">
        <v>15</v>
      </c>
      <c r="L439" s="115">
        <v>7</v>
      </c>
      <c r="M439" s="115">
        <v>4</v>
      </c>
      <c r="N439" s="115">
        <v>11</v>
      </c>
      <c r="O439" s="115">
        <v>4</v>
      </c>
      <c r="P439" s="115">
        <v>13</v>
      </c>
      <c r="Q439" s="115">
        <v>17</v>
      </c>
    </row>
    <row r="440" spans="3:17" x14ac:dyDescent="0.25">
      <c r="D440" s="93" t="s">
        <v>1528</v>
      </c>
      <c r="F440" s="115">
        <v>13</v>
      </c>
      <c r="G440" s="115">
        <v>25</v>
      </c>
      <c r="H440" s="115">
        <v>38</v>
      </c>
      <c r="I440" s="115">
        <v>6</v>
      </c>
      <c r="J440" s="115">
        <v>9</v>
      </c>
      <c r="K440" s="115">
        <v>15</v>
      </c>
      <c r="L440" s="115">
        <v>7</v>
      </c>
      <c r="M440" s="115">
        <v>4</v>
      </c>
      <c r="N440" s="115">
        <v>11</v>
      </c>
      <c r="O440" s="115">
        <v>4</v>
      </c>
      <c r="P440" s="115">
        <v>13</v>
      </c>
      <c r="Q440" s="115">
        <v>17</v>
      </c>
    </row>
    <row r="441" spans="3:17" x14ac:dyDescent="0.25">
      <c r="E441" s="93" t="s">
        <v>65</v>
      </c>
      <c r="F441" s="115">
        <v>13</v>
      </c>
      <c r="G441" s="115">
        <v>25</v>
      </c>
      <c r="H441" s="115">
        <v>38</v>
      </c>
      <c r="I441" s="115">
        <v>6</v>
      </c>
      <c r="J441" s="115">
        <v>9</v>
      </c>
      <c r="K441" s="115">
        <v>15</v>
      </c>
      <c r="L441" s="115">
        <v>7</v>
      </c>
      <c r="M441" s="115">
        <v>4</v>
      </c>
      <c r="N441" s="115">
        <v>11</v>
      </c>
      <c r="O441" s="115">
        <v>4</v>
      </c>
      <c r="P441" s="115">
        <v>13</v>
      </c>
      <c r="Q441" s="115">
        <v>17</v>
      </c>
    </row>
    <row r="442" spans="3:17" x14ac:dyDescent="0.25">
      <c r="C442" s="93" t="s">
        <v>1417</v>
      </c>
      <c r="F442" s="115">
        <v>40</v>
      </c>
      <c r="G442" s="115">
        <v>225</v>
      </c>
      <c r="H442" s="115">
        <v>265</v>
      </c>
      <c r="I442" s="115">
        <v>14</v>
      </c>
      <c r="J442" s="115">
        <v>81</v>
      </c>
      <c r="K442" s="115">
        <v>95</v>
      </c>
      <c r="L442" s="115">
        <v>5</v>
      </c>
      <c r="M442" s="115">
        <v>17</v>
      </c>
      <c r="N442" s="115">
        <v>22</v>
      </c>
      <c r="O442" s="115">
        <v>0</v>
      </c>
      <c r="P442" s="115">
        <v>1</v>
      </c>
      <c r="Q442" s="115">
        <v>1</v>
      </c>
    </row>
    <row r="443" spans="3:17" x14ac:dyDescent="0.25">
      <c r="D443" s="93" t="s">
        <v>1529</v>
      </c>
      <c r="F443" s="115">
        <v>40</v>
      </c>
      <c r="G443" s="115">
        <v>225</v>
      </c>
      <c r="H443" s="115">
        <v>265</v>
      </c>
      <c r="I443" s="115">
        <v>14</v>
      </c>
      <c r="J443" s="115">
        <v>81</v>
      </c>
      <c r="K443" s="115">
        <v>95</v>
      </c>
      <c r="L443" s="115">
        <v>5</v>
      </c>
      <c r="M443" s="115">
        <v>17</v>
      </c>
      <c r="N443" s="115">
        <v>22</v>
      </c>
      <c r="O443" s="115">
        <v>0</v>
      </c>
      <c r="P443" s="115">
        <v>1</v>
      </c>
      <c r="Q443" s="115">
        <v>1</v>
      </c>
    </row>
    <row r="444" spans="3:17" x14ac:dyDescent="0.25">
      <c r="E444" s="93" t="s">
        <v>65</v>
      </c>
      <c r="F444" s="115">
        <v>40</v>
      </c>
      <c r="G444" s="115">
        <v>225</v>
      </c>
      <c r="H444" s="115">
        <v>265</v>
      </c>
      <c r="I444" s="115">
        <v>14</v>
      </c>
      <c r="J444" s="115">
        <v>81</v>
      </c>
      <c r="K444" s="115">
        <v>95</v>
      </c>
      <c r="L444" s="115">
        <v>5</v>
      </c>
      <c r="M444" s="115">
        <v>17</v>
      </c>
      <c r="N444" s="115">
        <v>22</v>
      </c>
      <c r="O444" s="115">
        <v>0</v>
      </c>
      <c r="P444" s="115">
        <v>1</v>
      </c>
      <c r="Q444" s="115">
        <v>1</v>
      </c>
    </row>
    <row r="445" spans="3:17" x14ac:dyDescent="0.25">
      <c r="C445" s="93" t="s">
        <v>1530</v>
      </c>
      <c r="F445" s="115">
        <v>106</v>
      </c>
      <c r="G445" s="115">
        <v>110</v>
      </c>
      <c r="H445" s="115">
        <v>216</v>
      </c>
      <c r="I445" s="115">
        <v>23</v>
      </c>
      <c r="J445" s="115">
        <v>17</v>
      </c>
      <c r="K445" s="115">
        <v>40</v>
      </c>
      <c r="L445" s="115">
        <v>26</v>
      </c>
      <c r="M445" s="115">
        <v>48</v>
      </c>
      <c r="N445" s="115">
        <v>74</v>
      </c>
      <c r="O445" s="115">
        <v>0</v>
      </c>
      <c r="P445" s="115">
        <v>0</v>
      </c>
      <c r="Q445" s="115">
        <v>0</v>
      </c>
    </row>
    <row r="446" spans="3:17" x14ac:dyDescent="0.25">
      <c r="D446" s="93" t="s">
        <v>1530</v>
      </c>
      <c r="F446" s="115">
        <v>106</v>
      </c>
      <c r="G446" s="115">
        <v>110</v>
      </c>
      <c r="H446" s="115">
        <v>216</v>
      </c>
      <c r="I446" s="115">
        <v>23</v>
      </c>
      <c r="J446" s="115">
        <v>17</v>
      </c>
      <c r="K446" s="115">
        <v>40</v>
      </c>
      <c r="L446" s="115">
        <v>26</v>
      </c>
      <c r="M446" s="115">
        <v>48</v>
      </c>
      <c r="N446" s="115">
        <v>74</v>
      </c>
      <c r="O446" s="115">
        <v>0</v>
      </c>
      <c r="P446" s="115">
        <v>0</v>
      </c>
      <c r="Q446" s="115">
        <v>0</v>
      </c>
    </row>
    <row r="447" spans="3:17" x14ac:dyDescent="0.25">
      <c r="E447" s="93" t="s">
        <v>292</v>
      </c>
      <c r="F447" s="115">
        <v>106</v>
      </c>
      <c r="G447" s="115">
        <v>110</v>
      </c>
      <c r="H447" s="115">
        <v>216</v>
      </c>
      <c r="I447" s="115">
        <v>23</v>
      </c>
      <c r="J447" s="115">
        <v>17</v>
      </c>
      <c r="K447" s="115">
        <v>40</v>
      </c>
      <c r="L447" s="115">
        <v>26</v>
      </c>
      <c r="M447" s="115">
        <v>48</v>
      </c>
      <c r="N447" s="115">
        <v>74</v>
      </c>
      <c r="O447" s="115">
        <v>0</v>
      </c>
      <c r="P447" s="115">
        <v>0</v>
      </c>
      <c r="Q447" s="115">
        <v>0</v>
      </c>
    </row>
    <row r="448" spans="3:17" x14ac:dyDescent="0.25">
      <c r="C448" s="93" t="s">
        <v>1397</v>
      </c>
      <c r="F448" s="115">
        <v>212</v>
      </c>
      <c r="G448" s="115">
        <v>128</v>
      </c>
      <c r="H448" s="115">
        <v>340</v>
      </c>
      <c r="I448" s="115">
        <v>0</v>
      </c>
      <c r="J448" s="115">
        <v>0</v>
      </c>
      <c r="K448" s="115">
        <v>0</v>
      </c>
      <c r="L448" s="115">
        <v>114</v>
      </c>
      <c r="M448" s="115">
        <v>49</v>
      </c>
      <c r="N448" s="115">
        <v>163</v>
      </c>
      <c r="O448" s="115">
        <v>114</v>
      </c>
      <c r="P448" s="115">
        <v>49</v>
      </c>
      <c r="Q448" s="115">
        <v>163</v>
      </c>
    </row>
    <row r="449" spans="2:17" x14ac:dyDescent="0.25">
      <c r="D449" s="93" t="s">
        <v>1397</v>
      </c>
      <c r="F449" s="115">
        <v>212</v>
      </c>
      <c r="G449" s="115">
        <v>128</v>
      </c>
      <c r="H449" s="115">
        <v>340</v>
      </c>
      <c r="I449" s="115">
        <v>0</v>
      </c>
      <c r="J449" s="115">
        <v>0</v>
      </c>
      <c r="K449" s="115">
        <v>0</v>
      </c>
      <c r="L449" s="115">
        <v>114</v>
      </c>
      <c r="M449" s="115">
        <v>49</v>
      </c>
      <c r="N449" s="115">
        <v>163</v>
      </c>
      <c r="O449" s="115">
        <v>114</v>
      </c>
      <c r="P449" s="115">
        <v>49</v>
      </c>
      <c r="Q449" s="115">
        <v>163</v>
      </c>
    </row>
    <row r="450" spans="2:17" x14ac:dyDescent="0.25">
      <c r="E450" s="93" t="s">
        <v>65</v>
      </c>
      <c r="F450" s="115">
        <v>212</v>
      </c>
      <c r="G450" s="115">
        <v>128</v>
      </c>
      <c r="H450" s="115">
        <v>340</v>
      </c>
      <c r="I450" s="115">
        <v>0</v>
      </c>
      <c r="J450" s="115">
        <v>0</v>
      </c>
      <c r="K450" s="115">
        <v>0</v>
      </c>
      <c r="L450" s="115">
        <v>114</v>
      </c>
      <c r="M450" s="115">
        <v>49</v>
      </c>
      <c r="N450" s="115">
        <v>163</v>
      </c>
      <c r="O450" s="115">
        <v>114</v>
      </c>
      <c r="P450" s="115">
        <v>49</v>
      </c>
      <c r="Q450" s="115">
        <v>163</v>
      </c>
    </row>
    <row r="451" spans="2:17" x14ac:dyDescent="0.25">
      <c r="B451" s="93" t="s">
        <v>216</v>
      </c>
      <c r="F451" s="115">
        <v>477</v>
      </c>
      <c r="G451" s="115">
        <v>367</v>
      </c>
      <c r="H451" s="115">
        <v>844</v>
      </c>
      <c r="I451" s="115">
        <v>140</v>
      </c>
      <c r="J451" s="115">
        <v>77</v>
      </c>
      <c r="K451" s="115">
        <v>217</v>
      </c>
      <c r="L451" s="115">
        <v>56</v>
      </c>
      <c r="M451" s="115">
        <v>52</v>
      </c>
      <c r="N451" s="115">
        <v>108</v>
      </c>
      <c r="O451" s="115">
        <v>33</v>
      </c>
      <c r="P451" s="115">
        <v>17</v>
      </c>
      <c r="Q451" s="115">
        <v>50</v>
      </c>
    </row>
    <row r="452" spans="2:17" x14ac:dyDescent="0.25">
      <c r="C452" s="93" t="s">
        <v>1531</v>
      </c>
      <c r="F452" s="115">
        <v>477</v>
      </c>
      <c r="G452" s="115">
        <v>367</v>
      </c>
      <c r="H452" s="115">
        <v>844</v>
      </c>
      <c r="I452" s="115">
        <v>140</v>
      </c>
      <c r="J452" s="115">
        <v>77</v>
      </c>
      <c r="K452" s="115">
        <v>217</v>
      </c>
      <c r="L452" s="115">
        <v>56</v>
      </c>
      <c r="M452" s="115">
        <v>52</v>
      </c>
      <c r="N452" s="115">
        <v>108</v>
      </c>
      <c r="O452" s="115">
        <v>33</v>
      </c>
      <c r="P452" s="115">
        <v>17</v>
      </c>
      <c r="Q452" s="115">
        <v>50</v>
      </c>
    </row>
    <row r="453" spans="2:17" x14ac:dyDescent="0.25">
      <c r="D453" s="93" t="s">
        <v>1531</v>
      </c>
      <c r="F453" s="115">
        <v>477</v>
      </c>
      <c r="G453" s="115">
        <v>367</v>
      </c>
      <c r="H453" s="115">
        <v>844</v>
      </c>
      <c r="I453" s="115">
        <v>140</v>
      </c>
      <c r="J453" s="115">
        <v>77</v>
      </c>
      <c r="K453" s="115">
        <v>217</v>
      </c>
      <c r="L453" s="115">
        <v>56</v>
      </c>
      <c r="M453" s="115">
        <v>52</v>
      </c>
      <c r="N453" s="115">
        <v>108</v>
      </c>
      <c r="O453" s="115">
        <v>33</v>
      </c>
      <c r="P453" s="115">
        <v>17</v>
      </c>
      <c r="Q453" s="115">
        <v>50</v>
      </c>
    </row>
    <row r="454" spans="2:17" x14ac:dyDescent="0.25">
      <c r="E454" s="93" t="s">
        <v>65</v>
      </c>
      <c r="F454" s="115">
        <v>433</v>
      </c>
      <c r="G454" s="115">
        <v>350</v>
      </c>
      <c r="H454" s="115">
        <v>783</v>
      </c>
      <c r="I454" s="115">
        <v>102</v>
      </c>
      <c r="J454" s="115">
        <v>65</v>
      </c>
      <c r="K454" s="115">
        <v>167</v>
      </c>
      <c r="L454" s="115">
        <v>56</v>
      </c>
      <c r="M454" s="115">
        <v>52</v>
      </c>
      <c r="N454" s="115">
        <v>108</v>
      </c>
      <c r="O454" s="115">
        <v>33</v>
      </c>
      <c r="P454" s="115">
        <v>16</v>
      </c>
      <c r="Q454" s="115">
        <v>49</v>
      </c>
    </row>
    <row r="455" spans="2:17" x14ac:dyDescent="0.25">
      <c r="E455" s="93" t="s">
        <v>66</v>
      </c>
      <c r="F455" s="115">
        <v>44</v>
      </c>
      <c r="G455" s="115">
        <v>17</v>
      </c>
      <c r="H455" s="115">
        <v>61</v>
      </c>
      <c r="I455" s="115">
        <v>38</v>
      </c>
      <c r="J455" s="115">
        <v>12</v>
      </c>
      <c r="K455" s="115">
        <v>50</v>
      </c>
      <c r="L455" s="115">
        <v>0</v>
      </c>
      <c r="M455" s="115">
        <v>0</v>
      </c>
      <c r="N455" s="115">
        <v>0</v>
      </c>
      <c r="O455" s="115">
        <v>0</v>
      </c>
      <c r="P455" s="115">
        <v>1</v>
      </c>
      <c r="Q455" s="115">
        <v>1</v>
      </c>
    </row>
    <row r="456" spans="2:17" x14ac:dyDescent="0.25">
      <c r="B456" s="93" t="s">
        <v>162</v>
      </c>
      <c r="F456" s="115">
        <v>26054</v>
      </c>
      <c r="G456" s="115">
        <v>28624</v>
      </c>
      <c r="H456" s="115">
        <v>54678</v>
      </c>
      <c r="I456" s="115">
        <v>4930</v>
      </c>
      <c r="J456" s="115">
        <v>4932</v>
      </c>
      <c r="K456" s="115">
        <v>9862</v>
      </c>
      <c r="L456" s="115">
        <v>3425</v>
      </c>
      <c r="M456" s="115">
        <v>3781</v>
      </c>
      <c r="N456" s="115">
        <v>7206</v>
      </c>
      <c r="O456" s="115">
        <v>2898</v>
      </c>
      <c r="P456" s="115">
        <v>3422</v>
      </c>
      <c r="Q456" s="115">
        <v>6320</v>
      </c>
    </row>
    <row r="457" spans="2:17" x14ac:dyDescent="0.25">
      <c r="C457" s="93" t="s">
        <v>1532</v>
      </c>
      <c r="F457" s="115">
        <v>23</v>
      </c>
      <c r="G457" s="115">
        <v>36</v>
      </c>
      <c r="H457" s="115">
        <v>59</v>
      </c>
      <c r="I457" s="115">
        <v>10</v>
      </c>
      <c r="J457" s="115">
        <v>17</v>
      </c>
      <c r="K457" s="115">
        <v>27</v>
      </c>
      <c r="L457" s="115">
        <v>0</v>
      </c>
      <c r="M457" s="115">
        <v>0</v>
      </c>
      <c r="N457" s="115">
        <v>0</v>
      </c>
      <c r="O457" s="115">
        <v>0</v>
      </c>
      <c r="P457" s="115">
        <v>0</v>
      </c>
      <c r="Q457" s="115">
        <v>0</v>
      </c>
    </row>
    <row r="458" spans="2:17" x14ac:dyDescent="0.25">
      <c r="D458" s="93" t="s">
        <v>1532</v>
      </c>
      <c r="F458" s="115">
        <v>23</v>
      </c>
      <c r="G458" s="115">
        <v>36</v>
      </c>
      <c r="H458" s="115">
        <v>59</v>
      </c>
      <c r="I458" s="115">
        <v>10</v>
      </c>
      <c r="J458" s="115">
        <v>17</v>
      </c>
      <c r="K458" s="115">
        <v>27</v>
      </c>
      <c r="L458" s="115">
        <v>0</v>
      </c>
      <c r="M458" s="115">
        <v>0</v>
      </c>
      <c r="N458" s="115">
        <v>0</v>
      </c>
      <c r="O458" s="115">
        <v>0</v>
      </c>
      <c r="P458" s="115">
        <v>0</v>
      </c>
      <c r="Q458" s="115">
        <v>0</v>
      </c>
    </row>
    <row r="459" spans="2:17" x14ac:dyDescent="0.25">
      <c r="E459" s="93" t="s">
        <v>65</v>
      </c>
      <c r="F459" s="115">
        <v>23</v>
      </c>
      <c r="G459" s="115">
        <v>36</v>
      </c>
      <c r="H459" s="115">
        <v>59</v>
      </c>
      <c r="I459" s="115">
        <v>10</v>
      </c>
      <c r="J459" s="115">
        <v>17</v>
      </c>
      <c r="K459" s="115">
        <v>27</v>
      </c>
      <c r="L459" s="115">
        <v>0</v>
      </c>
      <c r="M459" s="115">
        <v>0</v>
      </c>
      <c r="N459" s="115">
        <v>0</v>
      </c>
      <c r="O459" s="115">
        <v>0</v>
      </c>
      <c r="P459" s="115">
        <v>0</v>
      </c>
      <c r="Q459" s="115">
        <v>0</v>
      </c>
    </row>
    <row r="460" spans="2:17" x14ac:dyDescent="0.25">
      <c r="C460" s="93" t="s">
        <v>1533</v>
      </c>
      <c r="F460" s="115">
        <v>0</v>
      </c>
      <c r="G460" s="115">
        <v>0</v>
      </c>
      <c r="H460" s="115">
        <v>0</v>
      </c>
      <c r="I460" s="115">
        <v>0</v>
      </c>
      <c r="J460" s="115">
        <v>0</v>
      </c>
      <c r="K460" s="115">
        <v>0</v>
      </c>
      <c r="L460" s="115">
        <v>0</v>
      </c>
      <c r="M460" s="115">
        <v>0</v>
      </c>
      <c r="N460" s="115">
        <v>0</v>
      </c>
      <c r="O460" s="115">
        <v>0</v>
      </c>
      <c r="P460" s="115">
        <v>0</v>
      </c>
      <c r="Q460" s="115">
        <v>0</v>
      </c>
    </row>
    <row r="461" spans="2:17" x14ac:dyDescent="0.25">
      <c r="D461" s="93" t="s">
        <v>1533</v>
      </c>
      <c r="F461" s="115">
        <v>0</v>
      </c>
      <c r="G461" s="115">
        <v>0</v>
      </c>
      <c r="H461" s="115">
        <v>0</v>
      </c>
      <c r="I461" s="115">
        <v>0</v>
      </c>
      <c r="J461" s="115">
        <v>0</v>
      </c>
      <c r="K461" s="115">
        <v>0</v>
      </c>
      <c r="L461" s="115">
        <v>0</v>
      </c>
      <c r="M461" s="115">
        <v>0</v>
      </c>
      <c r="N461" s="115">
        <v>0</v>
      </c>
      <c r="O461" s="115">
        <v>0</v>
      </c>
      <c r="P461" s="115">
        <v>0</v>
      </c>
      <c r="Q461" s="115">
        <v>0</v>
      </c>
    </row>
    <row r="462" spans="2:17" x14ac:dyDescent="0.25">
      <c r="E462" s="93" t="s">
        <v>65</v>
      </c>
      <c r="F462" s="115">
        <v>0</v>
      </c>
      <c r="G462" s="115">
        <v>0</v>
      </c>
      <c r="H462" s="115">
        <v>0</v>
      </c>
      <c r="I462" s="115">
        <v>0</v>
      </c>
      <c r="J462" s="115">
        <v>0</v>
      </c>
      <c r="K462" s="115">
        <v>0</v>
      </c>
      <c r="L462" s="115">
        <v>0</v>
      </c>
      <c r="M462" s="115">
        <v>0</v>
      </c>
      <c r="N462" s="115">
        <v>0</v>
      </c>
      <c r="O462" s="115">
        <v>0</v>
      </c>
      <c r="P462" s="115">
        <v>0</v>
      </c>
      <c r="Q462" s="115">
        <v>0</v>
      </c>
    </row>
    <row r="463" spans="2:17" x14ac:dyDescent="0.25">
      <c r="C463" s="93" t="s">
        <v>1534</v>
      </c>
      <c r="F463" s="115">
        <v>5</v>
      </c>
      <c r="G463" s="115">
        <v>5</v>
      </c>
      <c r="H463" s="115">
        <v>10</v>
      </c>
      <c r="I463" s="115">
        <v>5</v>
      </c>
      <c r="J463" s="115">
        <v>5</v>
      </c>
      <c r="K463" s="115">
        <v>10</v>
      </c>
      <c r="L463" s="115">
        <v>0</v>
      </c>
      <c r="M463" s="115">
        <v>0</v>
      </c>
      <c r="N463" s="115">
        <v>0</v>
      </c>
      <c r="O463" s="115">
        <v>0</v>
      </c>
      <c r="P463" s="115">
        <v>0</v>
      </c>
      <c r="Q463" s="115">
        <v>0</v>
      </c>
    </row>
    <row r="464" spans="2:17" x14ac:dyDescent="0.25">
      <c r="D464" s="93" t="s">
        <v>1534</v>
      </c>
      <c r="F464" s="115">
        <v>5</v>
      </c>
      <c r="G464" s="115">
        <v>5</v>
      </c>
      <c r="H464" s="115">
        <v>10</v>
      </c>
      <c r="I464" s="115">
        <v>5</v>
      </c>
      <c r="J464" s="115">
        <v>5</v>
      </c>
      <c r="K464" s="115">
        <v>10</v>
      </c>
      <c r="L464" s="115">
        <v>0</v>
      </c>
      <c r="M464" s="115">
        <v>0</v>
      </c>
      <c r="N464" s="115">
        <v>0</v>
      </c>
      <c r="O464" s="115">
        <v>0</v>
      </c>
      <c r="P464" s="115">
        <v>0</v>
      </c>
      <c r="Q464" s="115">
        <v>0</v>
      </c>
    </row>
    <row r="465" spans="3:17" x14ac:dyDescent="0.25">
      <c r="E465" s="93" t="s">
        <v>65</v>
      </c>
      <c r="F465" s="115">
        <v>5</v>
      </c>
      <c r="G465" s="115">
        <v>5</v>
      </c>
      <c r="H465" s="115">
        <v>10</v>
      </c>
      <c r="I465" s="115">
        <v>5</v>
      </c>
      <c r="J465" s="115">
        <v>5</v>
      </c>
      <c r="K465" s="115">
        <v>10</v>
      </c>
      <c r="L465" s="115">
        <v>0</v>
      </c>
      <c r="M465" s="115">
        <v>0</v>
      </c>
      <c r="N465" s="115">
        <v>0</v>
      </c>
      <c r="O465" s="115">
        <v>0</v>
      </c>
      <c r="P465" s="115">
        <v>0</v>
      </c>
      <c r="Q465" s="115">
        <v>0</v>
      </c>
    </row>
    <row r="466" spans="3:17" x14ac:dyDescent="0.25">
      <c r="C466" s="93" t="s">
        <v>1535</v>
      </c>
      <c r="F466" s="115">
        <v>461</v>
      </c>
      <c r="G466" s="115">
        <v>538</v>
      </c>
      <c r="H466" s="115">
        <v>999</v>
      </c>
      <c r="I466" s="115">
        <v>81</v>
      </c>
      <c r="J466" s="115">
        <v>77</v>
      </c>
      <c r="K466" s="115">
        <v>158</v>
      </c>
      <c r="L466" s="115">
        <v>358</v>
      </c>
      <c r="M466" s="115">
        <v>399</v>
      </c>
      <c r="N466" s="115">
        <v>757</v>
      </c>
      <c r="O466" s="115">
        <v>288</v>
      </c>
      <c r="P466" s="115">
        <v>340</v>
      </c>
      <c r="Q466" s="115">
        <v>628</v>
      </c>
    </row>
    <row r="467" spans="3:17" x14ac:dyDescent="0.25">
      <c r="D467" s="93" t="s">
        <v>1535</v>
      </c>
      <c r="F467" s="115">
        <v>461</v>
      </c>
      <c r="G467" s="115">
        <v>538</v>
      </c>
      <c r="H467" s="115">
        <v>999</v>
      </c>
      <c r="I467" s="115">
        <v>81</v>
      </c>
      <c r="J467" s="115">
        <v>77</v>
      </c>
      <c r="K467" s="115">
        <v>158</v>
      </c>
      <c r="L467" s="115">
        <v>358</v>
      </c>
      <c r="M467" s="115">
        <v>399</v>
      </c>
      <c r="N467" s="115">
        <v>757</v>
      </c>
      <c r="O467" s="115">
        <v>288</v>
      </c>
      <c r="P467" s="115">
        <v>340</v>
      </c>
      <c r="Q467" s="115">
        <v>628</v>
      </c>
    </row>
    <row r="468" spans="3:17" x14ac:dyDescent="0.25">
      <c r="E468" s="93" t="s">
        <v>65</v>
      </c>
      <c r="F468" s="115">
        <v>461</v>
      </c>
      <c r="G468" s="115">
        <v>538</v>
      </c>
      <c r="H468" s="115">
        <v>999</v>
      </c>
      <c r="I468" s="115">
        <v>81</v>
      </c>
      <c r="J468" s="115">
        <v>77</v>
      </c>
      <c r="K468" s="115">
        <v>158</v>
      </c>
      <c r="L468" s="115">
        <v>358</v>
      </c>
      <c r="M468" s="115">
        <v>399</v>
      </c>
      <c r="N468" s="115">
        <v>757</v>
      </c>
      <c r="O468" s="115">
        <v>288</v>
      </c>
      <c r="P468" s="115">
        <v>340</v>
      </c>
      <c r="Q468" s="115">
        <v>628</v>
      </c>
    </row>
    <row r="469" spans="3:17" x14ac:dyDescent="0.25">
      <c r="C469" s="93" t="s">
        <v>1536</v>
      </c>
      <c r="F469" s="115">
        <v>33</v>
      </c>
      <c r="G469" s="115">
        <v>35</v>
      </c>
      <c r="H469" s="115">
        <v>68</v>
      </c>
      <c r="I469" s="115">
        <v>33</v>
      </c>
      <c r="J469" s="115">
        <v>35</v>
      </c>
      <c r="K469" s="115">
        <v>68</v>
      </c>
      <c r="L469" s="115">
        <v>0</v>
      </c>
      <c r="M469" s="115">
        <v>0</v>
      </c>
      <c r="N469" s="115">
        <v>0</v>
      </c>
      <c r="O469" s="115">
        <v>0</v>
      </c>
      <c r="P469" s="115">
        <v>0</v>
      </c>
      <c r="Q469" s="115">
        <v>0</v>
      </c>
    </row>
    <row r="470" spans="3:17" x14ac:dyDescent="0.25">
      <c r="D470" s="93" t="s">
        <v>1536</v>
      </c>
      <c r="F470" s="115">
        <v>33</v>
      </c>
      <c r="G470" s="115">
        <v>35</v>
      </c>
      <c r="H470" s="115">
        <v>68</v>
      </c>
      <c r="I470" s="115">
        <v>33</v>
      </c>
      <c r="J470" s="115">
        <v>35</v>
      </c>
      <c r="K470" s="115">
        <v>68</v>
      </c>
      <c r="L470" s="115">
        <v>0</v>
      </c>
      <c r="M470" s="115">
        <v>0</v>
      </c>
      <c r="N470" s="115">
        <v>0</v>
      </c>
      <c r="O470" s="115">
        <v>0</v>
      </c>
      <c r="P470" s="115">
        <v>0</v>
      </c>
      <c r="Q470" s="115">
        <v>0</v>
      </c>
    </row>
    <row r="471" spans="3:17" x14ac:dyDescent="0.25">
      <c r="E471" s="93" t="s">
        <v>292</v>
      </c>
      <c r="F471" s="115">
        <v>33</v>
      </c>
      <c r="G471" s="115">
        <v>35</v>
      </c>
      <c r="H471" s="115">
        <v>68</v>
      </c>
      <c r="I471" s="115">
        <v>33</v>
      </c>
      <c r="J471" s="115">
        <v>35</v>
      </c>
      <c r="K471" s="115">
        <v>68</v>
      </c>
      <c r="L471" s="115">
        <v>0</v>
      </c>
      <c r="M471" s="115">
        <v>0</v>
      </c>
      <c r="N471" s="115">
        <v>0</v>
      </c>
      <c r="O471" s="115">
        <v>0</v>
      </c>
      <c r="P471" s="115">
        <v>0</v>
      </c>
      <c r="Q471" s="115">
        <v>0</v>
      </c>
    </row>
    <row r="472" spans="3:17" x14ac:dyDescent="0.25">
      <c r="C472" s="93" t="s">
        <v>1537</v>
      </c>
      <c r="F472" s="115">
        <v>1</v>
      </c>
      <c r="G472" s="115">
        <v>12</v>
      </c>
      <c r="H472" s="115">
        <v>13</v>
      </c>
      <c r="I472" s="115">
        <v>0</v>
      </c>
      <c r="J472" s="115">
        <v>0</v>
      </c>
      <c r="K472" s="115">
        <v>0</v>
      </c>
      <c r="L472" s="115">
        <v>0</v>
      </c>
      <c r="M472" s="115">
        <v>3</v>
      </c>
      <c r="N472" s="115">
        <v>3</v>
      </c>
      <c r="O472" s="115">
        <v>0</v>
      </c>
      <c r="P472" s="115">
        <v>0</v>
      </c>
      <c r="Q472" s="115">
        <v>0</v>
      </c>
    </row>
    <row r="473" spans="3:17" x14ac:dyDescent="0.25">
      <c r="D473" s="93" t="s">
        <v>1537</v>
      </c>
      <c r="F473" s="115">
        <v>1</v>
      </c>
      <c r="G473" s="115">
        <v>12</v>
      </c>
      <c r="H473" s="115">
        <v>13</v>
      </c>
      <c r="I473" s="115">
        <v>0</v>
      </c>
      <c r="J473" s="115">
        <v>0</v>
      </c>
      <c r="K473" s="115">
        <v>0</v>
      </c>
      <c r="L473" s="115">
        <v>0</v>
      </c>
      <c r="M473" s="115">
        <v>3</v>
      </c>
      <c r="N473" s="115">
        <v>3</v>
      </c>
      <c r="O473" s="115">
        <v>0</v>
      </c>
      <c r="P473" s="115">
        <v>0</v>
      </c>
      <c r="Q473" s="115">
        <v>0</v>
      </c>
    </row>
    <row r="474" spans="3:17" x14ac:dyDescent="0.25">
      <c r="E474" s="93" t="s">
        <v>65</v>
      </c>
      <c r="F474" s="115">
        <v>1</v>
      </c>
      <c r="G474" s="115">
        <v>12</v>
      </c>
      <c r="H474" s="115">
        <v>13</v>
      </c>
      <c r="I474" s="115">
        <v>0</v>
      </c>
      <c r="J474" s="115">
        <v>0</v>
      </c>
      <c r="K474" s="115">
        <v>0</v>
      </c>
      <c r="L474" s="115">
        <v>0</v>
      </c>
      <c r="M474" s="115">
        <v>3</v>
      </c>
      <c r="N474" s="115">
        <v>3</v>
      </c>
      <c r="O474" s="115">
        <v>0</v>
      </c>
      <c r="P474" s="115">
        <v>0</v>
      </c>
      <c r="Q474" s="115">
        <v>0</v>
      </c>
    </row>
    <row r="475" spans="3:17" x14ac:dyDescent="0.25">
      <c r="C475" s="93" t="s">
        <v>1538</v>
      </c>
      <c r="F475" s="115">
        <v>12</v>
      </c>
      <c r="G475" s="115">
        <v>11</v>
      </c>
      <c r="H475" s="115">
        <v>23</v>
      </c>
      <c r="I475" s="115">
        <v>6</v>
      </c>
      <c r="J475" s="115">
        <v>3</v>
      </c>
      <c r="K475" s="115">
        <v>9</v>
      </c>
      <c r="L475" s="115">
        <v>1</v>
      </c>
      <c r="M475" s="115">
        <v>4</v>
      </c>
      <c r="N475" s="115">
        <v>5</v>
      </c>
      <c r="O475" s="115">
        <v>0</v>
      </c>
      <c r="P475" s="115">
        <v>0</v>
      </c>
      <c r="Q475" s="115">
        <v>0</v>
      </c>
    </row>
    <row r="476" spans="3:17" x14ac:dyDescent="0.25">
      <c r="D476" s="93" t="s">
        <v>1538</v>
      </c>
      <c r="F476" s="115">
        <v>12</v>
      </c>
      <c r="G476" s="115">
        <v>11</v>
      </c>
      <c r="H476" s="115">
        <v>23</v>
      </c>
      <c r="I476" s="115">
        <v>6</v>
      </c>
      <c r="J476" s="115">
        <v>3</v>
      </c>
      <c r="K476" s="115">
        <v>9</v>
      </c>
      <c r="L476" s="115">
        <v>1</v>
      </c>
      <c r="M476" s="115">
        <v>4</v>
      </c>
      <c r="N476" s="115">
        <v>5</v>
      </c>
      <c r="O476" s="115">
        <v>0</v>
      </c>
      <c r="P476" s="115">
        <v>0</v>
      </c>
      <c r="Q476" s="115">
        <v>0</v>
      </c>
    </row>
    <row r="477" spans="3:17" x14ac:dyDescent="0.25">
      <c r="E477" s="93" t="s">
        <v>65</v>
      </c>
      <c r="F477" s="115">
        <v>12</v>
      </c>
      <c r="G477" s="115">
        <v>11</v>
      </c>
      <c r="H477" s="115">
        <v>23</v>
      </c>
      <c r="I477" s="115">
        <v>6</v>
      </c>
      <c r="J477" s="115">
        <v>3</v>
      </c>
      <c r="K477" s="115">
        <v>9</v>
      </c>
      <c r="L477" s="115">
        <v>1</v>
      </c>
      <c r="M477" s="115">
        <v>4</v>
      </c>
      <c r="N477" s="115">
        <v>5</v>
      </c>
      <c r="O477" s="115">
        <v>0</v>
      </c>
      <c r="P477" s="115">
        <v>0</v>
      </c>
      <c r="Q477" s="115">
        <v>0</v>
      </c>
    </row>
    <row r="478" spans="3:17" x14ac:dyDescent="0.25">
      <c r="C478" s="93" t="s">
        <v>1413</v>
      </c>
      <c r="F478" s="115">
        <v>16</v>
      </c>
      <c r="G478" s="115">
        <v>26</v>
      </c>
      <c r="H478" s="115">
        <v>42</v>
      </c>
      <c r="I478" s="115">
        <v>0</v>
      </c>
      <c r="J478" s="115">
        <v>0</v>
      </c>
      <c r="K478" s="115">
        <v>0</v>
      </c>
      <c r="L478" s="115">
        <v>20</v>
      </c>
      <c r="M478" s="115">
        <v>64</v>
      </c>
      <c r="N478" s="115">
        <v>84</v>
      </c>
      <c r="O478" s="115">
        <v>0</v>
      </c>
      <c r="P478" s="115">
        <v>0</v>
      </c>
      <c r="Q478" s="115">
        <v>0</v>
      </c>
    </row>
    <row r="479" spans="3:17" x14ac:dyDescent="0.25">
      <c r="D479" s="93" t="s">
        <v>1413</v>
      </c>
      <c r="F479" s="115">
        <v>16</v>
      </c>
      <c r="G479" s="115">
        <v>26</v>
      </c>
      <c r="H479" s="115">
        <v>42</v>
      </c>
      <c r="I479" s="115">
        <v>0</v>
      </c>
      <c r="J479" s="115">
        <v>0</v>
      </c>
      <c r="K479" s="115">
        <v>0</v>
      </c>
      <c r="L479" s="115">
        <v>20</v>
      </c>
      <c r="M479" s="115">
        <v>64</v>
      </c>
      <c r="N479" s="115">
        <v>84</v>
      </c>
      <c r="O479" s="115">
        <v>0</v>
      </c>
      <c r="P479" s="115">
        <v>0</v>
      </c>
      <c r="Q479" s="115">
        <v>0</v>
      </c>
    </row>
    <row r="480" spans="3:17" x14ac:dyDescent="0.25">
      <c r="E480" s="93" t="s">
        <v>65</v>
      </c>
      <c r="F480" s="115">
        <v>16</v>
      </c>
      <c r="G480" s="115">
        <v>26</v>
      </c>
      <c r="H480" s="115">
        <v>42</v>
      </c>
      <c r="I480" s="115">
        <v>0</v>
      </c>
      <c r="J480" s="115">
        <v>0</v>
      </c>
      <c r="K480" s="115">
        <v>0</v>
      </c>
      <c r="L480" s="115">
        <v>9</v>
      </c>
      <c r="M480" s="115">
        <v>41</v>
      </c>
      <c r="N480" s="115">
        <v>50</v>
      </c>
      <c r="O480" s="115">
        <v>0</v>
      </c>
      <c r="P480" s="115">
        <v>0</v>
      </c>
      <c r="Q480" s="115">
        <v>0</v>
      </c>
    </row>
    <row r="481" spans="3:17" x14ac:dyDescent="0.25">
      <c r="E481" s="93" t="s">
        <v>292</v>
      </c>
      <c r="F481" s="115">
        <v>0</v>
      </c>
      <c r="G481" s="115">
        <v>0</v>
      </c>
      <c r="H481" s="115">
        <v>0</v>
      </c>
      <c r="I481" s="115">
        <v>0</v>
      </c>
      <c r="J481" s="115">
        <v>0</v>
      </c>
      <c r="K481" s="115">
        <v>0</v>
      </c>
      <c r="L481" s="115">
        <v>11</v>
      </c>
      <c r="M481" s="115">
        <v>23</v>
      </c>
      <c r="N481" s="115">
        <v>34</v>
      </c>
      <c r="O481" s="115">
        <v>0</v>
      </c>
      <c r="P481" s="115">
        <v>0</v>
      </c>
      <c r="Q481" s="115">
        <v>0</v>
      </c>
    </row>
    <row r="482" spans="3:17" x14ac:dyDescent="0.25">
      <c r="C482" s="93" t="s">
        <v>1539</v>
      </c>
      <c r="F482" s="115">
        <v>70</v>
      </c>
      <c r="G482" s="115">
        <v>237</v>
      </c>
      <c r="H482" s="115">
        <v>307</v>
      </c>
      <c r="I482" s="115">
        <v>20</v>
      </c>
      <c r="J482" s="115">
        <v>56</v>
      </c>
      <c r="K482" s="115">
        <v>76</v>
      </c>
      <c r="L482" s="115">
        <v>16</v>
      </c>
      <c r="M482" s="115">
        <v>35</v>
      </c>
      <c r="N482" s="115">
        <v>51</v>
      </c>
      <c r="O482" s="115">
        <v>25</v>
      </c>
      <c r="P482" s="115">
        <v>45</v>
      </c>
      <c r="Q482" s="115">
        <v>70</v>
      </c>
    </row>
    <row r="483" spans="3:17" x14ac:dyDescent="0.25">
      <c r="D483" s="93" t="s">
        <v>1539</v>
      </c>
      <c r="F483" s="115">
        <v>70</v>
      </c>
      <c r="G483" s="115">
        <v>237</v>
      </c>
      <c r="H483" s="115">
        <v>307</v>
      </c>
      <c r="I483" s="115">
        <v>20</v>
      </c>
      <c r="J483" s="115">
        <v>56</v>
      </c>
      <c r="K483" s="115">
        <v>76</v>
      </c>
      <c r="L483" s="115">
        <v>16</v>
      </c>
      <c r="M483" s="115">
        <v>35</v>
      </c>
      <c r="N483" s="115">
        <v>51</v>
      </c>
      <c r="O483" s="115">
        <v>25</v>
      </c>
      <c r="P483" s="115">
        <v>45</v>
      </c>
      <c r="Q483" s="115">
        <v>70</v>
      </c>
    </row>
    <row r="484" spans="3:17" x14ac:dyDescent="0.25">
      <c r="E484" s="93" t="s">
        <v>65</v>
      </c>
      <c r="F484" s="115">
        <v>70</v>
      </c>
      <c r="G484" s="115">
        <v>237</v>
      </c>
      <c r="H484" s="115">
        <v>307</v>
      </c>
      <c r="I484" s="115">
        <v>20</v>
      </c>
      <c r="J484" s="115">
        <v>56</v>
      </c>
      <c r="K484" s="115">
        <v>76</v>
      </c>
      <c r="L484" s="115">
        <v>16</v>
      </c>
      <c r="M484" s="115">
        <v>35</v>
      </c>
      <c r="N484" s="115">
        <v>51</v>
      </c>
      <c r="O484" s="115">
        <v>25</v>
      </c>
      <c r="P484" s="115">
        <v>45</v>
      </c>
      <c r="Q484" s="115">
        <v>70</v>
      </c>
    </row>
    <row r="485" spans="3:17" x14ac:dyDescent="0.25">
      <c r="C485" s="93" t="s">
        <v>1540</v>
      </c>
      <c r="F485" s="115">
        <v>35</v>
      </c>
      <c r="G485" s="115">
        <v>152</v>
      </c>
      <c r="H485" s="115">
        <v>187</v>
      </c>
      <c r="I485" s="115">
        <v>3</v>
      </c>
      <c r="J485" s="115">
        <v>19</v>
      </c>
      <c r="K485" s="115">
        <v>22</v>
      </c>
      <c r="L485" s="115">
        <v>16</v>
      </c>
      <c r="M485" s="115">
        <v>34</v>
      </c>
      <c r="N485" s="115">
        <v>50</v>
      </c>
      <c r="O485" s="115">
        <v>0</v>
      </c>
      <c r="P485" s="115">
        <v>0</v>
      </c>
      <c r="Q485" s="115">
        <v>0</v>
      </c>
    </row>
    <row r="486" spans="3:17" x14ac:dyDescent="0.25">
      <c r="D486" s="93" t="s">
        <v>1540</v>
      </c>
      <c r="F486" s="115">
        <v>35</v>
      </c>
      <c r="G486" s="115">
        <v>152</v>
      </c>
      <c r="H486" s="115">
        <v>187</v>
      </c>
      <c r="I486" s="115">
        <v>3</v>
      </c>
      <c r="J486" s="115">
        <v>19</v>
      </c>
      <c r="K486" s="115">
        <v>22</v>
      </c>
      <c r="L486" s="115">
        <v>16</v>
      </c>
      <c r="M486" s="115">
        <v>34</v>
      </c>
      <c r="N486" s="115">
        <v>50</v>
      </c>
      <c r="O486" s="115">
        <v>0</v>
      </c>
      <c r="P486" s="115">
        <v>0</v>
      </c>
      <c r="Q486" s="115">
        <v>0</v>
      </c>
    </row>
    <row r="487" spans="3:17" x14ac:dyDescent="0.25">
      <c r="E487" s="93" t="s">
        <v>292</v>
      </c>
      <c r="F487" s="115">
        <v>35</v>
      </c>
      <c r="G487" s="115">
        <v>152</v>
      </c>
      <c r="H487" s="115">
        <v>187</v>
      </c>
      <c r="I487" s="115">
        <v>3</v>
      </c>
      <c r="J487" s="115">
        <v>19</v>
      </c>
      <c r="K487" s="115">
        <v>22</v>
      </c>
      <c r="L487" s="115">
        <v>16</v>
      </c>
      <c r="M487" s="115">
        <v>34</v>
      </c>
      <c r="N487" s="115">
        <v>50</v>
      </c>
      <c r="O487" s="115">
        <v>0</v>
      </c>
      <c r="P487" s="115">
        <v>0</v>
      </c>
      <c r="Q487" s="115">
        <v>0</v>
      </c>
    </row>
    <row r="488" spans="3:17" x14ac:dyDescent="0.25">
      <c r="C488" s="93" t="s">
        <v>1541</v>
      </c>
      <c r="F488" s="115">
        <v>20</v>
      </c>
      <c r="G488" s="115">
        <v>76</v>
      </c>
      <c r="H488" s="115">
        <v>96</v>
      </c>
      <c r="I488" s="115">
        <v>9</v>
      </c>
      <c r="J488" s="115">
        <v>25</v>
      </c>
      <c r="K488" s="115">
        <v>34</v>
      </c>
      <c r="L488" s="115">
        <v>0</v>
      </c>
      <c r="M488" s="115">
        <v>0</v>
      </c>
      <c r="N488" s="115">
        <v>0</v>
      </c>
      <c r="O488" s="115">
        <v>0</v>
      </c>
      <c r="P488" s="115">
        <v>0</v>
      </c>
      <c r="Q488" s="115">
        <v>0</v>
      </c>
    </row>
    <row r="489" spans="3:17" x14ac:dyDescent="0.25">
      <c r="D489" s="93" t="s">
        <v>1541</v>
      </c>
      <c r="F489" s="115">
        <v>20</v>
      </c>
      <c r="G489" s="115">
        <v>76</v>
      </c>
      <c r="H489" s="115">
        <v>96</v>
      </c>
      <c r="I489" s="115">
        <v>9</v>
      </c>
      <c r="J489" s="115">
        <v>25</v>
      </c>
      <c r="K489" s="115">
        <v>34</v>
      </c>
      <c r="L489" s="115">
        <v>0</v>
      </c>
      <c r="M489" s="115">
        <v>0</v>
      </c>
      <c r="N489" s="115">
        <v>0</v>
      </c>
      <c r="O489" s="115">
        <v>0</v>
      </c>
      <c r="P489" s="115">
        <v>0</v>
      </c>
      <c r="Q489" s="115">
        <v>0</v>
      </c>
    </row>
    <row r="490" spans="3:17" x14ac:dyDescent="0.25">
      <c r="E490" s="93" t="s">
        <v>65</v>
      </c>
      <c r="F490" s="115">
        <v>20</v>
      </c>
      <c r="G490" s="115">
        <v>76</v>
      </c>
      <c r="H490" s="115">
        <v>96</v>
      </c>
      <c r="I490" s="115">
        <v>9</v>
      </c>
      <c r="J490" s="115">
        <v>25</v>
      </c>
      <c r="K490" s="115">
        <v>34</v>
      </c>
      <c r="L490" s="115">
        <v>0</v>
      </c>
      <c r="M490" s="115">
        <v>0</v>
      </c>
      <c r="N490" s="115">
        <v>0</v>
      </c>
      <c r="O490" s="115">
        <v>0</v>
      </c>
      <c r="P490" s="115">
        <v>0</v>
      </c>
      <c r="Q490" s="115">
        <v>0</v>
      </c>
    </row>
    <row r="491" spans="3:17" x14ac:dyDescent="0.25">
      <c r="C491" s="93" t="s">
        <v>1542</v>
      </c>
      <c r="F491" s="115">
        <v>48</v>
      </c>
      <c r="G491" s="115">
        <v>0</v>
      </c>
      <c r="H491" s="115">
        <v>48</v>
      </c>
      <c r="I491" s="115">
        <v>19</v>
      </c>
      <c r="J491" s="115">
        <v>0</v>
      </c>
      <c r="K491" s="115">
        <v>19</v>
      </c>
      <c r="L491" s="115">
        <v>9</v>
      </c>
      <c r="M491" s="115">
        <v>0</v>
      </c>
      <c r="N491" s="115">
        <v>9</v>
      </c>
      <c r="O491" s="115">
        <v>0</v>
      </c>
      <c r="P491" s="115">
        <v>0</v>
      </c>
      <c r="Q491" s="115">
        <v>0</v>
      </c>
    </row>
    <row r="492" spans="3:17" x14ac:dyDescent="0.25">
      <c r="D492" s="93" t="s">
        <v>1542</v>
      </c>
      <c r="F492" s="115">
        <v>48</v>
      </c>
      <c r="G492" s="115">
        <v>0</v>
      </c>
      <c r="H492" s="115">
        <v>48</v>
      </c>
      <c r="I492" s="115">
        <v>19</v>
      </c>
      <c r="J492" s="115">
        <v>0</v>
      </c>
      <c r="K492" s="115">
        <v>19</v>
      </c>
      <c r="L492" s="115">
        <v>9</v>
      </c>
      <c r="M492" s="115">
        <v>0</v>
      </c>
      <c r="N492" s="115">
        <v>9</v>
      </c>
      <c r="O492" s="115">
        <v>0</v>
      </c>
      <c r="P492" s="115">
        <v>0</v>
      </c>
      <c r="Q492" s="115">
        <v>0</v>
      </c>
    </row>
    <row r="493" spans="3:17" x14ac:dyDescent="0.25">
      <c r="E493" s="93" t="s">
        <v>65</v>
      </c>
      <c r="F493" s="115">
        <v>48</v>
      </c>
      <c r="G493" s="115">
        <v>0</v>
      </c>
      <c r="H493" s="115">
        <v>48</v>
      </c>
      <c r="I493" s="115">
        <v>19</v>
      </c>
      <c r="J493" s="115">
        <v>0</v>
      </c>
      <c r="K493" s="115">
        <v>19</v>
      </c>
      <c r="L493" s="115">
        <v>9</v>
      </c>
      <c r="M493" s="115">
        <v>0</v>
      </c>
      <c r="N493" s="115">
        <v>9</v>
      </c>
      <c r="O493" s="115">
        <v>0</v>
      </c>
      <c r="P493" s="115">
        <v>0</v>
      </c>
      <c r="Q493" s="115">
        <v>0</v>
      </c>
    </row>
    <row r="494" spans="3:17" x14ac:dyDescent="0.25">
      <c r="C494" s="93" t="s">
        <v>208</v>
      </c>
      <c r="F494" s="115">
        <v>564</v>
      </c>
      <c r="G494" s="115">
        <v>457</v>
      </c>
      <c r="H494" s="115">
        <v>1021</v>
      </c>
      <c r="I494" s="115">
        <v>63</v>
      </c>
      <c r="J494" s="115">
        <v>65</v>
      </c>
      <c r="K494" s="115">
        <v>128</v>
      </c>
      <c r="L494" s="115">
        <v>43</v>
      </c>
      <c r="M494" s="115">
        <v>42</v>
      </c>
      <c r="N494" s="115">
        <v>85</v>
      </c>
      <c r="O494" s="115">
        <v>0</v>
      </c>
      <c r="P494" s="115">
        <v>0</v>
      </c>
      <c r="Q494" s="115">
        <v>0</v>
      </c>
    </row>
    <row r="495" spans="3:17" x14ac:dyDescent="0.25">
      <c r="D495" s="93" t="s">
        <v>208</v>
      </c>
      <c r="F495" s="115">
        <v>564</v>
      </c>
      <c r="G495" s="115">
        <v>457</v>
      </c>
      <c r="H495" s="115">
        <v>1021</v>
      </c>
      <c r="I495" s="115">
        <v>63</v>
      </c>
      <c r="J495" s="115">
        <v>65</v>
      </c>
      <c r="K495" s="115">
        <v>128</v>
      </c>
      <c r="L495" s="115">
        <v>43</v>
      </c>
      <c r="M495" s="115">
        <v>42</v>
      </c>
      <c r="N495" s="115">
        <v>85</v>
      </c>
      <c r="O495" s="115">
        <v>0</v>
      </c>
      <c r="P495" s="115">
        <v>0</v>
      </c>
      <c r="Q495" s="115">
        <v>0</v>
      </c>
    </row>
    <row r="496" spans="3:17" x14ac:dyDescent="0.25">
      <c r="E496" s="93" t="s">
        <v>292</v>
      </c>
      <c r="F496" s="115">
        <v>564</v>
      </c>
      <c r="G496" s="115">
        <v>457</v>
      </c>
      <c r="H496" s="115">
        <v>1021</v>
      </c>
      <c r="I496" s="115">
        <v>63</v>
      </c>
      <c r="J496" s="115">
        <v>65</v>
      </c>
      <c r="K496" s="115">
        <v>128</v>
      </c>
      <c r="L496" s="115">
        <v>43</v>
      </c>
      <c r="M496" s="115">
        <v>42</v>
      </c>
      <c r="N496" s="115">
        <v>85</v>
      </c>
      <c r="O496" s="115">
        <v>0</v>
      </c>
      <c r="P496" s="115">
        <v>0</v>
      </c>
      <c r="Q496" s="115">
        <v>0</v>
      </c>
    </row>
    <row r="497" spans="3:17" x14ac:dyDescent="0.25">
      <c r="C497" s="93" t="s">
        <v>1543</v>
      </c>
      <c r="F497" s="115">
        <v>7</v>
      </c>
      <c r="G497" s="115">
        <v>10</v>
      </c>
      <c r="H497" s="115">
        <v>17</v>
      </c>
      <c r="I497" s="115">
        <v>5</v>
      </c>
      <c r="J497" s="115">
        <v>3</v>
      </c>
      <c r="K497" s="115">
        <v>8</v>
      </c>
      <c r="L497" s="115">
        <v>1</v>
      </c>
      <c r="M497" s="115">
        <v>3</v>
      </c>
      <c r="N497" s="115">
        <v>4</v>
      </c>
      <c r="O497" s="115">
        <v>5</v>
      </c>
      <c r="P497" s="115">
        <v>8</v>
      </c>
      <c r="Q497" s="115">
        <v>13</v>
      </c>
    </row>
    <row r="498" spans="3:17" x14ac:dyDescent="0.25">
      <c r="D498" s="93" t="s">
        <v>1543</v>
      </c>
      <c r="F498" s="115">
        <v>7</v>
      </c>
      <c r="G498" s="115">
        <v>10</v>
      </c>
      <c r="H498" s="115">
        <v>17</v>
      </c>
      <c r="I498" s="115">
        <v>5</v>
      </c>
      <c r="J498" s="115">
        <v>3</v>
      </c>
      <c r="K498" s="115">
        <v>8</v>
      </c>
      <c r="L498" s="115">
        <v>1</v>
      </c>
      <c r="M498" s="115">
        <v>3</v>
      </c>
      <c r="N498" s="115">
        <v>4</v>
      </c>
      <c r="O498" s="115">
        <v>5</v>
      </c>
      <c r="P498" s="115">
        <v>8</v>
      </c>
      <c r="Q498" s="115">
        <v>13</v>
      </c>
    </row>
    <row r="499" spans="3:17" x14ac:dyDescent="0.25">
      <c r="E499" s="93" t="s">
        <v>65</v>
      </c>
      <c r="F499" s="115">
        <v>7</v>
      </c>
      <c r="G499" s="115">
        <v>10</v>
      </c>
      <c r="H499" s="115">
        <v>17</v>
      </c>
      <c r="I499" s="115">
        <v>5</v>
      </c>
      <c r="J499" s="115">
        <v>3</v>
      </c>
      <c r="K499" s="115">
        <v>8</v>
      </c>
      <c r="L499" s="115">
        <v>1</v>
      </c>
      <c r="M499" s="115">
        <v>3</v>
      </c>
      <c r="N499" s="115">
        <v>4</v>
      </c>
      <c r="O499" s="115">
        <v>5</v>
      </c>
      <c r="P499" s="115">
        <v>8</v>
      </c>
      <c r="Q499" s="115">
        <v>13</v>
      </c>
    </row>
    <row r="500" spans="3:17" x14ac:dyDescent="0.25">
      <c r="C500" s="93" t="s">
        <v>1544</v>
      </c>
      <c r="F500" s="115">
        <v>355</v>
      </c>
      <c r="G500" s="115">
        <v>242</v>
      </c>
      <c r="H500" s="115">
        <v>597</v>
      </c>
      <c r="I500" s="115">
        <v>164</v>
      </c>
      <c r="J500" s="115">
        <v>114</v>
      </c>
      <c r="K500" s="115">
        <v>278</v>
      </c>
      <c r="L500" s="115">
        <v>157</v>
      </c>
      <c r="M500" s="115">
        <v>93</v>
      </c>
      <c r="N500" s="115">
        <v>250</v>
      </c>
      <c r="O500" s="115">
        <v>30</v>
      </c>
      <c r="P500" s="115">
        <v>22</v>
      </c>
      <c r="Q500" s="115">
        <v>52</v>
      </c>
    </row>
    <row r="501" spans="3:17" x14ac:dyDescent="0.25">
      <c r="D501" s="93" t="s">
        <v>1544</v>
      </c>
      <c r="F501" s="115">
        <v>355</v>
      </c>
      <c r="G501" s="115">
        <v>242</v>
      </c>
      <c r="H501" s="115">
        <v>597</v>
      </c>
      <c r="I501" s="115">
        <v>164</v>
      </c>
      <c r="J501" s="115">
        <v>114</v>
      </c>
      <c r="K501" s="115">
        <v>278</v>
      </c>
      <c r="L501" s="115">
        <v>157</v>
      </c>
      <c r="M501" s="115">
        <v>93</v>
      </c>
      <c r="N501" s="115">
        <v>250</v>
      </c>
      <c r="O501" s="115">
        <v>30</v>
      </c>
      <c r="P501" s="115">
        <v>22</v>
      </c>
      <c r="Q501" s="115">
        <v>52</v>
      </c>
    </row>
    <row r="502" spans="3:17" x14ac:dyDescent="0.25">
      <c r="E502" s="93" t="s">
        <v>65</v>
      </c>
      <c r="F502" s="115">
        <v>355</v>
      </c>
      <c r="G502" s="115">
        <v>242</v>
      </c>
      <c r="H502" s="115">
        <v>597</v>
      </c>
      <c r="I502" s="115">
        <v>164</v>
      </c>
      <c r="J502" s="115">
        <v>114</v>
      </c>
      <c r="K502" s="115">
        <v>278</v>
      </c>
      <c r="L502" s="115">
        <v>157</v>
      </c>
      <c r="M502" s="115">
        <v>93</v>
      </c>
      <c r="N502" s="115">
        <v>250</v>
      </c>
      <c r="O502" s="115">
        <v>30</v>
      </c>
      <c r="P502" s="115">
        <v>22</v>
      </c>
      <c r="Q502" s="115">
        <v>52</v>
      </c>
    </row>
    <row r="503" spans="3:17" x14ac:dyDescent="0.25">
      <c r="C503" s="93" t="s">
        <v>1545</v>
      </c>
      <c r="F503" s="115">
        <v>2</v>
      </c>
      <c r="G503" s="115">
        <v>25</v>
      </c>
      <c r="H503" s="115">
        <v>27</v>
      </c>
      <c r="I503" s="115">
        <v>1</v>
      </c>
      <c r="J503" s="115">
        <v>13</v>
      </c>
      <c r="K503" s="115">
        <v>14</v>
      </c>
      <c r="L503" s="115">
        <v>0</v>
      </c>
      <c r="M503" s="115">
        <v>0</v>
      </c>
      <c r="N503" s="115">
        <v>0</v>
      </c>
      <c r="O503" s="115">
        <v>0</v>
      </c>
      <c r="P503" s="115">
        <v>0</v>
      </c>
      <c r="Q503" s="115">
        <v>0</v>
      </c>
    </row>
    <row r="504" spans="3:17" x14ac:dyDescent="0.25">
      <c r="D504" s="93" t="s">
        <v>1545</v>
      </c>
      <c r="F504" s="115">
        <v>2</v>
      </c>
      <c r="G504" s="115">
        <v>25</v>
      </c>
      <c r="H504" s="115">
        <v>27</v>
      </c>
      <c r="I504" s="115">
        <v>1</v>
      </c>
      <c r="J504" s="115">
        <v>13</v>
      </c>
      <c r="K504" s="115">
        <v>14</v>
      </c>
      <c r="L504" s="115">
        <v>0</v>
      </c>
      <c r="M504" s="115">
        <v>0</v>
      </c>
      <c r="N504" s="115">
        <v>0</v>
      </c>
      <c r="O504" s="115">
        <v>0</v>
      </c>
      <c r="P504" s="115">
        <v>0</v>
      </c>
      <c r="Q504" s="115">
        <v>0</v>
      </c>
    </row>
    <row r="505" spans="3:17" x14ac:dyDescent="0.25">
      <c r="E505" s="93" t="s">
        <v>65</v>
      </c>
      <c r="F505" s="115">
        <v>2</v>
      </c>
      <c r="G505" s="115">
        <v>25</v>
      </c>
      <c r="H505" s="115">
        <v>27</v>
      </c>
      <c r="I505" s="115">
        <v>1</v>
      </c>
      <c r="J505" s="115">
        <v>13</v>
      </c>
      <c r="K505" s="115">
        <v>14</v>
      </c>
      <c r="L505" s="115">
        <v>0</v>
      </c>
      <c r="M505" s="115">
        <v>0</v>
      </c>
      <c r="N505" s="115">
        <v>0</v>
      </c>
      <c r="O505" s="115">
        <v>0</v>
      </c>
      <c r="P505" s="115">
        <v>0</v>
      </c>
      <c r="Q505" s="115">
        <v>0</v>
      </c>
    </row>
    <row r="506" spans="3:17" x14ac:dyDescent="0.25">
      <c r="C506" s="93" t="s">
        <v>1546</v>
      </c>
      <c r="F506" s="115">
        <v>4481</v>
      </c>
      <c r="G506" s="115">
        <v>3495</v>
      </c>
      <c r="H506" s="115">
        <v>7976</v>
      </c>
      <c r="I506" s="115">
        <v>919</v>
      </c>
      <c r="J506" s="115">
        <v>656</v>
      </c>
      <c r="K506" s="115">
        <v>1575</v>
      </c>
      <c r="L506" s="115">
        <v>349</v>
      </c>
      <c r="M506" s="115">
        <v>326</v>
      </c>
      <c r="N506" s="115">
        <v>675</v>
      </c>
      <c r="O506" s="115">
        <v>165</v>
      </c>
      <c r="P506" s="115">
        <v>157</v>
      </c>
      <c r="Q506" s="115">
        <v>322</v>
      </c>
    </row>
    <row r="507" spans="3:17" x14ac:dyDescent="0.25">
      <c r="D507" s="93" t="s">
        <v>1546</v>
      </c>
      <c r="F507" s="115">
        <v>4481</v>
      </c>
      <c r="G507" s="115">
        <v>3495</v>
      </c>
      <c r="H507" s="115">
        <v>7976</v>
      </c>
      <c r="I507" s="115">
        <v>919</v>
      </c>
      <c r="J507" s="115">
        <v>656</v>
      </c>
      <c r="K507" s="115">
        <v>1575</v>
      </c>
      <c r="L507" s="115">
        <v>349</v>
      </c>
      <c r="M507" s="115">
        <v>326</v>
      </c>
      <c r="N507" s="115">
        <v>675</v>
      </c>
      <c r="O507" s="115">
        <v>165</v>
      </c>
      <c r="P507" s="115">
        <v>157</v>
      </c>
      <c r="Q507" s="115">
        <v>322</v>
      </c>
    </row>
    <row r="508" spans="3:17" x14ac:dyDescent="0.25">
      <c r="E508" s="93" t="s">
        <v>65</v>
      </c>
      <c r="F508" s="115">
        <v>4400</v>
      </c>
      <c r="G508" s="115">
        <v>3394</v>
      </c>
      <c r="H508" s="115">
        <v>7794</v>
      </c>
      <c r="I508" s="115">
        <v>904</v>
      </c>
      <c r="J508" s="115">
        <v>642</v>
      </c>
      <c r="K508" s="115">
        <v>1546</v>
      </c>
      <c r="L508" s="115">
        <v>349</v>
      </c>
      <c r="M508" s="115">
        <v>326</v>
      </c>
      <c r="N508" s="115">
        <v>675</v>
      </c>
      <c r="O508" s="115">
        <v>165</v>
      </c>
      <c r="P508" s="115">
        <v>157</v>
      </c>
      <c r="Q508" s="115">
        <v>322</v>
      </c>
    </row>
    <row r="509" spans="3:17" x14ac:dyDescent="0.25">
      <c r="E509" s="93" t="s">
        <v>292</v>
      </c>
      <c r="F509" s="115">
        <v>81</v>
      </c>
      <c r="G509" s="115">
        <v>101</v>
      </c>
      <c r="H509" s="115">
        <v>182</v>
      </c>
      <c r="I509" s="115">
        <v>15</v>
      </c>
      <c r="J509" s="115">
        <v>14</v>
      </c>
      <c r="K509" s="115">
        <v>29</v>
      </c>
      <c r="L509" s="115">
        <v>0</v>
      </c>
      <c r="M509" s="115">
        <v>0</v>
      </c>
      <c r="N509" s="115">
        <v>0</v>
      </c>
      <c r="O509" s="115">
        <v>0</v>
      </c>
      <c r="P509" s="115">
        <v>0</v>
      </c>
      <c r="Q509" s="115">
        <v>0</v>
      </c>
    </row>
    <row r="510" spans="3:17" x14ac:dyDescent="0.25">
      <c r="C510" s="93" t="s">
        <v>1547</v>
      </c>
      <c r="F510" s="115">
        <v>92</v>
      </c>
      <c r="G510" s="115">
        <v>62</v>
      </c>
      <c r="H510" s="115">
        <v>154</v>
      </c>
      <c r="I510" s="115">
        <v>33</v>
      </c>
      <c r="J510" s="115">
        <v>25</v>
      </c>
      <c r="K510" s="115">
        <v>58</v>
      </c>
      <c r="L510" s="115">
        <v>13</v>
      </c>
      <c r="M510" s="115">
        <v>3</v>
      </c>
      <c r="N510" s="115">
        <v>16</v>
      </c>
      <c r="O510" s="115">
        <v>13</v>
      </c>
      <c r="P510" s="115">
        <v>3</v>
      </c>
      <c r="Q510" s="115">
        <v>16</v>
      </c>
    </row>
    <row r="511" spans="3:17" x14ac:dyDescent="0.25">
      <c r="D511" s="93" t="s">
        <v>1547</v>
      </c>
      <c r="F511" s="115">
        <v>92</v>
      </c>
      <c r="G511" s="115">
        <v>62</v>
      </c>
      <c r="H511" s="115">
        <v>154</v>
      </c>
      <c r="I511" s="115">
        <v>33</v>
      </c>
      <c r="J511" s="115">
        <v>25</v>
      </c>
      <c r="K511" s="115">
        <v>58</v>
      </c>
      <c r="L511" s="115">
        <v>13</v>
      </c>
      <c r="M511" s="115">
        <v>3</v>
      </c>
      <c r="N511" s="115">
        <v>16</v>
      </c>
      <c r="O511" s="115">
        <v>13</v>
      </c>
      <c r="P511" s="115">
        <v>3</v>
      </c>
      <c r="Q511" s="115">
        <v>16</v>
      </c>
    </row>
    <row r="512" spans="3:17" x14ac:dyDescent="0.25">
      <c r="E512" s="93" t="s">
        <v>65</v>
      </c>
      <c r="F512" s="115">
        <v>92</v>
      </c>
      <c r="G512" s="115">
        <v>62</v>
      </c>
      <c r="H512" s="115">
        <v>154</v>
      </c>
      <c r="I512" s="115">
        <v>33</v>
      </c>
      <c r="J512" s="115">
        <v>25</v>
      </c>
      <c r="K512" s="115">
        <v>58</v>
      </c>
      <c r="L512" s="115">
        <v>13</v>
      </c>
      <c r="M512" s="115">
        <v>3</v>
      </c>
      <c r="N512" s="115">
        <v>16</v>
      </c>
      <c r="O512" s="115">
        <v>13</v>
      </c>
      <c r="P512" s="115">
        <v>3</v>
      </c>
      <c r="Q512" s="115">
        <v>16</v>
      </c>
    </row>
    <row r="513" spans="3:17" x14ac:dyDescent="0.25">
      <c r="C513" s="93" t="s">
        <v>1548</v>
      </c>
      <c r="F513" s="115">
        <v>32</v>
      </c>
      <c r="G513" s="115">
        <v>18</v>
      </c>
      <c r="H513" s="115">
        <v>50</v>
      </c>
      <c r="I513" s="115">
        <v>32</v>
      </c>
      <c r="J513" s="115">
        <v>18</v>
      </c>
      <c r="K513" s="115">
        <v>50</v>
      </c>
      <c r="L513" s="115">
        <v>0</v>
      </c>
      <c r="M513" s="115">
        <v>0</v>
      </c>
      <c r="N513" s="115">
        <v>0</v>
      </c>
      <c r="O513" s="115">
        <v>0</v>
      </c>
      <c r="P513" s="115">
        <v>0</v>
      </c>
      <c r="Q513" s="115">
        <v>0</v>
      </c>
    </row>
    <row r="514" spans="3:17" x14ac:dyDescent="0.25">
      <c r="D514" s="93" t="s">
        <v>1548</v>
      </c>
      <c r="F514" s="115">
        <v>32</v>
      </c>
      <c r="G514" s="115">
        <v>18</v>
      </c>
      <c r="H514" s="115">
        <v>50</v>
      </c>
      <c r="I514" s="115">
        <v>32</v>
      </c>
      <c r="J514" s="115">
        <v>18</v>
      </c>
      <c r="K514" s="115">
        <v>50</v>
      </c>
      <c r="L514" s="115">
        <v>0</v>
      </c>
      <c r="M514" s="115">
        <v>0</v>
      </c>
      <c r="N514" s="115">
        <v>0</v>
      </c>
      <c r="O514" s="115">
        <v>0</v>
      </c>
      <c r="P514" s="115">
        <v>0</v>
      </c>
      <c r="Q514" s="115">
        <v>0</v>
      </c>
    </row>
    <row r="515" spans="3:17" x14ac:dyDescent="0.25">
      <c r="E515" s="93" t="s">
        <v>292</v>
      </c>
      <c r="F515" s="115">
        <v>32</v>
      </c>
      <c r="G515" s="115">
        <v>18</v>
      </c>
      <c r="H515" s="115">
        <v>50</v>
      </c>
      <c r="I515" s="115">
        <v>32</v>
      </c>
      <c r="J515" s="115">
        <v>18</v>
      </c>
      <c r="K515" s="115">
        <v>50</v>
      </c>
      <c r="L515" s="115">
        <v>0</v>
      </c>
      <c r="M515" s="115">
        <v>0</v>
      </c>
      <c r="N515" s="115">
        <v>0</v>
      </c>
      <c r="O515" s="115">
        <v>0</v>
      </c>
      <c r="P515" s="115">
        <v>0</v>
      </c>
      <c r="Q515" s="115">
        <v>0</v>
      </c>
    </row>
    <row r="516" spans="3:17" x14ac:dyDescent="0.25">
      <c r="C516" s="93" t="s">
        <v>1549</v>
      </c>
      <c r="F516" s="115">
        <v>15</v>
      </c>
      <c r="G516" s="115">
        <v>16</v>
      </c>
      <c r="H516" s="115">
        <v>31</v>
      </c>
      <c r="I516" s="115">
        <v>5</v>
      </c>
      <c r="J516" s="115">
        <v>4</v>
      </c>
      <c r="K516" s="115">
        <v>9</v>
      </c>
      <c r="L516" s="115">
        <v>0</v>
      </c>
      <c r="M516" s="115">
        <v>0</v>
      </c>
      <c r="N516" s="115">
        <v>0</v>
      </c>
      <c r="O516" s="115">
        <v>0</v>
      </c>
      <c r="P516" s="115">
        <v>0</v>
      </c>
      <c r="Q516" s="115">
        <v>0</v>
      </c>
    </row>
    <row r="517" spans="3:17" x14ac:dyDescent="0.25">
      <c r="D517" s="93" t="s">
        <v>1549</v>
      </c>
      <c r="F517" s="115">
        <v>15</v>
      </c>
      <c r="G517" s="115">
        <v>16</v>
      </c>
      <c r="H517" s="115">
        <v>31</v>
      </c>
      <c r="I517" s="115">
        <v>5</v>
      </c>
      <c r="J517" s="115">
        <v>4</v>
      </c>
      <c r="K517" s="115">
        <v>9</v>
      </c>
      <c r="L517" s="115">
        <v>0</v>
      </c>
      <c r="M517" s="115">
        <v>0</v>
      </c>
      <c r="N517" s="115">
        <v>0</v>
      </c>
      <c r="O517" s="115">
        <v>0</v>
      </c>
      <c r="P517" s="115">
        <v>0</v>
      </c>
      <c r="Q517" s="115">
        <v>0</v>
      </c>
    </row>
    <row r="518" spans="3:17" x14ac:dyDescent="0.25">
      <c r="E518" s="93" t="s">
        <v>292</v>
      </c>
      <c r="F518" s="115">
        <v>15</v>
      </c>
      <c r="G518" s="115">
        <v>16</v>
      </c>
      <c r="H518" s="115">
        <v>31</v>
      </c>
      <c r="I518" s="115">
        <v>5</v>
      </c>
      <c r="J518" s="115">
        <v>4</v>
      </c>
      <c r="K518" s="115">
        <v>9</v>
      </c>
      <c r="L518" s="115">
        <v>0</v>
      </c>
      <c r="M518" s="115">
        <v>0</v>
      </c>
      <c r="N518" s="115">
        <v>0</v>
      </c>
      <c r="O518" s="115">
        <v>0</v>
      </c>
      <c r="P518" s="115">
        <v>0</v>
      </c>
      <c r="Q518" s="115">
        <v>0</v>
      </c>
    </row>
    <row r="519" spans="3:17" x14ac:dyDescent="0.25">
      <c r="C519" s="93" t="s">
        <v>1491</v>
      </c>
      <c r="F519" s="115">
        <v>15286</v>
      </c>
      <c r="G519" s="115">
        <v>17575</v>
      </c>
      <c r="H519" s="115">
        <v>32861</v>
      </c>
      <c r="I519" s="115">
        <v>3018</v>
      </c>
      <c r="J519" s="115">
        <v>3012</v>
      </c>
      <c r="K519" s="115">
        <v>6030</v>
      </c>
      <c r="L519" s="115">
        <v>1048</v>
      </c>
      <c r="M519" s="115">
        <v>1377</v>
      </c>
      <c r="N519" s="115">
        <v>2425</v>
      </c>
      <c r="O519" s="115">
        <v>1102</v>
      </c>
      <c r="P519" s="115">
        <v>1536</v>
      </c>
      <c r="Q519" s="115">
        <v>2638</v>
      </c>
    </row>
    <row r="520" spans="3:17" x14ac:dyDescent="0.25">
      <c r="D520" s="93" t="s">
        <v>1550</v>
      </c>
      <c r="F520" s="115">
        <v>2776</v>
      </c>
      <c r="G520" s="115">
        <v>3206</v>
      </c>
      <c r="H520" s="115">
        <v>5982</v>
      </c>
      <c r="I520" s="115">
        <v>650</v>
      </c>
      <c r="J520" s="115">
        <v>604</v>
      </c>
      <c r="K520" s="115">
        <v>1254</v>
      </c>
      <c r="L520" s="115">
        <v>197</v>
      </c>
      <c r="M520" s="115">
        <v>308</v>
      </c>
      <c r="N520" s="115">
        <v>505</v>
      </c>
      <c r="O520" s="115">
        <v>181</v>
      </c>
      <c r="P520" s="115">
        <v>322</v>
      </c>
      <c r="Q520" s="115">
        <v>503</v>
      </c>
    </row>
    <row r="521" spans="3:17" x14ac:dyDescent="0.25">
      <c r="E521" s="93" t="s">
        <v>65</v>
      </c>
      <c r="F521" s="115">
        <v>2776</v>
      </c>
      <c r="G521" s="115">
        <v>3206</v>
      </c>
      <c r="H521" s="115">
        <v>5982</v>
      </c>
      <c r="I521" s="115">
        <v>650</v>
      </c>
      <c r="J521" s="115">
        <v>604</v>
      </c>
      <c r="K521" s="115">
        <v>1254</v>
      </c>
      <c r="L521" s="115">
        <v>197</v>
      </c>
      <c r="M521" s="115">
        <v>308</v>
      </c>
      <c r="N521" s="115">
        <v>505</v>
      </c>
      <c r="O521" s="115">
        <v>181</v>
      </c>
      <c r="P521" s="115">
        <v>322</v>
      </c>
      <c r="Q521" s="115">
        <v>503</v>
      </c>
    </row>
    <row r="522" spans="3:17" x14ac:dyDescent="0.25">
      <c r="D522" s="93" t="s">
        <v>1551</v>
      </c>
      <c r="F522" s="115">
        <v>1648</v>
      </c>
      <c r="G522" s="115">
        <v>1633</v>
      </c>
      <c r="H522" s="115">
        <v>3281</v>
      </c>
      <c r="I522" s="115">
        <v>311</v>
      </c>
      <c r="J522" s="115">
        <v>292</v>
      </c>
      <c r="K522" s="115">
        <v>603</v>
      </c>
      <c r="L522" s="115">
        <v>84</v>
      </c>
      <c r="M522" s="115">
        <v>120</v>
      </c>
      <c r="N522" s="115">
        <v>204</v>
      </c>
      <c r="O522" s="115">
        <v>85</v>
      </c>
      <c r="P522" s="115">
        <v>127</v>
      </c>
      <c r="Q522" s="115">
        <v>212</v>
      </c>
    </row>
    <row r="523" spans="3:17" x14ac:dyDescent="0.25">
      <c r="E523" s="93" t="s">
        <v>65</v>
      </c>
      <c r="F523" s="115">
        <v>1648</v>
      </c>
      <c r="G523" s="115">
        <v>1633</v>
      </c>
      <c r="H523" s="115">
        <v>3281</v>
      </c>
      <c r="I523" s="115">
        <v>311</v>
      </c>
      <c r="J523" s="115">
        <v>292</v>
      </c>
      <c r="K523" s="115">
        <v>603</v>
      </c>
      <c r="L523" s="115">
        <v>84</v>
      </c>
      <c r="M523" s="115">
        <v>120</v>
      </c>
      <c r="N523" s="115">
        <v>204</v>
      </c>
      <c r="O523" s="115">
        <v>85</v>
      </c>
      <c r="P523" s="115">
        <v>127</v>
      </c>
      <c r="Q523" s="115">
        <v>212</v>
      </c>
    </row>
    <row r="524" spans="3:17" x14ac:dyDescent="0.25">
      <c r="D524" s="93" t="s">
        <v>1552</v>
      </c>
      <c r="F524" s="115">
        <v>3470</v>
      </c>
      <c r="G524" s="115">
        <v>5068</v>
      </c>
      <c r="H524" s="115">
        <v>8538</v>
      </c>
      <c r="I524" s="115">
        <v>434</v>
      </c>
      <c r="J524" s="115">
        <v>661</v>
      </c>
      <c r="K524" s="115">
        <v>1095</v>
      </c>
      <c r="L524" s="115">
        <v>178</v>
      </c>
      <c r="M524" s="115">
        <v>247</v>
      </c>
      <c r="N524" s="115">
        <v>425</v>
      </c>
      <c r="O524" s="115">
        <v>237</v>
      </c>
      <c r="P524" s="115">
        <v>370</v>
      </c>
      <c r="Q524" s="115">
        <v>607</v>
      </c>
    </row>
    <row r="525" spans="3:17" x14ac:dyDescent="0.25">
      <c r="E525" s="93" t="s">
        <v>65</v>
      </c>
      <c r="F525" s="115">
        <v>3470</v>
      </c>
      <c r="G525" s="115">
        <v>5068</v>
      </c>
      <c r="H525" s="115">
        <v>8538</v>
      </c>
      <c r="I525" s="115">
        <v>434</v>
      </c>
      <c r="J525" s="115">
        <v>661</v>
      </c>
      <c r="K525" s="115">
        <v>1095</v>
      </c>
      <c r="L525" s="115">
        <v>178</v>
      </c>
      <c r="M525" s="115">
        <v>247</v>
      </c>
      <c r="N525" s="115">
        <v>425</v>
      </c>
      <c r="O525" s="115">
        <v>237</v>
      </c>
      <c r="P525" s="115">
        <v>370</v>
      </c>
      <c r="Q525" s="115">
        <v>607</v>
      </c>
    </row>
    <row r="526" spans="3:17" x14ac:dyDescent="0.25">
      <c r="D526" s="93" t="s">
        <v>1553</v>
      </c>
      <c r="F526" s="115">
        <v>3364</v>
      </c>
      <c r="G526" s="115">
        <v>6004</v>
      </c>
      <c r="H526" s="115">
        <v>9368</v>
      </c>
      <c r="I526" s="115">
        <v>710</v>
      </c>
      <c r="J526" s="115">
        <v>1109</v>
      </c>
      <c r="K526" s="115">
        <v>1819</v>
      </c>
      <c r="L526" s="115">
        <v>243</v>
      </c>
      <c r="M526" s="115">
        <v>563</v>
      </c>
      <c r="N526" s="115">
        <v>806</v>
      </c>
      <c r="O526" s="115">
        <v>259</v>
      </c>
      <c r="P526" s="115">
        <v>568</v>
      </c>
      <c r="Q526" s="115">
        <v>827</v>
      </c>
    </row>
    <row r="527" spans="3:17" x14ac:dyDescent="0.25">
      <c r="E527" s="93" t="s">
        <v>65</v>
      </c>
      <c r="F527" s="115">
        <v>3364</v>
      </c>
      <c r="G527" s="115">
        <v>6004</v>
      </c>
      <c r="H527" s="115">
        <v>9368</v>
      </c>
      <c r="I527" s="115">
        <v>710</v>
      </c>
      <c r="J527" s="115">
        <v>1109</v>
      </c>
      <c r="K527" s="115">
        <v>1819</v>
      </c>
      <c r="L527" s="115">
        <v>243</v>
      </c>
      <c r="M527" s="115">
        <v>563</v>
      </c>
      <c r="N527" s="115">
        <v>806</v>
      </c>
      <c r="O527" s="115">
        <v>259</v>
      </c>
      <c r="P527" s="115">
        <v>568</v>
      </c>
      <c r="Q527" s="115">
        <v>827</v>
      </c>
    </row>
    <row r="528" spans="3:17" x14ac:dyDescent="0.25">
      <c r="D528" s="93" t="s">
        <v>1554</v>
      </c>
      <c r="F528" s="115">
        <v>4028</v>
      </c>
      <c r="G528" s="115">
        <v>1664</v>
      </c>
      <c r="H528" s="115">
        <v>5692</v>
      </c>
      <c r="I528" s="115">
        <v>913</v>
      </c>
      <c r="J528" s="115">
        <v>346</v>
      </c>
      <c r="K528" s="115">
        <v>1259</v>
      </c>
      <c r="L528" s="115">
        <v>346</v>
      </c>
      <c r="M528" s="115">
        <v>139</v>
      </c>
      <c r="N528" s="115">
        <v>485</v>
      </c>
      <c r="O528" s="115">
        <v>340</v>
      </c>
      <c r="P528" s="115">
        <v>149</v>
      </c>
      <c r="Q528" s="115">
        <v>489</v>
      </c>
    </row>
    <row r="529" spans="3:17" x14ac:dyDescent="0.25">
      <c r="E529" s="93" t="s">
        <v>65</v>
      </c>
      <c r="F529" s="115">
        <v>4028</v>
      </c>
      <c r="G529" s="115">
        <v>1664</v>
      </c>
      <c r="H529" s="115">
        <v>5692</v>
      </c>
      <c r="I529" s="115">
        <v>913</v>
      </c>
      <c r="J529" s="115">
        <v>346</v>
      </c>
      <c r="K529" s="115">
        <v>1259</v>
      </c>
      <c r="L529" s="115">
        <v>346</v>
      </c>
      <c r="M529" s="115">
        <v>139</v>
      </c>
      <c r="N529" s="115">
        <v>485</v>
      </c>
      <c r="O529" s="115">
        <v>340</v>
      </c>
      <c r="P529" s="115">
        <v>149</v>
      </c>
      <c r="Q529" s="115">
        <v>489</v>
      </c>
    </row>
    <row r="530" spans="3:17" x14ac:dyDescent="0.25">
      <c r="C530" s="93" t="s">
        <v>1419</v>
      </c>
      <c r="F530" s="115">
        <v>507</v>
      </c>
      <c r="G530" s="115">
        <v>822</v>
      </c>
      <c r="H530" s="115">
        <v>1329</v>
      </c>
      <c r="I530" s="115">
        <v>137</v>
      </c>
      <c r="J530" s="115">
        <v>212</v>
      </c>
      <c r="K530" s="115">
        <v>349</v>
      </c>
      <c r="L530" s="115">
        <v>83</v>
      </c>
      <c r="M530" s="115">
        <v>121</v>
      </c>
      <c r="N530" s="115">
        <v>204</v>
      </c>
      <c r="O530" s="115">
        <v>89</v>
      </c>
      <c r="P530" s="115">
        <v>115</v>
      </c>
      <c r="Q530" s="115">
        <v>204</v>
      </c>
    </row>
    <row r="531" spans="3:17" x14ac:dyDescent="0.25">
      <c r="D531" s="93" t="s">
        <v>1555</v>
      </c>
      <c r="F531" s="115">
        <v>53</v>
      </c>
      <c r="G531" s="115">
        <v>19</v>
      </c>
      <c r="H531" s="115">
        <v>72</v>
      </c>
      <c r="I531" s="115">
        <v>20</v>
      </c>
      <c r="J531" s="115">
        <v>5</v>
      </c>
      <c r="K531" s="115">
        <v>25</v>
      </c>
      <c r="L531" s="115">
        <v>11</v>
      </c>
      <c r="M531" s="115">
        <v>7</v>
      </c>
      <c r="N531" s="115">
        <v>18</v>
      </c>
      <c r="O531" s="115">
        <v>15</v>
      </c>
      <c r="P531" s="115">
        <v>5</v>
      </c>
      <c r="Q531" s="115">
        <v>20</v>
      </c>
    </row>
    <row r="532" spans="3:17" x14ac:dyDescent="0.25">
      <c r="E532" s="93" t="s">
        <v>65</v>
      </c>
      <c r="F532" s="115">
        <v>53</v>
      </c>
      <c r="G532" s="115">
        <v>19</v>
      </c>
      <c r="H532" s="115">
        <v>72</v>
      </c>
      <c r="I532" s="115">
        <v>20</v>
      </c>
      <c r="J532" s="115">
        <v>5</v>
      </c>
      <c r="K532" s="115">
        <v>25</v>
      </c>
      <c r="L532" s="115">
        <v>11</v>
      </c>
      <c r="M532" s="115">
        <v>7</v>
      </c>
      <c r="N532" s="115">
        <v>18</v>
      </c>
      <c r="O532" s="115">
        <v>15</v>
      </c>
      <c r="P532" s="115">
        <v>5</v>
      </c>
      <c r="Q532" s="115">
        <v>20</v>
      </c>
    </row>
    <row r="533" spans="3:17" x14ac:dyDescent="0.25">
      <c r="D533" s="93" t="s">
        <v>1556</v>
      </c>
      <c r="F533" s="115">
        <v>444</v>
      </c>
      <c r="G533" s="115">
        <v>787</v>
      </c>
      <c r="H533" s="115">
        <v>1231</v>
      </c>
      <c r="I533" s="115">
        <v>107</v>
      </c>
      <c r="J533" s="115">
        <v>191</v>
      </c>
      <c r="K533" s="115">
        <v>298</v>
      </c>
      <c r="L533" s="115">
        <v>72</v>
      </c>
      <c r="M533" s="115">
        <v>114</v>
      </c>
      <c r="N533" s="115">
        <v>186</v>
      </c>
      <c r="O533" s="115">
        <v>74</v>
      </c>
      <c r="P533" s="115">
        <v>110</v>
      </c>
      <c r="Q533" s="115">
        <v>184</v>
      </c>
    </row>
    <row r="534" spans="3:17" x14ac:dyDescent="0.25">
      <c r="E534" s="93" t="s">
        <v>65</v>
      </c>
      <c r="F534" s="115">
        <v>304</v>
      </c>
      <c r="G534" s="115">
        <v>563</v>
      </c>
      <c r="H534" s="115">
        <v>867</v>
      </c>
      <c r="I534" s="115">
        <v>58</v>
      </c>
      <c r="J534" s="115">
        <v>126</v>
      </c>
      <c r="K534" s="115">
        <v>184</v>
      </c>
      <c r="L534" s="115">
        <v>48</v>
      </c>
      <c r="M534" s="115">
        <v>80</v>
      </c>
      <c r="N534" s="115">
        <v>128</v>
      </c>
      <c r="O534" s="115">
        <v>55</v>
      </c>
      <c r="P534" s="115">
        <v>71</v>
      </c>
      <c r="Q534" s="115">
        <v>126</v>
      </c>
    </row>
    <row r="535" spans="3:17" x14ac:dyDescent="0.25">
      <c r="E535" s="93" t="s">
        <v>66</v>
      </c>
      <c r="F535" s="115">
        <v>140</v>
      </c>
      <c r="G535" s="115">
        <v>224</v>
      </c>
      <c r="H535" s="115">
        <v>364</v>
      </c>
      <c r="I535" s="115">
        <v>49</v>
      </c>
      <c r="J535" s="115">
        <v>65</v>
      </c>
      <c r="K535" s="115">
        <v>114</v>
      </c>
      <c r="L535" s="115">
        <v>24</v>
      </c>
      <c r="M535" s="115">
        <v>34</v>
      </c>
      <c r="N535" s="115">
        <v>58</v>
      </c>
      <c r="O535" s="115">
        <v>19</v>
      </c>
      <c r="P535" s="115">
        <v>39</v>
      </c>
      <c r="Q535" s="115">
        <v>58</v>
      </c>
    </row>
    <row r="536" spans="3:17" x14ac:dyDescent="0.25">
      <c r="D536" s="93" t="s">
        <v>1557</v>
      </c>
      <c r="F536" s="115">
        <v>10</v>
      </c>
      <c r="G536" s="115">
        <v>16</v>
      </c>
      <c r="H536" s="115">
        <v>26</v>
      </c>
      <c r="I536" s="115">
        <v>10</v>
      </c>
      <c r="J536" s="115">
        <v>16</v>
      </c>
      <c r="K536" s="115">
        <v>26</v>
      </c>
      <c r="L536" s="115">
        <v>0</v>
      </c>
      <c r="M536" s="115">
        <v>0</v>
      </c>
      <c r="N536" s="115">
        <v>0</v>
      </c>
      <c r="O536" s="115">
        <v>0</v>
      </c>
      <c r="P536" s="115">
        <v>0</v>
      </c>
      <c r="Q536" s="115">
        <v>0</v>
      </c>
    </row>
    <row r="537" spans="3:17" x14ac:dyDescent="0.25">
      <c r="E537" s="93" t="s">
        <v>65</v>
      </c>
      <c r="F537" s="115">
        <v>10</v>
      </c>
      <c r="G537" s="115">
        <v>16</v>
      </c>
      <c r="H537" s="115">
        <v>26</v>
      </c>
      <c r="I537" s="115">
        <v>10</v>
      </c>
      <c r="J537" s="115">
        <v>16</v>
      </c>
      <c r="K537" s="115">
        <v>26</v>
      </c>
      <c r="L537" s="115">
        <v>0</v>
      </c>
      <c r="M537" s="115">
        <v>0</v>
      </c>
      <c r="N537" s="115">
        <v>0</v>
      </c>
      <c r="O537" s="115">
        <v>0</v>
      </c>
      <c r="P537" s="115">
        <v>0</v>
      </c>
      <c r="Q537" s="115">
        <v>0</v>
      </c>
    </row>
    <row r="538" spans="3:17" x14ac:dyDescent="0.25">
      <c r="C538" s="93" t="s">
        <v>1412</v>
      </c>
      <c r="F538" s="115">
        <v>1157</v>
      </c>
      <c r="G538" s="115">
        <v>1705</v>
      </c>
      <c r="H538" s="115">
        <v>2862</v>
      </c>
      <c r="I538" s="115">
        <v>169</v>
      </c>
      <c r="J538" s="115">
        <v>226</v>
      </c>
      <c r="K538" s="115">
        <v>395</v>
      </c>
      <c r="L538" s="115">
        <v>86</v>
      </c>
      <c r="M538" s="115">
        <v>94</v>
      </c>
      <c r="N538" s="115">
        <v>180</v>
      </c>
      <c r="O538" s="115">
        <v>115</v>
      </c>
      <c r="P538" s="115">
        <v>192</v>
      </c>
      <c r="Q538" s="115">
        <v>307</v>
      </c>
    </row>
    <row r="539" spans="3:17" x14ac:dyDescent="0.25">
      <c r="D539" s="93" t="s">
        <v>1412</v>
      </c>
      <c r="F539" s="115">
        <v>1157</v>
      </c>
      <c r="G539" s="115">
        <v>1705</v>
      </c>
      <c r="H539" s="115">
        <v>2862</v>
      </c>
      <c r="I539" s="115">
        <v>169</v>
      </c>
      <c r="J539" s="115">
        <v>226</v>
      </c>
      <c r="K539" s="115">
        <v>395</v>
      </c>
      <c r="L539" s="115">
        <v>86</v>
      </c>
      <c r="M539" s="115">
        <v>94</v>
      </c>
      <c r="N539" s="115">
        <v>180</v>
      </c>
      <c r="O539" s="115">
        <v>115</v>
      </c>
      <c r="P539" s="115">
        <v>192</v>
      </c>
      <c r="Q539" s="115">
        <v>307</v>
      </c>
    </row>
    <row r="540" spans="3:17" x14ac:dyDescent="0.25">
      <c r="E540" s="93" t="s">
        <v>65</v>
      </c>
      <c r="F540" s="115">
        <v>1157</v>
      </c>
      <c r="G540" s="115">
        <v>1705</v>
      </c>
      <c r="H540" s="115">
        <v>2862</v>
      </c>
      <c r="I540" s="115">
        <v>169</v>
      </c>
      <c r="J540" s="115">
        <v>226</v>
      </c>
      <c r="K540" s="115">
        <v>395</v>
      </c>
      <c r="L540" s="115">
        <v>86</v>
      </c>
      <c r="M540" s="115">
        <v>94</v>
      </c>
      <c r="N540" s="115">
        <v>180</v>
      </c>
      <c r="O540" s="115">
        <v>115</v>
      </c>
      <c r="P540" s="115">
        <v>192</v>
      </c>
      <c r="Q540" s="115">
        <v>307</v>
      </c>
    </row>
    <row r="541" spans="3:17" x14ac:dyDescent="0.25">
      <c r="C541" s="93" t="s">
        <v>1558</v>
      </c>
      <c r="F541" s="115">
        <v>8</v>
      </c>
      <c r="G541" s="115">
        <v>3</v>
      </c>
      <c r="H541" s="115">
        <v>11</v>
      </c>
      <c r="I541" s="115">
        <v>0</v>
      </c>
      <c r="J541" s="115">
        <v>0</v>
      </c>
      <c r="K541" s="115">
        <v>0</v>
      </c>
      <c r="L541" s="115">
        <v>0</v>
      </c>
      <c r="M541" s="115">
        <v>0</v>
      </c>
      <c r="N541" s="115">
        <v>0</v>
      </c>
      <c r="O541" s="115">
        <v>0</v>
      </c>
      <c r="P541" s="115">
        <v>0</v>
      </c>
      <c r="Q541" s="115">
        <v>0</v>
      </c>
    </row>
    <row r="542" spans="3:17" x14ac:dyDescent="0.25">
      <c r="D542" s="93" t="s">
        <v>1558</v>
      </c>
      <c r="F542" s="115">
        <v>8</v>
      </c>
      <c r="G542" s="115">
        <v>3</v>
      </c>
      <c r="H542" s="115">
        <v>11</v>
      </c>
      <c r="I542" s="115">
        <v>0</v>
      </c>
      <c r="J542" s="115">
        <v>0</v>
      </c>
      <c r="K542" s="115">
        <v>0</v>
      </c>
      <c r="L542" s="115">
        <v>0</v>
      </c>
      <c r="M542" s="115">
        <v>0</v>
      </c>
      <c r="N542" s="115">
        <v>0</v>
      </c>
      <c r="O542" s="115">
        <v>0</v>
      </c>
      <c r="P542" s="115">
        <v>0</v>
      </c>
      <c r="Q542" s="115">
        <v>0</v>
      </c>
    </row>
    <row r="543" spans="3:17" x14ac:dyDescent="0.25">
      <c r="E543" s="93" t="s">
        <v>65</v>
      </c>
      <c r="F543" s="115">
        <v>8</v>
      </c>
      <c r="G543" s="115">
        <v>3</v>
      </c>
      <c r="H543" s="115">
        <v>11</v>
      </c>
      <c r="I543" s="115">
        <v>0</v>
      </c>
      <c r="J543" s="115">
        <v>0</v>
      </c>
      <c r="K543" s="115">
        <v>0</v>
      </c>
      <c r="L543" s="115">
        <v>0</v>
      </c>
      <c r="M543" s="115">
        <v>0</v>
      </c>
      <c r="N543" s="115">
        <v>0</v>
      </c>
      <c r="O543" s="115">
        <v>0</v>
      </c>
      <c r="P543" s="115">
        <v>0</v>
      </c>
      <c r="Q543" s="115">
        <v>0</v>
      </c>
    </row>
    <row r="544" spans="3:17" x14ac:dyDescent="0.25">
      <c r="C544" s="93" t="s">
        <v>1559</v>
      </c>
      <c r="F544" s="115">
        <v>194</v>
      </c>
      <c r="G544" s="115">
        <v>284</v>
      </c>
      <c r="H544" s="115">
        <v>478</v>
      </c>
      <c r="I544" s="115">
        <v>32</v>
      </c>
      <c r="J544" s="115">
        <v>45</v>
      </c>
      <c r="K544" s="115">
        <v>77</v>
      </c>
      <c r="L544" s="115">
        <v>34</v>
      </c>
      <c r="M544" s="115">
        <v>46</v>
      </c>
      <c r="N544" s="115">
        <v>80</v>
      </c>
      <c r="O544" s="115">
        <v>24</v>
      </c>
      <c r="P544" s="115">
        <v>47</v>
      </c>
      <c r="Q544" s="115">
        <v>71</v>
      </c>
    </row>
    <row r="545" spans="3:17" x14ac:dyDescent="0.25">
      <c r="D545" s="93" t="s">
        <v>1559</v>
      </c>
      <c r="F545" s="115">
        <v>194</v>
      </c>
      <c r="G545" s="115">
        <v>284</v>
      </c>
      <c r="H545" s="115">
        <v>478</v>
      </c>
      <c r="I545" s="115">
        <v>32</v>
      </c>
      <c r="J545" s="115">
        <v>45</v>
      </c>
      <c r="K545" s="115">
        <v>77</v>
      </c>
      <c r="L545" s="115">
        <v>34</v>
      </c>
      <c r="M545" s="115">
        <v>46</v>
      </c>
      <c r="N545" s="115">
        <v>80</v>
      </c>
      <c r="O545" s="115">
        <v>24</v>
      </c>
      <c r="P545" s="115">
        <v>47</v>
      </c>
      <c r="Q545" s="115">
        <v>71</v>
      </c>
    </row>
    <row r="546" spans="3:17" x14ac:dyDescent="0.25">
      <c r="E546" s="93" t="s">
        <v>65</v>
      </c>
      <c r="F546" s="115">
        <v>194</v>
      </c>
      <c r="G546" s="115">
        <v>284</v>
      </c>
      <c r="H546" s="115">
        <v>478</v>
      </c>
      <c r="I546" s="115">
        <v>32</v>
      </c>
      <c r="J546" s="115">
        <v>45</v>
      </c>
      <c r="K546" s="115">
        <v>77</v>
      </c>
      <c r="L546" s="115">
        <v>34</v>
      </c>
      <c r="M546" s="115">
        <v>46</v>
      </c>
      <c r="N546" s="115">
        <v>80</v>
      </c>
      <c r="O546" s="115">
        <v>24</v>
      </c>
      <c r="P546" s="115">
        <v>47</v>
      </c>
      <c r="Q546" s="115">
        <v>71</v>
      </c>
    </row>
    <row r="547" spans="3:17" x14ac:dyDescent="0.25">
      <c r="C547" s="93" t="s">
        <v>1560</v>
      </c>
      <c r="F547" s="115">
        <v>63</v>
      </c>
      <c r="G547" s="115">
        <v>120</v>
      </c>
      <c r="H547" s="115">
        <v>183</v>
      </c>
      <c r="I547" s="115">
        <v>7</v>
      </c>
      <c r="J547" s="115">
        <v>22</v>
      </c>
      <c r="K547" s="115">
        <v>29</v>
      </c>
      <c r="L547" s="115">
        <v>9</v>
      </c>
      <c r="M547" s="115">
        <v>27</v>
      </c>
      <c r="N547" s="115">
        <v>36</v>
      </c>
      <c r="O547" s="115">
        <v>2</v>
      </c>
      <c r="P547" s="115">
        <v>7</v>
      </c>
      <c r="Q547" s="115">
        <v>9</v>
      </c>
    </row>
    <row r="548" spans="3:17" x14ac:dyDescent="0.25">
      <c r="D548" s="93" t="s">
        <v>1560</v>
      </c>
      <c r="F548" s="115">
        <v>63</v>
      </c>
      <c r="G548" s="115">
        <v>120</v>
      </c>
      <c r="H548" s="115">
        <v>183</v>
      </c>
      <c r="I548" s="115">
        <v>7</v>
      </c>
      <c r="J548" s="115">
        <v>22</v>
      </c>
      <c r="K548" s="115">
        <v>29</v>
      </c>
      <c r="L548" s="115">
        <v>9</v>
      </c>
      <c r="M548" s="115">
        <v>27</v>
      </c>
      <c r="N548" s="115">
        <v>36</v>
      </c>
      <c r="O548" s="115">
        <v>2</v>
      </c>
      <c r="P548" s="115">
        <v>7</v>
      </c>
      <c r="Q548" s="115">
        <v>9</v>
      </c>
    </row>
    <row r="549" spans="3:17" x14ac:dyDescent="0.25">
      <c r="E549" s="93" t="s">
        <v>65</v>
      </c>
      <c r="F549" s="115">
        <v>45</v>
      </c>
      <c r="G549" s="115">
        <v>109</v>
      </c>
      <c r="H549" s="115">
        <v>154</v>
      </c>
      <c r="I549" s="115">
        <v>7</v>
      </c>
      <c r="J549" s="115">
        <v>22</v>
      </c>
      <c r="K549" s="115">
        <v>29</v>
      </c>
      <c r="L549" s="115">
        <v>5</v>
      </c>
      <c r="M549" s="115">
        <v>13</v>
      </c>
      <c r="N549" s="115">
        <v>18</v>
      </c>
      <c r="O549" s="115">
        <v>0</v>
      </c>
      <c r="P549" s="115">
        <v>2</v>
      </c>
      <c r="Q549" s="115">
        <v>2</v>
      </c>
    </row>
    <row r="550" spans="3:17" x14ac:dyDescent="0.25">
      <c r="E550" s="93" t="s">
        <v>292</v>
      </c>
      <c r="F550" s="115">
        <v>18</v>
      </c>
      <c r="G550" s="115">
        <v>11</v>
      </c>
      <c r="H550" s="115">
        <v>29</v>
      </c>
      <c r="I550" s="115">
        <v>0</v>
      </c>
      <c r="J550" s="115">
        <v>0</v>
      </c>
      <c r="K550" s="115">
        <v>0</v>
      </c>
      <c r="L550" s="115">
        <v>4</v>
      </c>
      <c r="M550" s="115">
        <v>14</v>
      </c>
      <c r="N550" s="115">
        <v>18</v>
      </c>
      <c r="O550" s="115">
        <v>2</v>
      </c>
      <c r="P550" s="115">
        <v>5</v>
      </c>
      <c r="Q550" s="115">
        <v>7</v>
      </c>
    </row>
    <row r="551" spans="3:17" x14ac:dyDescent="0.25">
      <c r="C551" s="93" t="s">
        <v>1561</v>
      </c>
      <c r="F551" s="115">
        <v>79</v>
      </c>
      <c r="G551" s="115">
        <v>152</v>
      </c>
      <c r="H551" s="115">
        <v>231</v>
      </c>
      <c r="I551" s="115">
        <v>4</v>
      </c>
      <c r="J551" s="115">
        <v>18</v>
      </c>
      <c r="K551" s="115">
        <v>22</v>
      </c>
      <c r="L551" s="115">
        <v>8</v>
      </c>
      <c r="M551" s="115">
        <v>29</v>
      </c>
      <c r="N551" s="115">
        <v>37</v>
      </c>
      <c r="O551" s="115">
        <v>3</v>
      </c>
      <c r="P551" s="115">
        <v>6</v>
      </c>
      <c r="Q551" s="115">
        <v>9</v>
      </c>
    </row>
    <row r="552" spans="3:17" x14ac:dyDescent="0.25">
      <c r="D552" s="93" t="s">
        <v>1561</v>
      </c>
      <c r="F552" s="115">
        <v>79</v>
      </c>
      <c r="G552" s="115">
        <v>152</v>
      </c>
      <c r="H552" s="115">
        <v>231</v>
      </c>
      <c r="I552" s="115">
        <v>4</v>
      </c>
      <c r="J552" s="115">
        <v>18</v>
      </c>
      <c r="K552" s="115">
        <v>22</v>
      </c>
      <c r="L552" s="115">
        <v>8</v>
      </c>
      <c r="M552" s="115">
        <v>29</v>
      </c>
      <c r="N552" s="115">
        <v>37</v>
      </c>
      <c r="O552" s="115">
        <v>3</v>
      </c>
      <c r="P552" s="115">
        <v>6</v>
      </c>
      <c r="Q552" s="115">
        <v>9</v>
      </c>
    </row>
    <row r="553" spans="3:17" x14ac:dyDescent="0.25">
      <c r="E553" s="93" t="s">
        <v>65</v>
      </c>
      <c r="F553" s="115">
        <v>79</v>
      </c>
      <c r="G553" s="115">
        <v>152</v>
      </c>
      <c r="H553" s="115">
        <v>231</v>
      </c>
      <c r="I553" s="115">
        <v>4</v>
      </c>
      <c r="J553" s="115">
        <v>18</v>
      </c>
      <c r="K553" s="115">
        <v>22</v>
      </c>
      <c r="L553" s="115">
        <v>8</v>
      </c>
      <c r="M553" s="115">
        <v>29</v>
      </c>
      <c r="N553" s="115">
        <v>37</v>
      </c>
      <c r="O553" s="115">
        <v>3</v>
      </c>
      <c r="P553" s="115">
        <v>6</v>
      </c>
      <c r="Q553" s="115">
        <v>9</v>
      </c>
    </row>
    <row r="554" spans="3:17" x14ac:dyDescent="0.25">
      <c r="C554" s="93" t="s">
        <v>1417</v>
      </c>
      <c r="F554" s="115">
        <v>51</v>
      </c>
      <c r="G554" s="115">
        <v>374</v>
      </c>
      <c r="H554" s="115">
        <v>425</v>
      </c>
      <c r="I554" s="115">
        <v>30</v>
      </c>
      <c r="J554" s="115">
        <v>135</v>
      </c>
      <c r="K554" s="115">
        <v>165</v>
      </c>
      <c r="L554" s="115">
        <v>3</v>
      </c>
      <c r="M554" s="115">
        <v>48</v>
      </c>
      <c r="N554" s="115">
        <v>51</v>
      </c>
      <c r="O554" s="115">
        <v>1</v>
      </c>
      <c r="P554" s="115">
        <v>14</v>
      </c>
      <c r="Q554" s="115">
        <v>15</v>
      </c>
    </row>
    <row r="555" spans="3:17" x14ac:dyDescent="0.25">
      <c r="D555" s="93" t="s">
        <v>1562</v>
      </c>
      <c r="F555" s="115">
        <v>51</v>
      </c>
      <c r="G555" s="115">
        <v>374</v>
      </c>
      <c r="H555" s="115">
        <v>425</v>
      </c>
      <c r="I555" s="115">
        <v>30</v>
      </c>
      <c r="J555" s="115">
        <v>135</v>
      </c>
      <c r="K555" s="115">
        <v>165</v>
      </c>
      <c r="L555" s="115">
        <v>3</v>
      </c>
      <c r="M555" s="115">
        <v>48</v>
      </c>
      <c r="N555" s="115">
        <v>51</v>
      </c>
      <c r="O555" s="115">
        <v>1</v>
      </c>
      <c r="P555" s="115">
        <v>14</v>
      </c>
      <c r="Q555" s="115">
        <v>15</v>
      </c>
    </row>
    <row r="556" spans="3:17" x14ac:dyDescent="0.25">
      <c r="E556" s="93" t="s">
        <v>65</v>
      </c>
      <c r="F556" s="115">
        <v>51</v>
      </c>
      <c r="G556" s="115">
        <v>374</v>
      </c>
      <c r="H556" s="115">
        <v>425</v>
      </c>
      <c r="I556" s="115">
        <v>30</v>
      </c>
      <c r="J556" s="115">
        <v>135</v>
      </c>
      <c r="K556" s="115">
        <v>165</v>
      </c>
      <c r="L556" s="115">
        <v>3</v>
      </c>
      <c r="M556" s="115">
        <v>48</v>
      </c>
      <c r="N556" s="115">
        <v>51</v>
      </c>
      <c r="O556" s="115">
        <v>1</v>
      </c>
      <c r="P556" s="115">
        <v>14</v>
      </c>
      <c r="Q556" s="115">
        <v>15</v>
      </c>
    </row>
    <row r="557" spans="3:17" x14ac:dyDescent="0.25">
      <c r="C557" s="93" t="s">
        <v>1563</v>
      </c>
      <c r="F557" s="115">
        <v>271</v>
      </c>
      <c r="G557" s="115">
        <v>343</v>
      </c>
      <c r="H557" s="115">
        <v>614</v>
      </c>
      <c r="I557" s="115">
        <v>31</v>
      </c>
      <c r="J557" s="115">
        <v>57</v>
      </c>
      <c r="K557" s="115">
        <v>88</v>
      </c>
      <c r="L557" s="115">
        <v>50</v>
      </c>
      <c r="M557" s="115">
        <v>51</v>
      </c>
      <c r="N557" s="115">
        <v>101</v>
      </c>
      <c r="O557" s="115">
        <v>45</v>
      </c>
      <c r="P557" s="115">
        <v>44</v>
      </c>
      <c r="Q557" s="115">
        <v>89</v>
      </c>
    </row>
    <row r="558" spans="3:17" x14ac:dyDescent="0.25">
      <c r="D558" s="93" t="s">
        <v>1563</v>
      </c>
      <c r="F558" s="115">
        <v>271</v>
      </c>
      <c r="G558" s="115">
        <v>343</v>
      </c>
      <c r="H558" s="115">
        <v>614</v>
      </c>
      <c r="I558" s="115">
        <v>31</v>
      </c>
      <c r="J558" s="115">
        <v>57</v>
      </c>
      <c r="K558" s="115">
        <v>88</v>
      </c>
      <c r="L558" s="115">
        <v>50</v>
      </c>
      <c r="M558" s="115">
        <v>51</v>
      </c>
      <c r="N558" s="115">
        <v>101</v>
      </c>
      <c r="O558" s="115">
        <v>45</v>
      </c>
      <c r="P558" s="115">
        <v>44</v>
      </c>
      <c r="Q558" s="115">
        <v>89</v>
      </c>
    </row>
    <row r="559" spans="3:17" x14ac:dyDescent="0.25">
      <c r="E559" s="93" t="s">
        <v>65</v>
      </c>
      <c r="F559" s="115">
        <v>245</v>
      </c>
      <c r="G559" s="115">
        <v>296</v>
      </c>
      <c r="H559" s="115">
        <v>541</v>
      </c>
      <c r="I559" s="115">
        <v>28</v>
      </c>
      <c r="J559" s="115">
        <v>50</v>
      </c>
      <c r="K559" s="115">
        <v>78</v>
      </c>
      <c r="L559" s="115">
        <v>45</v>
      </c>
      <c r="M559" s="115">
        <v>48</v>
      </c>
      <c r="N559" s="115">
        <v>93</v>
      </c>
      <c r="O559" s="115">
        <v>41</v>
      </c>
      <c r="P559" s="115">
        <v>42</v>
      </c>
      <c r="Q559" s="115">
        <v>83</v>
      </c>
    </row>
    <row r="560" spans="3:17" x14ac:dyDescent="0.25">
      <c r="E560" s="93" t="s">
        <v>292</v>
      </c>
      <c r="F560" s="115">
        <v>26</v>
      </c>
      <c r="G560" s="115">
        <v>47</v>
      </c>
      <c r="H560" s="115">
        <v>73</v>
      </c>
      <c r="I560" s="115">
        <v>3</v>
      </c>
      <c r="J560" s="115">
        <v>7</v>
      </c>
      <c r="K560" s="115">
        <v>10</v>
      </c>
      <c r="L560" s="115">
        <v>5</v>
      </c>
      <c r="M560" s="115">
        <v>3</v>
      </c>
      <c r="N560" s="115">
        <v>8</v>
      </c>
      <c r="O560" s="115">
        <v>4</v>
      </c>
      <c r="P560" s="115">
        <v>2</v>
      </c>
      <c r="Q560" s="115">
        <v>6</v>
      </c>
    </row>
    <row r="561" spans="2:17" x14ac:dyDescent="0.25">
      <c r="C561" s="93" t="s">
        <v>1564</v>
      </c>
      <c r="F561" s="115">
        <v>463</v>
      </c>
      <c r="G561" s="115">
        <v>399</v>
      </c>
      <c r="H561" s="115">
        <v>862</v>
      </c>
      <c r="I561" s="115">
        <v>92</v>
      </c>
      <c r="J561" s="115">
        <v>68</v>
      </c>
      <c r="K561" s="115">
        <v>160</v>
      </c>
      <c r="L561" s="115">
        <v>31</v>
      </c>
      <c r="M561" s="115">
        <v>53</v>
      </c>
      <c r="N561" s="115">
        <v>84</v>
      </c>
      <c r="O561" s="115">
        <v>31</v>
      </c>
      <c r="P561" s="115">
        <v>53</v>
      </c>
      <c r="Q561" s="115">
        <v>84</v>
      </c>
    </row>
    <row r="562" spans="2:17" x14ac:dyDescent="0.25">
      <c r="D562" s="93" t="s">
        <v>1564</v>
      </c>
      <c r="F562" s="115">
        <v>463</v>
      </c>
      <c r="G562" s="115">
        <v>399</v>
      </c>
      <c r="H562" s="115">
        <v>862</v>
      </c>
      <c r="I562" s="115">
        <v>92</v>
      </c>
      <c r="J562" s="115">
        <v>68</v>
      </c>
      <c r="K562" s="115">
        <v>160</v>
      </c>
      <c r="L562" s="115">
        <v>31</v>
      </c>
      <c r="M562" s="115">
        <v>53</v>
      </c>
      <c r="N562" s="115">
        <v>84</v>
      </c>
      <c r="O562" s="115">
        <v>31</v>
      </c>
      <c r="P562" s="115">
        <v>53</v>
      </c>
      <c r="Q562" s="115">
        <v>84</v>
      </c>
    </row>
    <row r="563" spans="2:17" x14ac:dyDescent="0.25">
      <c r="E563" s="93" t="s">
        <v>292</v>
      </c>
      <c r="F563" s="115">
        <v>463</v>
      </c>
      <c r="G563" s="115">
        <v>399</v>
      </c>
      <c r="H563" s="115">
        <v>862</v>
      </c>
      <c r="I563" s="115">
        <v>92</v>
      </c>
      <c r="J563" s="115">
        <v>68</v>
      </c>
      <c r="K563" s="115">
        <v>160</v>
      </c>
      <c r="L563" s="115">
        <v>31</v>
      </c>
      <c r="M563" s="115">
        <v>53</v>
      </c>
      <c r="N563" s="115">
        <v>84</v>
      </c>
      <c r="O563" s="115">
        <v>31</v>
      </c>
      <c r="P563" s="115">
        <v>53</v>
      </c>
      <c r="Q563" s="115">
        <v>84</v>
      </c>
    </row>
    <row r="564" spans="2:17" x14ac:dyDescent="0.25">
      <c r="C564" s="93" t="s">
        <v>1407</v>
      </c>
      <c r="F564" s="115">
        <v>1502</v>
      </c>
      <c r="G564" s="115">
        <v>1217</v>
      </c>
      <c r="H564" s="115">
        <v>2719</v>
      </c>
      <c r="I564" s="115">
        <v>0</v>
      </c>
      <c r="J564" s="115">
        <v>0</v>
      </c>
      <c r="K564" s="115">
        <v>0</v>
      </c>
      <c r="L564" s="115">
        <v>986</v>
      </c>
      <c r="M564" s="115">
        <v>825</v>
      </c>
      <c r="N564" s="115">
        <v>1811</v>
      </c>
      <c r="O564" s="115">
        <v>924</v>
      </c>
      <c r="P564" s="115">
        <v>789</v>
      </c>
      <c r="Q564" s="115">
        <v>1713</v>
      </c>
    </row>
    <row r="565" spans="2:17" x14ac:dyDescent="0.25">
      <c r="D565" s="93" t="s">
        <v>1407</v>
      </c>
      <c r="F565" s="115">
        <v>1502</v>
      </c>
      <c r="G565" s="115">
        <v>1217</v>
      </c>
      <c r="H565" s="115">
        <v>2719</v>
      </c>
      <c r="I565" s="115">
        <v>0</v>
      </c>
      <c r="J565" s="115">
        <v>0</v>
      </c>
      <c r="K565" s="115">
        <v>0</v>
      </c>
      <c r="L565" s="115">
        <v>986</v>
      </c>
      <c r="M565" s="115">
        <v>825</v>
      </c>
      <c r="N565" s="115">
        <v>1811</v>
      </c>
      <c r="O565" s="115">
        <v>924</v>
      </c>
      <c r="P565" s="115">
        <v>789</v>
      </c>
      <c r="Q565" s="115">
        <v>1713</v>
      </c>
    </row>
    <row r="566" spans="2:17" x14ac:dyDescent="0.25">
      <c r="E566" s="93" t="s">
        <v>65</v>
      </c>
      <c r="F566" s="115">
        <v>1502</v>
      </c>
      <c r="G566" s="115">
        <v>1217</v>
      </c>
      <c r="H566" s="115">
        <v>2719</v>
      </c>
      <c r="I566" s="115">
        <v>0</v>
      </c>
      <c r="J566" s="115">
        <v>0</v>
      </c>
      <c r="K566" s="115">
        <v>0</v>
      </c>
      <c r="L566" s="115">
        <v>986</v>
      </c>
      <c r="M566" s="115">
        <v>825</v>
      </c>
      <c r="N566" s="115">
        <v>1811</v>
      </c>
      <c r="O566" s="115">
        <v>924</v>
      </c>
      <c r="P566" s="115">
        <v>789</v>
      </c>
      <c r="Q566" s="115">
        <v>1713</v>
      </c>
    </row>
    <row r="567" spans="2:17" x14ac:dyDescent="0.25">
      <c r="C567" s="93" t="s">
        <v>1408</v>
      </c>
      <c r="F567" s="115">
        <v>193</v>
      </c>
      <c r="G567" s="115">
        <v>174</v>
      </c>
      <c r="H567" s="115">
        <v>367</v>
      </c>
      <c r="I567" s="115">
        <v>0</v>
      </c>
      <c r="J567" s="115">
        <v>0</v>
      </c>
      <c r="K567" s="115">
        <v>0</v>
      </c>
      <c r="L567" s="115">
        <v>104</v>
      </c>
      <c r="M567" s="115">
        <v>104</v>
      </c>
      <c r="N567" s="115">
        <v>208</v>
      </c>
      <c r="O567" s="115">
        <v>36</v>
      </c>
      <c r="P567" s="115">
        <v>44</v>
      </c>
      <c r="Q567" s="115">
        <v>80</v>
      </c>
    </row>
    <row r="568" spans="2:17" x14ac:dyDescent="0.25">
      <c r="D568" s="93" t="s">
        <v>1408</v>
      </c>
      <c r="F568" s="115">
        <v>193</v>
      </c>
      <c r="G568" s="115">
        <v>174</v>
      </c>
      <c r="H568" s="115">
        <v>367</v>
      </c>
      <c r="I568" s="115">
        <v>0</v>
      </c>
      <c r="J568" s="115">
        <v>0</v>
      </c>
      <c r="K568" s="115">
        <v>0</v>
      </c>
      <c r="L568" s="115">
        <v>104</v>
      </c>
      <c r="M568" s="115">
        <v>104</v>
      </c>
      <c r="N568" s="115">
        <v>208</v>
      </c>
      <c r="O568" s="115">
        <v>36</v>
      </c>
      <c r="P568" s="115">
        <v>44</v>
      </c>
      <c r="Q568" s="115">
        <v>80</v>
      </c>
    </row>
    <row r="569" spans="2:17" x14ac:dyDescent="0.25">
      <c r="E569" s="93" t="s">
        <v>65</v>
      </c>
      <c r="F569" s="115">
        <v>193</v>
      </c>
      <c r="G569" s="115">
        <v>174</v>
      </c>
      <c r="H569" s="115">
        <v>367</v>
      </c>
      <c r="I569" s="115">
        <v>0</v>
      </c>
      <c r="J569" s="115">
        <v>0</v>
      </c>
      <c r="K569" s="115">
        <v>0</v>
      </c>
      <c r="L569" s="115">
        <v>104</v>
      </c>
      <c r="M569" s="115">
        <v>104</v>
      </c>
      <c r="N569" s="115">
        <v>208</v>
      </c>
      <c r="O569" s="115">
        <v>36</v>
      </c>
      <c r="P569" s="115">
        <v>44</v>
      </c>
      <c r="Q569" s="115">
        <v>80</v>
      </c>
    </row>
    <row r="570" spans="2:17" x14ac:dyDescent="0.25">
      <c r="C570" s="93" t="s">
        <v>1565</v>
      </c>
      <c r="F570" s="115">
        <v>8</v>
      </c>
      <c r="G570" s="115">
        <v>3</v>
      </c>
      <c r="H570" s="115">
        <v>11</v>
      </c>
      <c r="I570" s="115">
        <v>2</v>
      </c>
      <c r="J570" s="115">
        <v>2</v>
      </c>
      <c r="K570" s="115">
        <v>4</v>
      </c>
      <c r="L570" s="115">
        <v>0</v>
      </c>
      <c r="M570" s="115">
        <v>0</v>
      </c>
      <c r="N570" s="115">
        <v>0</v>
      </c>
      <c r="O570" s="115">
        <v>0</v>
      </c>
      <c r="P570" s="115">
        <v>0</v>
      </c>
      <c r="Q570" s="115">
        <v>0</v>
      </c>
    </row>
    <row r="571" spans="2:17" x14ac:dyDescent="0.25">
      <c r="D571" s="93" t="s">
        <v>1565</v>
      </c>
      <c r="F571" s="115">
        <v>8</v>
      </c>
      <c r="G571" s="115">
        <v>3</v>
      </c>
      <c r="H571" s="115">
        <v>11</v>
      </c>
      <c r="I571" s="115">
        <v>2</v>
      </c>
      <c r="J571" s="115">
        <v>2</v>
      </c>
      <c r="K571" s="115">
        <v>4</v>
      </c>
      <c r="L571" s="115">
        <v>0</v>
      </c>
      <c r="M571" s="115">
        <v>0</v>
      </c>
      <c r="N571" s="115">
        <v>0</v>
      </c>
      <c r="O571" s="115">
        <v>0</v>
      </c>
      <c r="P571" s="115">
        <v>0</v>
      </c>
      <c r="Q571" s="115">
        <v>0</v>
      </c>
    </row>
    <row r="572" spans="2:17" x14ac:dyDescent="0.25">
      <c r="E572" s="93" t="s">
        <v>66</v>
      </c>
      <c r="F572" s="115">
        <v>8</v>
      </c>
      <c r="G572" s="115">
        <v>3</v>
      </c>
      <c r="H572" s="115">
        <v>11</v>
      </c>
      <c r="I572" s="115">
        <v>2</v>
      </c>
      <c r="J572" s="115">
        <v>2</v>
      </c>
      <c r="K572" s="115">
        <v>4</v>
      </c>
      <c r="L572" s="115">
        <v>0</v>
      </c>
      <c r="M572" s="115">
        <v>0</v>
      </c>
      <c r="N572" s="115">
        <v>0</v>
      </c>
      <c r="O572" s="115">
        <v>0</v>
      </c>
      <c r="P572" s="115">
        <v>0</v>
      </c>
      <c r="Q572" s="115">
        <v>0</v>
      </c>
    </row>
    <row r="573" spans="2:17" x14ac:dyDescent="0.25">
      <c r="B573" s="93" t="s">
        <v>296</v>
      </c>
      <c r="F573" s="115">
        <v>24</v>
      </c>
      <c r="G573" s="115">
        <v>117</v>
      </c>
      <c r="H573" s="115">
        <v>141</v>
      </c>
      <c r="I573" s="115">
        <v>13</v>
      </c>
      <c r="J573" s="115">
        <v>53</v>
      </c>
      <c r="K573" s="115">
        <v>66</v>
      </c>
      <c r="L573" s="115">
        <v>4</v>
      </c>
      <c r="M573" s="115">
        <v>8</v>
      </c>
      <c r="N573" s="115">
        <v>12</v>
      </c>
      <c r="O573" s="115">
        <v>2</v>
      </c>
      <c r="P573" s="115">
        <v>10</v>
      </c>
      <c r="Q573" s="115">
        <v>12</v>
      </c>
    </row>
    <row r="574" spans="2:17" x14ac:dyDescent="0.25">
      <c r="C574" s="93" t="s">
        <v>1419</v>
      </c>
      <c r="F574" s="115">
        <v>1</v>
      </c>
      <c r="G574" s="115">
        <v>9</v>
      </c>
      <c r="H574" s="115">
        <v>10</v>
      </c>
      <c r="I574" s="115">
        <v>1</v>
      </c>
      <c r="J574" s="115">
        <v>4</v>
      </c>
      <c r="K574" s="115">
        <v>5</v>
      </c>
      <c r="L574" s="115">
        <v>0</v>
      </c>
      <c r="M574" s="115">
        <v>0</v>
      </c>
      <c r="N574" s="115">
        <v>0</v>
      </c>
      <c r="O574" s="115">
        <v>0</v>
      </c>
      <c r="P574" s="115">
        <v>0</v>
      </c>
      <c r="Q574" s="115">
        <v>0</v>
      </c>
    </row>
    <row r="575" spans="2:17" x14ac:dyDescent="0.25">
      <c r="D575" s="93" t="s">
        <v>1566</v>
      </c>
      <c r="F575" s="115">
        <v>1</v>
      </c>
      <c r="G575" s="115">
        <v>9</v>
      </c>
      <c r="H575" s="115">
        <v>10</v>
      </c>
      <c r="I575" s="115">
        <v>1</v>
      </c>
      <c r="J575" s="115">
        <v>4</v>
      </c>
      <c r="K575" s="115">
        <v>5</v>
      </c>
      <c r="L575" s="115">
        <v>0</v>
      </c>
      <c r="M575" s="115">
        <v>0</v>
      </c>
      <c r="N575" s="115">
        <v>0</v>
      </c>
      <c r="O575" s="115">
        <v>0</v>
      </c>
      <c r="P575" s="115">
        <v>0</v>
      </c>
      <c r="Q575" s="115">
        <v>0</v>
      </c>
    </row>
    <row r="576" spans="2:17" x14ac:dyDescent="0.25">
      <c r="E576" s="93" t="s">
        <v>66</v>
      </c>
      <c r="F576" s="115">
        <v>1</v>
      </c>
      <c r="G576" s="115">
        <v>9</v>
      </c>
      <c r="H576" s="115">
        <v>10</v>
      </c>
      <c r="I576" s="115">
        <v>1</v>
      </c>
      <c r="J576" s="115">
        <v>4</v>
      </c>
      <c r="K576" s="115">
        <v>5</v>
      </c>
      <c r="L576" s="115">
        <v>0</v>
      </c>
      <c r="M576" s="115">
        <v>0</v>
      </c>
      <c r="N576" s="115">
        <v>0</v>
      </c>
      <c r="O576" s="115">
        <v>0</v>
      </c>
      <c r="P576" s="115">
        <v>0</v>
      </c>
      <c r="Q576" s="115">
        <v>0</v>
      </c>
    </row>
    <row r="577" spans="2:17" x14ac:dyDescent="0.25">
      <c r="C577" s="93" t="s">
        <v>1417</v>
      </c>
      <c r="F577" s="115">
        <v>15</v>
      </c>
      <c r="G577" s="115">
        <v>82</v>
      </c>
      <c r="H577" s="115">
        <v>97</v>
      </c>
      <c r="I577" s="115">
        <v>4</v>
      </c>
      <c r="J577" s="115">
        <v>23</v>
      </c>
      <c r="K577" s="115">
        <v>27</v>
      </c>
      <c r="L577" s="115">
        <v>4</v>
      </c>
      <c r="M577" s="115">
        <v>8</v>
      </c>
      <c r="N577" s="115">
        <v>12</v>
      </c>
      <c r="O577" s="115">
        <v>2</v>
      </c>
      <c r="P577" s="115">
        <v>10</v>
      </c>
      <c r="Q577" s="115">
        <v>12</v>
      </c>
    </row>
    <row r="578" spans="2:17" x14ac:dyDescent="0.25">
      <c r="D578" s="93" t="s">
        <v>1567</v>
      </c>
      <c r="F578" s="115">
        <v>15</v>
      </c>
      <c r="G578" s="115">
        <v>82</v>
      </c>
      <c r="H578" s="115">
        <v>97</v>
      </c>
      <c r="I578" s="115">
        <v>4</v>
      </c>
      <c r="J578" s="115">
        <v>23</v>
      </c>
      <c r="K578" s="115">
        <v>27</v>
      </c>
      <c r="L578" s="115">
        <v>4</v>
      </c>
      <c r="M578" s="115">
        <v>8</v>
      </c>
      <c r="N578" s="115">
        <v>12</v>
      </c>
      <c r="O578" s="115">
        <v>2</v>
      </c>
      <c r="P578" s="115">
        <v>10</v>
      </c>
      <c r="Q578" s="115">
        <v>12</v>
      </c>
    </row>
    <row r="579" spans="2:17" x14ac:dyDescent="0.25">
      <c r="E579" s="93" t="s">
        <v>65</v>
      </c>
      <c r="F579" s="115">
        <v>15</v>
      </c>
      <c r="G579" s="115">
        <v>82</v>
      </c>
      <c r="H579" s="115">
        <v>97</v>
      </c>
      <c r="I579" s="115">
        <v>4</v>
      </c>
      <c r="J579" s="115">
        <v>23</v>
      </c>
      <c r="K579" s="115">
        <v>27</v>
      </c>
      <c r="L579" s="115">
        <v>4</v>
      </c>
      <c r="M579" s="115">
        <v>8</v>
      </c>
      <c r="N579" s="115">
        <v>12</v>
      </c>
      <c r="O579" s="115">
        <v>2</v>
      </c>
      <c r="P579" s="115">
        <v>10</v>
      </c>
      <c r="Q579" s="115">
        <v>12</v>
      </c>
    </row>
    <row r="580" spans="2:17" x14ac:dyDescent="0.25">
      <c r="C580" s="93" t="s">
        <v>1409</v>
      </c>
      <c r="F580" s="115">
        <v>8</v>
      </c>
      <c r="G580" s="115">
        <v>26</v>
      </c>
      <c r="H580" s="115">
        <v>34</v>
      </c>
      <c r="I580" s="115">
        <v>8</v>
      </c>
      <c r="J580" s="115">
        <v>26</v>
      </c>
      <c r="K580" s="115">
        <v>34</v>
      </c>
      <c r="L580" s="115">
        <v>0</v>
      </c>
      <c r="M580" s="115">
        <v>0</v>
      </c>
      <c r="N580" s="115">
        <v>0</v>
      </c>
      <c r="O580" s="115">
        <v>0</v>
      </c>
      <c r="P580" s="115">
        <v>0</v>
      </c>
      <c r="Q580" s="115">
        <v>0</v>
      </c>
    </row>
    <row r="581" spans="2:17" x14ac:dyDescent="0.25">
      <c r="D581" s="93" t="s">
        <v>1410</v>
      </c>
      <c r="F581" s="115">
        <v>8</v>
      </c>
      <c r="G581" s="115">
        <v>26</v>
      </c>
      <c r="H581" s="115">
        <v>34</v>
      </c>
      <c r="I581" s="115">
        <v>8</v>
      </c>
      <c r="J581" s="115">
        <v>26</v>
      </c>
      <c r="K581" s="115">
        <v>34</v>
      </c>
      <c r="L581" s="115">
        <v>0</v>
      </c>
      <c r="M581" s="115">
        <v>0</v>
      </c>
      <c r="N581" s="115">
        <v>0</v>
      </c>
      <c r="O581" s="115">
        <v>0</v>
      </c>
      <c r="P581" s="115">
        <v>0</v>
      </c>
      <c r="Q581" s="115">
        <v>0</v>
      </c>
    </row>
    <row r="582" spans="2:17" x14ac:dyDescent="0.25">
      <c r="E582" s="93" t="s">
        <v>65</v>
      </c>
      <c r="F582" s="115">
        <v>8</v>
      </c>
      <c r="G582" s="115">
        <v>26</v>
      </c>
      <c r="H582" s="115">
        <v>34</v>
      </c>
      <c r="I582" s="115">
        <v>8</v>
      </c>
      <c r="J582" s="115">
        <v>26</v>
      </c>
      <c r="K582" s="115">
        <v>34</v>
      </c>
      <c r="L582" s="115">
        <v>0</v>
      </c>
      <c r="M582" s="115">
        <v>0</v>
      </c>
      <c r="N582" s="115">
        <v>0</v>
      </c>
      <c r="O582" s="115">
        <v>0</v>
      </c>
      <c r="P582" s="115">
        <v>0</v>
      </c>
      <c r="Q582" s="115">
        <v>0</v>
      </c>
    </row>
    <row r="583" spans="2:17" x14ac:dyDescent="0.25">
      <c r="B583" s="93" t="s">
        <v>270</v>
      </c>
      <c r="F583" s="115">
        <v>58</v>
      </c>
      <c r="G583" s="115">
        <v>36</v>
      </c>
      <c r="H583" s="115">
        <v>94</v>
      </c>
      <c r="I583" s="115">
        <v>0</v>
      </c>
      <c r="J583" s="115">
        <v>0</v>
      </c>
      <c r="K583" s="115">
        <v>0</v>
      </c>
      <c r="L583" s="115">
        <v>22</v>
      </c>
      <c r="M583" s="115">
        <v>11</v>
      </c>
      <c r="N583" s="115">
        <v>33</v>
      </c>
      <c r="O583" s="115">
        <v>22</v>
      </c>
      <c r="P583" s="115">
        <v>11</v>
      </c>
      <c r="Q583" s="115">
        <v>33</v>
      </c>
    </row>
    <row r="584" spans="2:17" x14ac:dyDescent="0.25">
      <c r="C584" s="93" t="s">
        <v>1409</v>
      </c>
      <c r="F584" s="115">
        <v>58</v>
      </c>
      <c r="G584" s="115">
        <v>36</v>
      </c>
      <c r="H584" s="115">
        <v>94</v>
      </c>
      <c r="I584" s="115">
        <v>0</v>
      </c>
      <c r="J584" s="115">
        <v>0</v>
      </c>
      <c r="K584" s="115">
        <v>0</v>
      </c>
      <c r="L584" s="115">
        <v>22</v>
      </c>
      <c r="M584" s="115">
        <v>11</v>
      </c>
      <c r="N584" s="115">
        <v>33</v>
      </c>
      <c r="O584" s="115">
        <v>22</v>
      </c>
      <c r="P584" s="115">
        <v>11</v>
      </c>
      <c r="Q584" s="115">
        <v>33</v>
      </c>
    </row>
    <row r="585" spans="2:17" x14ac:dyDescent="0.25">
      <c r="D585" s="93" t="s">
        <v>1409</v>
      </c>
      <c r="F585" s="115">
        <v>58</v>
      </c>
      <c r="G585" s="115">
        <v>36</v>
      </c>
      <c r="H585" s="115">
        <v>94</v>
      </c>
      <c r="I585" s="115">
        <v>0</v>
      </c>
      <c r="J585" s="115">
        <v>0</v>
      </c>
      <c r="K585" s="115">
        <v>0</v>
      </c>
      <c r="L585" s="115">
        <v>22</v>
      </c>
      <c r="M585" s="115">
        <v>11</v>
      </c>
      <c r="N585" s="115">
        <v>33</v>
      </c>
      <c r="O585" s="115">
        <v>22</v>
      </c>
      <c r="P585" s="115">
        <v>11</v>
      </c>
      <c r="Q585" s="115">
        <v>33</v>
      </c>
    </row>
    <row r="586" spans="2:17" x14ac:dyDescent="0.25">
      <c r="E586" s="93" t="s">
        <v>65</v>
      </c>
      <c r="F586" s="115">
        <v>58</v>
      </c>
      <c r="G586" s="115">
        <v>36</v>
      </c>
      <c r="H586" s="115">
        <v>94</v>
      </c>
      <c r="I586" s="115">
        <v>0</v>
      </c>
      <c r="J586" s="115">
        <v>0</v>
      </c>
      <c r="K586" s="115">
        <v>0</v>
      </c>
      <c r="L586" s="115">
        <v>22</v>
      </c>
      <c r="M586" s="115">
        <v>11</v>
      </c>
      <c r="N586" s="115">
        <v>33</v>
      </c>
      <c r="O586" s="115">
        <v>22</v>
      </c>
      <c r="P586" s="115">
        <v>11</v>
      </c>
      <c r="Q586" s="115">
        <v>33</v>
      </c>
    </row>
    <row r="587" spans="2:17" x14ac:dyDescent="0.25">
      <c r="B587" s="93" t="s">
        <v>193</v>
      </c>
      <c r="F587" s="115">
        <v>1386</v>
      </c>
      <c r="G587" s="115">
        <v>1876</v>
      </c>
      <c r="H587" s="115">
        <v>3262</v>
      </c>
      <c r="I587" s="115">
        <v>468</v>
      </c>
      <c r="J587" s="115">
        <v>614</v>
      </c>
      <c r="K587" s="115">
        <v>1082</v>
      </c>
      <c r="L587" s="115">
        <v>127</v>
      </c>
      <c r="M587" s="115">
        <v>165</v>
      </c>
      <c r="N587" s="115">
        <v>292</v>
      </c>
      <c r="O587" s="115">
        <v>89</v>
      </c>
      <c r="P587" s="115">
        <v>165</v>
      </c>
      <c r="Q587" s="115">
        <v>254</v>
      </c>
    </row>
    <row r="588" spans="2:17" x14ac:dyDescent="0.25">
      <c r="C588" s="93" t="s">
        <v>1413</v>
      </c>
      <c r="F588" s="115">
        <v>0</v>
      </c>
      <c r="G588" s="115">
        <v>0</v>
      </c>
      <c r="H588" s="115">
        <v>0</v>
      </c>
      <c r="I588" s="115">
        <v>0</v>
      </c>
      <c r="J588" s="115">
        <v>0</v>
      </c>
      <c r="K588" s="115">
        <v>0</v>
      </c>
      <c r="L588" s="115">
        <v>5</v>
      </c>
      <c r="M588" s="115">
        <v>3</v>
      </c>
      <c r="N588" s="115">
        <v>8</v>
      </c>
      <c r="O588" s="115">
        <v>1</v>
      </c>
      <c r="P588" s="115">
        <v>2</v>
      </c>
      <c r="Q588" s="115">
        <v>3</v>
      </c>
    </row>
    <row r="589" spans="2:17" x14ac:dyDescent="0.25">
      <c r="D589" s="93" t="s">
        <v>1413</v>
      </c>
      <c r="F589" s="115">
        <v>0</v>
      </c>
      <c r="G589" s="115">
        <v>0</v>
      </c>
      <c r="H589" s="115">
        <v>0</v>
      </c>
      <c r="I589" s="115">
        <v>0</v>
      </c>
      <c r="J589" s="115">
        <v>0</v>
      </c>
      <c r="K589" s="115">
        <v>0</v>
      </c>
      <c r="L589" s="115">
        <v>5</v>
      </c>
      <c r="M589" s="115">
        <v>3</v>
      </c>
      <c r="N589" s="115">
        <v>8</v>
      </c>
      <c r="O589" s="115">
        <v>1</v>
      </c>
      <c r="P589" s="115">
        <v>2</v>
      </c>
      <c r="Q589" s="115">
        <v>3</v>
      </c>
    </row>
    <row r="590" spans="2:17" x14ac:dyDescent="0.25">
      <c r="E590" s="93" t="s">
        <v>292</v>
      </c>
      <c r="F590" s="115">
        <v>0</v>
      </c>
      <c r="G590" s="115">
        <v>0</v>
      </c>
      <c r="H590" s="115">
        <v>0</v>
      </c>
      <c r="I590" s="115">
        <v>0</v>
      </c>
      <c r="J590" s="115">
        <v>0</v>
      </c>
      <c r="K590" s="115">
        <v>0</v>
      </c>
      <c r="L590" s="115">
        <v>5</v>
      </c>
      <c r="M590" s="115">
        <v>3</v>
      </c>
      <c r="N590" s="115">
        <v>8</v>
      </c>
      <c r="O590" s="115">
        <v>1</v>
      </c>
      <c r="P590" s="115">
        <v>2</v>
      </c>
      <c r="Q590" s="115">
        <v>3</v>
      </c>
    </row>
    <row r="591" spans="2:17" x14ac:dyDescent="0.25">
      <c r="C591" s="93" t="s">
        <v>1568</v>
      </c>
      <c r="F591" s="115">
        <v>273</v>
      </c>
      <c r="G591" s="115">
        <v>265</v>
      </c>
      <c r="H591" s="115">
        <v>538</v>
      </c>
      <c r="I591" s="115">
        <v>179</v>
      </c>
      <c r="J591" s="115">
        <v>149</v>
      </c>
      <c r="K591" s="115">
        <v>328</v>
      </c>
      <c r="L591" s="115">
        <v>0</v>
      </c>
      <c r="M591" s="115">
        <v>0</v>
      </c>
      <c r="N591" s="115">
        <v>0</v>
      </c>
      <c r="O591" s="115">
        <v>0</v>
      </c>
      <c r="P591" s="115">
        <v>0</v>
      </c>
      <c r="Q591" s="115">
        <v>0</v>
      </c>
    </row>
    <row r="592" spans="2:17" x14ac:dyDescent="0.25">
      <c r="D592" s="93" t="s">
        <v>1569</v>
      </c>
      <c r="F592" s="115">
        <v>273</v>
      </c>
      <c r="G592" s="115">
        <v>265</v>
      </c>
      <c r="H592" s="115">
        <v>538</v>
      </c>
      <c r="I592" s="115">
        <v>179</v>
      </c>
      <c r="J592" s="115">
        <v>149</v>
      </c>
      <c r="K592" s="115">
        <v>328</v>
      </c>
      <c r="L592" s="115">
        <v>0</v>
      </c>
      <c r="M592" s="115">
        <v>0</v>
      </c>
      <c r="N592" s="115">
        <v>0</v>
      </c>
      <c r="O592" s="115">
        <v>0</v>
      </c>
      <c r="P592" s="115">
        <v>0</v>
      </c>
      <c r="Q592" s="115">
        <v>0</v>
      </c>
    </row>
    <row r="593" spans="3:17" x14ac:dyDescent="0.25">
      <c r="E593" s="93" t="s">
        <v>65</v>
      </c>
      <c r="F593" s="115">
        <v>273</v>
      </c>
      <c r="G593" s="115">
        <v>265</v>
      </c>
      <c r="H593" s="115">
        <v>538</v>
      </c>
      <c r="I593" s="115">
        <v>179</v>
      </c>
      <c r="J593" s="115">
        <v>149</v>
      </c>
      <c r="K593" s="115">
        <v>328</v>
      </c>
      <c r="L593" s="115">
        <v>0</v>
      </c>
      <c r="M593" s="115">
        <v>0</v>
      </c>
      <c r="N593" s="115">
        <v>0</v>
      </c>
      <c r="O593" s="115">
        <v>0</v>
      </c>
      <c r="P593" s="115">
        <v>0</v>
      </c>
      <c r="Q593" s="115">
        <v>0</v>
      </c>
    </row>
    <row r="594" spans="3:17" x14ac:dyDescent="0.25">
      <c r="C594" s="93" t="s">
        <v>1570</v>
      </c>
      <c r="F594" s="115">
        <v>11</v>
      </c>
      <c r="G594" s="115">
        <v>14</v>
      </c>
      <c r="H594" s="115">
        <v>25</v>
      </c>
      <c r="I594" s="115">
        <v>0</v>
      </c>
      <c r="J594" s="115">
        <v>0</v>
      </c>
      <c r="K594" s="115">
        <v>0</v>
      </c>
      <c r="L594" s="115">
        <v>0</v>
      </c>
      <c r="M594" s="115">
        <v>0</v>
      </c>
      <c r="N594" s="115">
        <v>0</v>
      </c>
      <c r="O594" s="115">
        <v>0</v>
      </c>
      <c r="P594" s="115">
        <v>0</v>
      </c>
      <c r="Q594" s="115">
        <v>0</v>
      </c>
    </row>
    <row r="595" spans="3:17" x14ac:dyDescent="0.25">
      <c r="D595" s="93" t="s">
        <v>1570</v>
      </c>
      <c r="F595" s="115">
        <v>11</v>
      </c>
      <c r="G595" s="115">
        <v>14</v>
      </c>
      <c r="H595" s="115">
        <v>25</v>
      </c>
      <c r="I595" s="115">
        <v>0</v>
      </c>
      <c r="J595" s="115">
        <v>0</v>
      </c>
      <c r="K595" s="115">
        <v>0</v>
      </c>
      <c r="L595" s="115">
        <v>0</v>
      </c>
      <c r="M595" s="115">
        <v>0</v>
      </c>
      <c r="N595" s="115">
        <v>0</v>
      </c>
      <c r="O595" s="115">
        <v>0</v>
      </c>
      <c r="P595" s="115">
        <v>0</v>
      </c>
      <c r="Q595" s="115">
        <v>0</v>
      </c>
    </row>
    <row r="596" spans="3:17" x14ac:dyDescent="0.25">
      <c r="E596" s="93" t="s">
        <v>65</v>
      </c>
      <c r="F596" s="115">
        <v>11</v>
      </c>
      <c r="G596" s="115">
        <v>14</v>
      </c>
      <c r="H596" s="115">
        <v>25</v>
      </c>
      <c r="I596" s="115">
        <v>0</v>
      </c>
      <c r="J596" s="115">
        <v>0</v>
      </c>
      <c r="K596" s="115">
        <v>0</v>
      </c>
      <c r="L596" s="115">
        <v>0</v>
      </c>
      <c r="M596" s="115">
        <v>0</v>
      </c>
      <c r="N596" s="115">
        <v>0</v>
      </c>
      <c r="O596" s="115">
        <v>0</v>
      </c>
      <c r="P596" s="115">
        <v>0</v>
      </c>
      <c r="Q596" s="115">
        <v>0</v>
      </c>
    </row>
    <row r="597" spans="3:17" x14ac:dyDescent="0.25">
      <c r="C597" s="93" t="s">
        <v>1571</v>
      </c>
      <c r="F597" s="115">
        <v>590</v>
      </c>
      <c r="G597" s="115">
        <v>553</v>
      </c>
      <c r="H597" s="115">
        <v>1143</v>
      </c>
      <c r="I597" s="115">
        <v>146</v>
      </c>
      <c r="J597" s="115">
        <v>160</v>
      </c>
      <c r="K597" s="115">
        <v>306</v>
      </c>
      <c r="L597" s="115">
        <v>87</v>
      </c>
      <c r="M597" s="115">
        <v>72</v>
      </c>
      <c r="N597" s="115">
        <v>159</v>
      </c>
      <c r="O597" s="115">
        <v>50</v>
      </c>
      <c r="P597" s="115">
        <v>47</v>
      </c>
      <c r="Q597" s="115">
        <v>97</v>
      </c>
    </row>
    <row r="598" spans="3:17" x14ac:dyDescent="0.25">
      <c r="D598" s="93" t="s">
        <v>1571</v>
      </c>
      <c r="F598" s="115">
        <v>590</v>
      </c>
      <c r="G598" s="115">
        <v>553</v>
      </c>
      <c r="H598" s="115">
        <v>1143</v>
      </c>
      <c r="I598" s="115">
        <v>146</v>
      </c>
      <c r="J598" s="115">
        <v>160</v>
      </c>
      <c r="K598" s="115">
        <v>306</v>
      </c>
      <c r="L598" s="115">
        <v>87</v>
      </c>
      <c r="M598" s="115">
        <v>72</v>
      </c>
      <c r="N598" s="115">
        <v>159</v>
      </c>
      <c r="O598" s="115">
        <v>50</v>
      </c>
      <c r="P598" s="115">
        <v>47</v>
      </c>
      <c r="Q598" s="115">
        <v>97</v>
      </c>
    </row>
    <row r="599" spans="3:17" x14ac:dyDescent="0.25">
      <c r="E599" s="93" t="s">
        <v>65</v>
      </c>
      <c r="F599" s="115">
        <v>572</v>
      </c>
      <c r="G599" s="115">
        <v>527</v>
      </c>
      <c r="H599" s="115">
        <v>1099</v>
      </c>
      <c r="I599" s="115">
        <v>143</v>
      </c>
      <c r="J599" s="115">
        <v>155</v>
      </c>
      <c r="K599" s="115">
        <v>298</v>
      </c>
      <c r="L599" s="115">
        <v>86</v>
      </c>
      <c r="M599" s="115">
        <v>72</v>
      </c>
      <c r="N599" s="115">
        <v>158</v>
      </c>
      <c r="O599" s="115">
        <v>49</v>
      </c>
      <c r="P599" s="115">
        <v>44</v>
      </c>
      <c r="Q599" s="115">
        <v>93</v>
      </c>
    </row>
    <row r="600" spans="3:17" x14ac:dyDescent="0.25">
      <c r="E600" s="93" t="s">
        <v>292</v>
      </c>
      <c r="F600" s="115">
        <v>4</v>
      </c>
      <c r="G600" s="115">
        <v>2</v>
      </c>
      <c r="H600" s="115">
        <v>6</v>
      </c>
      <c r="I600" s="115">
        <v>0</v>
      </c>
      <c r="J600" s="115">
        <v>0</v>
      </c>
      <c r="K600" s="115">
        <v>0</v>
      </c>
      <c r="L600" s="115">
        <v>1</v>
      </c>
      <c r="M600" s="115">
        <v>0</v>
      </c>
      <c r="N600" s="115">
        <v>1</v>
      </c>
      <c r="O600" s="115">
        <v>0</v>
      </c>
      <c r="P600" s="115">
        <v>0</v>
      </c>
      <c r="Q600" s="115">
        <v>0</v>
      </c>
    </row>
    <row r="601" spans="3:17" x14ac:dyDescent="0.25">
      <c r="E601" s="93" t="s">
        <v>66</v>
      </c>
      <c r="F601" s="115">
        <v>14</v>
      </c>
      <c r="G601" s="115">
        <v>24</v>
      </c>
      <c r="H601" s="115">
        <v>38</v>
      </c>
      <c r="I601" s="115">
        <v>3</v>
      </c>
      <c r="J601" s="115">
        <v>5</v>
      </c>
      <c r="K601" s="115">
        <v>8</v>
      </c>
      <c r="L601" s="115">
        <v>0</v>
      </c>
      <c r="M601" s="115">
        <v>0</v>
      </c>
      <c r="N601" s="115">
        <v>0</v>
      </c>
      <c r="O601" s="115">
        <v>1</v>
      </c>
      <c r="P601" s="115">
        <v>3</v>
      </c>
      <c r="Q601" s="115">
        <v>4</v>
      </c>
    </row>
    <row r="602" spans="3:17" x14ac:dyDescent="0.25">
      <c r="C602" s="93" t="s">
        <v>1491</v>
      </c>
      <c r="F602" s="115">
        <v>399</v>
      </c>
      <c r="G602" s="115">
        <v>817</v>
      </c>
      <c r="H602" s="115">
        <v>1216</v>
      </c>
      <c r="I602" s="115">
        <v>109</v>
      </c>
      <c r="J602" s="115">
        <v>223</v>
      </c>
      <c r="K602" s="115">
        <v>332</v>
      </c>
      <c r="L602" s="115">
        <v>30</v>
      </c>
      <c r="M602" s="115">
        <v>67</v>
      </c>
      <c r="N602" s="115">
        <v>97</v>
      </c>
      <c r="O602" s="115">
        <v>37</v>
      </c>
      <c r="P602" s="115">
        <v>107</v>
      </c>
      <c r="Q602" s="115">
        <v>144</v>
      </c>
    </row>
    <row r="603" spans="3:17" x14ac:dyDescent="0.25">
      <c r="D603" s="93" t="s">
        <v>1572</v>
      </c>
      <c r="F603" s="115">
        <v>399</v>
      </c>
      <c r="G603" s="115">
        <v>817</v>
      </c>
      <c r="H603" s="115">
        <v>1216</v>
      </c>
      <c r="I603" s="115">
        <v>109</v>
      </c>
      <c r="J603" s="115">
        <v>223</v>
      </c>
      <c r="K603" s="115">
        <v>332</v>
      </c>
      <c r="L603" s="115">
        <v>30</v>
      </c>
      <c r="M603" s="115">
        <v>67</v>
      </c>
      <c r="N603" s="115">
        <v>97</v>
      </c>
      <c r="O603" s="115">
        <v>37</v>
      </c>
      <c r="P603" s="115">
        <v>107</v>
      </c>
      <c r="Q603" s="115">
        <v>144</v>
      </c>
    </row>
    <row r="604" spans="3:17" x14ac:dyDescent="0.25">
      <c r="E604" s="93" t="s">
        <v>65</v>
      </c>
      <c r="F604" s="115">
        <v>399</v>
      </c>
      <c r="G604" s="115">
        <v>817</v>
      </c>
      <c r="H604" s="115">
        <v>1216</v>
      </c>
      <c r="I604" s="115">
        <v>109</v>
      </c>
      <c r="J604" s="115">
        <v>223</v>
      </c>
      <c r="K604" s="115">
        <v>332</v>
      </c>
      <c r="L604" s="115">
        <v>30</v>
      </c>
      <c r="M604" s="115">
        <v>67</v>
      </c>
      <c r="N604" s="115">
        <v>97</v>
      </c>
      <c r="O604" s="115">
        <v>37</v>
      </c>
      <c r="P604" s="115">
        <v>107</v>
      </c>
      <c r="Q604" s="115">
        <v>144</v>
      </c>
    </row>
    <row r="605" spans="3:17" x14ac:dyDescent="0.25">
      <c r="C605" s="93" t="s">
        <v>1417</v>
      </c>
      <c r="F605" s="115">
        <v>29</v>
      </c>
      <c r="G605" s="115">
        <v>98</v>
      </c>
      <c r="H605" s="115">
        <v>127</v>
      </c>
      <c r="I605" s="115">
        <v>18</v>
      </c>
      <c r="J605" s="115">
        <v>43</v>
      </c>
      <c r="K605" s="115">
        <v>61</v>
      </c>
      <c r="L605" s="115">
        <v>0</v>
      </c>
      <c r="M605" s="115">
        <v>12</v>
      </c>
      <c r="N605" s="115">
        <v>12</v>
      </c>
      <c r="O605" s="115">
        <v>1</v>
      </c>
      <c r="P605" s="115">
        <v>9</v>
      </c>
      <c r="Q605" s="115">
        <v>10</v>
      </c>
    </row>
    <row r="606" spans="3:17" x14ac:dyDescent="0.25">
      <c r="D606" s="93" t="s">
        <v>1573</v>
      </c>
      <c r="F606" s="115">
        <v>29</v>
      </c>
      <c r="G606" s="115">
        <v>98</v>
      </c>
      <c r="H606" s="115">
        <v>127</v>
      </c>
      <c r="I606" s="115">
        <v>18</v>
      </c>
      <c r="J606" s="115">
        <v>43</v>
      </c>
      <c r="K606" s="115">
        <v>61</v>
      </c>
      <c r="L606" s="115">
        <v>0</v>
      </c>
      <c r="M606" s="115">
        <v>12</v>
      </c>
      <c r="N606" s="115">
        <v>12</v>
      </c>
      <c r="O606" s="115">
        <v>1</v>
      </c>
      <c r="P606" s="115">
        <v>9</v>
      </c>
      <c r="Q606" s="115">
        <v>10</v>
      </c>
    </row>
    <row r="607" spans="3:17" x14ac:dyDescent="0.25">
      <c r="E607" s="93" t="s">
        <v>65</v>
      </c>
      <c r="F607" s="115">
        <v>29</v>
      </c>
      <c r="G607" s="115">
        <v>98</v>
      </c>
      <c r="H607" s="115">
        <v>127</v>
      </c>
      <c r="I607" s="115">
        <v>18</v>
      </c>
      <c r="J607" s="115">
        <v>43</v>
      </c>
      <c r="K607" s="115">
        <v>61</v>
      </c>
      <c r="L607" s="115">
        <v>0</v>
      </c>
      <c r="M607" s="115">
        <v>12</v>
      </c>
      <c r="N607" s="115">
        <v>12</v>
      </c>
      <c r="O607" s="115">
        <v>1</v>
      </c>
      <c r="P607" s="115">
        <v>9</v>
      </c>
      <c r="Q607" s="115">
        <v>10</v>
      </c>
    </row>
    <row r="608" spans="3:17" x14ac:dyDescent="0.25">
      <c r="C608" s="93" t="s">
        <v>1574</v>
      </c>
      <c r="F608" s="115">
        <v>84</v>
      </c>
      <c r="G608" s="115">
        <v>129</v>
      </c>
      <c r="H608" s="115">
        <v>213</v>
      </c>
      <c r="I608" s="115">
        <v>16</v>
      </c>
      <c r="J608" s="115">
        <v>39</v>
      </c>
      <c r="K608" s="115">
        <v>55</v>
      </c>
      <c r="L608" s="115">
        <v>5</v>
      </c>
      <c r="M608" s="115">
        <v>11</v>
      </c>
      <c r="N608" s="115">
        <v>16</v>
      </c>
      <c r="O608" s="115">
        <v>0</v>
      </c>
      <c r="P608" s="115">
        <v>0</v>
      </c>
      <c r="Q608" s="115">
        <v>0</v>
      </c>
    </row>
    <row r="609" spans="1:17" x14ac:dyDescent="0.25">
      <c r="D609" s="93" t="s">
        <v>1574</v>
      </c>
      <c r="F609" s="115">
        <v>84</v>
      </c>
      <c r="G609" s="115">
        <v>129</v>
      </c>
      <c r="H609" s="115">
        <v>213</v>
      </c>
      <c r="I609" s="115">
        <v>16</v>
      </c>
      <c r="J609" s="115">
        <v>39</v>
      </c>
      <c r="K609" s="115">
        <v>55</v>
      </c>
      <c r="L609" s="115">
        <v>5</v>
      </c>
      <c r="M609" s="115">
        <v>11</v>
      </c>
      <c r="N609" s="115">
        <v>16</v>
      </c>
      <c r="O609" s="115">
        <v>0</v>
      </c>
      <c r="P609" s="115">
        <v>0</v>
      </c>
      <c r="Q609" s="115">
        <v>0</v>
      </c>
    </row>
    <row r="610" spans="1:17" x14ac:dyDescent="0.25">
      <c r="E610" s="93" t="s">
        <v>65</v>
      </c>
      <c r="F610" s="115">
        <v>75</v>
      </c>
      <c r="G610" s="115">
        <v>118</v>
      </c>
      <c r="H610" s="115">
        <v>193</v>
      </c>
      <c r="I610" s="115">
        <v>16</v>
      </c>
      <c r="J610" s="115">
        <v>39</v>
      </c>
      <c r="K610" s="115">
        <v>55</v>
      </c>
      <c r="L610" s="115">
        <v>5</v>
      </c>
      <c r="M610" s="115">
        <v>11</v>
      </c>
      <c r="N610" s="115">
        <v>16</v>
      </c>
      <c r="O610" s="115">
        <v>0</v>
      </c>
      <c r="P610" s="115">
        <v>0</v>
      </c>
      <c r="Q610" s="115">
        <v>0</v>
      </c>
    </row>
    <row r="611" spans="1:17" x14ac:dyDescent="0.25">
      <c r="E611" s="93" t="s">
        <v>292</v>
      </c>
      <c r="F611" s="115">
        <v>9</v>
      </c>
      <c r="G611" s="115">
        <v>11</v>
      </c>
      <c r="H611" s="115">
        <v>20</v>
      </c>
      <c r="I611" s="115">
        <v>0</v>
      </c>
      <c r="J611" s="115">
        <v>0</v>
      </c>
      <c r="K611" s="115">
        <v>0</v>
      </c>
      <c r="L611" s="115">
        <v>0</v>
      </c>
      <c r="M611" s="115">
        <v>0</v>
      </c>
      <c r="N611" s="115">
        <v>0</v>
      </c>
      <c r="O611" s="115">
        <v>0</v>
      </c>
      <c r="P611" s="115">
        <v>0</v>
      </c>
      <c r="Q611" s="115">
        <v>0</v>
      </c>
    </row>
    <row r="612" spans="1:17" x14ac:dyDescent="0.25">
      <c r="B612" s="93" t="s">
        <v>260</v>
      </c>
      <c r="F612" s="115">
        <v>34</v>
      </c>
      <c r="G612" s="115">
        <v>26</v>
      </c>
      <c r="H612" s="115">
        <v>60</v>
      </c>
      <c r="I612" s="115">
        <v>15</v>
      </c>
      <c r="J612" s="115">
        <v>13</v>
      </c>
      <c r="K612" s="115">
        <v>28</v>
      </c>
      <c r="L612" s="115">
        <v>0</v>
      </c>
      <c r="M612" s="115">
        <v>0</v>
      </c>
      <c r="N612" s="115">
        <v>0</v>
      </c>
      <c r="O612" s="115">
        <v>0</v>
      </c>
      <c r="P612" s="115">
        <v>0</v>
      </c>
      <c r="Q612" s="115">
        <v>0</v>
      </c>
    </row>
    <row r="613" spans="1:17" x14ac:dyDescent="0.25">
      <c r="C613" s="93" t="s">
        <v>1419</v>
      </c>
      <c r="F613" s="115">
        <v>4</v>
      </c>
      <c r="G613" s="115">
        <v>7</v>
      </c>
      <c r="H613" s="115">
        <v>11</v>
      </c>
      <c r="I613" s="115">
        <v>1</v>
      </c>
      <c r="J613" s="115">
        <v>3</v>
      </c>
      <c r="K613" s="115">
        <v>4</v>
      </c>
      <c r="L613" s="115">
        <v>0</v>
      </c>
      <c r="M613" s="115">
        <v>0</v>
      </c>
      <c r="N613" s="115">
        <v>0</v>
      </c>
      <c r="O613" s="115">
        <v>0</v>
      </c>
      <c r="P613" s="115">
        <v>0</v>
      </c>
      <c r="Q613" s="115">
        <v>0</v>
      </c>
    </row>
    <row r="614" spans="1:17" x14ac:dyDescent="0.25">
      <c r="D614" s="93" t="s">
        <v>1575</v>
      </c>
      <c r="F614" s="115">
        <v>4</v>
      </c>
      <c r="G614" s="115">
        <v>7</v>
      </c>
      <c r="H614" s="115">
        <v>11</v>
      </c>
      <c r="I614" s="115">
        <v>1</v>
      </c>
      <c r="J614" s="115">
        <v>3</v>
      </c>
      <c r="K614" s="115">
        <v>4</v>
      </c>
      <c r="L614" s="115">
        <v>0</v>
      </c>
      <c r="M614" s="115">
        <v>0</v>
      </c>
      <c r="N614" s="115">
        <v>0</v>
      </c>
      <c r="O614" s="115">
        <v>0</v>
      </c>
      <c r="P614" s="115">
        <v>0</v>
      </c>
      <c r="Q614" s="115">
        <v>0</v>
      </c>
    </row>
    <row r="615" spans="1:17" x14ac:dyDescent="0.25">
      <c r="E615" s="93" t="s">
        <v>66</v>
      </c>
      <c r="F615" s="115">
        <v>4</v>
      </c>
      <c r="G615" s="115">
        <v>7</v>
      </c>
      <c r="H615" s="115">
        <v>11</v>
      </c>
      <c r="I615" s="115">
        <v>1</v>
      </c>
      <c r="J615" s="115">
        <v>3</v>
      </c>
      <c r="K615" s="115">
        <v>4</v>
      </c>
      <c r="L615" s="115">
        <v>0</v>
      </c>
      <c r="M615" s="115">
        <v>0</v>
      </c>
      <c r="N615" s="115">
        <v>0</v>
      </c>
      <c r="O615" s="115">
        <v>0</v>
      </c>
      <c r="P615" s="115">
        <v>0</v>
      </c>
      <c r="Q615" s="115">
        <v>0</v>
      </c>
    </row>
    <row r="616" spans="1:17" x14ac:dyDescent="0.25">
      <c r="C616" s="93" t="s">
        <v>1402</v>
      </c>
      <c r="F616" s="115">
        <v>30</v>
      </c>
      <c r="G616" s="115">
        <v>19</v>
      </c>
      <c r="H616" s="115">
        <v>49</v>
      </c>
      <c r="I616" s="115">
        <v>14</v>
      </c>
      <c r="J616" s="115">
        <v>10</v>
      </c>
      <c r="K616" s="115">
        <v>24</v>
      </c>
      <c r="L616" s="115">
        <v>0</v>
      </c>
      <c r="M616" s="115">
        <v>0</v>
      </c>
      <c r="N616" s="115">
        <v>0</v>
      </c>
      <c r="O616" s="115">
        <v>0</v>
      </c>
      <c r="P616" s="115">
        <v>0</v>
      </c>
      <c r="Q616" s="115">
        <v>0</v>
      </c>
    </row>
    <row r="617" spans="1:17" x14ac:dyDescent="0.25">
      <c r="D617" s="93" t="s">
        <v>1411</v>
      </c>
      <c r="F617" s="115">
        <v>30</v>
      </c>
      <c r="G617" s="115">
        <v>19</v>
      </c>
      <c r="H617" s="115">
        <v>49</v>
      </c>
      <c r="I617" s="115">
        <v>14</v>
      </c>
      <c r="J617" s="115">
        <v>10</v>
      </c>
      <c r="K617" s="115">
        <v>24</v>
      </c>
      <c r="L617" s="115">
        <v>0</v>
      </c>
      <c r="M617" s="115">
        <v>0</v>
      </c>
      <c r="N617" s="115">
        <v>0</v>
      </c>
      <c r="O617" s="115">
        <v>0</v>
      </c>
      <c r="P617" s="115">
        <v>0</v>
      </c>
      <c r="Q617" s="115">
        <v>0</v>
      </c>
    </row>
    <row r="618" spans="1:17" x14ac:dyDescent="0.25">
      <c r="E618" s="93" t="s">
        <v>65</v>
      </c>
      <c r="F618" s="115">
        <v>30</v>
      </c>
      <c r="G618" s="115">
        <v>19</v>
      </c>
      <c r="H618" s="115">
        <v>49</v>
      </c>
      <c r="I618" s="115">
        <v>14</v>
      </c>
      <c r="J618" s="115">
        <v>10</v>
      </c>
      <c r="K618" s="115">
        <v>24</v>
      </c>
      <c r="L618" s="115">
        <v>0</v>
      </c>
      <c r="M618" s="115">
        <v>0</v>
      </c>
      <c r="N618" s="115">
        <v>0</v>
      </c>
      <c r="O618" s="115">
        <v>0</v>
      </c>
      <c r="P618" s="115">
        <v>0</v>
      </c>
      <c r="Q618" s="115">
        <v>0</v>
      </c>
    </row>
    <row r="619" spans="1:17" x14ac:dyDescent="0.25">
      <c r="B619" s="93" t="s">
        <v>247</v>
      </c>
      <c r="F619" s="115">
        <v>0</v>
      </c>
      <c r="G619" s="115">
        <v>483</v>
      </c>
      <c r="H619" s="115">
        <v>483</v>
      </c>
      <c r="I619" s="115">
        <v>0</v>
      </c>
      <c r="J619" s="115">
        <v>135</v>
      </c>
      <c r="K619" s="115">
        <v>135</v>
      </c>
      <c r="L619" s="115">
        <v>0</v>
      </c>
      <c r="M619" s="115">
        <v>109</v>
      </c>
      <c r="N619" s="115">
        <v>109</v>
      </c>
      <c r="O619" s="115">
        <v>0</v>
      </c>
      <c r="P619" s="115">
        <v>109</v>
      </c>
      <c r="Q619" s="115">
        <v>109</v>
      </c>
    </row>
    <row r="620" spans="1:17" x14ac:dyDescent="0.25">
      <c r="C620" s="93" t="s">
        <v>1576</v>
      </c>
      <c r="F620" s="115">
        <v>0</v>
      </c>
      <c r="G620" s="115">
        <v>483</v>
      </c>
      <c r="H620" s="115">
        <v>483</v>
      </c>
      <c r="I620" s="115">
        <v>0</v>
      </c>
      <c r="J620" s="115">
        <v>135</v>
      </c>
      <c r="K620" s="115">
        <v>135</v>
      </c>
      <c r="L620" s="115">
        <v>0</v>
      </c>
      <c r="M620" s="115">
        <v>109</v>
      </c>
      <c r="N620" s="115">
        <v>109</v>
      </c>
      <c r="O620" s="115">
        <v>0</v>
      </c>
      <c r="P620" s="115">
        <v>109</v>
      </c>
      <c r="Q620" s="115">
        <v>109</v>
      </c>
    </row>
    <row r="621" spans="1:17" x14ac:dyDescent="0.25">
      <c r="D621" s="93" t="s">
        <v>1577</v>
      </c>
      <c r="F621" s="115">
        <v>0</v>
      </c>
      <c r="G621" s="115">
        <v>483</v>
      </c>
      <c r="H621" s="115">
        <v>483</v>
      </c>
      <c r="I621" s="115">
        <v>0</v>
      </c>
      <c r="J621" s="115">
        <v>135</v>
      </c>
      <c r="K621" s="115">
        <v>135</v>
      </c>
      <c r="L621" s="115">
        <v>0</v>
      </c>
      <c r="M621" s="115">
        <v>109</v>
      </c>
      <c r="N621" s="115">
        <v>109</v>
      </c>
      <c r="O621" s="115">
        <v>0</v>
      </c>
      <c r="P621" s="115">
        <v>109</v>
      </c>
      <c r="Q621" s="115">
        <v>109</v>
      </c>
    </row>
    <row r="622" spans="1:17" x14ac:dyDescent="0.25">
      <c r="E622" s="93" t="s">
        <v>65</v>
      </c>
      <c r="F622" s="115">
        <v>0</v>
      </c>
      <c r="G622" s="115">
        <v>483</v>
      </c>
      <c r="H622" s="115">
        <v>483</v>
      </c>
      <c r="I622" s="115">
        <v>0</v>
      </c>
      <c r="J622" s="115">
        <v>135</v>
      </c>
      <c r="K622" s="115">
        <v>135</v>
      </c>
      <c r="L622" s="115">
        <v>0</v>
      </c>
      <c r="M622" s="115">
        <v>109</v>
      </c>
      <c r="N622" s="115">
        <v>109</v>
      </c>
      <c r="O622" s="115">
        <v>0</v>
      </c>
      <c r="P622" s="115">
        <v>109</v>
      </c>
      <c r="Q622" s="115">
        <v>109</v>
      </c>
    </row>
    <row r="623" spans="1:17" x14ac:dyDescent="0.25">
      <c r="A623" s="93" t="s">
        <v>1578</v>
      </c>
      <c r="F623" s="115">
        <v>500</v>
      </c>
      <c r="G623" s="115">
        <v>674</v>
      </c>
      <c r="H623" s="115">
        <v>1174</v>
      </c>
      <c r="I623" s="115">
        <v>281</v>
      </c>
      <c r="J623" s="115">
        <v>448</v>
      </c>
      <c r="K623" s="115">
        <v>729</v>
      </c>
      <c r="L623" s="115">
        <v>86</v>
      </c>
      <c r="M623" s="115">
        <v>128</v>
      </c>
      <c r="N623" s="115">
        <v>214</v>
      </c>
      <c r="O623" s="115">
        <v>58</v>
      </c>
      <c r="P623" s="115">
        <v>78</v>
      </c>
      <c r="Q623" s="115">
        <v>136</v>
      </c>
    </row>
    <row r="624" spans="1:17" x14ac:dyDescent="0.25">
      <c r="B624" s="93" t="s">
        <v>323</v>
      </c>
      <c r="F624" s="115">
        <v>18</v>
      </c>
      <c r="G624" s="115">
        <v>46</v>
      </c>
      <c r="H624" s="115">
        <v>64</v>
      </c>
      <c r="I624" s="115">
        <v>18</v>
      </c>
      <c r="J624" s="115">
        <v>46</v>
      </c>
      <c r="K624" s="115">
        <v>64</v>
      </c>
      <c r="L624" s="115">
        <v>0</v>
      </c>
      <c r="M624" s="115">
        <v>0</v>
      </c>
      <c r="N624" s="115">
        <v>0</v>
      </c>
      <c r="O624" s="115">
        <v>0</v>
      </c>
      <c r="P624" s="115">
        <v>0</v>
      </c>
      <c r="Q624" s="115">
        <v>0</v>
      </c>
    </row>
    <row r="625" spans="2:17" x14ac:dyDescent="0.25">
      <c r="C625" s="93" t="s">
        <v>1417</v>
      </c>
      <c r="F625" s="115">
        <v>18</v>
      </c>
      <c r="G625" s="115">
        <v>46</v>
      </c>
      <c r="H625" s="115">
        <v>64</v>
      </c>
      <c r="I625" s="115">
        <v>18</v>
      </c>
      <c r="J625" s="115">
        <v>46</v>
      </c>
      <c r="K625" s="115">
        <v>64</v>
      </c>
      <c r="L625" s="115">
        <v>0</v>
      </c>
      <c r="M625" s="115">
        <v>0</v>
      </c>
      <c r="N625" s="115">
        <v>0</v>
      </c>
      <c r="O625" s="115">
        <v>0</v>
      </c>
      <c r="P625" s="115">
        <v>0</v>
      </c>
      <c r="Q625" s="115">
        <v>0</v>
      </c>
    </row>
    <row r="626" spans="2:17" x14ac:dyDescent="0.25">
      <c r="D626" s="93" t="s">
        <v>1418</v>
      </c>
      <c r="F626" s="115">
        <v>18</v>
      </c>
      <c r="G626" s="115">
        <v>46</v>
      </c>
      <c r="H626" s="115">
        <v>64</v>
      </c>
      <c r="I626" s="115">
        <v>18</v>
      </c>
      <c r="J626" s="115">
        <v>46</v>
      </c>
      <c r="K626" s="115">
        <v>64</v>
      </c>
      <c r="L626" s="115">
        <v>0</v>
      </c>
      <c r="M626" s="115">
        <v>0</v>
      </c>
      <c r="N626" s="115">
        <v>0</v>
      </c>
      <c r="O626" s="115">
        <v>0</v>
      </c>
      <c r="P626" s="115">
        <v>0</v>
      </c>
      <c r="Q626" s="115">
        <v>0</v>
      </c>
    </row>
    <row r="627" spans="2:17" x14ac:dyDescent="0.25">
      <c r="E627" s="93" t="s">
        <v>65</v>
      </c>
      <c r="F627" s="115">
        <v>18</v>
      </c>
      <c r="G627" s="115">
        <v>46</v>
      </c>
      <c r="H627" s="115">
        <v>64</v>
      </c>
      <c r="I627" s="115">
        <v>18</v>
      </c>
      <c r="J627" s="115">
        <v>46</v>
      </c>
      <c r="K627" s="115">
        <v>64</v>
      </c>
      <c r="L627" s="115">
        <v>0</v>
      </c>
      <c r="M627" s="115">
        <v>0</v>
      </c>
      <c r="N627" s="115">
        <v>0</v>
      </c>
      <c r="O627" s="115">
        <v>0</v>
      </c>
      <c r="P627" s="115">
        <v>0</v>
      </c>
      <c r="Q627" s="115">
        <v>0</v>
      </c>
    </row>
    <row r="628" spans="2:17" x14ac:dyDescent="0.25">
      <c r="B628" s="93" t="s">
        <v>181</v>
      </c>
      <c r="F628" s="115">
        <v>249</v>
      </c>
      <c r="G628" s="115">
        <v>271</v>
      </c>
      <c r="H628" s="115">
        <v>520</v>
      </c>
      <c r="I628" s="115">
        <v>114</v>
      </c>
      <c r="J628" s="115">
        <v>153</v>
      </c>
      <c r="K628" s="115">
        <v>267</v>
      </c>
      <c r="L628" s="115">
        <v>44</v>
      </c>
      <c r="M628" s="115">
        <v>71</v>
      </c>
      <c r="N628" s="115">
        <v>115</v>
      </c>
      <c r="O628" s="115">
        <v>24</v>
      </c>
      <c r="P628" s="115">
        <v>30</v>
      </c>
      <c r="Q628" s="115">
        <v>54</v>
      </c>
    </row>
    <row r="629" spans="2:17" x14ac:dyDescent="0.25">
      <c r="C629" s="93" t="s">
        <v>1579</v>
      </c>
      <c r="F629" s="115">
        <v>0</v>
      </c>
      <c r="G629" s="115">
        <v>1</v>
      </c>
      <c r="H629" s="115">
        <v>1</v>
      </c>
      <c r="I629" s="115">
        <v>0</v>
      </c>
      <c r="J629" s="115">
        <v>0</v>
      </c>
      <c r="K629" s="115">
        <v>0</v>
      </c>
      <c r="L629" s="115">
        <v>0</v>
      </c>
      <c r="M629" s="115">
        <v>0</v>
      </c>
      <c r="N629" s="115">
        <v>0</v>
      </c>
      <c r="O629" s="115">
        <v>0</v>
      </c>
      <c r="P629" s="115">
        <v>0</v>
      </c>
      <c r="Q629" s="115">
        <v>0</v>
      </c>
    </row>
    <row r="630" spans="2:17" x14ac:dyDescent="0.25">
      <c r="D630" s="93" t="s">
        <v>1579</v>
      </c>
      <c r="F630" s="115">
        <v>0</v>
      </c>
      <c r="G630" s="115">
        <v>1</v>
      </c>
      <c r="H630" s="115">
        <v>1</v>
      </c>
      <c r="I630" s="115">
        <v>0</v>
      </c>
      <c r="J630" s="115">
        <v>0</v>
      </c>
      <c r="K630" s="115">
        <v>0</v>
      </c>
      <c r="L630" s="115">
        <v>0</v>
      </c>
      <c r="M630" s="115">
        <v>0</v>
      </c>
      <c r="N630" s="115">
        <v>0</v>
      </c>
      <c r="O630" s="115">
        <v>0</v>
      </c>
      <c r="P630" s="115">
        <v>0</v>
      </c>
      <c r="Q630" s="115">
        <v>0</v>
      </c>
    </row>
    <row r="631" spans="2:17" x14ac:dyDescent="0.25">
      <c r="E631" s="93" t="s">
        <v>292</v>
      </c>
      <c r="F631" s="115">
        <v>0</v>
      </c>
      <c r="G631" s="115">
        <v>1</v>
      </c>
      <c r="H631" s="115">
        <v>1</v>
      </c>
      <c r="I631" s="115">
        <v>0</v>
      </c>
      <c r="J631" s="115">
        <v>0</v>
      </c>
      <c r="K631" s="115">
        <v>0</v>
      </c>
      <c r="L631" s="115">
        <v>0</v>
      </c>
      <c r="M631" s="115">
        <v>0</v>
      </c>
      <c r="N631" s="115">
        <v>0</v>
      </c>
      <c r="O631" s="115">
        <v>0</v>
      </c>
      <c r="P631" s="115">
        <v>0</v>
      </c>
      <c r="Q631" s="115">
        <v>0</v>
      </c>
    </row>
    <row r="632" spans="2:17" x14ac:dyDescent="0.25">
      <c r="C632" s="93" t="s">
        <v>1430</v>
      </c>
      <c r="F632" s="115">
        <v>28</v>
      </c>
      <c r="G632" s="115">
        <v>55</v>
      </c>
      <c r="H632" s="115">
        <v>83</v>
      </c>
      <c r="I632" s="115">
        <v>16</v>
      </c>
      <c r="J632" s="115">
        <v>33</v>
      </c>
      <c r="K632" s="115">
        <v>49</v>
      </c>
      <c r="L632" s="115">
        <v>11</v>
      </c>
      <c r="M632" s="115">
        <v>22</v>
      </c>
      <c r="N632" s="115">
        <v>33</v>
      </c>
      <c r="O632" s="115">
        <v>0</v>
      </c>
      <c r="P632" s="115">
        <v>0</v>
      </c>
      <c r="Q632" s="115">
        <v>0</v>
      </c>
    </row>
    <row r="633" spans="2:17" x14ac:dyDescent="0.25">
      <c r="D633" s="93" t="s">
        <v>1430</v>
      </c>
      <c r="F633" s="115">
        <v>28</v>
      </c>
      <c r="G633" s="115">
        <v>55</v>
      </c>
      <c r="H633" s="115">
        <v>83</v>
      </c>
      <c r="I633" s="115">
        <v>16</v>
      </c>
      <c r="J633" s="115">
        <v>33</v>
      </c>
      <c r="K633" s="115">
        <v>49</v>
      </c>
      <c r="L633" s="115">
        <v>11</v>
      </c>
      <c r="M633" s="115">
        <v>22</v>
      </c>
      <c r="N633" s="115">
        <v>33</v>
      </c>
      <c r="O633" s="115">
        <v>0</v>
      </c>
      <c r="P633" s="115">
        <v>0</v>
      </c>
      <c r="Q633" s="115">
        <v>0</v>
      </c>
    </row>
    <row r="634" spans="2:17" x14ac:dyDescent="0.25">
      <c r="E634" s="93" t="s">
        <v>65</v>
      </c>
      <c r="F634" s="115">
        <v>28</v>
      </c>
      <c r="G634" s="115">
        <v>55</v>
      </c>
      <c r="H634" s="115">
        <v>83</v>
      </c>
      <c r="I634" s="115">
        <v>16</v>
      </c>
      <c r="J634" s="115">
        <v>33</v>
      </c>
      <c r="K634" s="115">
        <v>49</v>
      </c>
      <c r="L634" s="115">
        <v>11</v>
      </c>
      <c r="M634" s="115">
        <v>22</v>
      </c>
      <c r="N634" s="115">
        <v>33</v>
      </c>
      <c r="O634" s="115">
        <v>0</v>
      </c>
      <c r="P634" s="115">
        <v>0</v>
      </c>
      <c r="Q634" s="115">
        <v>0</v>
      </c>
    </row>
    <row r="635" spans="2:17" x14ac:dyDescent="0.25">
      <c r="C635" s="93" t="s">
        <v>1444</v>
      </c>
      <c r="F635" s="115">
        <v>11</v>
      </c>
      <c r="G635" s="115">
        <v>6</v>
      </c>
      <c r="H635" s="115">
        <v>17</v>
      </c>
      <c r="I635" s="115">
        <v>0</v>
      </c>
      <c r="J635" s="115">
        <v>0</v>
      </c>
      <c r="K635" s="115">
        <v>0</v>
      </c>
      <c r="L635" s="115">
        <v>0</v>
      </c>
      <c r="M635" s="115">
        <v>0</v>
      </c>
      <c r="N635" s="115">
        <v>0</v>
      </c>
      <c r="O635" s="115">
        <v>0</v>
      </c>
      <c r="P635" s="115">
        <v>0</v>
      </c>
      <c r="Q635" s="115">
        <v>0</v>
      </c>
    </row>
    <row r="636" spans="2:17" x14ac:dyDescent="0.25">
      <c r="D636" s="93" t="s">
        <v>1444</v>
      </c>
      <c r="F636" s="115">
        <v>11</v>
      </c>
      <c r="G636" s="115">
        <v>6</v>
      </c>
      <c r="H636" s="115">
        <v>17</v>
      </c>
      <c r="I636" s="115">
        <v>0</v>
      </c>
      <c r="J636" s="115">
        <v>0</v>
      </c>
      <c r="K636" s="115">
        <v>0</v>
      </c>
      <c r="L636" s="115">
        <v>0</v>
      </c>
      <c r="M636" s="115">
        <v>0</v>
      </c>
      <c r="N636" s="115">
        <v>0</v>
      </c>
      <c r="O636" s="115">
        <v>0</v>
      </c>
      <c r="P636" s="115">
        <v>0</v>
      </c>
      <c r="Q636" s="115">
        <v>0</v>
      </c>
    </row>
    <row r="637" spans="2:17" x14ac:dyDescent="0.25">
      <c r="E637" s="93" t="s">
        <v>65</v>
      </c>
      <c r="F637" s="115">
        <v>11</v>
      </c>
      <c r="G637" s="115">
        <v>6</v>
      </c>
      <c r="H637" s="115">
        <v>17</v>
      </c>
      <c r="I637" s="115">
        <v>0</v>
      </c>
      <c r="J637" s="115">
        <v>0</v>
      </c>
      <c r="K637" s="115">
        <v>0</v>
      </c>
      <c r="L637" s="115">
        <v>0</v>
      </c>
      <c r="M637" s="115">
        <v>0</v>
      </c>
      <c r="N637" s="115">
        <v>0</v>
      </c>
      <c r="O637" s="115">
        <v>0</v>
      </c>
      <c r="P637" s="115">
        <v>0</v>
      </c>
      <c r="Q637" s="115">
        <v>0</v>
      </c>
    </row>
    <row r="638" spans="2:17" x14ac:dyDescent="0.25">
      <c r="C638" s="93" t="s">
        <v>1580</v>
      </c>
      <c r="F638" s="115">
        <v>0</v>
      </c>
      <c r="G638" s="115">
        <v>0</v>
      </c>
      <c r="H638" s="115">
        <v>0</v>
      </c>
      <c r="I638" s="115">
        <v>0</v>
      </c>
      <c r="J638" s="115">
        <v>0</v>
      </c>
      <c r="K638" s="115">
        <v>0</v>
      </c>
      <c r="L638" s="115">
        <v>0</v>
      </c>
      <c r="M638" s="115">
        <v>0</v>
      </c>
      <c r="N638" s="115">
        <v>0</v>
      </c>
      <c r="O638" s="115">
        <v>0</v>
      </c>
      <c r="P638" s="115">
        <v>0</v>
      </c>
      <c r="Q638" s="115">
        <v>0</v>
      </c>
    </row>
    <row r="639" spans="2:17" x14ac:dyDescent="0.25">
      <c r="D639" s="93" t="s">
        <v>1580</v>
      </c>
      <c r="F639" s="115">
        <v>0</v>
      </c>
      <c r="G639" s="115">
        <v>0</v>
      </c>
      <c r="H639" s="115">
        <v>0</v>
      </c>
      <c r="I639" s="115">
        <v>0</v>
      </c>
      <c r="J639" s="115">
        <v>0</v>
      </c>
      <c r="K639" s="115">
        <v>0</v>
      </c>
      <c r="L639" s="115">
        <v>0</v>
      </c>
      <c r="M639" s="115">
        <v>0</v>
      </c>
      <c r="N639" s="115">
        <v>0</v>
      </c>
      <c r="O639" s="115">
        <v>0</v>
      </c>
      <c r="P639" s="115">
        <v>0</v>
      </c>
      <c r="Q639" s="115">
        <v>0</v>
      </c>
    </row>
    <row r="640" spans="2:17" x14ac:dyDescent="0.25">
      <c r="E640" s="93" t="s">
        <v>65</v>
      </c>
      <c r="F640" s="115">
        <v>0</v>
      </c>
      <c r="G640" s="115">
        <v>0</v>
      </c>
      <c r="H640" s="115">
        <v>0</v>
      </c>
      <c r="I640" s="115">
        <v>0</v>
      </c>
      <c r="J640" s="115">
        <v>0</v>
      </c>
      <c r="K640" s="115">
        <v>0</v>
      </c>
      <c r="L640" s="115">
        <v>0</v>
      </c>
      <c r="M640" s="115">
        <v>0</v>
      </c>
      <c r="N640" s="115">
        <v>0</v>
      </c>
      <c r="O640" s="115">
        <v>0</v>
      </c>
      <c r="P640" s="115">
        <v>0</v>
      </c>
      <c r="Q640" s="115">
        <v>0</v>
      </c>
    </row>
    <row r="641" spans="2:17" x14ac:dyDescent="0.25">
      <c r="C641" s="93" t="s">
        <v>1581</v>
      </c>
      <c r="F641" s="115">
        <v>0</v>
      </c>
      <c r="G641" s="115">
        <v>0</v>
      </c>
      <c r="H641" s="115">
        <v>0</v>
      </c>
      <c r="I641" s="115">
        <v>0</v>
      </c>
      <c r="J641" s="115">
        <v>0</v>
      </c>
      <c r="K641" s="115">
        <v>0</v>
      </c>
      <c r="L641" s="115">
        <v>0</v>
      </c>
      <c r="M641" s="115">
        <v>0</v>
      </c>
      <c r="N641" s="115">
        <v>0</v>
      </c>
      <c r="O641" s="115">
        <v>0</v>
      </c>
      <c r="P641" s="115">
        <v>0</v>
      </c>
      <c r="Q641" s="115">
        <v>0</v>
      </c>
    </row>
    <row r="642" spans="2:17" x14ac:dyDescent="0.25">
      <c r="D642" s="93" t="s">
        <v>1581</v>
      </c>
      <c r="F642" s="115">
        <v>0</v>
      </c>
      <c r="G642" s="115">
        <v>0</v>
      </c>
      <c r="H642" s="115">
        <v>0</v>
      </c>
      <c r="I642" s="115">
        <v>0</v>
      </c>
      <c r="J642" s="115">
        <v>0</v>
      </c>
      <c r="K642" s="115">
        <v>0</v>
      </c>
      <c r="L642" s="115">
        <v>0</v>
      </c>
      <c r="M642" s="115">
        <v>0</v>
      </c>
      <c r="N642" s="115">
        <v>0</v>
      </c>
      <c r="O642" s="115">
        <v>0</v>
      </c>
      <c r="P642" s="115">
        <v>0</v>
      </c>
      <c r="Q642" s="115">
        <v>0</v>
      </c>
    </row>
    <row r="643" spans="2:17" x14ac:dyDescent="0.25">
      <c r="E643" s="93" t="s">
        <v>65</v>
      </c>
      <c r="F643" s="115">
        <v>0</v>
      </c>
      <c r="G643" s="115">
        <v>0</v>
      </c>
      <c r="H643" s="115">
        <v>0</v>
      </c>
      <c r="I643" s="115">
        <v>0</v>
      </c>
      <c r="J643" s="115">
        <v>0</v>
      </c>
      <c r="K643" s="115">
        <v>0</v>
      </c>
      <c r="L643" s="115">
        <v>0</v>
      </c>
      <c r="M643" s="115">
        <v>0</v>
      </c>
      <c r="N643" s="115">
        <v>0</v>
      </c>
      <c r="O643" s="115">
        <v>0</v>
      </c>
      <c r="P643" s="115">
        <v>0</v>
      </c>
      <c r="Q643" s="115">
        <v>0</v>
      </c>
    </row>
    <row r="644" spans="2:17" x14ac:dyDescent="0.25">
      <c r="C644" s="93" t="s">
        <v>1582</v>
      </c>
      <c r="F644" s="115">
        <v>23</v>
      </c>
      <c r="G644" s="115">
        <v>51</v>
      </c>
      <c r="H644" s="115">
        <v>74</v>
      </c>
      <c r="I644" s="115">
        <v>21</v>
      </c>
      <c r="J644" s="115">
        <v>45</v>
      </c>
      <c r="K644" s="115">
        <v>66</v>
      </c>
      <c r="L644" s="115">
        <v>1</v>
      </c>
      <c r="M644" s="115">
        <v>16</v>
      </c>
      <c r="N644" s="115">
        <v>17</v>
      </c>
      <c r="O644" s="115">
        <v>3</v>
      </c>
      <c r="P644" s="115">
        <v>15</v>
      </c>
      <c r="Q644" s="115">
        <v>18</v>
      </c>
    </row>
    <row r="645" spans="2:17" x14ac:dyDescent="0.25">
      <c r="D645" s="93" t="s">
        <v>1582</v>
      </c>
      <c r="F645" s="115">
        <v>23</v>
      </c>
      <c r="G645" s="115">
        <v>51</v>
      </c>
      <c r="H645" s="115">
        <v>74</v>
      </c>
      <c r="I645" s="115">
        <v>21</v>
      </c>
      <c r="J645" s="115">
        <v>45</v>
      </c>
      <c r="K645" s="115">
        <v>66</v>
      </c>
      <c r="L645" s="115">
        <v>1</v>
      </c>
      <c r="M645" s="115">
        <v>16</v>
      </c>
      <c r="N645" s="115">
        <v>17</v>
      </c>
      <c r="O645" s="115">
        <v>3</v>
      </c>
      <c r="P645" s="115">
        <v>15</v>
      </c>
      <c r="Q645" s="115">
        <v>18</v>
      </c>
    </row>
    <row r="646" spans="2:17" x14ac:dyDescent="0.25">
      <c r="E646" s="93" t="s">
        <v>292</v>
      </c>
      <c r="F646" s="115">
        <v>23</v>
      </c>
      <c r="G646" s="115">
        <v>51</v>
      </c>
      <c r="H646" s="115">
        <v>74</v>
      </c>
      <c r="I646" s="115">
        <v>21</v>
      </c>
      <c r="J646" s="115">
        <v>45</v>
      </c>
      <c r="K646" s="115">
        <v>66</v>
      </c>
      <c r="L646" s="115">
        <v>1</v>
      </c>
      <c r="M646" s="115">
        <v>16</v>
      </c>
      <c r="N646" s="115">
        <v>17</v>
      </c>
      <c r="O646" s="115">
        <v>3</v>
      </c>
      <c r="P646" s="115">
        <v>15</v>
      </c>
      <c r="Q646" s="115">
        <v>18</v>
      </c>
    </row>
    <row r="647" spans="2:17" x14ac:dyDescent="0.25">
      <c r="C647" s="93" t="s">
        <v>1419</v>
      </c>
      <c r="F647" s="115">
        <v>184</v>
      </c>
      <c r="G647" s="115">
        <v>142</v>
      </c>
      <c r="H647" s="115">
        <v>326</v>
      </c>
      <c r="I647" s="115">
        <v>74</v>
      </c>
      <c r="J647" s="115">
        <v>59</v>
      </c>
      <c r="K647" s="115">
        <v>133</v>
      </c>
      <c r="L647" s="115">
        <v>32</v>
      </c>
      <c r="M647" s="115">
        <v>33</v>
      </c>
      <c r="N647" s="115">
        <v>65</v>
      </c>
      <c r="O647" s="115">
        <v>21</v>
      </c>
      <c r="P647" s="115">
        <v>15</v>
      </c>
      <c r="Q647" s="115">
        <v>36</v>
      </c>
    </row>
    <row r="648" spans="2:17" x14ac:dyDescent="0.25">
      <c r="D648" s="93" t="s">
        <v>1472</v>
      </c>
      <c r="F648" s="115">
        <v>20</v>
      </c>
      <c r="G648" s="115">
        <v>9</v>
      </c>
      <c r="H648" s="115">
        <v>29</v>
      </c>
      <c r="I648" s="115">
        <v>6</v>
      </c>
      <c r="J648" s="115">
        <v>4</v>
      </c>
      <c r="K648" s="115">
        <v>10</v>
      </c>
      <c r="L648" s="115">
        <v>0</v>
      </c>
      <c r="M648" s="115">
        <v>0</v>
      </c>
      <c r="N648" s="115">
        <v>0</v>
      </c>
      <c r="O648" s="115">
        <v>0</v>
      </c>
      <c r="P648" s="115">
        <v>0</v>
      </c>
      <c r="Q648" s="115">
        <v>0</v>
      </c>
    </row>
    <row r="649" spans="2:17" x14ac:dyDescent="0.25">
      <c r="E649" s="93" t="s">
        <v>65</v>
      </c>
      <c r="F649" s="115">
        <v>20</v>
      </c>
      <c r="G649" s="115">
        <v>9</v>
      </c>
      <c r="H649" s="115">
        <v>29</v>
      </c>
      <c r="I649" s="115">
        <v>6</v>
      </c>
      <c r="J649" s="115">
        <v>4</v>
      </c>
      <c r="K649" s="115">
        <v>10</v>
      </c>
      <c r="L649" s="115">
        <v>0</v>
      </c>
      <c r="M649" s="115">
        <v>0</v>
      </c>
      <c r="N649" s="115">
        <v>0</v>
      </c>
      <c r="O649" s="115">
        <v>0</v>
      </c>
      <c r="P649" s="115">
        <v>0</v>
      </c>
      <c r="Q649" s="115">
        <v>0</v>
      </c>
    </row>
    <row r="650" spans="2:17" x14ac:dyDescent="0.25">
      <c r="D650" s="93" t="s">
        <v>1473</v>
      </c>
      <c r="F650" s="115">
        <v>164</v>
      </c>
      <c r="G650" s="115">
        <v>133</v>
      </c>
      <c r="H650" s="115">
        <v>297</v>
      </c>
      <c r="I650" s="115">
        <v>68</v>
      </c>
      <c r="J650" s="115">
        <v>55</v>
      </c>
      <c r="K650" s="115">
        <v>123</v>
      </c>
      <c r="L650" s="115">
        <v>32</v>
      </c>
      <c r="M650" s="115">
        <v>33</v>
      </c>
      <c r="N650" s="115">
        <v>65</v>
      </c>
      <c r="O650" s="115">
        <v>21</v>
      </c>
      <c r="P650" s="115">
        <v>15</v>
      </c>
      <c r="Q650" s="115">
        <v>36</v>
      </c>
    </row>
    <row r="651" spans="2:17" x14ac:dyDescent="0.25">
      <c r="E651" s="93" t="s">
        <v>65</v>
      </c>
      <c r="F651" s="115">
        <v>164</v>
      </c>
      <c r="G651" s="115">
        <v>133</v>
      </c>
      <c r="H651" s="115">
        <v>297</v>
      </c>
      <c r="I651" s="115">
        <v>68</v>
      </c>
      <c r="J651" s="115">
        <v>55</v>
      </c>
      <c r="K651" s="115">
        <v>123</v>
      </c>
      <c r="L651" s="115">
        <v>32</v>
      </c>
      <c r="M651" s="115">
        <v>33</v>
      </c>
      <c r="N651" s="115">
        <v>65</v>
      </c>
      <c r="O651" s="115">
        <v>21</v>
      </c>
      <c r="P651" s="115">
        <v>15</v>
      </c>
      <c r="Q651" s="115">
        <v>36</v>
      </c>
    </row>
    <row r="652" spans="2:17" x14ac:dyDescent="0.25">
      <c r="C652" s="93" t="s">
        <v>1417</v>
      </c>
      <c r="F652" s="115">
        <v>3</v>
      </c>
      <c r="G652" s="115">
        <v>16</v>
      </c>
      <c r="H652" s="115">
        <v>19</v>
      </c>
      <c r="I652" s="115">
        <v>3</v>
      </c>
      <c r="J652" s="115">
        <v>16</v>
      </c>
      <c r="K652" s="115">
        <v>19</v>
      </c>
      <c r="L652" s="115">
        <v>0</v>
      </c>
      <c r="M652" s="115">
        <v>0</v>
      </c>
      <c r="N652" s="115">
        <v>0</v>
      </c>
      <c r="O652" s="115">
        <v>0</v>
      </c>
      <c r="P652" s="115">
        <v>0</v>
      </c>
      <c r="Q652" s="115">
        <v>0</v>
      </c>
    </row>
    <row r="653" spans="2:17" x14ac:dyDescent="0.25">
      <c r="D653" s="93" t="s">
        <v>1482</v>
      </c>
      <c r="F653" s="115">
        <v>3</v>
      </c>
      <c r="G653" s="115">
        <v>16</v>
      </c>
      <c r="H653" s="115">
        <v>19</v>
      </c>
      <c r="I653" s="115">
        <v>3</v>
      </c>
      <c r="J653" s="115">
        <v>16</v>
      </c>
      <c r="K653" s="115">
        <v>19</v>
      </c>
      <c r="L653" s="115">
        <v>0</v>
      </c>
      <c r="M653" s="115">
        <v>0</v>
      </c>
      <c r="N653" s="115">
        <v>0</v>
      </c>
      <c r="O653" s="115">
        <v>0</v>
      </c>
      <c r="P653" s="115">
        <v>0</v>
      </c>
      <c r="Q653" s="115">
        <v>0</v>
      </c>
    </row>
    <row r="654" spans="2:17" x14ac:dyDescent="0.25">
      <c r="E654" s="93" t="s">
        <v>65</v>
      </c>
      <c r="F654" s="115">
        <v>3</v>
      </c>
      <c r="G654" s="115">
        <v>16</v>
      </c>
      <c r="H654" s="115">
        <v>19</v>
      </c>
      <c r="I654" s="115">
        <v>3</v>
      </c>
      <c r="J654" s="115">
        <v>16</v>
      </c>
      <c r="K654" s="115">
        <v>19</v>
      </c>
      <c r="L654" s="115">
        <v>0</v>
      </c>
      <c r="M654" s="115">
        <v>0</v>
      </c>
      <c r="N654" s="115">
        <v>0</v>
      </c>
      <c r="O654" s="115">
        <v>0</v>
      </c>
      <c r="P654" s="115">
        <v>0</v>
      </c>
      <c r="Q654" s="115">
        <v>0</v>
      </c>
    </row>
    <row r="655" spans="2:17" x14ac:dyDescent="0.25">
      <c r="B655" s="93" t="s">
        <v>190</v>
      </c>
      <c r="F655" s="115">
        <v>10</v>
      </c>
      <c r="G655" s="115">
        <v>36</v>
      </c>
      <c r="H655" s="115">
        <v>46</v>
      </c>
      <c r="I655" s="115">
        <v>10</v>
      </c>
      <c r="J655" s="115">
        <v>36</v>
      </c>
      <c r="K655" s="115">
        <v>46</v>
      </c>
      <c r="L655" s="115">
        <v>0</v>
      </c>
      <c r="M655" s="115">
        <v>0</v>
      </c>
      <c r="N655" s="115">
        <v>0</v>
      </c>
      <c r="O655" s="115">
        <v>0</v>
      </c>
      <c r="P655" s="115">
        <v>0</v>
      </c>
      <c r="Q655" s="115">
        <v>0</v>
      </c>
    </row>
    <row r="656" spans="2:17" x14ac:dyDescent="0.25">
      <c r="C656" s="93" t="s">
        <v>1417</v>
      </c>
      <c r="F656" s="115">
        <v>10</v>
      </c>
      <c r="G656" s="115">
        <v>36</v>
      </c>
      <c r="H656" s="115">
        <v>46</v>
      </c>
      <c r="I656" s="115">
        <v>10</v>
      </c>
      <c r="J656" s="115">
        <v>36</v>
      </c>
      <c r="K656" s="115">
        <v>46</v>
      </c>
      <c r="L656" s="115">
        <v>0</v>
      </c>
      <c r="M656" s="115">
        <v>0</v>
      </c>
      <c r="N656" s="115">
        <v>0</v>
      </c>
      <c r="O656" s="115">
        <v>0</v>
      </c>
      <c r="P656" s="115">
        <v>0</v>
      </c>
      <c r="Q656" s="115">
        <v>0</v>
      </c>
    </row>
    <row r="657" spans="2:17" x14ac:dyDescent="0.25">
      <c r="D657" s="93" t="s">
        <v>1507</v>
      </c>
      <c r="F657" s="115">
        <v>10</v>
      </c>
      <c r="G657" s="115">
        <v>36</v>
      </c>
      <c r="H657" s="115">
        <v>46</v>
      </c>
      <c r="I657" s="115">
        <v>10</v>
      </c>
      <c r="J657" s="115">
        <v>36</v>
      </c>
      <c r="K657" s="115">
        <v>46</v>
      </c>
      <c r="L657" s="115">
        <v>0</v>
      </c>
      <c r="M657" s="115">
        <v>0</v>
      </c>
      <c r="N657" s="115">
        <v>0</v>
      </c>
      <c r="O657" s="115">
        <v>0</v>
      </c>
      <c r="P657" s="115">
        <v>0</v>
      </c>
      <c r="Q657" s="115">
        <v>0</v>
      </c>
    </row>
    <row r="658" spans="2:17" x14ac:dyDescent="0.25">
      <c r="E658" s="93" t="s">
        <v>65</v>
      </c>
      <c r="F658" s="115">
        <v>10</v>
      </c>
      <c r="G658" s="115">
        <v>36</v>
      </c>
      <c r="H658" s="115">
        <v>46</v>
      </c>
      <c r="I658" s="115">
        <v>10</v>
      </c>
      <c r="J658" s="115">
        <v>36</v>
      </c>
      <c r="K658" s="115">
        <v>46</v>
      </c>
      <c r="L658" s="115">
        <v>0</v>
      </c>
      <c r="M658" s="115">
        <v>0</v>
      </c>
      <c r="N658" s="115">
        <v>0</v>
      </c>
      <c r="O658" s="115">
        <v>0</v>
      </c>
      <c r="P658" s="115">
        <v>0</v>
      </c>
      <c r="Q658" s="115">
        <v>0</v>
      </c>
    </row>
    <row r="659" spans="2:17" x14ac:dyDescent="0.25">
      <c r="B659" s="93" t="s">
        <v>320</v>
      </c>
      <c r="F659" s="115">
        <v>6</v>
      </c>
      <c r="G659" s="115">
        <v>29</v>
      </c>
      <c r="H659" s="115">
        <v>35</v>
      </c>
      <c r="I659" s="115">
        <v>6</v>
      </c>
      <c r="J659" s="115">
        <v>29</v>
      </c>
      <c r="K659" s="115">
        <v>35</v>
      </c>
      <c r="L659" s="115">
        <v>0</v>
      </c>
      <c r="M659" s="115">
        <v>0</v>
      </c>
      <c r="N659" s="115">
        <v>0</v>
      </c>
      <c r="O659" s="115">
        <v>0</v>
      </c>
      <c r="P659" s="115">
        <v>0</v>
      </c>
      <c r="Q659" s="115">
        <v>0</v>
      </c>
    </row>
    <row r="660" spans="2:17" x14ac:dyDescent="0.25">
      <c r="C660" s="93" t="s">
        <v>1417</v>
      </c>
      <c r="F660" s="115">
        <v>6</v>
      </c>
      <c r="G660" s="115">
        <v>29</v>
      </c>
      <c r="H660" s="115">
        <v>35</v>
      </c>
      <c r="I660" s="115">
        <v>6</v>
      </c>
      <c r="J660" s="115">
        <v>29</v>
      </c>
      <c r="K660" s="115">
        <v>35</v>
      </c>
      <c r="L660" s="115">
        <v>0</v>
      </c>
      <c r="M660" s="115">
        <v>0</v>
      </c>
      <c r="N660" s="115">
        <v>0</v>
      </c>
      <c r="O660" s="115">
        <v>0</v>
      </c>
      <c r="P660" s="115">
        <v>0</v>
      </c>
      <c r="Q660" s="115">
        <v>0</v>
      </c>
    </row>
    <row r="661" spans="2:17" x14ac:dyDescent="0.25">
      <c r="D661" s="93" t="s">
        <v>1513</v>
      </c>
      <c r="F661" s="115">
        <v>6</v>
      </c>
      <c r="G661" s="115">
        <v>29</v>
      </c>
      <c r="H661" s="115">
        <v>35</v>
      </c>
      <c r="I661" s="115">
        <v>6</v>
      </c>
      <c r="J661" s="115">
        <v>29</v>
      </c>
      <c r="K661" s="115">
        <v>35</v>
      </c>
      <c r="L661" s="115">
        <v>0</v>
      </c>
      <c r="M661" s="115">
        <v>0</v>
      </c>
      <c r="N661" s="115">
        <v>0</v>
      </c>
      <c r="O661" s="115">
        <v>0</v>
      </c>
      <c r="P661" s="115">
        <v>0</v>
      </c>
      <c r="Q661" s="115">
        <v>0</v>
      </c>
    </row>
    <row r="662" spans="2:17" x14ac:dyDescent="0.25">
      <c r="E662" s="93" t="s">
        <v>65</v>
      </c>
      <c r="F662" s="115">
        <v>6</v>
      </c>
      <c r="G662" s="115">
        <v>29</v>
      </c>
      <c r="H662" s="115">
        <v>35</v>
      </c>
      <c r="I662" s="115">
        <v>6</v>
      </c>
      <c r="J662" s="115">
        <v>29</v>
      </c>
      <c r="K662" s="115">
        <v>35</v>
      </c>
      <c r="L662" s="115">
        <v>0</v>
      </c>
      <c r="M662" s="115">
        <v>0</v>
      </c>
      <c r="N662" s="115">
        <v>0</v>
      </c>
      <c r="O662" s="115">
        <v>0</v>
      </c>
      <c r="P662" s="115">
        <v>0</v>
      </c>
      <c r="Q662" s="115">
        <v>0</v>
      </c>
    </row>
    <row r="663" spans="2:17" x14ac:dyDescent="0.25">
      <c r="B663" s="93" t="s">
        <v>172</v>
      </c>
      <c r="F663" s="115">
        <v>7</v>
      </c>
      <c r="G663" s="115">
        <v>25</v>
      </c>
      <c r="H663" s="115">
        <v>32</v>
      </c>
      <c r="I663" s="115">
        <v>6</v>
      </c>
      <c r="J663" s="115">
        <v>25</v>
      </c>
      <c r="K663" s="115">
        <v>31</v>
      </c>
      <c r="L663" s="115">
        <v>0</v>
      </c>
      <c r="M663" s="115">
        <v>0</v>
      </c>
      <c r="N663" s="115">
        <v>0</v>
      </c>
      <c r="O663" s="115">
        <v>0</v>
      </c>
      <c r="P663" s="115">
        <v>0</v>
      </c>
      <c r="Q663" s="115">
        <v>0</v>
      </c>
    </row>
    <row r="664" spans="2:17" x14ac:dyDescent="0.25">
      <c r="C664" s="93" t="s">
        <v>1417</v>
      </c>
      <c r="F664" s="115">
        <v>7</v>
      </c>
      <c r="G664" s="115">
        <v>25</v>
      </c>
      <c r="H664" s="115">
        <v>32</v>
      </c>
      <c r="I664" s="115">
        <v>6</v>
      </c>
      <c r="J664" s="115">
        <v>25</v>
      </c>
      <c r="K664" s="115">
        <v>31</v>
      </c>
      <c r="L664" s="115">
        <v>0</v>
      </c>
      <c r="M664" s="115">
        <v>0</v>
      </c>
      <c r="N664" s="115">
        <v>0</v>
      </c>
      <c r="O664" s="115">
        <v>0</v>
      </c>
      <c r="P664" s="115">
        <v>0</v>
      </c>
      <c r="Q664" s="115">
        <v>0</v>
      </c>
    </row>
    <row r="665" spans="2:17" x14ac:dyDescent="0.25">
      <c r="D665" s="93" t="s">
        <v>1529</v>
      </c>
      <c r="F665" s="115">
        <v>7</v>
      </c>
      <c r="G665" s="115">
        <v>25</v>
      </c>
      <c r="H665" s="115">
        <v>32</v>
      </c>
      <c r="I665" s="115">
        <v>6</v>
      </c>
      <c r="J665" s="115">
        <v>25</v>
      </c>
      <c r="K665" s="115">
        <v>31</v>
      </c>
      <c r="L665" s="115">
        <v>0</v>
      </c>
      <c r="M665" s="115">
        <v>0</v>
      </c>
      <c r="N665" s="115">
        <v>0</v>
      </c>
      <c r="O665" s="115">
        <v>0</v>
      </c>
      <c r="P665" s="115">
        <v>0</v>
      </c>
      <c r="Q665" s="115">
        <v>0</v>
      </c>
    </row>
    <row r="666" spans="2:17" x14ac:dyDescent="0.25">
      <c r="E666" s="93" t="s">
        <v>65</v>
      </c>
      <c r="F666" s="115">
        <v>7</v>
      </c>
      <c r="G666" s="115">
        <v>25</v>
      </c>
      <c r="H666" s="115">
        <v>32</v>
      </c>
      <c r="I666" s="115">
        <v>6</v>
      </c>
      <c r="J666" s="115">
        <v>25</v>
      </c>
      <c r="K666" s="115">
        <v>31</v>
      </c>
      <c r="L666" s="115">
        <v>0</v>
      </c>
      <c r="M666" s="115">
        <v>0</v>
      </c>
      <c r="N666" s="115">
        <v>0</v>
      </c>
      <c r="O666" s="115">
        <v>0</v>
      </c>
      <c r="P666" s="115">
        <v>0</v>
      </c>
      <c r="Q666" s="115">
        <v>0</v>
      </c>
    </row>
    <row r="667" spans="2:17" x14ac:dyDescent="0.25">
      <c r="B667" s="93" t="s">
        <v>162</v>
      </c>
      <c r="F667" s="115">
        <v>210</v>
      </c>
      <c r="G667" s="115">
        <v>267</v>
      </c>
      <c r="H667" s="115">
        <v>477</v>
      </c>
      <c r="I667" s="115">
        <v>127</v>
      </c>
      <c r="J667" s="115">
        <v>159</v>
      </c>
      <c r="K667" s="115">
        <v>286</v>
      </c>
      <c r="L667" s="115">
        <v>42</v>
      </c>
      <c r="M667" s="115">
        <v>57</v>
      </c>
      <c r="N667" s="115">
        <v>99</v>
      </c>
      <c r="O667" s="115">
        <v>34</v>
      </c>
      <c r="P667" s="115">
        <v>48</v>
      </c>
      <c r="Q667" s="115">
        <v>82</v>
      </c>
    </row>
    <row r="668" spans="2:17" x14ac:dyDescent="0.25">
      <c r="C668" s="93" t="s">
        <v>1491</v>
      </c>
      <c r="F668" s="115">
        <v>182</v>
      </c>
      <c r="G668" s="115">
        <v>187</v>
      </c>
      <c r="H668" s="115">
        <v>369</v>
      </c>
      <c r="I668" s="115">
        <v>106</v>
      </c>
      <c r="J668" s="115">
        <v>101</v>
      </c>
      <c r="K668" s="115">
        <v>207</v>
      </c>
      <c r="L668" s="115">
        <v>42</v>
      </c>
      <c r="M668" s="115">
        <v>57</v>
      </c>
      <c r="N668" s="115">
        <v>99</v>
      </c>
      <c r="O668" s="115">
        <v>34</v>
      </c>
      <c r="P668" s="115">
        <v>48</v>
      </c>
      <c r="Q668" s="115">
        <v>82</v>
      </c>
    </row>
    <row r="669" spans="2:17" x14ac:dyDescent="0.25">
      <c r="D669" s="93" t="s">
        <v>1552</v>
      </c>
      <c r="F669" s="115">
        <v>182</v>
      </c>
      <c r="G669" s="115">
        <v>187</v>
      </c>
      <c r="H669" s="115">
        <v>369</v>
      </c>
      <c r="I669" s="115">
        <v>106</v>
      </c>
      <c r="J669" s="115">
        <v>101</v>
      </c>
      <c r="K669" s="115">
        <v>207</v>
      </c>
      <c r="L669" s="115">
        <v>42</v>
      </c>
      <c r="M669" s="115">
        <v>57</v>
      </c>
      <c r="N669" s="115">
        <v>99</v>
      </c>
      <c r="O669" s="115">
        <v>34</v>
      </c>
      <c r="P669" s="115">
        <v>48</v>
      </c>
      <c r="Q669" s="115">
        <v>82</v>
      </c>
    </row>
    <row r="670" spans="2:17" x14ac:dyDescent="0.25">
      <c r="E670" s="93" t="s">
        <v>65</v>
      </c>
      <c r="F670" s="115">
        <v>182</v>
      </c>
      <c r="G670" s="115">
        <v>187</v>
      </c>
      <c r="H670" s="115">
        <v>369</v>
      </c>
      <c r="I670" s="115">
        <v>106</v>
      </c>
      <c r="J670" s="115">
        <v>101</v>
      </c>
      <c r="K670" s="115">
        <v>207</v>
      </c>
      <c r="L670" s="115">
        <v>42</v>
      </c>
      <c r="M670" s="115">
        <v>57</v>
      </c>
      <c r="N670" s="115">
        <v>99</v>
      </c>
      <c r="O670" s="115">
        <v>34</v>
      </c>
      <c r="P670" s="115">
        <v>48</v>
      </c>
      <c r="Q670" s="115">
        <v>82</v>
      </c>
    </row>
    <row r="671" spans="2:17" x14ac:dyDescent="0.25">
      <c r="C671" s="93" t="s">
        <v>1412</v>
      </c>
      <c r="F671" s="115">
        <v>9</v>
      </c>
      <c r="G671" s="115">
        <v>34</v>
      </c>
      <c r="H671" s="115">
        <v>43</v>
      </c>
      <c r="I671" s="115">
        <v>4</v>
      </c>
      <c r="J671" s="115">
        <v>17</v>
      </c>
      <c r="K671" s="115">
        <v>21</v>
      </c>
      <c r="L671" s="115">
        <v>0</v>
      </c>
      <c r="M671" s="115">
        <v>0</v>
      </c>
      <c r="N671" s="115">
        <v>0</v>
      </c>
      <c r="O671" s="115">
        <v>0</v>
      </c>
      <c r="P671" s="115">
        <v>0</v>
      </c>
      <c r="Q671" s="115">
        <v>0</v>
      </c>
    </row>
    <row r="672" spans="2:17" x14ac:dyDescent="0.25">
      <c r="D672" s="93" t="s">
        <v>1412</v>
      </c>
      <c r="F672" s="115">
        <v>9</v>
      </c>
      <c r="G672" s="115">
        <v>34</v>
      </c>
      <c r="H672" s="115">
        <v>43</v>
      </c>
      <c r="I672" s="115">
        <v>4</v>
      </c>
      <c r="J672" s="115">
        <v>17</v>
      </c>
      <c r="K672" s="115">
        <v>21</v>
      </c>
      <c r="L672" s="115">
        <v>0</v>
      </c>
      <c r="M672" s="115">
        <v>0</v>
      </c>
      <c r="N672" s="115">
        <v>0</v>
      </c>
      <c r="O672" s="115">
        <v>0</v>
      </c>
      <c r="P672" s="115">
        <v>0</v>
      </c>
      <c r="Q672" s="115">
        <v>0</v>
      </c>
    </row>
    <row r="673" spans="1:17" x14ac:dyDescent="0.25">
      <c r="E673" s="93" t="s">
        <v>65</v>
      </c>
      <c r="F673" s="115">
        <v>9</v>
      </c>
      <c r="G673" s="115">
        <v>34</v>
      </c>
      <c r="H673" s="115">
        <v>43</v>
      </c>
      <c r="I673" s="115">
        <v>4</v>
      </c>
      <c r="J673" s="115">
        <v>17</v>
      </c>
      <c r="K673" s="115">
        <v>21</v>
      </c>
      <c r="L673" s="115">
        <v>0</v>
      </c>
      <c r="M673" s="115">
        <v>0</v>
      </c>
      <c r="N673" s="115">
        <v>0</v>
      </c>
      <c r="O673" s="115">
        <v>0</v>
      </c>
      <c r="P673" s="115">
        <v>0</v>
      </c>
      <c r="Q673" s="115">
        <v>0</v>
      </c>
    </row>
    <row r="674" spans="1:17" x14ac:dyDescent="0.25">
      <c r="C674" s="93" t="s">
        <v>1417</v>
      </c>
      <c r="F674" s="115">
        <v>14</v>
      </c>
      <c r="G674" s="115">
        <v>35</v>
      </c>
      <c r="H674" s="115">
        <v>49</v>
      </c>
      <c r="I674" s="115">
        <v>14</v>
      </c>
      <c r="J674" s="115">
        <v>35</v>
      </c>
      <c r="K674" s="115">
        <v>49</v>
      </c>
      <c r="L674" s="115">
        <v>0</v>
      </c>
      <c r="M674" s="115">
        <v>0</v>
      </c>
      <c r="N674" s="115">
        <v>0</v>
      </c>
      <c r="O674" s="115">
        <v>0</v>
      </c>
      <c r="P674" s="115">
        <v>0</v>
      </c>
      <c r="Q674" s="115">
        <v>0</v>
      </c>
    </row>
    <row r="675" spans="1:17" x14ac:dyDescent="0.25">
      <c r="D675" s="93" t="s">
        <v>1562</v>
      </c>
      <c r="F675" s="115">
        <v>14</v>
      </c>
      <c r="G675" s="115">
        <v>35</v>
      </c>
      <c r="H675" s="115">
        <v>49</v>
      </c>
      <c r="I675" s="115">
        <v>14</v>
      </c>
      <c r="J675" s="115">
        <v>35</v>
      </c>
      <c r="K675" s="115">
        <v>49</v>
      </c>
      <c r="L675" s="115">
        <v>0</v>
      </c>
      <c r="M675" s="115">
        <v>0</v>
      </c>
      <c r="N675" s="115">
        <v>0</v>
      </c>
      <c r="O675" s="115">
        <v>0</v>
      </c>
      <c r="P675" s="115">
        <v>0</v>
      </c>
      <c r="Q675" s="115">
        <v>0</v>
      </c>
    </row>
    <row r="676" spans="1:17" x14ac:dyDescent="0.25">
      <c r="E676" s="93" t="s">
        <v>65</v>
      </c>
      <c r="F676" s="115">
        <v>14</v>
      </c>
      <c r="G676" s="115">
        <v>35</v>
      </c>
      <c r="H676" s="115">
        <v>49</v>
      </c>
      <c r="I676" s="115">
        <v>14</v>
      </c>
      <c r="J676" s="115">
        <v>35</v>
      </c>
      <c r="K676" s="115">
        <v>49</v>
      </c>
      <c r="L676" s="115">
        <v>0</v>
      </c>
      <c r="M676" s="115">
        <v>0</v>
      </c>
      <c r="N676" s="115">
        <v>0</v>
      </c>
      <c r="O676" s="115">
        <v>0</v>
      </c>
      <c r="P676" s="115">
        <v>0</v>
      </c>
      <c r="Q676" s="115">
        <v>0</v>
      </c>
    </row>
    <row r="677" spans="1:17" x14ac:dyDescent="0.25">
      <c r="C677" s="93" t="s">
        <v>1563</v>
      </c>
      <c r="F677" s="115">
        <v>5</v>
      </c>
      <c r="G677" s="115">
        <v>11</v>
      </c>
      <c r="H677" s="115">
        <v>16</v>
      </c>
      <c r="I677" s="115">
        <v>3</v>
      </c>
      <c r="J677" s="115">
        <v>6</v>
      </c>
      <c r="K677" s="115">
        <v>9</v>
      </c>
      <c r="L677" s="115">
        <v>0</v>
      </c>
      <c r="M677" s="115">
        <v>0</v>
      </c>
      <c r="N677" s="115">
        <v>0</v>
      </c>
      <c r="O677" s="115">
        <v>0</v>
      </c>
      <c r="P677" s="115">
        <v>0</v>
      </c>
      <c r="Q677" s="115">
        <v>0</v>
      </c>
    </row>
    <row r="678" spans="1:17" x14ac:dyDescent="0.25">
      <c r="D678" s="93" t="s">
        <v>1563</v>
      </c>
      <c r="F678" s="115">
        <v>5</v>
      </c>
      <c r="G678" s="115">
        <v>11</v>
      </c>
      <c r="H678" s="115">
        <v>16</v>
      </c>
      <c r="I678" s="115">
        <v>3</v>
      </c>
      <c r="J678" s="115">
        <v>6</v>
      </c>
      <c r="K678" s="115">
        <v>9</v>
      </c>
      <c r="L678" s="115">
        <v>0</v>
      </c>
      <c r="M678" s="115">
        <v>0</v>
      </c>
      <c r="N678" s="115">
        <v>0</v>
      </c>
      <c r="O678" s="115">
        <v>0</v>
      </c>
      <c r="P678" s="115">
        <v>0</v>
      </c>
      <c r="Q678" s="115">
        <v>0</v>
      </c>
    </row>
    <row r="679" spans="1:17" x14ac:dyDescent="0.25">
      <c r="E679" s="93" t="s">
        <v>65</v>
      </c>
      <c r="F679" s="115">
        <v>5</v>
      </c>
      <c r="G679" s="115">
        <v>11</v>
      </c>
      <c r="H679" s="115">
        <v>16</v>
      </c>
      <c r="I679" s="115">
        <v>3</v>
      </c>
      <c r="J679" s="115">
        <v>6</v>
      </c>
      <c r="K679" s="115">
        <v>9</v>
      </c>
      <c r="L679" s="115">
        <v>0</v>
      </c>
      <c r="M679" s="115">
        <v>0</v>
      </c>
      <c r="N679" s="115">
        <v>0</v>
      </c>
      <c r="O679" s="115">
        <v>0</v>
      </c>
      <c r="P679" s="115">
        <v>0</v>
      </c>
      <c r="Q679" s="115">
        <v>0</v>
      </c>
    </row>
    <row r="680" spans="1:17" x14ac:dyDescent="0.25">
      <c r="A680" s="93" t="s">
        <v>1583</v>
      </c>
      <c r="F680" s="115">
        <v>2923</v>
      </c>
      <c r="G680" s="115">
        <v>4365</v>
      </c>
      <c r="H680" s="115">
        <v>7288</v>
      </c>
      <c r="I680" s="115">
        <v>909</v>
      </c>
      <c r="J680" s="115">
        <v>1377</v>
      </c>
      <c r="K680" s="115">
        <v>2286</v>
      </c>
      <c r="L680" s="115">
        <v>1018</v>
      </c>
      <c r="M680" s="115">
        <v>1485</v>
      </c>
      <c r="N680" s="115">
        <v>2503</v>
      </c>
      <c r="O680" s="115">
        <v>746</v>
      </c>
      <c r="P680" s="115">
        <v>870</v>
      </c>
      <c r="Q680" s="115">
        <v>1616</v>
      </c>
    </row>
    <row r="681" spans="1:17" x14ac:dyDescent="0.25">
      <c r="B681" s="93" t="s">
        <v>323</v>
      </c>
      <c r="F681" s="115">
        <v>9</v>
      </c>
      <c r="G681" s="115">
        <v>49</v>
      </c>
      <c r="H681" s="115">
        <v>58</v>
      </c>
      <c r="I681" s="115">
        <v>0</v>
      </c>
      <c r="J681" s="115">
        <v>0</v>
      </c>
      <c r="K681" s="115">
        <v>0</v>
      </c>
      <c r="L681" s="115">
        <v>0</v>
      </c>
      <c r="M681" s="115">
        <v>0</v>
      </c>
      <c r="N681" s="115">
        <v>0</v>
      </c>
      <c r="O681" s="115">
        <v>1</v>
      </c>
      <c r="P681" s="115">
        <v>1</v>
      </c>
      <c r="Q681" s="115">
        <v>2</v>
      </c>
    </row>
    <row r="682" spans="1:17" x14ac:dyDescent="0.25">
      <c r="C682" s="93" t="s">
        <v>1417</v>
      </c>
      <c r="F682" s="115">
        <v>9</v>
      </c>
      <c r="G682" s="115">
        <v>49</v>
      </c>
      <c r="H682" s="115">
        <v>58</v>
      </c>
      <c r="I682" s="115">
        <v>0</v>
      </c>
      <c r="J682" s="115">
        <v>0</v>
      </c>
      <c r="K682" s="115">
        <v>0</v>
      </c>
      <c r="L682" s="115">
        <v>0</v>
      </c>
      <c r="M682" s="115">
        <v>0</v>
      </c>
      <c r="N682" s="115">
        <v>0</v>
      </c>
      <c r="O682" s="115">
        <v>1</v>
      </c>
      <c r="P682" s="115">
        <v>1</v>
      </c>
      <c r="Q682" s="115">
        <v>2</v>
      </c>
    </row>
    <row r="683" spans="1:17" x14ac:dyDescent="0.25">
      <c r="D683" s="93" t="s">
        <v>1418</v>
      </c>
      <c r="F683" s="115">
        <v>9</v>
      </c>
      <c r="G683" s="115">
        <v>49</v>
      </c>
      <c r="H683" s="115">
        <v>58</v>
      </c>
      <c r="I683" s="115">
        <v>0</v>
      </c>
      <c r="J683" s="115">
        <v>0</v>
      </c>
      <c r="K683" s="115">
        <v>0</v>
      </c>
      <c r="L683" s="115">
        <v>0</v>
      </c>
      <c r="M683" s="115">
        <v>0</v>
      </c>
      <c r="N683" s="115">
        <v>0</v>
      </c>
      <c r="O683" s="115">
        <v>1</v>
      </c>
      <c r="P683" s="115">
        <v>1</v>
      </c>
      <c r="Q683" s="115">
        <v>2</v>
      </c>
    </row>
    <row r="684" spans="1:17" x14ac:dyDescent="0.25">
      <c r="E684" s="93" t="s">
        <v>65</v>
      </c>
      <c r="F684" s="115">
        <v>9</v>
      </c>
      <c r="G684" s="115">
        <v>49</v>
      </c>
      <c r="H684" s="115">
        <v>58</v>
      </c>
      <c r="I684" s="115">
        <v>0</v>
      </c>
      <c r="J684" s="115">
        <v>0</v>
      </c>
      <c r="K684" s="115">
        <v>0</v>
      </c>
      <c r="L684" s="115">
        <v>0</v>
      </c>
      <c r="M684" s="115">
        <v>0</v>
      </c>
      <c r="N684" s="115">
        <v>0</v>
      </c>
      <c r="O684" s="115">
        <v>1</v>
      </c>
      <c r="P684" s="115">
        <v>1</v>
      </c>
      <c r="Q684" s="115">
        <v>2</v>
      </c>
    </row>
    <row r="685" spans="1:17" x14ac:dyDescent="0.25">
      <c r="B685" s="93" t="s">
        <v>209</v>
      </c>
      <c r="F685" s="115">
        <v>25</v>
      </c>
      <c r="G685" s="115">
        <v>70</v>
      </c>
      <c r="H685" s="115">
        <v>95</v>
      </c>
      <c r="I685" s="115">
        <v>17</v>
      </c>
      <c r="J685" s="115">
        <v>29</v>
      </c>
      <c r="K685" s="115">
        <v>46</v>
      </c>
      <c r="L685" s="115">
        <v>7</v>
      </c>
      <c r="M685" s="115">
        <v>36</v>
      </c>
      <c r="N685" s="115">
        <v>43</v>
      </c>
      <c r="O685" s="115">
        <v>3</v>
      </c>
      <c r="P685" s="115">
        <v>8</v>
      </c>
      <c r="Q685" s="115">
        <v>11</v>
      </c>
    </row>
    <row r="686" spans="1:17" x14ac:dyDescent="0.25">
      <c r="C686" s="93" t="s">
        <v>1412</v>
      </c>
      <c r="F686" s="115">
        <v>4</v>
      </c>
      <c r="G686" s="115">
        <v>5</v>
      </c>
      <c r="H686" s="115">
        <v>9</v>
      </c>
      <c r="I686" s="115">
        <v>4</v>
      </c>
      <c r="J686" s="115">
        <v>3</v>
      </c>
      <c r="K686" s="115">
        <v>7</v>
      </c>
      <c r="L686" s="115">
        <v>0</v>
      </c>
      <c r="M686" s="115">
        <v>0</v>
      </c>
      <c r="N686" s="115">
        <v>0</v>
      </c>
      <c r="O686" s="115">
        <v>0</v>
      </c>
      <c r="P686" s="115">
        <v>0</v>
      </c>
      <c r="Q686" s="115">
        <v>0</v>
      </c>
    </row>
    <row r="687" spans="1:17" x14ac:dyDescent="0.25">
      <c r="D687" s="93" t="s">
        <v>1421</v>
      </c>
      <c r="F687" s="115">
        <v>4</v>
      </c>
      <c r="G687" s="115">
        <v>5</v>
      </c>
      <c r="H687" s="115">
        <v>9</v>
      </c>
      <c r="I687" s="115">
        <v>4</v>
      </c>
      <c r="J687" s="115">
        <v>3</v>
      </c>
      <c r="K687" s="115">
        <v>7</v>
      </c>
      <c r="L687" s="115">
        <v>0</v>
      </c>
      <c r="M687" s="115">
        <v>0</v>
      </c>
      <c r="N687" s="115">
        <v>0</v>
      </c>
      <c r="O687" s="115">
        <v>0</v>
      </c>
      <c r="P687" s="115">
        <v>0</v>
      </c>
      <c r="Q687" s="115">
        <v>0</v>
      </c>
    </row>
    <row r="688" spans="1:17" x14ac:dyDescent="0.25">
      <c r="E688" s="93" t="s">
        <v>65</v>
      </c>
      <c r="F688" s="115">
        <v>4</v>
      </c>
      <c r="G688" s="115">
        <v>5</v>
      </c>
      <c r="H688" s="115">
        <v>9</v>
      </c>
      <c r="I688" s="115">
        <v>4</v>
      </c>
      <c r="J688" s="115">
        <v>3</v>
      </c>
      <c r="K688" s="115">
        <v>7</v>
      </c>
      <c r="L688" s="115">
        <v>0</v>
      </c>
      <c r="M688" s="115">
        <v>0</v>
      </c>
      <c r="N688" s="115">
        <v>0</v>
      </c>
      <c r="O688" s="115">
        <v>0</v>
      </c>
      <c r="P688" s="115">
        <v>0</v>
      </c>
      <c r="Q688" s="115">
        <v>0</v>
      </c>
    </row>
    <row r="689" spans="2:17" x14ac:dyDescent="0.25">
      <c r="C689" s="93" t="s">
        <v>1417</v>
      </c>
      <c r="F689" s="115">
        <v>21</v>
      </c>
      <c r="G689" s="115">
        <v>65</v>
      </c>
      <c r="H689" s="115">
        <v>86</v>
      </c>
      <c r="I689" s="115">
        <v>13</v>
      </c>
      <c r="J689" s="115">
        <v>26</v>
      </c>
      <c r="K689" s="115">
        <v>39</v>
      </c>
      <c r="L689" s="115">
        <v>7</v>
      </c>
      <c r="M689" s="115">
        <v>36</v>
      </c>
      <c r="N689" s="115">
        <v>43</v>
      </c>
      <c r="O689" s="115">
        <v>3</v>
      </c>
      <c r="P689" s="115">
        <v>8</v>
      </c>
      <c r="Q689" s="115">
        <v>11</v>
      </c>
    </row>
    <row r="690" spans="2:17" x14ac:dyDescent="0.25">
      <c r="D690" s="93" t="s">
        <v>1422</v>
      </c>
      <c r="F690" s="115">
        <v>21</v>
      </c>
      <c r="G690" s="115">
        <v>65</v>
      </c>
      <c r="H690" s="115">
        <v>86</v>
      </c>
      <c r="I690" s="115">
        <v>13</v>
      </c>
      <c r="J690" s="115">
        <v>26</v>
      </c>
      <c r="K690" s="115">
        <v>39</v>
      </c>
      <c r="L690" s="115">
        <v>7</v>
      </c>
      <c r="M690" s="115">
        <v>36</v>
      </c>
      <c r="N690" s="115">
        <v>43</v>
      </c>
      <c r="O690" s="115">
        <v>3</v>
      </c>
      <c r="P690" s="115">
        <v>8</v>
      </c>
      <c r="Q690" s="115">
        <v>11</v>
      </c>
    </row>
    <row r="691" spans="2:17" x14ac:dyDescent="0.25">
      <c r="E691" s="93" t="s">
        <v>65</v>
      </c>
      <c r="F691" s="115">
        <v>21</v>
      </c>
      <c r="G691" s="115">
        <v>65</v>
      </c>
      <c r="H691" s="115">
        <v>86</v>
      </c>
      <c r="I691" s="115">
        <v>13</v>
      </c>
      <c r="J691" s="115">
        <v>26</v>
      </c>
      <c r="K691" s="115">
        <v>39</v>
      </c>
      <c r="L691" s="115">
        <v>7</v>
      </c>
      <c r="M691" s="115">
        <v>36</v>
      </c>
      <c r="N691" s="115">
        <v>43</v>
      </c>
      <c r="O691" s="115">
        <v>3</v>
      </c>
      <c r="P691" s="115">
        <v>8</v>
      </c>
      <c r="Q691" s="115">
        <v>11</v>
      </c>
    </row>
    <row r="692" spans="2:17" x14ac:dyDescent="0.25">
      <c r="B692" s="93" t="s">
        <v>181</v>
      </c>
      <c r="F692" s="115">
        <v>1577</v>
      </c>
      <c r="G692" s="115">
        <v>2276</v>
      </c>
      <c r="H692" s="115">
        <v>3853</v>
      </c>
      <c r="I692" s="115">
        <v>474</v>
      </c>
      <c r="J692" s="115">
        <v>657</v>
      </c>
      <c r="K692" s="115">
        <v>1131</v>
      </c>
      <c r="L692" s="115">
        <v>574</v>
      </c>
      <c r="M692" s="115">
        <v>807</v>
      </c>
      <c r="N692" s="115">
        <v>1381</v>
      </c>
      <c r="O692" s="115">
        <v>410</v>
      </c>
      <c r="P692" s="115">
        <v>513</v>
      </c>
      <c r="Q692" s="115">
        <v>923</v>
      </c>
    </row>
    <row r="693" spans="2:17" x14ac:dyDescent="0.25">
      <c r="C693" s="93" t="s">
        <v>1584</v>
      </c>
      <c r="F693" s="115">
        <v>12</v>
      </c>
      <c r="G693" s="115">
        <v>49</v>
      </c>
      <c r="H693" s="115">
        <v>61</v>
      </c>
      <c r="I693" s="115">
        <v>5</v>
      </c>
      <c r="J693" s="115">
        <v>16</v>
      </c>
      <c r="K693" s="115">
        <v>21</v>
      </c>
      <c r="L693" s="115">
        <v>4</v>
      </c>
      <c r="M693" s="115">
        <v>20</v>
      </c>
      <c r="N693" s="115">
        <v>24</v>
      </c>
      <c r="O693" s="115">
        <v>1</v>
      </c>
      <c r="P693" s="115">
        <v>3</v>
      </c>
      <c r="Q693" s="115">
        <v>4</v>
      </c>
    </row>
    <row r="694" spans="2:17" x14ac:dyDescent="0.25">
      <c r="D694" s="93" t="s">
        <v>1584</v>
      </c>
      <c r="F694" s="115">
        <v>12</v>
      </c>
      <c r="G694" s="115">
        <v>49</v>
      </c>
      <c r="H694" s="115">
        <v>61</v>
      </c>
      <c r="I694" s="115">
        <v>5</v>
      </c>
      <c r="J694" s="115">
        <v>16</v>
      </c>
      <c r="K694" s="115">
        <v>21</v>
      </c>
      <c r="L694" s="115">
        <v>4</v>
      </c>
      <c r="M694" s="115">
        <v>20</v>
      </c>
      <c r="N694" s="115">
        <v>24</v>
      </c>
      <c r="O694" s="115">
        <v>1</v>
      </c>
      <c r="P694" s="115">
        <v>3</v>
      </c>
      <c r="Q694" s="115">
        <v>4</v>
      </c>
    </row>
    <row r="695" spans="2:17" x14ac:dyDescent="0.25">
      <c r="E695" s="93" t="s">
        <v>292</v>
      </c>
      <c r="F695" s="115">
        <v>12</v>
      </c>
      <c r="G695" s="115">
        <v>49</v>
      </c>
      <c r="H695" s="115">
        <v>61</v>
      </c>
      <c r="I695" s="115">
        <v>5</v>
      </c>
      <c r="J695" s="115">
        <v>16</v>
      </c>
      <c r="K695" s="115">
        <v>21</v>
      </c>
      <c r="L695" s="115">
        <v>4</v>
      </c>
      <c r="M695" s="115">
        <v>20</v>
      </c>
      <c r="N695" s="115">
        <v>24</v>
      </c>
      <c r="O695" s="115">
        <v>1</v>
      </c>
      <c r="P695" s="115">
        <v>3</v>
      </c>
      <c r="Q695" s="115">
        <v>4</v>
      </c>
    </row>
    <row r="696" spans="2:17" x14ac:dyDescent="0.25">
      <c r="C696" s="93" t="s">
        <v>1423</v>
      </c>
      <c r="F696" s="115">
        <v>39</v>
      </c>
      <c r="G696" s="115">
        <v>44</v>
      </c>
      <c r="H696" s="115">
        <v>83</v>
      </c>
      <c r="I696" s="115">
        <v>25</v>
      </c>
      <c r="J696" s="115">
        <v>29</v>
      </c>
      <c r="K696" s="115">
        <v>54</v>
      </c>
      <c r="L696" s="115">
        <v>0</v>
      </c>
      <c r="M696" s="115">
        <v>0</v>
      </c>
      <c r="N696" s="115">
        <v>0</v>
      </c>
      <c r="O696" s="115">
        <v>0</v>
      </c>
      <c r="P696" s="115">
        <v>0</v>
      </c>
      <c r="Q696" s="115">
        <v>0</v>
      </c>
    </row>
    <row r="697" spans="2:17" x14ac:dyDescent="0.25">
      <c r="D697" s="93" t="s">
        <v>1423</v>
      </c>
      <c r="F697" s="115">
        <v>39</v>
      </c>
      <c r="G697" s="115">
        <v>44</v>
      </c>
      <c r="H697" s="115">
        <v>83</v>
      </c>
      <c r="I697" s="115">
        <v>25</v>
      </c>
      <c r="J697" s="115">
        <v>29</v>
      </c>
      <c r="K697" s="115">
        <v>54</v>
      </c>
      <c r="L697" s="115">
        <v>0</v>
      </c>
      <c r="M697" s="115">
        <v>0</v>
      </c>
      <c r="N697" s="115">
        <v>0</v>
      </c>
      <c r="O697" s="115">
        <v>0</v>
      </c>
      <c r="P697" s="115">
        <v>0</v>
      </c>
      <c r="Q697" s="115">
        <v>0</v>
      </c>
    </row>
    <row r="698" spans="2:17" x14ac:dyDescent="0.25">
      <c r="E698" s="93" t="s">
        <v>65</v>
      </c>
      <c r="F698" s="115">
        <v>39</v>
      </c>
      <c r="G698" s="115">
        <v>44</v>
      </c>
      <c r="H698" s="115">
        <v>83</v>
      </c>
      <c r="I698" s="115">
        <v>25</v>
      </c>
      <c r="J698" s="115">
        <v>29</v>
      </c>
      <c r="K698" s="115">
        <v>54</v>
      </c>
      <c r="L698" s="115">
        <v>0</v>
      </c>
      <c r="M698" s="115">
        <v>0</v>
      </c>
      <c r="N698" s="115">
        <v>0</v>
      </c>
      <c r="O698" s="115">
        <v>0</v>
      </c>
      <c r="P698" s="115">
        <v>0</v>
      </c>
      <c r="Q698" s="115">
        <v>0</v>
      </c>
    </row>
    <row r="699" spans="2:17" x14ac:dyDescent="0.25">
      <c r="C699" s="93" t="s">
        <v>1579</v>
      </c>
      <c r="F699" s="115">
        <v>0</v>
      </c>
      <c r="G699" s="115">
        <v>3</v>
      </c>
      <c r="H699" s="115">
        <v>3</v>
      </c>
      <c r="I699" s="115">
        <v>0</v>
      </c>
      <c r="J699" s="115">
        <v>0</v>
      </c>
      <c r="K699" s="115">
        <v>0</v>
      </c>
      <c r="L699" s="115">
        <v>0</v>
      </c>
      <c r="M699" s="115">
        <v>0</v>
      </c>
      <c r="N699" s="115">
        <v>0</v>
      </c>
      <c r="O699" s="115">
        <v>0</v>
      </c>
      <c r="P699" s="115">
        <v>0</v>
      </c>
      <c r="Q699" s="115">
        <v>0</v>
      </c>
    </row>
    <row r="700" spans="2:17" x14ac:dyDescent="0.25">
      <c r="D700" s="93" t="s">
        <v>1579</v>
      </c>
      <c r="F700" s="115">
        <v>0</v>
      </c>
      <c r="G700" s="115">
        <v>3</v>
      </c>
      <c r="H700" s="115">
        <v>3</v>
      </c>
      <c r="I700" s="115">
        <v>0</v>
      </c>
      <c r="J700" s="115">
        <v>0</v>
      </c>
      <c r="K700" s="115">
        <v>0</v>
      </c>
      <c r="L700" s="115">
        <v>0</v>
      </c>
      <c r="M700" s="115">
        <v>0</v>
      </c>
      <c r="N700" s="115">
        <v>0</v>
      </c>
      <c r="O700" s="115">
        <v>0</v>
      </c>
      <c r="P700" s="115">
        <v>0</v>
      </c>
      <c r="Q700" s="115">
        <v>0</v>
      </c>
    </row>
    <row r="701" spans="2:17" x14ac:dyDescent="0.25">
      <c r="E701" s="93" t="s">
        <v>292</v>
      </c>
      <c r="F701" s="115">
        <v>0</v>
      </c>
      <c r="G701" s="115">
        <v>3</v>
      </c>
      <c r="H701" s="115">
        <v>3</v>
      </c>
      <c r="I701" s="115">
        <v>0</v>
      </c>
      <c r="J701" s="115">
        <v>0</v>
      </c>
      <c r="K701" s="115">
        <v>0</v>
      </c>
      <c r="L701" s="115">
        <v>0</v>
      </c>
      <c r="M701" s="115">
        <v>0</v>
      </c>
      <c r="N701" s="115">
        <v>0</v>
      </c>
      <c r="O701" s="115">
        <v>0</v>
      </c>
      <c r="P701" s="115">
        <v>0</v>
      </c>
      <c r="Q701" s="115">
        <v>0</v>
      </c>
    </row>
    <row r="702" spans="2:17" x14ac:dyDescent="0.25">
      <c r="C702" s="93" t="s">
        <v>1585</v>
      </c>
      <c r="F702" s="115">
        <v>3</v>
      </c>
      <c r="G702" s="115">
        <v>75</v>
      </c>
      <c r="H702" s="115">
        <v>78</v>
      </c>
      <c r="I702" s="115">
        <v>1</v>
      </c>
      <c r="J702" s="115">
        <v>22</v>
      </c>
      <c r="K702" s="115">
        <v>23</v>
      </c>
      <c r="L702" s="115">
        <v>0</v>
      </c>
      <c r="M702" s="115">
        <v>6</v>
      </c>
      <c r="N702" s="115">
        <v>6</v>
      </c>
      <c r="O702" s="115">
        <v>2</v>
      </c>
      <c r="P702" s="115">
        <v>26</v>
      </c>
      <c r="Q702" s="115">
        <v>28</v>
      </c>
    </row>
    <row r="703" spans="2:17" x14ac:dyDescent="0.25">
      <c r="D703" s="93" t="s">
        <v>1586</v>
      </c>
      <c r="F703" s="115">
        <v>3</v>
      </c>
      <c r="G703" s="115">
        <v>75</v>
      </c>
      <c r="H703" s="115">
        <v>78</v>
      </c>
      <c r="I703" s="115">
        <v>1</v>
      </c>
      <c r="J703" s="115">
        <v>22</v>
      </c>
      <c r="K703" s="115">
        <v>23</v>
      </c>
      <c r="L703" s="115">
        <v>0</v>
      </c>
      <c r="M703" s="115">
        <v>6</v>
      </c>
      <c r="N703" s="115">
        <v>6</v>
      </c>
      <c r="O703" s="115">
        <v>2</v>
      </c>
      <c r="P703" s="115">
        <v>26</v>
      </c>
      <c r="Q703" s="115">
        <v>28</v>
      </c>
    </row>
    <row r="704" spans="2:17" x14ac:dyDescent="0.25">
      <c r="E704" s="93" t="s">
        <v>65</v>
      </c>
      <c r="F704" s="115">
        <v>1</v>
      </c>
      <c r="G704" s="115">
        <v>58</v>
      </c>
      <c r="H704" s="115">
        <v>59</v>
      </c>
      <c r="I704" s="115">
        <v>0</v>
      </c>
      <c r="J704" s="115">
        <v>15</v>
      </c>
      <c r="K704" s="115">
        <v>15</v>
      </c>
      <c r="L704" s="115">
        <v>0</v>
      </c>
      <c r="M704" s="115">
        <v>4</v>
      </c>
      <c r="N704" s="115">
        <v>4</v>
      </c>
      <c r="O704" s="115">
        <v>1</v>
      </c>
      <c r="P704" s="115">
        <v>22</v>
      </c>
      <c r="Q704" s="115">
        <v>23</v>
      </c>
    </row>
    <row r="705" spans="3:17" x14ac:dyDescent="0.25">
      <c r="E705" s="93" t="s">
        <v>292</v>
      </c>
      <c r="F705" s="115">
        <v>2</v>
      </c>
      <c r="G705" s="115">
        <v>17</v>
      </c>
      <c r="H705" s="115">
        <v>19</v>
      </c>
      <c r="I705" s="115">
        <v>1</v>
      </c>
      <c r="J705" s="115">
        <v>7</v>
      </c>
      <c r="K705" s="115">
        <v>8</v>
      </c>
      <c r="L705" s="115">
        <v>0</v>
      </c>
      <c r="M705" s="115">
        <v>2</v>
      </c>
      <c r="N705" s="115">
        <v>2</v>
      </c>
      <c r="O705" s="115">
        <v>1</v>
      </c>
      <c r="P705" s="115">
        <v>4</v>
      </c>
      <c r="Q705" s="115">
        <v>5</v>
      </c>
    </row>
    <row r="706" spans="3:17" x14ac:dyDescent="0.25">
      <c r="C706" s="93" t="s">
        <v>1424</v>
      </c>
      <c r="F706" s="115">
        <v>11</v>
      </c>
      <c r="G706" s="115">
        <v>12</v>
      </c>
      <c r="H706" s="115">
        <v>23</v>
      </c>
      <c r="I706" s="115">
        <v>3</v>
      </c>
      <c r="J706" s="115">
        <v>3</v>
      </c>
      <c r="K706" s="115">
        <v>6</v>
      </c>
      <c r="L706" s="115">
        <v>0</v>
      </c>
      <c r="M706" s="115">
        <v>0</v>
      </c>
      <c r="N706" s="115">
        <v>0</v>
      </c>
      <c r="O706" s="115">
        <v>0</v>
      </c>
      <c r="P706" s="115">
        <v>0</v>
      </c>
      <c r="Q706" s="115">
        <v>0</v>
      </c>
    </row>
    <row r="707" spans="3:17" x14ac:dyDescent="0.25">
      <c r="D707" s="93" t="s">
        <v>1424</v>
      </c>
      <c r="F707" s="115">
        <v>11</v>
      </c>
      <c r="G707" s="115">
        <v>12</v>
      </c>
      <c r="H707" s="115">
        <v>23</v>
      </c>
      <c r="I707" s="115">
        <v>3</v>
      </c>
      <c r="J707" s="115">
        <v>3</v>
      </c>
      <c r="K707" s="115">
        <v>6</v>
      </c>
      <c r="L707" s="115">
        <v>0</v>
      </c>
      <c r="M707" s="115">
        <v>0</v>
      </c>
      <c r="N707" s="115">
        <v>0</v>
      </c>
      <c r="O707" s="115">
        <v>0</v>
      </c>
      <c r="P707" s="115">
        <v>0</v>
      </c>
      <c r="Q707" s="115">
        <v>0</v>
      </c>
    </row>
    <row r="708" spans="3:17" x14ac:dyDescent="0.25">
      <c r="E708" s="93" t="s">
        <v>292</v>
      </c>
      <c r="F708" s="115">
        <v>11</v>
      </c>
      <c r="G708" s="115">
        <v>12</v>
      </c>
      <c r="H708" s="115">
        <v>23</v>
      </c>
      <c r="I708" s="115">
        <v>3</v>
      </c>
      <c r="J708" s="115">
        <v>3</v>
      </c>
      <c r="K708" s="115">
        <v>6</v>
      </c>
      <c r="L708" s="115">
        <v>0</v>
      </c>
      <c r="M708" s="115">
        <v>0</v>
      </c>
      <c r="N708" s="115">
        <v>0</v>
      </c>
      <c r="O708" s="115">
        <v>0</v>
      </c>
      <c r="P708" s="115">
        <v>0</v>
      </c>
      <c r="Q708" s="115">
        <v>0</v>
      </c>
    </row>
    <row r="709" spans="3:17" x14ac:dyDescent="0.25">
      <c r="C709" s="93" t="s">
        <v>1587</v>
      </c>
      <c r="F709" s="115">
        <v>62</v>
      </c>
      <c r="G709" s="115">
        <v>41</v>
      </c>
      <c r="H709" s="115">
        <v>103</v>
      </c>
      <c r="I709" s="115">
        <v>14</v>
      </c>
      <c r="J709" s="115">
        <v>6</v>
      </c>
      <c r="K709" s="115">
        <v>20</v>
      </c>
      <c r="L709" s="115">
        <v>26</v>
      </c>
      <c r="M709" s="115">
        <v>15</v>
      </c>
      <c r="N709" s="115">
        <v>41</v>
      </c>
      <c r="O709" s="115">
        <v>26</v>
      </c>
      <c r="P709" s="115">
        <v>15</v>
      </c>
      <c r="Q709" s="115">
        <v>41</v>
      </c>
    </row>
    <row r="710" spans="3:17" x14ac:dyDescent="0.25">
      <c r="D710" s="93" t="s">
        <v>1587</v>
      </c>
      <c r="F710" s="115">
        <v>62</v>
      </c>
      <c r="G710" s="115">
        <v>41</v>
      </c>
      <c r="H710" s="115">
        <v>103</v>
      </c>
      <c r="I710" s="115">
        <v>14</v>
      </c>
      <c r="J710" s="115">
        <v>6</v>
      </c>
      <c r="K710" s="115">
        <v>20</v>
      </c>
      <c r="L710" s="115">
        <v>26</v>
      </c>
      <c r="M710" s="115">
        <v>15</v>
      </c>
      <c r="N710" s="115">
        <v>41</v>
      </c>
      <c r="O710" s="115">
        <v>26</v>
      </c>
      <c r="P710" s="115">
        <v>15</v>
      </c>
      <c r="Q710" s="115">
        <v>41</v>
      </c>
    </row>
    <row r="711" spans="3:17" x14ac:dyDescent="0.25">
      <c r="E711" s="93" t="s">
        <v>65</v>
      </c>
      <c r="F711" s="115">
        <v>62</v>
      </c>
      <c r="G711" s="115">
        <v>41</v>
      </c>
      <c r="H711" s="115">
        <v>103</v>
      </c>
      <c r="I711" s="115">
        <v>14</v>
      </c>
      <c r="J711" s="115">
        <v>6</v>
      </c>
      <c r="K711" s="115">
        <v>20</v>
      </c>
      <c r="L711" s="115">
        <v>26</v>
      </c>
      <c r="M711" s="115">
        <v>15</v>
      </c>
      <c r="N711" s="115">
        <v>41</v>
      </c>
      <c r="O711" s="115">
        <v>26</v>
      </c>
      <c r="P711" s="115">
        <v>15</v>
      </c>
      <c r="Q711" s="115">
        <v>41</v>
      </c>
    </row>
    <row r="712" spans="3:17" x14ac:dyDescent="0.25">
      <c r="C712" s="93" t="s">
        <v>1588</v>
      </c>
      <c r="F712" s="115">
        <v>73</v>
      </c>
      <c r="G712" s="115">
        <v>195</v>
      </c>
      <c r="H712" s="115">
        <v>268</v>
      </c>
      <c r="I712" s="115">
        <v>41</v>
      </c>
      <c r="J712" s="115">
        <v>110</v>
      </c>
      <c r="K712" s="115">
        <v>151</v>
      </c>
      <c r="L712" s="115">
        <v>8</v>
      </c>
      <c r="M712" s="115">
        <v>38</v>
      </c>
      <c r="N712" s="115">
        <v>46</v>
      </c>
      <c r="O712" s="115">
        <v>8</v>
      </c>
      <c r="P712" s="115">
        <v>38</v>
      </c>
      <c r="Q712" s="115">
        <v>46</v>
      </c>
    </row>
    <row r="713" spans="3:17" x14ac:dyDescent="0.25">
      <c r="D713" s="93" t="s">
        <v>1588</v>
      </c>
      <c r="F713" s="115">
        <v>73</v>
      </c>
      <c r="G713" s="115">
        <v>195</v>
      </c>
      <c r="H713" s="115">
        <v>268</v>
      </c>
      <c r="I713" s="115">
        <v>41</v>
      </c>
      <c r="J713" s="115">
        <v>110</v>
      </c>
      <c r="K713" s="115">
        <v>151</v>
      </c>
      <c r="L713" s="115">
        <v>8</v>
      </c>
      <c r="M713" s="115">
        <v>38</v>
      </c>
      <c r="N713" s="115">
        <v>46</v>
      </c>
      <c r="O713" s="115">
        <v>8</v>
      </c>
      <c r="P713" s="115">
        <v>38</v>
      </c>
      <c r="Q713" s="115">
        <v>46</v>
      </c>
    </row>
    <row r="714" spans="3:17" x14ac:dyDescent="0.25">
      <c r="E714" s="93" t="s">
        <v>292</v>
      </c>
      <c r="F714" s="115">
        <v>73</v>
      </c>
      <c r="G714" s="115">
        <v>195</v>
      </c>
      <c r="H714" s="115">
        <v>268</v>
      </c>
      <c r="I714" s="115">
        <v>41</v>
      </c>
      <c r="J714" s="115">
        <v>110</v>
      </c>
      <c r="K714" s="115">
        <v>151</v>
      </c>
      <c r="L714" s="115">
        <v>8</v>
      </c>
      <c r="M714" s="115">
        <v>38</v>
      </c>
      <c r="N714" s="115">
        <v>46</v>
      </c>
      <c r="O714" s="115">
        <v>8</v>
      </c>
      <c r="P714" s="115">
        <v>38</v>
      </c>
      <c r="Q714" s="115">
        <v>46</v>
      </c>
    </row>
    <row r="715" spans="3:17" x14ac:dyDescent="0.25">
      <c r="C715" s="93" t="s">
        <v>1589</v>
      </c>
      <c r="F715" s="115">
        <v>2</v>
      </c>
      <c r="G715" s="115">
        <v>1</v>
      </c>
      <c r="H715" s="115">
        <v>3</v>
      </c>
      <c r="I715" s="115">
        <v>0</v>
      </c>
      <c r="J715" s="115">
        <v>0</v>
      </c>
      <c r="K715" s="115">
        <v>0</v>
      </c>
      <c r="L715" s="115">
        <v>0</v>
      </c>
      <c r="M715" s="115">
        <v>0</v>
      </c>
      <c r="N715" s="115">
        <v>0</v>
      </c>
      <c r="O715" s="115">
        <v>0</v>
      </c>
      <c r="P715" s="115">
        <v>0</v>
      </c>
      <c r="Q715" s="115">
        <v>0</v>
      </c>
    </row>
    <row r="716" spans="3:17" x14ac:dyDescent="0.25">
      <c r="D716" s="93" t="s">
        <v>1590</v>
      </c>
      <c r="F716" s="115">
        <v>2</v>
      </c>
      <c r="G716" s="115">
        <v>1</v>
      </c>
      <c r="H716" s="115">
        <v>3</v>
      </c>
      <c r="I716" s="115">
        <v>0</v>
      </c>
      <c r="J716" s="115">
        <v>0</v>
      </c>
      <c r="K716" s="115">
        <v>0</v>
      </c>
      <c r="L716" s="115">
        <v>0</v>
      </c>
      <c r="M716" s="115">
        <v>0</v>
      </c>
      <c r="N716" s="115">
        <v>0</v>
      </c>
      <c r="O716" s="115">
        <v>0</v>
      </c>
      <c r="P716" s="115">
        <v>0</v>
      </c>
      <c r="Q716" s="115">
        <v>0</v>
      </c>
    </row>
    <row r="717" spans="3:17" x14ac:dyDescent="0.25">
      <c r="E717" s="93" t="s">
        <v>65</v>
      </c>
      <c r="F717" s="115">
        <v>2</v>
      </c>
      <c r="G717" s="115">
        <v>1</v>
      </c>
      <c r="H717" s="115">
        <v>3</v>
      </c>
      <c r="I717" s="115">
        <v>0</v>
      </c>
      <c r="J717" s="115">
        <v>0</v>
      </c>
      <c r="K717" s="115">
        <v>0</v>
      </c>
      <c r="L717" s="115">
        <v>0</v>
      </c>
      <c r="M717" s="115">
        <v>0</v>
      </c>
      <c r="N717" s="115">
        <v>0</v>
      </c>
      <c r="O717" s="115">
        <v>0</v>
      </c>
      <c r="P717" s="115">
        <v>0</v>
      </c>
      <c r="Q717" s="115">
        <v>0</v>
      </c>
    </row>
    <row r="718" spans="3:17" x14ac:dyDescent="0.25">
      <c r="C718" s="93" t="s">
        <v>1591</v>
      </c>
      <c r="F718" s="115">
        <v>0</v>
      </c>
      <c r="G718" s="115">
        <v>22</v>
      </c>
      <c r="H718" s="115">
        <v>22</v>
      </c>
      <c r="I718" s="115">
        <v>0</v>
      </c>
      <c r="J718" s="115">
        <v>0</v>
      </c>
      <c r="K718" s="115">
        <v>0</v>
      </c>
      <c r="L718" s="115">
        <v>0</v>
      </c>
      <c r="M718" s="115">
        <v>0</v>
      </c>
      <c r="N718" s="115">
        <v>0</v>
      </c>
      <c r="O718" s="115">
        <v>0</v>
      </c>
      <c r="P718" s="115">
        <v>0</v>
      </c>
      <c r="Q718" s="115">
        <v>0</v>
      </c>
    </row>
    <row r="719" spans="3:17" x14ac:dyDescent="0.25">
      <c r="D719" s="93" t="s">
        <v>1591</v>
      </c>
      <c r="F719" s="115">
        <v>0</v>
      </c>
      <c r="G719" s="115">
        <v>22</v>
      </c>
      <c r="H719" s="115">
        <v>22</v>
      </c>
      <c r="I719" s="115">
        <v>0</v>
      </c>
      <c r="J719" s="115">
        <v>0</v>
      </c>
      <c r="K719" s="115">
        <v>0</v>
      </c>
      <c r="L719" s="115">
        <v>0</v>
      </c>
      <c r="M719" s="115">
        <v>0</v>
      </c>
      <c r="N719" s="115">
        <v>0</v>
      </c>
      <c r="O719" s="115">
        <v>0</v>
      </c>
      <c r="P719" s="115">
        <v>0</v>
      </c>
      <c r="Q719" s="115">
        <v>0</v>
      </c>
    </row>
    <row r="720" spans="3:17" x14ac:dyDescent="0.25">
      <c r="E720" s="93" t="s">
        <v>65</v>
      </c>
      <c r="F720" s="115">
        <v>0</v>
      </c>
      <c r="G720" s="115">
        <v>22</v>
      </c>
      <c r="H720" s="115">
        <v>22</v>
      </c>
      <c r="I720" s="115">
        <v>0</v>
      </c>
      <c r="J720" s="115">
        <v>0</v>
      </c>
      <c r="K720" s="115">
        <v>0</v>
      </c>
      <c r="L720" s="115">
        <v>0</v>
      </c>
      <c r="M720" s="115">
        <v>0</v>
      </c>
      <c r="N720" s="115">
        <v>0</v>
      </c>
      <c r="O720" s="115">
        <v>0</v>
      </c>
      <c r="P720" s="115">
        <v>0</v>
      </c>
      <c r="Q720" s="115">
        <v>0</v>
      </c>
    </row>
    <row r="721" spans="3:17" x14ac:dyDescent="0.25">
      <c r="C721" s="93" t="s">
        <v>1430</v>
      </c>
      <c r="F721" s="115">
        <v>25</v>
      </c>
      <c r="G721" s="115">
        <v>48</v>
      </c>
      <c r="H721" s="115">
        <v>73</v>
      </c>
      <c r="I721" s="115">
        <v>12</v>
      </c>
      <c r="J721" s="115">
        <v>21</v>
      </c>
      <c r="K721" s="115">
        <v>33</v>
      </c>
      <c r="L721" s="115">
        <v>0</v>
      </c>
      <c r="M721" s="115">
        <v>0</v>
      </c>
      <c r="N721" s="115">
        <v>0</v>
      </c>
      <c r="O721" s="115">
        <v>0</v>
      </c>
      <c r="P721" s="115">
        <v>0</v>
      </c>
      <c r="Q721" s="115">
        <v>0</v>
      </c>
    </row>
    <row r="722" spans="3:17" x14ac:dyDescent="0.25">
      <c r="D722" s="93" t="s">
        <v>1430</v>
      </c>
      <c r="F722" s="115">
        <v>25</v>
      </c>
      <c r="G722" s="115">
        <v>48</v>
      </c>
      <c r="H722" s="115">
        <v>73</v>
      </c>
      <c r="I722" s="115">
        <v>12</v>
      </c>
      <c r="J722" s="115">
        <v>21</v>
      </c>
      <c r="K722" s="115">
        <v>33</v>
      </c>
      <c r="L722" s="115">
        <v>0</v>
      </c>
      <c r="M722" s="115">
        <v>0</v>
      </c>
      <c r="N722" s="115">
        <v>0</v>
      </c>
      <c r="O722" s="115">
        <v>0</v>
      </c>
      <c r="P722" s="115">
        <v>0</v>
      </c>
      <c r="Q722" s="115">
        <v>0</v>
      </c>
    </row>
    <row r="723" spans="3:17" x14ac:dyDescent="0.25">
      <c r="E723" s="93" t="s">
        <v>65</v>
      </c>
      <c r="F723" s="115">
        <v>25</v>
      </c>
      <c r="G723" s="115">
        <v>48</v>
      </c>
      <c r="H723" s="115">
        <v>73</v>
      </c>
      <c r="I723" s="115">
        <v>12</v>
      </c>
      <c r="J723" s="115">
        <v>21</v>
      </c>
      <c r="K723" s="115">
        <v>33</v>
      </c>
      <c r="L723" s="115">
        <v>0</v>
      </c>
      <c r="M723" s="115">
        <v>0</v>
      </c>
      <c r="N723" s="115">
        <v>0</v>
      </c>
      <c r="O723" s="115">
        <v>0</v>
      </c>
      <c r="P723" s="115">
        <v>0</v>
      </c>
      <c r="Q723" s="115">
        <v>0</v>
      </c>
    </row>
    <row r="724" spans="3:17" x14ac:dyDescent="0.25">
      <c r="C724" s="93" t="s">
        <v>1501</v>
      </c>
      <c r="F724" s="115">
        <v>25</v>
      </c>
      <c r="G724" s="115">
        <v>23</v>
      </c>
      <c r="H724" s="115">
        <v>48</v>
      </c>
      <c r="I724" s="115">
        <v>8</v>
      </c>
      <c r="J724" s="115">
        <v>10</v>
      </c>
      <c r="K724" s="115">
        <v>18</v>
      </c>
      <c r="L724" s="115">
        <v>13</v>
      </c>
      <c r="M724" s="115">
        <v>16</v>
      </c>
      <c r="N724" s="115">
        <v>29</v>
      </c>
      <c r="O724" s="115">
        <v>1</v>
      </c>
      <c r="P724" s="115">
        <v>3</v>
      </c>
      <c r="Q724" s="115">
        <v>4</v>
      </c>
    </row>
    <row r="725" spans="3:17" x14ac:dyDescent="0.25">
      <c r="D725" s="93" t="s">
        <v>1501</v>
      </c>
      <c r="F725" s="115">
        <v>25</v>
      </c>
      <c r="G725" s="115">
        <v>23</v>
      </c>
      <c r="H725" s="115">
        <v>48</v>
      </c>
      <c r="I725" s="115">
        <v>8</v>
      </c>
      <c r="J725" s="115">
        <v>10</v>
      </c>
      <c r="K725" s="115">
        <v>18</v>
      </c>
      <c r="L725" s="115">
        <v>13</v>
      </c>
      <c r="M725" s="115">
        <v>16</v>
      </c>
      <c r="N725" s="115">
        <v>29</v>
      </c>
      <c r="O725" s="115">
        <v>1</v>
      </c>
      <c r="P725" s="115">
        <v>3</v>
      </c>
      <c r="Q725" s="115">
        <v>4</v>
      </c>
    </row>
    <row r="726" spans="3:17" x14ac:dyDescent="0.25">
      <c r="E726" s="93" t="s">
        <v>65</v>
      </c>
      <c r="F726" s="115">
        <v>25</v>
      </c>
      <c r="G726" s="115">
        <v>23</v>
      </c>
      <c r="H726" s="115">
        <v>48</v>
      </c>
      <c r="I726" s="115">
        <v>8</v>
      </c>
      <c r="J726" s="115">
        <v>10</v>
      </c>
      <c r="K726" s="115">
        <v>18</v>
      </c>
      <c r="L726" s="115">
        <v>13</v>
      </c>
      <c r="M726" s="115">
        <v>16</v>
      </c>
      <c r="N726" s="115">
        <v>29</v>
      </c>
      <c r="O726" s="115">
        <v>1</v>
      </c>
      <c r="P726" s="115">
        <v>3</v>
      </c>
      <c r="Q726" s="115">
        <v>4</v>
      </c>
    </row>
    <row r="727" spans="3:17" x14ac:dyDescent="0.25">
      <c r="C727" s="93" t="s">
        <v>1435</v>
      </c>
      <c r="F727" s="115">
        <v>2</v>
      </c>
      <c r="G727" s="115">
        <v>3</v>
      </c>
      <c r="H727" s="115">
        <v>5</v>
      </c>
      <c r="I727" s="115">
        <v>2</v>
      </c>
      <c r="J727" s="115">
        <v>3</v>
      </c>
      <c r="K727" s="115">
        <v>5</v>
      </c>
      <c r="L727" s="115">
        <v>9</v>
      </c>
      <c r="M727" s="115">
        <v>9</v>
      </c>
      <c r="N727" s="115">
        <v>18</v>
      </c>
      <c r="O727" s="115">
        <v>4</v>
      </c>
      <c r="P727" s="115">
        <v>4</v>
      </c>
      <c r="Q727" s="115">
        <v>8</v>
      </c>
    </row>
    <row r="728" spans="3:17" x14ac:dyDescent="0.25">
      <c r="D728" s="93" t="s">
        <v>1435</v>
      </c>
      <c r="F728" s="115">
        <v>2</v>
      </c>
      <c r="G728" s="115">
        <v>3</v>
      </c>
      <c r="H728" s="115">
        <v>5</v>
      </c>
      <c r="I728" s="115">
        <v>2</v>
      </c>
      <c r="J728" s="115">
        <v>3</v>
      </c>
      <c r="K728" s="115">
        <v>5</v>
      </c>
      <c r="L728" s="115">
        <v>9</v>
      </c>
      <c r="M728" s="115">
        <v>9</v>
      </c>
      <c r="N728" s="115">
        <v>18</v>
      </c>
      <c r="O728" s="115">
        <v>4</v>
      </c>
      <c r="P728" s="115">
        <v>4</v>
      </c>
      <c r="Q728" s="115">
        <v>8</v>
      </c>
    </row>
    <row r="729" spans="3:17" x14ac:dyDescent="0.25">
      <c r="E729" s="93" t="s">
        <v>65</v>
      </c>
      <c r="F729" s="115">
        <v>2</v>
      </c>
      <c r="G729" s="115">
        <v>3</v>
      </c>
      <c r="H729" s="115">
        <v>5</v>
      </c>
      <c r="I729" s="115">
        <v>2</v>
      </c>
      <c r="J729" s="115">
        <v>3</v>
      </c>
      <c r="K729" s="115">
        <v>5</v>
      </c>
      <c r="L729" s="115">
        <v>9</v>
      </c>
      <c r="M729" s="115">
        <v>9</v>
      </c>
      <c r="N729" s="115">
        <v>18</v>
      </c>
      <c r="O729" s="115">
        <v>4</v>
      </c>
      <c r="P729" s="115">
        <v>4</v>
      </c>
      <c r="Q729" s="115">
        <v>8</v>
      </c>
    </row>
    <row r="730" spans="3:17" x14ac:dyDescent="0.25">
      <c r="C730" s="93" t="s">
        <v>1437</v>
      </c>
      <c r="F730" s="115">
        <v>158</v>
      </c>
      <c r="G730" s="115">
        <v>129</v>
      </c>
      <c r="H730" s="115">
        <v>287</v>
      </c>
      <c r="I730" s="115">
        <v>50</v>
      </c>
      <c r="J730" s="115">
        <v>37</v>
      </c>
      <c r="K730" s="115">
        <v>87</v>
      </c>
      <c r="L730" s="115">
        <v>56</v>
      </c>
      <c r="M730" s="115">
        <v>67</v>
      </c>
      <c r="N730" s="115">
        <v>123</v>
      </c>
      <c r="O730" s="115">
        <v>20</v>
      </c>
      <c r="P730" s="115">
        <v>12</v>
      </c>
      <c r="Q730" s="115">
        <v>32</v>
      </c>
    </row>
    <row r="731" spans="3:17" x14ac:dyDescent="0.25">
      <c r="D731" s="93" t="s">
        <v>1437</v>
      </c>
      <c r="F731" s="115">
        <v>158</v>
      </c>
      <c r="G731" s="115">
        <v>129</v>
      </c>
      <c r="H731" s="115">
        <v>287</v>
      </c>
      <c r="I731" s="115">
        <v>50</v>
      </c>
      <c r="J731" s="115">
        <v>37</v>
      </c>
      <c r="K731" s="115">
        <v>87</v>
      </c>
      <c r="L731" s="115">
        <v>56</v>
      </c>
      <c r="M731" s="115">
        <v>67</v>
      </c>
      <c r="N731" s="115">
        <v>123</v>
      </c>
      <c r="O731" s="115">
        <v>20</v>
      </c>
      <c r="P731" s="115">
        <v>12</v>
      </c>
      <c r="Q731" s="115">
        <v>32</v>
      </c>
    </row>
    <row r="732" spans="3:17" x14ac:dyDescent="0.25">
      <c r="E732" s="93" t="s">
        <v>65</v>
      </c>
      <c r="F732" s="115">
        <v>76</v>
      </c>
      <c r="G732" s="115">
        <v>57</v>
      </c>
      <c r="H732" s="115">
        <v>133</v>
      </c>
      <c r="I732" s="115">
        <v>25</v>
      </c>
      <c r="J732" s="115">
        <v>22</v>
      </c>
      <c r="K732" s="115">
        <v>47</v>
      </c>
      <c r="L732" s="115">
        <v>18</v>
      </c>
      <c r="M732" s="115">
        <v>10</v>
      </c>
      <c r="N732" s="115">
        <v>28</v>
      </c>
      <c r="O732" s="115">
        <v>20</v>
      </c>
      <c r="P732" s="115">
        <v>12</v>
      </c>
      <c r="Q732" s="115">
        <v>32</v>
      </c>
    </row>
    <row r="733" spans="3:17" x14ac:dyDescent="0.25">
      <c r="E733" s="93" t="s">
        <v>292</v>
      </c>
      <c r="F733" s="115">
        <v>82</v>
      </c>
      <c r="G733" s="115">
        <v>72</v>
      </c>
      <c r="H733" s="115">
        <v>154</v>
      </c>
      <c r="I733" s="115">
        <v>25</v>
      </c>
      <c r="J733" s="115">
        <v>15</v>
      </c>
      <c r="K733" s="115">
        <v>40</v>
      </c>
      <c r="L733" s="115">
        <v>38</v>
      </c>
      <c r="M733" s="115">
        <v>57</v>
      </c>
      <c r="N733" s="115">
        <v>95</v>
      </c>
      <c r="O733" s="115">
        <v>0</v>
      </c>
      <c r="P733" s="115">
        <v>0</v>
      </c>
      <c r="Q733" s="115">
        <v>0</v>
      </c>
    </row>
    <row r="734" spans="3:17" x14ac:dyDescent="0.25">
      <c r="C734" s="93" t="s">
        <v>1592</v>
      </c>
      <c r="F734" s="115">
        <v>1</v>
      </c>
      <c r="G734" s="115">
        <v>6</v>
      </c>
      <c r="H734" s="115">
        <v>7</v>
      </c>
      <c r="I734" s="115">
        <v>1</v>
      </c>
      <c r="J734" s="115">
        <v>1</v>
      </c>
      <c r="K734" s="115">
        <v>2</v>
      </c>
      <c r="L734" s="115">
        <v>1</v>
      </c>
      <c r="M734" s="115">
        <v>1</v>
      </c>
      <c r="N734" s="115">
        <v>2</v>
      </c>
      <c r="O734" s="115">
        <v>0</v>
      </c>
      <c r="P734" s="115">
        <v>0</v>
      </c>
      <c r="Q734" s="115">
        <v>0</v>
      </c>
    </row>
    <row r="735" spans="3:17" x14ac:dyDescent="0.25">
      <c r="D735" s="93" t="s">
        <v>1592</v>
      </c>
      <c r="F735" s="115">
        <v>1</v>
      </c>
      <c r="G735" s="115">
        <v>6</v>
      </c>
      <c r="H735" s="115">
        <v>7</v>
      </c>
      <c r="I735" s="115">
        <v>1</v>
      </c>
      <c r="J735" s="115">
        <v>1</v>
      </c>
      <c r="K735" s="115">
        <v>2</v>
      </c>
      <c r="L735" s="115">
        <v>1</v>
      </c>
      <c r="M735" s="115">
        <v>1</v>
      </c>
      <c r="N735" s="115">
        <v>2</v>
      </c>
      <c r="O735" s="115">
        <v>0</v>
      </c>
      <c r="P735" s="115">
        <v>0</v>
      </c>
      <c r="Q735" s="115">
        <v>0</v>
      </c>
    </row>
    <row r="736" spans="3:17" x14ac:dyDescent="0.25">
      <c r="E736" s="93" t="s">
        <v>65</v>
      </c>
      <c r="F736" s="115">
        <v>1</v>
      </c>
      <c r="G736" s="115">
        <v>6</v>
      </c>
      <c r="H736" s="115">
        <v>7</v>
      </c>
      <c r="I736" s="115">
        <v>1</v>
      </c>
      <c r="J736" s="115">
        <v>1</v>
      </c>
      <c r="K736" s="115">
        <v>2</v>
      </c>
      <c r="L736" s="115">
        <v>1</v>
      </c>
      <c r="M736" s="115">
        <v>1</v>
      </c>
      <c r="N736" s="115">
        <v>2</v>
      </c>
      <c r="O736" s="115">
        <v>0</v>
      </c>
      <c r="P736" s="115">
        <v>0</v>
      </c>
      <c r="Q736" s="115">
        <v>0</v>
      </c>
    </row>
    <row r="737" spans="3:17" x14ac:dyDescent="0.25">
      <c r="C737" s="93" t="s">
        <v>1444</v>
      </c>
      <c r="F737" s="115">
        <v>14</v>
      </c>
      <c r="G737" s="115">
        <v>9</v>
      </c>
      <c r="H737" s="115">
        <v>23</v>
      </c>
      <c r="I737" s="115">
        <v>13</v>
      </c>
      <c r="J737" s="115">
        <v>8</v>
      </c>
      <c r="K737" s="115">
        <v>21</v>
      </c>
      <c r="L737" s="115">
        <v>8</v>
      </c>
      <c r="M737" s="115">
        <v>10</v>
      </c>
      <c r="N737" s="115">
        <v>18</v>
      </c>
      <c r="O737" s="115">
        <v>7</v>
      </c>
      <c r="P737" s="115">
        <v>5</v>
      </c>
      <c r="Q737" s="115">
        <v>12</v>
      </c>
    </row>
    <row r="738" spans="3:17" x14ac:dyDescent="0.25">
      <c r="D738" s="93" t="s">
        <v>1444</v>
      </c>
      <c r="F738" s="115">
        <v>14</v>
      </c>
      <c r="G738" s="115">
        <v>9</v>
      </c>
      <c r="H738" s="115">
        <v>23</v>
      </c>
      <c r="I738" s="115">
        <v>13</v>
      </c>
      <c r="J738" s="115">
        <v>8</v>
      </c>
      <c r="K738" s="115">
        <v>21</v>
      </c>
      <c r="L738" s="115">
        <v>8</v>
      </c>
      <c r="M738" s="115">
        <v>10</v>
      </c>
      <c r="N738" s="115">
        <v>18</v>
      </c>
      <c r="O738" s="115">
        <v>7</v>
      </c>
      <c r="P738" s="115">
        <v>5</v>
      </c>
      <c r="Q738" s="115">
        <v>12</v>
      </c>
    </row>
    <row r="739" spans="3:17" x14ac:dyDescent="0.25">
      <c r="E739" s="93" t="s">
        <v>65</v>
      </c>
      <c r="F739" s="115">
        <v>14</v>
      </c>
      <c r="G739" s="115">
        <v>9</v>
      </c>
      <c r="H739" s="115">
        <v>23</v>
      </c>
      <c r="I739" s="115">
        <v>13</v>
      </c>
      <c r="J739" s="115">
        <v>8</v>
      </c>
      <c r="K739" s="115">
        <v>21</v>
      </c>
      <c r="L739" s="115">
        <v>8</v>
      </c>
      <c r="M739" s="115">
        <v>10</v>
      </c>
      <c r="N739" s="115">
        <v>18</v>
      </c>
      <c r="O739" s="115">
        <v>7</v>
      </c>
      <c r="P739" s="115">
        <v>5</v>
      </c>
      <c r="Q739" s="115">
        <v>12</v>
      </c>
    </row>
    <row r="740" spans="3:17" x14ac:dyDescent="0.25">
      <c r="C740" s="93" t="s">
        <v>1593</v>
      </c>
      <c r="F740" s="115">
        <v>0</v>
      </c>
      <c r="G740" s="115">
        <v>5</v>
      </c>
      <c r="H740" s="115">
        <v>5</v>
      </c>
      <c r="I740" s="115">
        <v>0</v>
      </c>
      <c r="J740" s="115">
        <v>5</v>
      </c>
      <c r="K740" s="115">
        <v>5</v>
      </c>
      <c r="L740" s="115">
        <v>0</v>
      </c>
      <c r="M740" s="115">
        <v>0</v>
      </c>
      <c r="N740" s="115">
        <v>0</v>
      </c>
      <c r="O740" s="115">
        <v>0</v>
      </c>
      <c r="P740" s="115">
        <v>0</v>
      </c>
      <c r="Q740" s="115">
        <v>0</v>
      </c>
    </row>
    <row r="741" spans="3:17" x14ac:dyDescent="0.25">
      <c r="D741" s="93" t="s">
        <v>1593</v>
      </c>
      <c r="F741" s="115">
        <v>0</v>
      </c>
      <c r="G741" s="115">
        <v>5</v>
      </c>
      <c r="H741" s="115">
        <v>5</v>
      </c>
      <c r="I741" s="115">
        <v>0</v>
      </c>
      <c r="J741" s="115">
        <v>5</v>
      </c>
      <c r="K741" s="115">
        <v>5</v>
      </c>
      <c r="L741" s="115">
        <v>0</v>
      </c>
      <c r="M741" s="115">
        <v>0</v>
      </c>
      <c r="N741" s="115">
        <v>0</v>
      </c>
      <c r="O741" s="115">
        <v>0</v>
      </c>
      <c r="P741" s="115">
        <v>0</v>
      </c>
      <c r="Q741" s="115">
        <v>0</v>
      </c>
    </row>
    <row r="742" spans="3:17" x14ac:dyDescent="0.25">
      <c r="E742" s="93" t="s">
        <v>292</v>
      </c>
      <c r="F742" s="115">
        <v>0</v>
      </c>
      <c r="G742" s="115">
        <v>5</v>
      </c>
      <c r="H742" s="115">
        <v>5</v>
      </c>
      <c r="I742" s="115">
        <v>0</v>
      </c>
      <c r="J742" s="115">
        <v>5</v>
      </c>
      <c r="K742" s="115">
        <v>5</v>
      </c>
      <c r="L742" s="115">
        <v>0</v>
      </c>
      <c r="M742" s="115">
        <v>0</v>
      </c>
      <c r="N742" s="115">
        <v>0</v>
      </c>
      <c r="O742" s="115">
        <v>0</v>
      </c>
      <c r="P742" s="115">
        <v>0</v>
      </c>
      <c r="Q742" s="115">
        <v>0</v>
      </c>
    </row>
    <row r="743" spans="3:17" x14ac:dyDescent="0.25">
      <c r="C743" s="93" t="s">
        <v>1594</v>
      </c>
      <c r="F743" s="115">
        <v>48</v>
      </c>
      <c r="G743" s="115">
        <v>33</v>
      </c>
      <c r="H743" s="115">
        <v>81</v>
      </c>
      <c r="I743" s="115">
        <v>18</v>
      </c>
      <c r="J743" s="115">
        <v>18</v>
      </c>
      <c r="K743" s="115">
        <v>36</v>
      </c>
      <c r="L743" s="115">
        <v>27</v>
      </c>
      <c r="M743" s="115">
        <v>26</v>
      </c>
      <c r="N743" s="115">
        <v>53</v>
      </c>
      <c r="O743" s="115">
        <v>0</v>
      </c>
      <c r="P743" s="115">
        <v>0</v>
      </c>
      <c r="Q743" s="115">
        <v>0</v>
      </c>
    </row>
    <row r="744" spans="3:17" x14ac:dyDescent="0.25">
      <c r="D744" s="93" t="s">
        <v>1594</v>
      </c>
      <c r="F744" s="115">
        <v>48</v>
      </c>
      <c r="G744" s="115">
        <v>33</v>
      </c>
      <c r="H744" s="115">
        <v>81</v>
      </c>
      <c r="I744" s="115">
        <v>18</v>
      </c>
      <c r="J744" s="115">
        <v>18</v>
      </c>
      <c r="K744" s="115">
        <v>36</v>
      </c>
      <c r="L744" s="115">
        <v>27</v>
      </c>
      <c r="M744" s="115">
        <v>26</v>
      </c>
      <c r="N744" s="115">
        <v>53</v>
      </c>
      <c r="O744" s="115">
        <v>0</v>
      </c>
      <c r="P744" s="115">
        <v>0</v>
      </c>
      <c r="Q744" s="115">
        <v>0</v>
      </c>
    </row>
    <row r="745" spans="3:17" x14ac:dyDescent="0.25">
      <c r="E745" s="93" t="s">
        <v>65</v>
      </c>
      <c r="F745" s="115">
        <v>48</v>
      </c>
      <c r="G745" s="115">
        <v>33</v>
      </c>
      <c r="H745" s="115">
        <v>81</v>
      </c>
      <c r="I745" s="115">
        <v>18</v>
      </c>
      <c r="J745" s="115">
        <v>18</v>
      </c>
      <c r="K745" s="115">
        <v>36</v>
      </c>
      <c r="L745" s="115">
        <v>27</v>
      </c>
      <c r="M745" s="115">
        <v>26</v>
      </c>
      <c r="N745" s="115">
        <v>53</v>
      </c>
      <c r="O745" s="115">
        <v>0</v>
      </c>
      <c r="P745" s="115">
        <v>0</v>
      </c>
      <c r="Q745" s="115">
        <v>0</v>
      </c>
    </row>
    <row r="746" spans="3:17" x14ac:dyDescent="0.25">
      <c r="C746" s="93" t="s">
        <v>1449</v>
      </c>
      <c r="F746" s="115">
        <v>9</v>
      </c>
      <c r="G746" s="115">
        <v>56</v>
      </c>
      <c r="H746" s="115">
        <v>65</v>
      </c>
      <c r="I746" s="115">
        <v>0</v>
      </c>
      <c r="J746" s="115">
        <v>0</v>
      </c>
      <c r="K746" s="115">
        <v>0</v>
      </c>
      <c r="L746" s="115">
        <v>3</v>
      </c>
      <c r="M746" s="115">
        <v>44</v>
      </c>
      <c r="N746" s="115">
        <v>47</v>
      </c>
      <c r="O746" s="115">
        <v>1</v>
      </c>
      <c r="P746" s="115">
        <v>26</v>
      </c>
      <c r="Q746" s="115">
        <v>27</v>
      </c>
    </row>
    <row r="747" spans="3:17" x14ac:dyDescent="0.25">
      <c r="D747" s="93" t="s">
        <v>1449</v>
      </c>
      <c r="F747" s="115">
        <v>9</v>
      </c>
      <c r="G747" s="115">
        <v>56</v>
      </c>
      <c r="H747" s="115">
        <v>65</v>
      </c>
      <c r="I747" s="115">
        <v>0</v>
      </c>
      <c r="J747" s="115">
        <v>0</v>
      </c>
      <c r="K747" s="115">
        <v>0</v>
      </c>
      <c r="L747" s="115">
        <v>3</v>
      </c>
      <c r="M747" s="115">
        <v>44</v>
      </c>
      <c r="N747" s="115">
        <v>47</v>
      </c>
      <c r="O747" s="115">
        <v>1</v>
      </c>
      <c r="P747" s="115">
        <v>26</v>
      </c>
      <c r="Q747" s="115">
        <v>27</v>
      </c>
    </row>
    <row r="748" spans="3:17" x14ac:dyDescent="0.25">
      <c r="E748" s="93" t="s">
        <v>292</v>
      </c>
      <c r="F748" s="115">
        <v>9</v>
      </c>
      <c r="G748" s="115">
        <v>56</v>
      </c>
      <c r="H748" s="115">
        <v>65</v>
      </c>
      <c r="I748" s="115">
        <v>0</v>
      </c>
      <c r="J748" s="115">
        <v>0</v>
      </c>
      <c r="K748" s="115">
        <v>0</v>
      </c>
      <c r="L748" s="115">
        <v>3</v>
      </c>
      <c r="M748" s="115">
        <v>44</v>
      </c>
      <c r="N748" s="115">
        <v>47</v>
      </c>
      <c r="O748" s="115">
        <v>1</v>
      </c>
      <c r="P748" s="115">
        <v>26</v>
      </c>
      <c r="Q748" s="115">
        <v>27</v>
      </c>
    </row>
    <row r="749" spans="3:17" x14ac:dyDescent="0.25">
      <c r="C749" s="93" t="s">
        <v>1595</v>
      </c>
      <c r="F749" s="115">
        <v>0</v>
      </c>
      <c r="G749" s="115">
        <v>0</v>
      </c>
      <c r="H749" s="115">
        <v>0</v>
      </c>
      <c r="I749" s="115">
        <v>0</v>
      </c>
      <c r="J749" s="115">
        <v>0</v>
      </c>
      <c r="K749" s="115">
        <v>0</v>
      </c>
      <c r="L749" s="115">
        <v>0</v>
      </c>
      <c r="M749" s="115">
        <v>0</v>
      </c>
      <c r="N749" s="115">
        <v>0</v>
      </c>
      <c r="O749" s="115">
        <v>0</v>
      </c>
      <c r="P749" s="115">
        <v>7</v>
      </c>
      <c r="Q749" s="115">
        <v>7</v>
      </c>
    </row>
    <row r="750" spans="3:17" x14ac:dyDescent="0.25">
      <c r="D750" s="93" t="s">
        <v>1595</v>
      </c>
      <c r="F750" s="115">
        <v>0</v>
      </c>
      <c r="G750" s="115">
        <v>0</v>
      </c>
      <c r="H750" s="115">
        <v>0</v>
      </c>
      <c r="I750" s="115">
        <v>0</v>
      </c>
      <c r="J750" s="115">
        <v>0</v>
      </c>
      <c r="K750" s="115">
        <v>0</v>
      </c>
      <c r="L750" s="115">
        <v>0</v>
      </c>
      <c r="M750" s="115">
        <v>0</v>
      </c>
      <c r="N750" s="115">
        <v>0</v>
      </c>
      <c r="O750" s="115">
        <v>0</v>
      </c>
      <c r="P750" s="115">
        <v>7</v>
      </c>
      <c r="Q750" s="115">
        <v>7</v>
      </c>
    </row>
    <row r="751" spans="3:17" x14ac:dyDescent="0.25">
      <c r="E751" s="93" t="s">
        <v>65</v>
      </c>
      <c r="F751" s="115">
        <v>0</v>
      </c>
      <c r="G751" s="115">
        <v>0</v>
      </c>
      <c r="H751" s="115">
        <v>0</v>
      </c>
      <c r="I751" s="115">
        <v>0</v>
      </c>
      <c r="J751" s="115">
        <v>0</v>
      </c>
      <c r="K751" s="115">
        <v>0</v>
      </c>
      <c r="L751" s="115">
        <v>0</v>
      </c>
      <c r="M751" s="115">
        <v>0</v>
      </c>
      <c r="N751" s="115">
        <v>0</v>
      </c>
      <c r="O751" s="115">
        <v>0</v>
      </c>
      <c r="P751" s="115">
        <v>7</v>
      </c>
      <c r="Q751" s="115">
        <v>7</v>
      </c>
    </row>
    <row r="752" spans="3:17" x14ac:dyDescent="0.25">
      <c r="C752" s="93" t="s">
        <v>1596</v>
      </c>
      <c r="F752" s="115">
        <v>10</v>
      </c>
      <c r="G752" s="115">
        <v>29</v>
      </c>
      <c r="H752" s="115">
        <v>39</v>
      </c>
      <c r="I752" s="115">
        <v>6</v>
      </c>
      <c r="J752" s="115">
        <v>18</v>
      </c>
      <c r="K752" s="115">
        <v>24</v>
      </c>
      <c r="L752" s="115">
        <v>0</v>
      </c>
      <c r="M752" s="115">
        <v>0</v>
      </c>
      <c r="N752" s="115">
        <v>0</v>
      </c>
      <c r="O752" s="115">
        <v>0</v>
      </c>
      <c r="P752" s="115">
        <v>0</v>
      </c>
      <c r="Q752" s="115">
        <v>0</v>
      </c>
    </row>
    <row r="753" spans="3:17" x14ac:dyDescent="0.25">
      <c r="D753" s="93" t="s">
        <v>1596</v>
      </c>
      <c r="F753" s="115">
        <v>10</v>
      </c>
      <c r="G753" s="115">
        <v>29</v>
      </c>
      <c r="H753" s="115">
        <v>39</v>
      </c>
      <c r="I753" s="115">
        <v>6</v>
      </c>
      <c r="J753" s="115">
        <v>18</v>
      </c>
      <c r="K753" s="115">
        <v>24</v>
      </c>
      <c r="L753" s="115">
        <v>0</v>
      </c>
      <c r="M753" s="115">
        <v>0</v>
      </c>
      <c r="N753" s="115">
        <v>0</v>
      </c>
      <c r="O753" s="115">
        <v>0</v>
      </c>
      <c r="P753" s="115">
        <v>0</v>
      </c>
      <c r="Q753" s="115">
        <v>0</v>
      </c>
    </row>
    <row r="754" spans="3:17" x14ac:dyDescent="0.25">
      <c r="E754" s="93" t="s">
        <v>292</v>
      </c>
      <c r="F754" s="115">
        <v>10</v>
      </c>
      <c r="G754" s="115">
        <v>29</v>
      </c>
      <c r="H754" s="115">
        <v>39</v>
      </c>
      <c r="I754" s="115">
        <v>6</v>
      </c>
      <c r="J754" s="115">
        <v>18</v>
      </c>
      <c r="K754" s="115">
        <v>24</v>
      </c>
      <c r="L754" s="115">
        <v>0</v>
      </c>
      <c r="M754" s="115">
        <v>0</v>
      </c>
      <c r="N754" s="115">
        <v>0</v>
      </c>
      <c r="O754" s="115">
        <v>0</v>
      </c>
      <c r="P754" s="115">
        <v>0</v>
      </c>
      <c r="Q754" s="115">
        <v>0</v>
      </c>
    </row>
    <row r="755" spans="3:17" x14ac:dyDescent="0.25">
      <c r="C755" s="93" t="s">
        <v>1597</v>
      </c>
      <c r="F755" s="115">
        <v>4</v>
      </c>
      <c r="G755" s="115">
        <v>11</v>
      </c>
      <c r="H755" s="115">
        <v>15</v>
      </c>
      <c r="I755" s="115">
        <v>4</v>
      </c>
      <c r="J755" s="115">
        <v>11</v>
      </c>
      <c r="K755" s="115">
        <v>15</v>
      </c>
      <c r="L755" s="115">
        <v>5</v>
      </c>
      <c r="M755" s="115">
        <v>5</v>
      </c>
      <c r="N755" s="115">
        <v>10</v>
      </c>
      <c r="O755" s="115">
        <v>5</v>
      </c>
      <c r="P755" s="115">
        <v>5</v>
      </c>
      <c r="Q755" s="115">
        <v>10</v>
      </c>
    </row>
    <row r="756" spans="3:17" x14ac:dyDescent="0.25">
      <c r="D756" s="93" t="s">
        <v>1597</v>
      </c>
      <c r="F756" s="115">
        <v>4</v>
      </c>
      <c r="G756" s="115">
        <v>11</v>
      </c>
      <c r="H756" s="115">
        <v>15</v>
      </c>
      <c r="I756" s="115">
        <v>4</v>
      </c>
      <c r="J756" s="115">
        <v>11</v>
      </c>
      <c r="K756" s="115">
        <v>15</v>
      </c>
      <c r="L756" s="115">
        <v>5</v>
      </c>
      <c r="M756" s="115">
        <v>5</v>
      </c>
      <c r="N756" s="115">
        <v>10</v>
      </c>
      <c r="O756" s="115">
        <v>5</v>
      </c>
      <c r="P756" s="115">
        <v>5</v>
      </c>
      <c r="Q756" s="115">
        <v>10</v>
      </c>
    </row>
    <row r="757" spans="3:17" x14ac:dyDescent="0.25">
      <c r="E757" s="93" t="s">
        <v>65</v>
      </c>
      <c r="F757" s="115">
        <v>4</v>
      </c>
      <c r="G757" s="115">
        <v>11</v>
      </c>
      <c r="H757" s="115">
        <v>15</v>
      </c>
      <c r="I757" s="115">
        <v>4</v>
      </c>
      <c r="J757" s="115">
        <v>11</v>
      </c>
      <c r="K757" s="115">
        <v>15</v>
      </c>
      <c r="L757" s="115">
        <v>5</v>
      </c>
      <c r="M757" s="115">
        <v>5</v>
      </c>
      <c r="N757" s="115">
        <v>10</v>
      </c>
      <c r="O757" s="115">
        <v>5</v>
      </c>
      <c r="P757" s="115">
        <v>5</v>
      </c>
      <c r="Q757" s="115">
        <v>10</v>
      </c>
    </row>
    <row r="758" spans="3:17" x14ac:dyDescent="0.25">
      <c r="C758" s="93" t="s">
        <v>1598</v>
      </c>
      <c r="F758" s="115">
        <v>4</v>
      </c>
      <c r="G758" s="115">
        <v>25</v>
      </c>
      <c r="H758" s="115">
        <v>29</v>
      </c>
      <c r="I758" s="115">
        <v>2</v>
      </c>
      <c r="J758" s="115">
        <v>3</v>
      </c>
      <c r="K758" s="115">
        <v>5</v>
      </c>
      <c r="L758" s="115">
        <v>4</v>
      </c>
      <c r="M758" s="115">
        <v>38</v>
      </c>
      <c r="N758" s="115">
        <v>42</v>
      </c>
      <c r="O758" s="115">
        <v>0</v>
      </c>
      <c r="P758" s="115">
        <v>8</v>
      </c>
      <c r="Q758" s="115">
        <v>8</v>
      </c>
    </row>
    <row r="759" spans="3:17" x14ac:dyDescent="0.25">
      <c r="D759" s="93" t="s">
        <v>1598</v>
      </c>
      <c r="F759" s="115">
        <v>4</v>
      </c>
      <c r="G759" s="115">
        <v>25</v>
      </c>
      <c r="H759" s="115">
        <v>29</v>
      </c>
      <c r="I759" s="115">
        <v>2</v>
      </c>
      <c r="J759" s="115">
        <v>3</v>
      </c>
      <c r="K759" s="115">
        <v>5</v>
      </c>
      <c r="L759" s="115">
        <v>4</v>
      </c>
      <c r="M759" s="115">
        <v>38</v>
      </c>
      <c r="N759" s="115">
        <v>42</v>
      </c>
      <c r="O759" s="115">
        <v>0</v>
      </c>
      <c r="P759" s="115">
        <v>8</v>
      </c>
      <c r="Q759" s="115">
        <v>8</v>
      </c>
    </row>
    <row r="760" spans="3:17" x14ac:dyDescent="0.25">
      <c r="E760" s="93" t="s">
        <v>65</v>
      </c>
      <c r="F760" s="115">
        <v>4</v>
      </c>
      <c r="G760" s="115">
        <v>25</v>
      </c>
      <c r="H760" s="115">
        <v>29</v>
      </c>
      <c r="I760" s="115">
        <v>2</v>
      </c>
      <c r="J760" s="115">
        <v>3</v>
      </c>
      <c r="K760" s="115">
        <v>5</v>
      </c>
      <c r="L760" s="115">
        <v>4</v>
      </c>
      <c r="M760" s="115">
        <v>38</v>
      </c>
      <c r="N760" s="115">
        <v>42</v>
      </c>
      <c r="O760" s="115">
        <v>0</v>
      </c>
      <c r="P760" s="115">
        <v>8</v>
      </c>
      <c r="Q760" s="115">
        <v>8</v>
      </c>
    </row>
    <row r="761" spans="3:17" x14ac:dyDescent="0.25">
      <c r="C761" s="93" t="s">
        <v>1599</v>
      </c>
      <c r="F761" s="115">
        <v>13</v>
      </c>
      <c r="G761" s="115">
        <v>49</v>
      </c>
      <c r="H761" s="115">
        <v>62</v>
      </c>
      <c r="I761" s="115">
        <v>5</v>
      </c>
      <c r="J761" s="115">
        <v>20</v>
      </c>
      <c r="K761" s="115">
        <v>25</v>
      </c>
      <c r="L761" s="115">
        <v>3</v>
      </c>
      <c r="M761" s="115">
        <v>39</v>
      </c>
      <c r="N761" s="115">
        <v>42</v>
      </c>
      <c r="O761" s="115">
        <v>4</v>
      </c>
      <c r="P761" s="115">
        <v>23</v>
      </c>
      <c r="Q761" s="115">
        <v>27</v>
      </c>
    </row>
    <row r="762" spans="3:17" x14ac:dyDescent="0.25">
      <c r="D762" s="93" t="s">
        <v>1599</v>
      </c>
      <c r="F762" s="115">
        <v>13</v>
      </c>
      <c r="G762" s="115">
        <v>49</v>
      </c>
      <c r="H762" s="115">
        <v>62</v>
      </c>
      <c r="I762" s="115">
        <v>5</v>
      </c>
      <c r="J762" s="115">
        <v>20</v>
      </c>
      <c r="K762" s="115">
        <v>25</v>
      </c>
      <c r="L762" s="115">
        <v>3</v>
      </c>
      <c r="M762" s="115">
        <v>39</v>
      </c>
      <c r="N762" s="115">
        <v>42</v>
      </c>
      <c r="O762" s="115">
        <v>4</v>
      </c>
      <c r="P762" s="115">
        <v>23</v>
      </c>
      <c r="Q762" s="115">
        <v>27</v>
      </c>
    </row>
    <row r="763" spans="3:17" x14ac:dyDescent="0.25">
      <c r="E763" s="93" t="s">
        <v>292</v>
      </c>
      <c r="F763" s="115">
        <v>13</v>
      </c>
      <c r="G763" s="115">
        <v>49</v>
      </c>
      <c r="H763" s="115">
        <v>62</v>
      </c>
      <c r="I763" s="115">
        <v>5</v>
      </c>
      <c r="J763" s="115">
        <v>20</v>
      </c>
      <c r="K763" s="115">
        <v>25</v>
      </c>
      <c r="L763" s="115">
        <v>3</v>
      </c>
      <c r="M763" s="115">
        <v>39</v>
      </c>
      <c r="N763" s="115">
        <v>42</v>
      </c>
      <c r="O763" s="115">
        <v>4</v>
      </c>
      <c r="P763" s="115">
        <v>23</v>
      </c>
      <c r="Q763" s="115">
        <v>27</v>
      </c>
    </row>
    <row r="764" spans="3:17" x14ac:dyDescent="0.25">
      <c r="C764" s="93" t="s">
        <v>1454</v>
      </c>
      <c r="F764" s="115">
        <v>7</v>
      </c>
      <c r="G764" s="115">
        <v>1</v>
      </c>
      <c r="H764" s="115">
        <v>8</v>
      </c>
      <c r="I764" s="115">
        <v>1</v>
      </c>
      <c r="J764" s="115">
        <v>0</v>
      </c>
      <c r="K764" s="115">
        <v>1</v>
      </c>
      <c r="L764" s="115">
        <v>1</v>
      </c>
      <c r="M764" s="115">
        <v>3</v>
      </c>
      <c r="N764" s="115">
        <v>4</v>
      </c>
      <c r="O764" s="115">
        <v>1</v>
      </c>
      <c r="P764" s="115">
        <v>3</v>
      </c>
      <c r="Q764" s="115">
        <v>4</v>
      </c>
    </row>
    <row r="765" spans="3:17" x14ac:dyDescent="0.25">
      <c r="D765" s="93" t="s">
        <v>1454</v>
      </c>
      <c r="F765" s="115">
        <v>7</v>
      </c>
      <c r="G765" s="115">
        <v>1</v>
      </c>
      <c r="H765" s="115">
        <v>8</v>
      </c>
      <c r="I765" s="115">
        <v>1</v>
      </c>
      <c r="J765" s="115">
        <v>0</v>
      </c>
      <c r="K765" s="115">
        <v>1</v>
      </c>
      <c r="L765" s="115">
        <v>1</v>
      </c>
      <c r="M765" s="115">
        <v>3</v>
      </c>
      <c r="N765" s="115">
        <v>4</v>
      </c>
      <c r="O765" s="115">
        <v>1</v>
      </c>
      <c r="P765" s="115">
        <v>3</v>
      </c>
      <c r="Q765" s="115">
        <v>4</v>
      </c>
    </row>
    <row r="766" spans="3:17" x14ac:dyDescent="0.25">
      <c r="E766" s="93" t="s">
        <v>65</v>
      </c>
      <c r="F766" s="115">
        <v>7</v>
      </c>
      <c r="G766" s="115">
        <v>1</v>
      </c>
      <c r="H766" s="115">
        <v>8</v>
      </c>
      <c r="I766" s="115">
        <v>1</v>
      </c>
      <c r="J766" s="115">
        <v>0</v>
      </c>
      <c r="K766" s="115">
        <v>1</v>
      </c>
      <c r="L766" s="115">
        <v>1</v>
      </c>
      <c r="M766" s="115">
        <v>3</v>
      </c>
      <c r="N766" s="115">
        <v>4</v>
      </c>
      <c r="O766" s="115">
        <v>1</v>
      </c>
      <c r="P766" s="115">
        <v>3</v>
      </c>
      <c r="Q766" s="115">
        <v>4</v>
      </c>
    </row>
    <row r="767" spans="3:17" x14ac:dyDescent="0.25">
      <c r="C767" s="93" t="s">
        <v>1457</v>
      </c>
      <c r="F767" s="115">
        <v>87</v>
      </c>
      <c r="G767" s="115">
        <v>28</v>
      </c>
      <c r="H767" s="115">
        <v>115</v>
      </c>
      <c r="I767" s="115">
        <v>22</v>
      </c>
      <c r="J767" s="115">
        <v>5</v>
      </c>
      <c r="K767" s="115">
        <v>27</v>
      </c>
      <c r="L767" s="115">
        <v>29</v>
      </c>
      <c r="M767" s="115">
        <v>10</v>
      </c>
      <c r="N767" s="115">
        <v>39</v>
      </c>
      <c r="O767" s="115">
        <v>24</v>
      </c>
      <c r="P767" s="115">
        <v>7</v>
      </c>
      <c r="Q767" s="115">
        <v>31</v>
      </c>
    </row>
    <row r="768" spans="3:17" x14ac:dyDescent="0.25">
      <c r="D768" s="93" t="s">
        <v>1457</v>
      </c>
      <c r="F768" s="115">
        <v>87</v>
      </c>
      <c r="G768" s="115">
        <v>28</v>
      </c>
      <c r="H768" s="115">
        <v>115</v>
      </c>
      <c r="I768" s="115">
        <v>22</v>
      </c>
      <c r="J768" s="115">
        <v>5</v>
      </c>
      <c r="K768" s="115">
        <v>27</v>
      </c>
      <c r="L768" s="115">
        <v>29</v>
      </c>
      <c r="M768" s="115">
        <v>10</v>
      </c>
      <c r="N768" s="115">
        <v>39</v>
      </c>
      <c r="O768" s="115">
        <v>24</v>
      </c>
      <c r="P768" s="115">
        <v>7</v>
      </c>
      <c r="Q768" s="115">
        <v>31</v>
      </c>
    </row>
    <row r="769" spans="3:17" x14ac:dyDescent="0.25">
      <c r="E769" s="93" t="s">
        <v>65</v>
      </c>
      <c r="F769" s="115">
        <v>87</v>
      </c>
      <c r="G769" s="115">
        <v>28</v>
      </c>
      <c r="H769" s="115">
        <v>115</v>
      </c>
      <c r="I769" s="115">
        <v>22</v>
      </c>
      <c r="J769" s="115">
        <v>5</v>
      </c>
      <c r="K769" s="115">
        <v>27</v>
      </c>
      <c r="L769" s="115">
        <v>29</v>
      </c>
      <c r="M769" s="115">
        <v>10</v>
      </c>
      <c r="N769" s="115">
        <v>39</v>
      </c>
      <c r="O769" s="115">
        <v>24</v>
      </c>
      <c r="P769" s="115">
        <v>7</v>
      </c>
      <c r="Q769" s="115">
        <v>31</v>
      </c>
    </row>
    <row r="770" spans="3:17" x14ac:dyDescent="0.25">
      <c r="C770" s="93" t="s">
        <v>1458</v>
      </c>
      <c r="F770" s="115">
        <v>35</v>
      </c>
      <c r="G770" s="115">
        <v>9</v>
      </c>
      <c r="H770" s="115">
        <v>44</v>
      </c>
      <c r="I770" s="115">
        <v>5</v>
      </c>
      <c r="J770" s="115">
        <v>1</v>
      </c>
      <c r="K770" s="115">
        <v>6</v>
      </c>
      <c r="L770" s="115">
        <v>3</v>
      </c>
      <c r="M770" s="115">
        <v>2</v>
      </c>
      <c r="N770" s="115">
        <v>5</v>
      </c>
      <c r="O770" s="115">
        <v>3</v>
      </c>
      <c r="P770" s="115">
        <v>2</v>
      </c>
      <c r="Q770" s="115">
        <v>5</v>
      </c>
    </row>
    <row r="771" spans="3:17" x14ac:dyDescent="0.25">
      <c r="D771" s="93" t="s">
        <v>1458</v>
      </c>
      <c r="F771" s="115">
        <v>35</v>
      </c>
      <c r="G771" s="115">
        <v>9</v>
      </c>
      <c r="H771" s="115">
        <v>44</v>
      </c>
      <c r="I771" s="115">
        <v>5</v>
      </c>
      <c r="J771" s="115">
        <v>1</v>
      </c>
      <c r="K771" s="115">
        <v>6</v>
      </c>
      <c r="L771" s="115">
        <v>3</v>
      </c>
      <c r="M771" s="115">
        <v>2</v>
      </c>
      <c r="N771" s="115">
        <v>5</v>
      </c>
      <c r="O771" s="115">
        <v>3</v>
      </c>
      <c r="P771" s="115">
        <v>2</v>
      </c>
      <c r="Q771" s="115">
        <v>5</v>
      </c>
    </row>
    <row r="772" spans="3:17" x14ac:dyDescent="0.25">
      <c r="E772" s="93" t="s">
        <v>65</v>
      </c>
      <c r="F772" s="115">
        <v>35</v>
      </c>
      <c r="G772" s="115">
        <v>9</v>
      </c>
      <c r="H772" s="115">
        <v>44</v>
      </c>
      <c r="I772" s="115">
        <v>5</v>
      </c>
      <c r="J772" s="115">
        <v>1</v>
      </c>
      <c r="K772" s="115">
        <v>6</v>
      </c>
      <c r="L772" s="115">
        <v>3</v>
      </c>
      <c r="M772" s="115">
        <v>2</v>
      </c>
      <c r="N772" s="115">
        <v>5</v>
      </c>
      <c r="O772" s="115">
        <v>3</v>
      </c>
      <c r="P772" s="115">
        <v>2</v>
      </c>
      <c r="Q772" s="115">
        <v>5</v>
      </c>
    </row>
    <row r="773" spans="3:17" x14ac:dyDescent="0.25">
      <c r="C773" s="93" t="s">
        <v>1600</v>
      </c>
      <c r="F773" s="115">
        <v>17</v>
      </c>
      <c r="G773" s="115">
        <v>6</v>
      </c>
      <c r="H773" s="115">
        <v>23</v>
      </c>
      <c r="I773" s="115">
        <v>0</v>
      </c>
      <c r="J773" s="115">
        <v>0</v>
      </c>
      <c r="K773" s="115">
        <v>0</v>
      </c>
      <c r="L773" s="115">
        <v>0</v>
      </c>
      <c r="M773" s="115">
        <v>0</v>
      </c>
      <c r="N773" s="115">
        <v>0</v>
      </c>
      <c r="O773" s="115">
        <v>0</v>
      </c>
      <c r="P773" s="115">
        <v>0</v>
      </c>
      <c r="Q773" s="115">
        <v>0</v>
      </c>
    </row>
    <row r="774" spans="3:17" x14ac:dyDescent="0.25">
      <c r="D774" s="93" t="s">
        <v>1600</v>
      </c>
      <c r="F774" s="115">
        <v>17</v>
      </c>
      <c r="G774" s="115">
        <v>6</v>
      </c>
      <c r="H774" s="115">
        <v>23</v>
      </c>
      <c r="I774" s="115">
        <v>0</v>
      </c>
      <c r="J774" s="115">
        <v>0</v>
      </c>
      <c r="K774" s="115">
        <v>0</v>
      </c>
      <c r="L774" s="115">
        <v>0</v>
      </c>
      <c r="M774" s="115">
        <v>0</v>
      </c>
      <c r="N774" s="115">
        <v>0</v>
      </c>
      <c r="O774" s="115">
        <v>0</v>
      </c>
      <c r="P774" s="115">
        <v>0</v>
      </c>
      <c r="Q774" s="115">
        <v>0</v>
      </c>
    </row>
    <row r="775" spans="3:17" x14ac:dyDescent="0.25">
      <c r="E775" s="93" t="s">
        <v>65</v>
      </c>
      <c r="F775" s="115">
        <v>17</v>
      </c>
      <c r="G775" s="115">
        <v>6</v>
      </c>
      <c r="H775" s="115">
        <v>23</v>
      </c>
      <c r="I775" s="115">
        <v>0</v>
      </c>
      <c r="J775" s="115">
        <v>0</v>
      </c>
      <c r="K775" s="115">
        <v>0</v>
      </c>
      <c r="L775" s="115">
        <v>0</v>
      </c>
      <c r="M775" s="115">
        <v>0</v>
      </c>
      <c r="N775" s="115">
        <v>0</v>
      </c>
      <c r="O775" s="115">
        <v>0</v>
      </c>
      <c r="P775" s="115">
        <v>0</v>
      </c>
      <c r="Q775" s="115">
        <v>0</v>
      </c>
    </row>
    <row r="776" spans="3:17" x14ac:dyDescent="0.25">
      <c r="C776" s="93" t="s">
        <v>1462</v>
      </c>
      <c r="F776" s="115">
        <v>0</v>
      </c>
      <c r="G776" s="115">
        <v>0</v>
      </c>
      <c r="H776" s="115">
        <v>0</v>
      </c>
      <c r="I776" s="115">
        <v>0</v>
      </c>
      <c r="J776" s="115">
        <v>0</v>
      </c>
      <c r="K776" s="115">
        <v>0</v>
      </c>
      <c r="L776" s="115">
        <v>0</v>
      </c>
      <c r="M776" s="115">
        <v>1</v>
      </c>
      <c r="N776" s="115">
        <v>1</v>
      </c>
      <c r="O776" s="115">
        <v>0</v>
      </c>
      <c r="P776" s="115">
        <v>1</v>
      </c>
      <c r="Q776" s="115">
        <v>1</v>
      </c>
    </row>
    <row r="777" spans="3:17" x14ac:dyDescent="0.25">
      <c r="D777" s="93" t="s">
        <v>1462</v>
      </c>
      <c r="F777" s="115">
        <v>0</v>
      </c>
      <c r="G777" s="115">
        <v>0</v>
      </c>
      <c r="H777" s="115">
        <v>0</v>
      </c>
      <c r="I777" s="115">
        <v>0</v>
      </c>
      <c r="J777" s="115">
        <v>0</v>
      </c>
      <c r="K777" s="115">
        <v>0</v>
      </c>
      <c r="L777" s="115">
        <v>0</v>
      </c>
      <c r="M777" s="115">
        <v>1</v>
      </c>
      <c r="N777" s="115">
        <v>1</v>
      </c>
      <c r="O777" s="115">
        <v>0</v>
      </c>
      <c r="P777" s="115">
        <v>1</v>
      </c>
      <c r="Q777" s="115">
        <v>1</v>
      </c>
    </row>
    <row r="778" spans="3:17" x14ac:dyDescent="0.25">
      <c r="E778" s="93" t="s">
        <v>65</v>
      </c>
      <c r="F778" s="115">
        <v>0</v>
      </c>
      <c r="G778" s="115">
        <v>0</v>
      </c>
      <c r="H778" s="115">
        <v>0</v>
      </c>
      <c r="I778" s="115">
        <v>0</v>
      </c>
      <c r="J778" s="115">
        <v>0</v>
      </c>
      <c r="K778" s="115">
        <v>0</v>
      </c>
      <c r="L778" s="115">
        <v>0</v>
      </c>
      <c r="M778" s="115">
        <v>1</v>
      </c>
      <c r="N778" s="115">
        <v>1</v>
      </c>
      <c r="O778" s="115">
        <v>0</v>
      </c>
      <c r="P778" s="115">
        <v>1</v>
      </c>
      <c r="Q778" s="115">
        <v>1</v>
      </c>
    </row>
    <row r="779" spans="3:17" x14ac:dyDescent="0.25">
      <c r="C779" s="93" t="s">
        <v>1419</v>
      </c>
      <c r="F779" s="115">
        <v>365</v>
      </c>
      <c r="G779" s="115">
        <v>408</v>
      </c>
      <c r="H779" s="115">
        <v>773</v>
      </c>
      <c r="I779" s="115">
        <v>93</v>
      </c>
      <c r="J779" s="115">
        <v>107</v>
      </c>
      <c r="K779" s="115">
        <v>200</v>
      </c>
      <c r="L779" s="115">
        <v>173</v>
      </c>
      <c r="M779" s="115">
        <v>208</v>
      </c>
      <c r="N779" s="115">
        <v>381</v>
      </c>
      <c r="O779" s="115">
        <v>86</v>
      </c>
      <c r="P779" s="115">
        <v>88</v>
      </c>
      <c r="Q779" s="115">
        <v>174</v>
      </c>
    </row>
    <row r="780" spans="3:17" x14ac:dyDescent="0.25">
      <c r="D780" s="93" t="s">
        <v>1463</v>
      </c>
      <c r="F780" s="115">
        <v>11</v>
      </c>
      <c r="G780" s="115">
        <v>9</v>
      </c>
      <c r="H780" s="115">
        <v>20</v>
      </c>
      <c r="I780" s="115">
        <v>6</v>
      </c>
      <c r="J780" s="115">
        <v>4</v>
      </c>
      <c r="K780" s="115">
        <v>10</v>
      </c>
      <c r="L780" s="115">
        <v>0</v>
      </c>
      <c r="M780" s="115">
        <v>0</v>
      </c>
      <c r="N780" s="115">
        <v>0</v>
      </c>
      <c r="O780" s="115">
        <v>4</v>
      </c>
      <c r="P780" s="115">
        <v>3</v>
      </c>
      <c r="Q780" s="115">
        <v>7</v>
      </c>
    </row>
    <row r="781" spans="3:17" x14ac:dyDescent="0.25">
      <c r="E781" s="93" t="s">
        <v>65</v>
      </c>
      <c r="F781" s="115">
        <v>11</v>
      </c>
      <c r="G781" s="115">
        <v>9</v>
      </c>
      <c r="H781" s="115">
        <v>20</v>
      </c>
      <c r="I781" s="115">
        <v>6</v>
      </c>
      <c r="J781" s="115">
        <v>4</v>
      </c>
      <c r="K781" s="115">
        <v>10</v>
      </c>
      <c r="L781" s="115">
        <v>0</v>
      </c>
      <c r="M781" s="115">
        <v>0</v>
      </c>
      <c r="N781" s="115">
        <v>0</v>
      </c>
      <c r="O781" s="115">
        <v>4</v>
      </c>
      <c r="P781" s="115">
        <v>3</v>
      </c>
      <c r="Q781" s="115">
        <v>7</v>
      </c>
    </row>
    <row r="782" spans="3:17" x14ac:dyDescent="0.25">
      <c r="D782" s="93" t="s">
        <v>1464</v>
      </c>
      <c r="F782" s="115">
        <v>11</v>
      </c>
      <c r="G782" s="115">
        <v>23</v>
      </c>
      <c r="H782" s="115">
        <v>34</v>
      </c>
      <c r="I782" s="115">
        <v>2</v>
      </c>
      <c r="J782" s="115">
        <v>3</v>
      </c>
      <c r="K782" s="115">
        <v>5</v>
      </c>
      <c r="L782" s="115">
        <v>5</v>
      </c>
      <c r="M782" s="115">
        <v>2</v>
      </c>
      <c r="N782" s="115">
        <v>7</v>
      </c>
      <c r="O782" s="115">
        <v>1</v>
      </c>
      <c r="P782" s="115">
        <v>0</v>
      </c>
      <c r="Q782" s="115">
        <v>1</v>
      </c>
    </row>
    <row r="783" spans="3:17" x14ac:dyDescent="0.25">
      <c r="E783" s="93" t="s">
        <v>65</v>
      </c>
      <c r="F783" s="115">
        <v>11</v>
      </c>
      <c r="G783" s="115">
        <v>23</v>
      </c>
      <c r="H783" s="115">
        <v>34</v>
      </c>
      <c r="I783" s="115">
        <v>2</v>
      </c>
      <c r="J783" s="115">
        <v>3</v>
      </c>
      <c r="K783" s="115">
        <v>5</v>
      </c>
      <c r="L783" s="115">
        <v>5</v>
      </c>
      <c r="M783" s="115">
        <v>2</v>
      </c>
      <c r="N783" s="115">
        <v>7</v>
      </c>
      <c r="O783" s="115">
        <v>1</v>
      </c>
      <c r="P783" s="115">
        <v>0</v>
      </c>
      <c r="Q783" s="115">
        <v>1</v>
      </c>
    </row>
    <row r="784" spans="3:17" x14ac:dyDescent="0.25">
      <c r="D784" s="93" t="s">
        <v>1465</v>
      </c>
      <c r="F784" s="115">
        <v>13</v>
      </c>
      <c r="G784" s="115">
        <v>10</v>
      </c>
      <c r="H784" s="115">
        <v>23</v>
      </c>
      <c r="I784" s="115">
        <v>4</v>
      </c>
      <c r="J784" s="115">
        <v>1</v>
      </c>
      <c r="K784" s="115">
        <v>5</v>
      </c>
      <c r="L784" s="115">
        <v>1</v>
      </c>
      <c r="M784" s="115">
        <v>6</v>
      </c>
      <c r="N784" s="115">
        <v>7</v>
      </c>
      <c r="O784" s="115">
        <v>6</v>
      </c>
      <c r="P784" s="115">
        <v>12</v>
      </c>
      <c r="Q784" s="115">
        <v>18</v>
      </c>
    </row>
    <row r="785" spans="4:17" x14ac:dyDescent="0.25">
      <c r="E785" s="93" t="s">
        <v>65</v>
      </c>
      <c r="F785" s="115">
        <v>13</v>
      </c>
      <c r="G785" s="115">
        <v>10</v>
      </c>
      <c r="H785" s="115">
        <v>23</v>
      </c>
      <c r="I785" s="115">
        <v>4</v>
      </c>
      <c r="J785" s="115">
        <v>1</v>
      </c>
      <c r="K785" s="115">
        <v>5</v>
      </c>
      <c r="L785" s="115">
        <v>1</v>
      </c>
      <c r="M785" s="115">
        <v>6</v>
      </c>
      <c r="N785" s="115">
        <v>7</v>
      </c>
      <c r="O785" s="115">
        <v>6</v>
      </c>
      <c r="P785" s="115">
        <v>12</v>
      </c>
      <c r="Q785" s="115">
        <v>18</v>
      </c>
    </row>
    <row r="786" spans="4:17" x14ac:dyDescent="0.25">
      <c r="D786" s="93" t="s">
        <v>1466</v>
      </c>
      <c r="F786" s="115">
        <v>3</v>
      </c>
      <c r="G786" s="115">
        <v>3</v>
      </c>
      <c r="H786" s="115">
        <v>6</v>
      </c>
      <c r="I786" s="115">
        <v>2</v>
      </c>
      <c r="J786" s="115">
        <v>2</v>
      </c>
      <c r="K786" s="115">
        <v>4</v>
      </c>
      <c r="L786" s="115">
        <v>6</v>
      </c>
      <c r="M786" s="115">
        <v>3</v>
      </c>
      <c r="N786" s="115">
        <v>9</v>
      </c>
      <c r="O786" s="115">
        <v>2</v>
      </c>
      <c r="P786" s="115">
        <v>1</v>
      </c>
      <c r="Q786" s="115">
        <v>3</v>
      </c>
    </row>
    <row r="787" spans="4:17" x14ac:dyDescent="0.25">
      <c r="E787" s="93" t="s">
        <v>65</v>
      </c>
      <c r="F787" s="115">
        <v>3</v>
      </c>
      <c r="G787" s="115">
        <v>3</v>
      </c>
      <c r="H787" s="115">
        <v>6</v>
      </c>
      <c r="I787" s="115">
        <v>2</v>
      </c>
      <c r="J787" s="115">
        <v>2</v>
      </c>
      <c r="K787" s="115">
        <v>4</v>
      </c>
      <c r="L787" s="115">
        <v>6</v>
      </c>
      <c r="M787" s="115">
        <v>3</v>
      </c>
      <c r="N787" s="115">
        <v>9</v>
      </c>
      <c r="O787" s="115">
        <v>2</v>
      </c>
      <c r="P787" s="115">
        <v>1</v>
      </c>
      <c r="Q787" s="115">
        <v>3</v>
      </c>
    </row>
    <row r="788" spans="4:17" x14ac:dyDescent="0.25">
      <c r="D788" s="93" t="s">
        <v>1467</v>
      </c>
      <c r="F788" s="115">
        <v>17</v>
      </c>
      <c r="G788" s="115">
        <v>26</v>
      </c>
      <c r="H788" s="115">
        <v>43</v>
      </c>
      <c r="I788" s="115">
        <v>4</v>
      </c>
      <c r="J788" s="115">
        <v>4</v>
      </c>
      <c r="K788" s="115">
        <v>8</v>
      </c>
      <c r="L788" s="115">
        <v>7</v>
      </c>
      <c r="M788" s="115">
        <v>10</v>
      </c>
      <c r="N788" s="115">
        <v>17</v>
      </c>
      <c r="O788" s="115">
        <v>7</v>
      </c>
      <c r="P788" s="115">
        <v>10</v>
      </c>
      <c r="Q788" s="115">
        <v>17</v>
      </c>
    </row>
    <row r="789" spans="4:17" x14ac:dyDescent="0.25">
      <c r="E789" s="93" t="s">
        <v>65</v>
      </c>
      <c r="F789" s="115">
        <v>17</v>
      </c>
      <c r="G789" s="115">
        <v>26</v>
      </c>
      <c r="H789" s="115">
        <v>43</v>
      </c>
      <c r="I789" s="115">
        <v>4</v>
      </c>
      <c r="J789" s="115">
        <v>4</v>
      </c>
      <c r="K789" s="115">
        <v>8</v>
      </c>
      <c r="L789" s="115">
        <v>7</v>
      </c>
      <c r="M789" s="115">
        <v>10</v>
      </c>
      <c r="N789" s="115">
        <v>17</v>
      </c>
      <c r="O789" s="115">
        <v>7</v>
      </c>
      <c r="P789" s="115">
        <v>10</v>
      </c>
      <c r="Q789" s="115">
        <v>17</v>
      </c>
    </row>
    <row r="790" spans="4:17" x14ac:dyDescent="0.25">
      <c r="D790" s="93" t="s">
        <v>1468</v>
      </c>
      <c r="F790" s="115">
        <v>172</v>
      </c>
      <c r="G790" s="115">
        <v>159</v>
      </c>
      <c r="H790" s="115">
        <v>331</v>
      </c>
      <c r="I790" s="115">
        <v>42</v>
      </c>
      <c r="J790" s="115">
        <v>30</v>
      </c>
      <c r="K790" s="115">
        <v>72</v>
      </c>
      <c r="L790" s="115">
        <v>117</v>
      </c>
      <c r="M790" s="115">
        <v>132</v>
      </c>
      <c r="N790" s="115">
        <v>249</v>
      </c>
      <c r="O790" s="115">
        <v>32</v>
      </c>
      <c r="P790" s="115">
        <v>37</v>
      </c>
      <c r="Q790" s="115">
        <v>69</v>
      </c>
    </row>
    <row r="791" spans="4:17" x14ac:dyDescent="0.25">
      <c r="E791" s="93" t="s">
        <v>65</v>
      </c>
      <c r="F791" s="115">
        <v>107</v>
      </c>
      <c r="G791" s="115">
        <v>98</v>
      </c>
      <c r="H791" s="115">
        <v>205</v>
      </c>
      <c r="I791" s="115">
        <v>25</v>
      </c>
      <c r="J791" s="115">
        <v>16</v>
      </c>
      <c r="K791" s="115">
        <v>41</v>
      </c>
      <c r="L791" s="115">
        <v>83</v>
      </c>
      <c r="M791" s="115">
        <v>97</v>
      </c>
      <c r="N791" s="115">
        <v>180</v>
      </c>
      <c r="O791" s="115">
        <v>22</v>
      </c>
      <c r="P791" s="115">
        <v>33</v>
      </c>
      <c r="Q791" s="115">
        <v>55</v>
      </c>
    </row>
    <row r="792" spans="4:17" x14ac:dyDescent="0.25">
      <c r="E792" s="93" t="s">
        <v>66</v>
      </c>
      <c r="F792" s="115">
        <v>65</v>
      </c>
      <c r="G792" s="115">
        <v>61</v>
      </c>
      <c r="H792" s="115">
        <v>126</v>
      </c>
      <c r="I792" s="115">
        <v>17</v>
      </c>
      <c r="J792" s="115">
        <v>14</v>
      </c>
      <c r="K792" s="115">
        <v>31</v>
      </c>
      <c r="L792" s="115">
        <v>34</v>
      </c>
      <c r="M792" s="115">
        <v>35</v>
      </c>
      <c r="N792" s="115">
        <v>69</v>
      </c>
      <c r="O792" s="115">
        <v>10</v>
      </c>
      <c r="P792" s="115">
        <v>4</v>
      </c>
      <c r="Q792" s="115">
        <v>14</v>
      </c>
    </row>
    <row r="793" spans="4:17" x14ac:dyDescent="0.25">
      <c r="D793" s="93" t="s">
        <v>1469</v>
      </c>
      <c r="F793" s="115">
        <v>24</v>
      </c>
      <c r="G793" s="115">
        <v>43</v>
      </c>
      <c r="H793" s="115">
        <v>67</v>
      </c>
      <c r="I793" s="115">
        <v>1</v>
      </c>
      <c r="J793" s="115">
        <v>2</v>
      </c>
      <c r="K793" s="115">
        <v>3</v>
      </c>
      <c r="L793" s="115">
        <v>6</v>
      </c>
      <c r="M793" s="115">
        <v>7</v>
      </c>
      <c r="N793" s="115">
        <v>13</v>
      </c>
      <c r="O793" s="115">
        <v>3</v>
      </c>
      <c r="P793" s="115">
        <v>0</v>
      </c>
      <c r="Q793" s="115">
        <v>3</v>
      </c>
    </row>
    <row r="794" spans="4:17" x14ac:dyDescent="0.25">
      <c r="E794" s="93" t="s">
        <v>65</v>
      </c>
      <c r="F794" s="115">
        <v>24</v>
      </c>
      <c r="G794" s="115">
        <v>43</v>
      </c>
      <c r="H794" s="115">
        <v>67</v>
      </c>
      <c r="I794" s="115">
        <v>1</v>
      </c>
      <c r="J794" s="115">
        <v>2</v>
      </c>
      <c r="K794" s="115">
        <v>3</v>
      </c>
      <c r="L794" s="115">
        <v>6</v>
      </c>
      <c r="M794" s="115">
        <v>7</v>
      </c>
      <c r="N794" s="115">
        <v>13</v>
      </c>
      <c r="O794" s="115">
        <v>3</v>
      </c>
      <c r="P794" s="115">
        <v>0</v>
      </c>
      <c r="Q794" s="115">
        <v>3</v>
      </c>
    </row>
    <row r="795" spans="4:17" x14ac:dyDescent="0.25">
      <c r="D795" s="93" t="s">
        <v>222</v>
      </c>
      <c r="F795" s="115">
        <v>10</v>
      </c>
      <c r="G795" s="115">
        <v>17</v>
      </c>
      <c r="H795" s="115">
        <v>27</v>
      </c>
      <c r="I795" s="115">
        <v>4</v>
      </c>
      <c r="J795" s="115">
        <v>9</v>
      </c>
      <c r="K795" s="115">
        <v>13</v>
      </c>
      <c r="L795" s="115">
        <v>7</v>
      </c>
      <c r="M795" s="115">
        <v>12</v>
      </c>
      <c r="N795" s="115">
        <v>19</v>
      </c>
      <c r="O795" s="115">
        <v>7</v>
      </c>
      <c r="P795" s="115">
        <v>11</v>
      </c>
      <c r="Q795" s="115">
        <v>18</v>
      </c>
    </row>
    <row r="796" spans="4:17" x14ac:dyDescent="0.25">
      <c r="E796" s="93" t="s">
        <v>65</v>
      </c>
      <c r="F796" s="115">
        <v>10</v>
      </c>
      <c r="G796" s="115">
        <v>17</v>
      </c>
      <c r="H796" s="115">
        <v>27</v>
      </c>
      <c r="I796" s="115">
        <v>4</v>
      </c>
      <c r="J796" s="115">
        <v>9</v>
      </c>
      <c r="K796" s="115">
        <v>13</v>
      </c>
      <c r="L796" s="115">
        <v>7</v>
      </c>
      <c r="M796" s="115">
        <v>12</v>
      </c>
      <c r="N796" s="115">
        <v>19</v>
      </c>
      <c r="O796" s="115">
        <v>7</v>
      </c>
      <c r="P796" s="115">
        <v>11</v>
      </c>
      <c r="Q796" s="115">
        <v>18</v>
      </c>
    </row>
    <row r="797" spans="4:17" x14ac:dyDescent="0.25">
      <c r="D797" s="93" t="s">
        <v>1471</v>
      </c>
      <c r="F797" s="115">
        <v>13</v>
      </c>
      <c r="G797" s="115">
        <v>22</v>
      </c>
      <c r="H797" s="115">
        <v>35</v>
      </c>
      <c r="I797" s="115">
        <v>5</v>
      </c>
      <c r="J797" s="115">
        <v>9</v>
      </c>
      <c r="K797" s="115">
        <v>14</v>
      </c>
      <c r="L797" s="115">
        <v>1</v>
      </c>
      <c r="M797" s="115">
        <v>4</v>
      </c>
      <c r="N797" s="115">
        <v>5</v>
      </c>
      <c r="O797" s="115">
        <v>2</v>
      </c>
      <c r="P797" s="115">
        <v>2</v>
      </c>
      <c r="Q797" s="115">
        <v>4</v>
      </c>
    </row>
    <row r="798" spans="4:17" x14ac:dyDescent="0.25">
      <c r="E798" s="93" t="s">
        <v>65</v>
      </c>
      <c r="F798" s="115">
        <v>13</v>
      </c>
      <c r="G798" s="115">
        <v>22</v>
      </c>
      <c r="H798" s="115">
        <v>35</v>
      </c>
      <c r="I798" s="115">
        <v>5</v>
      </c>
      <c r="J798" s="115">
        <v>9</v>
      </c>
      <c r="K798" s="115">
        <v>14</v>
      </c>
      <c r="L798" s="115">
        <v>1</v>
      </c>
      <c r="M798" s="115">
        <v>4</v>
      </c>
      <c r="N798" s="115">
        <v>5</v>
      </c>
      <c r="O798" s="115">
        <v>2</v>
      </c>
      <c r="P798" s="115">
        <v>2</v>
      </c>
      <c r="Q798" s="115">
        <v>4</v>
      </c>
    </row>
    <row r="799" spans="4:17" x14ac:dyDescent="0.25">
      <c r="D799" s="93" t="s">
        <v>1472</v>
      </c>
      <c r="F799" s="115">
        <v>50</v>
      </c>
      <c r="G799" s="115">
        <v>16</v>
      </c>
      <c r="H799" s="115">
        <v>66</v>
      </c>
      <c r="I799" s="115">
        <v>12</v>
      </c>
      <c r="J799" s="115">
        <v>6</v>
      </c>
      <c r="K799" s="115">
        <v>18</v>
      </c>
      <c r="L799" s="115">
        <v>17</v>
      </c>
      <c r="M799" s="115">
        <v>11</v>
      </c>
      <c r="N799" s="115">
        <v>28</v>
      </c>
      <c r="O799" s="115">
        <v>16</v>
      </c>
      <c r="P799" s="115">
        <v>8</v>
      </c>
      <c r="Q799" s="115">
        <v>24</v>
      </c>
    </row>
    <row r="800" spans="4:17" x14ac:dyDescent="0.25">
      <c r="E800" s="93" t="s">
        <v>65</v>
      </c>
      <c r="F800" s="115">
        <v>50</v>
      </c>
      <c r="G800" s="115">
        <v>16</v>
      </c>
      <c r="H800" s="115">
        <v>66</v>
      </c>
      <c r="I800" s="115">
        <v>12</v>
      </c>
      <c r="J800" s="115">
        <v>6</v>
      </c>
      <c r="K800" s="115">
        <v>18</v>
      </c>
      <c r="L800" s="115">
        <v>17</v>
      </c>
      <c r="M800" s="115">
        <v>11</v>
      </c>
      <c r="N800" s="115">
        <v>28</v>
      </c>
      <c r="O800" s="115">
        <v>16</v>
      </c>
      <c r="P800" s="115">
        <v>8</v>
      </c>
      <c r="Q800" s="115">
        <v>24</v>
      </c>
    </row>
    <row r="801" spans="3:17" x14ac:dyDescent="0.25">
      <c r="D801" s="93" t="s">
        <v>1473</v>
      </c>
      <c r="F801" s="115">
        <v>13</v>
      </c>
      <c r="G801" s="115">
        <v>14</v>
      </c>
      <c r="H801" s="115">
        <v>27</v>
      </c>
      <c r="I801" s="115">
        <v>1</v>
      </c>
      <c r="J801" s="115">
        <v>0</v>
      </c>
      <c r="K801" s="115">
        <v>1</v>
      </c>
      <c r="L801" s="115">
        <v>0</v>
      </c>
      <c r="M801" s="115">
        <v>0</v>
      </c>
      <c r="N801" s="115">
        <v>0</v>
      </c>
      <c r="O801" s="115">
        <v>0</v>
      </c>
      <c r="P801" s="115">
        <v>0</v>
      </c>
      <c r="Q801" s="115">
        <v>0</v>
      </c>
    </row>
    <row r="802" spans="3:17" x14ac:dyDescent="0.25">
      <c r="E802" s="93" t="s">
        <v>65</v>
      </c>
      <c r="F802" s="115">
        <v>13</v>
      </c>
      <c r="G802" s="115">
        <v>14</v>
      </c>
      <c r="H802" s="115">
        <v>27</v>
      </c>
      <c r="I802" s="115">
        <v>1</v>
      </c>
      <c r="J802" s="115">
        <v>0</v>
      </c>
      <c r="K802" s="115">
        <v>1</v>
      </c>
      <c r="L802" s="115">
        <v>0</v>
      </c>
      <c r="M802" s="115">
        <v>0</v>
      </c>
      <c r="N802" s="115">
        <v>0</v>
      </c>
      <c r="O802" s="115">
        <v>0</v>
      </c>
      <c r="P802" s="115">
        <v>0</v>
      </c>
      <c r="Q802" s="115">
        <v>0</v>
      </c>
    </row>
    <row r="803" spans="3:17" x14ac:dyDescent="0.25">
      <c r="D803" s="93" t="s">
        <v>1474</v>
      </c>
      <c r="F803" s="115">
        <v>6</v>
      </c>
      <c r="G803" s="115">
        <v>46</v>
      </c>
      <c r="H803" s="115">
        <v>52</v>
      </c>
      <c r="I803" s="115">
        <v>5</v>
      </c>
      <c r="J803" s="115">
        <v>31</v>
      </c>
      <c r="K803" s="115">
        <v>36</v>
      </c>
      <c r="L803" s="115">
        <v>4</v>
      </c>
      <c r="M803" s="115">
        <v>16</v>
      </c>
      <c r="N803" s="115">
        <v>20</v>
      </c>
      <c r="O803" s="115">
        <v>1</v>
      </c>
      <c r="P803" s="115">
        <v>0</v>
      </c>
      <c r="Q803" s="115">
        <v>1</v>
      </c>
    </row>
    <row r="804" spans="3:17" x14ac:dyDescent="0.25">
      <c r="E804" s="93" t="s">
        <v>65</v>
      </c>
      <c r="F804" s="115">
        <v>6</v>
      </c>
      <c r="G804" s="115">
        <v>46</v>
      </c>
      <c r="H804" s="115">
        <v>52</v>
      </c>
      <c r="I804" s="115">
        <v>5</v>
      </c>
      <c r="J804" s="115">
        <v>31</v>
      </c>
      <c r="K804" s="115">
        <v>36</v>
      </c>
      <c r="L804" s="115">
        <v>4</v>
      </c>
      <c r="M804" s="115">
        <v>16</v>
      </c>
      <c r="N804" s="115">
        <v>20</v>
      </c>
      <c r="O804" s="115">
        <v>1</v>
      </c>
      <c r="P804" s="115">
        <v>0</v>
      </c>
      <c r="Q804" s="115">
        <v>1</v>
      </c>
    </row>
    <row r="805" spans="3:17" x14ac:dyDescent="0.25">
      <c r="D805" s="93" t="s">
        <v>1475</v>
      </c>
      <c r="F805" s="115">
        <v>22</v>
      </c>
      <c r="G805" s="115">
        <v>20</v>
      </c>
      <c r="H805" s="115">
        <v>42</v>
      </c>
      <c r="I805" s="115">
        <v>5</v>
      </c>
      <c r="J805" s="115">
        <v>6</v>
      </c>
      <c r="K805" s="115">
        <v>11</v>
      </c>
      <c r="L805" s="115">
        <v>2</v>
      </c>
      <c r="M805" s="115">
        <v>5</v>
      </c>
      <c r="N805" s="115">
        <v>7</v>
      </c>
      <c r="O805" s="115">
        <v>5</v>
      </c>
      <c r="P805" s="115">
        <v>4</v>
      </c>
      <c r="Q805" s="115">
        <v>9</v>
      </c>
    </row>
    <row r="806" spans="3:17" x14ac:dyDescent="0.25">
      <c r="E806" s="93" t="s">
        <v>65</v>
      </c>
      <c r="F806" s="115">
        <v>22</v>
      </c>
      <c r="G806" s="115">
        <v>20</v>
      </c>
      <c r="H806" s="115">
        <v>42</v>
      </c>
      <c r="I806" s="115">
        <v>5</v>
      </c>
      <c r="J806" s="115">
        <v>6</v>
      </c>
      <c r="K806" s="115">
        <v>11</v>
      </c>
      <c r="L806" s="115">
        <v>2</v>
      </c>
      <c r="M806" s="115">
        <v>5</v>
      </c>
      <c r="N806" s="115">
        <v>7</v>
      </c>
      <c r="O806" s="115">
        <v>5</v>
      </c>
      <c r="P806" s="115">
        <v>4</v>
      </c>
      <c r="Q806" s="115">
        <v>9</v>
      </c>
    </row>
    <row r="807" spans="3:17" x14ac:dyDescent="0.25">
      <c r="C807" s="93" t="s">
        <v>1477</v>
      </c>
      <c r="F807" s="115">
        <v>38</v>
      </c>
      <c r="G807" s="115">
        <v>39</v>
      </c>
      <c r="H807" s="115">
        <v>77</v>
      </c>
      <c r="I807" s="115">
        <v>21</v>
      </c>
      <c r="J807" s="115">
        <v>20</v>
      </c>
      <c r="K807" s="115">
        <v>41</v>
      </c>
      <c r="L807" s="115">
        <v>10</v>
      </c>
      <c r="M807" s="115">
        <v>5</v>
      </c>
      <c r="N807" s="115">
        <v>15</v>
      </c>
      <c r="O807" s="115">
        <v>20</v>
      </c>
      <c r="P807" s="115">
        <v>14</v>
      </c>
      <c r="Q807" s="115">
        <v>34</v>
      </c>
    </row>
    <row r="808" spans="3:17" x14ac:dyDescent="0.25">
      <c r="D808" s="93" t="s">
        <v>1477</v>
      </c>
      <c r="F808" s="115">
        <v>38</v>
      </c>
      <c r="G808" s="115">
        <v>39</v>
      </c>
      <c r="H808" s="115">
        <v>77</v>
      </c>
      <c r="I808" s="115">
        <v>21</v>
      </c>
      <c r="J808" s="115">
        <v>20</v>
      </c>
      <c r="K808" s="115">
        <v>41</v>
      </c>
      <c r="L808" s="115">
        <v>10</v>
      </c>
      <c r="M808" s="115">
        <v>5</v>
      </c>
      <c r="N808" s="115">
        <v>15</v>
      </c>
      <c r="O808" s="115">
        <v>20</v>
      </c>
      <c r="P808" s="115">
        <v>14</v>
      </c>
      <c r="Q808" s="115">
        <v>34</v>
      </c>
    </row>
    <row r="809" spans="3:17" x14ac:dyDescent="0.25">
      <c r="E809" s="93" t="s">
        <v>65</v>
      </c>
      <c r="F809" s="115">
        <v>38</v>
      </c>
      <c r="G809" s="115">
        <v>39</v>
      </c>
      <c r="H809" s="115">
        <v>77</v>
      </c>
      <c r="I809" s="115">
        <v>21</v>
      </c>
      <c r="J809" s="115">
        <v>20</v>
      </c>
      <c r="K809" s="115">
        <v>41</v>
      </c>
      <c r="L809" s="115">
        <v>10</v>
      </c>
      <c r="M809" s="115">
        <v>5</v>
      </c>
      <c r="N809" s="115">
        <v>15</v>
      </c>
      <c r="O809" s="115">
        <v>20</v>
      </c>
      <c r="P809" s="115">
        <v>14</v>
      </c>
      <c r="Q809" s="115">
        <v>34</v>
      </c>
    </row>
    <row r="810" spans="3:17" x14ac:dyDescent="0.25">
      <c r="C810" s="93" t="s">
        <v>1480</v>
      </c>
      <c r="F810" s="115">
        <v>75</v>
      </c>
      <c r="G810" s="115">
        <v>214</v>
      </c>
      <c r="H810" s="115">
        <v>289</v>
      </c>
      <c r="I810" s="115">
        <v>14</v>
      </c>
      <c r="J810" s="115">
        <v>33</v>
      </c>
      <c r="K810" s="115">
        <v>47</v>
      </c>
      <c r="L810" s="115">
        <v>12</v>
      </c>
      <c r="M810" s="115">
        <v>23</v>
      </c>
      <c r="N810" s="115">
        <v>35</v>
      </c>
      <c r="O810" s="115">
        <v>13</v>
      </c>
      <c r="P810" s="115">
        <v>16</v>
      </c>
      <c r="Q810" s="115">
        <v>29</v>
      </c>
    </row>
    <row r="811" spans="3:17" x14ac:dyDescent="0.25">
      <c r="D811" s="93" t="s">
        <v>1480</v>
      </c>
      <c r="F811" s="115">
        <v>75</v>
      </c>
      <c r="G811" s="115">
        <v>214</v>
      </c>
      <c r="H811" s="115">
        <v>289</v>
      </c>
      <c r="I811" s="115">
        <v>14</v>
      </c>
      <c r="J811" s="115">
        <v>33</v>
      </c>
      <c r="K811" s="115">
        <v>47</v>
      </c>
      <c r="L811" s="115">
        <v>12</v>
      </c>
      <c r="M811" s="115">
        <v>23</v>
      </c>
      <c r="N811" s="115">
        <v>35</v>
      </c>
      <c r="O811" s="115">
        <v>13</v>
      </c>
      <c r="P811" s="115">
        <v>16</v>
      </c>
      <c r="Q811" s="115">
        <v>29</v>
      </c>
    </row>
    <row r="812" spans="3:17" x14ac:dyDescent="0.25">
      <c r="E812" s="93" t="s">
        <v>65</v>
      </c>
      <c r="F812" s="115">
        <v>4</v>
      </c>
      <c r="G812" s="115">
        <v>24</v>
      </c>
      <c r="H812" s="115">
        <v>28</v>
      </c>
      <c r="I812" s="115">
        <v>0</v>
      </c>
      <c r="J812" s="115">
        <v>0</v>
      </c>
      <c r="K812" s="115">
        <v>0</v>
      </c>
      <c r="L812" s="115">
        <v>1</v>
      </c>
      <c r="M812" s="115">
        <v>6</v>
      </c>
      <c r="N812" s="115">
        <v>7</v>
      </c>
      <c r="O812" s="115">
        <v>1</v>
      </c>
      <c r="P812" s="115">
        <v>6</v>
      </c>
      <c r="Q812" s="115">
        <v>7</v>
      </c>
    </row>
    <row r="813" spans="3:17" x14ac:dyDescent="0.25">
      <c r="E813" s="93" t="s">
        <v>292</v>
      </c>
      <c r="F813" s="115">
        <v>71</v>
      </c>
      <c r="G813" s="115">
        <v>190</v>
      </c>
      <c r="H813" s="115">
        <v>261</v>
      </c>
      <c r="I813" s="115">
        <v>14</v>
      </c>
      <c r="J813" s="115">
        <v>33</v>
      </c>
      <c r="K813" s="115">
        <v>47</v>
      </c>
      <c r="L813" s="115">
        <v>11</v>
      </c>
      <c r="M813" s="115">
        <v>17</v>
      </c>
      <c r="N813" s="115">
        <v>28</v>
      </c>
      <c r="O813" s="115">
        <v>12</v>
      </c>
      <c r="P813" s="115">
        <v>10</v>
      </c>
      <c r="Q813" s="115">
        <v>22</v>
      </c>
    </row>
    <row r="814" spans="3:17" x14ac:dyDescent="0.25">
      <c r="C814" s="93" t="s">
        <v>1481</v>
      </c>
      <c r="F814" s="115">
        <v>102</v>
      </c>
      <c r="G814" s="115">
        <v>108</v>
      </c>
      <c r="H814" s="115">
        <v>210</v>
      </c>
      <c r="I814" s="115">
        <v>8</v>
      </c>
      <c r="J814" s="115">
        <v>7</v>
      </c>
      <c r="K814" s="115">
        <v>15</v>
      </c>
      <c r="L814" s="115">
        <v>31</v>
      </c>
      <c r="M814" s="115">
        <v>22</v>
      </c>
      <c r="N814" s="115">
        <v>53</v>
      </c>
      <c r="O814" s="115">
        <v>18</v>
      </c>
      <c r="P814" s="115">
        <v>9</v>
      </c>
      <c r="Q814" s="115">
        <v>27</v>
      </c>
    </row>
    <row r="815" spans="3:17" x14ac:dyDescent="0.25">
      <c r="D815" s="93" t="s">
        <v>1481</v>
      </c>
      <c r="F815" s="115">
        <v>102</v>
      </c>
      <c r="G815" s="115">
        <v>108</v>
      </c>
      <c r="H815" s="115">
        <v>210</v>
      </c>
      <c r="I815" s="115">
        <v>8</v>
      </c>
      <c r="J815" s="115">
        <v>7</v>
      </c>
      <c r="K815" s="115">
        <v>15</v>
      </c>
      <c r="L815" s="115">
        <v>31</v>
      </c>
      <c r="M815" s="115">
        <v>22</v>
      </c>
      <c r="N815" s="115">
        <v>53</v>
      </c>
      <c r="O815" s="115">
        <v>18</v>
      </c>
      <c r="P815" s="115">
        <v>9</v>
      </c>
      <c r="Q815" s="115">
        <v>27</v>
      </c>
    </row>
    <row r="816" spans="3:17" x14ac:dyDescent="0.25">
      <c r="E816" s="93" t="s">
        <v>65</v>
      </c>
      <c r="F816" s="115">
        <v>102</v>
      </c>
      <c r="G816" s="115">
        <v>108</v>
      </c>
      <c r="H816" s="115">
        <v>210</v>
      </c>
      <c r="I816" s="115">
        <v>8</v>
      </c>
      <c r="J816" s="115">
        <v>7</v>
      </c>
      <c r="K816" s="115">
        <v>15</v>
      </c>
      <c r="L816" s="115">
        <v>31</v>
      </c>
      <c r="M816" s="115">
        <v>22</v>
      </c>
      <c r="N816" s="115">
        <v>53</v>
      </c>
      <c r="O816" s="115">
        <v>18</v>
      </c>
      <c r="P816" s="115">
        <v>9</v>
      </c>
      <c r="Q816" s="115">
        <v>27</v>
      </c>
    </row>
    <row r="817" spans="2:17" x14ac:dyDescent="0.25">
      <c r="C817" s="93" t="s">
        <v>1417</v>
      </c>
      <c r="F817" s="115">
        <v>36</v>
      </c>
      <c r="G817" s="115">
        <v>90</v>
      </c>
      <c r="H817" s="115">
        <v>126</v>
      </c>
      <c r="I817" s="115">
        <v>16</v>
      </c>
      <c r="J817" s="115">
        <v>31</v>
      </c>
      <c r="K817" s="115">
        <v>47</v>
      </c>
      <c r="L817" s="115">
        <v>9</v>
      </c>
      <c r="M817" s="115">
        <v>15</v>
      </c>
      <c r="N817" s="115">
        <v>24</v>
      </c>
      <c r="O817" s="115">
        <v>1</v>
      </c>
      <c r="P817" s="115">
        <v>2</v>
      </c>
      <c r="Q817" s="115">
        <v>3</v>
      </c>
    </row>
    <row r="818" spans="2:17" x14ac:dyDescent="0.25">
      <c r="D818" s="93" t="s">
        <v>1482</v>
      </c>
      <c r="F818" s="115">
        <v>14</v>
      </c>
      <c r="G818" s="115">
        <v>53</v>
      </c>
      <c r="H818" s="115">
        <v>67</v>
      </c>
      <c r="I818" s="115">
        <v>6</v>
      </c>
      <c r="J818" s="115">
        <v>13</v>
      </c>
      <c r="K818" s="115">
        <v>19</v>
      </c>
      <c r="L818" s="115">
        <v>4</v>
      </c>
      <c r="M818" s="115">
        <v>14</v>
      </c>
      <c r="N818" s="115">
        <v>18</v>
      </c>
      <c r="O818" s="115">
        <v>0</v>
      </c>
      <c r="P818" s="115">
        <v>2</v>
      </c>
      <c r="Q818" s="115">
        <v>2</v>
      </c>
    </row>
    <row r="819" spans="2:17" x14ac:dyDescent="0.25">
      <c r="E819" s="93" t="s">
        <v>65</v>
      </c>
      <c r="F819" s="115">
        <v>1</v>
      </c>
      <c r="G819" s="115">
        <v>14</v>
      </c>
      <c r="H819" s="115">
        <v>15</v>
      </c>
      <c r="I819" s="115">
        <v>0</v>
      </c>
      <c r="J819" s="115">
        <v>0</v>
      </c>
      <c r="K819" s="115">
        <v>0</v>
      </c>
      <c r="L819" s="115">
        <v>0</v>
      </c>
      <c r="M819" s="115">
        <v>0</v>
      </c>
      <c r="N819" s="115">
        <v>0</v>
      </c>
      <c r="O819" s="115">
        <v>0</v>
      </c>
      <c r="P819" s="115">
        <v>0</v>
      </c>
      <c r="Q819" s="115">
        <v>0</v>
      </c>
    </row>
    <row r="820" spans="2:17" x14ac:dyDescent="0.25">
      <c r="E820" s="93" t="s">
        <v>292</v>
      </c>
      <c r="F820" s="115">
        <v>13</v>
      </c>
      <c r="G820" s="115">
        <v>39</v>
      </c>
      <c r="H820" s="115">
        <v>52</v>
      </c>
      <c r="I820" s="115">
        <v>6</v>
      </c>
      <c r="J820" s="115">
        <v>13</v>
      </c>
      <c r="K820" s="115">
        <v>19</v>
      </c>
      <c r="L820" s="115">
        <v>4</v>
      </c>
      <c r="M820" s="115">
        <v>14</v>
      </c>
      <c r="N820" s="115">
        <v>18</v>
      </c>
      <c r="O820" s="115">
        <v>0</v>
      </c>
      <c r="P820" s="115">
        <v>2</v>
      </c>
      <c r="Q820" s="115">
        <v>2</v>
      </c>
    </row>
    <row r="821" spans="2:17" x14ac:dyDescent="0.25">
      <c r="D821" s="93" t="s">
        <v>1483</v>
      </c>
      <c r="F821" s="115">
        <v>22</v>
      </c>
      <c r="G821" s="115">
        <v>37</v>
      </c>
      <c r="H821" s="115">
        <v>59</v>
      </c>
      <c r="I821" s="115">
        <v>10</v>
      </c>
      <c r="J821" s="115">
        <v>18</v>
      </c>
      <c r="K821" s="115">
        <v>28</v>
      </c>
      <c r="L821" s="115">
        <v>5</v>
      </c>
      <c r="M821" s="115">
        <v>1</v>
      </c>
      <c r="N821" s="115">
        <v>6</v>
      </c>
      <c r="O821" s="115">
        <v>1</v>
      </c>
      <c r="P821" s="115">
        <v>0</v>
      </c>
      <c r="Q821" s="115">
        <v>1</v>
      </c>
    </row>
    <row r="822" spans="2:17" x14ac:dyDescent="0.25">
      <c r="E822" s="93" t="s">
        <v>66</v>
      </c>
      <c r="F822" s="115">
        <v>22</v>
      </c>
      <c r="G822" s="115">
        <v>37</v>
      </c>
      <c r="H822" s="115">
        <v>59</v>
      </c>
      <c r="I822" s="115">
        <v>10</v>
      </c>
      <c r="J822" s="115">
        <v>18</v>
      </c>
      <c r="K822" s="115">
        <v>28</v>
      </c>
      <c r="L822" s="115">
        <v>5</v>
      </c>
      <c r="M822" s="115">
        <v>1</v>
      </c>
      <c r="N822" s="115">
        <v>6</v>
      </c>
      <c r="O822" s="115">
        <v>1</v>
      </c>
      <c r="P822" s="115">
        <v>0</v>
      </c>
      <c r="Q822" s="115">
        <v>1</v>
      </c>
    </row>
    <row r="823" spans="2:17" x14ac:dyDescent="0.25">
      <c r="C823" s="93" t="s">
        <v>1485</v>
      </c>
      <c r="F823" s="115">
        <v>115</v>
      </c>
      <c r="G823" s="115">
        <v>303</v>
      </c>
      <c r="H823" s="115">
        <v>418</v>
      </c>
      <c r="I823" s="115">
        <v>37</v>
      </c>
      <c r="J823" s="115">
        <v>78</v>
      </c>
      <c r="K823" s="115">
        <v>115</v>
      </c>
      <c r="L823" s="115">
        <v>40</v>
      </c>
      <c r="M823" s="115">
        <v>87</v>
      </c>
      <c r="N823" s="115">
        <v>127</v>
      </c>
      <c r="O823" s="115">
        <v>40</v>
      </c>
      <c r="P823" s="115">
        <v>87</v>
      </c>
      <c r="Q823" s="115">
        <v>127</v>
      </c>
    </row>
    <row r="824" spans="2:17" x14ac:dyDescent="0.25">
      <c r="D824" s="93" t="s">
        <v>1486</v>
      </c>
      <c r="F824" s="115">
        <v>115</v>
      </c>
      <c r="G824" s="115">
        <v>303</v>
      </c>
      <c r="H824" s="115">
        <v>418</v>
      </c>
      <c r="I824" s="115">
        <v>37</v>
      </c>
      <c r="J824" s="115">
        <v>78</v>
      </c>
      <c r="K824" s="115">
        <v>115</v>
      </c>
      <c r="L824" s="115">
        <v>40</v>
      </c>
      <c r="M824" s="115">
        <v>87</v>
      </c>
      <c r="N824" s="115">
        <v>127</v>
      </c>
      <c r="O824" s="115">
        <v>40</v>
      </c>
      <c r="P824" s="115">
        <v>87</v>
      </c>
      <c r="Q824" s="115">
        <v>127</v>
      </c>
    </row>
    <row r="825" spans="2:17" x14ac:dyDescent="0.25">
      <c r="E825" s="93" t="s">
        <v>65</v>
      </c>
      <c r="F825" s="115">
        <v>60</v>
      </c>
      <c r="G825" s="115">
        <v>139</v>
      </c>
      <c r="H825" s="115">
        <v>199</v>
      </c>
      <c r="I825" s="115">
        <v>28</v>
      </c>
      <c r="J825" s="115">
        <v>52</v>
      </c>
      <c r="K825" s="115">
        <v>80</v>
      </c>
      <c r="L825" s="115">
        <v>19</v>
      </c>
      <c r="M825" s="115">
        <v>33</v>
      </c>
      <c r="N825" s="115">
        <v>52</v>
      </c>
      <c r="O825" s="115">
        <v>19</v>
      </c>
      <c r="P825" s="115">
        <v>33</v>
      </c>
      <c r="Q825" s="115">
        <v>52</v>
      </c>
    </row>
    <row r="826" spans="2:17" x14ac:dyDescent="0.25">
      <c r="E826" s="93" t="s">
        <v>66</v>
      </c>
      <c r="F826" s="115">
        <v>55</v>
      </c>
      <c r="G826" s="115">
        <v>164</v>
      </c>
      <c r="H826" s="115">
        <v>219</v>
      </c>
      <c r="I826" s="115">
        <v>9</v>
      </c>
      <c r="J826" s="115">
        <v>26</v>
      </c>
      <c r="K826" s="115">
        <v>35</v>
      </c>
      <c r="L826" s="115">
        <v>21</v>
      </c>
      <c r="M826" s="115">
        <v>54</v>
      </c>
      <c r="N826" s="115">
        <v>75</v>
      </c>
      <c r="O826" s="115">
        <v>21</v>
      </c>
      <c r="P826" s="115">
        <v>54</v>
      </c>
      <c r="Q826" s="115">
        <v>75</v>
      </c>
    </row>
    <row r="827" spans="2:17" x14ac:dyDescent="0.25">
      <c r="C827" s="93" t="s">
        <v>1268</v>
      </c>
      <c r="F827" s="115">
        <v>185</v>
      </c>
      <c r="G827" s="115">
        <v>202</v>
      </c>
      <c r="H827" s="115">
        <v>387</v>
      </c>
      <c r="I827" s="115">
        <v>47</v>
      </c>
      <c r="J827" s="115">
        <v>34</v>
      </c>
      <c r="K827" s="115">
        <v>81</v>
      </c>
      <c r="L827" s="115">
        <v>99</v>
      </c>
      <c r="M827" s="115">
        <v>97</v>
      </c>
      <c r="N827" s="115">
        <v>196</v>
      </c>
      <c r="O827" s="115">
        <v>125</v>
      </c>
      <c r="P827" s="115">
        <v>109</v>
      </c>
      <c r="Q827" s="115">
        <v>234</v>
      </c>
    </row>
    <row r="828" spans="2:17" x14ac:dyDescent="0.25">
      <c r="D828" s="93" t="s">
        <v>1268</v>
      </c>
      <c r="F828" s="115">
        <v>185</v>
      </c>
      <c r="G828" s="115">
        <v>202</v>
      </c>
      <c r="H828" s="115">
        <v>387</v>
      </c>
      <c r="I828" s="115">
        <v>47</v>
      </c>
      <c r="J828" s="115">
        <v>34</v>
      </c>
      <c r="K828" s="115">
        <v>81</v>
      </c>
      <c r="L828" s="115">
        <v>99</v>
      </c>
      <c r="M828" s="115">
        <v>97</v>
      </c>
      <c r="N828" s="115">
        <v>196</v>
      </c>
      <c r="O828" s="115">
        <v>125</v>
      </c>
      <c r="P828" s="115">
        <v>109</v>
      </c>
      <c r="Q828" s="115">
        <v>234</v>
      </c>
    </row>
    <row r="829" spans="2:17" x14ac:dyDescent="0.25">
      <c r="E829" s="93" t="s">
        <v>292</v>
      </c>
      <c r="F829" s="115">
        <v>185</v>
      </c>
      <c r="G829" s="115">
        <v>202</v>
      </c>
      <c r="H829" s="115">
        <v>387</v>
      </c>
      <c r="I829" s="115">
        <v>47</v>
      </c>
      <c r="J829" s="115">
        <v>34</v>
      </c>
      <c r="K829" s="115">
        <v>81</v>
      </c>
      <c r="L829" s="115">
        <v>99</v>
      </c>
      <c r="M829" s="115">
        <v>97</v>
      </c>
      <c r="N829" s="115">
        <v>196</v>
      </c>
      <c r="O829" s="115">
        <v>125</v>
      </c>
      <c r="P829" s="115">
        <v>109</v>
      </c>
      <c r="Q829" s="115">
        <v>234</v>
      </c>
    </row>
    <row r="830" spans="2:17" x14ac:dyDescent="0.25">
      <c r="B830" s="93" t="s">
        <v>187</v>
      </c>
      <c r="F830" s="115">
        <v>30</v>
      </c>
      <c r="G830" s="115">
        <v>70</v>
      </c>
      <c r="H830" s="115">
        <v>100</v>
      </c>
      <c r="I830" s="115">
        <v>12</v>
      </c>
      <c r="J830" s="115">
        <v>40</v>
      </c>
      <c r="K830" s="115">
        <v>52</v>
      </c>
      <c r="L830" s="115">
        <v>11</v>
      </c>
      <c r="M830" s="115">
        <v>12</v>
      </c>
      <c r="N830" s="115">
        <v>23</v>
      </c>
      <c r="O830" s="115">
        <v>0</v>
      </c>
      <c r="P830" s="115">
        <v>0</v>
      </c>
      <c r="Q830" s="115">
        <v>0</v>
      </c>
    </row>
    <row r="831" spans="2:17" x14ac:dyDescent="0.25">
      <c r="C831" s="93" t="s">
        <v>1597</v>
      </c>
      <c r="F831" s="115">
        <v>0</v>
      </c>
      <c r="G831" s="115">
        <v>0</v>
      </c>
      <c r="H831" s="115">
        <v>0</v>
      </c>
      <c r="I831" s="115">
        <v>0</v>
      </c>
      <c r="J831" s="115">
        <v>0</v>
      </c>
      <c r="K831" s="115">
        <v>0</v>
      </c>
      <c r="L831" s="115">
        <v>0</v>
      </c>
      <c r="M831" s="115">
        <v>0</v>
      </c>
      <c r="N831" s="115">
        <v>0</v>
      </c>
      <c r="O831" s="115">
        <v>0</v>
      </c>
      <c r="P831" s="115">
        <v>0</v>
      </c>
      <c r="Q831" s="115">
        <v>0</v>
      </c>
    </row>
    <row r="832" spans="2:17" x14ac:dyDescent="0.25">
      <c r="D832" s="93" t="s">
        <v>1601</v>
      </c>
      <c r="F832" s="115">
        <v>0</v>
      </c>
      <c r="G832" s="115">
        <v>0</v>
      </c>
      <c r="H832" s="115">
        <v>0</v>
      </c>
      <c r="I832" s="115">
        <v>0</v>
      </c>
      <c r="J832" s="115">
        <v>0</v>
      </c>
      <c r="K832" s="115">
        <v>0</v>
      </c>
      <c r="L832" s="115">
        <v>0</v>
      </c>
      <c r="M832" s="115">
        <v>0</v>
      </c>
      <c r="N832" s="115">
        <v>0</v>
      </c>
      <c r="O832" s="115">
        <v>0</v>
      </c>
      <c r="P832" s="115">
        <v>0</v>
      </c>
      <c r="Q832" s="115">
        <v>0</v>
      </c>
    </row>
    <row r="833" spans="2:17" x14ac:dyDescent="0.25">
      <c r="E833" s="93" t="s">
        <v>65</v>
      </c>
      <c r="F833" s="115">
        <v>0</v>
      </c>
      <c r="G833" s="115">
        <v>0</v>
      </c>
      <c r="H833" s="115">
        <v>0</v>
      </c>
      <c r="I833" s="115">
        <v>0</v>
      </c>
      <c r="J833" s="115">
        <v>0</v>
      </c>
      <c r="K833" s="115">
        <v>0</v>
      </c>
      <c r="L833" s="115">
        <v>0</v>
      </c>
      <c r="M833" s="115">
        <v>0</v>
      </c>
      <c r="N833" s="115">
        <v>0</v>
      </c>
      <c r="O833" s="115">
        <v>0</v>
      </c>
      <c r="P833" s="115">
        <v>0</v>
      </c>
      <c r="Q833" s="115">
        <v>0</v>
      </c>
    </row>
    <row r="834" spans="2:17" x14ac:dyDescent="0.25">
      <c r="C834" s="93" t="s">
        <v>1490</v>
      </c>
      <c r="F834" s="115">
        <v>16</v>
      </c>
      <c r="G834" s="115">
        <v>12</v>
      </c>
      <c r="H834" s="115">
        <v>28</v>
      </c>
      <c r="I834" s="115">
        <v>10</v>
      </c>
      <c r="J834" s="115">
        <v>6</v>
      </c>
      <c r="K834" s="115">
        <v>16</v>
      </c>
      <c r="L834" s="115">
        <v>3</v>
      </c>
      <c r="M834" s="115">
        <v>0</v>
      </c>
      <c r="N834" s="115">
        <v>3</v>
      </c>
      <c r="O834" s="115">
        <v>0</v>
      </c>
      <c r="P834" s="115">
        <v>0</v>
      </c>
      <c r="Q834" s="115">
        <v>0</v>
      </c>
    </row>
    <row r="835" spans="2:17" x14ac:dyDescent="0.25">
      <c r="D835" s="93" t="s">
        <v>1490</v>
      </c>
      <c r="F835" s="115">
        <v>16</v>
      </c>
      <c r="G835" s="115">
        <v>12</v>
      </c>
      <c r="H835" s="115">
        <v>28</v>
      </c>
      <c r="I835" s="115">
        <v>10</v>
      </c>
      <c r="J835" s="115">
        <v>6</v>
      </c>
      <c r="K835" s="115">
        <v>16</v>
      </c>
      <c r="L835" s="115">
        <v>3</v>
      </c>
      <c r="M835" s="115">
        <v>0</v>
      </c>
      <c r="N835" s="115">
        <v>3</v>
      </c>
      <c r="O835" s="115">
        <v>0</v>
      </c>
      <c r="P835" s="115">
        <v>0</v>
      </c>
      <c r="Q835" s="115">
        <v>0</v>
      </c>
    </row>
    <row r="836" spans="2:17" x14ac:dyDescent="0.25">
      <c r="E836" s="93" t="s">
        <v>65</v>
      </c>
      <c r="F836" s="115">
        <v>6</v>
      </c>
      <c r="G836" s="115">
        <v>0</v>
      </c>
      <c r="H836" s="115">
        <v>6</v>
      </c>
      <c r="I836" s="115">
        <v>3</v>
      </c>
      <c r="J836" s="115">
        <v>0</v>
      </c>
      <c r="K836" s="115">
        <v>3</v>
      </c>
      <c r="L836" s="115">
        <v>3</v>
      </c>
      <c r="M836" s="115">
        <v>0</v>
      </c>
      <c r="N836" s="115">
        <v>3</v>
      </c>
      <c r="O836" s="115">
        <v>0</v>
      </c>
      <c r="P836" s="115">
        <v>0</v>
      </c>
      <c r="Q836" s="115">
        <v>0</v>
      </c>
    </row>
    <row r="837" spans="2:17" x14ac:dyDescent="0.25">
      <c r="E837" s="93" t="s">
        <v>66</v>
      </c>
      <c r="F837" s="115">
        <v>10</v>
      </c>
      <c r="G837" s="115">
        <v>12</v>
      </c>
      <c r="H837" s="115">
        <v>22</v>
      </c>
      <c r="I837" s="115">
        <v>7</v>
      </c>
      <c r="J837" s="115">
        <v>6</v>
      </c>
      <c r="K837" s="115">
        <v>13</v>
      </c>
      <c r="L837" s="115">
        <v>0</v>
      </c>
      <c r="M837" s="115">
        <v>0</v>
      </c>
      <c r="N837" s="115">
        <v>0</v>
      </c>
      <c r="O837" s="115">
        <v>0</v>
      </c>
      <c r="P837" s="115">
        <v>0</v>
      </c>
      <c r="Q837" s="115">
        <v>0</v>
      </c>
    </row>
    <row r="838" spans="2:17" x14ac:dyDescent="0.25">
      <c r="C838" s="93" t="s">
        <v>1412</v>
      </c>
      <c r="F838" s="115">
        <v>2</v>
      </c>
      <c r="G838" s="115">
        <v>4</v>
      </c>
      <c r="H838" s="115">
        <v>6</v>
      </c>
      <c r="I838" s="115">
        <v>0</v>
      </c>
      <c r="J838" s="115">
        <v>0</v>
      </c>
      <c r="K838" s="115">
        <v>0</v>
      </c>
      <c r="L838" s="115">
        <v>0</v>
      </c>
      <c r="M838" s="115">
        <v>0</v>
      </c>
      <c r="N838" s="115">
        <v>0</v>
      </c>
      <c r="O838" s="115">
        <v>0</v>
      </c>
      <c r="P838" s="115">
        <v>0</v>
      </c>
      <c r="Q838" s="115">
        <v>0</v>
      </c>
    </row>
    <row r="839" spans="2:17" x14ac:dyDescent="0.25">
      <c r="D839" s="93" t="s">
        <v>1494</v>
      </c>
      <c r="F839" s="115">
        <v>2</v>
      </c>
      <c r="G839" s="115">
        <v>4</v>
      </c>
      <c r="H839" s="115">
        <v>6</v>
      </c>
      <c r="I839" s="115">
        <v>0</v>
      </c>
      <c r="J839" s="115">
        <v>0</v>
      </c>
      <c r="K839" s="115">
        <v>0</v>
      </c>
      <c r="L839" s="115">
        <v>0</v>
      </c>
      <c r="M839" s="115">
        <v>0</v>
      </c>
      <c r="N839" s="115">
        <v>0</v>
      </c>
      <c r="O839" s="115">
        <v>0</v>
      </c>
      <c r="P839" s="115">
        <v>0</v>
      </c>
      <c r="Q839" s="115">
        <v>0</v>
      </c>
    </row>
    <row r="840" spans="2:17" x14ac:dyDescent="0.25">
      <c r="E840" s="93" t="s">
        <v>65</v>
      </c>
      <c r="F840" s="115">
        <v>2</v>
      </c>
      <c r="G840" s="115">
        <v>4</v>
      </c>
      <c r="H840" s="115">
        <v>6</v>
      </c>
      <c r="I840" s="115">
        <v>0</v>
      </c>
      <c r="J840" s="115">
        <v>0</v>
      </c>
      <c r="K840" s="115">
        <v>0</v>
      </c>
      <c r="L840" s="115">
        <v>0</v>
      </c>
      <c r="M840" s="115">
        <v>0</v>
      </c>
      <c r="N840" s="115">
        <v>0</v>
      </c>
      <c r="O840" s="115">
        <v>0</v>
      </c>
      <c r="P840" s="115">
        <v>0</v>
      </c>
      <c r="Q840" s="115">
        <v>0</v>
      </c>
    </row>
    <row r="841" spans="2:17" x14ac:dyDescent="0.25">
      <c r="C841" s="93" t="s">
        <v>1417</v>
      </c>
      <c r="F841" s="115">
        <v>6</v>
      </c>
      <c r="G841" s="115">
        <v>47</v>
      </c>
      <c r="H841" s="115">
        <v>53</v>
      </c>
      <c r="I841" s="115">
        <v>2</v>
      </c>
      <c r="J841" s="115">
        <v>34</v>
      </c>
      <c r="K841" s="115">
        <v>36</v>
      </c>
      <c r="L841" s="115">
        <v>5</v>
      </c>
      <c r="M841" s="115">
        <v>9</v>
      </c>
      <c r="N841" s="115">
        <v>14</v>
      </c>
      <c r="O841" s="115">
        <v>0</v>
      </c>
      <c r="P841" s="115">
        <v>0</v>
      </c>
      <c r="Q841" s="115">
        <v>0</v>
      </c>
    </row>
    <row r="842" spans="2:17" x14ac:dyDescent="0.25">
      <c r="D842" s="93" t="s">
        <v>1496</v>
      </c>
      <c r="F842" s="115">
        <v>6</v>
      </c>
      <c r="G842" s="115">
        <v>47</v>
      </c>
      <c r="H842" s="115">
        <v>53</v>
      </c>
      <c r="I842" s="115">
        <v>2</v>
      </c>
      <c r="J842" s="115">
        <v>34</v>
      </c>
      <c r="K842" s="115">
        <v>36</v>
      </c>
      <c r="L842" s="115">
        <v>5</v>
      </c>
      <c r="M842" s="115">
        <v>9</v>
      </c>
      <c r="N842" s="115">
        <v>14</v>
      </c>
      <c r="O842" s="115">
        <v>0</v>
      </c>
      <c r="P842" s="115">
        <v>0</v>
      </c>
      <c r="Q842" s="115">
        <v>0</v>
      </c>
    </row>
    <row r="843" spans="2:17" x14ac:dyDescent="0.25">
      <c r="E843" s="93" t="s">
        <v>65</v>
      </c>
      <c r="F843" s="115">
        <v>6</v>
      </c>
      <c r="G843" s="115">
        <v>47</v>
      </c>
      <c r="H843" s="115">
        <v>53</v>
      </c>
      <c r="I843" s="115">
        <v>2</v>
      </c>
      <c r="J843" s="115">
        <v>34</v>
      </c>
      <c r="K843" s="115">
        <v>36</v>
      </c>
      <c r="L843" s="115">
        <v>5</v>
      </c>
      <c r="M843" s="115">
        <v>9</v>
      </c>
      <c r="N843" s="115">
        <v>14</v>
      </c>
      <c r="O843" s="115">
        <v>0</v>
      </c>
      <c r="P843" s="115">
        <v>0</v>
      </c>
      <c r="Q843" s="115">
        <v>0</v>
      </c>
    </row>
    <row r="844" spans="2:17" x14ac:dyDescent="0.25">
      <c r="C844" s="93" t="s">
        <v>1497</v>
      </c>
      <c r="F844" s="115">
        <v>6</v>
      </c>
      <c r="G844" s="115">
        <v>7</v>
      </c>
      <c r="H844" s="115">
        <v>13</v>
      </c>
      <c r="I844" s="115">
        <v>0</v>
      </c>
      <c r="J844" s="115">
        <v>0</v>
      </c>
      <c r="K844" s="115">
        <v>0</v>
      </c>
      <c r="L844" s="115">
        <v>3</v>
      </c>
      <c r="M844" s="115">
        <v>3</v>
      </c>
      <c r="N844" s="115">
        <v>6</v>
      </c>
      <c r="O844" s="115">
        <v>0</v>
      </c>
      <c r="P844" s="115">
        <v>0</v>
      </c>
      <c r="Q844" s="115">
        <v>0</v>
      </c>
    </row>
    <row r="845" spans="2:17" x14ac:dyDescent="0.25">
      <c r="D845" s="93" t="s">
        <v>1497</v>
      </c>
      <c r="F845" s="115">
        <v>6</v>
      </c>
      <c r="G845" s="115">
        <v>7</v>
      </c>
      <c r="H845" s="115">
        <v>13</v>
      </c>
      <c r="I845" s="115">
        <v>0</v>
      </c>
      <c r="J845" s="115">
        <v>0</v>
      </c>
      <c r="K845" s="115">
        <v>0</v>
      </c>
      <c r="L845" s="115">
        <v>3</v>
      </c>
      <c r="M845" s="115">
        <v>3</v>
      </c>
      <c r="N845" s="115">
        <v>6</v>
      </c>
      <c r="O845" s="115">
        <v>0</v>
      </c>
      <c r="P845" s="115">
        <v>0</v>
      </c>
      <c r="Q845" s="115">
        <v>0</v>
      </c>
    </row>
    <row r="846" spans="2:17" x14ac:dyDescent="0.25">
      <c r="E846" s="93" t="s">
        <v>65</v>
      </c>
      <c r="F846" s="115">
        <v>6</v>
      </c>
      <c r="G846" s="115">
        <v>7</v>
      </c>
      <c r="H846" s="115">
        <v>13</v>
      </c>
      <c r="I846" s="115">
        <v>0</v>
      </c>
      <c r="J846" s="115">
        <v>0</v>
      </c>
      <c r="K846" s="115">
        <v>0</v>
      </c>
      <c r="L846" s="115">
        <v>3</v>
      </c>
      <c r="M846" s="115">
        <v>3</v>
      </c>
      <c r="N846" s="115">
        <v>6</v>
      </c>
      <c r="O846" s="115">
        <v>0</v>
      </c>
      <c r="P846" s="115">
        <v>0</v>
      </c>
      <c r="Q846" s="115">
        <v>0</v>
      </c>
    </row>
    <row r="847" spans="2:17" x14ac:dyDescent="0.25">
      <c r="B847" s="93" t="s">
        <v>190</v>
      </c>
      <c r="F847" s="115">
        <v>43</v>
      </c>
      <c r="G847" s="115">
        <v>134</v>
      </c>
      <c r="H847" s="115">
        <v>177</v>
      </c>
      <c r="I847" s="115">
        <v>5</v>
      </c>
      <c r="J847" s="115">
        <v>26</v>
      </c>
      <c r="K847" s="115">
        <v>31</v>
      </c>
      <c r="L847" s="115">
        <v>30</v>
      </c>
      <c r="M847" s="115">
        <v>93</v>
      </c>
      <c r="N847" s="115">
        <v>123</v>
      </c>
      <c r="O847" s="115">
        <v>15</v>
      </c>
      <c r="P847" s="115">
        <v>31</v>
      </c>
      <c r="Q847" s="115">
        <v>46</v>
      </c>
    </row>
    <row r="848" spans="2:17" x14ac:dyDescent="0.25">
      <c r="C848" s="93" t="s">
        <v>1501</v>
      </c>
      <c r="F848" s="115">
        <v>7</v>
      </c>
      <c r="G848" s="115">
        <v>34</v>
      </c>
      <c r="H848" s="115">
        <v>41</v>
      </c>
      <c r="I848" s="115">
        <v>0</v>
      </c>
      <c r="J848" s="115">
        <v>0</v>
      </c>
      <c r="K848" s="115">
        <v>0</v>
      </c>
      <c r="L848" s="115">
        <v>13</v>
      </c>
      <c r="M848" s="115">
        <v>49</v>
      </c>
      <c r="N848" s="115">
        <v>62</v>
      </c>
      <c r="O848" s="115">
        <v>1</v>
      </c>
      <c r="P848" s="115">
        <v>13</v>
      </c>
      <c r="Q848" s="115">
        <v>14</v>
      </c>
    </row>
    <row r="849" spans="2:17" x14ac:dyDescent="0.25">
      <c r="D849" s="93" t="s">
        <v>1502</v>
      </c>
      <c r="F849" s="115">
        <v>7</v>
      </c>
      <c r="G849" s="115">
        <v>34</v>
      </c>
      <c r="H849" s="115">
        <v>41</v>
      </c>
      <c r="I849" s="115">
        <v>0</v>
      </c>
      <c r="J849" s="115">
        <v>0</v>
      </c>
      <c r="K849" s="115">
        <v>0</v>
      </c>
      <c r="L849" s="115">
        <v>13</v>
      </c>
      <c r="M849" s="115">
        <v>49</v>
      </c>
      <c r="N849" s="115">
        <v>62</v>
      </c>
      <c r="O849" s="115">
        <v>1</v>
      </c>
      <c r="P849" s="115">
        <v>13</v>
      </c>
      <c r="Q849" s="115">
        <v>14</v>
      </c>
    </row>
    <row r="850" spans="2:17" x14ac:dyDescent="0.25">
      <c r="E850" s="93" t="s">
        <v>65</v>
      </c>
      <c r="F850" s="115">
        <v>7</v>
      </c>
      <c r="G850" s="115">
        <v>34</v>
      </c>
      <c r="H850" s="115">
        <v>41</v>
      </c>
      <c r="I850" s="115">
        <v>0</v>
      </c>
      <c r="J850" s="115">
        <v>0</v>
      </c>
      <c r="K850" s="115">
        <v>0</v>
      </c>
      <c r="L850" s="115">
        <v>13</v>
      </c>
      <c r="M850" s="115">
        <v>49</v>
      </c>
      <c r="N850" s="115">
        <v>62</v>
      </c>
      <c r="O850" s="115">
        <v>1</v>
      </c>
      <c r="P850" s="115">
        <v>13</v>
      </c>
      <c r="Q850" s="115">
        <v>14</v>
      </c>
    </row>
    <row r="851" spans="2:17" x14ac:dyDescent="0.25">
      <c r="C851" s="93" t="s">
        <v>1419</v>
      </c>
      <c r="F851" s="115">
        <v>28</v>
      </c>
      <c r="G851" s="115">
        <v>51</v>
      </c>
      <c r="H851" s="115">
        <v>79</v>
      </c>
      <c r="I851" s="115">
        <v>3</v>
      </c>
      <c r="J851" s="115">
        <v>4</v>
      </c>
      <c r="K851" s="115">
        <v>7</v>
      </c>
      <c r="L851" s="115">
        <v>14</v>
      </c>
      <c r="M851" s="115">
        <v>24</v>
      </c>
      <c r="N851" s="115">
        <v>38</v>
      </c>
      <c r="O851" s="115">
        <v>13</v>
      </c>
      <c r="P851" s="115">
        <v>13</v>
      </c>
      <c r="Q851" s="115">
        <v>26</v>
      </c>
    </row>
    <row r="852" spans="2:17" x14ac:dyDescent="0.25">
      <c r="D852" s="93" t="s">
        <v>1505</v>
      </c>
      <c r="F852" s="115">
        <v>26</v>
      </c>
      <c r="G852" s="115">
        <v>45</v>
      </c>
      <c r="H852" s="115">
        <v>71</v>
      </c>
      <c r="I852" s="115">
        <v>3</v>
      </c>
      <c r="J852" s="115">
        <v>3</v>
      </c>
      <c r="K852" s="115">
        <v>6</v>
      </c>
      <c r="L852" s="115">
        <v>7</v>
      </c>
      <c r="M852" s="115">
        <v>10</v>
      </c>
      <c r="N852" s="115">
        <v>17</v>
      </c>
      <c r="O852" s="115">
        <v>8</v>
      </c>
      <c r="P852" s="115">
        <v>9</v>
      </c>
      <c r="Q852" s="115">
        <v>17</v>
      </c>
    </row>
    <row r="853" spans="2:17" x14ac:dyDescent="0.25">
      <c r="E853" s="93" t="s">
        <v>65</v>
      </c>
      <c r="F853" s="115">
        <v>26</v>
      </c>
      <c r="G853" s="115">
        <v>45</v>
      </c>
      <c r="H853" s="115">
        <v>71</v>
      </c>
      <c r="I853" s="115">
        <v>3</v>
      </c>
      <c r="J853" s="115">
        <v>3</v>
      </c>
      <c r="K853" s="115">
        <v>6</v>
      </c>
      <c r="L853" s="115">
        <v>7</v>
      </c>
      <c r="M853" s="115">
        <v>10</v>
      </c>
      <c r="N853" s="115">
        <v>17</v>
      </c>
      <c r="O853" s="115">
        <v>8</v>
      </c>
      <c r="P853" s="115">
        <v>9</v>
      </c>
      <c r="Q853" s="115">
        <v>17</v>
      </c>
    </row>
    <row r="854" spans="2:17" x14ac:dyDescent="0.25">
      <c r="D854" s="93" t="s">
        <v>1506</v>
      </c>
      <c r="F854" s="115">
        <v>2</v>
      </c>
      <c r="G854" s="115">
        <v>6</v>
      </c>
      <c r="H854" s="115">
        <v>8</v>
      </c>
      <c r="I854" s="115">
        <v>0</v>
      </c>
      <c r="J854" s="115">
        <v>1</v>
      </c>
      <c r="K854" s="115">
        <v>1</v>
      </c>
      <c r="L854" s="115">
        <v>7</v>
      </c>
      <c r="M854" s="115">
        <v>14</v>
      </c>
      <c r="N854" s="115">
        <v>21</v>
      </c>
      <c r="O854" s="115">
        <v>5</v>
      </c>
      <c r="P854" s="115">
        <v>4</v>
      </c>
      <c r="Q854" s="115">
        <v>9</v>
      </c>
    </row>
    <row r="855" spans="2:17" x14ac:dyDescent="0.25">
      <c r="E855" s="93" t="s">
        <v>65</v>
      </c>
      <c r="F855" s="115">
        <v>2</v>
      </c>
      <c r="G855" s="115">
        <v>6</v>
      </c>
      <c r="H855" s="115">
        <v>8</v>
      </c>
      <c r="I855" s="115">
        <v>0</v>
      </c>
      <c r="J855" s="115">
        <v>1</v>
      </c>
      <c r="K855" s="115">
        <v>1</v>
      </c>
      <c r="L855" s="115">
        <v>7</v>
      </c>
      <c r="M855" s="115">
        <v>14</v>
      </c>
      <c r="N855" s="115">
        <v>21</v>
      </c>
      <c r="O855" s="115">
        <v>5</v>
      </c>
      <c r="P855" s="115">
        <v>4</v>
      </c>
      <c r="Q855" s="115">
        <v>9</v>
      </c>
    </row>
    <row r="856" spans="2:17" x14ac:dyDescent="0.25">
      <c r="C856" s="93" t="s">
        <v>1417</v>
      </c>
      <c r="F856" s="115">
        <v>8</v>
      </c>
      <c r="G856" s="115">
        <v>49</v>
      </c>
      <c r="H856" s="115">
        <v>57</v>
      </c>
      <c r="I856" s="115">
        <v>2</v>
      </c>
      <c r="J856" s="115">
        <v>22</v>
      </c>
      <c r="K856" s="115">
        <v>24</v>
      </c>
      <c r="L856" s="115">
        <v>3</v>
      </c>
      <c r="M856" s="115">
        <v>20</v>
      </c>
      <c r="N856" s="115">
        <v>23</v>
      </c>
      <c r="O856" s="115">
        <v>1</v>
      </c>
      <c r="P856" s="115">
        <v>5</v>
      </c>
      <c r="Q856" s="115">
        <v>6</v>
      </c>
    </row>
    <row r="857" spans="2:17" x14ac:dyDescent="0.25">
      <c r="D857" s="93" t="s">
        <v>1507</v>
      </c>
      <c r="F857" s="115">
        <v>8</v>
      </c>
      <c r="G857" s="115">
        <v>49</v>
      </c>
      <c r="H857" s="115">
        <v>57</v>
      </c>
      <c r="I857" s="115">
        <v>2</v>
      </c>
      <c r="J857" s="115">
        <v>22</v>
      </c>
      <c r="K857" s="115">
        <v>24</v>
      </c>
      <c r="L857" s="115">
        <v>3</v>
      </c>
      <c r="M857" s="115">
        <v>20</v>
      </c>
      <c r="N857" s="115">
        <v>23</v>
      </c>
      <c r="O857" s="115">
        <v>1</v>
      </c>
      <c r="P857" s="115">
        <v>5</v>
      </c>
      <c r="Q857" s="115">
        <v>6</v>
      </c>
    </row>
    <row r="858" spans="2:17" x14ac:dyDescent="0.25">
      <c r="E858" s="93" t="s">
        <v>65</v>
      </c>
      <c r="F858" s="115">
        <v>8</v>
      </c>
      <c r="G858" s="115">
        <v>49</v>
      </c>
      <c r="H858" s="115">
        <v>57</v>
      </c>
      <c r="I858" s="115">
        <v>2</v>
      </c>
      <c r="J858" s="115">
        <v>22</v>
      </c>
      <c r="K858" s="115">
        <v>24</v>
      </c>
      <c r="L858" s="115">
        <v>3</v>
      </c>
      <c r="M858" s="115">
        <v>20</v>
      </c>
      <c r="N858" s="115">
        <v>23</v>
      </c>
      <c r="O858" s="115">
        <v>1</v>
      </c>
      <c r="P858" s="115">
        <v>5</v>
      </c>
      <c r="Q858" s="115">
        <v>6</v>
      </c>
    </row>
    <row r="859" spans="2:17" x14ac:dyDescent="0.25">
      <c r="B859" s="93" t="s">
        <v>299</v>
      </c>
      <c r="F859" s="115">
        <v>15</v>
      </c>
      <c r="G859" s="115">
        <v>60</v>
      </c>
      <c r="H859" s="115">
        <v>75</v>
      </c>
      <c r="I859" s="115">
        <v>5</v>
      </c>
      <c r="J859" s="115">
        <v>23</v>
      </c>
      <c r="K859" s="115">
        <v>28</v>
      </c>
      <c r="L859" s="115">
        <v>6</v>
      </c>
      <c r="M859" s="115">
        <v>15</v>
      </c>
      <c r="N859" s="115">
        <v>21</v>
      </c>
      <c r="O859" s="115">
        <v>0</v>
      </c>
      <c r="P859" s="115">
        <v>1</v>
      </c>
      <c r="Q859" s="115">
        <v>1</v>
      </c>
    </row>
    <row r="860" spans="2:17" x14ac:dyDescent="0.25">
      <c r="C860" s="93" t="s">
        <v>1589</v>
      </c>
      <c r="F860" s="115">
        <v>0</v>
      </c>
      <c r="G860" s="115">
        <v>0</v>
      </c>
      <c r="H860" s="115">
        <v>0</v>
      </c>
      <c r="I860" s="115">
        <v>0</v>
      </c>
      <c r="J860" s="115">
        <v>0</v>
      </c>
      <c r="K860" s="115">
        <v>0</v>
      </c>
      <c r="L860" s="115">
        <v>0</v>
      </c>
      <c r="M860" s="115">
        <v>0</v>
      </c>
      <c r="N860" s="115">
        <v>0</v>
      </c>
      <c r="O860" s="115">
        <v>0</v>
      </c>
      <c r="P860" s="115">
        <v>0</v>
      </c>
      <c r="Q860" s="115">
        <v>0</v>
      </c>
    </row>
    <row r="861" spans="2:17" x14ac:dyDescent="0.25">
      <c r="D861" s="93" t="s">
        <v>1602</v>
      </c>
      <c r="F861" s="115">
        <v>0</v>
      </c>
      <c r="G861" s="115">
        <v>0</v>
      </c>
      <c r="H861" s="115">
        <v>0</v>
      </c>
      <c r="I861" s="115">
        <v>0</v>
      </c>
      <c r="J861" s="115">
        <v>0</v>
      </c>
      <c r="K861" s="115">
        <v>0</v>
      </c>
      <c r="L861" s="115">
        <v>0</v>
      </c>
      <c r="M861" s="115">
        <v>0</v>
      </c>
      <c r="N861" s="115">
        <v>0</v>
      </c>
      <c r="O861" s="115">
        <v>0</v>
      </c>
      <c r="P861" s="115">
        <v>0</v>
      </c>
      <c r="Q861" s="115">
        <v>0</v>
      </c>
    </row>
    <row r="862" spans="2:17" x14ac:dyDescent="0.25">
      <c r="E862" s="93" t="s">
        <v>65</v>
      </c>
      <c r="F862" s="115">
        <v>0</v>
      </c>
      <c r="G862" s="115">
        <v>0</v>
      </c>
      <c r="H862" s="115">
        <v>0</v>
      </c>
      <c r="I862" s="115">
        <v>0</v>
      </c>
      <c r="J862" s="115">
        <v>0</v>
      </c>
      <c r="K862" s="115">
        <v>0</v>
      </c>
      <c r="L862" s="115">
        <v>0</v>
      </c>
      <c r="M862" s="115">
        <v>0</v>
      </c>
      <c r="N862" s="115">
        <v>0</v>
      </c>
      <c r="O862" s="115">
        <v>0</v>
      </c>
      <c r="P862" s="115">
        <v>0</v>
      </c>
      <c r="Q862" s="115">
        <v>0</v>
      </c>
    </row>
    <row r="863" spans="2:17" x14ac:dyDescent="0.25">
      <c r="C863" s="93" t="s">
        <v>1412</v>
      </c>
      <c r="F863" s="115">
        <v>2</v>
      </c>
      <c r="G863" s="115">
        <v>7</v>
      </c>
      <c r="H863" s="115">
        <v>9</v>
      </c>
      <c r="I863" s="115">
        <v>0</v>
      </c>
      <c r="J863" s="115">
        <v>0</v>
      </c>
      <c r="K863" s="115">
        <v>0</v>
      </c>
      <c r="L863" s="115">
        <v>0</v>
      </c>
      <c r="M863" s="115">
        <v>0</v>
      </c>
      <c r="N863" s="115">
        <v>0</v>
      </c>
      <c r="O863" s="115">
        <v>0</v>
      </c>
      <c r="P863" s="115">
        <v>0</v>
      </c>
      <c r="Q863" s="115">
        <v>0</v>
      </c>
    </row>
    <row r="864" spans="2:17" x14ac:dyDescent="0.25">
      <c r="D864" s="93" t="s">
        <v>1510</v>
      </c>
      <c r="F864" s="115">
        <v>2</v>
      </c>
      <c r="G864" s="115">
        <v>7</v>
      </c>
      <c r="H864" s="115">
        <v>9</v>
      </c>
      <c r="I864" s="115">
        <v>0</v>
      </c>
      <c r="J864" s="115">
        <v>0</v>
      </c>
      <c r="K864" s="115">
        <v>0</v>
      </c>
      <c r="L864" s="115">
        <v>0</v>
      </c>
      <c r="M864" s="115">
        <v>0</v>
      </c>
      <c r="N864" s="115">
        <v>0</v>
      </c>
      <c r="O864" s="115">
        <v>0</v>
      </c>
      <c r="P864" s="115">
        <v>0</v>
      </c>
      <c r="Q864" s="115">
        <v>0</v>
      </c>
    </row>
    <row r="865" spans="2:17" x14ac:dyDescent="0.25">
      <c r="E865" s="93" t="s">
        <v>65</v>
      </c>
      <c r="F865" s="115">
        <v>2</v>
      </c>
      <c r="G865" s="115">
        <v>7</v>
      </c>
      <c r="H865" s="115">
        <v>9</v>
      </c>
      <c r="I865" s="115">
        <v>0</v>
      </c>
      <c r="J865" s="115">
        <v>0</v>
      </c>
      <c r="K865" s="115">
        <v>0</v>
      </c>
      <c r="L865" s="115">
        <v>0</v>
      </c>
      <c r="M865" s="115">
        <v>0</v>
      </c>
      <c r="N865" s="115">
        <v>0</v>
      </c>
      <c r="O865" s="115">
        <v>0</v>
      </c>
      <c r="P865" s="115">
        <v>0</v>
      </c>
      <c r="Q865" s="115">
        <v>0</v>
      </c>
    </row>
    <row r="866" spans="2:17" x14ac:dyDescent="0.25">
      <c r="C866" s="93" t="s">
        <v>1417</v>
      </c>
      <c r="F866" s="115">
        <v>13</v>
      </c>
      <c r="G866" s="115">
        <v>53</v>
      </c>
      <c r="H866" s="115">
        <v>66</v>
      </c>
      <c r="I866" s="115">
        <v>5</v>
      </c>
      <c r="J866" s="115">
        <v>23</v>
      </c>
      <c r="K866" s="115">
        <v>28</v>
      </c>
      <c r="L866" s="115">
        <v>6</v>
      </c>
      <c r="M866" s="115">
        <v>15</v>
      </c>
      <c r="N866" s="115">
        <v>21</v>
      </c>
      <c r="O866" s="115">
        <v>0</v>
      </c>
      <c r="P866" s="115">
        <v>1</v>
      </c>
      <c r="Q866" s="115">
        <v>1</v>
      </c>
    </row>
    <row r="867" spans="2:17" x14ac:dyDescent="0.25">
      <c r="D867" s="93" t="s">
        <v>1511</v>
      </c>
      <c r="F867" s="115">
        <v>13</v>
      </c>
      <c r="G867" s="115">
        <v>53</v>
      </c>
      <c r="H867" s="115">
        <v>66</v>
      </c>
      <c r="I867" s="115">
        <v>5</v>
      </c>
      <c r="J867" s="115">
        <v>23</v>
      </c>
      <c r="K867" s="115">
        <v>28</v>
      </c>
      <c r="L867" s="115">
        <v>6</v>
      </c>
      <c r="M867" s="115">
        <v>15</v>
      </c>
      <c r="N867" s="115">
        <v>21</v>
      </c>
      <c r="O867" s="115">
        <v>0</v>
      </c>
      <c r="P867" s="115">
        <v>1</v>
      </c>
      <c r="Q867" s="115">
        <v>1</v>
      </c>
    </row>
    <row r="868" spans="2:17" x14ac:dyDescent="0.25">
      <c r="E868" s="93" t="s">
        <v>65</v>
      </c>
      <c r="F868" s="115">
        <v>13</v>
      </c>
      <c r="G868" s="115">
        <v>53</v>
      </c>
      <c r="H868" s="115">
        <v>66</v>
      </c>
      <c r="I868" s="115">
        <v>5</v>
      </c>
      <c r="J868" s="115">
        <v>23</v>
      </c>
      <c r="K868" s="115">
        <v>28</v>
      </c>
      <c r="L868" s="115">
        <v>6</v>
      </c>
      <c r="M868" s="115">
        <v>15</v>
      </c>
      <c r="N868" s="115">
        <v>21</v>
      </c>
      <c r="O868" s="115">
        <v>0</v>
      </c>
      <c r="P868" s="115">
        <v>1</v>
      </c>
      <c r="Q868" s="115">
        <v>1</v>
      </c>
    </row>
    <row r="869" spans="2:17" x14ac:dyDescent="0.25">
      <c r="B869" s="93" t="s">
        <v>320</v>
      </c>
      <c r="F869" s="115">
        <v>17</v>
      </c>
      <c r="G869" s="115">
        <v>28</v>
      </c>
      <c r="H869" s="115">
        <v>45</v>
      </c>
      <c r="I869" s="115">
        <v>0</v>
      </c>
      <c r="J869" s="115">
        <v>0</v>
      </c>
      <c r="K869" s="115">
        <v>0</v>
      </c>
      <c r="L869" s="115">
        <v>8</v>
      </c>
      <c r="M869" s="115">
        <v>21</v>
      </c>
      <c r="N869" s="115">
        <v>29</v>
      </c>
      <c r="O869" s="115">
        <v>0</v>
      </c>
      <c r="P869" s="115">
        <v>0</v>
      </c>
      <c r="Q869" s="115">
        <v>0</v>
      </c>
    </row>
    <row r="870" spans="2:17" x14ac:dyDescent="0.25">
      <c r="C870" s="93" t="s">
        <v>1589</v>
      </c>
      <c r="F870" s="115">
        <v>0</v>
      </c>
      <c r="G870" s="115">
        <v>0</v>
      </c>
      <c r="H870" s="115">
        <v>0</v>
      </c>
      <c r="I870" s="115">
        <v>0</v>
      </c>
      <c r="J870" s="115">
        <v>0</v>
      </c>
      <c r="K870" s="115">
        <v>0</v>
      </c>
      <c r="L870" s="115">
        <v>0</v>
      </c>
      <c r="M870" s="115">
        <v>0</v>
      </c>
      <c r="N870" s="115">
        <v>0</v>
      </c>
      <c r="O870" s="115">
        <v>0</v>
      </c>
      <c r="P870" s="115">
        <v>0</v>
      </c>
      <c r="Q870" s="115">
        <v>0</v>
      </c>
    </row>
    <row r="871" spans="2:17" x14ac:dyDescent="0.25">
      <c r="D871" s="93" t="s">
        <v>1603</v>
      </c>
      <c r="F871" s="115">
        <v>0</v>
      </c>
      <c r="G871" s="115">
        <v>0</v>
      </c>
      <c r="H871" s="115">
        <v>0</v>
      </c>
      <c r="I871" s="115">
        <v>0</v>
      </c>
      <c r="J871" s="115">
        <v>0</v>
      </c>
      <c r="K871" s="115">
        <v>0</v>
      </c>
      <c r="L871" s="115">
        <v>0</v>
      </c>
      <c r="M871" s="115">
        <v>0</v>
      </c>
      <c r="N871" s="115">
        <v>0</v>
      </c>
      <c r="O871" s="115">
        <v>0</v>
      </c>
      <c r="P871" s="115">
        <v>0</v>
      </c>
      <c r="Q871" s="115">
        <v>0</v>
      </c>
    </row>
    <row r="872" spans="2:17" x14ac:dyDescent="0.25">
      <c r="E872" s="93" t="s">
        <v>65</v>
      </c>
      <c r="F872" s="115">
        <v>0</v>
      </c>
      <c r="G872" s="115">
        <v>0</v>
      </c>
      <c r="H872" s="115">
        <v>0</v>
      </c>
      <c r="I872" s="115">
        <v>0</v>
      </c>
      <c r="J872" s="115">
        <v>0</v>
      </c>
      <c r="K872" s="115">
        <v>0</v>
      </c>
      <c r="L872" s="115">
        <v>0</v>
      </c>
      <c r="M872" s="115">
        <v>0</v>
      </c>
      <c r="N872" s="115">
        <v>0</v>
      </c>
      <c r="O872" s="115">
        <v>0</v>
      </c>
      <c r="P872" s="115">
        <v>0</v>
      </c>
      <c r="Q872" s="115">
        <v>0</v>
      </c>
    </row>
    <row r="873" spans="2:17" x14ac:dyDescent="0.25">
      <c r="C873" s="93" t="s">
        <v>1417</v>
      </c>
      <c r="F873" s="115">
        <v>17</v>
      </c>
      <c r="G873" s="115">
        <v>28</v>
      </c>
      <c r="H873" s="115">
        <v>45</v>
      </c>
      <c r="I873" s="115">
        <v>0</v>
      </c>
      <c r="J873" s="115">
        <v>0</v>
      </c>
      <c r="K873" s="115">
        <v>0</v>
      </c>
      <c r="L873" s="115">
        <v>8</v>
      </c>
      <c r="M873" s="115">
        <v>21</v>
      </c>
      <c r="N873" s="115">
        <v>29</v>
      </c>
      <c r="O873" s="115">
        <v>0</v>
      </c>
      <c r="P873" s="115">
        <v>0</v>
      </c>
      <c r="Q873" s="115">
        <v>0</v>
      </c>
    </row>
    <row r="874" spans="2:17" x14ac:dyDescent="0.25">
      <c r="D874" s="93" t="s">
        <v>1513</v>
      </c>
      <c r="F874" s="115">
        <v>17</v>
      </c>
      <c r="G874" s="115">
        <v>28</v>
      </c>
      <c r="H874" s="115">
        <v>45</v>
      </c>
      <c r="I874" s="115">
        <v>0</v>
      </c>
      <c r="J874" s="115">
        <v>0</v>
      </c>
      <c r="K874" s="115">
        <v>0</v>
      </c>
      <c r="L874" s="115">
        <v>8</v>
      </c>
      <c r="M874" s="115">
        <v>21</v>
      </c>
      <c r="N874" s="115">
        <v>29</v>
      </c>
      <c r="O874" s="115">
        <v>0</v>
      </c>
      <c r="P874" s="115">
        <v>0</v>
      </c>
      <c r="Q874" s="115">
        <v>0</v>
      </c>
    </row>
    <row r="875" spans="2:17" x14ac:dyDescent="0.25">
      <c r="E875" s="93" t="s">
        <v>65</v>
      </c>
      <c r="F875" s="115">
        <v>17</v>
      </c>
      <c r="G875" s="115">
        <v>28</v>
      </c>
      <c r="H875" s="115">
        <v>45</v>
      </c>
      <c r="I875" s="115">
        <v>0</v>
      </c>
      <c r="J875" s="115">
        <v>0</v>
      </c>
      <c r="K875" s="115">
        <v>0</v>
      </c>
      <c r="L875" s="115">
        <v>8</v>
      </c>
      <c r="M875" s="115">
        <v>21</v>
      </c>
      <c r="N875" s="115">
        <v>29</v>
      </c>
      <c r="O875" s="115">
        <v>0</v>
      </c>
      <c r="P875" s="115">
        <v>0</v>
      </c>
      <c r="Q875" s="115">
        <v>0</v>
      </c>
    </row>
    <row r="876" spans="2:17" x14ac:dyDescent="0.25">
      <c r="B876" s="93" t="s">
        <v>172</v>
      </c>
      <c r="F876" s="115">
        <v>78</v>
      </c>
      <c r="G876" s="115">
        <v>152</v>
      </c>
      <c r="H876" s="115">
        <v>230</v>
      </c>
      <c r="I876" s="115">
        <v>36</v>
      </c>
      <c r="J876" s="115">
        <v>57</v>
      </c>
      <c r="K876" s="115">
        <v>93</v>
      </c>
      <c r="L876" s="115">
        <v>12</v>
      </c>
      <c r="M876" s="115">
        <v>36</v>
      </c>
      <c r="N876" s="115">
        <v>48</v>
      </c>
      <c r="O876" s="115">
        <v>2</v>
      </c>
      <c r="P876" s="115">
        <v>4</v>
      </c>
      <c r="Q876" s="115">
        <v>6</v>
      </c>
    </row>
    <row r="877" spans="2:17" x14ac:dyDescent="0.25">
      <c r="C877" s="93" t="s">
        <v>1515</v>
      </c>
      <c r="F877" s="115">
        <v>0</v>
      </c>
      <c r="G877" s="115">
        <v>0</v>
      </c>
      <c r="H877" s="115">
        <v>0</v>
      </c>
      <c r="I877" s="115">
        <v>0</v>
      </c>
      <c r="J877" s="115">
        <v>0</v>
      </c>
      <c r="K877" s="115">
        <v>0</v>
      </c>
      <c r="L877" s="115">
        <v>0</v>
      </c>
      <c r="M877" s="115">
        <v>0</v>
      </c>
      <c r="N877" s="115">
        <v>0</v>
      </c>
      <c r="O877" s="115">
        <v>0</v>
      </c>
      <c r="P877" s="115">
        <v>0</v>
      </c>
      <c r="Q877" s="115">
        <v>0</v>
      </c>
    </row>
    <row r="878" spans="2:17" x14ac:dyDescent="0.25">
      <c r="D878" s="93" t="s">
        <v>1515</v>
      </c>
      <c r="F878" s="115">
        <v>0</v>
      </c>
      <c r="G878" s="115">
        <v>0</v>
      </c>
      <c r="H878" s="115">
        <v>0</v>
      </c>
      <c r="I878" s="115">
        <v>0</v>
      </c>
      <c r="J878" s="115">
        <v>0</v>
      </c>
      <c r="K878" s="115">
        <v>0</v>
      </c>
      <c r="L878" s="115">
        <v>0</v>
      </c>
      <c r="M878" s="115">
        <v>0</v>
      </c>
      <c r="N878" s="115">
        <v>0</v>
      </c>
      <c r="O878" s="115">
        <v>0</v>
      </c>
      <c r="P878" s="115">
        <v>0</v>
      </c>
      <c r="Q878" s="115">
        <v>0</v>
      </c>
    </row>
    <row r="879" spans="2:17" x14ac:dyDescent="0.25">
      <c r="E879" s="93" t="s">
        <v>65</v>
      </c>
      <c r="F879" s="115">
        <v>0</v>
      </c>
      <c r="G879" s="115">
        <v>0</v>
      </c>
      <c r="H879" s="115">
        <v>0</v>
      </c>
      <c r="I879" s="115">
        <v>0</v>
      </c>
      <c r="J879" s="115">
        <v>0</v>
      </c>
      <c r="K879" s="115">
        <v>0</v>
      </c>
      <c r="L879" s="115">
        <v>0</v>
      </c>
      <c r="M879" s="115">
        <v>0</v>
      </c>
      <c r="N879" s="115">
        <v>0</v>
      </c>
      <c r="O879" s="115">
        <v>0</v>
      </c>
      <c r="P879" s="115">
        <v>0</v>
      </c>
      <c r="Q879" s="115">
        <v>0</v>
      </c>
    </row>
    <row r="880" spans="2:17" x14ac:dyDescent="0.25">
      <c r="C880" s="93" t="s">
        <v>1604</v>
      </c>
      <c r="F880" s="115">
        <v>22</v>
      </c>
      <c r="G880" s="115">
        <v>27</v>
      </c>
      <c r="H880" s="115">
        <v>49</v>
      </c>
      <c r="I880" s="115">
        <v>7</v>
      </c>
      <c r="J880" s="115">
        <v>9</v>
      </c>
      <c r="K880" s="115">
        <v>16</v>
      </c>
      <c r="L880" s="115">
        <v>0</v>
      </c>
      <c r="M880" s="115">
        <v>0</v>
      </c>
      <c r="N880" s="115">
        <v>0</v>
      </c>
      <c r="O880" s="115">
        <v>0</v>
      </c>
      <c r="P880" s="115">
        <v>0</v>
      </c>
      <c r="Q880" s="115">
        <v>0</v>
      </c>
    </row>
    <row r="881" spans="3:17" x14ac:dyDescent="0.25">
      <c r="D881" s="93" t="s">
        <v>1605</v>
      </c>
      <c r="F881" s="115">
        <v>22</v>
      </c>
      <c r="G881" s="115">
        <v>27</v>
      </c>
      <c r="H881" s="115">
        <v>49</v>
      </c>
      <c r="I881" s="115">
        <v>7</v>
      </c>
      <c r="J881" s="115">
        <v>9</v>
      </c>
      <c r="K881" s="115">
        <v>16</v>
      </c>
      <c r="L881" s="115">
        <v>0</v>
      </c>
      <c r="M881" s="115">
        <v>0</v>
      </c>
      <c r="N881" s="115">
        <v>0</v>
      </c>
      <c r="O881" s="115">
        <v>0</v>
      </c>
      <c r="P881" s="115">
        <v>0</v>
      </c>
      <c r="Q881" s="115">
        <v>0</v>
      </c>
    </row>
    <row r="882" spans="3:17" x14ac:dyDescent="0.25">
      <c r="E882" s="93" t="s">
        <v>65</v>
      </c>
      <c r="F882" s="115">
        <v>22</v>
      </c>
      <c r="G882" s="115">
        <v>27</v>
      </c>
      <c r="H882" s="115">
        <v>49</v>
      </c>
      <c r="I882" s="115">
        <v>7</v>
      </c>
      <c r="J882" s="115">
        <v>9</v>
      </c>
      <c r="K882" s="115">
        <v>16</v>
      </c>
      <c r="L882" s="115">
        <v>0</v>
      </c>
      <c r="M882" s="115">
        <v>0</v>
      </c>
      <c r="N882" s="115">
        <v>0</v>
      </c>
      <c r="O882" s="115">
        <v>0</v>
      </c>
      <c r="P882" s="115">
        <v>0</v>
      </c>
      <c r="Q882" s="115">
        <v>0</v>
      </c>
    </row>
    <row r="883" spans="3:17" x14ac:dyDescent="0.25">
      <c r="C883" s="93" t="s">
        <v>1518</v>
      </c>
      <c r="F883" s="115">
        <v>11</v>
      </c>
      <c r="G883" s="115">
        <v>10</v>
      </c>
      <c r="H883" s="115">
        <v>21</v>
      </c>
      <c r="I883" s="115">
        <v>5</v>
      </c>
      <c r="J883" s="115">
        <v>5</v>
      </c>
      <c r="K883" s="115">
        <v>10</v>
      </c>
      <c r="L883" s="115">
        <v>0</v>
      </c>
      <c r="M883" s="115">
        <v>0</v>
      </c>
      <c r="N883" s="115">
        <v>0</v>
      </c>
      <c r="O883" s="115">
        <v>0</v>
      </c>
      <c r="P883" s="115">
        <v>0</v>
      </c>
      <c r="Q883" s="115">
        <v>0</v>
      </c>
    </row>
    <row r="884" spans="3:17" x14ac:dyDescent="0.25">
      <c r="D884" s="93" t="s">
        <v>1518</v>
      </c>
      <c r="F884" s="115">
        <v>11</v>
      </c>
      <c r="G884" s="115">
        <v>10</v>
      </c>
      <c r="H884" s="115">
        <v>21</v>
      </c>
      <c r="I884" s="115">
        <v>5</v>
      </c>
      <c r="J884" s="115">
        <v>5</v>
      </c>
      <c r="K884" s="115">
        <v>10</v>
      </c>
      <c r="L884" s="115">
        <v>0</v>
      </c>
      <c r="M884" s="115">
        <v>0</v>
      </c>
      <c r="N884" s="115">
        <v>0</v>
      </c>
      <c r="O884" s="115">
        <v>0</v>
      </c>
      <c r="P884" s="115">
        <v>0</v>
      </c>
      <c r="Q884" s="115">
        <v>0</v>
      </c>
    </row>
    <row r="885" spans="3:17" x14ac:dyDescent="0.25">
      <c r="E885" s="93" t="s">
        <v>65</v>
      </c>
      <c r="F885" s="115">
        <v>11</v>
      </c>
      <c r="G885" s="115">
        <v>10</v>
      </c>
      <c r="H885" s="115">
        <v>21</v>
      </c>
      <c r="I885" s="115">
        <v>5</v>
      </c>
      <c r="J885" s="115">
        <v>5</v>
      </c>
      <c r="K885" s="115">
        <v>10</v>
      </c>
      <c r="L885" s="115">
        <v>0</v>
      </c>
      <c r="M885" s="115">
        <v>0</v>
      </c>
      <c r="N885" s="115">
        <v>0</v>
      </c>
      <c r="O885" s="115">
        <v>0</v>
      </c>
      <c r="P885" s="115">
        <v>0</v>
      </c>
      <c r="Q885" s="115">
        <v>0</v>
      </c>
    </row>
    <row r="886" spans="3:17" x14ac:dyDescent="0.25">
      <c r="C886" s="93" t="s">
        <v>1419</v>
      </c>
      <c r="F886" s="115">
        <v>6</v>
      </c>
      <c r="G886" s="115">
        <v>10</v>
      </c>
      <c r="H886" s="115">
        <v>16</v>
      </c>
      <c r="I886" s="115">
        <v>1</v>
      </c>
      <c r="J886" s="115">
        <v>0</v>
      </c>
      <c r="K886" s="115">
        <v>1</v>
      </c>
      <c r="L886" s="115">
        <v>2</v>
      </c>
      <c r="M886" s="115">
        <v>11</v>
      </c>
      <c r="N886" s="115">
        <v>13</v>
      </c>
      <c r="O886" s="115">
        <v>0</v>
      </c>
      <c r="P886" s="115">
        <v>1</v>
      </c>
      <c r="Q886" s="115">
        <v>1</v>
      </c>
    </row>
    <row r="887" spans="3:17" x14ac:dyDescent="0.25">
      <c r="D887" s="93" t="s">
        <v>1522</v>
      </c>
      <c r="F887" s="115">
        <v>3</v>
      </c>
      <c r="G887" s="115">
        <v>7</v>
      </c>
      <c r="H887" s="115">
        <v>10</v>
      </c>
      <c r="I887" s="115">
        <v>1</v>
      </c>
      <c r="J887" s="115">
        <v>0</v>
      </c>
      <c r="K887" s="115">
        <v>1</v>
      </c>
      <c r="L887" s="115">
        <v>2</v>
      </c>
      <c r="M887" s="115">
        <v>9</v>
      </c>
      <c r="N887" s="115">
        <v>11</v>
      </c>
      <c r="O887" s="115">
        <v>0</v>
      </c>
      <c r="P887" s="115">
        <v>0</v>
      </c>
      <c r="Q887" s="115">
        <v>0</v>
      </c>
    </row>
    <row r="888" spans="3:17" x14ac:dyDescent="0.25">
      <c r="E888" s="93" t="s">
        <v>65</v>
      </c>
      <c r="F888" s="115">
        <v>3</v>
      </c>
      <c r="G888" s="115">
        <v>7</v>
      </c>
      <c r="H888" s="115">
        <v>10</v>
      </c>
      <c r="I888" s="115">
        <v>1</v>
      </c>
      <c r="J888" s="115">
        <v>0</v>
      </c>
      <c r="K888" s="115">
        <v>1</v>
      </c>
      <c r="L888" s="115">
        <v>2</v>
      </c>
      <c r="M888" s="115">
        <v>9</v>
      </c>
      <c r="N888" s="115">
        <v>11</v>
      </c>
      <c r="O888" s="115">
        <v>0</v>
      </c>
      <c r="P888" s="115">
        <v>0</v>
      </c>
      <c r="Q888" s="115">
        <v>0</v>
      </c>
    </row>
    <row r="889" spans="3:17" x14ac:dyDescent="0.25">
      <c r="D889" s="93" t="s">
        <v>1524</v>
      </c>
      <c r="F889" s="115">
        <v>3</v>
      </c>
      <c r="G889" s="115">
        <v>3</v>
      </c>
      <c r="H889" s="115">
        <v>6</v>
      </c>
      <c r="I889" s="115">
        <v>0</v>
      </c>
      <c r="J889" s="115">
        <v>0</v>
      </c>
      <c r="K889" s="115">
        <v>0</v>
      </c>
      <c r="L889" s="115">
        <v>0</v>
      </c>
      <c r="M889" s="115">
        <v>2</v>
      </c>
      <c r="N889" s="115">
        <v>2</v>
      </c>
      <c r="O889" s="115">
        <v>0</v>
      </c>
      <c r="P889" s="115">
        <v>1</v>
      </c>
      <c r="Q889" s="115">
        <v>1</v>
      </c>
    </row>
    <row r="890" spans="3:17" x14ac:dyDescent="0.25">
      <c r="E890" s="93" t="s">
        <v>65</v>
      </c>
      <c r="F890" s="115">
        <v>3</v>
      </c>
      <c r="G890" s="115">
        <v>3</v>
      </c>
      <c r="H890" s="115">
        <v>6</v>
      </c>
      <c r="I890" s="115">
        <v>0</v>
      </c>
      <c r="J890" s="115">
        <v>0</v>
      </c>
      <c r="K890" s="115">
        <v>0</v>
      </c>
      <c r="L890" s="115">
        <v>0</v>
      </c>
      <c r="M890" s="115">
        <v>2</v>
      </c>
      <c r="N890" s="115">
        <v>2</v>
      </c>
      <c r="O890" s="115">
        <v>0</v>
      </c>
      <c r="P890" s="115">
        <v>1</v>
      </c>
      <c r="Q890" s="115">
        <v>1</v>
      </c>
    </row>
    <row r="891" spans="3:17" x14ac:dyDescent="0.25">
      <c r="C891" s="93" t="s">
        <v>1417</v>
      </c>
      <c r="F891" s="115">
        <v>36</v>
      </c>
      <c r="G891" s="115">
        <v>93</v>
      </c>
      <c r="H891" s="115">
        <v>129</v>
      </c>
      <c r="I891" s="115">
        <v>21</v>
      </c>
      <c r="J891" s="115">
        <v>37</v>
      </c>
      <c r="K891" s="115">
        <v>58</v>
      </c>
      <c r="L891" s="115">
        <v>10</v>
      </c>
      <c r="M891" s="115">
        <v>25</v>
      </c>
      <c r="N891" s="115">
        <v>35</v>
      </c>
      <c r="O891" s="115">
        <v>2</v>
      </c>
      <c r="P891" s="115">
        <v>3</v>
      </c>
      <c r="Q891" s="115">
        <v>5</v>
      </c>
    </row>
    <row r="892" spans="3:17" x14ac:dyDescent="0.25">
      <c r="D892" s="93" t="s">
        <v>1529</v>
      </c>
      <c r="F892" s="115">
        <v>36</v>
      </c>
      <c r="G892" s="115">
        <v>93</v>
      </c>
      <c r="H892" s="115">
        <v>129</v>
      </c>
      <c r="I892" s="115">
        <v>21</v>
      </c>
      <c r="J892" s="115">
        <v>37</v>
      </c>
      <c r="K892" s="115">
        <v>58</v>
      </c>
      <c r="L892" s="115">
        <v>10</v>
      </c>
      <c r="M892" s="115">
        <v>25</v>
      </c>
      <c r="N892" s="115">
        <v>35</v>
      </c>
      <c r="O892" s="115">
        <v>2</v>
      </c>
      <c r="P892" s="115">
        <v>3</v>
      </c>
      <c r="Q892" s="115">
        <v>5</v>
      </c>
    </row>
    <row r="893" spans="3:17" x14ac:dyDescent="0.25">
      <c r="E893" s="93" t="s">
        <v>65</v>
      </c>
      <c r="F893" s="115">
        <v>36</v>
      </c>
      <c r="G893" s="115">
        <v>93</v>
      </c>
      <c r="H893" s="115">
        <v>129</v>
      </c>
      <c r="I893" s="115">
        <v>21</v>
      </c>
      <c r="J893" s="115">
        <v>37</v>
      </c>
      <c r="K893" s="115">
        <v>58</v>
      </c>
      <c r="L893" s="115">
        <v>10</v>
      </c>
      <c r="M893" s="115">
        <v>25</v>
      </c>
      <c r="N893" s="115">
        <v>35</v>
      </c>
      <c r="O893" s="115">
        <v>2</v>
      </c>
      <c r="P893" s="115">
        <v>3</v>
      </c>
      <c r="Q893" s="115">
        <v>5</v>
      </c>
    </row>
    <row r="894" spans="3:17" x14ac:dyDescent="0.25">
      <c r="C894" s="93" t="s">
        <v>1530</v>
      </c>
      <c r="F894" s="115">
        <v>3</v>
      </c>
      <c r="G894" s="115">
        <v>12</v>
      </c>
      <c r="H894" s="115">
        <v>15</v>
      </c>
      <c r="I894" s="115">
        <v>2</v>
      </c>
      <c r="J894" s="115">
        <v>6</v>
      </c>
      <c r="K894" s="115">
        <v>8</v>
      </c>
      <c r="L894" s="115">
        <v>0</v>
      </c>
      <c r="M894" s="115">
        <v>0</v>
      </c>
      <c r="N894" s="115">
        <v>0</v>
      </c>
      <c r="O894" s="115">
        <v>0</v>
      </c>
      <c r="P894" s="115">
        <v>0</v>
      </c>
      <c r="Q894" s="115">
        <v>0</v>
      </c>
    </row>
    <row r="895" spans="3:17" x14ac:dyDescent="0.25">
      <c r="D895" s="93" t="s">
        <v>1530</v>
      </c>
      <c r="F895" s="115">
        <v>3</v>
      </c>
      <c r="G895" s="115">
        <v>12</v>
      </c>
      <c r="H895" s="115">
        <v>15</v>
      </c>
      <c r="I895" s="115">
        <v>2</v>
      </c>
      <c r="J895" s="115">
        <v>6</v>
      </c>
      <c r="K895" s="115">
        <v>8</v>
      </c>
      <c r="L895" s="115">
        <v>0</v>
      </c>
      <c r="M895" s="115">
        <v>0</v>
      </c>
      <c r="N895" s="115">
        <v>0</v>
      </c>
      <c r="O895" s="115">
        <v>0</v>
      </c>
      <c r="P895" s="115">
        <v>0</v>
      </c>
      <c r="Q895" s="115">
        <v>0</v>
      </c>
    </row>
    <row r="896" spans="3:17" x14ac:dyDescent="0.25">
      <c r="E896" s="93" t="s">
        <v>65</v>
      </c>
      <c r="F896" s="115">
        <v>3</v>
      </c>
      <c r="G896" s="115">
        <v>12</v>
      </c>
      <c r="H896" s="115">
        <v>15</v>
      </c>
      <c r="I896" s="115">
        <v>2</v>
      </c>
      <c r="J896" s="115">
        <v>6</v>
      </c>
      <c r="K896" s="115">
        <v>8</v>
      </c>
      <c r="L896" s="115">
        <v>0</v>
      </c>
      <c r="M896" s="115">
        <v>0</v>
      </c>
      <c r="N896" s="115">
        <v>0</v>
      </c>
      <c r="O896" s="115">
        <v>0</v>
      </c>
      <c r="P896" s="115">
        <v>0</v>
      </c>
      <c r="Q896" s="115">
        <v>0</v>
      </c>
    </row>
    <row r="897" spans="2:17" x14ac:dyDescent="0.25">
      <c r="B897" s="93" t="s">
        <v>162</v>
      </c>
      <c r="F897" s="115">
        <v>1100</v>
      </c>
      <c r="G897" s="115">
        <v>1421</v>
      </c>
      <c r="H897" s="115">
        <v>2521</v>
      </c>
      <c r="I897" s="115">
        <v>351</v>
      </c>
      <c r="J897" s="115">
        <v>493</v>
      </c>
      <c r="K897" s="115">
        <v>844</v>
      </c>
      <c r="L897" s="115">
        <v>360</v>
      </c>
      <c r="M897" s="115">
        <v>422</v>
      </c>
      <c r="N897" s="115">
        <v>782</v>
      </c>
      <c r="O897" s="115">
        <v>314</v>
      </c>
      <c r="P897" s="115">
        <v>311</v>
      </c>
      <c r="Q897" s="115">
        <v>625</v>
      </c>
    </row>
    <row r="898" spans="2:17" x14ac:dyDescent="0.25">
      <c r="C898" s="93" t="s">
        <v>1584</v>
      </c>
      <c r="F898" s="115">
        <v>9</v>
      </c>
      <c r="G898" s="115">
        <v>48</v>
      </c>
      <c r="H898" s="115">
        <v>57</v>
      </c>
      <c r="I898" s="115">
        <v>3</v>
      </c>
      <c r="J898" s="115">
        <v>18</v>
      </c>
      <c r="K898" s="115">
        <v>21</v>
      </c>
      <c r="L898" s="115">
        <v>5</v>
      </c>
      <c r="M898" s="115">
        <v>10</v>
      </c>
      <c r="N898" s="115">
        <v>15</v>
      </c>
      <c r="O898" s="115">
        <v>5</v>
      </c>
      <c r="P898" s="115">
        <v>5</v>
      </c>
      <c r="Q898" s="115">
        <v>10</v>
      </c>
    </row>
    <row r="899" spans="2:17" x14ac:dyDescent="0.25">
      <c r="D899" s="93" t="s">
        <v>1584</v>
      </c>
      <c r="F899" s="115">
        <v>9</v>
      </c>
      <c r="G899" s="115">
        <v>48</v>
      </c>
      <c r="H899" s="115">
        <v>57</v>
      </c>
      <c r="I899" s="115">
        <v>3</v>
      </c>
      <c r="J899" s="115">
        <v>18</v>
      </c>
      <c r="K899" s="115">
        <v>21</v>
      </c>
      <c r="L899" s="115">
        <v>5</v>
      </c>
      <c r="M899" s="115">
        <v>10</v>
      </c>
      <c r="N899" s="115">
        <v>15</v>
      </c>
      <c r="O899" s="115">
        <v>5</v>
      </c>
      <c r="P899" s="115">
        <v>5</v>
      </c>
      <c r="Q899" s="115">
        <v>10</v>
      </c>
    </row>
    <row r="900" spans="2:17" x14ac:dyDescent="0.25">
      <c r="E900" s="93" t="s">
        <v>292</v>
      </c>
      <c r="F900" s="115">
        <v>9</v>
      </c>
      <c r="G900" s="115">
        <v>48</v>
      </c>
      <c r="H900" s="115">
        <v>57</v>
      </c>
      <c r="I900" s="115">
        <v>3</v>
      </c>
      <c r="J900" s="115">
        <v>18</v>
      </c>
      <c r="K900" s="115">
        <v>21</v>
      </c>
      <c r="L900" s="115">
        <v>5</v>
      </c>
      <c r="M900" s="115">
        <v>10</v>
      </c>
      <c r="N900" s="115">
        <v>15</v>
      </c>
      <c r="O900" s="115">
        <v>5</v>
      </c>
      <c r="P900" s="115">
        <v>5</v>
      </c>
      <c r="Q900" s="115">
        <v>10</v>
      </c>
    </row>
    <row r="901" spans="2:17" x14ac:dyDescent="0.25">
      <c r="C901" s="93" t="s">
        <v>1532</v>
      </c>
      <c r="F901" s="115">
        <v>3</v>
      </c>
      <c r="G901" s="115">
        <v>8</v>
      </c>
      <c r="H901" s="115">
        <v>11</v>
      </c>
      <c r="I901" s="115">
        <v>0</v>
      </c>
      <c r="J901" s="115">
        <v>0</v>
      </c>
      <c r="K901" s="115">
        <v>0</v>
      </c>
      <c r="L901" s="115">
        <v>0</v>
      </c>
      <c r="M901" s="115">
        <v>0</v>
      </c>
      <c r="N901" s="115">
        <v>0</v>
      </c>
      <c r="O901" s="115">
        <v>0</v>
      </c>
      <c r="P901" s="115">
        <v>0</v>
      </c>
      <c r="Q901" s="115">
        <v>0</v>
      </c>
    </row>
    <row r="902" spans="2:17" x14ac:dyDescent="0.25">
      <c r="D902" s="93" t="s">
        <v>1532</v>
      </c>
      <c r="F902" s="115">
        <v>3</v>
      </c>
      <c r="G902" s="115">
        <v>8</v>
      </c>
      <c r="H902" s="115">
        <v>11</v>
      </c>
      <c r="I902" s="115">
        <v>0</v>
      </c>
      <c r="J902" s="115">
        <v>0</v>
      </c>
      <c r="K902" s="115">
        <v>0</v>
      </c>
      <c r="L902" s="115">
        <v>0</v>
      </c>
      <c r="M902" s="115">
        <v>0</v>
      </c>
      <c r="N902" s="115">
        <v>0</v>
      </c>
      <c r="O902" s="115">
        <v>0</v>
      </c>
      <c r="P902" s="115">
        <v>0</v>
      </c>
      <c r="Q902" s="115">
        <v>0</v>
      </c>
    </row>
    <row r="903" spans="2:17" x14ac:dyDescent="0.25">
      <c r="E903" s="93" t="s">
        <v>65</v>
      </c>
      <c r="F903" s="115">
        <v>3</v>
      </c>
      <c r="G903" s="115">
        <v>8</v>
      </c>
      <c r="H903" s="115">
        <v>11</v>
      </c>
      <c r="I903" s="115">
        <v>0</v>
      </c>
      <c r="J903" s="115">
        <v>0</v>
      </c>
      <c r="K903" s="115">
        <v>0</v>
      </c>
      <c r="L903" s="115">
        <v>0</v>
      </c>
      <c r="M903" s="115">
        <v>0</v>
      </c>
      <c r="N903" s="115">
        <v>0</v>
      </c>
      <c r="O903" s="115">
        <v>0</v>
      </c>
      <c r="P903" s="115">
        <v>0</v>
      </c>
      <c r="Q903" s="115">
        <v>0</v>
      </c>
    </row>
    <row r="904" spans="2:17" x14ac:dyDescent="0.25">
      <c r="C904" s="93" t="s">
        <v>1606</v>
      </c>
      <c r="F904" s="115">
        <v>7</v>
      </c>
      <c r="G904" s="115">
        <v>13</v>
      </c>
      <c r="H904" s="115">
        <v>20</v>
      </c>
      <c r="I904" s="115">
        <v>2</v>
      </c>
      <c r="J904" s="115">
        <v>3</v>
      </c>
      <c r="K904" s="115">
        <v>5</v>
      </c>
      <c r="L904" s="115">
        <v>5</v>
      </c>
      <c r="M904" s="115">
        <v>5</v>
      </c>
      <c r="N904" s="115">
        <v>10</v>
      </c>
      <c r="O904" s="115">
        <v>0</v>
      </c>
      <c r="P904" s="115">
        <v>0</v>
      </c>
      <c r="Q904" s="115">
        <v>0</v>
      </c>
    </row>
    <row r="905" spans="2:17" x14ac:dyDescent="0.25">
      <c r="D905" s="93" t="s">
        <v>1606</v>
      </c>
      <c r="F905" s="115">
        <v>7</v>
      </c>
      <c r="G905" s="115">
        <v>13</v>
      </c>
      <c r="H905" s="115">
        <v>20</v>
      </c>
      <c r="I905" s="115">
        <v>2</v>
      </c>
      <c r="J905" s="115">
        <v>3</v>
      </c>
      <c r="K905" s="115">
        <v>5</v>
      </c>
      <c r="L905" s="115">
        <v>5</v>
      </c>
      <c r="M905" s="115">
        <v>5</v>
      </c>
      <c r="N905" s="115">
        <v>10</v>
      </c>
      <c r="O905" s="115">
        <v>0</v>
      </c>
      <c r="P905" s="115">
        <v>0</v>
      </c>
      <c r="Q905" s="115">
        <v>0</v>
      </c>
    </row>
    <row r="906" spans="2:17" x14ac:dyDescent="0.25">
      <c r="E906" s="93" t="s">
        <v>292</v>
      </c>
      <c r="F906" s="115">
        <v>7</v>
      </c>
      <c r="G906" s="115">
        <v>13</v>
      </c>
      <c r="H906" s="115">
        <v>20</v>
      </c>
      <c r="I906" s="115">
        <v>2</v>
      </c>
      <c r="J906" s="115">
        <v>3</v>
      </c>
      <c r="K906" s="115">
        <v>5</v>
      </c>
      <c r="L906" s="115">
        <v>5</v>
      </c>
      <c r="M906" s="115">
        <v>5</v>
      </c>
      <c r="N906" s="115">
        <v>10</v>
      </c>
      <c r="O906" s="115">
        <v>0</v>
      </c>
      <c r="P906" s="115">
        <v>0</v>
      </c>
      <c r="Q906" s="115">
        <v>0</v>
      </c>
    </row>
    <row r="907" spans="2:17" x14ac:dyDescent="0.25">
      <c r="C907" s="93" t="s">
        <v>1607</v>
      </c>
      <c r="F907" s="115">
        <v>0</v>
      </c>
      <c r="G907" s="115">
        <v>0</v>
      </c>
      <c r="H907" s="115">
        <v>0</v>
      </c>
      <c r="I907" s="115">
        <v>0</v>
      </c>
      <c r="J907" s="115">
        <v>0</v>
      </c>
      <c r="K907" s="115">
        <v>0</v>
      </c>
      <c r="L907" s="115">
        <v>6</v>
      </c>
      <c r="M907" s="115">
        <v>5</v>
      </c>
      <c r="N907" s="115">
        <v>11</v>
      </c>
      <c r="O907" s="115">
        <v>0</v>
      </c>
      <c r="P907" s="115">
        <v>0</v>
      </c>
      <c r="Q907" s="115">
        <v>0</v>
      </c>
    </row>
    <row r="908" spans="2:17" x14ac:dyDescent="0.25">
      <c r="D908" s="93" t="s">
        <v>1607</v>
      </c>
      <c r="F908" s="115">
        <v>0</v>
      </c>
      <c r="G908" s="115">
        <v>0</v>
      </c>
      <c r="H908" s="115">
        <v>0</v>
      </c>
      <c r="I908" s="115">
        <v>0</v>
      </c>
      <c r="J908" s="115">
        <v>0</v>
      </c>
      <c r="K908" s="115">
        <v>0</v>
      </c>
      <c r="L908" s="115">
        <v>6</v>
      </c>
      <c r="M908" s="115">
        <v>5</v>
      </c>
      <c r="N908" s="115">
        <v>11</v>
      </c>
      <c r="O908" s="115">
        <v>0</v>
      </c>
      <c r="P908" s="115">
        <v>0</v>
      </c>
      <c r="Q908" s="115">
        <v>0</v>
      </c>
    </row>
    <row r="909" spans="2:17" x14ac:dyDescent="0.25">
      <c r="E909" s="93" t="s">
        <v>65</v>
      </c>
      <c r="F909" s="115">
        <v>0</v>
      </c>
      <c r="G909" s="115">
        <v>0</v>
      </c>
      <c r="H909" s="115">
        <v>0</v>
      </c>
      <c r="I909" s="115">
        <v>0</v>
      </c>
      <c r="J909" s="115">
        <v>0</v>
      </c>
      <c r="K909" s="115">
        <v>0</v>
      </c>
      <c r="L909" s="115">
        <v>6</v>
      </c>
      <c r="M909" s="115">
        <v>5</v>
      </c>
      <c r="N909" s="115">
        <v>11</v>
      </c>
      <c r="O909" s="115">
        <v>0</v>
      </c>
      <c r="P909" s="115">
        <v>0</v>
      </c>
      <c r="Q909" s="115">
        <v>0</v>
      </c>
    </row>
    <row r="910" spans="2:17" x14ac:dyDescent="0.25">
      <c r="C910" s="93" t="s">
        <v>1539</v>
      </c>
      <c r="F910" s="115">
        <v>11</v>
      </c>
      <c r="G910" s="115">
        <v>30</v>
      </c>
      <c r="H910" s="115">
        <v>41</v>
      </c>
      <c r="I910" s="115">
        <v>11</v>
      </c>
      <c r="J910" s="115">
        <v>30</v>
      </c>
      <c r="K910" s="115">
        <v>41</v>
      </c>
      <c r="L910" s="115">
        <v>6</v>
      </c>
      <c r="M910" s="115">
        <v>14</v>
      </c>
      <c r="N910" s="115">
        <v>20</v>
      </c>
      <c r="O910" s="115">
        <v>6</v>
      </c>
      <c r="P910" s="115">
        <v>16</v>
      </c>
      <c r="Q910" s="115">
        <v>22</v>
      </c>
    </row>
    <row r="911" spans="2:17" x14ac:dyDescent="0.25">
      <c r="D911" s="93" t="s">
        <v>1539</v>
      </c>
      <c r="F911" s="115">
        <v>11</v>
      </c>
      <c r="G911" s="115">
        <v>30</v>
      </c>
      <c r="H911" s="115">
        <v>41</v>
      </c>
      <c r="I911" s="115">
        <v>11</v>
      </c>
      <c r="J911" s="115">
        <v>30</v>
      </c>
      <c r="K911" s="115">
        <v>41</v>
      </c>
      <c r="L911" s="115">
        <v>6</v>
      </c>
      <c r="M911" s="115">
        <v>14</v>
      </c>
      <c r="N911" s="115">
        <v>20</v>
      </c>
      <c r="O911" s="115">
        <v>6</v>
      </c>
      <c r="P911" s="115">
        <v>16</v>
      </c>
      <c r="Q911" s="115">
        <v>22</v>
      </c>
    </row>
    <row r="912" spans="2:17" x14ac:dyDescent="0.25">
      <c r="E912" s="93" t="s">
        <v>65</v>
      </c>
      <c r="F912" s="115">
        <v>11</v>
      </c>
      <c r="G912" s="115">
        <v>30</v>
      </c>
      <c r="H912" s="115">
        <v>41</v>
      </c>
      <c r="I912" s="115">
        <v>11</v>
      </c>
      <c r="J912" s="115">
        <v>30</v>
      </c>
      <c r="K912" s="115">
        <v>41</v>
      </c>
      <c r="L912" s="115">
        <v>6</v>
      </c>
      <c r="M912" s="115">
        <v>14</v>
      </c>
      <c r="N912" s="115">
        <v>20</v>
      </c>
      <c r="O912" s="115">
        <v>6</v>
      </c>
      <c r="P912" s="115">
        <v>16</v>
      </c>
      <c r="Q912" s="115">
        <v>22</v>
      </c>
    </row>
    <row r="913" spans="3:17" x14ac:dyDescent="0.25">
      <c r="C913" s="93" t="s">
        <v>1449</v>
      </c>
      <c r="F913" s="115">
        <v>7</v>
      </c>
      <c r="G913" s="115">
        <v>44</v>
      </c>
      <c r="H913" s="115">
        <v>51</v>
      </c>
      <c r="I913" s="115">
        <v>2</v>
      </c>
      <c r="J913" s="115">
        <v>9</v>
      </c>
      <c r="K913" s="115">
        <v>11</v>
      </c>
      <c r="L913" s="115">
        <v>6</v>
      </c>
      <c r="M913" s="115">
        <v>35</v>
      </c>
      <c r="N913" s="115">
        <v>41</v>
      </c>
      <c r="O913" s="115">
        <v>8</v>
      </c>
      <c r="P913" s="115">
        <v>21</v>
      </c>
      <c r="Q913" s="115">
        <v>29</v>
      </c>
    </row>
    <row r="914" spans="3:17" x14ac:dyDescent="0.25">
      <c r="D914" s="93" t="s">
        <v>1608</v>
      </c>
      <c r="F914" s="115">
        <v>7</v>
      </c>
      <c r="G914" s="115">
        <v>44</v>
      </c>
      <c r="H914" s="115">
        <v>51</v>
      </c>
      <c r="I914" s="115">
        <v>2</v>
      </c>
      <c r="J914" s="115">
        <v>9</v>
      </c>
      <c r="K914" s="115">
        <v>11</v>
      </c>
      <c r="L914" s="115">
        <v>6</v>
      </c>
      <c r="M914" s="115">
        <v>35</v>
      </c>
      <c r="N914" s="115">
        <v>41</v>
      </c>
      <c r="O914" s="115">
        <v>8</v>
      </c>
      <c r="P914" s="115">
        <v>21</v>
      </c>
      <c r="Q914" s="115">
        <v>29</v>
      </c>
    </row>
    <row r="915" spans="3:17" x14ac:dyDescent="0.25">
      <c r="E915" s="93" t="s">
        <v>292</v>
      </c>
      <c r="F915" s="115">
        <v>7</v>
      </c>
      <c r="G915" s="115">
        <v>44</v>
      </c>
      <c r="H915" s="115">
        <v>51</v>
      </c>
      <c r="I915" s="115">
        <v>2</v>
      </c>
      <c r="J915" s="115">
        <v>9</v>
      </c>
      <c r="K915" s="115">
        <v>11</v>
      </c>
      <c r="L915" s="115">
        <v>6</v>
      </c>
      <c r="M915" s="115">
        <v>35</v>
      </c>
      <c r="N915" s="115">
        <v>41</v>
      </c>
      <c r="O915" s="115">
        <v>8</v>
      </c>
      <c r="P915" s="115">
        <v>21</v>
      </c>
      <c r="Q915" s="115">
        <v>29</v>
      </c>
    </row>
    <row r="916" spans="3:17" x14ac:dyDescent="0.25">
      <c r="C916" s="93" t="s">
        <v>1595</v>
      </c>
      <c r="F916" s="115">
        <v>0</v>
      </c>
      <c r="G916" s="115">
        <v>0</v>
      </c>
      <c r="H916" s="115">
        <v>0</v>
      </c>
      <c r="I916" s="115">
        <v>0</v>
      </c>
      <c r="J916" s="115">
        <v>0</v>
      </c>
      <c r="K916" s="115">
        <v>0</v>
      </c>
      <c r="L916" s="115">
        <v>0</v>
      </c>
      <c r="M916" s="115">
        <v>0</v>
      </c>
      <c r="N916" s="115">
        <v>0</v>
      </c>
      <c r="O916" s="115">
        <v>5</v>
      </c>
      <c r="P916" s="115">
        <v>3</v>
      </c>
      <c r="Q916" s="115">
        <v>8</v>
      </c>
    </row>
    <row r="917" spans="3:17" x14ac:dyDescent="0.25">
      <c r="D917" s="93" t="s">
        <v>1609</v>
      </c>
      <c r="F917" s="115">
        <v>0</v>
      </c>
      <c r="G917" s="115">
        <v>0</v>
      </c>
      <c r="H917" s="115">
        <v>0</v>
      </c>
      <c r="I917" s="115">
        <v>0</v>
      </c>
      <c r="J917" s="115">
        <v>0</v>
      </c>
      <c r="K917" s="115">
        <v>0</v>
      </c>
      <c r="L917" s="115">
        <v>0</v>
      </c>
      <c r="M917" s="115">
        <v>0</v>
      </c>
      <c r="N917" s="115">
        <v>0</v>
      </c>
      <c r="O917" s="115">
        <v>5</v>
      </c>
      <c r="P917" s="115">
        <v>3</v>
      </c>
      <c r="Q917" s="115">
        <v>8</v>
      </c>
    </row>
    <row r="918" spans="3:17" x14ac:dyDescent="0.25">
      <c r="E918" s="93" t="s">
        <v>65</v>
      </c>
      <c r="F918" s="115">
        <v>0</v>
      </c>
      <c r="G918" s="115">
        <v>0</v>
      </c>
      <c r="H918" s="115">
        <v>0</v>
      </c>
      <c r="I918" s="115">
        <v>0</v>
      </c>
      <c r="J918" s="115">
        <v>0</v>
      </c>
      <c r="K918" s="115">
        <v>0</v>
      </c>
      <c r="L918" s="115">
        <v>0</v>
      </c>
      <c r="M918" s="115">
        <v>0</v>
      </c>
      <c r="N918" s="115">
        <v>0</v>
      </c>
      <c r="O918" s="115">
        <v>5</v>
      </c>
      <c r="P918" s="115">
        <v>3</v>
      </c>
      <c r="Q918" s="115">
        <v>8</v>
      </c>
    </row>
    <row r="919" spans="3:17" x14ac:dyDescent="0.25">
      <c r="C919" s="93" t="s">
        <v>1598</v>
      </c>
      <c r="F919" s="115">
        <v>0</v>
      </c>
      <c r="G919" s="115">
        <v>0</v>
      </c>
      <c r="H919" s="115">
        <v>0</v>
      </c>
      <c r="I919" s="115">
        <v>0</v>
      </c>
      <c r="J919" s="115">
        <v>0</v>
      </c>
      <c r="K919" s="115">
        <v>0</v>
      </c>
      <c r="L919" s="115">
        <v>0</v>
      </c>
      <c r="M919" s="115">
        <v>0</v>
      </c>
      <c r="N919" s="115">
        <v>0</v>
      </c>
      <c r="O919" s="115">
        <v>1</v>
      </c>
      <c r="P919" s="115">
        <v>10</v>
      </c>
      <c r="Q919" s="115">
        <v>11</v>
      </c>
    </row>
    <row r="920" spans="3:17" x14ac:dyDescent="0.25">
      <c r="D920" s="93" t="s">
        <v>1598</v>
      </c>
      <c r="F920" s="115">
        <v>0</v>
      </c>
      <c r="G920" s="115">
        <v>0</v>
      </c>
      <c r="H920" s="115">
        <v>0</v>
      </c>
      <c r="I920" s="115">
        <v>0</v>
      </c>
      <c r="J920" s="115">
        <v>0</v>
      </c>
      <c r="K920" s="115">
        <v>0</v>
      </c>
      <c r="L920" s="115">
        <v>0</v>
      </c>
      <c r="M920" s="115">
        <v>0</v>
      </c>
      <c r="N920" s="115">
        <v>0</v>
      </c>
      <c r="O920" s="115">
        <v>1</v>
      </c>
      <c r="P920" s="115">
        <v>10</v>
      </c>
      <c r="Q920" s="115">
        <v>11</v>
      </c>
    </row>
    <row r="921" spans="3:17" x14ac:dyDescent="0.25">
      <c r="E921" s="93" t="s">
        <v>292</v>
      </c>
      <c r="F921" s="115">
        <v>0</v>
      </c>
      <c r="G921" s="115">
        <v>0</v>
      </c>
      <c r="H921" s="115">
        <v>0</v>
      </c>
      <c r="I921" s="115">
        <v>0</v>
      </c>
      <c r="J921" s="115">
        <v>0</v>
      </c>
      <c r="K921" s="115">
        <v>0</v>
      </c>
      <c r="L921" s="115">
        <v>0</v>
      </c>
      <c r="M921" s="115">
        <v>0</v>
      </c>
      <c r="N921" s="115">
        <v>0</v>
      </c>
      <c r="O921" s="115">
        <v>1</v>
      </c>
      <c r="P921" s="115">
        <v>10</v>
      </c>
      <c r="Q921" s="115">
        <v>11</v>
      </c>
    </row>
    <row r="922" spans="3:17" x14ac:dyDescent="0.25">
      <c r="C922" s="93" t="s">
        <v>1610</v>
      </c>
      <c r="F922" s="115">
        <v>0</v>
      </c>
      <c r="G922" s="115">
        <v>0</v>
      </c>
      <c r="H922" s="115">
        <v>0</v>
      </c>
      <c r="I922" s="115">
        <v>0</v>
      </c>
      <c r="J922" s="115">
        <v>0</v>
      </c>
      <c r="K922" s="115">
        <v>0</v>
      </c>
      <c r="L922" s="115">
        <v>0</v>
      </c>
      <c r="M922" s="115">
        <v>0</v>
      </c>
      <c r="N922" s="115">
        <v>0</v>
      </c>
      <c r="O922" s="115">
        <v>0</v>
      </c>
      <c r="P922" s="115">
        <v>0</v>
      </c>
      <c r="Q922" s="115">
        <v>0</v>
      </c>
    </row>
    <row r="923" spans="3:17" x14ac:dyDescent="0.25">
      <c r="D923" s="93" t="s">
        <v>1610</v>
      </c>
      <c r="F923" s="115">
        <v>0</v>
      </c>
      <c r="G923" s="115">
        <v>0</v>
      </c>
      <c r="H923" s="115">
        <v>0</v>
      </c>
      <c r="I923" s="115">
        <v>0</v>
      </c>
      <c r="J923" s="115">
        <v>0</v>
      </c>
      <c r="K923" s="115">
        <v>0</v>
      </c>
      <c r="L923" s="115">
        <v>0</v>
      </c>
      <c r="M923" s="115">
        <v>0</v>
      </c>
      <c r="N923" s="115">
        <v>0</v>
      </c>
      <c r="O923" s="115">
        <v>0</v>
      </c>
      <c r="P923" s="115">
        <v>0</v>
      </c>
      <c r="Q923" s="115">
        <v>0</v>
      </c>
    </row>
    <row r="924" spans="3:17" x14ac:dyDescent="0.25">
      <c r="E924" s="93" t="s">
        <v>65</v>
      </c>
      <c r="F924" s="115">
        <v>0</v>
      </c>
      <c r="G924" s="115">
        <v>0</v>
      </c>
      <c r="H924" s="115">
        <v>0</v>
      </c>
      <c r="I924" s="115">
        <v>0</v>
      </c>
      <c r="J924" s="115">
        <v>0</v>
      </c>
      <c r="K924" s="115">
        <v>0</v>
      </c>
      <c r="L924" s="115">
        <v>0</v>
      </c>
      <c r="M924" s="115">
        <v>0</v>
      </c>
      <c r="N924" s="115">
        <v>0</v>
      </c>
      <c r="O924" s="115">
        <v>0</v>
      </c>
      <c r="P924" s="115">
        <v>0</v>
      </c>
      <c r="Q924" s="115">
        <v>0</v>
      </c>
    </row>
    <row r="925" spans="3:17" x14ac:dyDescent="0.25">
      <c r="C925" s="93" t="s">
        <v>1544</v>
      </c>
      <c r="F925" s="115">
        <v>53</v>
      </c>
      <c r="G925" s="115">
        <v>72</v>
      </c>
      <c r="H925" s="115">
        <v>125</v>
      </c>
      <c r="I925" s="115">
        <v>48</v>
      </c>
      <c r="J925" s="115">
        <v>65</v>
      </c>
      <c r="K925" s="115">
        <v>113</v>
      </c>
      <c r="L925" s="115">
        <v>0</v>
      </c>
      <c r="M925" s="115">
        <v>0</v>
      </c>
      <c r="N925" s="115">
        <v>0</v>
      </c>
      <c r="O925" s="115">
        <v>0</v>
      </c>
      <c r="P925" s="115">
        <v>0</v>
      </c>
      <c r="Q925" s="115">
        <v>0</v>
      </c>
    </row>
    <row r="926" spans="3:17" x14ac:dyDescent="0.25">
      <c r="D926" s="93" t="s">
        <v>1544</v>
      </c>
      <c r="F926" s="115">
        <v>53</v>
      </c>
      <c r="G926" s="115">
        <v>72</v>
      </c>
      <c r="H926" s="115">
        <v>125</v>
      </c>
      <c r="I926" s="115">
        <v>48</v>
      </c>
      <c r="J926" s="115">
        <v>65</v>
      </c>
      <c r="K926" s="115">
        <v>113</v>
      </c>
      <c r="L926" s="115">
        <v>0</v>
      </c>
      <c r="M926" s="115">
        <v>0</v>
      </c>
      <c r="N926" s="115">
        <v>0</v>
      </c>
      <c r="O926" s="115">
        <v>0</v>
      </c>
      <c r="P926" s="115">
        <v>0</v>
      </c>
      <c r="Q926" s="115">
        <v>0</v>
      </c>
    </row>
    <row r="927" spans="3:17" x14ac:dyDescent="0.25">
      <c r="E927" s="93" t="s">
        <v>65</v>
      </c>
      <c r="F927" s="115">
        <v>53</v>
      </c>
      <c r="G927" s="115">
        <v>72</v>
      </c>
      <c r="H927" s="115">
        <v>125</v>
      </c>
      <c r="I927" s="115">
        <v>48</v>
      </c>
      <c r="J927" s="115">
        <v>65</v>
      </c>
      <c r="K927" s="115">
        <v>113</v>
      </c>
      <c r="L927" s="115">
        <v>0</v>
      </c>
      <c r="M927" s="115">
        <v>0</v>
      </c>
      <c r="N927" s="115">
        <v>0</v>
      </c>
      <c r="O927" s="115">
        <v>0</v>
      </c>
      <c r="P927" s="115">
        <v>0</v>
      </c>
      <c r="Q927" s="115">
        <v>0</v>
      </c>
    </row>
    <row r="928" spans="3:17" x14ac:dyDescent="0.25">
      <c r="C928" s="93" t="s">
        <v>1546</v>
      </c>
      <c r="F928" s="115">
        <v>49</v>
      </c>
      <c r="G928" s="115">
        <v>44</v>
      </c>
      <c r="H928" s="115">
        <v>93</v>
      </c>
      <c r="I928" s="115">
        <v>19</v>
      </c>
      <c r="J928" s="115">
        <v>19</v>
      </c>
      <c r="K928" s="115">
        <v>38</v>
      </c>
      <c r="L928" s="115">
        <v>5</v>
      </c>
      <c r="M928" s="115">
        <v>9</v>
      </c>
      <c r="N928" s="115">
        <v>14</v>
      </c>
      <c r="O928" s="115">
        <v>6</v>
      </c>
      <c r="P928" s="115">
        <v>9</v>
      </c>
      <c r="Q928" s="115">
        <v>15</v>
      </c>
    </row>
    <row r="929" spans="3:17" x14ac:dyDescent="0.25">
      <c r="D929" s="93" t="s">
        <v>1546</v>
      </c>
      <c r="F929" s="115">
        <v>49</v>
      </c>
      <c r="G929" s="115">
        <v>44</v>
      </c>
      <c r="H929" s="115">
        <v>93</v>
      </c>
      <c r="I929" s="115">
        <v>19</v>
      </c>
      <c r="J929" s="115">
        <v>19</v>
      </c>
      <c r="K929" s="115">
        <v>38</v>
      </c>
      <c r="L929" s="115">
        <v>5</v>
      </c>
      <c r="M929" s="115">
        <v>9</v>
      </c>
      <c r="N929" s="115">
        <v>14</v>
      </c>
      <c r="O929" s="115">
        <v>6</v>
      </c>
      <c r="P929" s="115">
        <v>9</v>
      </c>
      <c r="Q929" s="115">
        <v>15</v>
      </c>
    </row>
    <row r="930" spans="3:17" x14ac:dyDescent="0.25">
      <c r="E930" s="93" t="s">
        <v>65</v>
      </c>
      <c r="F930" s="115">
        <v>49</v>
      </c>
      <c r="G930" s="115">
        <v>44</v>
      </c>
      <c r="H930" s="115">
        <v>93</v>
      </c>
      <c r="I930" s="115">
        <v>19</v>
      </c>
      <c r="J930" s="115">
        <v>19</v>
      </c>
      <c r="K930" s="115">
        <v>38</v>
      </c>
      <c r="L930" s="115">
        <v>5</v>
      </c>
      <c r="M930" s="115">
        <v>9</v>
      </c>
      <c r="N930" s="115">
        <v>14</v>
      </c>
      <c r="O930" s="115">
        <v>6</v>
      </c>
      <c r="P930" s="115">
        <v>9</v>
      </c>
      <c r="Q930" s="115">
        <v>15</v>
      </c>
    </row>
    <row r="931" spans="3:17" x14ac:dyDescent="0.25">
      <c r="C931" s="93" t="s">
        <v>1549</v>
      </c>
      <c r="F931" s="115">
        <v>11</v>
      </c>
      <c r="G931" s="115">
        <v>14</v>
      </c>
      <c r="H931" s="115">
        <v>25</v>
      </c>
      <c r="I931" s="115">
        <v>5</v>
      </c>
      <c r="J931" s="115">
        <v>5</v>
      </c>
      <c r="K931" s="115">
        <v>10</v>
      </c>
      <c r="L931" s="115">
        <v>0</v>
      </c>
      <c r="M931" s="115">
        <v>0</v>
      </c>
      <c r="N931" s="115">
        <v>0</v>
      </c>
      <c r="O931" s="115">
        <v>1</v>
      </c>
      <c r="P931" s="115">
        <v>2</v>
      </c>
      <c r="Q931" s="115">
        <v>3</v>
      </c>
    </row>
    <row r="932" spans="3:17" x14ac:dyDescent="0.25">
      <c r="D932" s="93" t="s">
        <v>1549</v>
      </c>
      <c r="F932" s="115">
        <v>11</v>
      </c>
      <c r="G932" s="115">
        <v>14</v>
      </c>
      <c r="H932" s="115">
        <v>25</v>
      </c>
      <c r="I932" s="115">
        <v>5</v>
      </c>
      <c r="J932" s="115">
        <v>5</v>
      </c>
      <c r="K932" s="115">
        <v>10</v>
      </c>
      <c r="L932" s="115">
        <v>0</v>
      </c>
      <c r="M932" s="115">
        <v>0</v>
      </c>
      <c r="N932" s="115">
        <v>0</v>
      </c>
      <c r="O932" s="115">
        <v>1</v>
      </c>
      <c r="P932" s="115">
        <v>2</v>
      </c>
      <c r="Q932" s="115">
        <v>3</v>
      </c>
    </row>
    <row r="933" spans="3:17" x14ac:dyDescent="0.25">
      <c r="E933" s="93" t="s">
        <v>292</v>
      </c>
      <c r="F933" s="115">
        <v>11</v>
      </c>
      <c r="G933" s="115">
        <v>14</v>
      </c>
      <c r="H933" s="115">
        <v>25</v>
      </c>
      <c r="I933" s="115">
        <v>5</v>
      </c>
      <c r="J933" s="115">
        <v>5</v>
      </c>
      <c r="K933" s="115">
        <v>10</v>
      </c>
      <c r="L933" s="115">
        <v>0</v>
      </c>
      <c r="M933" s="115">
        <v>0</v>
      </c>
      <c r="N933" s="115">
        <v>0</v>
      </c>
      <c r="O933" s="115">
        <v>1</v>
      </c>
      <c r="P933" s="115">
        <v>2</v>
      </c>
      <c r="Q933" s="115">
        <v>3</v>
      </c>
    </row>
    <row r="934" spans="3:17" x14ac:dyDescent="0.25">
      <c r="C934" s="93" t="s">
        <v>1491</v>
      </c>
      <c r="F934" s="115">
        <v>298</v>
      </c>
      <c r="G934" s="115">
        <v>300</v>
      </c>
      <c r="H934" s="115">
        <v>598</v>
      </c>
      <c r="I934" s="115">
        <v>137</v>
      </c>
      <c r="J934" s="115">
        <v>142</v>
      </c>
      <c r="K934" s="115">
        <v>279</v>
      </c>
      <c r="L934" s="115">
        <v>93</v>
      </c>
      <c r="M934" s="115">
        <v>104</v>
      </c>
      <c r="N934" s="115">
        <v>197</v>
      </c>
      <c r="O934" s="115">
        <v>82</v>
      </c>
      <c r="P934" s="115">
        <v>93</v>
      </c>
      <c r="Q934" s="115">
        <v>175</v>
      </c>
    </row>
    <row r="935" spans="3:17" x14ac:dyDescent="0.25">
      <c r="D935" s="93" t="s">
        <v>1551</v>
      </c>
      <c r="F935" s="115">
        <v>31</v>
      </c>
      <c r="G935" s="115">
        <v>37</v>
      </c>
      <c r="H935" s="115">
        <v>68</v>
      </c>
      <c r="I935" s="115">
        <v>17</v>
      </c>
      <c r="J935" s="115">
        <v>19</v>
      </c>
      <c r="K935" s="115">
        <v>36</v>
      </c>
      <c r="L935" s="115">
        <v>11</v>
      </c>
      <c r="M935" s="115">
        <v>16</v>
      </c>
      <c r="N935" s="115">
        <v>27</v>
      </c>
      <c r="O935" s="115">
        <v>13</v>
      </c>
      <c r="P935" s="115">
        <v>7</v>
      </c>
      <c r="Q935" s="115">
        <v>20</v>
      </c>
    </row>
    <row r="936" spans="3:17" x14ac:dyDescent="0.25">
      <c r="E936" s="93" t="s">
        <v>65</v>
      </c>
      <c r="F936" s="115">
        <v>31</v>
      </c>
      <c r="G936" s="115">
        <v>37</v>
      </c>
      <c r="H936" s="115">
        <v>68</v>
      </c>
      <c r="I936" s="115">
        <v>17</v>
      </c>
      <c r="J936" s="115">
        <v>19</v>
      </c>
      <c r="K936" s="115">
        <v>36</v>
      </c>
      <c r="L936" s="115">
        <v>11</v>
      </c>
      <c r="M936" s="115">
        <v>16</v>
      </c>
      <c r="N936" s="115">
        <v>27</v>
      </c>
      <c r="O936" s="115">
        <v>13</v>
      </c>
      <c r="P936" s="115">
        <v>7</v>
      </c>
      <c r="Q936" s="115">
        <v>20</v>
      </c>
    </row>
    <row r="937" spans="3:17" x14ac:dyDescent="0.25">
      <c r="D937" s="93" t="s">
        <v>1552</v>
      </c>
      <c r="F937" s="115">
        <v>16</v>
      </c>
      <c r="G937" s="115">
        <v>37</v>
      </c>
      <c r="H937" s="115">
        <v>53</v>
      </c>
      <c r="I937" s="115">
        <v>8</v>
      </c>
      <c r="J937" s="115">
        <v>23</v>
      </c>
      <c r="K937" s="115">
        <v>31</v>
      </c>
      <c r="L937" s="115">
        <v>8</v>
      </c>
      <c r="M937" s="115">
        <v>12</v>
      </c>
      <c r="N937" s="115">
        <v>20</v>
      </c>
      <c r="O937" s="115">
        <v>9</v>
      </c>
      <c r="P937" s="115">
        <v>11</v>
      </c>
      <c r="Q937" s="115">
        <v>20</v>
      </c>
    </row>
    <row r="938" spans="3:17" x14ac:dyDescent="0.25">
      <c r="E938" s="93" t="s">
        <v>65</v>
      </c>
      <c r="F938" s="115">
        <v>16</v>
      </c>
      <c r="G938" s="115">
        <v>37</v>
      </c>
      <c r="H938" s="115">
        <v>53</v>
      </c>
      <c r="I938" s="115">
        <v>8</v>
      </c>
      <c r="J938" s="115">
        <v>23</v>
      </c>
      <c r="K938" s="115">
        <v>31</v>
      </c>
      <c r="L938" s="115">
        <v>8</v>
      </c>
      <c r="M938" s="115">
        <v>12</v>
      </c>
      <c r="N938" s="115">
        <v>20</v>
      </c>
      <c r="O938" s="115">
        <v>9</v>
      </c>
      <c r="P938" s="115">
        <v>11</v>
      </c>
      <c r="Q938" s="115">
        <v>20</v>
      </c>
    </row>
    <row r="939" spans="3:17" x14ac:dyDescent="0.25">
      <c r="D939" s="93" t="s">
        <v>1553</v>
      </c>
      <c r="F939" s="115">
        <v>101</v>
      </c>
      <c r="G939" s="115">
        <v>143</v>
      </c>
      <c r="H939" s="115">
        <v>244</v>
      </c>
      <c r="I939" s="115">
        <v>51</v>
      </c>
      <c r="J939" s="115">
        <v>67</v>
      </c>
      <c r="K939" s="115">
        <v>118</v>
      </c>
      <c r="L939" s="115">
        <v>21</v>
      </c>
      <c r="M939" s="115">
        <v>38</v>
      </c>
      <c r="N939" s="115">
        <v>59</v>
      </c>
      <c r="O939" s="115">
        <v>23</v>
      </c>
      <c r="P939" s="115">
        <v>43</v>
      </c>
      <c r="Q939" s="115">
        <v>66</v>
      </c>
    </row>
    <row r="940" spans="3:17" x14ac:dyDescent="0.25">
      <c r="E940" s="93" t="s">
        <v>65</v>
      </c>
      <c r="F940" s="115">
        <v>101</v>
      </c>
      <c r="G940" s="115">
        <v>143</v>
      </c>
      <c r="H940" s="115">
        <v>244</v>
      </c>
      <c r="I940" s="115">
        <v>51</v>
      </c>
      <c r="J940" s="115">
        <v>67</v>
      </c>
      <c r="K940" s="115">
        <v>118</v>
      </c>
      <c r="L940" s="115">
        <v>17</v>
      </c>
      <c r="M940" s="115">
        <v>36</v>
      </c>
      <c r="N940" s="115">
        <v>53</v>
      </c>
      <c r="O940" s="115">
        <v>19</v>
      </c>
      <c r="P940" s="115">
        <v>41</v>
      </c>
      <c r="Q940" s="115">
        <v>60</v>
      </c>
    </row>
    <row r="941" spans="3:17" x14ac:dyDescent="0.25">
      <c r="E941" s="93" t="s">
        <v>66</v>
      </c>
      <c r="F941" s="115">
        <v>0</v>
      </c>
      <c r="G941" s="115">
        <v>0</v>
      </c>
      <c r="H941" s="115">
        <v>0</v>
      </c>
      <c r="I941" s="115">
        <v>0</v>
      </c>
      <c r="J941" s="115">
        <v>0</v>
      </c>
      <c r="K941" s="115">
        <v>0</v>
      </c>
      <c r="L941" s="115">
        <v>4</v>
      </c>
      <c r="M941" s="115">
        <v>2</v>
      </c>
      <c r="N941" s="115">
        <v>6</v>
      </c>
      <c r="O941" s="115">
        <v>4</v>
      </c>
      <c r="P941" s="115">
        <v>2</v>
      </c>
      <c r="Q941" s="115">
        <v>6</v>
      </c>
    </row>
    <row r="942" spans="3:17" x14ac:dyDescent="0.25">
      <c r="D942" s="93" t="s">
        <v>1554</v>
      </c>
      <c r="F942" s="115">
        <v>150</v>
      </c>
      <c r="G942" s="115">
        <v>83</v>
      </c>
      <c r="H942" s="115">
        <v>233</v>
      </c>
      <c r="I942" s="115">
        <v>61</v>
      </c>
      <c r="J942" s="115">
        <v>33</v>
      </c>
      <c r="K942" s="115">
        <v>94</v>
      </c>
      <c r="L942" s="115">
        <v>53</v>
      </c>
      <c r="M942" s="115">
        <v>38</v>
      </c>
      <c r="N942" s="115">
        <v>91</v>
      </c>
      <c r="O942" s="115">
        <v>37</v>
      </c>
      <c r="P942" s="115">
        <v>32</v>
      </c>
      <c r="Q942" s="115">
        <v>69</v>
      </c>
    </row>
    <row r="943" spans="3:17" x14ac:dyDescent="0.25">
      <c r="E943" s="93" t="s">
        <v>65</v>
      </c>
      <c r="F943" s="115">
        <v>150</v>
      </c>
      <c r="G943" s="115">
        <v>83</v>
      </c>
      <c r="H943" s="115">
        <v>233</v>
      </c>
      <c r="I943" s="115">
        <v>61</v>
      </c>
      <c r="J943" s="115">
        <v>33</v>
      </c>
      <c r="K943" s="115">
        <v>94</v>
      </c>
      <c r="L943" s="115">
        <v>53</v>
      </c>
      <c r="M943" s="115">
        <v>38</v>
      </c>
      <c r="N943" s="115">
        <v>91</v>
      </c>
      <c r="O943" s="115">
        <v>37</v>
      </c>
      <c r="P943" s="115">
        <v>32</v>
      </c>
      <c r="Q943" s="115">
        <v>69</v>
      </c>
    </row>
    <row r="944" spans="3:17" x14ac:dyDescent="0.25">
      <c r="C944" s="93" t="s">
        <v>1419</v>
      </c>
      <c r="F944" s="115">
        <v>20</v>
      </c>
      <c r="G944" s="115">
        <v>31</v>
      </c>
      <c r="H944" s="115">
        <v>51</v>
      </c>
      <c r="I944" s="115">
        <v>8</v>
      </c>
      <c r="J944" s="115">
        <v>8</v>
      </c>
      <c r="K944" s="115">
        <v>16</v>
      </c>
      <c r="L944" s="115">
        <v>40</v>
      </c>
      <c r="M944" s="115">
        <v>29</v>
      </c>
      <c r="N944" s="115">
        <v>69</v>
      </c>
      <c r="O944" s="115">
        <v>21</v>
      </c>
      <c r="P944" s="115">
        <v>13</v>
      </c>
      <c r="Q944" s="115">
        <v>34</v>
      </c>
    </row>
    <row r="945" spans="3:17" x14ac:dyDescent="0.25">
      <c r="D945" s="93" t="s">
        <v>1555</v>
      </c>
      <c r="F945" s="115">
        <v>4</v>
      </c>
      <c r="G945" s="115">
        <v>3</v>
      </c>
      <c r="H945" s="115">
        <v>7</v>
      </c>
      <c r="I945" s="115">
        <v>3</v>
      </c>
      <c r="J945" s="115">
        <v>3</v>
      </c>
      <c r="K945" s="115">
        <v>6</v>
      </c>
      <c r="L945" s="115">
        <v>4</v>
      </c>
      <c r="M945" s="115">
        <v>4</v>
      </c>
      <c r="N945" s="115">
        <v>8</v>
      </c>
      <c r="O945" s="115">
        <v>3</v>
      </c>
      <c r="P945" s="115">
        <v>0</v>
      </c>
      <c r="Q945" s="115">
        <v>3</v>
      </c>
    </row>
    <row r="946" spans="3:17" x14ac:dyDescent="0.25">
      <c r="E946" s="93" t="s">
        <v>65</v>
      </c>
      <c r="F946" s="115">
        <v>4</v>
      </c>
      <c r="G946" s="115">
        <v>3</v>
      </c>
      <c r="H946" s="115">
        <v>7</v>
      </c>
      <c r="I946" s="115">
        <v>3</v>
      </c>
      <c r="J946" s="115">
        <v>3</v>
      </c>
      <c r="K946" s="115">
        <v>6</v>
      </c>
      <c r="L946" s="115">
        <v>4</v>
      </c>
      <c r="M946" s="115">
        <v>4</v>
      </c>
      <c r="N946" s="115">
        <v>8</v>
      </c>
      <c r="O946" s="115">
        <v>3</v>
      </c>
      <c r="P946" s="115">
        <v>0</v>
      </c>
      <c r="Q946" s="115">
        <v>3</v>
      </c>
    </row>
    <row r="947" spans="3:17" x14ac:dyDescent="0.25">
      <c r="D947" s="93" t="s">
        <v>1556</v>
      </c>
      <c r="F947" s="115">
        <v>16</v>
      </c>
      <c r="G947" s="115">
        <v>28</v>
      </c>
      <c r="H947" s="115">
        <v>44</v>
      </c>
      <c r="I947" s="115">
        <v>5</v>
      </c>
      <c r="J947" s="115">
        <v>5</v>
      </c>
      <c r="K947" s="115">
        <v>10</v>
      </c>
      <c r="L947" s="115">
        <v>36</v>
      </c>
      <c r="M947" s="115">
        <v>25</v>
      </c>
      <c r="N947" s="115">
        <v>61</v>
      </c>
      <c r="O947" s="115">
        <v>18</v>
      </c>
      <c r="P947" s="115">
        <v>13</v>
      </c>
      <c r="Q947" s="115">
        <v>31</v>
      </c>
    </row>
    <row r="948" spans="3:17" x14ac:dyDescent="0.25">
      <c r="E948" s="93" t="s">
        <v>65</v>
      </c>
      <c r="F948" s="115">
        <v>6</v>
      </c>
      <c r="G948" s="115">
        <v>10</v>
      </c>
      <c r="H948" s="115">
        <v>16</v>
      </c>
      <c r="I948" s="115">
        <v>2</v>
      </c>
      <c r="J948" s="115">
        <v>2</v>
      </c>
      <c r="K948" s="115">
        <v>4</v>
      </c>
      <c r="L948" s="115">
        <v>21</v>
      </c>
      <c r="M948" s="115">
        <v>16</v>
      </c>
      <c r="N948" s="115">
        <v>37</v>
      </c>
      <c r="O948" s="115">
        <v>9</v>
      </c>
      <c r="P948" s="115">
        <v>7</v>
      </c>
      <c r="Q948" s="115">
        <v>16</v>
      </c>
    </row>
    <row r="949" spans="3:17" x14ac:dyDescent="0.25">
      <c r="E949" s="93" t="s">
        <v>66</v>
      </c>
      <c r="F949" s="115">
        <v>10</v>
      </c>
      <c r="G949" s="115">
        <v>18</v>
      </c>
      <c r="H949" s="115">
        <v>28</v>
      </c>
      <c r="I949" s="115">
        <v>3</v>
      </c>
      <c r="J949" s="115">
        <v>3</v>
      </c>
      <c r="K949" s="115">
        <v>6</v>
      </c>
      <c r="L949" s="115">
        <v>15</v>
      </c>
      <c r="M949" s="115">
        <v>9</v>
      </c>
      <c r="N949" s="115">
        <v>24</v>
      </c>
      <c r="O949" s="115">
        <v>9</v>
      </c>
      <c r="P949" s="115">
        <v>6</v>
      </c>
      <c r="Q949" s="115">
        <v>15</v>
      </c>
    </row>
    <row r="950" spans="3:17" x14ac:dyDescent="0.25">
      <c r="C950" s="93" t="s">
        <v>1412</v>
      </c>
      <c r="F950" s="115">
        <v>256</v>
      </c>
      <c r="G950" s="115">
        <v>444</v>
      </c>
      <c r="H950" s="115">
        <v>700</v>
      </c>
      <c r="I950" s="115">
        <v>34</v>
      </c>
      <c r="J950" s="115">
        <v>100</v>
      </c>
      <c r="K950" s="115">
        <v>134</v>
      </c>
      <c r="L950" s="115">
        <v>10</v>
      </c>
      <c r="M950" s="115">
        <v>21</v>
      </c>
      <c r="N950" s="115">
        <v>31</v>
      </c>
      <c r="O950" s="115">
        <v>3</v>
      </c>
      <c r="P950" s="115">
        <v>1</v>
      </c>
      <c r="Q950" s="115">
        <v>4</v>
      </c>
    </row>
    <row r="951" spans="3:17" x14ac:dyDescent="0.25">
      <c r="D951" s="93" t="s">
        <v>1412</v>
      </c>
      <c r="F951" s="115">
        <v>256</v>
      </c>
      <c r="G951" s="115">
        <v>444</v>
      </c>
      <c r="H951" s="115">
        <v>700</v>
      </c>
      <c r="I951" s="115">
        <v>34</v>
      </c>
      <c r="J951" s="115">
        <v>100</v>
      </c>
      <c r="K951" s="115">
        <v>134</v>
      </c>
      <c r="L951" s="115">
        <v>10</v>
      </c>
      <c r="M951" s="115">
        <v>21</v>
      </c>
      <c r="N951" s="115">
        <v>31</v>
      </c>
      <c r="O951" s="115">
        <v>3</v>
      </c>
      <c r="P951" s="115">
        <v>1</v>
      </c>
      <c r="Q951" s="115">
        <v>4</v>
      </c>
    </row>
    <row r="952" spans="3:17" x14ac:dyDescent="0.25">
      <c r="E952" s="93" t="s">
        <v>65</v>
      </c>
      <c r="F952" s="115">
        <v>256</v>
      </c>
      <c r="G952" s="115">
        <v>444</v>
      </c>
      <c r="H952" s="115">
        <v>700</v>
      </c>
      <c r="I952" s="115">
        <v>34</v>
      </c>
      <c r="J952" s="115">
        <v>100</v>
      </c>
      <c r="K952" s="115">
        <v>134</v>
      </c>
      <c r="L952" s="115">
        <v>10</v>
      </c>
      <c r="M952" s="115">
        <v>21</v>
      </c>
      <c r="N952" s="115">
        <v>31</v>
      </c>
      <c r="O952" s="115">
        <v>3</v>
      </c>
      <c r="P952" s="115">
        <v>1</v>
      </c>
      <c r="Q952" s="115">
        <v>4</v>
      </c>
    </row>
    <row r="953" spans="3:17" x14ac:dyDescent="0.25">
      <c r="C953" s="93" t="s">
        <v>1559</v>
      </c>
      <c r="F953" s="115">
        <v>32</v>
      </c>
      <c r="G953" s="115">
        <v>23</v>
      </c>
      <c r="H953" s="115">
        <v>55</v>
      </c>
      <c r="I953" s="115">
        <v>0</v>
      </c>
      <c r="J953" s="115">
        <v>0</v>
      </c>
      <c r="K953" s="115">
        <v>0</v>
      </c>
      <c r="L953" s="115">
        <v>0</v>
      </c>
      <c r="M953" s="115">
        <v>0</v>
      </c>
      <c r="N953" s="115">
        <v>0</v>
      </c>
      <c r="O953" s="115">
        <v>6</v>
      </c>
      <c r="P953" s="115">
        <v>11</v>
      </c>
      <c r="Q953" s="115">
        <v>17</v>
      </c>
    </row>
    <row r="954" spans="3:17" x14ac:dyDescent="0.25">
      <c r="D954" s="93" t="s">
        <v>1559</v>
      </c>
      <c r="F954" s="115">
        <v>32</v>
      </c>
      <c r="G954" s="115">
        <v>23</v>
      </c>
      <c r="H954" s="115">
        <v>55</v>
      </c>
      <c r="I954" s="115">
        <v>0</v>
      </c>
      <c r="J954" s="115">
        <v>0</v>
      </c>
      <c r="K954" s="115">
        <v>0</v>
      </c>
      <c r="L954" s="115">
        <v>0</v>
      </c>
      <c r="M954" s="115">
        <v>0</v>
      </c>
      <c r="N954" s="115">
        <v>0</v>
      </c>
      <c r="O954" s="115">
        <v>6</v>
      </c>
      <c r="P954" s="115">
        <v>11</v>
      </c>
      <c r="Q954" s="115">
        <v>17</v>
      </c>
    </row>
    <row r="955" spans="3:17" x14ac:dyDescent="0.25">
      <c r="E955" s="93" t="s">
        <v>65</v>
      </c>
      <c r="F955" s="115">
        <v>32</v>
      </c>
      <c r="G955" s="115">
        <v>23</v>
      </c>
      <c r="H955" s="115">
        <v>55</v>
      </c>
      <c r="I955" s="115">
        <v>0</v>
      </c>
      <c r="J955" s="115">
        <v>0</v>
      </c>
      <c r="K955" s="115">
        <v>0</v>
      </c>
      <c r="L955" s="115">
        <v>0</v>
      </c>
      <c r="M955" s="115">
        <v>0</v>
      </c>
      <c r="N955" s="115">
        <v>0</v>
      </c>
      <c r="O955" s="115">
        <v>6</v>
      </c>
      <c r="P955" s="115">
        <v>11</v>
      </c>
      <c r="Q955" s="115">
        <v>17</v>
      </c>
    </row>
    <row r="956" spans="3:17" x14ac:dyDescent="0.25">
      <c r="C956" s="93" t="s">
        <v>1417</v>
      </c>
      <c r="F956" s="115">
        <v>42</v>
      </c>
      <c r="G956" s="115">
        <v>132</v>
      </c>
      <c r="H956" s="115">
        <v>174</v>
      </c>
      <c r="I956" s="115">
        <v>21</v>
      </c>
      <c r="J956" s="115">
        <v>52</v>
      </c>
      <c r="K956" s="115">
        <v>73</v>
      </c>
      <c r="L956" s="115">
        <v>22</v>
      </c>
      <c r="M956" s="115">
        <v>79</v>
      </c>
      <c r="N956" s="115">
        <v>101</v>
      </c>
      <c r="O956" s="115">
        <v>8</v>
      </c>
      <c r="P956" s="115">
        <v>16</v>
      </c>
      <c r="Q956" s="115">
        <v>24</v>
      </c>
    </row>
    <row r="957" spans="3:17" x14ac:dyDescent="0.25">
      <c r="D957" s="93" t="s">
        <v>1562</v>
      </c>
      <c r="F957" s="115">
        <v>42</v>
      </c>
      <c r="G957" s="115">
        <v>132</v>
      </c>
      <c r="H957" s="115">
        <v>174</v>
      </c>
      <c r="I957" s="115">
        <v>21</v>
      </c>
      <c r="J957" s="115">
        <v>52</v>
      </c>
      <c r="K957" s="115">
        <v>73</v>
      </c>
      <c r="L957" s="115">
        <v>22</v>
      </c>
      <c r="M957" s="115">
        <v>79</v>
      </c>
      <c r="N957" s="115">
        <v>101</v>
      </c>
      <c r="O957" s="115">
        <v>8</v>
      </c>
      <c r="P957" s="115">
        <v>16</v>
      </c>
      <c r="Q957" s="115">
        <v>24</v>
      </c>
    </row>
    <row r="958" spans="3:17" x14ac:dyDescent="0.25">
      <c r="E958" s="93" t="s">
        <v>65</v>
      </c>
      <c r="F958" s="115">
        <v>42</v>
      </c>
      <c r="G958" s="115">
        <v>132</v>
      </c>
      <c r="H958" s="115">
        <v>174</v>
      </c>
      <c r="I958" s="115">
        <v>21</v>
      </c>
      <c r="J958" s="115">
        <v>52</v>
      </c>
      <c r="K958" s="115">
        <v>73</v>
      </c>
      <c r="L958" s="115">
        <v>22</v>
      </c>
      <c r="M958" s="115">
        <v>79</v>
      </c>
      <c r="N958" s="115">
        <v>101</v>
      </c>
      <c r="O958" s="115">
        <v>8</v>
      </c>
      <c r="P958" s="115">
        <v>16</v>
      </c>
      <c r="Q958" s="115">
        <v>24</v>
      </c>
    </row>
    <row r="959" spans="3:17" x14ac:dyDescent="0.25">
      <c r="C959" s="93" t="s">
        <v>1563</v>
      </c>
      <c r="F959" s="115">
        <v>29</v>
      </c>
      <c r="G959" s="115">
        <v>15</v>
      </c>
      <c r="H959" s="115">
        <v>44</v>
      </c>
      <c r="I959" s="115">
        <v>10</v>
      </c>
      <c r="J959" s="115">
        <v>4</v>
      </c>
      <c r="K959" s="115">
        <v>14</v>
      </c>
      <c r="L959" s="115">
        <v>22</v>
      </c>
      <c r="M959" s="115">
        <v>24</v>
      </c>
      <c r="N959" s="115">
        <v>46</v>
      </c>
      <c r="O959" s="115">
        <v>22</v>
      </c>
      <c r="P959" s="115">
        <v>24</v>
      </c>
      <c r="Q959" s="115">
        <v>46</v>
      </c>
    </row>
    <row r="960" spans="3:17" x14ac:dyDescent="0.25">
      <c r="D960" s="93" t="s">
        <v>1563</v>
      </c>
      <c r="F960" s="115">
        <v>29</v>
      </c>
      <c r="G960" s="115">
        <v>15</v>
      </c>
      <c r="H960" s="115">
        <v>44</v>
      </c>
      <c r="I960" s="115">
        <v>10</v>
      </c>
      <c r="J960" s="115">
        <v>4</v>
      </c>
      <c r="K960" s="115">
        <v>14</v>
      </c>
      <c r="L960" s="115">
        <v>22</v>
      </c>
      <c r="M960" s="115">
        <v>24</v>
      </c>
      <c r="N960" s="115">
        <v>46</v>
      </c>
      <c r="O960" s="115">
        <v>22</v>
      </c>
      <c r="P960" s="115">
        <v>24</v>
      </c>
      <c r="Q960" s="115">
        <v>46</v>
      </c>
    </row>
    <row r="961" spans="2:17" x14ac:dyDescent="0.25">
      <c r="E961" s="93" t="s">
        <v>65</v>
      </c>
      <c r="F961" s="115">
        <v>29</v>
      </c>
      <c r="G961" s="115">
        <v>15</v>
      </c>
      <c r="H961" s="115">
        <v>44</v>
      </c>
      <c r="I961" s="115">
        <v>10</v>
      </c>
      <c r="J961" s="115">
        <v>4</v>
      </c>
      <c r="K961" s="115">
        <v>14</v>
      </c>
      <c r="L961" s="115">
        <v>22</v>
      </c>
      <c r="M961" s="115">
        <v>24</v>
      </c>
      <c r="N961" s="115">
        <v>46</v>
      </c>
      <c r="O961" s="115">
        <v>22</v>
      </c>
      <c r="P961" s="115">
        <v>24</v>
      </c>
      <c r="Q961" s="115">
        <v>46</v>
      </c>
    </row>
    <row r="962" spans="2:17" x14ac:dyDescent="0.25">
      <c r="C962" s="93" t="s">
        <v>1564</v>
      </c>
      <c r="F962" s="115">
        <v>270</v>
      </c>
      <c r="G962" s="115">
        <v>202</v>
      </c>
      <c r="H962" s="115">
        <v>472</v>
      </c>
      <c r="I962" s="115">
        <v>49</v>
      </c>
      <c r="J962" s="115">
        <v>38</v>
      </c>
      <c r="K962" s="115">
        <v>87</v>
      </c>
      <c r="L962" s="115">
        <v>140</v>
      </c>
      <c r="M962" s="115">
        <v>87</v>
      </c>
      <c r="N962" s="115">
        <v>227</v>
      </c>
      <c r="O962" s="115">
        <v>140</v>
      </c>
      <c r="P962" s="115">
        <v>87</v>
      </c>
      <c r="Q962" s="115">
        <v>227</v>
      </c>
    </row>
    <row r="963" spans="2:17" x14ac:dyDescent="0.25">
      <c r="D963" s="93" t="s">
        <v>1564</v>
      </c>
      <c r="F963" s="115">
        <v>270</v>
      </c>
      <c r="G963" s="115">
        <v>202</v>
      </c>
      <c r="H963" s="115">
        <v>472</v>
      </c>
      <c r="I963" s="115">
        <v>49</v>
      </c>
      <c r="J963" s="115">
        <v>38</v>
      </c>
      <c r="K963" s="115">
        <v>87</v>
      </c>
      <c r="L963" s="115">
        <v>140</v>
      </c>
      <c r="M963" s="115">
        <v>87</v>
      </c>
      <c r="N963" s="115">
        <v>227</v>
      </c>
      <c r="O963" s="115">
        <v>140</v>
      </c>
      <c r="P963" s="115">
        <v>87</v>
      </c>
      <c r="Q963" s="115">
        <v>227</v>
      </c>
    </row>
    <row r="964" spans="2:17" x14ac:dyDescent="0.25">
      <c r="E964" s="93" t="s">
        <v>292</v>
      </c>
      <c r="F964" s="115">
        <v>270</v>
      </c>
      <c r="G964" s="115">
        <v>202</v>
      </c>
      <c r="H964" s="115">
        <v>472</v>
      </c>
      <c r="I964" s="115">
        <v>49</v>
      </c>
      <c r="J964" s="115">
        <v>38</v>
      </c>
      <c r="K964" s="115">
        <v>87</v>
      </c>
      <c r="L964" s="115">
        <v>140</v>
      </c>
      <c r="M964" s="115">
        <v>87</v>
      </c>
      <c r="N964" s="115">
        <v>227</v>
      </c>
      <c r="O964" s="115">
        <v>140</v>
      </c>
      <c r="P964" s="115">
        <v>87</v>
      </c>
      <c r="Q964" s="115">
        <v>227</v>
      </c>
    </row>
    <row r="965" spans="2:17" x14ac:dyDescent="0.25">
      <c r="C965" s="93" t="s">
        <v>1565</v>
      </c>
      <c r="F965" s="115">
        <v>3</v>
      </c>
      <c r="G965" s="115">
        <v>1</v>
      </c>
      <c r="H965" s="115">
        <v>4</v>
      </c>
      <c r="I965" s="115">
        <v>2</v>
      </c>
      <c r="J965" s="115">
        <v>0</v>
      </c>
      <c r="K965" s="115">
        <v>2</v>
      </c>
      <c r="L965" s="115">
        <v>0</v>
      </c>
      <c r="M965" s="115">
        <v>0</v>
      </c>
      <c r="N965" s="115">
        <v>0</v>
      </c>
      <c r="O965" s="115">
        <v>0</v>
      </c>
      <c r="P965" s="115">
        <v>0</v>
      </c>
      <c r="Q965" s="115">
        <v>0</v>
      </c>
    </row>
    <row r="966" spans="2:17" x14ac:dyDescent="0.25">
      <c r="D966" s="93" t="s">
        <v>1565</v>
      </c>
      <c r="F966" s="115">
        <v>3</v>
      </c>
      <c r="G966" s="115">
        <v>1</v>
      </c>
      <c r="H966" s="115">
        <v>4</v>
      </c>
      <c r="I966" s="115">
        <v>2</v>
      </c>
      <c r="J966" s="115">
        <v>0</v>
      </c>
      <c r="K966" s="115">
        <v>2</v>
      </c>
      <c r="L966" s="115">
        <v>0</v>
      </c>
      <c r="M966" s="115">
        <v>0</v>
      </c>
      <c r="N966" s="115">
        <v>0</v>
      </c>
      <c r="O966" s="115">
        <v>0</v>
      </c>
      <c r="P966" s="115">
        <v>0</v>
      </c>
      <c r="Q966" s="115">
        <v>0</v>
      </c>
    </row>
    <row r="967" spans="2:17" x14ac:dyDescent="0.25">
      <c r="E967" s="93" t="s">
        <v>66</v>
      </c>
      <c r="F967" s="115">
        <v>3</v>
      </c>
      <c r="G967" s="115">
        <v>1</v>
      </c>
      <c r="H967" s="115">
        <v>4</v>
      </c>
      <c r="I967" s="115">
        <v>2</v>
      </c>
      <c r="J967" s="115">
        <v>0</v>
      </c>
      <c r="K967" s="115">
        <v>2</v>
      </c>
      <c r="L967" s="115">
        <v>0</v>
      </c>
      <c r="M967" s="115">
        <v>0</v>
      </c>
      <c r="N967" s="115">
        <v>0</v>
      </c>
      <c r="O967" s="115">
        <v>0</v>
      </c>
      <c r="P967" s="115">
        <v>0</v>
      </c>
      <c r="Q967" s="115">
        <v>0</v>
      </c>
    </row>
    <row r="968" spans="2:17" x14ac:dyDescent="0.25">
      <c r="B968" s="93" t="s">
        <v>296</v>
      </c>
      <c r="F968" s="115">
        <v>10</v>
      </c>
      <c r="G968" s="115">
        <v>34</v>
      </c>
      <c r="H968" s="115">
        <v>44</v>
      </c>
      <c r="I968" s="115">
        <v>5</v>
      </c>
      <c r="J968" s="115">
        <v>20</v>
      </c>
      <c r="K968" s="115">
        <v>25</v>
      </c>
      <c r="L968" s="115">
        <v>7</v>
      </c>
      <c r="M968" s="115">
        <v>10</v>
      </c>
      <c r="N968" s="115">
        <v>17</v>
      </c>
      <c r="O968" s="115">
        <v>0</v>
      </c>
      <c r="P968" s="115">
        <v>0</v>
      </c>
      <c r="Q968" s="115">
        <v>0</v>
      </c>
    </row>
    <row r="969" spans="2:17" x14ac:dyDescent="0.25">
      <c r="C969" s="93" t="s">
        <v>1417</v>
      </c>
      <c r="F969" s="115">
        <v>10</v>
      </c>
      <c r="G969" s="115">
        <v>34</v>
      </c>
      <c r="H969" s="115">
        <v>44</v>
      </c>
      <c r="I969" s="115">
        <v>5</v>
      </c>
      <c r="J969" s="115">
        <v>20</v>
      </c>
      <c r="K969" s="115">
        <v>25</v>
      </c>
      <c r="L969" s="115">
        <v>7</v>
      </c>
      <c r="M969" s="115">
        <v>10</v>
      </c>
      <c r="N969" s="115">
        <v>17</v>
      </c>
      <c r="O969" s="115">
        <v>0</v>
      </c>
      <c r="P969" s="115">
        <v>0</v>
      </c>
      <c r="Q969" s="115">
        <v>0</v>
      </c>
    </row>
    <row r="970" spans="2:17" x14ac:dyDescent="0.25">
      <c r="D970" s="93" t="s">
        <v>1567</v>
      </c>
      <c r="F970" s="115">
        <v>10</v>
      </c>
      <c r="G970" s="115">
        <v>34</v>
      </c>
      <c r="H970" s="115">
        <v>44</v>
      </c>
      <c r="I970" s="115">
        <v>5</v>
      </c>
      <c r="J970" s="115">
        <v>20</v>
      </c>
      <c r="K970" s="115">
        <v>25</v>
      </c>
      <c r="L970" s="115">
        <v>7</v>
      </c>
      <c r="M970" s="115">
        <v>10</v>
      </c>
      <c r="N970" s="115">
        <v>17</v>
      </c>
      <c r="O970" s="115">
        <v>0</v>
      </c>
      <c r="P970" s="115">
        <v>0</v>
      </c>
      <c r="Q970" s="115">
        <v>0</v>
      </c>
    </row>
    <row r="971" spans="2:17" x14ac:dyDescent="0.25">
      <c r="E971" s="93" t="s">
        <v>65</v>
      </c>
      <c r="F971" s="115">
        <v>10</v>
      </c>
      <c r="G971" s="115">
        <v>34</v>
      </c>
      <c r="H971" s="115">
        <v>44</v>
      </c>
      <c r="I971" s="115">
        <v>5</v>
      </c>
      <c r="J971" s="115">
        <v>20</v>
      </c>
      <c r="K971" s="115">
        <v>25</v>
      </c>
      <c r="L971" s="115">
        <v>7</v>
      </c>
      <c r="M971" s="115">
        <v>10</v>
      </c>
      <c r="N971" s="115">
        <v>17</v>
      </c>
      <c r="O971" s="115">
        <v>0</v>
      </c>
      <c r="P971" s="115">
        <v>0</v>
      </c>
      <c r="Q971" s="115">
        <v>0</v>
      </c>
    </row>
    <row r="972" spans="2:17" x14ac:dyDescent="0.25">
      <c r="B972" s="93" t="s">
        <v>193</v>
      </c>
      <c r="F972" s="115">
        <v>19</v>
      </c>
      <c r="G972" s="115">
        <v>71</v>
      </c>
      <c r="H972" s="115">
        <v>90</v>
      </c>
      <c r="I972" s="115">
        <v>4</v>
      </c>
      <c r="J972" s="115">
        <v>32</v>
      </c>
      <c r="K972" s="115">
        <v>36</v>
      </c>
      <c r="L972" s="115">
        <v>3</v>
      </c>
      <c r="M972" s="115">
        <v>33</v>
      </c>
      <c r="N972" s="115">
        <v>36</v>
      </c>
      <c r="O972" s="115">
        <v>1</v>
      </c>
      <c r="P972" s="115">
        <v>1</v>
      </c>
      <c r="Q972" s="115">
        <v>2</v>
      </c>
    </row>
    <row r="973" spans="2:17" x14ac:dyDescent="0.25">
      <c r="C973" s="93" t="s">
        <v>1417</v>
      </c>
      <c r="F973" s="115">
        <v>15</v>
      </c>
      <c r="G973" s="115">
        <v>50</v>
      </c>
      <c r="H973" s="115">
        <v>65</v>
      </c>
      <c r="I973" s="115">
        <v>4</v>
      </c>
      <c r="J973" s="115">
        <v>32</v>
      </c>
      <c r="K973" s="115">
        <v>36</v>
      </c>
      <c r="L973" s="115">
        <v>2</v>
      </c>
      <c r="M973" s="115">
        <v>18</v>
      </c>
      <c r="N973" s="115">
        <v>20</v>
      </c>
      <c r="O973" s="115">
        <v>1</v>
      </c>
      <c r="P973" s="115">
        <v>1</v>
      </c>
      <c r="Q973" s="115">
        <v>2</v>
      </c>
    </row>
    <row r="974" spans="2:17" x14ac:dyDescent="0.25">
      <c r="D974" s="93" t="s">
        <v>1573</v>
      </c>
      <c r="F974" s="115">
        <v>15</v>
      </c>
      <c r="G974" s="115">
        <v>50</v>
      </c>
      <c r="H974" s="115">
        <v>65</v>
      </c>
      <c r="I974" s="115">
        <v>4</v>
      </c>
      <c r="J974" s="115">
        <v>32</v>
      </c>
      <c r="K974" s="115">
        <v>36</v>
      </c>
      <c r="L974" s="115">
        <v>2</v>
      </c>
      <c r="M974" s="115">
        <v>18</v>
      </c>
      <c r="N974" s="115">
        <v>20</v>
      </c>
      <c r="O974" s="115">
        <v>1</v>
      </c>
      <c r="P974" s="115">
        <v>1</v>
      </c>
      <c r="Q974" s="115">
        <v>2</v>
      </c>
    </row>
    <row r="975" spans="2:17" x14ac:dyDescent="0.25">
      <c r="E975" s="93" t="s">
        <v>65</v>
      </c>
      <c r="F975" s="115">
        <v>15</v>
      </c>
      <c r="G975" s="115">
        <v>50</v>
      </c>
      <c r="H975" s="115">
        <v>65</v>
      </c>
      <c r="I975" s="115">
        <v>4</v>
      </c>
      <c r="J975" s="115">
        <v>32</v>
      </c>
      <c r="K975" s="115">
        <v>36</v>
      </c>
      <c r="L975" s="115">
        <v>2</v>
      </c>
      <c r="M975" s="115">
        <v>18</v>
      </c>
      <c r="N975" s="115">
        <v>20</v>
      </c>
      <c r="O975" s="115">
        <v>1</v>
      </c>
      <c r="P975" s="115">
        <v>1</v>
      </c>
      <c r="Q975" s="115">
        <v>2</v>
      </c>
    </row>
    <row r="976" spans="2:17" x14ac:dyDescent="0.25">
      <c r="C976" s="93" t="s">
        <v>1574</v>
      </c>
      <c r="F976" s="115">
        <v>4</v>
      </c>
      <c r="G976" s="115">
        <v>21</v>
      </c>
      <c r="H976" s="115">
        <v>25</v>
      </c>
      <c r="I976" s="115">
        <v>0</v>
      </c>
      <c r="J976" s="115">
        <v>0</v>
      </c>
      <c r="K976" s="115">
        <v>0</v>
      </c>
      <c r="L976" s="115">
        <v>1</v>
      </c>
      <c r="M976" s="115">
        <v>15</v>
      </c>
      <c r="N976" s="115">
        <v>16</v>
      </c>
      <c r="O976" s="115">
        <v>0</v>
      </c>
      <c r="P976" s="115">
        <v>0</v>
      </c>
      <c r="Q976" s="115">
        <v>0</v>
      </c>
    </row>
    <row r="977" spans="1:17" x14ac:dyDescent="0.25">
      <c r="D977" s="93" t="s">
        <v>1574</v>
      </c>
      <c r="F977" s="115">
        <v>4</v>
      </c>
      <c r="G977" s="115">
        <v>21</v>
      </c>
      <c r="H977" s="115">
        <v>25</v>
      </c>
      <c r="I977" s="115">
        <v>0</v>
      </c>
      <c r="J977" s="115">
        <v>0</v>
      </c>
      <c r="K977" s="115">
        <v>0</v>
      </c>
      <c r="L977" s="115">
        <v>1</v>
      </c>
      <c r="M977" s="115">
        <v>15</v>
      </c>
      <c r="N977" s="115">
        <v>16</v>
      </c>
      <c r="O977" s="115">
        <v>0</v>
      </c>
      <c r="P977" s="115">
        <v>0</v>
      </c>
      <c r="Q977" s="115">
        <v>0</v>
      </c>
    </row>
    <row r="978" spans="1:17" x14ac:dyDescent="0.25">
      <c r="E978" s="93" t="s">
        <v>65</v>
      </c>
      <c r="F978" s="115">
        <v>4</v>
      </c>
      <c r="G978" s="115">
        <v>21</v>
      </c>
      <c r="H978" s="115">
        <v>25</v>
      </c>
      <c r="I978" s="115">
        <v>0</v>
      </c>
      <c r="J978" s="115">
        <v>0</v>
      </c>
      <c r="K978" s="115">
        <v>0</v>
      </c>
      <c r="L978" s="115">
        <v>1</v>
      </c>
      <c r="M978" s="115">
        <v>15</v>
      </c>
      <c r="N978" s="115">
        <v>16</v>
      </c>
      <c r="O978" s="115">
        <v>0</v>
      </c>
      <c r="P978" s="115">
        <v>0</v>
      </c>
      <c r="Q978" s="115">
        <v>0</v>
      </c>
    </row>
    <row r="979" spans="1:17" x14ac:dyDescent="0.25">
      <c r="A979" s="93" t="s">
        <v>1611</v>
      </c>
      <c r="F979" s="115">
        <v>401</v>
      </c>
      <c r="G979" s="115">
        <v>467</v>
      </c>
      <c r="H979" s="115">
        <v>868</v>
      </c>
      <c r="I979" s="115">
        <v>102</v>
      </c>
      <c r="J979" s="115">
        <v>117</v>
      </c>
      <c r="K979" s="115">
        <v>219</v>
      </c>
      <c r="L979" s="115">
        <v>74</v>
      </c>
      <c r="M979" s="115">
        <v>81</v>
      </c>
      <c r="N979" s="115">
        <v>155</v>
      </c>
      <c r="O979" s="115">
        <v>56</v>
      </c>
      <c r="P979" s="115">
        <v>77</v>
      </c>
      <c r="Q979" s="115">
        <v>133</v>
      </c>
    </row>
    <row r="980" spans="1:17" x14ac:dyDescent="0.25">
      <c r="B980" s="93" t="s">
        <v>181</v>
      </c>
      <c r="F980" s="115">
        <v>239</v>
      </c>
      <c r="G980" s="115">
        <v>302</v>
      </c>
      <c r="H980" s="115">
        <v>541</v>
      </c>
      <c r="I980" s="115">
        <v>53</v>
      </c>
      <c r="J980" s="115">
        <v>65</v>
      </c>
      <c r="K980" s="115">
        <v>118</v>
      </c>
      <c r="L980" s="115">
        <v>51</v>
      </c>
      <c r="M980" s="115">
        <v>61</v>
      </c>
      <c r="N980" s="115">
        <v>112</v>
      </c>
      <c r="O980" s="115">
        <v>41</v>
      </c>
      <c r="P980" s="115">
        <v>51</v>
      </c>
      <c r="Q980" s="115">
        <v>92</v>
      </c>
    </row>
    <row r="981" spans="1:17" x14ac:dyDescent="0.25">
      <c r="C981" s="93" t="s">
        <v>1587</v>
      </c>
      <c r="F981" s="115">
        <v>61</v>
      </c>
      <c r="G981" s="115">
        <v>47</v>
      </c>
      <c r="H981" s="115">
        <v>108</v>
      </c>
      <c r="I981" s="115">
        <v>7</v>
      </c>
      <c r="J981" s="115">
        <v>2</v>
      </c>
      <c r="K981" s="115">
        <v>9</v>
      </c>
      <c r="L981" s="115">
        <v>13</v>
      </c>
      <c r="M981" s="115">
        <v>8</v>
      </c>
      <c r="N981" s="115">
        <v>21</v>
      </c>
      <c r="O981" s="115">
        <v>13</v>
      </c>
      <c r="P981" s="115">
        <v>8</v>
      </c>
      <c r="Q981" s="115">
        <v>21</v>
      </c>
    </row>
    <row r="982" spans="1:17" x14ac:dyDescent="0.25">
      <c r="D982" s="93" t="s">
        <v>1587</v>
      </c>
      <c r="F982" s="115">
        <v>61</v>
      </c>
      <c r="G982" s="115">
        <v>47</v>
      </c>
      <c r="H982" s="115">
        <v>108</v>
      </c>
      <c r="I982" s="115">
        <v>7</v>
      </c>
      <c r="J982" s="115">
        <v>2</v>
      </c>
      <c r="K982" s="115">
        <v>9</v>
      </c>
      <c r="L982" s="115">
        <v>13</v>
      </c>
      <c r="M982" s="115">
        <v>8</v>
      </c>
      <c r="N982" s="115">
        <v>21</v>
      </c>
      <c r="O982" s="115">
        <v>13</v>
      </c>
      <c r="P982" s="115">
        <v>8</v>
      </c>
      <c r="Q982" s="115">
        <v>21</v>
      </c>
    </row>
    <row r="983" spans="1:17" x14ac:dyDescent="0.25">
      <c r="E983" s="93" t="s">
        <v>65</v>
      </c>
      <c r="F983" s="115">
        <v>61</v>
      </c>
      <c r="G983" s="115">
        <v>47</v>
      </c>
      <c r="H983" s="115">
        <v>108</v>
      </c>
      <c r="I983" s="115">
        <v>7</v>
      </c>
      <c r="J983" s="115">
        <v>2</v>
      </c>
      <c r="K983" s="115">
        <v>9</v>
      </c>
      <c r="L983" s="115">
        <v>13</v>
      </c>
      <c r="M983" s="115">
        <v>8</v>
      </c>
      <c r="N983" s="115">
        <v>21</v>
      </c>
      <c r="O983" s="115">
        <v>13</v>
      </c>
      <c r="P983" s="115">
        <v>8</v>
      </c>
      <c r="Q983" s="115">
        <v>21</v>
      </c>
    </row>
    <row r="984" spans="1:17" x14ac:dyDescent="0.25">
      <c r="C984" s="93" t="s">
        <v>1588</v>
      </c>
      <c r="F984" s="115">
        <v>5</v>
      </c>
      <c r="G984" s="115">
        <v>7</v>
      </c>
      <c r="H984" s="115">
        <v>12</v>
      </c>
      <c r="I984" s="115">
        <v>0</v>
      </c>
      <c r="J984" s="115">
        <v>0</v>
      </c>
      <c r="K984" s="115">
        <v>0</v>
      </c>
      <c r="L984" s="115">
        <v>3</v>
      </c>
      <c r="M984" s="115">
        <v>7</v>
      </c>
      <c r="N984" s="115">
        <v>10</v>
      </c>
      <c r="O984" s="115">
        <v>0</v>
      </c>
      <c r="P984" s="115">
        <v>0</v>
      </c>
      <c r="Q984" s="115">
        <v>0</v>
      </c>
    </row>
    <row r="985" spans="1:17" x14ac:dyDescent="0.25">
      <c r="D985" s="93" t="s">
        <v>1588</v>
      </c>
      <c r="F985" s="115">
        <v>5</v>
      </c>
      <c r="G985" s="115">
        <v>7</v>
      </c>
      <c r="H985" s="115">
        <v>12</v>
      </c>
      <c r="I985" s="115">
        <v>0</v>
      </c>
      <c r="J985" s="115">
        <v>0</v>
      </c>
      <c r="K985" s="115">
        <v>0</v>
      </c>
      <c r="L985" s="115">
        <v>3</v>
      </c>
      <c r="M985" s="115">
        <v>7</v>
      </c>
      <c r="N985" s="115">
        <v>10</v>
      </c>
      <c r="O985" s="115">
        <v>0</v>
      </c>
      <c r="P985" s="115">
        <v>0</v>
      </c>
      <c r="Q985" s="115">
        <v>0</v>
      </c>
    </row>
    <row r="986" spans="1:17" x14ac:dyDescent="0.25">
      <c r="E986" s="93" t="s">
        <v>292</v>
      </c>
      <c r="F986" s="115">
        <v>5</v>
      </c>
      <c r="G986" s="115">
        <v>7</v>
      </c>
      <c r="H986" s="115">
        <v>12</v>
      </c>
      <c r="I986" s="115">
        <v>0</v>
      </c>
      <c r="J986" s="115">
        <v>0</v>
      </c>
      <c r="K986" s="115">
        <v>0</v>
      </c>
      <c r="L986" s="115">
        <v>3</v>
      </c>
      <c r="M986" s="115">
        <v>7</v>
      </c>
      <c r="N986" s="115">
        <v>10</v>
      </c>
      <c r="O986" s="115">
        <v>0</v>
      </c>
      <c r="P986" s="115">
        <v>0</v>
      </c>
      <c r="Q986" s="115">
        <v>0</v>
      </c>
    </row>
    <row r="987" spans="1:17" x14ac:dyDescent="0.25">
      <c r="C987" s="93" t="s">
        <v>1589</v>
      </c>
      <c r="F987" s="115">
        <v>0</v>
      </c>
      <c r="G987" s="115">
        <v>1</v>
      </c>
      <c r="H987" s="115">
        <v>1</v>
      </c>
      <c r="I987" s="115">
        <v>0</v>
      </c>
      <c r="J987" s="115">
        <v>0</v>
      </c>
      <c r="K987" s="115">
        <v>0</v>
      </c>
      <c r="L987" s="115">
        <v>0</v>
      </c>
      <c r="M987" s="115">
        <v>0</v>
      </c>
      <c r="N987" s="115">
        <v>0</v>
      </c>
      <c r="O987" s="115">
        <v>0</v>
      </c>
      <c r="P987" s="115">
        <v>0</v>
      </c>
      <c r="Q987" s="115">
        <v>0</v>
      </c>
    </row>
    <row r="988" spans="1:17" x14ac:dyDescent="0.25">
      <c r="D988" s="93" t="s">
        <v>1590</v>
      </c>
      <c r="F988" s="115">
        <v>0</v>
      </c>
      <c r="G988" s="115">
        <v>1</v>
      </c>
      <c r="H988" s="115">
        <v>1</v>
      </c>
      <c r="I988" s="115">
        <v>0</v>
      </c>
      <c r="J988" s="115">
        <v>0</v>
      </c>
      <c r="K988" s="115">
        <v>0</v>
      </c>
      <c r="L988" s="115">
        <v>0</v>
      </c>
      <c r="M988" s="115">
        <v>0</v>
      </c>
      <c r="N988" s="115">
        <v>0</v>
      </c>
      <c r="O988" s="115">
        <v>0</v>
      </c>
      <c r="P988" s="115">
        <v>0</v>
      </c>
      <c r="Q988" s="115">
        <v>0</v>
      </c>
    </row>
    <row r="989" spans="1:17" x14ac:dyDescent="0.25">
      <c r="E989" s="93" t="s">
        <v>65</v>
      </c>
      <c r="F989" s="115">
        <v>0</v>
      </c>
      <c r="G989" s="115">
        <v>1</v>
      </c>
      <c r="H989" s="115">
        <v>1</v>
      </c>
      <c r="I989" s="115">
        <v>0</v>
      </c>
      <c r="J989" s="115">
        <v>0</v>
      </c>
      <c r="K989" s="115">
        <v>0</v>
      </c>
      <c r="L989" s="115">
        <v>0</v>
      </c>
      <c r="M989" s="115">
        <v>0</v>
      </c>
      <c r="N989" s="115">
        <v>0</v>
      </c>
      <c r="O989" s="115">
        <v>0</v>
      </c>
      <c r="P989" s="115">
        <v>0</v>
      </c>
      <c r="Q989" s="115">
        <v>0</v>
      </c>
    </row>
    <row r="990" spans="1:17" x14ac:dyDescent="0.25">
      <c r="C990" s="93" t="s">
        <v>1501</v>
      </c>
      <c r="F990" s="115">
        <v>6</v>
      </c>
      <c r="G990" s="115">
        <v>8</v>
      </c>
      <c r="H990" s="115">
        <v>14</v>
      </c>
      <c r="I990" s="115">
        <v>3</v>
      </c>
      <c r="J990" s="115">
        <v>4</v>
      </c>
      <c r="K990" s="115">
        <v>7</v>
      </c>
      <c r="L990" s="115">
        <v>3</v>
      </c>
      <c r="M990" s="115">
        <v>4</v>
      </c>
      <c r="N990" s="115">
        <v>7</v>
      </c>
      <c r="O990" s="115">
        <v>0</v>
      </c>
      <c r="P990" s="115">
        <v>1</v>
      </c>
      <c r="Q990" s="115">
        <v>1</v>
      </c>
    </row>
    <row r="991" spans="1:17" x14ac:dyDescent="0.25">
      <c r="D991" s="93" t="s">
        <v>1501</v>
      </c>
      <c r="F991" s="115">
        <v>6</v>
      </c>
      <c r="G991" s="115">
        <v>8</v>
      </c>
      <c r="H991" s="115">
        <v>14</v>
      </c>
      <c r="I991" s="115">
        <v>3</v>
      </c>
      <c r="J991" s="115">
        <v>4</v>
      </c>
      <c r="K991" s="115">
        <v>7</v>
      </c>
      <c r="L991" s="115">
        <v>3</v>
      </c>
      <c r="M991" s="115">
        <v>4</v>
      </c>
      <c r="N991" s="115">
        <v>7</v>
      </c>
      <c r="O991" s="115">
        <v>0</v>
      </c>
      <c r="P991" s="115">
        <v>1</v>
      </c>
      <c r="Q991" s="115">
        <v>1</v>
      </c>
    </row>
    <row r="992" spans="1:17" x14ac:dyDescent="0.25">
      <c r="E992" s="93" t="s">
        <v>292</v>
      </c>
      <c r="F992" s="115">
        <v>6</v>
      </c>
      <c r="G992" s="115">
        <v>8</v>
      </c>
      <c r="H992" s="115">
        <v>14</v>
      </c>
      <c r="I992" s="115">
        <v>3</v>
      </c>
      <c r="J992" s="115">
        <v>4</v>
      </c>
      <c r="K992" s="115">
        <v>7</v>
      </c>
      <c r="L992" s="115">
        <v>3</v>
      </c>
      <c r="M992" s="115">
        <v>4</v>
      </c>
      <c r="N992" s="115">
        <v>7</v>
      </c>
      <c r="O992" s="115">
        <v>0</v>
      </c>
      <c r="P992" s="115">
        <v>1</v>
      </c>
      <c r="Q992" s="115">
        <v>1</v>
      </c>
    </row>
    <row r="993" spans="3:17" x14ac:dyDescent="0.25">
      <c r="C993" s="93" t="s">
        <v>1444</v>
      </c>
      <c r="F993" s="115">
        <v>6</v>
      </c>
      <c r="G993" s="115">
        <v>3</v>
      </c>
      <c r="H993" s="115">
        <v>9</v>
      </c>
      <c r="I993" s="115">
        <v>6</v>
      </c>
      <c r="J993" s="115">
        <v>3</v>
      </c>
      <c r="K993" s="115">
        <v>9</v>
      </c>
      <c r="L993" s="115">
        <v>0</v>
      </c>
      <c r="M993" s="115">
        <v>0</v>
      </c>
      <c r="N993" s="115">
        <v>0</v>
      </c>
      <c r="O993" s="115">
        <v>0</v>
      </c>
      <c r="P993" s="115">
        <v>0</v>
      </c>
      <c r="Q993" s="115">
        <v>0</v>
      </c>
    </row>
    <row r="994" spans="3:17" x14ac:dyDescent="0.25">
      <c r="D994" s="93" t="s">
        <v>1444</v>
      </c>
      <c r="F994" s="115">
        <v>6</v>
      </c>
      <c r="G994" s="115">
        <v>3</v>
      </c>
      <c r="H994" s="115">
        <v>9</v>
      </c>
      <c r="I994" s="115">
        <v>6</v>
      </c>
      <c r="J994" s="115">
        <v>3</v>
      </c>
      <c r="K994" s="115">
        <v>9</v>
      </c>
      <c r="L994" s="115">
        <v>0</v>
      </c>
      <c r="M994" s="115">
        <v>0</v>
      </c>
      <c r="N994" s="115">
        <v>0</v>
      </c>
      <c r="O994" s="115">
        <v>0</v>
      </c>
      <c r="P994" s="115">
        <v>0</v>
      </c>
      <c r="Q994" s="115">
        <v>0</v>
      </c>
    </row>
    <row r="995" spans="3:17" x14ac:dyDescent="0.25">
      <c r="E995" s="93" t="s">
        <v>65</v>
      </c>
      <c r="F995" s="115">
        <v>6</v>
      </c>
      <c r="G995" s="115">
        <v>3</v>
      </c>
      <c r="H995" s="115">
        <v>9</v>
      </c>
      <c r="I995" s="115">
        <v>6</v>
      </c>
      <c r="J995" s="115">
        <v>3</v>
      </c>
      <c r="K995" s="115">
        <v>9</v>
      </c>
      <c r="L995" s="115">
        <v>0</v>
      </c>
      <c r="M995" s="115">
        <v>0</v>
      </c>
      <c r="N995" s="115">
        <v>0</v>
      </c>
      <c r="O995" s="115">
        <v>0</v>
      </c>
      <c r="P995" s="115">
        <v>0</v>
      </c>
      <c r="Q995" s="115">
        <v>0</v>
      </c>
    </row>
    <row r="996" spans="3:17" x14ac:dyDescent="0.25">
      <c r="C996" s="93" t="s">
        <v>1595</v>
      </c>
      <c r="F996" s="115">
        <v>0</v>
      </c>
      <c r="G996" s="115">
        <v>0</v>
      </c>
      <c r="H996" s="115">
        <v>0</v>
      </c>
      <c r="I996" s="115">
        <v>0</v>
      </c>
      <c r="J996" s="115">
        <v>0</v>
      </c>
      <c r="K996" s="115">
        <v>0</v>
      </c>
      <c r="L996" s="115">
        <v>0</v>
      </c>
      <c r="M996" s="115">
        <v>0</v>
      </c>
      <c r="N996" s="115">
        <v>0</v>
      </c>
      <c r="O996" s="115">
        <v>2</v>
      </c>
      <c r="P996" s="115">
        <v>1</v>
      </c>
      <c r="Q996" s="115">
        <v>3</v>
      </c>
    </row>
    <row r="997" spans="3:17" x14ac:dyDescent="0.25">
      <c r="D997" s="93" t="s">
        <v>1595</v>
      </c>
      <c r="F997" s="115">
        <v>0</v>
      </c>
      <c r="G997" s="115">
        <v>0</v>
      </c>
      <c r="H997" s="115">
        <v>0</v>
      </c>
      <c r="I997" s="115">
        <v>0</v>
      </c>
      <c r="J997" s="115">
        <v>0</v>
      </c>
      <c r="K997" s="115">
        <v>0</v>
      </c>
      <c r="L997" s="115">
        <v>0</v>
      </c>
      <c r="M997" s="115">
        <v>0</v>
      </c>
      <c r="N997" s="115">
        <v>0</v>
      </c>
      <c r="O997" s="115">
        <v>2</v>
      </c>
      <c r="P997" s="115">
        <v>1</v>
      </c>
      <c r="Q997" s="115">
        <v>3</v>
      </c>
    </row>
    <row r="998" spans="3:17" x14ac:dyDescent="0.25">
      <c r="E998" s="93" t="s">
        <v>65</v>
      </c>
      <c r="F998" s="115">
        <v>0</v>
      </c>
      <c r="G998" s="115">
        <v>0</v>
      </c>
      <c r="H998" s="115">
        <v>0</v>
      </c>
      <c r="I998" s="115">
        <v>0</v>
      </c>
      <c r="J998" s="115">
        <v>0</v>
      </c>
      <c r="K998" s="115">
        <v>0</v>
      </c>
      <c r="L998" s="115">
        <v>0</v>
      </c>
      <c r="M998" s="115">
        <v>0</v>
      </c>
      <c r="N998" s="115">
        <v>0</v>
      </c>
      <c r="O998" s="115">
        <v>2</v>
      </c>
      <c r="P998" s="115">
        <v>1</v>
      </c>
      <c r="Q998" s="115">
        <v>3</v>
      </c>
    </row>
    <row r="999" spans="3:17" x14ac:dyDescent="0.25">
      <c r="C999" s="93" t="s">
        <v>1596</v>
      </c>
      <c r="F999" s="115">
        <v>20</v>
      </c>
      <c r="G999" s="115">
        <v>20</v>
      </c>
      <c r="H999" s="115">
        <v>40</v>
      </c>
      <c r="I999" s="115">
        <v>8</v>
      </c>
      <c r="J999" s="115">
        <v>11</v>
      </c>
      <c r="K999" s="115">
        <v>19</v>
      </c>
      <c r="L999" s="115">
        <v>0</v>
      </c>
      <c r="M999" s="115">
        <v>0</v>
      </c>
      <c r="N999" s="115">
        <v>0</v>
      </c>
      <c r="O999" s="115">
        <v>0</v>
      </c>
      <c r="P999" s="115">
        <v>0</v>
      </c>
      <c r="Q999" s="115">
        <v>0</v>
      </c>
    </row>
    <row r="1000" spans="3:17" x14ac:dyDescent="0.25">
      <c r="D1000" s="93" t="s">
        <v>1596</v>
      </c>
      <c r="F1000" s="115">
        <v>20</v>
      </c>
      <c r="G1000" s="115">
        <v>20</v>
      </c>
      <c r="H1000" s="115">
        <v>40</v>
      </c>
      <c r="I1000" s="115">
        <v>8</v>
      </c>
      <c r="J1000" s="115">
        <v>11</v>
      </c>
      <c r="K1000" s="115">
        <v>19</v>
      </c>
      <c r="L1000" s="115">
        <v>0</v>
      </c>
      <c r="M1000" s="115">
        <v>0</v>
      </c>
      <c r="N1000" s="115">
        <v>0</v>
      </c>
      <c r="O1000" s="115">
        <v>0</v>
      </c>
      <c r="P1000" s="115">
        <v>0</v>
      </c>
      <c r="Q1000" s="115">
        <v>0</v>
      </c>
    </row>
    <row r="1001" spans="3:17" x14ac:dyDescent="0.25">
      <c r="E1001" s="93" t="s">
        <v>292</v>
      </c>
      <c r="F1001" s="115">
        <v>20</v>
      </c>
      <c r="G1001" s="115">
        <v>20</v>
      </c>
      <c r="H1001" s="115">
        <v>40</v>
      </c>
      <c r="I1001" s="115">
        <v>8</v>
      </c>
      <c r="J1001" s="115">
        <v>11</v>
      </c>
      <c r="K1001" s="115">
        <v>19</v>
      </c>
      <c r="L1001" s="115">
        <v>0</v>
      </c>
      <c r="M1001" s="115">
        <v>0</v>
      </c>
      <c r="N1001" s="115">
        <v>0</v>
      </c>
      <c r="O1001" s="115">
        <v>0</v>
      </c>
      <c r="P1001" s="115">
        <v>0</v>
      </c>
      <c r="Q1001" s="115">
        <v>0</v>
      </c>
    </row>
    <row r="1002" spans="3:17" x14ac:dyDescent="0.25">
      <c r="C1002" s="93" t="s">
        <v>1597</v>
      </c>
      <c r="F1002" s="115">
        <v>1</v>
      </c>
      <c r="G1002" s="115">
        <v>16</v>
      </c>
      <c r="H1002" s="115">
        <v>17</v>
      </c>
      <c r="I1002" s="115">
        <v>1</v>
      </c>
      <c r="J1002" s="115">
        <v>16</v>
      </c>
      <c r="K1002" s="115">
        <v>17</v>
      </c>
      <c r="L1002" s="115">
        <v>6</v>
      </c>
      <c r="M1002" s="115">
        <v>15</v>
      </c>
      <c r="N1002" s="115">
        <v>21</v>
      </c>
      <c r="O1002" s="115">
        <v>6</v>
      </c>
      <c r="P1002" s="115">
        <v>15</v>
      </c>
      <c r="Q1002" s="115">
        <v>21</v>
      </c>
    </row>
    <row r="1003" spans="3:17" x14ac:dyDescent="0.25">
      <c r="D1003" s="93" t="s">
        <v>1597</v>
      </c>
      <c r="F1003" s="115">
        <v>1</v>
      </c>
      <c r="G1003" s="115">
        <v>16</v>
      </c>
      <c r="H1003" s="115">
        <v>17</v>
      </c>
      <c r="I1003" s="115">
        <v>1</v>
      </c>
      <c r="J1003" s="115">
        <v>16</v>
      </c>
      <c r="K1003" s="115">
        <v>17</v>
      </c>
      <c r="L1003" s="115">
        <v>6</v>
      </c>
      <c r="M1003" s="115">
        <v>15</v>
      </c>
      <c r="N1003" s="115">
        <v>21</v>
      </c>
      <c r="O1003" s="115">
        <v>6</v>
      </c>
      <c r="P1003" s="115">
        <v>15</v>
      </c>
      <c r="Q1003" s="115">
        <v>21</v>
      </c>
    </row>
    <row r="1004" spans="3:17" x14ac:dyDescent="0.25">
      <c r="E1004" s="93" t="s">
        <v>65</v>
      </c>
      <c r="F1004" s="115">
        <v>1</v>
      </c>
      <c r="G1004" s="115">
        <v>16</v>
      </c>
      <c r="H1004" s="115">
        <v>17</v>
      </c>
      <c r="I1004" s="115">
        <v>1</v>
      </c>
      <c r="J1004" s="115">
        <v>16</v>
      </c>
      <c r="K1004" s="115">
        <v>17</v>
      </c>
      <c r="L1004" s="115">
        <v>6</v>
      </c>
      <c r="M1004" s="115">
        <v>15</v>
      </c>
      <c r="N1004" s="115">
        <v>21</v>
      </c>
      <c r="O1004" s="115">
        <v>6</v>
      </c>
      <c r="P1004" s="115">
        <v>15</v>
      </c>
      <c r="Q1004" s="115">
        <v>21</v>
      </c>
    </row>
    <row r="1005" spans="3:17" x14ac:dyDescent="0.25">
      <c r="C1005" s="93" t="s">
        <v>1599</v>
      </c>
      <c r="F1005" s="115">
        <v>3</v>
      </c>
      <c r="G1005" s="115">
        <v>32</v>
      </c>
      <c r="H1005" s="115">
        <v>35</v>
      </c>
      <c r="I1005" s="115">
        <v>0</v>
      </c>
      <c r="J1005" s="115">
        <v>0</v>
      </c>
      <c r="K1005" s="115">
        <v>0</v>
      </c>
      <c r="L1005" s="115">
        <v>0</v>
      </c>
      <c r="M1005" s="115">
        <v>0</v>
      </c>
      <c r="N1005" s="115">
        <v>0</v>
      </c>
      <c r="O1005" s="115">
        <v>0</v>
      </c>
      <c r="P1005" s="115">
        <v>7</v>
      </c>
      <c r="Q1005" s="115">
        <v>7</v>
      </c>
    </row>
    <row r="1006" spans="3:17" x14ac:dyDescent="0.25">
      <c r="D1006" s="93" t="s">
        <v>1599</v>
      </c>
      <c r="F1006" s="115">
        <v>3</v>
      </c>
      <c r="G1006" s="115">
        <v>32</v>
      </c>
      <c r="H1006" s="115">
        <v>35</v>
      </c>
      <c r="I1006" s="115">
        <v>0</v>
      </c>
      <c r="J1006" s="115">
        <v>0</v>
      </c>
      <c r="K1006" s="115">
        <v>0</v>
      </c>
      <c r="L1006" s="115">
        <v>0</v>
      </c>
      <c r="M1006" s="115">
        <v>0</v>
      </c>
      <c r="N1006" s="115">
        <v>0</v>
      </c>
      <c r="O1006" s="115">
        <v>0</v>
      </c>
      <c r="P1006" s="115">
        <v>7</v>
      </c>
      <c r="Q1006" s="115">
        <v>7</v>
      </c>
    </row>
    <row r="1007" spans="3:17" x14ac:dyDescent="0.25">
      <c r="E1007" s="93" t="s">
        <v>292</v>
      </c>
      <c r="F1007" s="115">
        <v>3</v>
      </c>
      <c r="G1007" s="115">
        <v>32</v>
      </c>
      <c r="H1007" s="115">
        <v>35</v>
      </c>
      <c r="I1007" s="115">
        <v>0</v>
      </c>
      <c r="J1007" s="115">
        <v>0</v>
      </c>
      <c r="K1007" s="115">
        <v>0</v>
      </c>
      <c r="L1007" s="115">
        <v>0</v>
      </c>
      <c r="M1007" s="115">
        <v>0</v>
      </c>
      <c r="N1007" s="115">
        <v>0</v>
      </c>
      <c r="O1007" s="115">
        <v>0</v>
      </c>
      <c r="P1007" s="115">
        <v>7</v>
      </c>
      <c r="Q1007" s="115">
        <v>7</v>
      </c>
    </row>
    <row r="1008" spans="3:17" x14ac:dyDescent="0.25">
      <c r="C1008" s="93" t="s">
        <v>1457</v>
      </c>
      <c r="F1008" s="115">
        <v>9</v>
      </c>
      <c r="G1008" s="115">
        <v>1</v>
      </c>
      <c r="H1008" s="115">
        <v>10</v>
      </c>
      <c r="I1008" s="115">
        <v>2</v>
      </c>
      <c r="J1008" s="115">
        <v>0</v>
      </c>
      <c r="K1008" s="115">
        <v>2</v>
      </c>
      <c r="L1008" s="115">
        <v>1</v>
      </c>
      <c r="M1008" s="115">
        <v>0</v>
      </c>
      <c r="N1008" s="115">
        <v>1</v>
      </c>
      <c r="O1008" s="115">
        <v>0</v>
      </c>
      <c r="P1008" s="115">
        <v>0</v>
      </c>
      <c r="Q1008" s="115">
        <v>0</v>
      </c>
    </row>
    <row r="1009" spans="3:17" x14ac:dyDescent="0.25">
      <c r="D1009" s="93" t="s">
        <v>1457</v>
      </c>
      <c r="F1009" s="115">
        <v>9</v>
      </c>
      <c r="G1009" s="115">
        <v>1</v>
      </c>
      <c r="H1009" s="115">
        <v>10</v>
      </c>
      <c r="I1009" s="115">
        <v>2</v>
      </c>
      <c r="J1009" s="115">
        <v>0</v>
      </c>
      <c r="K1009" s="115">
        <v>2</v>
      </c>
      <c r="L1009" s="115">
        <v>1</v>
      </c>
      <c r="M1009" s="115">
        <v>0</v>
      </c>
      <c r="N1009" s="115">
        <v>1</v>
      </c>
      <c r="O1009" s="115">
        <v>0</v>
      </c>
      <c r="P1009" s="115">
        <v>0</v>
      </c>
      <c r="Q1009" s="115">
        <v>0</v>
      </c>
    </row>
    <row r="1010" spans="3:17" x14ac:dyDescent="0.25">
      <c r="E1010" s="93" t="s">
        <v>65</v>
      </c>
      <c r="F1010" s="115">
        <v>9</v>
      </c>
      <c r="G1010" s="115">
        <v>1</v>
      </c>
      <c r="H1010" s="115">
        <v>10</v>
      </c>
      <c r="I1010" s="115">
        <v>2</v>
      </c>
      <c r="J1010" s="115">
        <v>0</v>
      </c>
      <c r="K1010" s="115">
        <v>2</v>
      </c>
      <c r="L1010" s="115">
        <v>1</v>
      </c>
      <c r="M1010" s="115">
        <v>0</v>
      </c>
      <c r="N1010" s="115">
        <v>1</v>
      </c>
      <c r="O1010" s="115">
        <v>0</v>
      </c>
      <c r="P1010" s="115">
        <v>0</v>
      </c>
      <c r="Q1010" s="115">
        <v>0</v>
      </c>
    </row>
    <row r="1011" spans="3:17" x14ac:dyDescent="0.25">
      <c r="C1011" s="93" t="s">
        <v>1458</v>
      </c>
      <c r="F1011" s="115">
        <v>2</v>
      </c>
      <c r="G1011" s="115">
        <v>1</v>
      </c>
      <c r="H1011" s="115">
        <v>3</v>
      </c>
      <c r="I1011" s="115">
        <v>1</v>
      </c>
      <c r="J1011" s="115">
        <v>1</v>
      </c>
      <c r="K1011" s="115">
        <v>2</v>
      </c>
      <c r="L1011" s="115">
        <v>0</v>
      </c>
      <c r="M1011" s="115">
        <v>0</v>
      </c>
      <c r="N1011" s="115">
        <v>0</v>
      </c>
      <c r="O1011" s="115">
        <v>0</v>
      </c>
      <c r="P1011" s="115">
        <v>0</v>
      </c>
      <c r="Q1011" s="115">
        <v>0</v>
      </c>
    </row>
    <row r="1012" spans="3:17" x14ac:dyDescent="0.25">
      <c r="D1012" s="93" t="s">
        <v>1458</v>
      </c>
      <c r="F1012" s="115">
        <v>2</v>
      </c>
      <c r="G1012" s="115">
        <v>1</v>
      </c>
      <c r="H1012" s="115">
        <v>3</v>
      </c>
      <c r="I1012" s="115">
        <v>1</v>
      </c>
      <c r="J1012" s="115">
        <v>1</v>
      </c>
      <c r="K1012" s="115">
        <v>2</v>
      </c>
      <c r="L1012" s="115">
        <v>0</v>
      </c>
      <c r="M1012" s="115">
        <v>0</v>
      </c>
      <c r="N1012" s="115">
        <v>0</v>
      </c>
      <c r="O1012" s="115">
        <v>0</v>
      </c>
      <c r="P1012" s="115">
        <v>0</v>
      </c>
      <c r="Q1012" s="115">
        <v>0</v>
      </c>
    </row>
    <row r="1013" spans="3:17" x14ac:dyDescent="0.25">
      <c r="E1013" s="93" t="s">
        <v>65</v>
      </c>
      <c r="F1013" s="115">
        <v>2</v>
      </c>
      <c r="G1013" s="115">
        <v>1</v>
      </c>
      <c r="H1013" s="115">
        <v>3</v>
      </c>
      <c r="I1013" s="115">
        <v>1</v>
      </c>
      <c r="J1013" s="115">
        <v>1</v>
      </c>
      <c r="K1013" s="115">
        <v>2</v>
      </c>
      <c r="L1013" s="115">
        <v>0</v>
      </c>
      <c r="M1013" s="115">
        <v>0</v>
      </c>
      <c r="N1013" s="115">
        <v>0</v>
      </c>
      <c r="O1013" s="115">
        <v>0</v>
      </c>
      <c r="P1013" s="115">
        <v>0</v>
      </c>
      <c r="Q1013" s="115">
        <v>0</v>
      </c>
    </row>
    <row r="1014" spans="3:17" x14ac:dyDescent="0.25">
      <c r="C1014" s="93" t="s">
        <v>1419</v>
      </c>
      <c r="F1014" s="115">
        <v>74</v>
      </c>
      <c r="G1014" s="115">
        <v>86</v>
      </c>
      <c r="H1014" s="115">
        <v>160</v>
      </c>
      <c r="I1014" s="115">
        <v>17</v>
      </c>
      <c r="J1014" s="115">
        <v>13</v>
      </c>
      <c r="K1014" s="115">
        <v>30</v>
      </c>
      <c r="L1014" s="115">
        <v>20</v>
      </c>
      <c r="M1014" s="115">
        <v>21</v>
      </c>
      <c r="N1014" s="115">
        <v>41</v>
      </c>
      <c r="O1014" s="115">
        <v>15</v>
      </c>
      <c r="P1014" s="115">
        <v>13</v>
      </c>
      <c r="Q1014" s="115">
        <v>28</v>
      </c>
    </row>
    <row r="1015" spans="3:17" x14ac:dyDescent="0.25">
      <c r="D1015" s="93" t="s">
        <v>1464</v>
      </c>
      <c r="F1015" s="115">
        <v>12</v>
      </c>
      <c r="G1015" s="115">
        <v>13</v>
      </c>
      <c r="H1015" s="115">
        <v>25</v>
      </c>
      <c r="I1015" s="115">
        <v>2</v>
      </c>
      <c r="J1015" s="115">
        <v>0</v>
      </c>
      <c r="K1015" s="115">
        <v>2</v>
      </c>
      <c r="L1015" s="115">
        <v>0</v>
      </c>
      <c r="M1015" s="115">
        <v>5</v>
      </c>
      <c r="N1015" s="115">
        <v>5</v>
      </c>
      <c r="O1015" s="115">
        <v>0</v>
      </c>
      <c r="P1015" s="115">
        <v>0</v>
      </c>
      <c r="Q1015" s="115">
        <v>0</v>
      </c>
    </row>
    <row r="1016" spans="3:17" x14ac:dyDescent="0.25">
      <c r="E1016" s="93" t="s">
        <v>65</v>
      </c>
      <c r="F1016" s="115">
        <v>12</v>
      </c>
      <c r="G1016" s="115">
        <v>13</v>
      </c>
      <c r="H1016" s="115">
        <v>25</v>
      </c>
      <c r="I1016" s="115">
        <v>2</v>
      </c>
      <c r="J1016" s="115">
        <v>0</v>
      </c>
      <c r="K1016" s="115">
        <v>2</v>
      </c>
      <c r="L1016" s="115">
        <v>0</v>
      </c>
      <c r="M1016" s="115">
        <v>5</v>
      </c>
      <c r="N1016" s="115">
        <v>5</v>
      </c>
      <c r="O1016" s="115">
        <v>0</v>
      </c>
      <c r="P1016" s="115">
        <v>0</v>
      </c>
      <c r="Q1016" s="115">
        <v>0</v>
      </c>
    </row>
    <row r="1017" spans="3:17" x14ac:dyDescent="0.25">
      <c r="D1017" s="93" t="s">
        <v>1465</v>
      </c>
      <c r="F1017" s="115">
        <v>13</v>
      </c>
      <c r="G1017" s="115">
        <v>18</v>
      </c>
      <c r="H1017" s="115">
        <v>31</v>
      </c>
      <c r="I1017" s="115">
        <v>6</v>
      </c>
      <c r="J1017" s="115">
        <v>6</v>
      </c>
      <c r="K1017" s="115">
        <v>12</v>
      </c>
      <c r="L1017" s="115">
        <v>6</v>
      </c>
      <c r="M1017" s="115">
        <v>2</v>
      </c>
      <c r="N1017" s="115">
        <v>8</v>
      </c>
      <c r="O1017" s="115">
        <v>2</v>
      </c>
      <c r="P1017" s="115">
        <v>2</v>
      </c>
      <c r="Q1017" s="115">
        <v>4</v>
      </c>
    </row>
    <row r="1018" spans="3:17" x14ac:dyDescent="0.25">
      <c r="E1018" s="93" t="s">
        <v>65</v>
      </c>
      <c r="F1018" s="115">
        <v>13</v>
      </c>
      <c r="G1018" s="115">
        <v>18</v>
      </c>
      <c r="H1018" s="115">
        <v>31</v>
      </c>
      <c r="I1018" s="115">
        <v>6</v>
      </c>
      <c r="J1018" s="115">
        <v>6</v>
      </c>
      <c r="K1018" s="115">
        <v>12</v>
      </c>
      <c r="L1018" s="115">
        <v>6</v>
      </c>
      <c r="M1018" s="115">
        <v>2</v>
      </c>
      <c r="N1018" s="115">
        <v>8</v>
      </c>
      <c r="O1018" s="115">
        <v>2</v>
      </c>
      <c r="P1018" s="115">
        <v>2</v>
      </c>
      <c r="Q1018" s="115">
        <v>4</v>
      </c>
    </row>
    <row r="1019" spans="3:17" x14ac:dyDescent="0.25">
      <c r="D1019" s="93" t="s">
        <v>1467</v>
      </c>
      <c r="F1019" s="115">
        <v>5</v>
      </c>
      <c r="G1019" s="115">
        <v>15</v>
      </c>
      <c r="H1019" s="115">
        <v>20</v>
      </c>
      <c r="I1019" s="115">
        <v>0</v>
      </c>
      <c r="J1019" s="115">
        <v>0</v>
      </c>
      <c r="K1019" s="115">
        <v>0</v>
      </c>
      <c r="L1019" s="115">
        <v>1</v>
      </c>
      <c r="M1019" s="115">
        <v>1</v>
      </c>
      <c r="N1019" s="115">
        <v>2</v>
      </c>
      <c r="O1019" s="115">
        <v>1</v>
      </c>
      <c r="P1019" s="115">
        <v>1</v>
      </c>
      <c r="Q1019" s="115">
        <v>2</v>
      </c>
    </row>
    <row r="1020" spans="3:17" x14ac:dyDescent="0.25">
      <c r="E1020" s="93" t="s">
        <v>65</v>
      </c>
      <c r="F1020" s="115">
        <v>5</v>
      </c>
      <c r="G1020" s="115">
        <v>15</v>
      </c>
      <c r="H1020" s="115">
        <v>20</v>
      </c>
      <c r="I1020" s="115">
        <v>0</v>
      </c>
      <c r="J1020" s="115">
        <v>0</v>
      </c>
      <c r="K1020" s="115">
        <v>0</v>
      </c>
      <c r="L1020" s="115">
        <v>1</v>
      </c>
      <c r="M1020" s="115">
        <v>1</v>
      </c>
      <c r="N1020" s="115">
        <v>2</v>
      </c>
      <c r="O1020" s="115">
        <v>1</v>
      </c>
      <c r="P1020" s="115">
        <v>1</v>
      </c>
      <c r="Q1020" s="115">
        <v>2</v>
      </c>
    </row>
    <row r="1021" spans="3:17" x14ac:dyDescent="0.25">
      <c r="D1021" s="93" t="s">
        <v>1468</v>
      </c>
      <c r="F1021" s="115">
        <v>9</v>
      </c>
      <c r="G1021" s="115">
        <v>6</v>
      </c>
      <c r="H1021" s="115">
        <v>15</v>
      </c>
      <c r="I1021" s="115">
        <v>0</v>
      </c>
      <c r="J1021" s="115">
        <v>0</v>
      </c>
      <c r="K1021" s="115">
        <v>0</v>
      </c>
      <c r="L1021" s="115">
        <v>3</v>
      </c>
      <c r="M1021" s="115">
        <v>3</v>
      </c>
      <c r="N1021" s="115">
        <v>6</v>
      </c>
      <c r="O1021" s="115">
        <v>5</v>
      </c>
      <c r="P1021" s="115">
        <v>4</v>
      </c>
      <c r="Q1021" s="115">
        <v>9</v>
      </c>
    </row>
    <row r="1022" spans="3:17" x14ac:dyDescent="0.25">
      <c r="E1022" s="93" t="s">
        <v>65</v>
      </c>
      <c r="F1022" s="115">
        <v>9</v>
      </c>
      <c r="G1022" s="115">
        <v>6</v>
      </c>
      <c r="H1022" s="115">
        <v>15</v>
      </c>
      <c r="I1022" s="115">
        <v>0</v>
      </c>
      <c r="J1022" s="115">
        <v>0</v>
      </c>
      <c r="K1022" s="115">
        <v>0</v>
      </c>
      <c r="L1022" s="115">
        <v>3</v>
      </c>
      <c r="M1022" s="115">
        <v>3</v>
      </c>
      <c r="N1022" s="115">
        <v>6</v>
      </c>
      <c r="O1022" s="115">
        <v>5</v>
      </c>
      <c r="P1022" s="115">
        <v>4</v>
      </c>
      <c r="Q1022" s="115">
        <v>9</v>
      </c>
    </row>
    <row r="1023" spans="3:17" x14ac:dyDescent="0.25">
      <c r="D1023" s="93" t="s">
        <v>1471</v>
      </c>
      <c r="F1023" s="115">
        <v>19</v>
      </c>
      <c r="G1023" s="115">
        <v>21</v>
      </c>
      <c r="H1023" s="115">
        <v>40</v>
      </c>
      <c r="I1023" s="115">
        <v>7</v>
      </c>
      <c r="J1023" s="115">
        <v>5</v>
      </c>
      <c r="K1023" s="115">
        <v>12</v>
      </c>
      <c r="L1023" s="115">
        <v>4</v>
      </c>
      <c r="M1023" s="115">
        <v>10</v>
      </c>
      <c r="N1023" s="115">
        <v>14</v>
      </c>
      <c r="O1023" s="115">
        <v>3</v>
      </c>
      <c r="P1023" s="115">
        <v>6</v>
      </c>
      <c r="Q1023" s="115">
        <v>9</v>
      </c>
    </row>
    <row r="1024" spans="3:17" x14ac:dyDescent="0.25">
      <c r="E1024" s="93" t="s">
        <v>65</v>
      </c>
      <c r="F1024" s="115">
        <v>19</v>
      </c>
      <c r="G1024" s="115">
        <v>21</v>
      </c>
      <c r="H1024" s="115">
        <v>40</v>
      </c>
      <c r="I1024" s="115">
        <v>7</v>
      </c>
      <c r="J1024" s="115">
        <v>5</v>
      </c>
      <c r="K1024" s="115">
        <v>12</v>
      </c>
      <c r="L1024" s="115">
        <v>4</v>
      </c>
      <c r="M1024" s="115">
        <v>10</v>
      </c>
      <c r="N1024" s="115">
        <v>14</v>
      </c>
      <c r="O1024" s="115">
        <v>3</v>
      </c>
      <c r="P1024" s="115">
        <v>6</v>
      </c>
      <c r="Q1024" s="115">
        <v>9</v>
      </c>
    </row>
    <row r="1025" spans="2:17" x14ac:dyDescent="0.25">
      <c r="D1025" s="93" t="s">
        <v>1472</v>
      </c>
      <c r="F1025" s="115">
        <v>4</v>
      </c>
      <c r="G1025" s="115">
        <v>2</v>
      </c>
      <c r="H1025" s="115">
        <v>6</v>
      </c>
      <c r="I1025" s="115">
        <v>0</v>
      </c>
      <c r="J1025" s="115">
        <v>0</v>
      </c>
      <c r="K1025" s="115">
        <v>0</v>
      </c>
      <c r="L1025" s="115">
        <v>3</v>
      </c>
      <c r="M1025" s="115">
        <v>0</v>
      </c>
      <c r="N1025" s="115">
        <v>3</v>
      </c>
      <c r="O1025" s="115">
        <v>2</v>
      </c>
      <c r="P1025" s="115">
        <v>0</v>
      </c>
      <c r="Q1025" s="115">
        <v>2</v>
      </c>
    </row>
    <row r="1026" spans="2:17" x14ac:dyDescent="0.25">
      <c r="E1026" s="93" t="s">
        <v>65</v>
      </c>
      <c r="F1026" s="115">
        <v>4</v>
      </c>
      <c r="G1026" s="115">
        <v>2</v>
      </c>
      <c r="H1026" s="115">
        <v>6</v>
      </c>
      <c r="I1026" s="115">
        <v>0</v>
      </c>
      <c r="J1026" s="115">
        <v>0</v>
      </c>
      <c r="K1026" s="115">
        <v>0</v>
      </c>
      <c r="L1026" s="115">
        <v>3</v>
      </c>
      <c r="M1026" s="115">
        <v>0</v>
      </c>
      <c r="N1026" s="115">
        <v>3</v>
      </c>
      <c r="O1026" s="115">
        <v>2</v>
      </c>
      <c r="P1026" s="115">
        <v>0</v>
      </c>
      <c r="Q1026" s="115">
        <v>2</v>
      </c>
    </row>
    <row r="1027" spans="2:17" x14ac:dyDescent="0.25">
      <c r="D1027" s="93" t="s">
        <v>1475</v>
      </c>
      <c r="F1027" s="115">
        <v>12</v>
      </c>
      <c r="G1027" s="115">
        <v>11</v>
      </c>
      <c r="H1027" s="115">
        <v>23</v>
      </c>
      <c r="I1027" s="115">
        <v>2</v>
      </c>
      <c r="J1027" s="115">
        <v>2</v>
      </c>
      <c r="K1027" s="115">
        <v>4</v>
      </c>
      <c r="L1027" s="115">
        <v>3</v>
      </c>
      <c r="M1027" s="115">
        <v>0</v>
      </c>
      <c r="N1027" s="115">
        <v>3</v>
      </c>
      <c r="O1027" s="115">
        <v>2</v>
      </c>
      <c r="P1027" s="115">
        <v>0</v>
      </c>
      <c r="Q1027" s="115">
        <v>2</v>
      </c>
    </row>
    <row r="1028" spans="2:17" x14ac:dyDescent="0.25">
      <c r="E1028" s="93" t="s">
        <v>65</v>
      </c>
      <c r="F1028" s="115">
        <v>12</v>
      </c>
      <c r="G1028" s="115">
        <v>11</v>
      </c>
      <c r="H1028" s="115">
        <v>23</v>
      </c>
      <c r="I1028" s="115">
        <v>2</v>
      </c>
      <c r="J1028" s="115">
        <v>2</v>
      </c>
      <c r="K1028" s="115">
        <v>4</v>
      </c>
      <c r="L1028" s="115">
        <v>3</v>
      </c>
      <c r="M1028" s="115">
        <v>0</v>
      </c>
      <c r="N1028" s="115">
        <v>3</v>
      </c>
      <c r="O1028" s="115">
        <v>2</v>
      </c>
      <c r="P1028" s="115">
        <v>0</v>
      </c>
      <c r="Q1028" s="115">
        <v>2</v>
      </c>
    </row>
    <row r="1029" spans="2:17" x14ac:dyDescent="0.25">
      <c r="C1029" s="93" t="s">
        <v>1417</v>
      </c>
      <c r="F1029" s="115">
        <v>11</v>
      </c>
      <c r="G1029" s="115">
        <v>15</v>
      </c>
      <c r="H1029" s="115">
        <v>26</v>
      </c>
      <c r="I1029" s="115">
        <v>6</v>
      </c>
      <c r="J1029" s="115">
        <v>7</v>
      </c>
      <c r="K1029" s="115">
        <v>13</v>
      </c>
      <c r="L1029" s="115">
        <v>0</v>
      </c>
      <c r="M1029" s="115">
        <v>0</v>
      </c>
      <c r="N1029" s="115">
        <v>0</v>
      </c>
      <c r="O1029" s="115">
        <v>0</v>
      </c>
      <c r="P1029" s="115">
        <v>0</v>
      </c>
      <c r="Q1029" s="115">
        <v>0</v>
      </c>
    </row>
    <row r="1030" spans="2:17" x14ac:dyDescent="0.25">
      <c r="D1030" s="93" t="s">
        <v>1482</v>
      </c>
      <c r="F1030" s="115">
        <v>11</v>
      </c>
      <c r="G1030" s="115">
        <v>15</v>
      </c>
      <c r="H1030" s="115">
        <v>26</v>
      </c>
      <c r="I1030" s="115">
        <v>6</v>
      </c>
      <c r="J1030" s="115">
        <v>7</v>
      </c>
      <c r="K1030" s="115">
        <v>13</v>
      </c>
      <c r="L1030" s="115">
        <v>0</v>
      </c>
      <c r="M1030" s="115">
        <v>0</v>
      </c>
      <c r="N1030" s="115">
        <v>0</v>
      </c>
      <c r="O1030" s="115">
        <v>0</v>
      </c>
      <c r="P1030" s="115">
        <v>0</v>
      </c>
      <c r="Q1030" s="115">
        <v>0</v>
      </c>
    </row>
    <row r="1031" spans="2:17" x14ac:dyDescent="0.25">
      <c r="E1031" s="93" t="s">
        <v>65</v>
      </c>
      <c r="F1031" s="115">
        <v>11</v>
      </c>
      <c r="G1031" s="115">
        <v>15</v>
      </c>
      <c r="H1031" s="115">
        <v>26</v>
      </c>
      <c r="I1031" s="115">
        <v>6</v>
      </c>
      <c r="J1031" s="115">
        <v>7</v>
      </c>
      <c r="K1031" s="115">
        <v>13</v>
      </c>
      <c r="L1031" s="115">
        <v>0</v>
      </c>
      <c r="M1031" s="115">
        <v>0</v>
      </c>
      <c r="N1031" s="115">
        <v>0</v>
      </c>
      <c r="O1031" s="115">
        <v>0</v>
      </c>
      <c r="P1031" s="115">
        <v>0</v>
      </c>
      <c r="Q1031" s="115">
        <v>0</v>
      </c>
    </row>
    <row r="1032" spans="2:17" x14ac:dyDescent="0.25">
      <c r="C1032" s="93" t="s">
        <v>1485</v>
      </c>
      <c r="F1032" s="115">
        <v>41</v>
      </c>
      <c r="G1032" s="115">
        <v>65</v>
      </c>
      <c r="H1032" s="115">
        <v>106</v>
      </c>
      <c r="I1032" s="115">
        <v>2</v>
      </c>
      <c r="J1032" s="115">
        <v>8</v>
      </c>
      <c r="K1032" s="115">
        <v>10</v>
      </c>
      <c r="L1032" s="115">
        <v>5</v>
      </c>
      <c r="M1032" s="115">
        <v>6</v>
      </c>
      <c r="N1032" s="115">
        <v>11</v>
      </c>
      <c r="O1032" s="115">
        <v>5</v>
      </c>
      <c r="P1032" s="115">
        <v>6</v>
      </c>
      <c r="Q1032" s="115">
        <v>11</v>
      </c>
    </row>
    <row r="1033" spans="2:17" x14ac:dyDescent="0.25">
      <c r="D1033" s="93" t="s">
        <v>1486</v>
      </c>
      <c r="F1033" s="115">
        <v>41</v>
      </c>
      <c r="G1033" s="115">
        <v>65</v>
      </c>
      <c r="H1033" s="115">
        <v>106</v>
      </c>
      <c r="I1033" s="115">
        <v>2</v>
      </c>
      <c r="J1033" s="115">
        <v>8</v>
      </c>
      <c r="K1033" s="115">
        <v>10</v>
      </c>
      <c r="L1033" s="115">
        <v>5</v>
      </c>
      <c r="M1033" s="115">
        <v>6</v>
      </c>
      <c r="N1033" s="115">
        <v>11</v>
      </c>
      <c r="O1033" s="115">
        <v>5</v>
      </c>
      <c r="P1033" s="115">
        <v>6</v>
      </c>
      <c r="Q1033" s="115">
        <v>11</v>
      </c>
    </row>
    <row r="1034" spans="2:17" x14ac:dyDescent="0.25">
      <c r="E1034" s="93" t="s">
        <v>66</v>
      </c>
      <c r="F1034" s="115">
        <v>41</v>
      </c>
      <c r="G1034" s="115">
        <v>65</v>
      </c>
      <c r="H1034" s="115">
        <v>106</v>
      </c>
      <c r="I1034" s="115">
        <v>2</v>
      </c>
      <c r="J1034" s="115">
        <v>8</v>
      </c>
      <c r="K1034" s="115">
        <v>10</v>
      </c>
      <c r="L1034" s="115">
        <v>5</v>
      </c>
      <c r="M1034" s="115">
        <v>6</v>
      </c>
      <c r="N1034" s="115">
        <v>11</v>
      </c>
      <c r="O1034" s="115">
        <v>5</v>
      </c>
      <c r="P1034" s="115">
        <v>6</v>
      </c>
      <c r="Q1034" s="115">
        <v>11</v>
      </c>
    </row>
    <row r="1035" spans="2:17" x14ac:dyDescent="0.25">
      <c r="B1035" s="93" t="s">
        <v>187</v>
      </c>
      <c r="F1035" s="115">
        <v>2</v>
      </c>
      <c r="G1035" s="115">
        <v>2</v>
      </c>
      <c r="H1035" s="115">
        <v>4</v>
      </c>
      <c r="I1035" s="115">
        <v>2</v>
      </c>
      <c r="J1035" s="115">
        <v>2</v>
      </c>
      <c r="K1035" s="115">
        <v>4</v>
      </c>
      <c r="L1035" s="115">
        <v>0</v>
      </c>
      <c r="M1035" s="115">
        <v>0</v>
      </c>
      <c r="N1035" s="115">
        <v>0</v>
      </c>
      <c r="O1035" s="115">
        <v>0</v>
      </c>
      <c r="P1035" s="115">
        <v>0</v>
      </c>
      <c r="Q1035" s="115">
        <v>0</v>
      </c>
    </row>
    <row r="1036" spans="2:17" x14ac:dyDescent="0.25">
      <c r="C1036" s="93" t="s">
        <v>1417</v>
      </c>
      <c r="F1036" s="115">
        <v>2</v>
      </c>
      <c r="G1036" s="115">
        <v>2</v>
      </c>
      <c r="H1036" s="115">
        <v>4</v>
      </c>
      <c r="I1036" s="115">
        <v>2</v>
      </c>
      <c r="J1036" s="115">
        <v>2</v>
      </c>
      <c r="K1036" s="115">
        <v>4</v>
      </c>
      <c r="L1036" s="115">
        <v>0</v>
      </c>
      <c r="M1036" s="115">
        <v>0</v>
      </c>
      <c r="N1036" s="115">
        <v>0</v>
      </c>
      <c r="O1036" s="115">
        <v>0</v>
      </c>
      <c r="P1036" s="115">
        <v>0</v>
      </c>
      <c r="Q1036" s="115">
        <v>0</v>
      </c>
    </row>
    <row r="1037" spans="2:17" x14ac:dyDescent="0.25">
      <c r="D1037" s="93" t="s">
        <v>1496</v>
      </c>
      <c r="F1037" s="115">
        <v>2</v>
      </c>
      <c r="G1037" s="115">
        <v>2</v>
      </c>
      <c r="H1037" s="115">
        <v>4</v>
      </c>
      <c r="I1037" s="115">
        <v>2</v>
      </c>
      <c r="J1037" s="115">
        <v>2</v>
      </c>
      <c r="K1037" s="115">
        <v>4</v>
      </c>
      <c r="L1037" s="115">
        <v>0</v>
      </c>
      <c r="M1037" s="115">
        <v>0</v>
      </c>
      <c r="N1037" s="115">
        <v>0</v>
      </c>
      <c r="O1037" s="115">
        <v>0</v>
      </c>
      <c r="P1037" s="115">
        <v>0</v>
      </c>
      <c r="Q1037" s="115">
        <v>0</v>
      </c>
    </row>
    <row r="1038" spans="2:17" x14ac:dyDescent="0.25">
      <c r="E1038" s="93" t="s">
        <v>65</v>
      </c>
      <c r="F1038" s="115">
        <v>2</v>
      </c>
      <c r="G1038" s="115">
        <v>2</v>
      </c>
      <c r="H1038" s="115">
        <v>4</v>
      </c>
      <c r="I1038" s="115">
        <v>2</v>
      </c>
      <c r="J1038" s="115">
        <v>2</v>
      </c>
      <c r="K1038" s="115">
        <v>4</v>
      </c>
      <c r="L1038" s="115">
        <v>0</v>
      </c>
      <c r="M1038" s="115">
        <v>0</v>
      </c>
      <c r="N1038" s="115">
        <v>0</v>
      </c>
      <c r="O1038" s="115">
        <v>0</v>
      </c>
      <c r="P1038" s="115">
        <v>0</v>
      </c>
      <c r="Q1038" s="115">
        <v>0</v>
      </c>
    </row>
    <row r="1039" spans="2:17" x14ac:dyDescent="0.25">
      <c r="B1039" s="93" t="s">
        <v>190</v>
      </c>
      <c r="F1039" s="115">
        <v>4</v>
      </c>
      <c r="G1039" s="115">
        <v>14</v>
      </c>
      <c r="H1039" s="115">
        <v>18</v>
      </c>
      <c r="I1039" s="115">
        <v>0</v>
      </c>
      <c r="J1039" s="115">
        <v>0</v>
      </c>
      <c r="K1039" s="115">
        <v>0</v>
      </c>
      <c r="L1039" s="115">
        <v>0</v>
      </c>
      <c r="M1039" s="115">
        <v>0</v>
      </c>
      <c r="N1039" s="115">
        <v>0</v>
      </c>
      <c r="O1039" s="115">
        <v>0</v>
      </c>
      <c r="P1039" s="115">
        <v>2</v>
      </c>
      <c r="Q1039" s="115">
        <v>2</v>
      </c>
    </row>
    <row r="1040" spans="2:17" x14ac:dyDescent="0.25">
      <c r="C1040" s="93" t="s">
        <v>1419</v>
      </c>
      <c r="F1040" s="115">
        <v>4</v>
      </c>
      <c r="G1040" s="115">
        <v>5</v>
      </c>
      <c r="H1040" s="115">
        <v>9</v>
      </c>
      <c r="I1040" s="115">
        <v>0</v>
      </c>
      <c r="J1040" s="115">
        <v>0</v>
      </c>
      <c r="K1040" s="115">
        <v>0</v>
      </c>
      <c r="L1040" s="115">
        <v>0</v>
      </c>
      <c r="M1040" s="115">
        <v>0</v>
      </c>
      <c r="N1040" s="115">
        <v>0</v>
      </c>
      <c r="O1040" s="115">
        <v>0</v>
      </c>
      <c r="P1040" s="115">
        <v>2</v>
      </c>
      <c r="Q1040" s="115">
        <v>2</v>
      </c>
    </row>
    <row r="1041" spans="2:17" x14ac:dyDescent="0.25">
      <c r="D1041" s="93" t="s">
        <v>1506</v>
      </c>
      <c r="F1041" s="115">
        <v>4</v>
      </c>
      <c r="G1041" s="115">
        <v>5</v>
      </c>
      <c r="H1041" s="115">
        <v>9</v>
      </c>
      <c r="I1041" s="115">
        <v>0</v>
      </c>
      <c r="J1041" s="115">
        <v>0</v>
      </c>
      <c r="K1041" s="115">
        <v>0</v>
      </c>
      <c r="L1041" s="115">
        <v>0</v>
      </c>
      <c r="M1041" s="115">
        <v>0</v>
      </c>
      <c r="N1041" s="115">
        <v>0</v>
      </c>
      <c r="O1041" s="115">
        <v>0</v>
      </c>
      <c r="P1041" s="115">
        <v>2</v>
      </c>
      <c r="Q1041" s="115">
        <v>2</v>
      </c>
    </row>
    <row r="1042" spans="2:17" x14ac:dyDescent="0.25">
      <c r="E1042" s="93" t="s">
        <v>65</v>
      </c>
      <c r="F1042" s="115">
        <v>4</v>
      </c>
      <c r="G1042" s="115">
        <v>5</v>
      </c>
      <c r="H1042" s="115">
        <v>9</v>
      </c>
      <c r="I1042" s="115">
        <v>0</v>
      </c>
      <c r="J1042" s="115">
        <v>0</v>
      </c>
      <c r="K1042" s="115">
        <v>0</v>
      </c>
      <c r="L1042" s="115">
        <v>0</v>
      </c>
      <c r="M1042" s="115">
        <v>0</v>
      </c>
      <c r="N1042" s="115">
        <v>0</v>
      </c>
      <c r="O1042" s="115">
        <v>0</v>
      </c>
      <c r="P1042" s="115">
        <v>2</v>
      </c>
      <c r="Q1042" s="115">
        <v>2</v>
      </c>
    </row>
    <row r="1043" spans="2:17" x14ac:dyDescent="0.25">
      <c r="C1043" s="93" t="s">
        <v>1417</v>
      </c>
      <c r="F1043" s="115">
        <v>0</v>
      </c>
      <c r="G1043" s="115">
        <v>9</v>
      </c>
      <c r="H1043" s="115">
        <v>9</v>
      </c>
      <c r="I1043" s="115">
        <v>0</v>
      </c>
      <c r="J1043" s="115">
        <v>0</v>
      </c>
      <c r="K1043" s="115">
        <v>0</v>
      </c>
      <c r="L1043" s="115">
        <v>0</v>
      </c>
      <c r="M1043" s="115">
        <v>0</v>
      </c>
      <c r="N1043" s="115">
        <v>0</v>
      </c>
      <c r="O1043" s="115">
        <v>0</v>
      </c>
      <c r="P1043" s="115">
        <v>0</v>
      </c>
      <c r="Q1043" s="115">
        <v>0</v>
      </c>
    </row>
    <row r="1044" spans="2:17" x14ac:dyDescent="0.25">
      <c r="D1044" s="93" t="s">
        <v>1507</v>
      </c>
      <c r="F1044" s="115">
        <v>0</v>
      </c>
      <c r="G1044" s="115">
        <v>9</v>
      </c>
      <c r="H1044" s="115">
        <v>9</v>
      </c>
      <c r="I1044" s="115">
        <v>0</v>
      </c>
      <c r="J1044" s="115">
        <v>0</v>
      </c>
      <c r="K1044" s="115">
        <v>0</v>
      </c>
      <c r="L1044" s="115">
        <v>0</v>
      </c>
      <c r="M1044" s="115">
        <v>0</v>
      </c>
      <c r="N1044" s="115">
        <v>0</v>
      </c>
      <c r="O1044" s="115">
        <v>0</v>
      </c>
      <c r="P1044" s="115">
        <v>0</v>
      </c>
      <c r="Q1044" s="115">
        <v>0</v>
      </c>
    </row>
    <row r="1045" spans="2:17" x14ac:dyDescent="0.25">
      <c r="E1045" s="93" t="s">
        <v>65</v>
      </c>
      <c r="F1045" s="115">
        <v>0</v>
      </c>
      <c r="G1045" s="115">
        <v>9</v>
      </c>
      <c r="H1045" s="115">
        <v>9</v>
      </c>
      <c r="I1045" s="115">
        <v>0</v>
      </c>
      <c r="J1045" s="115">
        <v>0</v>
      </c>
      <c r="K1045" s="115">
        <v>0</v>
      </c>
      <c r="L1045" s="115">
        <v>0</v>
      </c>
      <c r="M1045" s="115">
        <v>0</v>
      </c>
      <c r="N1045" s="115">
        <v>0</v>
      </c>
      <c r="O1045" s="115">
        <v>0</v>
      </c>
      <c r="P1045" s="115">
        <v>0</v>
      </c>
      <c r="Q1045" s="115">
        <v>0</v>
      </c>
    </row>
    <row r="1046" spans="2:17" x14ac:dyDescent="0.25">
      <c r="B1046" s="93" t="s">
        <v>172</v>
      </c>
      <c r="F1046" s="115">
        <v>27</v>
      </c>
      <c r="G1046" s="115">
        <v>35</v>
      </c>
      <c r="H1046" s="115">
        <v>62</v>
      </c>
      <c r="I1046" s="115">
        <v>10</v>
      </c>
      <c r="J1046" s="115">
        <v>11</v>
      </c>
      <c r="K1046" s="115">
        <v>21</v>
      </c>
      <c r="L1046" s="115">
        <v>0</v>
      </c>
      <c r="M1046" s="115">
        <v>0</v>
      </c>
      <c r="N1046" s="115">
        <v>0</v>
      </c>
      <c r="O1046" s="115">
        <v>1</v>
      </c>
      <c r="P1046" s="115">
        <v>0</v>
      </c>
      <c r="Q1046" s="115">
        <v>1</v>
      </c>
    </row>
    <row r="1047" spans="2:17" x14ac:dyDescent="0.25">
      <c r="C1047" s="93" t="s">
        <v>1589</v>
      </c>
      <c r="F1047" s="115">
        <v>3</v>
      </c>
      <c r="G1047" s="115">
        <v>3</v>
      </c>
      <c r="H1047" s="115">
        <v>6</v>
      </c>
      <c r="I1047" s="115">
        <v>0</v>
      </c>
      <c r="J1047" s="115">
        <v>0</v>
      </c>
      <c r="K1047" s="115">
        <v>0</v>
      </c>
      <c r="L1047" s="115">
        <v>0</v>
      </c>
      <c r="M1047" s="115">
        <v>0</v>
      </c>
      <c r="N1047" s="115">
        <v>0</v>
      </c>
      <c r="O1047" s="115">
        <v>0</v>
      </c>
      <c r="P1047" s="115">
        <v>0</v>
      </c>
      <c r="Q1047" s="115">
        <v>0</v>
      </c>
    </row>
    <row r="1048" spans="2:17" x14ac:dyDescent="0.25">
      <c r="D1048" s="93" t="s">
        <v>1589</v>
      </c>
      <c r="F1048" s="115">
        <v>3</v>
      </c>
      <c r="G1048" s="115">
        <v>3</v>
      </c>
      <c r="H1048" s="115">
        <v>6</v>
      </c>
      <c r="I1048" s="115">
        <v>0</v>
      </c>
      <c r="J1048" s="115">
        <v>0</v>
      </c>
      <c r="K1048" s="115">
        <v>0</v>
      </c>
      <c r="L1048" s="115">
        <v>0</v>
      </c>
      <c r="M1048" s="115">
        <v>0</v>
      </c>
      <c r="N1048" s="115">
        <v>0</v>
      </c>
      <c r="O1048" s="115">
        <v>0</v>
      </c>
      <c r="P1048" s="115">
        <v>0</v>
      </c>
      <c r="Q1048" s="115">
        <v>0</v>
      </c>
    </row>
    <row r="1049" spans="2:17" x14ac:dyDescent="0.25">
      <c r="E1049" s="93" t="s">
        <v>65</v>
      </c>
      <c r="F1049" s="115">
        <v>3</v>
      </c>
      <c r="G1049" s="115">
        <v>3</v>
      </c>
      <c r="H1049" s="115">
        <v>6</v>
      </c>
      <c r="I1049" s="115">
        <v>0</v>
      </c>
      <c r="J1049" s="115">
        <v>0</v>
      </c>
      <c r="K1049" s="115">
        <v>0</v>
      </c>
      <c r="L1049" s="115">
        <v>0</v>
      </c>
      <c r="M1049" s="115">
        <v>0</v>
      </c>
      <c r="N1049" s="115">
        <v>0</v>
      </c>
      <c r="O1049" s="115">
        <v>0</v>
      </c>
      <c r="P1049" s="115">
        <v>0</v>
      </c>
      <c r="Q1049" s="115">
        <v>0</v>
      </c>
    </row>
    <row r="1050" spans="2:17" x14ac:dyDescent="0.25">
      <c r="C1050" s="93" t="s">
        <v>1604</v>
      </c>
      <c r="F1050" s="115">
        <v>17</v>
      </c>
      <c r="G1050" s="115">
        <v>19</v>
      </c>
      <c r="H1050" s="115">
        <v>36</v>
      </c>
      <c r="I1050" s="115">
        <v>5</v>
      </c>
      <c r="J1050" s="115">
        <v>6</v>
      </c>
      <c r="K1050" s="115">
        <v>11</v>
      </c>
      <c r="L1050" s="115">
        <v>0</v>
      </c>
      <c r="M1050" s="115">
        <v>0</v>
      </c>
      <c r="N1050" s="115">
        <v>0</v>
      </c>
      <c r="O1050" s="115">
        <v>0</v>
      </c>
      <c r="P1050" s="115">
        <v>0</v>
      </c>
      <c r="Q1050" s="115">
        <v>0</v>
      </c>
    </row>
    <row r="1051" spans="2:17" x14ac:dyDescent="0.25">
      <c r="D1051" s="93" t="s">
        <v>1605</v>
      </c>
      <c r="F1051" s="115">
        <v>17</v>
      </c>
      <c r="G1051" s="115">
        <v>19</v>
      </c>
      <c r="H1051" s="115">
        <v>36</v>
      </c>
      <c r="I1051" s="115">
        <v>5</v>
      </c>
      <c r="J1051" s="115">
        <v>6</v>
      </c>
      <c r="K1051" s="115">
        <v>11</v>
      </c>
      <c r="L1051" s="115">
        <v>0</v>
      </c>
      <c r="M1051" s="115">
        <v>0</v>
      </c>
      <c r="N1051" s="115">
        <v>0</v>
      </c>
      <c r="O1051" s="115">
        <v>0</v>
      </c>
      <c r="P1051" s="115">
        <v>0</v>
      </c>
      <c r="Q1051" s="115">
        <v>0</v>
      </c>
    </row>
    <row r="1052" spans="2:17" x14ac:dyDescent="0.25">
      <c r="E1052" s="93" t="s">
        <v>65</v>
      </c>
      <c r="F1052" s="115">
        <v>17</v>
      </c>
      <c r="G1052" s="115">
        <v>19</v>
      </c>
      <c r="H1052" s="115">
        <v>36</v>
      </c>
      <c r="I1052" s="115">
        <v>5</v>
      </c>
      <c r="J1052" s="115">
        <v>6</v>
      </c>
      <c r="K1052" s="115">
        <v>11</v>
      </c>
      <c r="L1052" s="115">
        <v>0</v>
      </c>
      <c r="M1052" s="115">
        <v>0</v>
      </c>
      <c r="N1052" s="115">
        <v>0</v>
      </c>
      <c r="O1052" s="115">
        <v>0</v>
      </c>
      <c r="P1052" s="115">
        <v>0</v>
      </c>
      <c r="Q1052" s="115">
        <v>0</v>
      </c>
    </row>
    <row r="1053" spans="2:17" x14ac:dyDescent="0.25">
      <c r="C1053" s="93" t="s">
        <v>1417</v>
      </c>
      <c r="F1053" s="115">
        <v>7</v>
      </c>
      <c r="G1053" s="115">
        <v>13</v>
      </c>
      <c r="H1053" s="115">
        <v>20</v>
      </c>
      <c r="I1053" s="115">
        <v>5</v>
      </c>
      <c r="J1053" s="115">
        <v>5</v>
      </c>
      <c r="K1053" s="115">
        <v>10</v>
      </c>
      <c r="L1053" s="115">
        <v>0</v>
      </c>
      <c r="M1053" s="115">
        <v>0</v>
      </c>
      <c r="N1053" s="115">
        <v>0</v>
      </c>
      <c r="O1053" s="115">
        <v>1</v>
      </c>
      <c r="P1053" s="115">
        <v>0</v>
      </c>
      <c r="Q1053" s="115">
        <v>1</v>
      </c>
    </row>
    <row r="1054" spans="2:17" x14ac:dyDescent="0.25">
      <c r="D1054" s="93" t="s">
        <v>1529</v>
      </c>
      <c r="F1054" s="115">
        <v>7</v>
      </c>
      <c r="G1054" s="115">
        <v>13</v>
      </c>
      <c r="H1054" s="115">
        <v>20</v>
      </c>
      <c r="I1054" s="115">
        <v>5</v>
      </c>
      <c r="J1054" s="115">
        <v>5</v>
      </c>
      <c r="K1054" s="115">
        <v>10</v>
      </c>
      <c r="L1054" s="115">
        <v>0</v>
      </c>
      <c r="M1054" s="115">
        <v>0</v>
      </c>
      <c r="N1054" s="115">
        <v>0</v>
      </c>
      <c r="O1054" s="115">
        <v>1</v>
      </c>
      <c r="P1054" s="115">
        <v>0</v>
      </c>
      <c r="Q1054" s="115">
        <v>1</v>
      </c>
    </row>
    <row r="1055" spans="2:17" x14ac:dyDescent="0.25">
      <c r="E1055" s="93" t="s">
        <v>65</v>
      </c>
      <c r="F1055" s="115">
        <v>7</v>
      </c>
      <c r="G1055" s="115">
        <v>13</v>
      </c>
      <c r="H1055" s="115">
        <v>20</v>
      </c>
      <c r="I1055" s="115">
        <v>5</v>
      </c>
      <c r="J1055" s="115">
        <v>5</v>
      </c>
      <c r="K1055" s="115">
        <v>10</v>
      </c>
      <c r="L1055" s="115">
        <v>0</v>
      </c>
      <c r="M1055" s="115">
        <v>0</v>
      </c>
      <c r="N1055" s="115">
        <v>0</v>
      </c>
      <c r="O1055" s="115">
        <v>1</v>
      </c>
      <c r="P1055" s="115">
        <v>0</v>
      </c>
      <c r="Q1055" s="115">
        <v>1</v>
      </c>
    </row>
    <row r="1056" spans="2:17" x14ac:dyDescent="0.25">
      <c r="B1056" s="93" t="s">
        <v>162</v>
      </c>
      <c r="F1056" s="115">
        <v>129</v>
      </c>
      <c r="G1056" s="115">
        <v>114</v>
      </c>
      <c r="H1056" s="115">
        <v>243</v>
      </c>
      <c r="I1056" s="115">
        <v>37</v>
      </c>
      <c r="J1056" s="115">
        <v>39</v>
      </c>
      <c r="K1056" s="115">
        <v>76</v>
      </c>
      <c r="L1056" s="115">
        <v>23</v>
      </c>
      <c r="M1056" s="115">
        <v>20</v>
      </c>
      <c r="N1056" s="115">
        <v>43</v>
      </c>
      <c r="O1056" s="115">
        <v>14</v>
      </c>
      <c r="P1056" s="115">
        <v>24</v>
      </c>
      <c r="Q1056" s="115">
        <v>38</v>
      </c>
    </row>
    <row r="1057" spans="3:17" x14ac:dyDescent="0.25">
      <c r="C1057" s="93" t="s">
        <v>1606</v>
      </c>
      <c r="F1057" s="115">
        <v>6</v>
      </c>
      <c r="G1057" s="115">
        <v>6</v>
      </c>
      <c r="H1057" s="115">
        <v>12</v>
      </c>
      <c r="I1057" s="115">
        <v>6</v>
      </c>
      <c r="J1057" s="115">
        <v>6</v>
      </c>
      <c r="K1057" s="115">
        <v>12</v>
      </c>
      <c r="L1057" s="115">
        <v>3</v>
      </c>
      <c r="M1057" s="115">
        <v>3</v>
      </c>
      <c r="N1057" s="115">
        <v>6</v>
      </c>
      <c r="O1057" s="115">
        <v>0</v>
      </c>
      <c r="P1057" s="115">
        <v>0</v>
      </c>
      <c r="Q1057" s="115">
        <v>0</v>
      </c>
    </row>
    <row r="1058" spans="3:17" x14ac:dyDescent="0.25">
      <c r="D1058" s="93" t="s">
        <v>1606</v>
      </c>
      <c r="F1058" s="115">
        <v>6</v>
      </c>
      <c r="G1058" s="115">
        <v>6</v>
      </c>
      <c r="H1058" s="115">
        <v>12</v>
      </c>
      <c r="I1058" s="115">
        <v>6</v>
      </c>
      <c r="J1058" s="115">
        <v>6</v>
      </c>
      <c r="K1058" s="115">
        <v>12</v>
      </c>
      <c r="L1058" s="115">
        <v>3</v>
      </c>
      <c r="M1058" s="115">
        <v>3</v>
      </c>
      <c r="N1058" s="115">
        <v>6</v>
      </c>
      <c r="O1058" s="115">
        <v>0</v>
      </c>
      <c r="P1058" s="115">
        <v>0</v>
      </c>
      <c r="Q1058" s="115">
        <v>0</v>
      </c>
    </row>
    <row r="1059" spans="3:17" x14ac:dyDescent="0.25">
      <c r="E1059" s="93" t="s">
        <v>292</v>
      </c>
      <c r="F1059" s="115">
        <v>6</v>
      </c>
      <c r="G1059" s="115">
        <v>6</v>
      </c>
      <c r="H1059" s="115">
        <v>12</v>
      </c>
      <c r="I1059" s="115">
        <v>6</v>
      </c>
      <c r="J1059" s="115">
        <v>6</v>
      </c>
      <c r="K1059" s="115">
        <v>12</v>
      </c>
      <c r="L1059" s="115">
        <v>3</v>
      </c>
      <c r="M1059" s="115">
        <v>3</v>
      </c>
      <c r="N1059" s="115">
        <v>6</v>
      </c>
      <c r="O1059" s="115">
        <v>0</v>
      </c>
      <c r="P1059" s="115">
        <v>0</v>
      </c>
      <c r="Q1059" s="115">
        <v>0</v>
      </c>
    </row>
    <row r="1060" spans="3:17" x14ac:dyDescent="0.25">
      <c r="C1060" s="93" t="s">
        <v>1607</v>
      </c>
      <c r="F1060" s="115">
        <v>0</v>
      </c>
      <c r="G1060" s="115">
        <v>0</v>
      </c>
      <c r="H1060" s="115">
        <v>0</v>
      </c>
      <c r="I1060" s="115">
        <v>0</v>
      </c>
      <c r="J1060" s="115">
        <v>0</v>
      </c>
      <c r="K1060" s="115">
        <v>0</v>
      </c>
      <c r="L1060" s="115">
        <v>5</v>
      </c>
      <c r="M1060" s="115">
        <v>3</v>
      </c>
      <c r="N1060" s="115">
        <v>8</v>
      </c>
      <c r="O1060" s="115">
        <v>0</v>
      </c>
      <c r="P1060" s="115">
        <v>0</v>
      </c>
      <c r="Q1060" s="115">
        <v>0</v>
      </c>
    </row>
    <row r="1061" spans="3:17" x14ac:dyDescent="0.25">
      <c r="D1061" s="93" t="s">
        <v>1607</v>
      </c>
      <c r="F1061" s="115">
        <v>0</v>
      </c>
      <c r="G1061" s="115">
        <v>0</v>
      </c>
      <c r="H1061" s="115">
        <v>0</v>
      </c>
      <c r="I1061" s="115">
        <v>0</v>
      </c>
      <c r="J1061" s="115">
        <v>0</v>
      </c>
      <c r="K1061" s="115">
        <v>0</v>
      </c>
      <c r="L1061" s="115">
        <v>5</v>
      </c>
      <c r="M1061" s="115">
        <v>3</v>
      </c>
      <c r="N1061" s="115">
        <v>8</v>
      </c>
      <c r="O1061" s="115">
        <v>0</v>
      </c>
      <c r="P1061" s="115">
        <v>0</v>
      </c>
      <c r="Q1061" s="115">
        <v>0</v>
      </c>
    </row>
    <row r="1062" spans="3:17" x14ac:dyDescent="0.25">
      <c r="E1062" s="93" t="s">
        <v>65</v>
      </c>
      <c r="F1062" s="115">
        <v>0</v>
      </c>
      <c r="G1062" s="115">
        <v>0</v>
      </c>
      <c r="H1062" s="115">
        <v>0</v>
      </c>
      <c r="I1062" s="115">
        <v>0</v>
      </c>
      <c r="J1062" s="115">
        <v>0</v>
      </c>
      <c r="K1062" s="115">
        <v>0</v>
      </c>
      <c r="L1062" s="115">
        <v>5</v>
      </c>
      <c r="M1062" s="115">
        <v>3</v>
      </c>
      <c r="N1062" s="115">
        <v>8</v>
      </c>
      <c r="O1062" s="115">
        <v>0</v>
      </c>
      <c r="P1062" s="115">
        <v>0</v>
      </c>
      <c r="Q1062" s="115">
        <v>0</v>
      </c>
    </row>
    <row r="1063" spans="3:17" x14ac:dyDescent="0.25">
      <c r="C1063" s="93" t="s">
        <v>1595</v>
      </c>
      <c r="F1063" s="115">
        <v>0</v>
      </c>
      <c r="G1063" s="115">
        <v>0</v>
      </c>
      <c r="H1063" s="115">
        <v>0</v>
      </c>
      <c r="I1063" s="115">
        <v>0</v>
      </c>
      <c r="J1063" s="115">
        <v>0</v>
      </c>
      <c r="K1063" s="115">
        <v>0</v>
      </c>
      <c r="L1063" s="115">
        <v>0</v>
      </c>
      <c r="M1063" s="115">
        <v>0</v>
      </c>
      <c r="N1063" s="115">
        <v>0</v>
      </c>
      <c r="O1063" s="115">
        <v>1</v>
      </c>
      <c r="P1063" s="115">
        <v>0</v>
      </c>
      <c r="Q1063" s="115">
        <v>1</v>
      </c>
    </row>
    <row r="1064" spans="3:17" x14ac:dyDescent="0.25">
      <c r="D1064" s="93" t="s">
        <v>1609</v>
      </c>
      <c r="F1064" s="115">
        <v>0</v>
      </c>
      <c r="G1064" s="115">
        <v>0</v>
      </c>
      <c r="H1064" s="115">
        <v>0</v>
      </c>
      <c r="I1064" s="115">
        <v>0</v>
      </c>
      <c r="J1064" s="115">
        <v>0</v>
      </c>
      <c r="K1064" s="115">
        <v>0</v>
      </c>
      <c r="L1064" s="115">
        <v>0</v>
      </c>
      <c r="M1064" s="115">
        <v>0</v>
      </c>
      <c r="N1064" s="115">
        <v>0</v>
      </c>
      <c r="O1064" s="115">
        <v>1</v>
      </c>
      <c r="P1064" s="115">
        <v>0</v>
      </c>
      <c r="Q1064" s="115">
        <v>1</v>
      </c>
    </row>
    <row r="1065" spans="3:17" x14ac:dyDescent="0.25">
      <c r="E1065" s="93" t="s">
        <v>65</v>
      </c>
      <c r="F1065" s="115">
        <v>0</v>
      </c>
      <c r="G1065" s="115">
        <v>0</v>
      </c>
      <c r="H1065" s="115">
        <v>0</v>
      </c>
      <c r="I1065" s="115">
        <v>0</v>
      </c>
      <c r="J1065" s="115">
        <v>0</v>
      </c>
      <c r="K1065" s="115">
        <v>0</v>
      </c>
      <c r="L1065" s="115">
        <v>0</v>
      </c>
      <c r="M1065" s="115">
        <v>0</v>
      </c>
      <c r="N1065" s="115">
        <v>0</v>
      </c>
      <c r="O1065" s="115">
        <v>1</v>
      </c>
      <c r="P1065" s="115">
        <v>0</v>
      </c>
      <c r="Q1065" s="115">
        <v>1</v>
      </c>
    </row>
    <row r="1066" spans="3:17" x14ac:dyDescent="0.25">
      <c r="C1066" s="93" t="s">
        <v>1546</v>
      </c>
      <c r="F1066" s="115">
        <v>12</v>
      </c>
      <c r="G1066" s="115">
        <v>9</v>
      </c>
      <c r="H1066" s="115">
        <v>21</v>
      </c>
      <c r="I1066" s="115">
        <v>0</v>
      </c>
      <c r="J1066" s="115">
        <v>0</v>
      </c>
      <c r="K1066" s="115">
        <v>0</v>
      </c>
      <c r="L1066" s="115">
        <v>0</v>
      </c>
      <c r="M1066" s="115">
        <v>1</v>
      </c>
      <c r="N1066" s="115">
        <v>1</v>
      </c>
      <c r="O1066" s="115">
        <v>0</v>
      </c>
      <c r="P1066" s="115">
        <v>1</v>
      </c>
      <c r="Q1066" s="115">
        <v>1</v>
      </c>
    </row>
    <row r="1067" spans="3:17" x14ac:dyDescent="0.25">
      <c r="D1067" s="93" t="s">
        <v>1546</v>
      </c>
      <c r="F1067" s="115">
        <v>12</v>
      </c>
      <c r="G1067" s="115">
        <v>9</v>
      </c>
      <c r="H1067" s="115">
        <v>21</v>
      </c>
      <c r="I1067" s="115">
        <v>0</v>
      </c>
      <c r="J1067" s="115">
        <v>0</v>
      </c>
      <c r="K1067" s="115">
        <v>0</v>
      </c>
      <c r="L1067" s="115">
        <v>0</v>
      </c>
      <c r="M1067" s="115">
        <v>1</v>
      </c>
      <c r="N1067" s="115">
        <v>1</v>
      </c>
      <c r="O1067" s="115">
        <v>0</v>
      </c>
      <c r="P1067" s="115">
        <v>1</v>
      </c>
      <c r="Q1067" s="115">
        <v>1</v>
      </c>
    </row>
    <row r="1068" spans="3:17" x14ac:dyDescent="0.25">
      <c r="E1068" s="93" t="s">
        <v>65</v>
      </c>
      <c r="F1068" s="115">
        <v>12</v>
      </c>
      <c r="G1068" s="115">
        <v>9</v>
      </c>
      <c r="H1068" s="115">
        <v>21</v>
      </c>
      <c r="I1068" s="115">
        <v>0</v>
      </c>
      <c r="J1068" s="115">
        <v>0</v>
      </c>
      <c r="K1068" s="115">
        <v>0</v>
      </c>
      <c r="L1068" s="115">
        <v>0</v>
      </c>
      <c r="M1068" s="115">
        <v>1</v>
      </c>
      <c r="N1068" s="115">
        <v>1</v>
      </c>
      <c r="O1068" s="115">
        <v>0</v>
      </c>
      <c r="P1068" s="115">
        <v>1</v>
      </c>
      <c r="Q1068" s="115">
        <v>1</v>
      </c>
    </row>
    <row r="1069" spans="3:17" x14ac:dyDescent="0.25">
      <c r="C1069" s="93" t="s">
        <v>1491</v>
      </c>
      <c r="F1069" s="115">
        <v>104</v>
      </c>
      <c r="G1069" s="115">
        <v>69</v>
      </c>
      <c r="H1069" s="115">
        <v>173</v>
      </c>
      <c r="I1069" s="115">
        <v>29</v>
      </c>
      <c r="J1069" s="115">
        <v>24</v>
      </c>
      <c r="K1069" s="115">
        <v>53</v>
      </c>
      <c r="L1069" s="115">
        <v>15</v>
      </c>
      <c r="M1069" s="115">
        <v>13</v>
      </c>
      <c r="N1069" s="115">
        <v>28</v>
      </c>
      <c r="O1069" s="115">
        <v>12</v>
      </c>
      <c r="P1069" s="115">
        <v>15</v>
      </c>
      <c r="Q1069" s="115">
        <v>27</v>
      </c>
    </row>
    <row r="1070" spans="3:17" x14ac:dyDescent="0.25">
      <c r="D1070" s="93" t="s">
        <v>1551</v>
      </c>
      <c r="F1070" s="115">
        <v>13</v>
      </c>
      <c r="G1070" s="115">
        <v>14</v>
      </c>
      <c r="H1070" s="115">
        <v>27</v>
      </c>
      <c r="I1070" s="115">
        <v>7</v>
      </c>
      <c r="J1070" s="115">
        <v>7</v>
      </c>
      <c r="K1070" s="115">
        <v>14</v>
      </c>
      <c r="L1070" s="115">
        <v>3</v>
      </c>
      <c r="M1070" s="115">
        <v>2</v>
      </c>
      <c r="N1070" s="115">
        <v>5</v>
      </c>
      <c r="O1070" s="115">
        <v>0</v>
      </c>
      <c r="P1070" s="115">
        <v>0</v>
      </c>
      <c r="Q1070" s="115">
        <v>0</v>
      </c>
    </row>
    <row r="1071" spans="3:17" x14ac:dyDescent="0.25">
      <c r="E1071" s="93" t="s">
        <v>65</v>
      </c>
      <c r="F1071" s="115">
        <v>13</v>
      </c>
      <c r="G1071" s="115">
        <v>14</v>
      </c>
      <c r="H1071" s="115">
        <v>27</v>
      </c>
      <c r="I1071" s="115">
        <v>7</v>
      </c>
      <c r="J1071" s="115">
        <v>7</v>
      </c>
      <c r="K1071" s="115">
        <v>14</v>
      </c>
      <c r="L1071" s="115">
        <v>3</v>
      </c>
      <c r="M1071" s="115">
        <v>2</v>
      </c>
      <c r="N1071" s="115">
        <v>5</v>
      </c>
      <c r="O1071" s="115">
        <v>0</v>
      </c>
      <c r="P1071" s="115">
        <v>0</v>
      </c>
      <c r="Q1071" s="115">
        <v>0</v>
      </c>
    </row>
    <row r="1072" spans="3:17" x14ac:dyDescent="0.25">
      <c r="D1072" s="93" t="s">
        <v>1552</v>
      </c>
      <c r="F1072" s="115">
        <v>8</v>
      </c>
      <c r="G1072" s="115">
        <v>5</v>
      </c>
      <c r="H1072" s="115">
        <v>13</v>
      </c>
      <c r="I1072" s="115">
        <v>1</v>
      </c>
      <c r="J1072" s="115">
        <v>1</v>
      </c>
      <c r="K1072" s="115">
        <v>2</v>
      </c>
      <c r="L1072" s="115">
        <v>2</v>
      </c>
      <c r="M1072" s="115">
        <v>2</v>
      </c>
      <c r="N1072" s="115">
        <v>4</v>
      </c>
      <c r="O1072" s="115">
        <v>1</v>
      </c>
      <c r="P1072" s="115">
        <v>2</v>
      </c>
      <c r="Q1072" s="115">
        <v>3</v>
      </c>
    </row>
    <row r="1073" spans="1:17" x14ac:dyDescent="0.25">
      <c r="E1073" s="93" t="s">
        <v>65</v>
      </c>
      <c r="F1073" s="115">
        <v>8</v>
      </c>
      <c r="G1073" s="115">
        <v>5</v>
      </c>
      <c r="H1073" s="115">
        <v>13</v>
      </c>
      <c r="I1073" s="115">
        <v>1</v>
      </c>
      <c r="J1073" s="115">
        <v>1</v>
      </c>
      <c r="K1073" s="115">
        <v>2</v>
      </c>
      <c r="L1073" s="115">
        <v>2</v>
      </c>
      <c r="M1073" s="115">
        <v>2</v>
      </c>
      <c r="N1073" s="115">
        <v>4</v>
      </c>
      <c r="O1073" s="115">
        <v>1</v>
      </c>
      <c r="P1073" s="115">
        <v>2</v>
      </c>
      <c r="Q1073" s="115">
        <v>3</v>
      </c>
    </row>
    <row r="1074" spans="1:17" x14ac:dyDescent="0.25">
      <c r="D1074" s="93" t="s">
        <v>1553</v>
      </c>
      <c r="F1074" s="115">
        <v>31</v>
      </c>
      <c r="G1074" s="115">
        <v>23</v>
      </c>
      <c r="H1074" s="115">
        <v>54</v>
      </c>
      <c r="I1074" s="115">
        <v>7</v>
      </c>
      <c r="J1074" s="115">
        <v>10</v>
      </c>
      <c r="K1074" s="115">
        <v>17</v>
      </c>
      <c r="L1074" s="115">
        <v>0</v>
      </c>
      <c r="M1074" s="115">
        <v>0</v>
      </c>
      <c r="N1074" s="115">
        <v>0</v>
      </c>
      <c r="O1074" s="115">
        <v>3</v>
      </c>
      <c r="P1074" s="115">
        <v>6</v>
      </c>
      <c r="Q1074" s="115">
        <v>9</v>
      </c>
    </row>
    <row r="1075" spans="1:17" x14ac:dyDescent="0.25">
      <c r="E1075" s="93" t="s">
        <v>65</v>
      </c>
      <c r="F1075" s="115">
        <v>31</v>
      </c>
      <c r="G1075" s="115">
        <v>23</v>
      </c>
      <c r="H1075" s="115">
        <v>54</v>
      </c>
      <c r="I1075" s="115">
        <v>7</v>
      </c>
      <c r="J1075" s="115">
        <v>10</v>
      </c>
      <c r="K1075" s="115">
        <v>17</v>
      </c>
      <c r="L1075" s="115">
        <v>0</v>
      </c>
      <c r="M1075" s="115">
        <v>0</v>
      </c>
      <c r="N1075" s="115">
        <v>0</v>
      </c>
      <c r="O1075" s="115">
        <v>3</v>
      </c>
      <c r="P1075" s="115">
        <v>6</v>
      </c>
      <c r="Q1075" s="115">
        <v>9</v>
      </c>
    </row>
    <row r="1076" spans="1:17" x14ac:dyDescent="0.25">
      <c r="D1076" s="93" t="s">
        <v>1554</v>
      </c>
      <c r="F1076" s="115">
        <v>52</v>
      </c>
      <c r="G1076" s="115">
        <v>27</v>
      </c>
      <c r="H1076" s="115">
        <v>79</v>
      </c>
      <c r="I1076" s="115">
        <v>14</v>
      </c>
      <c r="J1076" s="115">
        <v>6</v>
      </c>
      <c r="K1076" s="115">
        <v>20</v>
      </c>
      <c r="L1076" s="115">
        <v>10</v>
      </c>
      <c r="M1076" s="115">
        <v>9</v>
      </c>
      <c r="N1076" s="115">
        <v>19</v>
      </c>
      <c r="O1076" s="115">
        <v>8</v>
      </c>
      <c r="P1076" s="115">
        <v>7</v>
      </c>
      <c r="Q1076" s="115">
        <v>15</v>
      </c>
    </row>
    <row r="1077" spans="1:17" x14ac:dyDescent="0.25">
      <c r="E1077" s="93" t="s">
        <v>65</v>
      </c>
      <c r="F1077" s="115">
        <v>52</v>
      </c>
      <c r="G1077" s="115">
        <v>27</v>
      </c>
      <c r="H1077" s="115">
        <v>79</v>
      </c>
      <c r="I1077" s="115">
        <v>14</v>
      </c>
      <c r="J1077" s="115">
        <v>6</v>
      </c>
      <c r="K1077" s="115">
        <v>20</v>
      </c>
      <c r="L1077" s="115">
        <v>10</v>
      </c>
      <c r="M1077" s="115">
        <v>9</v>
      </c>
      <c r="N1077" s="115">
        <v>19</v>
      </c>
      <c r="O1077" s="115">
        <v>8</v>
      </c>
      <c r="P1077" s="115">
        <v>7</v>
      </c>
      <c r="Q1077" s="115">
        <v>15</v>
      </c>
    </row>
    <row r="1078" spans="1:17" x14ac:dyDescent="0.25">
      <c r="C1078" s="93" t="s">
        <v>1559</v>
      </c>
      <c r="F1078" s="115">
        <v>2</v>
      </c>
      <c r="G1078" s="115">
        <v>15</v>
      </c>
      <c r="H1078" s="115">
        <v>17</v>
      </c>
      <c r="I1078" s="115">
        <v>0</v>
      </c>
      <c r="J1078" s="115">
        <v>0</v>
      </c>
      <c r="K1078" s="115">
        <v>0</v>
      </c>
      <c r="L1078" s="115">
        <v>0</v>
      </c>
      <c r="M1078" s="115">
        <v>0</v>
      </c>
      <c r="N1078" s="115">
        <v>0</v>
      </c>
      <c r="O1078" s="115">
        <v>1</v>
      </c>
      <c r="P1078" s="115">
        <v>8</v>
      </c>
      <c r="Q1078" s="115">
        <v>9</v>
      </c>
    </row>
    <row r="1079" spans="1:17" x14ac:dyDescent="0.25">
      <c r="D1079" s="93" t="s">
        <v>1559</v>
      </c>
      <c r="F1079" s="115">
        <v>2</v>
      </c>
      <c r="G1079" s="115">
        <v>15</v>
      </c>
      <c r="H1079" s="115">
        <v>17</v>
      </c>
      <c r="I1079" s="115">
        <v>0</v>
      </c>
      <c r="J1079" s="115">
        <v>0</v>
      </c>
      <c r="K1079" s="115">
        <v>0</v>
      </c>
      <c r="L1079" s="115">
        <v>0</v>
      </c>
      <c r="M1079" s="115">
        <v>0</v>
      </c>
      <c r="N1079" s="115">
        <v>0</v>
      </c>
      <c r="O1079" s="115">
        <v>1</v>
      </c>
      <c r="P1079" s="115">
        <v>8</v>
      </c>
      <c r="Q1079" s="115">
        <v>9</v>
      </c>
    </row>
    <row r="1080" spans="1:17" x14ac:dyDescent="0.25">
      <c r="E1080" s="93" t="s">
        <v>65</v>
      </c>
      <c r="F1080" s="115">
        <v>2</v>
      </c>
      <c r="G1080" s="115">
        <v>15</v>
      </c>
      <c r="H1080" s="115">
        <v>17</v>
      </c>
      <c r="I1080" s="115">
        <v>0</v>
      </c>
      <c r="J1080" s="115">
        <v>0</v>
      </c>
      <c r="K1080" s="115">
        <v>0</v>
      </c>
      <c r="L1080" s="115">
        <v>0</v>
      </c>
      <c r="M1080" s="115">
        <v>0</v>
      </c>
      <c r="N1080" s="115">
        <v>0</v>
      </c>
      <c r="O1080" s="115">
        <v>1</v>
      </c>
      <c r="P1080" s="115">
        <v>8</v>
      </c>
      <c r="Q1080" s="115">
        <v>9</v>
      </c>
    </row>
    <row r="1081" spans="1:17" x14ac:dyDescent="0.25">
      <c r="C1081" s="93" t="s">
        <v>1417</v>
      </c>
      <c r="F1081" s="115">
        <v>5</v>
      </c>
      <c r="G1081" s="115">
        <v>15</v>
      </c>
      <c r="H1081" s="115">
        <v>20</v>
      </c>
      <c r="I1081" s="115">
        <v>2</v>
      </c>
      <c r="J1081" s="115">
        <v>9</v>
      </c>
      <c r="K1081" s="115">
        <v>11</v>
      </c>
      <c r="L1081" s="115">
        <v>0</v>
      </c>
      <c r="M1081" s="115">
        <v>0</v>
      </c>
      <c r="N1081" s="115">
        <v>0</v>
      </c>
      <c r="O1081" s="115">
        <v>0</v>
      </c>
      <c r="P1081" s="115">
        <v>0</v>
      </c>
      <c r="Q1081" s="115">
        <v>0</v>
      </c>
    </row>
    <row r="1082" spans="1:17" x14ac:dyDescent="0.25">
      <c r="D1082" s="93" t="s">
        <v>1562</v>
      </c>
      <c r="F1082" s="115">
        <v>5</v>
      </c>
      <c r="G1082" s="115">
        <v>15</v>
      </c>
      <c r="H1082" s="115">
        <v>20</v>
      </c>
      <c r="I1082" s="115">
        <v>2</v>
      </c>
      <c r="J1082" s="115">
        <v>9</v>
      </c>
      <c r="K1082" s="115">
        <v>11</v>
      </c>
      <c r="L1082" s="115">
        <v>0</v>
      </c>
      <c r="M1082" s="115">
        <v>0</v>
      </c>
      <c r="N1082" s="115">
        <v>0</v>
      </c>
      <c r="O1082" s="115">
        <v>0</v>
      </c>
      <c r="P1082" s="115">
        <v>0</v>
      </c>
      <c r="Q1082" s="115">
        <v>0</v>
      </c>
    </row>
    <row r="1083" spans="1:17" x14ac:dyDescent="0.25">
      <c r="E1083" s="93" t="s">
        <v>65</v>
      </c>
      <c r="F1083" s="115">
        <v>5</v>
      </c>
      <c r="G1083" s="115">
        <v>15</v>
      </c>
      <c r="H1083" s="115">
        <v>20</v>
      </c>
      <c r="I1083" s="115">
        <v>2</v>
      </c>
      <c r="J1083" s="115">
        <v>9</v>
      </c>
      <c r="K1083" s="115">
        <v>11</v>
      </c>
      <c r="L1083" s="115">
        <v>0</v>
      </c>
      <c r="M1083" s="115">
        <v>0</v>
      </c>
      <c r="N1083" s="115">
        <v>0</v>
      </c>
      <c r="O1083" s="115">
        <v>0</v>
      </c>
      <c r="P1083" s="115">
        <v>0</v>
      </c>
      <c r="Q1083" s="115">
        <v>0</v>
      </c>
    </row>
    <row r="1084" spans="1:17" x14ac:dyDescent="0.25">
      <c r="A1084" s="93" t="s">
        <v>105</v>
      </c>
      <c r="F1084" s="115">
        <v>70294</v>
      </c>
      <c r="G1084" s="115">
        <v>78475</v>
      </c>
      <c r="H1084" s="115">
        <v>148769</v>
      </c>
      <c r="I1084" s="115">
        <v>16696</v>
      </c>
      <c r="J1084" s="115">
        <v>18131</v>
      </c>
      <c r="K1084" s="115">
        <v>34827</v>
      </c>
      <c r="L1084" s="115">
        <v>12277</v>
      </c>
      <c r="M1084" s="115">
        <v>13738</v>
      </c>
      <c r="N1084" s="115">
        <v>26015</v>
      </c>
      <c r="O1084" s="115">
        <v>9010</v>
      </c>
      <c r="P1084" s="115">
        <v>10120</v>
      </c>
      <c r="Q1084" s="115">
        <v>19130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60"/>
  <sheetViews>
    <sheetView workbookViewId="0"/>
  </sheetViews>
  <sheetFormatPr baseColWidth="10" defaultRowHeight="15" x14ac:dyDescent="0.25"/>
  <cols>
    <col min="1" max="1" width="24.1640625" style="93" customWidth="1"/>
    <col min="2" max="2" width="27.1640625" style="93" customWidth="1"/>
    <col min="3" max="3" width="48.6640625" style="93" customWidth="1"/>
    <col min="4" max="4" width="16.83203125" style="93" customWidth="1"/>
    <col min="5" max="5" width="13.5" style="93" customWidth="1"/>
    <col min="6" max="6" width="13.83203125" style="93" customWidth="1"/>
    <col min="7" max="8" width="13.5" style="93" customWidth="1"/>
    <col min="9" max="9" width="17" style="93" customWidth="1"/>
    <col min="10" max="11" width="16.1640625" style="93" customWidth="1"/>
    <col min="12" max="12" width="14.33203125" style="93" customWidth="1"/>
    <col min="13" max="13" width="15.33203125" style="93" customWidth="1"/>
    <col min="14" max="14" width="14.33203125" style="93" customWidth="1"/>
    <col min="15" max="15" width="21.33203125" style="93" bestFit="1" customWidth="1"/>
    <col min="16" max="16384" width="12" style="93"/>
  </cols>
  <sheetData>
    <row r="1" spans="1:14" x14ac:dyDescent="0.25">
      <c r="A1" s="111" t="s">
        <v>1378</v>
      </c>
    </row>
    <row r="2" spans="1:14" x14ac:dyDescent="0.25">
      <c r="A2" s="111" t="s">
        <v>1612</v>
      </c>
    </row>
    <row r="5" spans="1:14" x14ac:dyDescent="0.25">
      <c r="A5" s="93" t="s">
        <v>123</v>
      </c>
      <c r="B5" s="93" t="s">
        <v>1381</v>
      </c>
    </row>
    <row r="6" spans="1:14" x14ac:dyDescent="0.25">
      <c r="A6" s="93" t="s">
        <v>124</v>
      </c>
      <c r="B6" s="93" t="s">
        <v>1381</v>
      </c>
    </row>
    <row r="8" spans="1:14" ht="45" x14ac:dyDescent="0.25">
      <c r="A8" s="113" t="s">
        <v>1613</v>
      </c>
      <c r="B8" s="113" t="s">
        <v>121</v>
      </c>
      <c r="C8" s="113" t="s">
        <v>119</v>
      </c>
      <c r="D8" s="116" t="s">
        <v>126</v>
      </c>
      <c r="E8" s="114" t="s">
        <v>1386</v>
      </c>
      <c r="F8" s="114" t="s">
        <v>1614</v>
      </c>
      <c r="G8" s="114" t="s">
        <v>1615</v>
      </c>
      <c r="H8" s="114" t="s">
        <v>1616</v>
      </c>
      <c r="I8" s="114" t="s">
        <v>1617</v>
      </c>
      <c r="J8" s="114" t="s">
        <v>1618</v>
      </c>
      <c r="K8" s="114" t="s">
        <v>1619</v>
      </c>
      <c r="L8" s="114" t="s">
        <v>1620</v>
      </c>
      <c r="M8" s="114" t="s">
        <v>1621</v>
      </c>
      <c r="N8" s="114" t="s">
        <v>1622</v>
      </c>
    </row>
    <row r="9" spans="1:14" x14ac:dyDescent="0.25">
      <c r="A9" s="93" t="s">
        <v>1584</v>
      </c>
      <c r="E9" s="117">
        <v>118</v>
      </c>
      <c r="F9" s="117">
        <v>3</v>
      </c>
      <c r="G9" s="117">
        <v>5</v>
      </c>
      <c r="H9" s="117">
        <v>8</v>
      </c>
      <c r="I9" s="117">
        <v>0</v>
      </c>
      <c r="J9" s="117">
        <v>0</v>
      </c>
      <c r="K9" s="117">
        <v>0</v>
      </c>
      <c r="L9" s="117">
        <v>3</v>
      </c>
      <c r="M9" s="117">
        <v>5</v>
      </c>
      <c r="N9" s="117">
        <v>8</v>
      </c>
    </row>
    <row r="10" spans="1:14" x14ac:dyDescent="0.25">
      <c r="B10" s="93" t="s">
        <v>1584</v>
      </c>
      <c r="E10" s="117">
        <v>118</v>
      </c>
      <c r="F10" s="117">
        <v>3</v>
      </c>
      <c r="G10" s="117">
        <v>5</v>
      </c>
      <c r="H10" s="117">
        <v>8</v>
      </c>
      <c r="I10" s="117">
        <v>0</v>
      </c>
      <c r="J10" s="117">
        <v>0</v>
      </c>
      <c r="K10" s="117">
        <v>0</v>
      </c>
      <c r="L10" s="117">
        <v>3</v>
      </c>
      <c r="M10" s="117">
        <v>5</v>
      </c>
      <c r="N10" s="117">
        <v>8</v>
      </c>
    </row>
    <row r="11" spans="1:14" x14ac:dyDescent="0.25">
      <c r="C11" s="93" t="s">
        <v>181</v>
      </c>
      <c r="E11" s="117">
        <v>61</v>
      </c>
      <c r="F11" s="117">
        <v>3</v>
      </c>
      <c r="G11" s="117">
        <v>3</v>
      </c>
      <c r="H11" s="117">
        <v>6</v>
      </c>
      <c r="I11" s="117">
        <v>0</v>
      </c>
      <c r="J11" s="117">
        <v>0</v>
      </c>
      <c r="K11" s="117">
        <v>0</v>
      </c>
      <c r="L11" s="117">
        <v>3</v>
      </c>
      <c r="M11" s="117">
        <v>3</v>
      </c>
      <c r="N11" s="117">
        <v>6</v>
      </c>
    </row>
    <row r="12" spans="1:14" x14ac:dyDescent="0.25">
      <c r="D12" s="93" t="s">
        <v>1623</v>
      </c>
      <c r="E12" s="117">
        <v>61</v>
      </c>
      <c r="F12" s="117">
        <v>3</v>
      </c>
      <c r="G12" s="117">
        <v>3</v>
      </c>
      <c r="H12" s="117">
        <v>6</v>
      </c>
      <c r="I12" s="117">
        <v>0</v>
      </c>
      <c r="J12" s="117">
        <v>0</v>
      </c>
      <c r="K12" s="117">
        <v>0</v>
      </c>
      <c r="L12" s="117">
        <v>3</v>
      </c>
      <c r="M12" s="117">
        <v>3</v>
      </c>
      <c r="N12" s="117">
        <v>6</v>
      </c>
    </row>
    <row r="13" spans="1:14" x14ac:dyDescent="0.25">
      <c r="C13" s="93" t="s">
        <v>162</v>
      </c>
      <c r="E13" s="117">
        <v>57</v>
      </c>
      <c r="F13" s="117">
        <v>0</v>
      </c>
      <c r="G13" s="117">
        <v>2</v>
      </c>
      <c r="H13" s="117">
        <v>2</v>
      </c>
      <c r="I13" s="117">
        <v>0</v>
      </c>
      <c r="J13" s="117">
        <v>0</v>
      </c>
      <c r="K13" s="117">
        <v>0</v>
      </c>
      <c r="L13" s="117">
        <v>0</v>
      </c>
      <c r="M13" s="117">
        <v>2</v>
      </c>
      <c r="N13" s="117">
        <v>2</v>
      </c>
    </row>
    <row r="14" spans="1:14" x14ac:dyDescent="0.25">
      <c r="D14" s="93" t="s">
        <v>1623</v>
      </c>
      <c r="E14" s="117">
        <v>57</v>
      </c>
      <c r="F14" s="117">
        <v>0</v>
      </c>
      <c r="G14" s="117">
        <v>2</v>
      </c>
      <c r="H14" s="117">
        <v>2</v>
      </c>
      <c r="I14" s="117">
        <v>0</v>
      </c>
      <c r="J14" s="117">
        <v>0</v>
      </c>
      <c r="K14" s="117">
        <v>0</v>
      </c>
      <c r="L14" s="117">
        <v>0</v>
      </c>
      <c r="M14" s="117">
        <v>2</v>
      </c>
      <c r="N14" s="117">
        <v>2</v>
      </c>
    </row>
    <row r="15" spans="1:14" x14ac:dyDescent="0.25">
      <c r="A15" s="93" t="s">
        <v>1423</v>
      </c>
      <c r="E15" s="117">
        <v>1039</v>
      </c>
      <c r="F15" s="117">
        <v>28</v>
      </c>
      <c r="G15" s="117">
        <v>28</v>
      </c>
      <c r="H15" s="117">
        <v>56</v>
      </c>
      <c r="I15" s="117">
        <v>28</v>
      </c>
      <c r="J15" s="117">
        <v>28</v>
      </c>
      <c r="K15" s="117">
        <v>56</v>
      </c>
      <c r="L15" s="117">
        <v>6</v>
      </c>
      <c r="M15" s="117">
        <v>2</v>
      </c>
      <c r="N15" s="117">
        <v>8</v>
      </c>
    </row>
    <row r="16" spans="1:14" x14ac:dyDescent="0.25">
      <c r="B16" s="93" t="s">
        <v>1423</v>
      </c>
      <c r="E16" s="117">
        <v>1039</v>
      </c>
      <c r="F16" s="117">
        <v>28</v>
      </c>
      <c r="G16" s="117">
        <v>28</v>
      </c>
      <c r="H16" s="117">
        <v>56</v>
      </c>
      <c r="I16" s="117">
        <v>28</v>
      </c>
      <c r="J16" s="117">
        <v>28</v>
      </c>
      <c r="K16" s="117">
        <v>56</v>
      </c>
      <c r="L16" s="117">
        <v>6</v>
      </c>
      <c r="M16" s="117">
        <v>2</v>
      </c>
      <c r="N16" s="117">
        <v>8</v>
      </c>
    </row>
    <row r="17" spans="1:14" x14ac:dyDescent="0.25">
      <c r="C17" s="93" t="s">
        <v>181</v>
      </c>
      <c r="E17" s="117">
        <v>1039</v>
      </c>
      <c r="F17" s="117">
        <v>28</v>
      </c>
      <c r="G17" s="117">
        <v>28</v>
      </c>
      <c r="H17" s="117">
        <v>56</v>
      </c>
      <c r="I17" s="117">
        <v>28</v>
      </c>
      <c r="J17" s="117">
        <v>28</v>
      </c>
      <c r="K17" s="117">
        <v>56</v>
      </c>
      <c r="L17" s="117">
        <v>6</v>
      </c>
      <c r="M17" s="117">
        <v>2</v>
      </c>
      <c r="N17" s="117">
        <v>8</v>
      </c>
    </row>
    <row r="18" spans="1:14" x14ac:dyDescent="0.25">
      <c r="D18" s="93" t="s">
        <v>1624</v>
      </c>
      <c r="E18" s="117">
        <v>1039</v>
      </c>
      <c r="F18" s="117">
        <v>28</v>
      </c>
      <c r="G18" s="117">
        <v>28</v>
      </c>
      <c r="H18" s="117">
        <v>56</v>
      </c>
      <c r="I18" s="117">
        <v>28</v>
      </c>
      <c r="J18" s="117">
        <v>28</v>
      </c>
      <c r="K18" s="117">
        <v>56</v>
      </c>
      <c r="L18" s="117">
        <v>6</v>
      </c>
      <c r="M18" s="117">
        <v>2</v>
      </c>
      <c r="N18" s="117">
        <v>8</v>
      </c>
    </row>
    <row r="19" spans="1:14" x14ac:dyDescent="0.25">
      <c r="A19" s="93" t="s">
        <v>1532</v>
      </c>
      <c r="E19" s="117">
        <v>70</v>
      </c>
      <c r="F19" s="117">
        <v>13</v>
      </c>
      <c r="G19" s="117">
        <v>7</v>
      </c>
      <c r="H19" s="117">
        <v>20</v>
      </c>
      <c r="I19" s="117">
        <v>13</v>
      </c>
      <c r="J19" s="117">
        <v>7</v>
      </c>
      <c r="K19" s="117">
        <v>20</v>
      </c>
      <c r="L19" s="117">
        <v>4</v>
      </c>
      <c r="M19" s="117">
        <v>1</v>
      </c>
      <c r="N19" s="117">
        <v>5</v>
      </c>
    </row>
    <row r="20" spans="1:14" x14ac:dyDescent="0.25">
      <c r="B20" s="93" t="s">
        <v>1532</v>
      </c>
      <c r="E20" s="117">
        <v>70</v>
      </c>
      <c r="F20" s="117">
        <v>13</v>
      </c>
      <c r="G20" s="117">
        <v>7</v>
      </c>
      <c r="H20" s="117">
        <v>20</v>
      </c>
      <c r="I20" s="117">
        <v>13</v>
      </c>
      <c r="J20" s="117">
        <v>7</v>
      </c>
      <c r="K20" s="117">
        <v>20</v>
      </c>
      <c r="L20" s="117">
        <v>4</v>
      </c>
      <c r="M20" s="117">
        <v>1</v>
      </c>
      <c r="N20" s="117">
        <v>5</v>
      </c>
    </row>
    <row r="21" spans="1:14" x14ac:dyDescent="0.25">
      <c r="C21" s="93" t="s">
        <v>162</v>
      </c>
      <c r="E21" s="117">
        <v>70</v>
      </c>
      <c r="F21" s="117">
        <v>13</v>
      </c>
      <c r="G21" s="117">
        <v>7</v>
      </c>
      <c r="H21" s="117">
        <v>20</v>
      </c>
      <c r="I21" s="117">
        <v>13</v>
      </c>
      <c r="J21" s="117">
        <v>7</v>
      </c>
      <c r="K21" s="117">
        <v>20</v>
      </c>
      <c r="L21" s="117">
        <v>4</v>
      </c>
      <c r="M21" s="117">
        <v>1</v>
      </c>
      <c r="N21" s="117">
        <v>5</v>
      </c>
    </row>
    <row r="22" spans="1:14" x14ac:dyDescent="0.25">
      <c r="D22" s="93" t="s">
        <v>1624</v>
      </c>
      <c r="E22" s="117">
        <v>70</v>
      </c>
      <c r="F22" s="117">
        <v>13</v>
      </c>
      <c r="G22" s="117">
        <v>7</v>
      </c>
      <c r="H22" s="117">
        <v>20</v>
      </c>
      <c r="I22" s="117">
        <v>13</v>
      </c>
      <c r="J22" s="117">
        <v>7</v>
      </c>
      <c r="K22" s="117">
        <v>20</v>
      </c>
      <c r="L22" s="117">
        <v>4</v>
      </c>
      <c r="M22" s="117">
        <v>1</v>
      </c>
      <c r="N22" s="117">
        <v>5</v>
      </c>
    </row>
    <row r="23" spans="1:14" x14ac:dyDescent="0.25">
      <c r="A23" s="93" t="s">
        <v>1579</v>
      </c>
      <c r="E23" s="117">
        <v>4</v>
      </c>
      <c r="F23" s="117">
        <v>1</v>
      </c>
      <c r="G23" s="117">
        <v>2</v>
      </c>
      <c r="H23" s="117">
        <v>3</v>
      </c>
      <c r="I23" s="117">
        <v>0</v>
      </c>
      <c r="J23" s="117">
        <v>0</v>
      </c>
      <c r="K23" s="117">
        <v>0</v>
      </c>
      <c r="L23" s="117">
        <v>1</v>
      </c>
      <c r="M23" s="117">
        <v>2</v>
      </c>
      <c r="N23" s="117">
        <v>3</v>
      </c>
    </row>
    <row r="24" spans="1:14" x14ac:dyDescent="0.25">
      <c r="B24" s="93" t="s">
        <v>1579</v>
      </c>
      <c r="E24" s="117">
        <v>4</v>
      </c>
      <c r="F24" s="117">
        <v>1</v>
      </c>
      <c r="G24" s="117">
        <v>2</v>
      </c>
      <c r="H24" s="117">
        <v>3</v>
      </c>
      <c r="I24" s="117">
        <v>0</v>
      </c>
      <c r="J24" s="117">
        <v>0</v>
      </c>
      <c r="K24" s="117">
        <v>0</v>
      </c>
      <c r="L24" s="117">
        <v>1</v>
      </c>
      <c r="M24" s="117">
        <v>2</v>
      </c>
      <c r="N24" s="117">
        <v>3</v>
      </c>
    </row>
    <row r="25" spans="1:14" x14ac:dyDescent="0.25">
      <c r="C25" s="93" t="s">
        <v>181</v>
      </c>
      <c r="E25" s="117">
        <v>4</v>
      </c>
      <c r="F25" s="117">
        <v>1</v>
      </c>
      <c r="G25" s="117">
        <v>2</v>
      </c>
      <c r="H25" s="117">
        <v>3</v>
      </c>
      <c r="I25" s="117">
        <v>0</v>
      </c>
      <c r="J25" s="117">
        <v>0</v>
      </c>
      <c r="K25" s="117">
        <v>0</v>
      </c>
      <c r="L25" s="117">
        <v>1</v>
      </c>
      <c r="M25" s="117">
        <v>2</v>
      </c>
      <c r="N25" s="117">
        <v>3</v>
      </c>
    </row>
    <row r="26" spans="1:14" x14ac:dyDescent="0.25">
      <c r="D26" s="93" t="s">
        <v>1623</v>
      </c>
      <c r="E26" s="117">
        <v>4</v>
      </c>
      <c r="F26" s="117">
        <v>1</v>
      </c>
      <c r="G26" s="117">
        <v>2</v>
      </c>
      <c r="H26" s="117">
        <v>3</v>
      </c>
      <c r="I26" s="117">
        <v>0</v>
      </c>
      <c r="J26" s="117">
        <v>0</v>
      </c>
      <c r="K26" s="117">
        <v>0</v>
      </c>
      <c r="L26" s="117">
        <v>1</v>
      </c>
      <c r="M26" s="117">
        <v>2</v>
      </c>
      <c r="N26" s="117">
        <v>3</v>
      </c>
    </row>
    <row r="27" spans="1:14" x14ac:dyDescent="0.25">
      <c r="A27" s="93" t="s">
        <v>1585</v>
      </c>
      <c r="E27" s="117">
        <v>78</v>
      </c>
      <c r="F27" s="117">
        <v>2</v>
      </c>
      <c r="G27" s="117">
        <v>20</v>
      </c>
      <c r="H27" s="117">
        <v>22</v>
      </c>
      <c r="I27" s="117">
        <v>0</v>
      </c>
      <c r="J27" s="117">
        <v>0</v>
      </c>
      <c r="K27" s="117">
        <v>0</v>
      </c>
      <c r="L27" s="117">
        <v>3</v>
      </c>
      <c r="M27" s="117">
        <v>18</v>
      </c>
      <c r="N27" s="117">
        <v>21</v>
      </c>
    </row>
    <row r="28" spans="1:14" x14ac:dyDescent="0.25">
      <c r="B28" s="93" t="s">
        <v>1586</v>
      </c>
      <c r="E28" s="117">
        <v>78</v>
      </c>
      <c r="F28" s="117">
        <v>2</v>
      </c>
      <c r="G28" s="117">
        <v>20</v>
      </c>
      <c r="H28" s="117">
        <v>22</v>
      </c>
      <c r="I28" s="117">
        <v>0</v>
      </c>
      <c r="J28" s="117">
        <v>0</v>
      </c>
      <c r="K28" s="117">
        <v>0</v>
      </c>
      <c r="L28" s="117">
        <v>3</v>
      </c>
      <c r="M28" s="117">
        <v>18</v>
      </c>
      <c r="N28" s="117">
        <v>21</v>
      </c>
    </row>
    <row r="29" spans="1:14" x14ac:dyDescent="0.25">
      <c r="C29" s="93" t="s">
        <v>181</v>
      </c>
      <c r="E29" s="117">
        <v>78</v>
      </c>
      <c r="F29" s="117">
        <v>2</v>
      </c>
      <c r="G29" s="117">
        <v>20</v>
      </c>
      <c r="H29" s="117">
        <v>22</v>
      </c>
      <c r="I29" s="117">
        <v>0</v>
      </c>
      <c r="J29" s="117">
        <v>0</v>
      </c>
      <c r="K29" s="117">
        <v>0</v>
      </c>
      <c r="L29" s="117">
        <v>3</v>
      </c>
      <c r="M29" s="117">
        <v>18</v>
      </c>
      <c r="N29" s="117">
        <v>21</v>
      </c>
    </row>
    <row r="30" spans="1:14" x14ac:dyDescent="0.25">
      <c r="D30" s="93" t="s">
        <v>1624</v>
      </c>
      <c r="E30" s="117">
        <v>59</v>
      </c>
      <c r="F30" s="117">
        <v>1</v>
      </c>
      <c r="G30" s="117">
        <v>11</v>
      </c>
      <c r="H30" s="117">
        <v>12</v>
      </c>
      <c r="I30" s="117">
        <v>0</v>
      </c>
      <c r="J30" s="117">
        <v>0</v>
      </c>
      <c r="K30" s="117">
        <v>0</v>
      </c>
      <c r="L30" s="117">
        <v>2</v>
      </c>
      <c r="M30" s="117">
        <v>10</v>
      </c>
      <c r="N30" s="117">
        <v>12</v>
      </c>
    </row>
    <row r="31" spans="1:14" x14ac:dyDescent="0.25">
      <c r="D31" s="93" t="s">
        <v>1623</v>
      </c>
      <c r="E31" s="117">
        <v>19</v>
      </c>
      <c r="F31" s="117">
        <v>1</v>
      </c>
      <c r="G31" s="117">
        <v>9</v>
      </c>
      <c r="H31" s="117">
        <v>10</v>
      </c>
      <c r="I31" s="117">
        <v>0</v>
      </c>
      <c r="J31" s="117">
        <v>0</v>
      </c>
      <c r="K31" s="117">
        <v>0</v>
      </c>
      <c r="L31" s="117">
        <v>1</v>
      </c>
      <c r="M31" s="117">
        <v>8</v>
      </c>
      <c r="N31" s="117">
        <v>9</v>
      </c>
    </row>
    <row r="32" spans="1:14" x14ac:dyDescent="0.25">
      <c r="A32" s="93" t="s">
        <v>1498</v>
      </c>
      <c r="E32" s="117">
        <v>16</v>
      </c>
      <c r="F32" s="117">
        <v>5</v>
      </c>
      <c r="G32" s="117">
        <v>7</v>
      </c>
      <c r="H32" s="117">
        <v>12</v>
      </c>
      <c r="I32" s="117">
        <v>5</v>
      </c>
      <c r="J32" s="117">
        <v>5</v>
      </c>
      <c r="K32" s="117">
        <v>10</v>
      </c>
      <c r="L32" s="117">
        <v>0</v>
      </c>
      <c r="M32" s="117">
        <v>0</v>
      </c>
      <c r="N32" s="117">
        <v>0</v>
      </c>
    </row>
    <row r="33" spans="1:14" x14ac:dyDescent="0.25">
      <c r="B33" s="93" t="s">
        <v>1498</v>
      </c>
      <c r="E33" s="117">
        <v>16</v>
      </c>
      <c r="F33" s="117">
        <v>5</v>
      </c>
      <c r="G33" s="117">
        <v>7</v>
      </c>
      <c r="H33" s="117">
        <v>12</v>
      </c>
      <c r="I33" s="117">
        <v>5</v>
      </c>
      <c r="J33" s="117">
        <v>5</v>
      </c>
      <c r="K33" s="117">
        <v>10</v>
      </c>
      <c r="L33" s="117">
        <v>0</v>
      </c>
      <c r="M33" s="117">
        <v>0</v>
      </c>
      <c r="N33" s="117">
        <v>0</v>
      </c>
    </row>
    <row r="34" spans="1:14" x14ac:dyDescent="0.25">
      <c r="C34" s="93" t="s">
        <v>190</v>
      </c>
      <c r="E34" s="117">
        <v>16</v>
      </c>
      <c r="F34" s="117">
        <v>5</v>
      </c>
      <c r="G34" s="117">
        <v>7</v>
      </c>
      <c r="H34" s="117">
        <v>12</v>
      </c>
      <c r="I34" s="117">
        <v>5</v>
      </c>
      <c r="J34" s="117">
        <v>5</v>
      </c>
      <c r="K34" s="117">
        <v>10</v>
      </c>
      <c r="L34" s="117">
        <v>0</v>
      </c>
      <c r="M34" s="117">
        <v>0</v>
      </c>
      <c r="N34" s="117">
        <v>0</v>
      </c>
    </row>
    <row r="35" spans="1:14" x14ac:dyDescent="0.25">
      <c r="D35" s="93" t="s">
        <v>1624</v>
      </c>
      <c r="E35" s="117">
        <v>16</v>
      </c>
      <c r="F35" s="117">
        <v>5</v>
      </c>
      <c r="G35" s="117">
        <v>7</v>
      </c>
      <c r="H35" s="117">
        <v>12</v>
      </c>
      <c r="I35" s="117">
        <v>5</v>
      </c>
      <c r="J35" s="117">
        <v>5</v>
      </c>
      <c r="K35" s="117">
        <v>10</v>
      </c>
      <c r="L35" s="117">
        <v>0</v>
      </c>
      <c r="M35" s="117">
        <v>0</v>
      </c>
      <c r="N35" s="117">
        <v>0</v>
      </c>
    </row>
    <row r="36" spans="1:14" x14ac:dyDescent="0.25">
      <c r="A36" s="93" t="s">
        <v>1424</v>
      </c>
      <c r="E36" s="117">
        <v>127</v>
      </c>
      <c r="F36" s="117">
        <v>34</v>
      </c>
      <c r="G36" s="117">
        <v>21</v>
      </c>
      <c r="H36" s="117">
        <v>55</v>
      </c>
      <c r="I36" s="117">
        <v>34</v>
      </c>
      <c r="J36" s="117">
        <v>21</v>
      </c>
      <c r="K36" s="117">
        <v>55</v>
      </c>
      <c r="L36" s="117">
        <v>8</v>
      </c>
      <c r="M36" s="117">
        <v>2</v>
      </c>
      <c r="N36" s="117">
        <v>10</v>
      </c>
    </row>
    <row r="37" spans="1:14" x14ac:dyDescent="0.25">
      <c r="B37" s="93" t="s">
        <v>1424</v>
      </c>
      <c r="E37" s="117">
        <v>127</v>
      </c>
      <c r="F37" s="117">
        <v>34</v>
      </c>
      <c r="G37" s="117">
        <v>21</v>
      </c>
      <c r="H37" s="117">
        <v>55</v>
      </c>
      <c r="I37" s="117">
        <v>34</v>
      </c>
      <c r="J37" s="117">
        <v>21</v>
      </c>
      <c r="K37" s="117">
        <v>55</v>
      </c>
      <c r="L37" s="117">
        <v>8</v>
      </c>
      <c r="M37" s="117">
        <v>2</v>
      </c>
      <c r="N37" s="117">
        <v>10</v>
      </c>
    </row>
    <row r="38" spans="1:14" x14ac:dyDescent="0.25">
      <c r="C38" s="93" t="s">
        <v>181</v>
      </c>
      <c r="E38" s="117">
        <v>127</v>
      </c>
      <c r="F38" s="117">
        <v>34</v>
      </c>
      <c r="G38" s="117">
        <v>21</v>
      </c>
      <c r="H38" s="117">
        <v>55</v>
      </c>
      <c r="I38" s="117">
        <v>34</v>
      </c>
      <c r="J38" s="117">
        <v>21</v>
      </c>
      <c r="K38" s="117">
        <v>55</v>
      </c>
      <c r="L38" s="117">
        <v>8</v>
      </c>
      <c r="M38" s="117">
        <v>2</v>
      </c>
      <c r="N38" s="117">
        <v>10</v>
      </c>
    </row>
    <row r="39" spans="1:14" x14ac:dyDescent="0.25">
      <c r="D39" s="93" t="s">
        <v>1624</v>
      </c>
      <c r="E39" s="117">
        <v>29</v>
      </c>
      <c r="F39" s="117">
        <v>8</v>
      </c>
      <c r="G39" s="117">
        <v>7</v>
      </c>
      <c r="H39" s="117">
        <v>15</v>
      </c>
      <c r="I39" s="117">
        <v>8</v>
      </c>
      <c r="J39" s="117">
        <v>7</v>
      </c>
      <c r="K39" s="117">
        <v>15</v>
      </c>
      <c r="L39" s="117">
        <v>0</v>
      </c>
      <c r="M39" s="117">
        <v>0</v>
      </c>
      <c r="N39" s="117">
        <v>0</v>
      </c>
    </row>
    <row r="40" spans="1:14" x14ac:dyDescent="0.25">
      <c r="D40" s="93" t="s">
        <v>1623</v>
      </c>
      <c r="E40" s="117">
        <v>98</v>
      </c>
      <c r="F40" s="117">
        <v>26</v>
      </c>
      <c r="G40" s="117">
        <v>14</v>
      </c>
      <c r="H40" s="117">
        <v>40</v>
      </c>
      <c r="I40" s="117">
        <v>26</v>
      </c>
      <c r="J40" s="117">
        <v>14</v>
      </c>
      <c r="K40" s="117">
        <v>40</v>
      </c>
      <c r="L40" s="117">
        <v>8</v>
      </c>
      <c r="M40" s="117">
        <v>2</v>
      </c>
      <c r="N40" s="117">
        <v>10</v>
      </c>
    </row>
    <row r="41" spans="1:14" x14ac:dyDescent="0.25">
      <c r="A41" s="93" t="s">
        <v>1425</v>
      </c>
      <c r="E41" s="117">
        <v>169</v>
      </c>
      <c r="F41" s="117">
        <v>25</v>
      </c>
      <c r="G41" s="117">
        <v>12</v>
      </c>
      <c r="H41" s="117">
        <v>37</v>
      </c>
      <c r="I41" s="117">
        <v>25</v>
      </c>
      <c r="J41" s="117">
        <v>12</v>
      </c>
      <c r="K41" s="117">
        <v>37</v>
      </c>
      <c r="L41" s="117">
        <v>0</v>
      </c>
      <c r="M41" s="117">
        <v>0</v>
      </c>
      <c r="N41" s="117">
        <v>0</v>
      </c>
    </row>
    <row r="42" spans="1:14" x14ac:dyDescent="0.25">
      <c r="B42" s="93" t="s">
        <v>1425</v>
      </c>
      <c r="E42" s="117">
        <v>169</v>
      </c>
      <c r="F42" s="117">
        <v>25</v>
      </c>
      <c r="G42" s="117">
        <v>12</v>
      </c>
      <c r="H42" s="117">
        <v>37</v>
      </c>
      <c r="I42" s="117">
        <v>25</v>
      </c>
      <c r="J42" s="117">
        <v>12</v>
      </c>
      <c r="K42" s="117">
        <v>37</v>
      </c>
      <c r="L42" s="117">
        <v>0</v>
      </c>
      <c r="M42" s="117">
        <v>0</v>
      </c>
      <c r="N42" s="117">
        <v>0</v>
      </c>
    </row>
    <row r="43" spans="1:14" x14ac:dyDescent="0.25">
      <c r="C43" s="93" t="s">
        <v>181</v>
      </c>
      <c r="E43" s="117">
        <v>169</v>
      </c>
      <c r="F43" s="117">
        <v>25</v>
      </c>
      <c r="G43" s="117">
        <v>12</v>
      </c>
      <c r="H43" s="117">
        <v>37</v>
      </c>
      <c r="I43" s="117">
        <v>25</v>
      </c>
      <c r="J43" s="117">
        <v>12</v>
      </c>
      <c r="K43" s="117">
        <v>37</v>
      </c>
      <c r="L43" s="117">
        <v>0</v>
      </c>
      <c r="M43" s="117">
        <v>0</v>
      </c>
      <c r="N43" s="117">
        <v>0</v>
      </c>
    </row>
    <row r="44" spans="1:14" x14ac:dyDescent="0.25">
      <c r="D44" s="93" t="s">
        <v>1624</v>
      </c>
      <c r="E44" s="117">
        <v>169</v>
      </c>
      <c r="F44" s="117">
        <v>25</v>
      </c>
      <c r="G44" s="117">
        <v>12</v>
      </c>
      <c r="H44" s="117">
        <v>37</v>
      </c>
      <c r="I44" s="117">
        <v>25</v>
      </c>
      <c r="J44" s="117">
        <v>12</v>
      </c>
      <c r="K44" s="117">
        <v>37</v>
      </c>
      <c r="L44" s="117">
        <v>0</v>
      </c>
      <c r="M44" s="117">
        <v>0</v>
      </c>
      <c r="N44" s="117">
        <v>0</v>
      </c>
    </row>
    <row r="45" spans="1:14" x14ac:dyDescent="0.25">
      <c r="A45" s="93" t="s">
        <v>1499</v>
      </c>
      <c r="E45" s="117">
        <v>106</v>
      </c>
      <c r="F45" s="117">
        <v>25</v>
      </c>
      <c r="G45" s="117">
        <v>28</v>
      </c>
      <c r="H45" s="117">
        <v>53</v>
      </c>
      <c r="I45" s="117">
        <v>23</v>
      </c>
      <c r="J45" s="117">
        <v>27</v>
      </c>
      <c r="K45" s="117">
        <v>50</v>
      </c>
      <c r="L45" s="117">
        <v>0</v>
      </c>
      <c r="M45" s="117">
        <v>0</v>
      </c>
      <c r="N45" s="117">
        <v>0</v>
      </c>
    </row>
    <row r="46" spans="1:14" x14ac:dyDescent="0.25">
      <c r="B46" s="93" t="s">
        <v>1499</v>
      </c>
      <c r="E46" s="117">
        <v>106</v>
      </c>
      <c r="F46" s="117">
        <v>25</v>
      </c>
      <c r="G46" s="117">
        <v>28</v>
      </c>
      <c r="H46" s="117">
        <v>53</v>
      </c>
      <c r="I46" s="117">
        <v>23</v>
      </c>
      <c r="J46" s="117">
        <v>27</v>
      </c>
      <c r="K46" s="117">
        <v>50</v>
      </c>
      <c r="L46" s="117">
        <v>0</v>
      </c>
      <c r="M46" s="117">
        <v>0</v>
      </c>
      <c r="N46" s="117">
        <v>0</v>
      </c>
    </row>
    <row r="47" spans="1:14" x14ac:dyDescent="0.25">
      <c r="C47" s="93" t="s">
        <v>190</v>
      </c>
      <c r="E47" s="117">
        <v>106</v>
      </c>
      <c r="F47" s="117">
        <v>25</v>
      </c>
      <c r="G47" s="117">
        <v>28</v>
      </c>
      <c r="H47" s="117">
        <v>53</v>
      </c>
      <c r="I47" s="117">
        <v>23</v>
      </c>
      <c r="J47" s="117">
        <v>27</v>
      </c>
      <c r="K47" s="117">
        <v>50</v>
      </c>
      <c r="L47" s="117">
        <v>0</v>
      </c>
      <c r="M47" s="117">
        <v>0</v>
      </c>
      <c r="N47" s="117">
        <v>0</v>
      </c>
    </row>
    <row r="48" spans="1:14" x14ac:dyDescent="0.25">
      <c r="D48" s="93" t="s">
        <v>1624</v>
      </c>
      <c r="E48" s="117">
        <v>106</v>
      </c>
      <c r="F48" s="117">
        <v>25</v>
      </c>
      <c r="G48" s="117">
        <v>28</v>
      </c>
      <c r="H48" s="117">
        <v>53</v>
      </c>
      <c r="I48" s="117">
        <v>23</v>
      </c>
      <c r="J48" s="117">
        <v>27</v>
      </c>
      <c r="K48" s="117">
        <v>50</v>
      </c>
      <c r="L48" s="117">
        <v>0</v>
      </c>
      <c r="M48" s="117">
        <v>0</v>
      </c>
      <c r="N48" s="117">
        <v>0</v>
      </c>
    </row>
    <row r="49" spans="1:14" x14ac:dyDescent="0.25">
      <c r="A49" s="93" t="s">
        <v>1426</v>
      </c>
      <c r="E49" s="117">
        <v>123</v>
      </c>
      <c r="F49" s="117">
        <v>20</v>
      </c>
      <c r="G49" s="117">
        <v>18</v>
      </c>
      <c r="H49" s="117">
        <v>38</v>
      </c>
      <c r="I49" s="117">
        <v>20</v>
      </c>
      <c r="J49" s="117">
        <v>3</v>
      </c>
      <c r="K49" s="117">
        <v>23</v>
      </c>
      <c r="L49" s="117">
        <v>0</v>
      </c>
      <c r="M49" s="117">
        <v>0</v>
      </c>
      <c r="N49" s="117">
        <v>0</v>
      </c>
    </row>
    <row r="50" spans="1:14" x14ac:dyDescent="0.25">
      <c r="B50" s="93" t="s">
        <v>1426</v>
      </c>
      <c r="E50" s="117">
        <v>123</v>
      </c>
      <c r="F50" s="117">
        <v>20</v>
      </c>
      <c r="G50" s="117">
        <v>18</v>
      </c>
      <c r="H50" s="117">
        <v>38</v>
      </c>
      <c r="I50" s="117">
        <v>20</v>
      </c>
      <c r="J50" s="117">
        <v>3</v>
      </c>
      <c r="K50" s="117">
        <v>23</v>
      </c>
      <c r="L50" s="117">
        <v>0</v>
      </c>
      <c r="M50" s="117">
        <v>0</v>
      </c>
      <c r="N50" s="117">
        <v>0</v>
      </c>
    </row>
    <row r="51" spans="1:14" x14ac:dyDescent="0.25">
      <c r="C51" s="93" t="s">
        <v>181</v>
      </c>
      <c r="E51" s="117">
        <v>123</v>
      </c>
      <c r="F51" s="117">
        <v>20</v>
      </c>
      <c r="G51" s="117">
        <v>18</v>
      </c>
      <c r="H51" s="117">
        <v>38</v>
      </c>
      <c r="I51" s="117">
        <v>20</v>
      </c>
      <c r="J51" s="117">
        <v>3</v>
      </c>
      <c r="K51" s="117">
        <v>23</v>
      </c>
      <c r="L51" s="117">
        <v>0</v>
      </c>
      <c r="M51" s="117">
        <v>0</v>
      </c>
      <c r="N51" s="117">
        <v>0</v>
      </c>
    </row>
    <row r="52" spans="1:14" x14ac:dyDescent="0.25">
      <c r="D52" s="93" t="s">
        <v>1624</v>
      </c>
      <c r="E52" s="117">
        <v>123</v>
      </c>
      <c r="F52" s="117">
        <v>20</v>
      </c>
      <c r="G52" s="117">
        <v>18</v>
      </c>
      <c r="H52" s="117">
        <v>38</v>
      </c>
      <c r="I52" s="117">
        <v>20</v>
      </c>
      <c r="J52" s="117">
        <v>3</v>
      </c>
      <c r="K52" s="117">
        <v>23</v>
      </c>
      <c r="L52" s="117">
        <v>0</v>
      </c>
      <c r="M52" s="117">
        <v>0</v>
      </c>
      <c r="N52" s="117">
        <v>0</v>
      </c>
    </row>
    <row r="53" spans="1:14" x14ac:dyDescent="0.25">
      <c r="A53" s="93" t="s">
        <v>1500</v>
      </c>
      <c r="E53" s="117">
        <v>491</v>
      </c>
      <c r="F53" s="117">
        <v>25</v>
      </c>
      <c r="G53" s="117">
        <v>35</v>
      </c>
      <c r="H53" s="117">
        <v>60</v>
      </c>
      <c r="I53" s="117">
        <v>19</v>
      </c>
      <c r="J53" s="117">
        <v>23</v>
      </c>
      <c r="K53" s="117">
        <v>42</v>
      </c>
      <c r="L53" s="117">
        <v>0</v>
      </c>
      <c r="M53" s="117">
        <v>0</v>
      </c>
      <c r="N53" s="117">
        <v>0</v>
      </c>
    </row>
    <row r="54" spans="1:14" x14ac:dyDescent="0.25">
      <c r="B54" s="93" t="s">
        <v>1500</v>
      </c>
      <c r="E54" s="117">
        <v>491</v>
      </c>
      <c r="F54" s="117">
        <v>25</v>
      </c>
      <c r="G54" s="117">
        <v>35</v>
      </c>
      <c r="H54" s="117">
        <v>60</v>
      </c>
      <c r="I54" s="117">
        <v>19</v>
      </c>
      <c r="J54" s="117">
        <v>23</v>
      </c>
      <c r="K54" s="117">
        <v>42</v>
      </c>
      <c r="L54" s="117">
        <v>0</v>
      </c>
      <c r="M54" s="117">
        <v>0</v>
      </c>
      <c r="N54" s="117">
        <v>0</v>
      </c>
    </row>
    <row r="55" spans="1:14" x14ac:dyDescent="0.25">
      <c r="C55" s="93" t="s">
        <v>190</v>
      </c>
      <c r="E55" s="117">
        <v>491</v>
      </c>
      <c r="F55" s="117">
        <v>25</v>
      </c>
      <c r="G55" s="117">
        <v>35</v>
      </c>
      <c r="H55" s="117">
        <v>60</v>
      </c>
      <c r="I55" s="117">
        <v>19</v>
      </c>
      <c r="J55" s="117">
        <v>23</v>
      </c>
      <c r="K55" s="117">
        <v>42</v>
      </c>
      <c r="L55" s="117">
        <v>0</v>
      </c>
      <c r="M55" s="117">
        <v>0</v>
      </c>
      <c r="N55" s="117">
        <v>0</v>
      </c>
    </row>
    <row r="56" spans="1:14" x14ac:dyDescent="0.25">
      <c r="D56" s="93" t="s">
        <v>1624</v>
      </c>
      <c r="E56" s="117">
        <v>491</v>
      </c>
      <c r="F56" s="117">
        <v>25</v>
      </c>
      <c r="G56" s="117">
        <v>35</v>
      </c>
      <c r="H56" s="117">
        <v>60</v>
      </c>
      <c r="I56" s="117">
        <v>19</v>
      </c>
      <c r="J56" s="117">
        <v>23</v>
      </c>
      <c r="K56" s="117">
        <v>42</v>
      </c>
      <c r="L56" s="117">
        <v>0</v>
      </c>
      <c r="M56" s="117">
        <v>0</v>
      </c>
      <c r="N56" s="117">
        <v>0</v>
      </c>
    </row>
    <row r="57" spans="1:14" x14ac:dyDescent="0.25">
      <c r="A57" s="93" t="s">
        <v>1587</v>
      </c>
      <c r="E57" s="117">
        <v>211</v>
      </c>
      <c r="F57" s="117">
        <v>75</v>
      </c>
      <c r="G57" s="117">
        <v>26</v>
      </c>
      <c r="H57" s="117">
        <v>101</v>
      </c>
      <c r="I57" s="117">
        <v>0</v>
      </c>
      <c r="J57" s="117">
        <v>0</v>
      </c>
      <c r="K57" s="117">
        <v>0</v>
      </c>
      <c r="L57" s="117">
        <v>75</v>
      </c>
      <c r="M57" s="117">
        <v>26</v>
      </c>
      <c r="N57" s="117">
        <v>101</v>
      </c>
    </row>
    <row r="58" spans="1:14" x14ac:dyDescent="0.25">
      <c r="B58" s="93" t="s">
        <v>1587</v>
      </c>
      <c r="E58" s="117">
        <v>211</v>
      </c>
      <c r="F58" s="117">
        <v>75</v>
      </c>
      <c r="G58" s="117">
        <v>26</v>
      </c>
      <c r="H58" s="117">
        <v>101</v>
      </c>
      <c r="I58" s="117">
        <v>0</v>
      </c>
      <c r="J58" s="117">
        <v>0</v>
      </c>
      <c r="K58" s="117">
        <v>0</v>
      </c>
      <c r="L58" s="117">
        <v>75</v>
      </c>
      <c r="M58" s="117">
        <v>26</v>
      </c>
      <c r="N58" s="117">
        <v>101</v>
      </c>
    </row>
    <row r="59" spans="1:14" x14ac:dyDescent="0.25">
      <c r="C59" s="93" t="s">
        <v>181</v>
      </c>
      <c r="E59" s="117">
        <v>211</v>
      </c>
      <c r="F59" s="117">
        <v>75</v>
      </c>
      <c r="G59" s="117">
        <v>26</v>
      </c>
      <c r="H59" s="117">
        <v>101</v>
      </c>
      <c r="I59" s="117">
        <v>0</v>
      </c>
      <c r="J59" s="117">
        <v>0</v>
      </c>
      <c r="K59" s="117">
        <v>0</v>
      </c>
      <c r="L59" s="117">
        <v>75</v>
      </c>
      <c r="M59" s="117">
        <v>26</v>
      </c>
      <c r="N59" s="117">
        <v>101</v>
      </c>
    </row>
    <row r="60" spans="1:14" x14ac:dyDescent="0.25">
      <c r="D60" s="93" t="s">
        <v>1624</v>
      </c>
      <c r="E60" s="117">
        <v>211</v>
      </c>
      <c r="F60" s="117">
        <v>75</v>
      </c>
      <c r="G60" s="117">
        <v>26</v>
      </c>
      <c r="H60" s="117">
        <v>101</v>
      </c>
      <c r="I60" s="117">
        <v>0</v>
      </c>
      <c r="J60" s="117">
        <v>0</v>
      </c>
      <c r="K60" s="117">
        <v>0</v>
      </c>
      <c r="L60" s="117">
        <v>75</v>
      </c>
      <c r="M60" s="117">
        <v>26</v>
      </c>
      <c r="N60" s="117">
        <v>101</v>
      </c>
    </row>
    <row r="61" spans="1:14" x14ac:dyDescent="0.25">
      <c r="A61" s="93" t="s">
        <v>1588</v>
      </c>
      <c r="E61" s="117">
        <v>280</v>
      </c>
      <c r="F61" s="117">
        <v>14</v>
      </c>
      <c r="G61" s="117">
        <v>20</v>
      </c>
      <c r="H61" s="117">
        <v>34</v>
      </c>
      <c r="I61" s="117">
        <v>0</v>
      </c>
      <c r="J61" s="117">
        <v>0</v>
      </c>
      <c r="K61" s="117">
        <v>0</v>
      </c>
      <c r="L61" s="117">
        <v>14</v>
      </c>
      <c r="M61" s="117">
        <v>20</v>
      </c>
      <c r="N61" s="117">
        <v>34</v>
      </c>
    </row>
    <row r="62" spans="1:14" x14ac:dyDescent="0.25">
      <c r="B62" s="93" t="s">
        <v>1588</v>
      </c>
      <c r="E62" s="117">
        <v>280</v>
      </c>
      <c r="F62" s="117">
        <v>14</v>
      </c>
      <c r="G62" s="117">
        <v>20</v>
      </c>
      <c r="H62" s="117">
        <v>34</v>
      </c>
      <c r="I62" s="117">
        <v>0</v>
      </c>
      <c r="J62" s="117">
        <v>0</v>
      </c>
      <c r="K62" s="117">
        <v>0</v>
      </c>
      <c r="L62" s="117">
        <v>14</v>
      </c>
      <c r="M62" s="117">
        <v>20</v>
      </c>
      <c r="N62" s="117">
        <v>34</v>
      </c>
    </row>
    <row r="63" spans="1:14" x14ac:dyDescent="0.25">
      <c r="C63" s="93" t="s">
        <v>181</v>
      </c>
      <c r="E63" s="117">
        <v>280</v>
      </c>
      <c r="F63" s="117">
        <v>14</v>
      </c>
      <c r="G63" s="117">
        <v>20</v>
      </c>
      <c r="H63" s="117">
        <v>34</v>
      </c>
      <c r="I63" s="117">
        <v>0</v>
      </c>
      <c r="J63" s="117">
        <v>0</v>
      </c>
      <c r="K63" s="117">
        <v>0</v>
      </c>
      <c r="L63" s="117">
        <v>14</v>
      </c>
      <c r="M63" s="117">
        <v>20</v>
      </c>
      <c r="N63" s="117">
        <v>34</v>
      </c>
    </row>
    <row r="64" spans="1:14" x14ac:dyDescent="0.25">
      <c r="D64" s="93" t="s">
        <v>1623</v>
      </c>
      <c r="E64" s="117">
        <v>280</v>
      </c>
      <c r="F64" s="117">
        <v>14</v>
      </c>
      <c r="G64" s="117">
        <v>20</v>
      </c>
      <c r="H64" s="117">
        <v>34</v>
      </c>
      <c r="I64" s="117">
        <v>0</v>
      </c>
      <c r="J64" s="117">
        <v>0</v>
      </c>
      <c r="K64" s="117">
        <v>0</v>
      </c>
      <c r="L64" s="117">
        <v>14</v>
      </c>
      <c r="M64" s="117">
        <v>20</v>
      </c>
      <c r="N64" s="117">
        <v>34</v>
      </c>
    </row>
    <row r="65" spans="1:14" x14ac:dyDescent="0.25">
      <c r="A65" s="93" t="s">
        <v>1589</v>
      </c>
      <c r="E65" s="117">
        <v>10</v>
      </c>
      <c r="F65" s="117">
        <v>2</v>
      </c>
      <c r="G65" s="117">
        <v>4</v>
      </c>
      <c r="H65" s="117">
        <v>6</v>
      </c>
      <c r="I65" s="117">
        <v>0</v>
      </c>
      <c r="J65" s="117">
        <v>0</v>
      </c>
      <c r="K65" s="117">
        <v>0</v>
      </c>
      <c r="L65" s="117">
        <v>2</v>
      </c>
      <c r="M65" s="117">
        <v>4</v>
      </c>
      <c r="N65" s="117">
        <v>6</v>
      </c>
    </row>
    <row r="66" spans="1:14" x14ac:dyDescent="0.25">
      <c r="B66" s="93" t="s">
        <v>1590</v>
      </c>
      <c r="E66" s="117">
        <v>4</v>
      </c>
      <c r="F66" s="117">
        <v>1</v>
      </c>
      <c r="G66" s="117">
        <v>2</v>
      </c>
      <c r="H66" s="117">
        <v>3</v>
      </c>
      <c r="I66" s="117">
        <v>0</v>
      </c>
      <c r="J66" s="117">
        <v>0</v>
      </c>
      <c r="K66" s="117">
        <v>0</v>
      </c>
      <c r="L66" s="117">
        <v>1</v>
      </c>
      <c r="M66" s="117">
        <v>2</v>
      </c>
      <c r="N66" s="117">
        <v>3</v>
      </c>
    </row>
    <row r="67" spans="1:14" x14ac:dyDescent="0.25">
      <c r="C67" s="93" t="s">
        <v>181</v>
      </c>
      <c r="E67" s="117">
        <v>4</v>
      </c>
      <c r="F67" s="117">
        <v>1</v>
      </c>
      <c r="G67" s="117">
        <v>2</v>
      </c>
      <c r="H67" s="117">
        <v>3</v>
      </c>
      <c r="I67" s="117">
        <v>0</v>
      </c>
      <c r="J67" s="117">
        <v>0</v>
      </c>
      <c r="K67" s="117">
        <v>0</v>
      </c>
      <c r="L67" s="117">
        <v>1</v>
      </c>
      <c r="M67" s="117">
        <v>2</v>
      </c>
      <c r="N67" s="117">
        <v>3</v>
      </c>
    </row>
    <row r="68" spans="1:14" x14ac:dyDescent="0.25">
      <c r="D68" s="93" t="s">
        <v>1624</v>
      </c>
      <c r="E68" s="117">
        <v>4</v>
      </c>
      <c r="F68" s="117">
        <v>1</v>
      </c>
      <c r="G68" s="117">
        <v>2</v>
      </c>
      <c r="H68" s="117">
        <v>3</v>
      </c>
      <c r="I68" s="117">
        <v>0</v>
      </c>
      <c r="J68" s="117">
        <v>0</v>
      </c>
      <c r="K68" s="117">
        <v>0</v>
      </c>
      <c r="L68" s="117">
        <v>1</v>
      </c>
      <c r="M68" s="117">
        <v>2</v>
      </c>
      <c r="N68" s="117">
        <v>3</v>
      </c>
    </row>
    <row r="69" spans="1:14" x14ac:dyDescent="0.25">
      <c r="B69" s="93" t="s">
        <v>1589</v>
      </c>
      <c r="E69" s="117">
        <v>6</v>
      </c>
      <c r="F69" s="117">
        <v>1</v>
      </c>
      <c r="G69" s="117">
        <v>2</v>
      </c>
      <c r="H69" s="117">
        <v>3</v>
      </c>
      <c r="I69" s="117">
        <v>0</v>
      </c>
      <c r="J69" s="117">
        <v>0</v>
      </c>
      <c r="K69" s="117">
        <v>0</v>
      </c>
      <c r="L69" s="117">
        <v>1</v>
      </c>
      <c r="M69" s="117">
        <v>2</v>
      </c>
      <c r="N69" s="117">
        <v>3</v>
      </c>
    </row>
    <row r="70" spans="1:14" x14ac:dyDescent="0.25">
      <c r="C70" s="93" t="s">
        <v>172</v>
      </c>
      <c r="E70" s="117">
        <v>6</v>
      </c>
      <c r="F70" s="117">
        <v>1</v>
      </c>
      <c r="G70" s="117">
        <v>2</v>
      </c>
      <c r="H70" s="117">
        <v>3</v>
      </c>
      <c r="I70" s="117">
        <v>0</v>
      </c>
      <c r="J70" s="117">
        <v>0</v>
      </c>
      <c r="K70" s="117">
        <v>0</v>
      </c>
      <c r="L70" s="117">
        <v>1</v>
      </c>
      <c r="M70" s="117">
        <v>2</v>
      </c>
      <c r="N70" s="117">
        <v>3</v>
      </c>
    </row>
    <row r="71" spans="1:14" x14ac:dyDescent="0.25">
      <c r="D71" s="93" t="s">
        <v>1624</v>
      </c>
      <c r="E71" s="117">
        <v>6</v>
      </c>
      <c r="F71" s="117">
        <v>1</v>
      </c>
      <c r="G71" s="117">
        <v>2</v>
      </c>
      <c r="H71" s="117">
        <v>3</v>
      </c>
      <c r="I71" s="117">
        <v>0</v>
      </c>
      <c r="J71" s="117">
        <v>0</v>
      </c>
      <c r="K71" s="117">
        <v>0</v>
      </c>
      <c r="L71" s="117">
        <v>1</v>
      </c>
      <c r="M71" s="117">
        <v>2</v>
      </c>
      <c r="N71" s="117">
        <v>3</v>
      </c>
    </row>
    <row r="72" spans="1:14" x14ac:dyDescent="0.25">
      <c r="A72" s="93" t="s">
        <v>1427</v>
      </c>
      <c r="E72" s="117">
        <v>31</v>
      </c>
      <c r="F72" s="117">
        <v>3</v>
      </c>
      <c r="G72" s="117">
        <v>7</v>
      </c>
      <c r="H72" s="117">
        <v>10</v>
      </c>
      <c r="I72" s="117">
        <v>3</v>
      </c>
      <c r="J72" s="117">
        <v>7</v>
      </c>
      <c r="K72" s="117">
        <v>10</v>
      </c>
      <c r="L72" s="117">
        <v>0</v>
      </c>
      <c r="M72" s="117">
        <v>0</v>
      </c>
      <c r="N72" s="117">
        <v>0</v>
      </c>
    </row>
    <row r="73" spans="1:14" x14ac:dyDescent="0.25">
      <c r="B73" s="93" t="s">
        <v>1427</v>
      </c>
      <c r="E73" s="117">
        <v>31</v>
      </c>
      <c r="F73" s="117">
        <v>3</v>
      </c>
      <c r="G73" s="117">
        <v>7</v>
      </c>
      <c r="H73" s="117">
        <v>10</v>
      </c>
      <c r="I73" s="117">
        <v>3</v>
      </c>
      <c r="J73" s="117">
        <v>7</v>
      </c>
      <c r="K73" s="117">
        <v>10</v>
      </c>
      <c r="L73" s="117">
        <v>0</v>
      </c>
      <c r="M73" s="117">
        <v>0</v>
      </c>
      <c r="N73" s="117">
        <v>0</v>
      </c>
    </row>
    <row r="74" spans="1:14" x14ac:dyDescent="0.25">
      <c r="C74" s="93" t="s">
        <v>181</v>
      </c>
      <c r="E74" s="117">
        <v>31</v>
      </c>
      <c r="F74" s="117">
        <v>3</v>
      </c>
      <c r="G74" s="117">
        <v>7</v>
      </c>
      <c r="H74" s="117">
        <v>10</v>
      </c>
      <c r="I74" s="117">
        <v>3</v>
      </c>
      <c r="J74" s="117">
        <v>7</v>
      </c>
      <c r="K74" s="117">
        <v>10</v>
      </c>
      <c r="L74" s="117">
        <v>0</v>
      </c>
      <c r="M74" s="117">
        <v>0</v>
      </c>
      <c r="N74" s="117">
        <v>0</v>
      </c>
    </row>
    <row r="75" spans="1:14" x14ac:dyDescent="0.25">
      <c r="D75" s="93" t="s">
        <v>1623</v>
      </c>
      <c r="E75" s="117">
        <v>31</v>
      </c>
      <c r="F75" s="117">
        <v>3</v>
      </c>
      <c r="G75" s="117">
        <v>7</v>
      </c>
      <c r="H75" s="117">
        <v>10</v>
      </c>
      <c r="I75" s="117">
        <v>3</v>
      </c>
      <c r="J75" s="117">
        <v>7</v>
      </c>
      <c r="K75" s="117">
        <v>10</v>
      </c>
      <c r="L75" s="117">
        <v>0</v>
      </c>
      <c r="M75" s="117">
        <v>0</v>
      </c>
      <c r="N75" s="117">
        <v>0</v>
      </c>
    </row>
    <row r="76" spans="1:14" x14ac:dyDescent="0.25">
      <c r="A76" s="93" t="s">
        <v>1606</v>
      </c>
      <c r="E76" s="117">
        <v>32</v>
      </c>
      <c r="F76" s="117">
        <v>8</v>
      </c>
      <c r="G76" s="117">
        <v>7</v>
      </c>
      <c r="H76" s="117">
        <v>15</v>
      </c>
      <c r="I76" s="117">
        <v>0</v>
      </c>
      <c r="J76" s="117">
        <v>0</v>
      </c>
      <c r="K76" s="117">
        <v>0</v>
      </c>
      <c r="L76" s="117">
        <v>8</v>
      </c>
      <c r="M76" s="117">
        <v>7</v>
      </c>
      <c r="N76" s="117">
        <v>15</v>
      </c>
    </row>
    <row r="77" spans="1:14" x14ac:dyDescent="0.25">
      <c r="B77" s="93" t="s">
        <v>1606</v>
      </c>
      <c r="E77" s="117">
        <v>32</v>
      </c>
      <c r="F77" s="117">
        <v>8</v>
      </c>
      <c r="G77" s="117">
        <v>7</v>
      </c>
      <c r="H77" s="117">
        <v>15</v>
      </c>
      <c r="I77" s="117">
        <v>0</v>
      </c>
      <c r="J77" s="117">
        <v>0</v>
      </c>
      <c r="K77" s="117">
        <v>0</v>
      </c>
      <c r="L77" s="117">
        <v>8</v>
      </c>
      <c r="M77" s="117">
        <v>7</v>
      </c>
      <c r="N77" s="117">
        <v>15</v>
      </c>
    </row>
    <row r="78" spans="1:14" x14ac:dyDescent="0.25">
      <c r="C78" s="93" t="s">
        <v>162</v>
      </c>
      <c r="E78" s="117">
        <v>32</v>
      </c>
      <c r="F78" s="117">
        <v>8</v>
      </c>
      <c r="G78" s="117">
        <v>7</v>
      </c>
      <c r="H78" s="117">
        <v>15</v>
      </c>
      <c r="I78" s="117">
        <v>0</v>
      </c>
      <c r="J78" s="117">
        <v>0</v>
      </c>
      <c r="K78" s="117">
        <v>0</v>
      </c>
      <c r="L78" s="117">
        <v>8</v>
      </c>
      <c r="M78" s="117">
        <v>7</v>
      </c>
      <c r="N78" s="117">
        <v>15</v>
      </c>
    </row>
    <row r="79" spans="1:14" x14ac:dyDescent="0.25">
      <c r="D79" s="93" t="s">
        <v>1623</v>
      </c>
      <c r="E79" s="117">
        <v>32</v>
      </c>
      <c r="F79" s="117">
        <v>8</v>
      </c>
      <c r="G79" s="117">
        <v>7</v>
      </c>
      <c r="H79" s="117">
        <v>15</v>
      </c>
      <c r="I79" s="117">
        <v>0</v>
      </c>
      <c r="J79" s="117">
        <v>0</v>
      </c>
      <c r="K79" s="117">
        <v>0</v>
      </c>
      <c r="L79" s="117">
        <v>8</v>
      </c>
      <c r="M79" s="117">
        <v>7</v>
      </c>
      <c r="N79" s="117">
        <v>15</v>
      </c>
    </row>
    <row r="80" spans="1:14" x14ac:dyDescent="0.25">
      <c r="A80" s="93" t="s">
        <v>1591</v>
      </c>
      <c r="E80" s="117">
        <v>22</v>
      </c>
      <c r="F80" s="117">
        <v>2</v>
      </c>
      <c r="G80" s="117">
        <v>8</v>
      </c>
      <c r="H80" s="117">
        <v>10</v>
      </c>
      <c r="I80" s="117">
        <v>0</v>
      </c>
      <c r="J80" s="117">
        <v>0</v>
      </c>
      <c r="K80" s="117">
        <v>0</v>
      </c>
      <c r="L80" s="117">
        <v>2</v>
      </c>
      <c r="M80" s="117">
        <v>8</v>
      </c>
      <c r="N80" s="117">
        <v>10</v>
      </c>
    </row>
    <row r="81" spans="1:14" x14ac:dyDescent="0.25">
      <c r="B81" s="93" t="s">
        <v>1591</v>
      </c>
      <c r="E81" s="117">
        <v>22</v>
      </c>
      <c r="F81" s="117">
        <v>2</v>
      </c>
      <c r="G81" s="117">
        <v>8</v>
      </c>
      <c r="H81" s="117">
        <v>10</v>
      </c>
      <c r="I81" s="117">
        <v>0</v>
      </c>
      <c r="J81" s="117">
        <v>0</v>
      </c>
      <c r="K81" s="117">
        <v>0</v>
      </c>
      <c r="L81" s="117">
        <v>2</v>
      </c>
      <c r="M81" s="117">
        <v>8</v>
      </c>
      <c r="N81" s="117">
        <v>10</v>
      </c>
    </row>
    <row r="82" spans="1:14" x14ac:dyDescent="0.25">
      <c r="C82" s="93" t="s">
        <v>181</v>
      </c>
      <c r="E82" s="117">
        <v>22</v>
      </c>
      <c r="F82" s="117">
        <v>2</v>
      </c>
      <c r="G82" s="117">
        <v>8</v>
      </c>
      <c r="H82" s="117">
        <v>10</v>
      </c>
      <c r="I82" s="117">
        <v>0</v>
      </c>
      <c r="J82" s="117">
        <v>0</v>
      </c>
      <c r="K82" s="117">
        <v>0</v>
      </c>
      <c r="L82" s="117">
        <v>2</v>
      </c>
      <c r="M82" s="117">
        <v>8</v>
      </c>
      <c r="N82" s="117">
        <v>10</v>
      </c>
    </row>
    <row r="83" spans="1:14" x14ac:dyDescent="0.25">
      <c r="D83" s="93" t="s">
        <v>1624</v>
      </c>
      <c r="E83" s="117">
        <v>22</v>
      </c>
      <c r="F83" s="117">
        <v>2</v>
      </c>
      <c r="G83" s="117">
        <v>8</v>
      </c>
      <c r="H83" s="117">
        <v>10</v>
      </c>
      <c r="I83" s="117">
        <v>0</v>
      </c>
      <c r="J83" s="117">
        <v>0</v>
      </c>
      <c r="K83" s="117">
        <v>0</v>
      </c>
      <c r="L83" s="117">
        <v>2</v>
      </c>
      <c r="M83" s="117">
        <v>8</v>
      </c>
      <c r="N83" s="117">
        <v>10</v>
      </c>
    </row>
    <row r="84" spans="1:14" x14ac:dyDescent="0.25">
      <c r="A84" s="93" t="s">
        <v>1604</v>
      </c>
      <c r="E84" s="117">
        <v>85</v>
      </c>
      <c r="F84" s="117">
        <v>5</v>
      </c>
      <c r="G84" s="117">
        <v>4</v>
      </c>
      <c r="H84" s="117">
        <v>9</v>
      </c>
      <c r="I84" s="117">
        <v>0</v>
      </c>
      <c r="J84" s="117">
        <v>0</v>
      </c>
      <c r="K84" s="117">
        <v>0</v>
      </c>
      <c r="L84" s="117">
        <v>5</v>
      </c>
      <c r="M84" s="117">
        <v>4</v>
      </c>
      <c r="N84" s="117">
        <v>9</v>
      </c>
    </row>
    <row r="85" spans="1:14" x14ac:dyDescent="0.25">
      <c r="B85" s="93" t="s">
        <v>1605</v>
      </c>
      <c r="E85" s="117">
        <v>85</v>
      </c>
      <c r="F85" s="117">
        <v>5</v>
      </c>
      <c r="G85" s="117">
        <v>4</v>
      </c>
      <c r="H85" s="117">
        <v>9</v>
      </c>
      <c r="I85" s="117">
        <v>0</v>
      </c>
      <c r="J85" s="117">
        <v>0</v>
      </c>
      <c r="K85" s="117">
        <v>0</v>
      </c>
      <c r="L85" s="117">
        <v>5</v>
      </c>
      <c r="M85" s="117">
        <v>4</v>
      </c>
      <c r="N85" s="117">
        <v>9</v>
      </c>
    </row>
    <row r="86" spans="1:14" x14ac:dyDescent="0.25">
      <c r="C86" s="93" t="s">
        <v>172</v>
      </c>
      <c r="E86" s="117">
        <v>85</v>
      </c>
      <c r="F86" s="117">
        <v>5</v>
      </c>
      <c r="G86" s="117">
        <v>4</v>
      </c>
      <c r="H86" s="117">
        <v>9</v>
      </c>
      <c r="I86" s="117">
        <v>0</v>
      </c>
      <c r="J86" s="117">
        <v>0</v>
      </c>
      <c r="K86" s="117">
        <v>0</v>
      </c>
      <c r="L86" s="117">
        <v>5</v>
      </c>
      <c r="M86" s="117">
        <v>4</v>
      </c>
      <c r="N86" s="117">
        <v>9</v>
      </c>
    </row>
    <row r="87" spans="1:14" x14ac:dyDescent="0.25">
      <c r="D87" s="93" t="s">
        <v>1624</v>
      </c>
      <c r="E87" s="117">
        <v>85</v>
      </c>
      <c r="F87" s="117">
        <v>5</v>
      </c>
      <c r="G87" s="117">
        <v>4</v>
      </c>
      <c r="H87" s="117">
        <v>9</v>
      </c>
      <c r="I87" s="117">
        <v>0</v>
      </c>
      <c r="J87" s="117">
        <v>0</v>
      </c>
      <c r="K87" s="117">
        <v>0</v>
      </c>
      <c r="L87" s="117">
        <v>5</v>
      </c>
      <c r="M87" s="117">
        <v>4</v>
      </c>
      <c r="N87" s="117">
        <v>9</v>
      </c>
    </row>
    <row r="88" spans="1:14" x14ac:dyDescent="0.25">
      <c r="A88" s="93" t="s">
        <v>1428</v>
      </c>
      <c r="E88" s="117">
        <v>125</v>
      </c>
      <c r="F88" s="117">
        <v>10</v>
      </c>
      <c r="G88" s="117">
        <v>7</v>
      </c>
      <c r="H88" s="117">
        <v>17</v>
      </c>
      <c r="I88" s="117">
        <v>10</v>
      </c>
      <c r="J88" s="117">
        <v>4</v>
      </c>
      <c r="K88" s="117">
        <v>14</v>
      </c>
      <c r="L88" s="117">
        <v>0</v>
      </c>
      <c r="M88" s="117">
        <v>0</v>
      </c>
      <c r="N88" s="117">
        <v>0</v>
      </c>
    </row>
    <row r="89" spans="1:14" x14ac:dyDescent="0.25">
      <c r="B89" s="93" t="s">
        <v>1428</v>
      </c>
      <c r="E89" s="117">
        <v>125</v>
      </c>
      <c r="F89" s="117">
        <v>10</v>
      </c>
      <c r="G89" s="117">
        <v>7</v>
      </c>
      <c r="H89" s="117">
        <v>17</v>
      </c>
      <c r="I89" s="117">
        <v>10</v>
      </c>
      <c r="J89" s="117">
        <v>4</v>
      </c>
      <c r="K89" s="117">
        <v>14</v>
      </c>
      <c r="L89" s="117">
        <v>0</v>
      </c>
      <c r="M89" s="117">
        <v>0</v>
      </c>
      <c r="N89" s="117">
        <v>0</v>
      </c>
    </row>
    <row r="90" spans="1:14" x14ac:dyDescent="0.25">
      <c r="C90" s="93" t="s">
        <v>181</v>
      </c>
      <c r="E90" s="117">
        <v>125</v>
      </c>
      <c r="F90" s="117">
        <v>10</v>
      </c>
      <c r="G90" s="117">
        <v>7</v>
      </c>
      <c r="H90" s="117">
        <v>17</v>
      </c>
      <c r="I90" s="117">
        <v>10</v>
      </c>
      <c r="J90" s="117">
        <v>4</v>
      </c>
      <c r="K90" s="117">
        <v>14</v>
      </c>
      <c r="L90" s="117">
        <v>0</v>
      </c>
      <c r="M90" s="117">
        <v>0</v>
      </c>
      <c r="N90" s="117">
        <v>0</v>
      </c>
    </row>
    <row r="91" spans="1:14" x14ac:dyDescent="0.25">
      <c r="D91" s="93" t="s">
        <v>1624</v>
      </c>
      <c r="E91" s="117">
        <v>125</v>
      </c>
      <c r="F91" s="117">
        <v>10</v>
      </c>
      <c r="G91" s="117">
        <v>7</v>
      </c>
      <c r="H91" s="117">
        <v>17</v>
      </c>
      <c r="I91" s="117">
        <v>10</v>
      </c>
      <c r="J91" s="117">
        <v>4</v>
      </c>
      <c r="K91" s="117">
        <v>14</v>
      </c>
      <c r="L91" s="117">
        <v>0</v>
      </c>
      <c r="M91" s="117">
        <v>0</v>
      </c>
      <c r="N91" s="117">
        <v>0</v>
      </c>
    </row>
    <row r="92" spans="1:14" x14ac:dyDescent="0.25">
      <c r="A92" s="93" t="s">
        <v>1534</v>
      </c>
      <c r="E92" s="117">
        <v>10</v>
      </c>
      <c r="F92" s="117">
        <v>2</v>
      </c>
      <c r="G92" s="117">
        <v>2</v>
      </c>
      <c r="H92" s="117">
        <v>4</v>
      </c>
      <c r="I92" s="117">
        <v>2</v>
      </c>
      <c r="J92" s="117">
        <v>2</v>
      </c>
      <c r="K92" s="117">
        <v>4</v>
      </c>
      <c r="L92" s="117">
        <v>0</v>
      </c>
      <c r="M92" s="117">
        <v>0</v>
      </c>
      <c r="N92" s="117">
        <v>0</v>
      </c>
    </row>
    <row r="93" spans="1:14" x14ac:dyDescent="0.25">
      <c r="B93" s="93" t="s">
        <v>1534</v>
      </c>
      <c r="E93" s="117">
        <v>10</v>
      </c>
      <c r="F93" s="117">
        <v>2</v>
      </c>
      <c r="G93" s="117">
        <v>2</v>
      </c>
      <c r="H93" s="117">
        <v>4</v>
      </c>
      <c r="I93" s="117">
        <v>2</v>
      </c>
      <c r="J93" s="117">
        <v>2</v>
      </c>
      <c r="K93" s="117">
        <v>4</v>
      </c>
      <c r="L93" s="117">
        <v>0</v>
      </c>
      <c r="M93" s="117">
        <v>0</v>
      </c>
      <c r="N93" s="117">
        <v>0</v>
      </c>
    </row>
    <row r="94" spans="1:14" x14ac:dyDescent="0.25">
      <c r="C94" s="93" t="s">
        <v>162</v>
      </c>
      <c r="E94" s="117">
        <v>10</v>
      </c>
      <c r="F94" s="117">
        <v>2</v>
      </c>
      <c r="G94" s="117">
        <v>2</v>
      </c>
      <c r="H94" s="117">
        <v>4</v>
      </c>
      <c r="I94" s="117">
        <v>2</v>
      </c>
      <c r="J94" s="117">
        <v>2</v>
      </c>
      <c r="K94" s="117">
        <v>4</v>
      </c>
      <c r="L94" s="117">
        <v>0</v>
      </c>
      <c r="M94" s="117">
        <v>0</v>
      </c>
      <c r="N94" s="117">
        <v>0</v>
      </c>
    </row>
    <row r="95" spans="1:14" x14ac:dyDescent="0.25">
      <c r="D95" s="93" t="s">
        <v>1624</v>
      </c>
      <c r="E95" s="117">
        <v>10</v>
      </c>
      <c r="F95" s="117">
        <v>2</v>
      </c>
      <c r="G95" s="117">
        <v>2</v>
      </c>
      <c r="H95" s="117">
        <v>4</v>
      </c>
      <c r="I95" s="117">
        <v>2</v>
      </c>
      <c r="J95" s="117">
        <v>2</v>
      </c>
      <c r="K95" s="117">
        <v>4</v>
      </c>
      <c r="L95" s="117">
        <v>0</v>
      </c>
      <c r="M95" s="117">
        <v>0</v>
      </c>
      <c r="N95" s="117">
        <v>0</v>
      </c>
    </row>
    <row r="96" spans="1:14" x14ac:dyDescent="0.25">
      <c r="A96" s="93" t="s">
        <v>1429</v>
      </c>
      <c r="E96" s="117">
        <v>13</v>
      </c>
      <c r="F96" s="117">
        <v>4</v>
      </c>
      <c r="G96" s="117">
        <v>4</v>
      </c>
      <c r="H96" s="117">
        <v>8</v>
      </c>
      <c r="I96" s="117">
        <v>4</v>
      </c>
      <c r="J96" s="117">
        <v>4</v>
      </c>
      <c r="K96" s="117">
        <v>8</v>
      </c>
      <c r="L96" s="117">
        <v>0</v>
      </c>
      <c r="M96" s="117">
        <v>0</v>
      </c>
      <c r="N96" s="117">
        <v>0</v>
      </c>
    </row>
    <row r="97" spans="1:14" x14ac:dyDescent="0.25">
      <c r="B97" s="93" t="s">
        <v>1429</v>
      </c>
      <c r="E97" s="117">
        <v>13</v>
      </c>
      <c r="F97" s="117">
        <v>4</v>
      </c>
      <c r="G97" s="117">
        <v>4</v>
      </c>
      <c r="H97" s="117">
        <v>8</v>
      </c>
      <c r="I97" s="117">
        <v>4</v>
      </c>
      <c r="J97" s="117">
        <v>4</v>
      </c>
      <c r="K97" s="117">
        <v>8</v>
      </c>
      <c r="L97" s="117">
        <v>0</v>
      </c>
      <c r="M97" s="117">
        <v>0</v>
      </c>
      <c r="N97" s="117">
        <v>0</v>
      </c>
    </row>
    <row r="98" spans="1:14" x14ac:dyDescent="0.25">
      <c r="C98" s="93" t="s">
        <v>181</v>
      </c>
      <c r="E98" s="117">
        <v>13</v>
      </c>
      <c r="F98" s="117">
        <v>4</v>
      </c>
      <c r="G98" s="117">
        <v>4</v>
      </c>
      <c r="H98" s="117">
        <v>8</v>
      </c>
      <c r="I98" s="117">
        <v>4</v>
      </c>
      <c r="J98" s="117">
        <v>4</v>
      </c>
      <c r="K98" s="117">
        <v>8</v>
      </c>
      <c r="L98" s="117">
        <v>0</v>
      </c>
      <c r="M98" s="117">
        <v>0</v>
      </c>
      <c r="N98" s="117">
        <v>0</v>
      </c>
    </row>
    <row r="99" spans="1:14" x14ac:dyDescent="0.25">
      <c r="D99" s="93" t="s">
        <v>1624</v>
      </c>
      <c r="E99" s="117">
        <v>13</v>
      </c>
      <c r="F99" s="117">
        <v>4</v>
      </c>
      <c r="G99" s="117">
        <v>4</v>
      </c>
      <c r="H99" s="117">
        <v>8</v>
      </c>
      <c r="I99" s="117">
        <v>4</v>
      </c>
      <c r="J99" s="117">
        <v>4</v>
      </c>
      <c r="K99" s="117">
        <v>8</v>
      </c>
      <c r="L99" s="117">
        <v>0</v>
      </c>
      <c r="M99" s="117">
        <v>0</v>
      </c>
      <c r="N99" s="117">
        <v>0</v>
      </c>
    </row>
    <row r="100" spans="1:14" x14ac:dyDescent="0.25">
      <c r="A100" s="93" t="s">
        <v>1535</v>
      </c>
      <c r="E100" s="117">
        <v>999</v>
      </c>
      <c r="F100" s="117">
        <v>40</v>
      </c>
      <c r="G100" s="117">
        <v>17</v>
      </c>
      <c r="H100" s="117">
        <v>57</v>
      </c>
      <c r="I100" s="117">
        <v>40</v>
      </c>
      <c r="J100" s="117">
        <v>17</v>
      </c>
      <c r="K100" s="117">
        <v>57</v>
      </c>
      <c r="L100" s="117">
        <v>0</v>
      </c>
      <c r="M100" s="117">
        <v>0</v>
      </c>
      <c r="N100" s="117">
        <v>0</v>
      </c>
    </row>
    <row r="101" spans="1:14" x14ac:dyDescent="0.25">
      <c r="B101" s="93" t="s">
        <v>1535</v>
      </c>
      <c r="E101" s="117">
        <v>999</v>
      </c>
      <c r="F101" s="117">
        <v>40</v>
      </c>
      <c r="G101" s="117">
        <v>17</v>
      </c>
      <c r="H101" s="117">
        <v>57</v>
      </c>
      <c r="I101" s="117">
        <v>40</v>
      </c>
      <c r="J101" s="117">
        <v>17</v>
      </c>
      <c r="K101" s="117">
        <v>57</v>
      </c>
      <c r="L101" s="117">
        <v>0</v>
      </c>
      <c r="M101" s="117">
        <v>0</v>
      </c>
      <c r="N101" s="117">
        <v>0</v>
      </c>
    </row>
    <row r="102" spans="1:14" x14ac:dyDescent="0.25">
      <c r="C102" s="93" t="s">
        <v>162</v>
      </c>
      <c r="E102" s="117">
        <v>999</v>
      </c>
      <c r="F102" s="117">
        <v>40</v>
      </c>
      <c r="G102" s="117">
        <v>17</v>
      </c>
      <c r="H102" s="117">
        <v>57</v>
      </c>
      <c r="I102" s="117">
        <v>40</v>
      </c>
      <c r="J102" s="117">
        <v>17</v>
      </c>
      <c r="K102" s="117">
        <v>57</v>
      </c>
      <c r="L102" s="117">
        <v>0</v>
      </c>
      <c r="M102" s="117">
        <v>0</v>
      </c>
      <c r="N102" s="117">
        <v>0</v>
      </c>
    </row>
    <row r="103" spans="1:14" x14ac:dyDescent="0.25">
      <c r="D103" s="93" t="s">
        <v>1624</v>
      </c>
      <c r="E103" s="117">
        <v>999</v>
      </c>
      <c r="F103" s="117">
        <v>40</v>
      </c>
      <c r="G103" s="117">
        <v>17</v>
      </c>
      <c r="H103" s="117">
        <v>57</v>
      </c>
      <c r="I103" s="117">
        <v>40</v>
      </c>
      <c r="J103" s="117">
        <v>17</v>
      </c>
      <c r="K103" s="117">
        <v>57</v>
      </c>
      <c r="L103" s="117">
        <v>0</v>
      </c>
      <c r="M103" s="117">
        <v>0</v>
      </c>
      <c r="N103" s="117">
        <v>0</v>
      </c>
    </row>
    <row r="104" spans="1:14" x14ac:dyDescent="0.25">
      <c r="A104" s="93" t="s">
        <v>1536</v>
      </c>
      <c r="E104" s="117">
        <v>68</v>
      </c>
      <c r="F104" s="117">
        <v>15</v>
      </c>
      <c r="G104" s="117">
        <v>13</v>
      </c>
      <c r="H104" s="117">
        <v>28</v>
      </c>
      <c r="I104" s="117">
        <v>15</v>
      </c>
      <c r="J104" s="117">
        <v>13</v>
      </c>
      <c r="K104" s="117">
        <v>28</v>
      </c>
      <c r="L104" s="117">
        <v>0</v>
      </c>
      <c r="M104" s="117">
        <v>0</v>
      </c>
      <c r="N104" s="117">
        <v>0</v>
      </c>
    </row>
    <row r="105" spans="1:14" x14ac:dyDescent="0.25">
      <c r="B105" s="93" t="s">
        <v>1536</v>
      </c>
      <c r="E105" s="117">
        <v>68</v>
      </c>
      <c r="F105" s="117">
        <v>15</v>
      </c>
      <c r="G105" s="117">
        <v>13</v>
      </c>
      <c r="H105" s="117">
        <v>28</v>
      </c>
      <c r="I105" s="117">
        <v>15</v>
      </c>
      <c r="J105" s="117">
        <v>13</v>
      </c>
      <c r="K105" s="117">
        <v>28</v>
      </c>
      <c r="L105" s="117">
        <v>0</v>
      </c>
      <c r="M105" s="117">
        <v>0</v>
      </c>
      <c r="N105" s="117">
        <v>0</v>
      </c>
    </row>
    <row r="106" spans="1:14" x14ac:dyDescent="0.25">
      <c r="C106" s="93" t="s">
        <v>162</v>
      </c>
      <c r="E106" s="117">
        <v>68</v>
      </c>
      <c r="F106" s="117">
        <v>15</v>
      </c>
      <c r="G106" s="117">
        <v>13</v>
      </c>
      <c r="H106" s="117">
        <v>28</v>
      </c>
      <c r="I106" s="117">
        <v>15</v>
      </c>
      <c r="J106" s="117">
        <v>13</v>
      </c>
      <c r="K106" s="117">
        <v>28</v>
      </c>
      <c r="L106" s="117">
        <v>0</v>
      </c>
      <c r="M106" s="117">
        <v>0</v>
      </c>
      <c r="N106" s="117">
        <v>0</v>
      </c>
    </row>
    <row r="107" spans="1:14" x14ac:dyDescent="0.25">
      <c r="D107" s="93" t="s">
        <v>1623</v>
      </c>
      <c r="E107" s="117">
        <v>68</v>
      </c>
      <c r="F107" s="117">
        <v>15</v>
      </c>
      <c r="G107" s="117">
        <v>13</v>
      </c>
      <c r="H107" s="117">
        <v>28</v>
      </c>
      <c r="I107" s="117">
        <v>15</v>
      </c>
      <c r="J107" s="117">
        <v>13</v>
      </c>
      <c r="K107" s="117">
        <v>28</v>
      </c>
      <c r="L107" s="117">
        <v>0</v>
      </c>
      <c r="M107" s="117">
        <v>0</v>
      </c>
      <c r="N107" s="117">
        <v>0</v>
      </c>
    </row>
    <row r="108" spans="1:14" x14ac:dyDescent="0.25">
      <c r="A108" s="93" t="s">
        <v>1430</v>
      </c>
      <c r="E108" s="117">
        <v>693</v>
      </c>
      <c r="F108" s="117">
        <v>55</v>
      </c>
      <c r="G108" s="117">
        <v>42</v>
      </c>
      <c r="H108" s="117">
        <v>97</v>
      </c>
      <c r="I108" s="117">
        <v>34</v>
      </c>
      <c r="J108" s="117">
        <v>19</v>
      </c>
      <c r="K108" s="117">
        <v>53</v>
      </c>
      <c r="L108" s="117">
        <v>25</v>
      </c>
      <c r="M108" s="117">
        <v>18</v>
      </c>
      <c r="N108" s="117">
        <v>43</v>
      </c>
    </row>
    <row r="109" spans="1:14" x14ac:dyDescent="0.25">
      <c r="B109" s="93" t="s">
        <v>1430</v>
      </c>
      <c r="E109" s="117">
        <v>693</v>
      </c>
      <c r="F109" s="117">
        <v>55</v>
      </c>
      <c r="G109" s="117">
        <v>42</v>
      </c>
      <c r="H109" s="117">
        <v>97</v>
      </c>
      <c r="I109" s="117">
        <v>34</v>
      </c>
      <c r="J109" s="117">
        <v>19</v>
      </c>
      <c r="K109" s="117">
        <v>53</v>
      </c>
      <c r="L109" s="117">
        <v>25</v>
      </c>
      <c r="M109" s="117">
        <v>18</v>
      </c>
      <c r="N109" s="117">
        <v>43</v>
      </c>
    </row>
    <row r="110" spans="1:14" x14ac:dyDescent="0.25">
      <c r="C110" s="93" t="s">
        <v>181</v>
      </c>
      <c r="E110" s="117">
        <v>693</v>
      </c>
      <c r="F110" s="117">
        <v>55</v>
      </c>
      <c r="G110" s="117">
        <v>42</v>
      </c>
      <c r="H110" s="117">
        <v>97</v>
      </c>
      <c r="I110" s="117">
        <v>34</v>
      </c>
      <c r="J110" s="117">
        <v>19</v>
      </c>
      <c r="K110" s="117">
        <v>53</v>
      </c>
      <c r="L110" s="117">
        <v>25</v>
      </c>
      <c r="M110" s="117">
        <v>18</v>
      </c>
      <c r="N110" s="117">
        <v>43</v>
      </c>
    </row>
    <row r="111" spans="1:14" x14ac:dyDescent="0.25">
      <c r="D111" s="93" t="s">
        <v>1624</v>
      </c>
      <c r="E111" s="117">
        <v>693</v>
      </c>
      <c r="F111" s="117">
        <v>55</v>
      </c>
      <c r="G111" s="117">
        <v>42</v>
      </c>
      <c r="H111" s="117">
        <v>97</v>
      </c>
      <c r="I111" s="117">
        <v>34</v>
      </c>
      <c r="J111" s="117">
        <v>19</v>
      </c>
      <c r="K111" s="117">
        <v>53</v>
      </c>
      <c r="L111" s="117">
        <v>25</v>
      </c>
      <c r="M111" s="117">
        <v>18</v>
      </c>
      <c r="N111" s="117">
        <v>43</v>
      </c>
    </row>
    <row r="112" spans="1:14" x14ac:dyDescent="0.25">
      <c r="A112" s="93" t="s">
        <v>1537</v>
      </c>
      <c r="E112" s="117">
        <v>13</v>
      </c>
      <c r="F112" s="117">
        <v>4</v>
      </c>
      <c r="G112" s="117">
        <v>4</v>
      </c>
      <c r="H112" s="117">
        <v>8</v>
      </c>
      <c r="I112" s="117">
        <v>4</v>
      </c>
      <c r="J112" s="117">
        <v>4</v>
      </c>
      <c r="K112" s="117">
        <v>8</v>
      </c>
      <c r="L112" s="117">
        <v>0</v>
      </c>
      <c r="M112" s="117">
        <v>0</v>
      </c>
      <c r="N112" s="117">
        <v>0</v>
      </c>
    </row>
    <row r="113" spans="1:14" x14ac:dyDescent="0.25">
      <c r="B113" s="93" t="s">
        <v>1537</v>
      </c>
      <c r="E113" s="117">
        <v>13</v>
      </c>
      <c r="F113" s="117">
        <v>4</v>
      </c>
      <c r="G113" s="117">
        <v>4</v>
      </c>
      <c r="H113" s="117">
        <v>8</v>
      </c>
      <c r="I113" s="117">
        <v>4</v>
      </c>
      <c r="J113" s="117">
        <v>4</v>
      </c>
      <c r="K113" s="117">
        <v>8</v>
      </c>
      <c r="L113" s="117">
        <v>0</v>
      </c>
      <c r="M113" s="117">
        <v>0</v>
      </c>
      <c r="N113" s="117">
        <v>0</v>
      </c>
    </row>
    <row r="114" spans="1:14" x14ac:dyDescent="0.25">
      <c r="C114" s="93" t="s">
        <v>162</v>
      </c>
      <c r="E114" s="117">
        <v>13</v>
      </c>
      <c r="F114" s="117">
        <v>4</v>
      </c>
      <c r="G114" s="117">
        <v>4</v>
      </c>
      <c r="H114" s="117">
        <v>8</v>
      </c>
      <c r="I114" s="117">
        <v>4</v>
      </c>
      <c r="J114" s="117">
        <v>4</v>
      </c>
      <c r="K114" s="117">
        <v>8</v>
      </c>
      <c r="L114" s="117">
        <v>0</v>
      </c>
      <c r="M114" s="117">
        <v>0</v>
      </c>
      <c r="N114" s="117">
        <v>0</v>
      </c>
    </row>
    <row r="115" spans="1:14" x14ac:dyDescent="0.25">
      <c r="D115" s="93" t="s">
        <v>1624</v>
      </c>
      <c r="E115" s="117">
        <v>13</v>
      </c>
      <c r="F115" s="117">
        <v>4</v>
      </c>
      <c r="G115" s="117">
        <v>4</v>
      </c>
      <c r="H115" s="117">
        <v>8</v>
      </c>
      <c r="I115" s="117">
        <v>4</v>
      </c>
      <c r="J115" s="117">
        <v>4</v>
      </c>
      <c r="K115" s="117">
        <v>8</v>
      </c>
      <c r="L115" s="117">
        <v>0</v>
      </c>
      <c r="M115" s="117">
        <v>0</v>
      </c>
      <c r="N115" s="117">
        <v>0</v>
      </c>
    </row>
    <row r="116" spans="1:14" x14ac:dyDescent="0.25">
      <c r="A116" s="93" t="s">
        <v>1501</v>
      </c>
      <c r="E116" s="117">
        <v>128</v>
      </c>
      <c r="F116" s="117">
        <v>18</v>
      </c>
      <c r="G116" s="117">
        <v>5</v>
      </c>
      <c r="H116" s="117">
        <v>23</v>
      </c>
      <c r="I116" s="117">
        <v>2</v>
      </c>
      <c r="J116" s="117">
        <v>1</v>
      </c>
      <c r="K116" s="117">
        <v>3</v>
      </c>
      <c r="L116" s="117">
        <v>7</v>
      </c>
      <c r="M116" s="117">
        <v>2</v>
      </c>
      <c r="N116" s="117">
        <v>9</v>
      </c>
    </row>
    <row r="117" spans="1:14" x14ac:dyDescent="0.25">
      <c r="B117" s="93" t="s">
        <v>1501</v>
      </c>
      <c r="E117" s="117">
        <v>62</v>
      </c>
      <c r="F117" s="117">
        <v>12</v>
      </c>
      <c r="G117" s="117">
        <v>4</v>
      </c>
      <c r="H117" s="117">
        <v>16</v>
      </c>
      <c r="I117" s="117">
        <v>0</v>
      </c>
      <c r="J117" s="117">
        <v>0</v>
      </c>
      <c r="K117" s="117">
        <v>0</v>
      </c>
      <c r="L117" s="117">
        <v>5</v>
      </c>
      <c r="M117" s="117">
        <v>2</v>
      </c>
      <c r="N117" s="117">
        <v>7</v>
      </c>
    </row>
    <row r="118" spans="1:14" x14ac:dyDescent="0.25">
      <c r="C118" s="93" t="s">
        <v>181</v>
      </c>
      <c r="E118" s="117">
        <v>62</v>
      </c>
      <c r="F118" s="117">
        <v>12</v>
      </c>
      <c r="G118" s="117">
        <v>4</v>
      </c>
      <c r="H118" s="117">
        <v>16</v>
      </c>
      <c r="I118" s="117">
        <v>0</v>
      </c>
      <c r="J118" s="117">
        <v>0</v>
      </c>
      <c r="K118" s="117">
        <v>0</v>
      </c>
      <c r="L118" s="117">
        <v>5</v>
      </c>
      <c r="M118" s="117">
        <v>2</v>
      </c>
      <c r="N118" s="117">
        <v>7</v>
      </c>
    </row>
    <row r="119" spans="1:14" x14ac:dyDescent="0.25">
      <c r="D119" s="93" t="s">
        <v>1624</v>
      </c>
      <c r="E119" s="117">
        <v>48</v>
      </c>
      <c r="F119" s="117">
        <v>6</v>
      </c>
      <c r="G119" s="117">
        <v>2</v>
      </c>
      <c r="H119" s="117">
        <v>8</v>
      </c>
      <c r="I119" s="117">
        <v>0</v>
      </c>
      <c r="J119" s="117">
        <v>0</v>
      </c>
      <c r="K119" s="117">
        <v>0</v>
      </c>
      <c r="L119" s="117">
        <v>4</v>
      </c>
      <c r="M119" s="117">
        <v>1</v>
      </c>
      <c r="N119" s="117">
        <v>5</v>
      </c>
    </row>
    <row r="120" spans="1:14" x14ac:dyDescent="0.25">
      <c r="D120" s="93" t="s">
        <v>1623</v>
      </c>
      <c r="E120" s="117">
        <v>14</v>
      </c>
      <c r="F120" s="117">
        <v>6</v>
      </c>
      <c r="G120" s="117">
        <v>2</v>
      </c>
      <c r="H120" s="117">
        <v>8</v>
      </c>
      <c r="I120" s="117">
        <v>0</v>
      </c>
      <c r="J120" s="117">
        <v>0</v>
      </c>
      <c r="K120" s="117">
        <v>0</v>
      </c>
      <c r="L120" s="117">
        <v>1</v>
      </c>
      <c r="M120" s="117">
        <v>1</v>
      </c>
      <c r="N120" s="117">
        <v>2</v>
      </c>
    </row>
    <row r="121" spans="1:14" x14ac:dyDescent="0.25">
      <c r="B121" s="93" t="s">
        <v>1502</v>
      </c>
      <c r="E121" s="117">
        <v>66</v>
      </c>
      <c r="F121" s="117">
        <v>6</v>
      </c>
      <c r="G121" s="117">
        <v>1</v>
      </c>
      <c r="H121" s="117">
        <v>7</v>
      </c>
      <c r="I121" s="117">
        <v>2</v>
      </c>
      <c r="J121" s="117">
        <v>1</v>
      </c>
      <c r="K121" s="117">
        <v>3</v>
      </c>
      <c r="L121" s="117">
        <v>2</v>
      </c>
      <c r="M121" s="117">
        <v>0</v>
      </c>
      <c r="N121" s="117">
        <v>2</v>
      </c>
    </row>
    <row r="122" spans="1:14" x14ac:dyDescent="0.25">
      <c r="C122" s="93" t="s">
        <v>190</v>
      </c>
      <c r="E122" s="117">
        <v>66</v>
      </c>
      <c r="F122" s="117">
        <v>6</v>
      </c>
      <c r="G122" s="117">
        <v>1</v>
      </c>
      <c r="H122" s="117">
        <v>7</v>
      </c>
      <c r="I122" s="117">
        <v>2</v>
      </c>
      <c r="J122" s="117">
        <v>1</v>
      </c>
      <c r="K122" s="117">
        <v>3</v>
      </c>
      <c r="L122" s="117">
        <v>2</v>
      </c>
      <c r="M122" s="117">
        <v>0</v>
      </c>
      <c r="N122" s="117">
        <v>2</v>
      </c>
    </row>
    <row r="123" spans="1:14" x14ac:dyDescent="0.25">
      <c r="D123" s="93" t="s">
        <v>1624</v>
      </c>
      <c r="E123" s="117">
        <v>66</v>
      </c>
      <c r="F123" s="117">
        <v>6</v>
      </c>
      <c r="G123" s="117">
        <v>1</v>
      </c>
      <c r="H123" s="117">
        <v>7</v>
      </c>
      <c r="I123" s="117">
        <v>2</v>
      </c>
      <c r="J123" s="117">
        <v>1</v>
      </c>
      <c r="K123" s="117">
        <v>3</v>
      </c>
      <c r="L123" s="117">
        <v>2</v>
      </c>
      <c r="M123" s="117">
        <v>0</v>
      </c>
      <c r="N123" s="117">
        <v>2</v>
      </c>
    </row>
    <row r="124" spans="1:14" x14ac:dyDescent="0.25">
      <c r="A124" s="93" t="s">
        <v>1431</v>
      </c>
      <c r="E124" s="117">
        <v>70</v>
      </c>
      <c r="F124" s="117">
        <v>20</v>
      </c>
      <c r="G124" s="117">
        <v>8</v>
      </c>
      <c r="H124" s="117">
        <v>28</v>
      </c>
      <c r="I124" s="117">
        <v>17</v>
      </c>
      <c r="J124" s="117">
        <v>7</v>
      </c>
      <c r="K124" s="117">
        <v>24</v>
      </c>
      <c r="L124" s="117">
        <v>0</v>
      </c>
      <c r="M124" s="117">
        <v>0</v>
      </c>
      <c r="N124" s="117">
        <v>0</v>
      </c>
    </row>
    <row r="125" spans="1:14" x14ac:dyDescent="0.25">
      <c r="B125" s="93" t="s">
        <v>1431</v>
      </c>
      <c r="E125" s="117">
        <v>70</v>
      </c>
      <c r="F125" s="117">
        <v>20</v>
      </c>
      <c r="G125" s="117">
        <v>8</v>
      </c>
      <c r="H125" s="117">
        <v>28</v>
      </c>
      <c r="I125" s="117">
        <v>17</v>
      </c>
      <c r="J125" s="117">
        <v>7</v>
      </c>
      <c r="K125" s="117">
        <v>24</v>
      </c>
      <c r="L125" s="117">
        <v>0</v>
      </c>
      <c r="M125" s="117">
        <v>0</v>
      </c>
      <c r="N125" s="117">
        <v>0</v>
      </c>
    </row>
    <row r="126" spans="1:14" x14ac:dyDescent="0.25">
      <c r="C126" s="93" t="s">
        <v>181</v>
      </c>
      <c r="E126" s="117">
        <v>70</v>
      </c>
      <c r="F126" s="117">
        <v>20</v>
      </c>
      <c r="G126" s="117">
        <v>8</v>
      </c>
      <c r="H126" s="117">
        <v>28</v>
      </c>
      <c r="I126" s="117">
        <v>17</v>
      </c>
      <c r="J126" s="117">
        <v>7</v>
      </c>
      <c r="K126" s="117">
        <v>24</v>
      </c>
      <c r="L126" s="117">
        <v>0</v>
      </c>
      <c r="M126" s="117">
        <v>0</v>
      </c>
      <c r="N126" s="117">
        <v>0</v>
      </c>
    </row>
    <row r="127" spans="1:14" x14ac:dyDescent="0.25">
      <c r="D127" s="93" t="s">
        <v>1624</v>
      </c>
      <c r="E127" s="117">
        <v>70</v>
      </c>
      <c r="F127" s="117">
        <v>20</v>
      </c>
      <c r="G127" s="117">
        <v>8</v>
      </c>
      <c r="H127" s="117">
        <v>28</v>
      </c>
      <c r="I127" s="117">
        <v>17</v>
      </c>
      <c r="J127" s="117">
        <v>7</v>
      </c>
      <c r="K127" s="117">
        <v>24</v>
      </c>
      <c r="L127" s="117">
        <v>0</v>
      </c>
      <c r="M127" s="117">
        <v>0</v>
      </c>
      <c r="N127" s="117">
        <v>0</v>
      </c>
    </row>
    <row r="128" spans="1:14" x14ac:dyDescent="0.25">
      <c r="A128" s="93" t="s">
        <v>1538</v>
      </c>
      <c r="E128" s="117">
        <v>23</v>
      </c>
      <c r="F128" s="117">
        <v>7</v>
      </c>
      <c r="G128" s="117">
        <v>6</v>
      </c>
      <c r="H128" s="117">
        <v>13</v>
      </c>
      <c r="I128" s="117">
        <v>7</v>
      </c>
      <c r="J128" s="117">
        <v>6</v>
      </c>
      <c r="K128" s="117">
        <v>13</v>
      </c>
      <c r="L128" s="117">
        <v>0</v>
      </c>
      <c r="M128" s="117">
        <v>0</v>
      </c>
      <c r="N128" s="117">
        <v>0</v>
      </c>
    </row>
    <row r="129" spans="1:14" x14ac:dyDescent="0.25">
      <c r="B129" s="93" t="s">
        <v>1538</v>
      </c>
      <c r="E129" s="117">
        <v>23</v>
      </c>
      <c r="F129" s="117">
        <v>7</v>
      </c>
      <c r="G129" s="117">
        <v>6</v>
      </c>
      <c r="H129" s="117">
        <v>13</v>
      </c>
      <c r="I129" s="117">
        <v>7</v>
      </c>
      <c r="J129" s="117">
        <v>6</v>
      </c>
      <c r="K129" s="117">
        <v>13</v>
      </c>
      <c r="L129" s="117">
        <v>0</v>
      </c>
      <c r="M129" s="117">
        <v>0</v>
      </c>
      <c r="N129" s="117">
        <v>0</v>
      </c>
    </row>
    <row r="130" spans="1:14" x14ac:dyDescent="0.25">
      <c r="C130" s="93" t="s">
        <v>162</v>
      </c>
      <c r="E130" s="117">
        <v>23</v>
      </c>
      <c r="F130" s="117">
        <v>7</v>
      </c>
      <c r="G130" s="117">
        <v>6</v>
      </c>
      <c r="H130" s="117">
        <v>13</v>
      </c>
      <c r="I130" s="117">
        <v>7</v>
      </c>
      <c r="J130" s="117">
        <v>6</v>
      </c>
      <c r="K130" s="117">
        <v>13</v>
      </c>
      <c r="L130" s="117">
        <v>0</v>
      </c>
      <c r="M130" s="117">
        <v>0</v>
      </c>
      <c r="N130" s="117">
        <v>0</v>
      </c>
    </row>
    <row r="131" spans="1:14" x14ac:dyDescent="0.25">
      <c r="D131" s="93" t="s">
        <v>1624</v>
      </c>
      <c r="E131" s="117">
        <v>23</v>
      </c>
      <c r="F131" s="117">
        <v>7</v>
      </c>
      <c r="G131" s="117">
        <v>6</v>
      </c>
      <c r="H131" s="117">
        <v>13</v>
      </c>
      <c r="I131" s="117">
        <v>7</v>
      </c>
      <c r="J131" s="117">
        <v>6</v>
      </c>
      <c r="K131" s="117">
        <v>13</v>
      </c>
      <c r="L131" s="117">
        <v>0</v>
      </c>
      <c r="M131" s="117">
        <v>0</v>
      </c>
      <c r="N131" s="117">
        <v>0</v>
      </c>
    </row>
    <row r="132" spans="1:14" x14ac:dyDescent="0.25">
      <c r="A132" s="93" t="s">
        <v>1432</v>
      </c>
      <c r="E132" s="117">
        <v>23</v>
      </c>
      <c r="F132" s="117">
        <v>8</v>
      </c>
      <c r="G132" s="117">
        <v>10</v>
      </c>
      <c r="H132" s="117">
        <v>18</v>
      </c>
      <c r="I132" s="117">
        <v>8</v>
      </c>
      <c r="J132" s="117">
        <v>8</v>
      </c>
      <c r="K132" s="117">
        <v>16</v>
      </c>
      <c r="L132" s="117">
        <v>0</v>
      </c>
      <c r="M132" s="117">
        <v>0</v>
      </c>
      <c r="N132" s="117">
        <v>0</v>
      </c>
    </row>
    <row r="133" spans="1:14" x14ac:dyDescent="0.25">
      <c r="B133" s="93" t="s">
        <v>1432</v>
      </c>
      <c r="E133" s="117">
        <v>23</v>
      </c>
      <c r="F133" s="117">
        <v>8</v>
      </c>
      <c r="G133" s="117">
        <v>10</v>
      </c>
      <c r="H133" s="117">
        <v>18</v>
      </c>
      <c r="I133" s="117">
        <v>8</v>
      </c>
      <c r="J133" s="117">
        <v>8</v>
      </c>
      <c r="K133" s="117">
        <v>16</v>
      </c>
      <c r="L133" s="117">
        <v>0</v>
      </c>
      <c r="M133" s="117">
        <v>0</v>
      </c>
      <c r="N133" s="117">
        <v>0</v>
      </c>
    </row>
    <row r="134" spans="1:14" x14ac:dyDescent="0.25">
      <c r="C134" s="93" t="s">
        <v>181</v>
      </c>
      <c r="E134" s="117">
        <v>23</v>
      </c>
      <c r="F134" s="117">
        <v>8</v>
      </c>
      <c r="G134" s="117">
        <v>10</v>
      </c>
      <c r="H134" s="117">
        <v>18</v>
      </c>
      <c r="I134" s="117">
        <v>8</v>
      </c>
      <c r="J134" s="117">
        <v>8</v>
      </c>
      <c r="K134" s="117">
        <v>16</v>
      </c>
      <c r="L134" s="117">
        <v>0</v>
      </c>
      <c r="M134" s="117">
        <v>0</v>
      </c>
      <c r="N134" s="117">
        <v>0</v>
      </c>
    </row>
    <row r="135" spans="1:14" x14ac:dyDescent="0.25">
      <c r="D135" s="93" t="s">
        <v>1624</v>
      </c>
      <c r="E135" s="117">
        <v>23</v>
      </c>
      <c r="F135" s="117">
        <v>8</v>
      </c>
      <c r="G135" s="117">
        <v>10</v>
      </c>
      <c r="H135" s="117">
        <v>18</v>
      </c>
      <c r="I135" s="117">
        <v>8</v>
      </c>
      <c r="J135" s="117">
        <v>8</v>
      </c>
      <c r="K135" s="117">
        <v>16</v>
      </c>
      <c r="L135" s="117">
        <v>0</v>
      </c>
      <c r="M135" s="117">
        <v>0</v>
      </c>
      <c r="N135" s="117">
        <v>0</v>
      </c>
    </row>
    <row r="136" spans="1:14" x14ac:dyDescent="0.25">
      <c r="A136" s="93" t="s">
        <v>1607</v>
      </c>
      <c r="E136" s="117">
        <v>0</v>
      </c>
      <c r="F136" s="117">
        <v>2</v>
      </c>
      <c r="G136" s="117">
        <v>3</v>
      </c>
      <c r="H136" s="117">
        <v>5</v>
      </c>
      <c r="I136" s="117">
        <v>0</v>
      </c>
      <c r="J136" s="117">
        <v>0</v>
      </c>
      <c r="K136" s="117">
        <v>0</v>
      </c>
      <c r="L136" s="117">
        <v>1</v>
      </c>
      <c r="M136" s="117">
        <v>1</v>
      </c>
      <c r="N136" s="117">
        <v>2</v>
      </c>
    </row>
    <row r="137" spans="1:14" x14ac:dyDescent="0.25">
      <c r="B137" s="93" t="s">
        <v>1607</v>
      </c>
      <c r="E137" s="117">
        <v>0</v>
      </c>
      <c r="F137" s="117">
        <v>2</v>
      </c>
      <c r="G137" s="117">
        <v>3</v>
      </c>
      <c r="H137" s="117">
        <v>5</v>
      </c>
      <c r="I137" s="117">
        <v>0</v>
      </c>
      <c r="J137" s="117">
        <v>0</v>
      </c>
      <c r="K137" s="117">
        <v>0</v>
      </c>
      <c r="L137" s="117">
        <v>1</v>
      </c>
      <c r="M137" s="117">
        <v>1</v>
      </c>
      <c r="N137" s="117">
        <v>2</v>
      </c>
    </row>
    <row r="138" spans="1:14" x14ac:dyDescent="0.25">
      <c r="C138" s="93" t="s">
        <v>162</v>
      </c>
      <c r="E138" s="117">
        <v>0</v>
      </c>
      <c r="F138" s="117">
        <v>2</v>
      </c>
      <c r="G138" s="117">
        <v>3</v>
      </c>
      <c r="H138" s="117">
        <v>5</v>
      </c>
      <c r="I138" s="117">
        <v>0</v>
      </c>
      <c r="J138" s="117">
        <v>0</v>
      </c>
      <c r="K138" s="117">
        <v>0</v>
      </c>
      <c r="L138" s="117">
        <v>1</v>
      </c>
      <c r="M138" s="117">
        <v>1</v>
      </c>
      <c r="N138" s="117">
        <v>2</v>
      </c>
    </row>
    <row r="139" spans="1:14" x14ac:dyDescent="0.25">
      <c r="D139" s="93" t="s">
        <v>1624</v>
      </c>
      <c r="E139" s="117">
        <v>0</v>
      </c>
      <c r="F139" s="117">
        <v>2</v>
      </c>
      <c r="G139" s="117">
        <v>3</v>
      </c>
      <c r="H139" s="117">
        <v>5</v>
      </c>
      <c r="I139" s="117">
        <v>0</v>
      </c>
      <c r="J139" s="117">
        <v>0</v>
      </c>
      <c r="K139" s="117">
        <v>0</v>
      </c>
      <c r="L139" s="117">
        <v>1</v>
      </c>
      <c r="M139" s="117">
        <v>1</v>
      </c>
      <c r="N139" s="117">
        <v>2</v>
      </c>
    </row>
    <row r="140" spans="1:14" x14ac:dyDescent="0.25">
      <c r="A140" s="93" t="s">
        <v>1433</v>
      </c>
      <c r="E140" s="117">
        <v>162</v>
      </c>
      <c r="F140" s="117">
        <v>6</v>
      </c>
      <c r="G140" s="117">
        <v>8</v>
      </c>
      <c r="H140" s="117">
        <v>14</v>
      </c>
      <c r="I140" s="117">
        <v>6</v>
      </c>
      <c r="J140" s="117">
        <v>8</v>
      </c>
      <c r="K140" s="117">
        <v>14</v>
      </c>
      <c r="L140" s="117">
        <v>0</v>
      </c>
      <c r="M140" s="117">
        <v>0</v>
      </c>
      <c r="N140" s="117">
        <v>0</v>
      </c>
    </row>
    <row r="141" spans="1:14" x14ac:dyDescent="0.25">
      <c r="B141" s="93" t="s">
        <v>1433</v>
      </c>
      <c r="E141" s="117">
        <v>162</v>
      </c>
      <c r="F141" s="117">
        <v>6</v>
      </c>
      <c r="G141" s="117">
        <v>8</v>
      </c>
      <c r="H141" s="117">
        <v>14</v>
      </c>
      <c r="I141" s="117">
        <v>6</v>
      </c>
      <c r="J141" s="117">
        <v>8</v>
      </c>
      <c r="K141" s="117">
        <v>14</v>
      </c>
      <c r="L141" s="117">
        <v>0</v>
      </c>
      <c r="M141" s="117">
        <v>0</v>
      </c>
      <c r="N141" s="117">
        <v>0</v>
      </c>
    </row>
    <row r="142" spans="1:14" x14ac:dyDescent="0.25">
      <c r="C142" s="93" t="s">
        <v>181</v>
      </c>
      <c r="E142" s="117">
        <v>162</v>
      </c>
      <c r="F142" s="117">
        <v>6</v>
      </c>
      <c r="G142" s="117">
        <v>8</v>
      </c>
      <c r="H142" s="117">
        <v>14</v>
      </c>
      <c r="I142" s="117">
        <v>6</v>
      </c>
      <c r="J142" s="117">
        <v>8</v>
      </c>
      <c r="K142" s="117">
        <v>14</v>
      </c>
      <c r="L142" s="117">
        <v>0</v>
      </c>
      <c r="M142" s="117">
        <v>0</v>
      </c>
      <c r="N142" s="117">
        <v>0</v>
      </c>
    </row>
    <row r="143" spans="1:14" x14ac:dyDescent="0.25">
      <c r="D143" s="93" t="s">
        <v>1624</v>
      </c>
      <c r="E143" s="117">
        <v>162</v>
      </c>
      <c r="F143" s="117">
        <v>6</v>
      </c>
      <c r="G143" s="117">
        <v>8</v>
      </c>
      <c r="H143" s="117">
        <v>14</v>
      </c>
      <c r="I143" s="117">
        <v>6</v>
      </c>
      <c r="J143" s="117">
        <v>8</v>
      </c>
      <c r="K143" s="117">
        <v>14</v>
      </c>
      <c r="L143" s="117">
        <v>0</v>
      </c>
      <c r="M143" s="117">
        <v>0</v>
      </c>
      <c r="N143" s="117">
        <v>0</v>
      </c>
    </row>
    <row r="144" spans="1:14" x14ac:dyDescent="0.25">
      <c r="A144" s="93" t="s">
        <v>1434</v>
      </c>
      <c r="E144" s="117">
        <v>130</v>
      </c>
      <c r="F144" s="117">
        <v>10</v>
      </c>
      <c r="G144" s="117">
        <v>10</v>
      </c>
      <c r="H144" s="117">
        <v>20</v>
      </c>
      <c r="I144" s="117">
        <v>10</v>
      </c>
      <c r="J144" s="117">
        <v>10</v>
      </c>
      <c r="K144" s="117">
        <v>20</v>
      </c>
      <c r="L144" s="117">
        <v>0</v>
      </c>
      <c r="M144" s="117">
        <v>0</v>
      </c>
      <c r="N144" s="117">
        <v>0</v>
      </c>
    </row>
    <row r="145" spans="1:14" x14ac:dyDescent="0.25">
      <c r="B145" s="93" t="s">
        <v>1434</v>
      </c>
      <c r="E145" s="117">
        <v>130</v>
      </c>
      <c r="F145" s="117">
        <v>10</v>
      </c>
      <c r="G145" s="117">
        <v>10</v>
      </c>
      <c r="H145" s="117">
        <v>20</v>
      </c>
      <c r="I145" s="117">
        <v>10</v>
      </c>
      <c r="J145" s="117">
        <v>10</v>
      </c>
      <c r="K145" s="117">
        <v>20</v>
      </c>
      <c r="L145" s="117">
        <v>0</v>
      </c>
      <c r="M145" s="117">
        <v>0</v>
      </c>
      <c r="N145" s="117">
        <v>0</v>
      </c>
    </row>
    <row r="146" spans="1:14" x14ac:dyDescent="0.25">
      <c r="C146" s="93" t="s">
        <v>181</v>
      </c>
      <c r="E146" s="117">
        <v>130</v>
      </c>
      <c r="F146" s="117">
        <v>10</v>
      </c>
      <c r="G146" s="117">
        <v>10</v>
      </c>
      <c r="H146" s="117">
        <v>20</v>
      </c>
      <c r="I146" s="117">
        <v>10</v>
      </c>
      <c r="J146" s="117">
        <v>10</v>
      </c>
      <c r="K146" s="117">
        <v>20</v>
      </c>
      <c r="L146" s="117">
        <v>0</v>
      </c>
      <c r="M146" s="117">
        <v>0</v>
      </c>
      <c r="N146" s="117">
        <v>0</v>
      </c>
    </row>
    <row r="147" spans="1:14" x14ac:dyDescent="0.25">
      <c r="D147" s="93" t="s">
        <v>1624</v>
      </c>
      <c r="E147" s="117">
        <v>130</v>
      </c>
      <c r="F147" s="117">
        <v>10</v>
      </c>
      <c r="G147" s="117">
        <v>10</v>
      </c>
      <c r="H147" s="117">
        <v>20</v>
      </c>
      <c r="I147" s="117">
        <v>10</v>
      </c>
      <c r="J147" s="117">
        <v>10</v>
      </c>
      <c r="K147" s="117">
        <v>20</v>
      </c>
      <c r="L147" s="117">
        <v>0</v>
      </c>
      <c r="M147" s="117">
        <v>0</v>
      </c>
      <c r="N147" s="117">
        <v>0</v>
      </c>
    </row>
    <row r="148" spans="1:14" x14ac:dyDescent="0.25">
      <c r="A148" s="93" t="s">
        <v>1435</v>
      </c>
      <c r="E148" s="117">
        <v>131</v>
      </c>
      <c r="F148" s="117">
        <v>17</v>
      </c>
      <c r="G148" s="117">
        <v>17</v>
      </c>
      <c r="H148" s="117">
        <v>34</v>
      </c>
      <c r="I148" s="117">
        <v>16</v>
      </c>
      <c r="J148" s="117">
        <v>17</v>
      </c>
      <c r="K148" s="117">
        <v>33</v>
      </c>
      <c r="L148" s="117">
        <v>7</v>
      </c>
      <c r="M148" s="117">
        <v>6</v>
      </c>
      <c r="N148" s="117">
        <v>13</v>
      </c>
    </row>
    <row r="149" spans="1:14" x14ac:dyDescent="0.25">
      <c r="B149" s="93" t="s">
        <v>1435</v>
      </c>
      <c r="E149" s="117">
        <v>131</v>
      </c>
      <c r="F149" s="117">
        <v>17</v>
      </c>
      <c r="G149" s="117">
        <v>17</v>
      </c>
      <c r="H149" s="117">
        <v>34</v>
      </c>
      <c r="I149" s="117">
        <v>16</v>
      </c>
      <c r="J149" s="117">
        <v>17</v>
      </c>
      <c r="K149" s="117">
        <v>33</v>
      </c>
      <c r="L149" s="117">
        <v>7</v>
      </c>
      <c r="M149" s="117">
        <v>6</v>
      </c>
      <c r="N149" s="117">
        <v>13</v>
      </c>
    </row>
    <row r="150" spans="1:14" x14ac:dyDescent="0.25">
      <c r="C150" s="93" t="s">
        <v>181</v>
      </c>
      <c r="E150" s="117">
        <v>131</v>
      </c>
      <c r="F150" s="117">
        <v>17</v>
      </c>
      <c r="G150" s="117">
        <v>17</v>
      </c>
      <c r="H150" s="117">
        <v>34</v>
      </c>
      <c r="I150" s="117">
        <v>16</v>
      </c>
      <c r="J150" s="117">
        <v>17</v>
      </c>
      <c r="K150" s="117">
        <v>33</v>
      </c>
      <c r="L150" s="117">
        <v>7</v>
      </c>
      <c r="M150" s="117">
        <v>6</v>
      </c>
      <c r="N150" s="117">
        <v>13</v>
      </c>
    </row>
    <row r="151" spans="1:14" x14ac:dyDescent="0.25">
      <c r="D151" s="93" t="s">
        <v>1624</v>
      </c>
      <c r="E151" s="117">
        <v>131</v>
      </c>
      <c r="F151" s="117">
        <v>17</v>
      </c>
      <c r="G151" s="117">
        <v>17</v>
      </c>
      <c r="H151" s="117">
        <v>34</v>
      </c>
      <c r="I151" s="117">
        <v>16</v>
      </c>
      <c r="J151" s="117">
        <v>17</v>
      </c>
      <c r="K151" s="117">
        <v>33</v>
      </c>
      <c r="L151" s="117">
        <v>7</v>
      </c>
      <c r="M151" s="117">
        <v>6</v>
      </c>
      <c r="N151" s="117">
        <v>13</v>
      </c>
    </row>
    <row r="152" spans="1:14" x14ac:dyDescent="0.25">
      <c r="A152" s="93" t="s">
        <v>1516</v>
      </c>
      <c r="E152" s="117">
        <v>119</v>
      </c>
      <c r="F152" s="117">
        <v>5</v>
      </c>
      <c r="G152" s="117">
        <v>15</v>
      </c>
      <c r="H152" s="117">
        <v>20</v>
      </c>
      <c r="I152" s="117">
        <v>5</v>
      </c>
      <c r="J152" s="117">
        <v>15</v>
      </c>
      <c r="K152" s="117">
        <v>20</v>
      </c>
      <c r="L152" s="117">
        <v>0</v>
      </c>
      <c r="M152" s="117">
        <v>0</v>
      </c>
      <c r="N152" s="117">
        <v>0</v>
      </c>
    </row>
    <row r="153" spans="1:14" x14ac:dyDescent="0.25">
      <c r="B153" s="93" t="s">
        <v>1516</v>
      </c>
      <c r="E153" s="117">
        <v>119</v>
      </c>
      <c r="F153" s="117">
        <v>5</v>
      </c>
      <c r="G153" s="117">
        <v>15</v>
      </c>
      <c r="H153" s="117">
        <v>20</v>
      </c>
      <c r="I153" s="117">
        <v>5</v>
      </c>
      <c r="J153" s="117">
        <v>15</v>
      </c>
      <c r="K153" s="117">
        <v>20</v>
      </c>
      <c r="L153" s="117">
        <v>0</v>
      </c>
      <c r="M153" s="117">
        <v>0</v>
      </c>
      <c r="N153" s="117">
        <v>0</v>
      </c>
    </row>
    <row r="154" spans="1:14" x14ac:dyDescent="0.25">
      <c r="C154" s="93" t="s">
        <v>172</v>
      </c>
      <c r="E154" s="117">
        <v>119</v>
      </c>
      <c r="F154" s="117">
        <v>5</v>
      </c>
      <c r="G154" s="117">
        <v>15</v>
      </c>
      <c r="H154" s="117">
        <v>20</v>
      </c>
      <c r="I154" s="117">
        <v>5</v>
      </c>
      <c r="J154" s="117">
        <v>15</v>
      </c>
      <c r="K154" s="117">
        <v>20</v>
      </c>
      <c r="L154" s="117">
        <v>0</v>
      </c>
      <c r="M154" s="117">
        <v>0</v>
      </c>
      <c r="N154" s="117">
        <v>0</v>
      </c>
    </row>
    <row r="155" spans="1:14" x14ac:dyDescent="0.25">
      <c r="D155" s="93" t="s">
        <v>1624</v>
      </c>
      <c r="E155" s="117">
        <v>119</v>
      </c>
      <c r="F155" s="117">
        <v>5</v>
      </c>
      <c r="G155" s="117">
        <v>15</v>
      </c>
      <c r="H155" s="117">
        <v>20</v>
      </c>
      <c r="I155" s="117">
        <v>5</v>
      </c>
      <c r="J155" s="117">
        <v>15</v>
      </c>
      <c r="K155" s="117">
        <v>20</v>
      </c>
      <c r="L155" s="117">
        <v>0</v>
      </c>
      <c r="M155" s="117">
        <v>0</v>
      </c>
      <c r="N155" s="117">
        <v>0</v>
      </c>
    </row>
    <row r="156" spans="1:14" x14ac:dyDescent="0.25">
      <c r="A156" s="93" t="s">
        <v>1401</v>
      </c>
      <c r="E156" s="117">
        <v>353</v>
      </c>
      <c r="F156" s="117">
        <v>7</v>
      </c>
      <c r="G156" s="117">
        <v>17</v>
      </c>
      <c r="H156" s="117">
        <v>24</v>
      </c>
      <c r="I156" s="117">
        <v>7</v>
      </c>
      <c r="J156" s="117">
        <v>17</v>
      </c>
      <c r="K156" s="117">
        <v>24</v>
      </c>
      <c r="L156" s="117">
        <v>0</v>
      </c>
      <c r="M156" s="117">
        <v>0</v>
      </c>
      <c r="N156" s="117">
        <v>0</v>
      </c>
    </row>
    <row r="157" spans="1:14" x14ac:dyDescent="0.25">
      <c r="B157" s="93" t="s">
        <v>1401</v>
      </c>
      <c r="E157" s="117">
        <v>353</v>
      </c>
      <c r="F157" s="117">
        <v>7</v>
      </c>
      <c r="G157" s="117">
        <v>17</v>
      </c>
      <c r="H157" s="117">
        <v>24</v>
      </c>
      <c r="I157" s="117">
        <v>7</v>
      </c>
      <c r="J157" s="117">
        <v>17</v>
      </c>
      <c r="K157" s="117">
        <v>24</v>
      </c>
      <c r="L157" s="117">
        <v>0</v>
      </c>
      <c r="M157" s="117">
        <v>0</v>
      </c>
      <c r="N157" s="117">
        <v>0</v>
      </c>
    </row>
    <row r="158" spans="1:14" x14ac:dyDescent="0.25">
      <c r="C158" s="93" t="s">
        <v>181</v>
      </c>
      <c r="E158" s="117">
        <v>353</v>
      </c>
      <c r="F158" s="117">
        <v>7</v>
      </c>
      <c r="G158" s="117">
        <v>17</v>
      </c>
      <c r="H158" s="117">
        <v>24</v>
      </c>
      <c r="I158" s="117">
        <v>7</v>
      </c>
      <c r="J158" s="117">
        <v>17</v>
      </c>
      <c r="K158" s="117">
        <v>24</v>
      </c>
      <c r="L158" s="117">
        <v>0</v>
      </c>
      <c r="M158" s="117">
        <v>0</v>
      </c>
      <c r="N158" s="117">
        <v>0</v>
      </c>
    </row>
    <row r="159" spans="1:14" x14ac:dyDescent="0.25">
      <c r="D159" s="93" t="s">
        <v>1624</v>
      </c>
      <c r="E159" s="117">
        <v>353</v>
      </c>
      <c r="F159" s="117">
        <v>7</v>
      </c>
      <c r="G159" s="117">
        <v>17</v>
      </c>
      <c r="H159" s="117">
        <v>24</v>
      </c>
      <c r="I159" s="117">
        <v>7</v>
      </c>
      <c r="J159" s="117">
        <v>17</v>
      </c>
      <c r="K159" s="117">
        <v>24</v>
      </c>
      <c r="L159" s="117">
        <v>0</v>
      </c>
      <c r="M159" s="117">
        <v>0</v>
      </c>
      <c r="N159" s="117">
        <v>0</v>
      </c>
    </row>
    <row r="160" spans="1:14" x14ac:dyDescent="0.25">
      <c r="A160" s="93" t="s">
        <v>1437</v>
      </c>
      <c r="E160" s="117">
        <v>482</v>
      </c>
      <c r="F160" s="117">
        <v>108</v>
      </c>
      <c r="G160" s="117">
        <v>51</v>
      </c>
      <c r="H160" s="117">
        <v>159</v>
      </c>
      <c r="I160" s="117">
        <v>48</v>
      </c>
      <c r="J160" s="117">
        <v>21</v>
      </c>
      <c r="K160" s="117">
        <v>69</v>
      </c>
      <c r="L160" s="117">
        <v>56</v>
      </c>
      <c r="M160" s="117">
        <v>26</v>
      </c>
      <c r="N160" s="117">
        <v>82</v>
      </c>
    </row>
    <row r="161" spans="1:14" x14ac:dyDescent="0.25">
      <c r="B161" s="93" t="s">
        <v>1437</v>
      </c>
      <c r="E161" s="117">
        <v>482</v>
      </c>
      <c r="F161" s="117">
        <v>108</v>
      </c>
      <c r="G161" s="117">
        <v>51</v>
      </c>
      <c r="H161" s="117">
        <v>159</v>
      </c>
      <c r="I161" s="117">
        <v>48</v>
      </c>
      <c r="J161" s="117">
        <v>21</v>
      </c>
      <c r="K161" s="117">
        <v>69</v>
      </c>
      <c r="L161" s="117">
        <v>56</v>
      </c>
      <c r="M161" s="117">
        <v>26</v>
      </c>
      <c r="N161" s="117">
        <v>82</v>
      </c>
    </row>
    <row r="162" spans="1:14" x14ac:dyDescent="0.25">
      <c r="C162" s="93" t="s">
        <v>181</v>
      </c>
      <c r="E162" s="117">
        <v>482</v>
      </c>
      <c r="F162" s="117">
        <v>108</v>
      </c>
      <c r="G162" s="117">
        <v>51</v>
      </c>
      <c r="H162" s="117">
        <v>159</v>
      </c>
      <c r="I162" s="117">
        <v>48</v>
      </c>
      <c r="J162" s="117">
        <v>21</v>
      </c>
      <c r="K162" s="117">
        <v>69</v>
      </c>
      <c r="L162" s="117">
        <v>56</v>
      </c>
      <c r="M162" s="117">
        <v>26</v>
      </c>
      <c r="N162" s="117">
        <v>82</v>
      </c>
    </row>
    <row r="163" spans="1:14" x14ac:dyDescent="0.25">
      <c r="D163" s="93" t="s">
        <v>1624</v>
      </c>
      <c r="E163" s="117">
        <v>313</v>
      </c>
      <c r="F163" s="117">
        <v>85</v>
      </c>
      <c r="G163" s="117">
        <v>41</v>
      </c>
      <c r="H163" s="117">
        <v>126</v>
      </c>
      <c r="I163" s="117">
        <v>25</v>
      </c>
      <c r="J163" s="117">
        <v>11</v>
      </c>
      <c r="K163" s="117">
        <v>36</v>
      </c>
      <c r="L163" s="117">
        <v>33</v>
      </c>
      <c r="M163" s="117">
        <v>16</v>
      </c>
      <c r="N163" s="117">
        <v>49</v>
      </c>
    </row>
    <row r="164" spans="1:14" x14ac:dyDescent="0.25">
      <c r="D164" s="93" t="s">
        <v>1623</v>
      </c>
      <c r="E164" s="117">
        <v>169</v>
      </c>
      <c r="F164" s="117">
        <v>23</v>
      </c>
      <c r="G164" s="117">
        <v>10</v>
      </c>
      <c r="H164" s="117">
        <v>33</v>
      </c>
      <c r="I164" s="117">
        <v>23</v>
      </c>
      <c r="J164" s="117">
        <v>10</v>
      </c>
      <c r="K164" s="117">
        <v>33</v>
      </c>
      <c r="L164" s="117">
        <v>23</v>
      </c>
      <c r="M164" s="117">
        <v>10</v>
      </c>
      <c r="N164" s="117">
        <v>33</v>
      </c>
    </row>
    <row r="165" spans="1:14" x14ac:dyDescent="0.25">
      <c r="A165" s="93" t="s">
        <v>1592</v>
      </c>
      <c r="E165" s="117">
        <v>7</v>
      </c>
      <c r="F165" s="117">
        <v>1</v>
      </c>
      <c r="G165" s="117">
        <v>3</v>
      </c>
      <c r="H165" s="117">
        <v>4</v>
      </c>
      <c r="I165" s="117">
        <v>0</v>
      </c>
      <c r="J165" s="117">
        <v>0</v>
      </c>
      <c r="K165" s="117">
        <v>0</v>
      </c>
      <c r="L165" s="117">
        <v>1</v>
      </c>
      <c r="M165" s="117">
        <v>3</v>
      </c>
      <c r="N165" s="117">
        <v>4</v>
      </c>
    </row>
    <row r="166" spans="1:14" x14ac:dyDescent="0.25">
      <c r="B166" s="93" t="s">
        <v>1592</v>
      </c>
      <c r="E166" s="117">
        <v>7</v>
      </c>
      <c r="F166" s="117">
        <v>1</v>
      </c>
      <c r="G166" s="117">
        <v>3</v>
      </c>
      <c r="H166" s="117">
        <v>4</v>
      </c>
      <c r="I166" s="117">
        <v>0</v>
      </c>
      <c r="J166" s="117">
        <v>0</v>
      </c>
      <c r="K166" s="117">
        <v>0</v>
      </c>
      <c r="L166" s="117">
        <v>1</v>
      </c>
      <c r="M166" s="117">
        <v>3</v>
      </c>
      <c r="N166" s="117">
        <v>4</v>
      </c>
    </row>
    <row r="167" spans="1:14" x14ac:dyDescent="0.25">
      <c r="C167" s="93" t="s">
        <v>181</v>
      </c>
      <c r="E167" s="117">
        <v>7</v>
      </c>
      <c r="F167" s="117">
        <v>1</v>
      </c>
      <c r="G167" s="117">
        <v>3</v>
      </c>
      <c r="H167" s="117">
        <v>4</v>
      </c>
      <c r="I167" s="117">
        <v>0</v>
      </c>
      <c r="J167" s="117">
        <v>0</v>
      </c>
      <c r="K167" s="117">
        <v>0</v>
      </c>
      <c r="L167" s="117">
        <v>1</v>
      </c>
      <c r="M167" s="117">
        <v>3</v>
      </c>
      <c r="N167" s="117">
        <v>4</v>
      </c>
    </row>
    <row r="168" spans="1:14" x14ac:dyDescent="0.25">
      <c r="D168" s="93" t="s">
        <v>1624</v>
      </c>
      <c r="E168" s="117">
        <v>7</v>
      </c>
      <c r="F168" s="117">
        <v>1</v>
      </c>
      <c r="G168" s="117">
        <v>3</v>
      </c>
      <c r="H168" s="117">
        <v>4</v>
      </c>
      <c r="I168" s="117">
        <v>0</v>
      </c>
      <c r="J168" s="117">
        <v>0</v>
      </c>
      <c r="K168" s="117">
        <v>0</v>
      </c>
      <c r="L168" s="117">
        <v>1</v>
      </c>
      <c r="M168" s="117">
        <v>3</v>
      </c>
      <c r="N168" s="117">
        <v>4</v>
      </c>
    </row>
    <row r="169" spans="1:14" x14ac:dyDescent="0.25">
      <c r="A169" s="93" t="s">
        <v>1413</v>
      </c>
      <c r="E169" s="117">
        <v>161</v>
      </c>
      <c r="F169" s="117">
        <v>47</v>
      </c>
      <c r="G169" s="117">
        <v>33</v>
      </c>
      <c r="H169" s="117">
        <v>80</v>
      </c>
      <c r="I169" s="117">
        <v>47</v>
      </c>
      <c r="J169" s="117">
        <v>33</v>
      </c>
      <c r="K169" s="117">
        <v>80</v>
      </c>
      <c r="L169" s="117">
        <v>0</v>
      </c>
      <c r="M169" s="117">
        <v>0</v>
      </c>
      <c r="N169" s="117">
        <v>0</v>
      </c>
    </row>
    <row r="170" spans="1:14" x14ac:dyDescent="0.25">
      <c r="B170" s="93" t="s">
        <v>1413</v>
      </c>
      <c r="E170" s="117">
        <v>161</v>
      </c>
      <c r="F170" s="117">
        <v>47</v>
      </c>
      <c r="G170" s="117">
        <v>33</v>
      </c>
      <c r="H170" s="117">
        <v>80</v>
      </c>
      <c r="I170" s="117">
        <v>47</v>
      </c>
      <c r="J170" s="117">
        <v>33</v>
      </c>
      <c r="K170" s="117">
        <v>80</v>
      </c>
      <c r="L170" s="117">
        <v>0</v>
      </c>
      <c r="M170" s="117">
        <v>0</v>
      </c>
      <c r="N170" s="117">
        <v>0</v>
      </c>
    </row>
    <row r="171" spans="1:14" x14ac:dyDescent="0.25">
      <c r="C171" s="93" t="s">
        <v>323</v>
      </c>
      <c r="E171" s="117">
        <v>0</v>
      </c>
      <c r="F171" s="117">
        <v>1</v>
      </c>
      <c r="G171" s="117">
        <v>0</v>
      </c>
      <c r="H171" s="117">
        <v>1</v>
      </c>
      <c r="I171" s="117">
        <v>1</v>
      </c>
      <c r="J171" s="117">
        <v>0</v>
      </c>
      <c r="K171" s="117">
        <v>1</v>
      </c>
      <c r="L171" s="117">
        <v>0</v>
      </c>
      <c r="M171" s="117">
        <v>0</v>
      </c>
      <c r="N171" s="117">
        <v>0</v>
      </c>
    </row>
    <row r="172" spans="1:14" x14ac:dyDescent="0.25">
      <c r="D172" s="93" t="s">
        <v>1623</v>
      </c>
      <c r="E172" s="117">
        <v>0</v>
      </c>
      <c r="F172" s="117">
        <v>1</v>
      </c>
      <c r="G172" s="117">
        <v>0</v>
      </c>
      <c r="H172" s="117">
        <v>1</v>
      </c>
      <c r="I172" s="117">
        <v>1</v>
      </c>
      <c r="J172" s="117">
        <v>0</v>
      </c>
      <c r="K172" s="117">
        <v>1</v>
      </c>
      <c r="L172" s="117">
        <v>0</v>
      </c>
      <c r="M172" s="117">
        <v>0</v>
      </c>
      <c r="N172" s="117">
        <v>0</v>
      </c>
    </row>
    <row r="173" spans="1:14" x14ac:dyDescent="0.25">
      <c r="C173" s="93" t="s">
        <v>181</v>
      </c>
      <c r="E173" s="117">
        <v>106</v>
      </c>
      <c r="F173" s="117">
        <v>27</v>
      </c>
      <c r="G173" s="117">
        <v>14</v>
      </c>
      <c r="H173" s="117">
        <v>41</v>
      </c>
      <c r="I173" s="117">
        <v>27</v>
      </c>
      <c r="J173" s="117">
        <v>14</v>
      </c>
      <c r="K173" s="117">
        <v>41</v>
      </c>
      <c r="L173" s="117">
        <v>0</v>
      </c>
      <c r="M173" s="117">
        <v>0</v>
      </c>
      <c r="N173" s="117">
        <v>0</v>
      </c>
    </row>
    <row r="174" spans="1:14" x14ac:dyDescent="0.25">
      <c r="D174" s="93" t="s">
        <v>1624</v>
      </c>
      <c r="E174" s="117">
        <v>106</v>
      </c>
      <c r="F174" s="117">
        <v>24</v>
      </c>
      <c r="G174" s="117">
        <v>14</v>
      </c>
      <c r="H174" s="117">
        <v>38</v>
      </c>
      <c r="I174" s="117">
        <v>24</v>
      </c>
      <c r="J174" s="117">
        <v>14</v>
      </c>
      <c r="K174" s="117">
        <v>38</v>
      </c>
      <c r="L174" s="117">
        <v>0</v>
      </c>
      <c r="M174" s="117">
        <v>0</v>
      </c>
      <c r="N174" s="117">
        <v>0</v>
      </c>
    </row>
    <row r="175" spans="1:14" x14ac:dyDescent="0.25">
      <c r="D175" s="93" t="s">
        <v>1623</v>
      </c>
      <c r="E175" s="117">
        <v>0</v>
      </c>
      <c r="F175" s="117">
        <v>3</v>
      </c>
      <c r="G175" s="117">
        <v>0</v>
      </c>
      <c r="H175" s="117">
        <v>3</v>
      </c>
      <c r="I175" s="117">
        <v>3</v>
      </c>
      <c r="J175" s="117">
        <v>0</v>
      </c>
      <c r="K175" s="117">
        <v>3</v>
      </c>
      <c r="L175" s="117">
        <v>0</v>
      </c>
      <c r="M175" s="117">
        <v>0</v>
      </c>
      <c r="N175" s="117">
        <v>0</v>
      </c>
    </row>
    <row r="176" spans="1:14" x14ac:dyDescent="0.25">
      <c r="C176" s="93" t="s">
        <v>172</v>
      </c>
      <c r="E176" s="117">
        <v>13</v>
      </c>
      <c r="F176" s="117">
        <v>3</v>
      </c>
      <c r="G176" s="117">
        <v>8</v>
      </c>
      <c r="H176" s="117">
        <v>11</v>
      </c>
      <c r="I176" s="117">
        <v>3</v>
      </c>
      <c r="J176" s="117">
        <v>8</v>
      </c>
      <c r="K176" s="117">
        <v>11</v>
      </c>
      <c r="L176" s="117">
        <v>0</v>
      </c>
      <c r="M176" s="117">
        <v>0</v>
      </c>
      <c r="N176" s="117">
        <v>0</v>
      </c>
    </row>
    <row r="177" spans="1:14" x14ac:dyDescent="0.25">
      <c r="D177" s="93" t="s">
        <v>1624</v>
      </c>
      <c r="E177" s="117">
        <v>13</v>
      </c>
      <c r="F177" s="117">
        <v>1</v>
      </c>
      <c r="G177" s="117">
        <v>6</v>
      </c>
      <c r="H177" s="117">
        <v>7</v>
      </c>
      <c r="I177" s="117">
        <v>1</v>
      </c>
      <c r="J177" s="117">
        <v>6</v>
      </c>
      <c r="K177" s="117">
        <v>7</v>
      </c>
      <c r="L177" s="117">
        <v>0</v>
      </c>
      <c r="M177" s="117">
        <v>0</v>
      </c>
      <c r="N177" s="117">
        <v>0</v>
      </c>
    </row>
    <row r="178" spans="1:14" x14ac:dyDescent="0.25">
      <c r="D178" s="93" t="s">
        <v>1623</v>
      </c>
      <c r="E178" s="117">
        <v>0</v>
      </c>
      <c r="F178" s="117">
        <v>2</v>
      </c>
      <c r="G178" s="117">
        <v>2</v>
      </c>
      <c r="H178" s="117">
        <v>4</v>
      </c>
      <c r="I178" s="117">
        <v>2</v>
      </c>
      <c r="J178" s="117">
        <v>2</v>
      </c>
      <c r="K178" s="117">
        <v>4</v>
      </c>
      <c r="L178" s="117">
        <v>0</v>
      </c>
      <c r="M178" s="117">
        <v>0</v>
      </c>
      <c r="N178" s="117">
        <v>0</v>
      </c>
    </row>
    <row r="179" spans="1:14" x14ac:dyDescent="0.25">
      <c r="C179" s="93" t="s">
        <v>162</v>
      </c>
      <c r="E179" s="117">
        <v>42</v>
      </c>
      <c r="F179" s="117">
        <v>15</v>
      </c>
      <c r="G179" s="117">
        <v>11</v>
      </c>
      <c r="H179" s="117">
        <v>26</v>
      </c>
      <c r="I179" s="117">
        <v>15</v>
      </c>
      <c r="J179" s="117">
        <v>11</v>
      </c>
      <c r="K179" s="117">
        <v>26</v>
      </c>
      <c r="L179" s="117">
        <v>0</v>
      </c>
      <c r="M179" s="117">
        <v>0</v>
      </c>
      <c r="N179" s="117">
        <v>0</v>
      </c>
    </row>
    <row r="180" spans="1:14" x14ac:dyDescent="0.25">
      <c r="D180" s="93" t="s">
        <v>1624</v>
      </c>
      <c r="E180" s="117">
        <v>42</v>
      </c>
      <c r="F180" s="117">
        <v>14</v>
      </c>
      <c r="G180" s="117">
        <v>11</v>
      </c>
      <c r="H180" s="117">
        <v>25</v>
      </c>
      <c r="I180" s="117">
        <v>14</v>
      </c>
      <c r="J180" s="117">
        <v>11</v>
      </c>
      <c r="K180" s="117">
        <v>25</v>
      </c>
      <c r="L180" s="117">
        <v>0</v>
      </c>
      <c r="M180" s="117">
        <v>0</v>
      </c>
      <c r="N180" s="117">
        <v>0</v>
      </c>
    </row>
    <row r="181" spans="1:14" x14ac:dyDescent="0.25">
      <c r="D181" s="93" t="s">
        <v>1623</v>
      </c>
      <c r="E181" s="117">
        <v>0</v>
      </c>
      <c r="F181" s="117">
        <v>1</v>
      </c>
      <c r="G181" s="117">
        <v>0</v>
      </c>
      <c r="H181" s="117">
        <v>1</v>
      </c>
      <c r="I181" s="117">
        <v>1</v>
      </c>
      <c r="J181" s="117">
        <v>0</v>
      </c>
      <c r="K181" s="117">
        <v>1</v>
      </c>
      <c r="L181" s="117">
        <v>0</v>
      </c>
      <c r="M181" s="117">
        <v>0</v>
      </c>
      <c r="N181" s="117">
        <v>0</v>
      </c>
    </row>
    <row r="182" spans="1:14" x14ac:dyDescent="0.25">
      <c r="C182" s="93" t="s">
        <v>193</v>
      </c>
      <c r="E182" s="117">
        <v>0</v>
      </c>
      <c r="F182" s="117">
        <v>1</v>
      </c>
      <c r="G182" s="117">
        <v>0</v>
      </c>
      <c r="H182" s="117">
        <v>1</v>
      </c>
      <c r="I182" s="117">
        <v>1</v>
      </c>
      <c r="J182" s="117">
        <v>0</v>
      </c>
      <c r="K182" s="117">
        <v>1</v>
      </c>
      <c r="L182" s="117">
        <v>0</v>
      </c>
      <c r="M182" s="117">
        <v>0</v>
      </c>
      <c r="N182" s="117">
        <v>0</v>
      </c>
    </row>
    <row r="183" spans="1:14" x14ac:dyDescent="0.25">
      <c r="D183" s="93" t="s">
        <v>1623</v>
      </c>
      <c r="E183" s="117">
        <v>0</v>
      </c>
      <c r="F183" s="117">
        <v>1</v>
      </c>
      <c r="G183" s="117">
        <v>0</v>
      </c>
      <c r="H183" s="117">
        <v>1</v>
      </c>
      <c r="I183" s="117">
        <v>1</v>
      </c>
      <c r="J183" s="117">
        <v>0</v>
      </c>
      <c r="K183" s="117">
        <v>1</v>
      </c>
      <c r="L183" s="117">
        <v>0</v>
      </c>
      <c r="M183" s="117">
        <v>0</v>
      </c>
      <c r="N183" s="117">
        <v>0</v>
      </c>
    </row>
    <row r="184" spans="1:14" x14ac:dyDescent="0.25">
      <c r="A184" s="93" t="s">
        <v>1438</v>
      </c>
      <c r="E184" s="117">
        <v>59</v>
      </c>
      <c r="F184" s="117">
        <v>4</v>
      </c>
      <c r="G184" s="117">
        <v>2</v>
      </c>
      <c r="H184" s="117">
        <v>6</v>
      </c>
      <c r="I184" s="117">
        <v>4</v>
      </c>
      <c r="J184" s="117">
        <v>2</v>
      </c>
      <c r="K184" s="117">
        <v>6</v>
      </c>
      <c r="L184" s="117">
        <v>0</v>
      </c>
      <c r="M184" s="117">
        <v>0</v>
      </c>
      <c r="N184" s="117">
        <v>0</v>
      </c>
    </row>
    <row r="185" spans="1:14" x14ac:dyDescent="0.25">
      <c r="B185" s="93" t="s">
        <v>1438</v>
      </c>
      <c r="E185" s="117">
        <v>59</v>
      </c>
      <c r="F185" s="117">
        <v>4</v>
      </c>
      <c r="G185" s="117">
        <v>2</v>
      </c>
      <c r="H185" s="117">
        <v>6</v>
      </c>
      <c r="I185" s="117">
        <v>4</v>
      </c>
      <c r="J185" s="117">
        <v>2</v>
      </c>
      <c r="K185" s="117">
        <v>6</v>
      </c>
      <c r="L185" s="117">
        <v>0</v>
      </c>
      <c r="M185" s="117">
        <v>0</v>
      </c>
      <c r="N185" s="117">
        <v>0</v>
      </c>
    </row>
    <row r="186" spans="1:14" x14ac:dyDescent="0.25">
      <c r="C186" s="93" t="s">
        <v>181</v>
      </c>
      <c r="E186" s="117">
        <v>59</v>
      </c>
      <c r="F186" s="117">
        <v>4</v>
      </c>
      <c r="G186" s="117">
        <v>2</v>
      </c>
      <c r="H186" s="117">
        <v>6</v>
      </c>
      <c r="I186" s="117">
        <v>4</v>
      </c>
      <c r="J186" s="117">
        <v>2</v>
      </c>
      <c r="K186" s="117">
        <v>6</v>
      </c>
      <c r="L186" s="117">
        <v>0</v>
      </c>
      <c r="M186" s="117">
        <v>0</v>
      </c>
      <c r="N186" s="117">
        <v>0</v>
      </c>
    </row>
    <row r="187" spans="1:14" x14ac:dyDescent="0.25">
      <c r="D187" s="93" t="s">
        <v>1624</v>
      </c>
      <c r="E187" s="117">
        <v>59</v>
      </c>
      <c r="F187" s="117">
        <v>4</v>
      </c>
      <c r="G187" s="117">
        <v>2</v>
      </c>
      <c r="H187" s="117">
        <v>6</v>
      </c>
      <c r="I187" s="117">
        <v>4</v>
      </c>
      <c r="J187" s="117">
        <v>2</v>
      </c>
      <c r="K187" s="117">
        <v>6</v>
      </c>
      <c r="L187" s="117">
        <v>0</v>
      </c>
      <c r="M187" s="117">
        <v>0</v>
      </c>
      <c r="N187" s="117">
        <v>0</v>
      </c>
    </row>
    <row r="188" spans="1:14" x14ac:dyDescent="0.25">
      <c r="A188" s="93" t="s">
        <v>1539</v>
      </c>
      <c r="E188" s="117">
        <v>348</v>
      </c>
      <c r="F188" s="117">
        <v>14</v>
      </c>
      <c r="G188" s="117">
        <v>9</v>
      </c>
      <c r="H188" s="117">
        <v>23</v>
      </c>
      <c r="I188" s="117">
        <v>2</v>
      </c>
      <c r="J188" s="117">
        <v>1</v>
      </c>
      <c r="K188" s="117">
        <v>3</v>
      </c>
      <c r="L188" s="117">
        <v>12</v>
      </c>
      <c r="M188" s="117">
        <v>8</v>
      </c>
      <c r="N188" s="117">
        <v>20</v>
      </c>
    </row>
    <row r="189" spans="1:14" x14ac:dyDescent="0.25">
      <c r="B189" s="93" t="s">
        <v>1539</v>
      </c>
      <c r="E189" s="117">
        <v>348</v>
      </c>
      <c r="F189" s="117">
        <v>14</v>
      </c>
      <c r="G189" s="117">
        <v>9</v>
      </c>
      <c r="H189" s="117">
        <v>23</v>
      </c>
      <c r="I189" s="117">
        <v>2</v>
      </c>
      <c r="J189" s="117">
        <v>1</v>
      </c>
      <c r="K189" s="117">
        <v>3</v>
      </c>
      <c r="L189" s="117">
        <v>12</v>
      </c>
      <c r="M189" s="117">
        <v>8</v>
      </c>
      <c r="N189" s="117">
        <v>20</v>
      </c>
    </row>
    <row r="190" spans="1:14" x14ac:dyDescent="0.25">
      <c r="C190" s="93" t="s">
        <v>162</v>
      </c>
      <c r="E190" s="117">
        <v>348</v>
      </c>
      <c r="F190" s="117">
        <v>14</v>
      </c>
      <c r="G190" s="117">
        <v>9</v>
      </c>
      <c r="H190" s="117">
        <v>23</v>
      </c>
      <c r="I190" s="117">
        <v>2</v>
      </c>
      <c r="J190" s="117">
        <v>1</v>
      </c>
      <c r="K190" s="117">
        <v>3</v>
      </c>
      <c r="L190" s="117">
        <v>12</v>
      </c>
      <c r="M190" s="117">
        <v>8</v>
      </c>
      <c r="N190" s="117">
        <v>20</v>
      </c>
    </row>
    <row r="191" spans="1:14" x14ac:dyDescent="0.25">
      <c r="D191" s="93" t="s">
        <v>1624</v>
      </c>
      <c r="E191" s="117">
        <v>348</v>
      </c>
      <c r="F191" s="117">
        <v>14</v>
      </c>
      <c r="G191" s="117">
        <v>9</v>
      </c>
      <c r="H191" s="117">
        <v>23</v>
      </c>
      <c r="I191" s="117">
        <v>2</v>
      </c>
      <c r="J191" s="117">
        <v>1</v>
      </c>
      <c r="K191" s="117">
        <v>3</v>
      </c>
      <c r="L191" s="117">
        <v>12</v>
      </c>
      <c r="M191" s="117">
        <v>8</v>
      </c>
      <c r="N191" s="117">
        <v>20</v>
      </c>
    </row>
    <row r="192" spans="1:14" x14ac:dyDescent="0.25">
      <c r="A192" s="93" t="s">
        <v>1439</v>
      </c>
      <c r="E192" s="117">
        <v>300</v>
      </c>
      <c r="F192" s="117">
        <v>6</v>
      </c>
      <c r="G192" s="117">
        <v>8</v>
      </c>
      <c r="H192" s="117">
        <v>14</v>
      </c>
      <c r="I192" s="117">
        <v>6</v>
      </c>
      <c r="J192" s="117">
        <v>8</v>
      </c>
      <c r="K192" s="117">
        <v>14</v>
      </c>
      <c r="L192" s="117">
        <v>0</v>
      </c>
      <c r="M192" s="117">
        <v>0</v>
      </c>
      <c r="N192" s="117">
        <v>0</v>
      </c>
    </row>
    <row r="193" spans="1:14" x14ac:dyDescent="0.25">
      <c r="B193" s="93" t="s">
        <v>1439</v>
      </c>
      <c r="E193" s="117">
        <v>300</v>
      </c>
      <c r="F193" s="117">
        <v>6</v>
      </c>
      <c r="G193" s="117">
        <v>8</v>
      </c>
      <c r="H193" s="117">
        <v>14</v>
      </c>
      <c r="I193" s="117">
        <v>6</v>
      </c>
      <c r="J193" s="117">
        <v>8</v>
      </c>
      <c r="K193" s="117">
        <v>14</v>
      </c>
      <c r="L193" s="117">
        <v>0</v>
      </c>
      <c r="M193" s="117">
        <v>0</v>
      </c>
      <c r="N193" s="117">
        <v>0</v>
      </c>
    </row>
    <row r="194" spans="1:14" x14ac:dyDescent="0.25">
      <c r="C194" s="93" t="s">
        <v>181</v>
      </c>
      <c r="E194" s="117">
        <v>300</v>
      </c>
      <c r="F194" s="117">
        <v>6</v>
      </c>
      <c r="G194" s="117">
        <v>8</v>
      </c>
      <c r="H194" s="117">
        <v>14</v>
      </c>
      <c r="I194" s="117">
        <v>6</v>
      </c>
      <c r="J194" s="117">
        <v>8</v>
      </c>
      <c r="K194" s="117">
        <v>14</v>
      </c>
      <c r="L194" s="117">
        <v>0</v>
      </c>
      <c r="M194" s="117">
        <v>0</v>
      </c>
      <c r="N194" s="117">
        <v>0</v>
      </c>
    </row>
    <row r="195" spans="1:14" x14ac:dyDescent="0.25">
      <c r="D195" s="93" t="s">
        <v>1624</v>
      </c>
      <c r="E195" s="117">
        <v>300</v>
      </c>
      <c r="F195" s="117">
        <v>6</v>
      </c>
      <c r="G195" s="117">
        <v>8</v>
      </c>
      <c r="H195" s="117">
        <v>14</v>
      </c>
      <c r="I195" s="117">
        <v>6</v>
      </c>
      <c r="J195" s="117">
        <v>8</v>
      </c>
      <c r="K195" s="117">
        <v>14</v>
      </c>
      <c r="L195" s="117">
        <v>0</v>
      </c>
      <c r="M195" s="117">
        <v>0</v>
      </c>
      <c r="N195" s="117">
        <v>0</v>
      </c>
    </row>
    <row r="196" spans="1:14" x14ac:dyDescent="0.25">
      <c r="A196" s="93" t="s">
        <v>1440</v>
      </c>
      <c r="E196" s="117">
        <v>105</v>
      </c>
      <c r="F196" s="117">
        <v>2</v>
      </c>
      <c r="G196" s="117">
        <v>8</v>
      </c>
      <c r="H196" s="117">
        <v>10</v>
      </c>
      <c r="I196" s="117">
        <v>2</v>
      </c>
      <c r="J196" s="117">
        <v>8</v>
      </c>
      <c r="K196" s="117">
        <v>10</v>
      </c>
      <c r="L196" s="117">
        <v>0</v>
      </c>
      <c r="M196" s="117">
        <v>0</v>
      </c>
      <c r="N196" s="117">
        <v>0</v>
      </c>
    </row>
    <row r="197" spans="1:14" x14ac:dyDescent="0.25">
      <c r="B197" s="93" t="s">
        <v>1440</v>
      </c>
      <c r="E197" s="117">
        <v>105</v>
      </c>
      <c r="F197" s="117">
        <v>2</v>
      </c>
      <c r="G197" s="117">
        <v>8</v>
      </c>
      <c r="H197" s="117">
        <v>10</v>
      </c>
      <c r="I197" s="117">
        <v>2</v>
      </c>
      <c r="J197" s="117">
        <v>8</v>
      </c>
      <c r="K197" s="117">
        <v>10</v>
      </c>
      <c r="L197" s="117">
        <v>0</v>
      </c>
      <c r="M197" s="117">
        <v>0</v>
      </c>
      <c r="N197" s="117">
        <v>0</v>
      </c>
    </row>
    <row r="198" spans="1:14" x14ac:dyDescent="0.25">
      <c r="C198" s="93" t="s">
        <v>181</v>
      </c>
      <c r="E198" s="117">
        <v>105</v>
      </c>
      <c r="F198" s="117">
        <v>2</v>
      </c>
      <c r="G198" s="117">
        <v>8</v>
      </c>
      <c r="H198" s="117">
        <v>10</v>
      </c>
      <c r="I198" s="117">
        <v>2</v>
      </c>
      <c r="J198" s="117">
        <v>8</v>
      </c>
      <c r="K198" s="117">
        <v>10</v>
      </c>
      <c r="L198" s="117">
        <v>0</v>
      </c>
      <c r="M198" s="117">
        <v>0</v>
      </c>
      <c r="N198" s="117">
        <v>0</v>
      </c>
    </row>
    <row r="199" spans="1:14" x14ac:dyDescent="0.25">
      <c r="D199" s="93" t="s">
        <v>1624</v>
      </c>
      <c r="E199" s="117">
        <v>105</v>
      </c>
      <c r="F199" s="117">
        <v>2</v>
      </c>
      <c r="G199" s="117">
        <v>8</v>
      </c>
      <c r="H199" s="117">
        <v>10</v>
      </c>
      <c r="I199" s="117">
        <v>2</v>
      </c>
      <c r="J199" s="117">
        <v>8</v>
      </c>
      <c r="K199" s="117">
        <v>10</v>
      </c>
      <c r="L199" s="117">
        <v>0</v>
      </c>
      <c r="M199" s="117">
        <v>0</v>
      </c>
      <c r="N199" s="117">
        <v>0</v>
      </c>
    </row>
    <row r="200" spans="1:14" x14ac:dyDescent="0.25">
      <c r="A200" s="93" t="s">
        <v>1441</v>
      </c>
      <c r="E200" s="117">
        <v>70</v>
      </c>
      <c r="F200" s="117">
        <v>1</v>
      </c>
      <c r="G200" s="117">
        <v>8</v>
      </c>
      <c r="H200" s="117">
        <v>9</v>
      </c>
      <c r="I200" s="117">
        <v>1</v>
      </c>
      <c r="J200" s="117">
        <v>8</v>
      </c>
      <c r="K200" s="117">
        <v>9</v>
      </c>
      <c r="L200" s="117">
        <v>0</v>
      </c>
      <c r="M200" s="117">
        <v>0</v>
      </c>
      <c r="N200" s="117">
        <v>0</v>
      </c>
    </row>
    <row r="201" spans="1:14" x14ac:dyDescent="0.25">
      <c r="B201" s="93" t="s">
        <v>1441</v>
      </c>
      <c r="E201" s="117">
        <v>70</v>
      </c>
      <c r="F201" s="117">
        <v>1</v>
      </c>
      <c r="G201" s="117">
        <v>8</v>
      </c>
      <c r="H201" s="117">
        <v>9</v>
      </c>
      <c r="I201" s="117">
        <v>1</v>
      </c>
      <c r="J201" s="117">
        <v>8</v>
      </c>
      <c r="K201" s="117">
        <v>9</v>
      </c>
      <c r="L201" s="117">
        <v>0</v>
      </c>
      <c r="M201" s="117">
        <v>0</v>
      </c>
      <c r="N201" s="117">
        <v>0</v>
      </c>
    </row>
    <row r="202" spans="1:14" x14ac:dyDescent="0.25">
      <c r="C202" s="93" t="s">
        <v>181</v>
      </c>
      <c r="E202" s="117">
        <v>70</v>
      </c>
      <c r="F202" s="117">
        <v>1</v>
      </c>
      <c r="G202" s="117">
        <v>8</v>
      </c>
      <c r="H202" s="117">
        <v>9</v>
      </c>
      <c r="I202" s="117">
        <v>1</v>
      </c>
      <c r="J202" s="117">
        <v>8</v>
      </c>
      <c r="K202" s="117">
        <v>9</v>
      </c>
      <c r="L202" s="117">
        <v>0</v>
      </c>
      <c r="M202" s="117">
        <v>0</v>
      </c>
      <c r="N202" s="117">
        <v>0</v>
      </c>
    </row>
    <row r="203" spans="1:14" x14ac:dyDescent="0.25">
      <c r="D203" s="93" t="s">
        <v>1624</v>
      </c>
      <c r="E203" s="117">
        <v>70</v>
      </c>
      <c r="F203" s="117">
        <v>1</v>
      </c>
      <c r="G203" s="117">
        <v>8</v>
      </c>
      <c r="H203" s="117">
        <v>9</v>
      </c>
      <c r="I203" s="117">
        <v>1</v>
      </c>
      <c r="J203" s="117">
        <v>8</v>
      </c>
      <c r="K203" s="117">
        <v>9</v>
      </c>
      <c r="L203" s="117">
        <v>0</v>
      </c>
      <c r="M203" s="117">
        <v>0</v>
      </c>
      <c r="N203" s="117">
        <v>0</v>
      </c>
    </row>
    <row r="204" spans="1:14" x14ac:dyDescent="0.25">
      <c r="A204" s="93" t="s">
        <v>1503</v>
      </c>
      <c r="E204" s="117">
        <v>49</v>
      </c>
      <c r="F204" s="117">
        <v>3</v>
      </c>
      <c r="G204" s="117">
        <v>9</v>
      </c>
      <c r="H204" s="117">
        <v>12</v>
      </c>
      <c r="I204" s="117">
        <v>3</v>
      </c>
      <c r="J204" s="117">
        <v>9</v>
      </c>
      <c r="K204" s="117">
        <v>12</v>
      </c>
      <c r="L204" s="117">
        <v>0</v>
      </c>
      <c r="M204" s="117">
        <v>0</v>
      </c>
      <c r="N204" s="117">
        <v>0</v>
      </c>
    </row>
    <row r="205" spans="1:14" x14ac:dyDescent="0.25">
      <c r="B205" s="93" t="s">
        <v>1503</v>
      </c>
      <c r="E205" s="117">
        <v>49</v>
      </c>
      <c r="F205" s="117">
        <v>3</v>
      </c>
      <c r="G205" s="117">
        <v>9</v>
      </c>
      <c r="H205" s="117">
        <v>12</v>
      </c>
      <c r="I205" s="117">
        <v>3</v>
      </c>
      <c r="J205" s="117">
        <v>9</v>
      </c>
      <c r="K205" s="117">
        <v>12</v>
      </c>
      <c r="L205" s="117">
        <v>0</v>
      </c>
      <c r="M205" s="117">
        <v>0</v>
      </c>
      <c r="N205" s="117">
        <v>0</v>
      </c>
    </row>
    <row r="206" spans="1:14" x14ac:dyDescent="0.25">
      <c r="C206" s="93" t="s">
        <v>190</v>
      </c>
      <c r="E206" s="117">
        <v>49</v>
      </c>
      <c r="F206" s="117">
        <v>3</v>
      </c>
      <c r="G206" s="117">
        <v>9</v>
      </c>
      <c r="H206" s="117">
        <v>12</v>
      </c>
      <c r="I206" s="117">
        <v>3</v>
      </c>
      <c r="J206" s="117">
        <v>9</v>
      </c>
      <c r="K206" s="117">
        <v>12</v>
      </c>
      <c r="L206" s="117">
        <v>0</v>
      </c>
      <c r="M206" s="117">
        <v>0</v>
      </c>
      <c r="N206" s="117">
        <v>0</v>
      </c>
    </row>
    <row r="207" spans="1:14" x14ac:dyDescent="0.25">
      <c r="D207" s="93" t="s">
        <v>1624</v>
      </c>
      <c r="E207" s="117">
        <v>49</v>
      </c>
      <c r="F207" s="117">
        <v>3</v>
      </c>
      <c r="G207" s="117">
        <v>9</v>
      </c>
      <c r="H207" s="117">
        <v>12</v>
      </c>
      <c r="I207" s="117">
        <v>3</v>
      </c>
      <c r="J207" s="117">
        <v>9</v>
      </c>
      <c r="K207" s="117">
        <v>12</v>
      </c>
      <c r="L207" s="117">
        <v>0</v>
      </c>
      <c r="M207" s="117">
        <v>0</v>
      </c>
      <c r="N207" s="117">
        <v>0</v>
      </c>
    </row>
    <row r="208" spans="1:14" x14ac:dyDescent="0.25">
      <c r="A208" s="93" t="s">
        <v>1442</v>
      </c>
      <c r="E208" s="117">
        <v>913</v>
      </c>
      <c r="F208" s="117">
        <v>25</v>
      </c>
      <c r="G208" s="117">
        <v>40</v>
      </c>
      <c r="H208" s="117">
        <v>65</v>
      </c>
      <c r="I208" s="117">
        <v>25</v>
      </c>
      <c r="J208" s="117">
        <v>40</v>
      </c>
      <c r="K208" s="117">
        <v>65</v>
      </c>
      <c r="L208" s="117">
        <v>0</v>
      </c>
      <c r="M208" s="117">
        <v>0</v>
      </c>
      <c r="N208" s="117">
        <v>0</v>
      </c>
    </row>
    <row r="209" spans="1:14" x14ac:dyDescent="0.25">
      <c r="B209" s="93" t="s">
        <v>1443</v>
      </c>
      <c r="E209" s="117">
        <v>913</v>
      </c>
      <c r="F209" s="117">
        <v>25</v>
      </c>
      <c r="G209" s="117">
        <v>40</v>
      </c>
      <c r="H209" s="117">
        <v>65</v>
      </c>
      <c r="I209" s="117">
        <v>25</v>
      </c>
      <c r="J209" s="117">
        <v>40</v>
      </c>
      <c r="K209" s="117">
        <v>65</v>
      </c>
      <c r="L209" s="117">
        <v>0</v>
      </c>
      <c r="M209" s="117">
        <v>0</v>
      </c>
      <c r="N209" s="117">
        <v>0</v>
      </c>
    </row>
    <row r="210" spans="1:14" x14ac:dyDescent="0.25">
      <c r="C210" s="93" t="s">
        <v>181</v>
      </c>
      <c r="E210" s="117">
        <v>913</v>
      </c>
      <c r="F210" s="117">
        <v>25</v>
      </c>
      <c r="G210" s="117">
        <v>40</v>
      </c>
      <c r="H210" s="117">
        <v>65</v>
      </c>
      <c r="I210" s="117">
        <v>25</v>
      </c>
      <c r="J210" s="117">
        <v>40</v>
      </c>
      <c r="K210" s="117">
        <v>65</v>
      </c>
      <c r="L210" s="117">
        <v>0</v>
      </c>
      <c r="M210" s="117">
        <v>0</v>
      </c>
      <c r="N210" s="117">
        <v>0</v>
      </c>
    </row>
    <row r="211" spans="1:14" x14ac:dyDescent="0.25">
      <c r="D211" s="93" t="s">
        <v>1624</v>
      </c>
      <c r="E211" s="117">
        <v>913</v>
      </c>
      <c r="F211" s="117">
        <v>25</v>
      </c>
      <c r="G211" s="117">
        <v>40</v>
      </c>
      <c r="H211" s="117">
        <v>65</v>
      </c>
      <c r="I211" s="117">
        <v>25</v>
      </c>
      <c r="J211" s="117">
        <v>40</v>
      </c>
      <c r="K211" s="117">
        <v>65</v>
      </c>
      <c r="L211" s="117">
        <v>0</v>
      </c>
      <c r="M211" s="117">
        <v>0</v>
      </c>
      <c r="N211" s="117">
        <v>0</v>
      </c>
    </row>
    <row r="212" spans="1:14" x14ac:dyDescent="0.25">
      <c r="A212" s="93" t="s">
        <v>1444</v>
      </c>
      <c r="E212" s="117">
        <v>69</v>
      </c>
      <c r="F212" s="117">
        <v>15</v>
      </c>
      <c r="G212" s="117">
        <v>8</v>
      </c>
      <c r="H212" s="117">
        <v>23</v>
      </c>
      <c r="I212" s="117">
        <v>1</v>
      </c>
      <c r="J212" s="117">
        <v>0</v>
      </c>
      <c r="K212" s="117">
        <v>1</v>
      </c>
      <c r="L212" s="117">
        <v>1</v>
      </c>
      <c r="M212" s="117">
        <v>0</v>
      </c>
      <c r="N212" s="117">
        <v>1</v>
      </c>
    </row>
    <row r="213" spans="1:14" x14ac:dyDescent="0.25">
      <c r="B213" s="93" t="s">
        <v>1444</v>
      </c>
      <c r="E213" s="117">
        <v>69</v>
      </c>
      <c r="F213" s="117">
        <v>15</v>
      </c>
      <c r="G213" s="117">
        <v>8</v>
      </c>
      <c r="H213" s="117">
        <v>23</v>
      </c>
      <c r="I213" s="117">
        <v>1</v>
      </c>
      <c r="J213" s="117">
        <v>0</v>
      </c>
      <c r="K213" s="117">
        <v>1</v>
      </c>
      <c r="L213" s="117">
        <v>1</v>
      </c>
      <c r="M213" s="117">
        <v>0</v>
      </c>
      <c r="N213" s="117">
        <v>1</v>
      </c>
    </row>
    <row r="214" spans="1:14" x14ac:dyDescent="0.25">
      <c r="C214" s="93" t="s">
        <v>181</v>
      </c>
      <c r="E214" s="117">
        <v>69</v>
      </c>
      <c r="F214" s="117">
        <v>15</v>
      </c>
      <c r="G214" s="117">
        <v>8</v>
      </c>
      <c r="H214" s="117">
        <v>23</v>
      </c>
      <c r="I214" s="117">
        <v>1</v>
      </c>
      <c r="J214" s="117">
        <v>0</v>
      </c>
      <c r="K214" s="117">
        <v>1</v>
      </c>
      <c r="L214" s="117">
        <v>1</v>
      </c>
      <c r="M214" s="117">
        <v>0</v>
      </c>
      <c r="N214" s="117">
        <v>1</v>
      </c>
    </row>
    <row r="215" spans="1:14" x14ac:dyDescent="0.25">
      <c r="D215" s="93" t="s">
        <v>1624</v>
      </c>
      <c r="E215" s="117">
        <v>69</v>
      </c>
      <c r="F215" s="117">
        <v>15</v>
      </c>
      <c r="G215" s="117">
        <v>8</v>
      </c>
      <c r="H215" s="117">
        <v>23</v>
      </c>
      <c r="I215" s="117">
        <v>1</v>
      </c>
      <c r="J215" s="117">
        <v>0</v>
      </c>
      <c r="K215" s="117">
        <v>1</v>
      </c>
      <c r="L215" s="117">
        <v>1</v>
      </c>
      <c r="M215" s="117">
        <v>0</v>
      </c>
      <c r="N215" s="117">
        <v>1</v>
      </c>
    </row>
    <row r="216" spans="1:14" x14ac:dyDescent="0.25">
      <c r="A216" s="93" t="s">
        <v>1568</v>
      </c>
      <c r="E216" s="117">
        <v>538</v>
      </c>
      <c r="F216" s="117">
        <v>10</v>
      </c>
      <c r="G216" s="117">
        <v>8</v>
      </c>
      <c r="H216" s="117">
        <v>18</v>
      </c>
      <c r="I216" s="117">
        <v>10</v>
      </c>
      <c r="J216" s="117">
        <v>8</v>
      </c>
      <c r="K216" s="117">
        <v>18</v>
      </c>
      <c r="L216" s="117">
        <v>0</v>
      </c>
      <c r="M216" s="117">
        <v>0</v>
      </c>
      <c r="N216" s="117">
        <v>0</v>
      </c>
    </row>
    <row r="217" spans="1:14" x14ac:dyDescent="0.25">
      <c r="B217" s="93" t="s">
        <v>1569</v>
      </c>
      <c r="E217" s="117">
        <v>538</v>
      </c>
      <c r="F217" s="117">
        <v>10</v>
      </c>
      <c r="G217" s="117">
        <v>8</v>
      </c>
      <c r="H217" s="117">
        <v>18</v>
      </c>
      <c r="I217" s="117">
        <v>10</v>
      </c>
      <c r="J217" s="117">
        <v>8</v>
      </c>
      <c r="K217" s="117">
        <v>18</v>
      </c>
      <c r="L217" s="117">
        <v>0</v>
      </c>
      <c r="M217" s="117">
        <v>0</v>
      </c>
      <c r="N217" s="117">
        <v>0</v>
      </c>
    </row>
    <row r="218" spans="1:14" x14ac:dyDescent="0.25">
      <c r="C218" s="93" t="s">
        <v>193</v>
      </c>
      <c r="E218" s="117">
        <v>538</v>
      </c>
      <c r="F218" s="117">
        <v>10</v>
      </c>
      <c r="G218" s="117">
        <v>8</v>
      </c>
      <c r="H218" s="117">
        <v>18</v>
      </c>
      <c r="I218" s="117">
        <v>10</v>
      </c>
      <c r="J218" s="117">
        <v>8</v>
      </c>
      <c r="K218" s="117">
        <v>18</v>
      </c>
      <c r="L218" s="117">
        <v>0</v>
      </c>
      <c r="M218" s="117">
        <v>0</v>
      </c>
      <c r="N218" s="117">
        <v>0</v>
      </c>
    </row>
    <row r="219" spans="1:14" x14ac:dyDescent="0.25">
      <c r="D219" s="93" t="s">
        <v>1624</v>
      </c>
      <c r="E219" s="117">
        <v>538</v>
      </c>
      <c r="F219" s="117">
        <v>10</v>
      </c>
      <c r="G219" s="117">
        <v>8</v>
      </c>
      <c r="H219" s="117">
        <v>18</v>
      </c>
      <c r="I219" s="117">
        <v>10</v>
      </c>
      <c r="J219" s="117">
        <v>8</v>
      </c>
      <c r="K219" s="117">
        <v>18</v>
      </c>
      <c r="L219" s="117">
        <v>0</v>
      </c>
      <c r="M219" s="117">
        <v>0</v>
      </c>
      <c r="N219" s="117">
        <v>0</v>
      </c>
    </row>
    <row r="220" spans="1:14" x14ac:dyDescent="0.25">
      <c r="A220" s="93" t="s">
        <v>1593</v>
      </c>
      <c r="E220" s="117">
        <v>5</v>
      </c>
      <c r="F220" s="117">
        <v>3</v>
      </c>
      <c r="G220" s="117">
        <v>5</v>
      </c>
      <c r="H220" s="117">
        <v>8</v>
      </c>
      <c r="I220" s="117">
        <v>0</v>
      </c>
      <c r="J220" s="117">
        <v>0</v>
      </c>
      <c r="K220" s="117">
        <v>0</v>
      </c>
      <c r="L220" s="117">
        <v>3</v>
      </c>
      <c r="M220" s="117">
        <v>5</v>
      </c>
      <c r="N220" s="117">
        <v>8</v>
      </c>
    </row>
    <row r="221" spans="1:14" x14ac:dyDescent="0.25">
      <c r="B221" s="93" t="s">
        <v>1593</v>
      </c>
      <c r="E221" s="117">
        <v>5</v>
      </c>
      <c r="F221" s="117">
        <v>3</v>
      </c>
      <c r="G221" s="117">
        <v>5</v>
      </c>
      <c r="H221" s="117">
        <v>8</v>
      </c>
      <c r="I221" s="117">
        <v>0</v>
      </c>
      <c r="J221" s="117">
        <v>0</v>
      </c>
      <c r="K221" s="117">
        <v>0</v>
      </c>
      <c r="L221" s="117">
        <v>3</v>
      </c>
      <c r="M221" s="117">
        <v>5</v>
      </c>
      <c r="N221" s="117">
        <v>8</v>
      </c>
    </row>
    <row r="222" spans="1:14" x14ac:dyDescent="0.25">
      <c r="C222" s="93" t="s">
        <v>181</v>
      </c>
      <c r="E222" s="117">
        <v>5</v>
      </c>
      <c r="F222" s="117">
        <v>3</v>
      </c>
      <c r="G222" s="117">
        <v>5</v>
      </c>
      <c r="H222" s="117">
        <v>8</v>
      </c>
      <c r="I222" s="117">
        <v>0</v>
      </c>
      <c r="J222" s="117">
        <v>0</v>
      </c>
      <c r="K222" s="117">
        <v>0</v>
      </c>
      <c r="L222" s="117">
        <v>3</v>
      </c>
      <c r="M222" s="117">
        <v>5</v>
      </c>
      <c r="N222" s="117">
        <v>8</v>
      </c>
    </row>
    <row r="223" spans="1:14" x14ac:dyDescent="0.25">
      <c r="D223" s="93" t="s">
        <v>1623</v>
      </c>
      <c r="E223" s="117">
        <v>5</v>
      </c>
      <c r="F223" s="117">
        <v>3</v>
      </c>
      <c r="G223" s="117">
        <v>5</v>
      </c>
      <c r="H223" s="117">
        <v>8</v>
      </c>
      <c r="I223" s="117">
        <v>0</v>
      </c>
      <c r="J223" s="117">
        <v>0</v>
      </c>
      <c r="K223" s="117">
        <v>0</v>
      </c>
      <c r="L223" s="117">
        <v>3</v>
      </c>
      <c r="M223" s="117">
        <v>5</v>
      </c>
      <c r="N223" s="117">
        <v>8</v>
      </c>
    </row>
    <row r="224" spans="1:14" x14ac:dyDescent="0.25">
      <c r="A224" s="93" t="s">
        <v>1446</v>
      </c>
      <c r="E224" s="117">
        <v>31</v>
      </c>
      <c r="F224" s="117">
        <v>7</v>
      </c>
      <c r="G224" s="117">
        <v>10</v>
      </c>
      <c r="H224" s="117">
        <v>17</v>
      </c>
      <c r="I224" s="117">
        <v>7</v>
      </c>
      <c r="J224" s="117">
        <v>10</v>
      </c>
      <c r="K224" s="117">
        <v>17</v>
      </c>
      <c r="L224" s="117">
        <v>0</v>
      </c>
      <c r="M224" s="117">
        <v>0</v>
      </c>
      <c r="N224" s="117">
        <v>0</v>
      </c>
    </row>
    <row r="225" spans="1:14" x14ac:dyDescent="0.25">
      <c r="B225" s="93" t="s">
        <v>1446</v>
      </c>
      <c r="E225" s="117">
        <v>31</v>
      </c>
      <c r="F225" s="117">
        <v>7</v>
      </c>
      <c r="G225" s="117">
        <v>10</v>
      </c>
      <c r="H225" s="117">
        <v>17</v>
      </c>
      <c r="I225" s="117">
        <v>7</v>
      </c>
      <c r="J225" s="117">
        <v>10</v>
      </c>
      <c r="K225" s="117">
        <v>17</v>
      </c>
      <c r="L225" s="117">
        <v>0</v>
      </c>
      <c r="M225" s="117">
        <v>0</v>
      </c>
      <c r="N225" s="117">
        <v>0</v>
      </c>
    </row>
    <row r="226" spans="1:14" x14ac:dyDescent="0.25">
      <c r="C226" s="93" t="s">
        <v>181</v>
      </c>
      <c r="E226" s="117">
        <v>31</v>
      </c>
      <c r="F226" s="117">
        <v>7</v>
      </c>
      <c r="G226" s="117">
        <v>10</v>
      </c>
      <c r="H226" s="117">
        <v>17</v>
      </c>
      <c r="I226" s="117">
        <v>7</v>
      </c>
      <c r="J226" s="117">
        <v>10</v>
      </c>
      <c r="K226" s="117">
        <v>17</v>
      </c>
      <c r="L226" s="117">
        <v>0</v>
      </c>
      <c r="M226" s="117">
        <v>0</v>
      </c>
      <c r="N226" s="117">
        <v>0</v>
      </c>
    </row>
    <row r="227" spans="1:14" x14ac:dyDescent="0.25">
      <c r="D227" s="93" t="s">
        <v>1624</v>
      </c>
      <c r="E227" s="117">
        <v>31</v>
      </c>
      <c r="F227" s="117">
        <v>7</v>
      </c>
      <c r="G227" s="117">
        <v>10</v>
      </c>
      <c r="H227" s="117">
        <v>17</v>
      </c>
      <c r="I227" s="117">
        <v>7</v>
      </c>
      <c r="J227" s="117">
        <v>10</v>
      </c>
      <c r="K227" s="117">
        <v>17</v>
      </c>
      <c r="L227" s="117">
        <v>0</v>
      </c>
      <c r="M227" s="117">
        <v>0</v>
      </c>
      <c r="N227" s="117">
        <v>0</v>
      </c>
    </row>
    <row r="228" spans="1:14" x14ac:dyDescent="0.25">
      <c r="A228" s="93" t="s">
        <v>1508</v>
      </c>
      <c r="E228" s="117">
        <v>23</v>
      </c>
      <c r="F228" s="117">
        <v>3</v>
      </c>
      <c r="G228" s="117">
        <v>5</v>
      </c>
      <c r="H228" s="117">
        <v>8</v>
      </c>
      <c r="I228" s="117">
        <v>3</v>
      </c>
      <c r="J228" s="117">
        <v>5</v>
      </c>
      <c r="K228" s="117">
        <v>8</v>
      </c>
      <c r="L228" s="117">
        <v>0</v>
      </c>
      <c r="M228" s="117">
        <v>0</v>
      </c>
      <c r="N228" s="117">
        <v>0</v>
      </c>
    </row>
    <row r="229" spans="1:14" x14ac:dyDescent="0.25">
      <c r="B229" s="93" t="s">
        <v>1508</v>
      </c>
      <c r="E229" s="117">
        <v>23</v>
      </c>
      <c r="F229" s="117">
        <v>3</v>
      </c>
      <c r="G229" s="117">
        <v>5</v>
      </c>
      <c r="H229" s="117">
        <v>8</v>
      </c>
      <c r="I229" s="117">
        <v>3</v>
      </c>
      <c r="J229" s="117">
        <v>5</v>
      </c>
      <c r="K229" s="117">
        <v>8</v>
      </c>
      <c r="L229" s="117">
        <v>0</v>
      </c>
      <c r="M229" s="117">
        <v>0</v>
      </c>
      <c r="N229" s="117">
        <v>0</v>
      </c>
    </row>
    <row r="230" spans="1:14" x14ac:dyDescent="0.25">
      <c r="C230" s="93" t="s">
        <v>299</v>
      </c>
      <c r="E230" s="117">
        <v>23</v>
      </c>
      <c r="F230" s="117">
        <v>3</v>
      </c>
      <c r="G230" s="117">
        <v>5</v>
      </c>
      <c r="H230" s="117">
        <v>8</v>
      </c>
      <c r="I230" s="117">
        <v>3</v>
      </c>
      <c r="J230" s="117">
        <v>5</v>
      </c>
      <c r="K230" s="117">
        <v>8</v>
      </c>
      <c r="L230" s="117">
        <v>0</v>
      </c>
      <c r="M230" s="117">
        <v>0</v>
      </c>
      <c r="N230" s="117">
        <v>0</v>
      </c>
    </row>
    <row r="231" spans="1:14" x14ac:dyDescent="0.25">
      <c r="D231" s="93" t="s">
        <v>1624</v>
      </c>
      <c r="E231" s="117">
        <v>23</v>
      </c>
      <c r="F231" s="117">
        <v>3</v>
      </c>
      <c r="G231" s="117">
        <v>5</v>
      </c>
      <c r="H231" s="117">
        <v>8</v>
      </c>
      <c r="I231" s="117">
        <v>3</v>
      </c>
      <c r="J231" s="117">
        <v>5</v>
      </c>
      <c r="K231" s="117">
        <v>8</v>
      </c>
      <c r="L231" s="117">
        <v>0</v>
      </c>
      <c r="M231" s="117">
        <v>0</v>
      </c>
      <c r="N231" s="117">
        <v>0</v>
      </c>
    </row>
    <row r="232" spans="1:14" x14ac:dyDescent="0.25">
      <c r="A232" s="93" t="s">
        <v>1594</v>
      </c>
      <c r="E232" s="117">
        <v>81</v>
      </c>
      <c r="F232" s="117">
        <v>9</v>
      </c>
      <c r="G232" s="117">
        <v>3</v>
      </c>
      <c r="H232" s="117">
        <v>12</v>
      </c>
      <c r="I232" s="117">
        <v>0</v>
      </c>
      <c r="J232" s="117">
        <v>0</v>
      </c>
      <c r="K232" s="117">
        <v>0</v>
      </c>
      <c r="L232" s="117">
        <v>9</v>
      </c>
      <c r="M232" s="117">
        <v>3</v>
      </c>
      <c r="N232" s="117">
        <v>12</v>
      </c>
    </row>
    <row r="233" spans="1:14" x14ac:dyDescent="0.25">
      <c r="B233" s="93" t="s">
        <v>1594</v>
      </c>
      <c r="E233" s="117">
        <v>81</v>
      </c>
      <c r="F233" s="117">
        <v>9</v>
      </c>
      <c r="G233" s="117">
        <v>3</v>
      </c>
      <c r="H233" s="117">
        <v>12</v>
      </c>
      <c r="I233" s="117">
        <v>0</v>
      </c>
      <c r="J233" s="117">
        <v>0</v>
      </c>
      <c r="K233" s="117">
        <v>0</v>
      </c>
      <c r="L233" s="117">
        <v>9</v>
      </c>
      <c r="M233" s="117">
        <v>3</v>
      </c>
      <c r="N233" s="117">
        <v>12</v>
      </c>
    </row>
    <row r="234" spans="1:14" x14ac:dyDescent="0.25">
      <c r="C234" s="93" t="s">
        <v>181</v>
      </c>
      <c r="E234" s="117">
        <v>81</v>
      </c>
      <c r="F234" s="117">
        <v>9</v>
      </c>
      <c r="G234" s="117">
        <v>3</v>
      </c>
      <c r="H234" s="117">
        <v>12</v>
      </c>
      <c r="I234" s="117">
        <v>0</v>
      </c>
      <c r="J234" s="117">
        <v>0</v>
      </c>
      <c r="K234" s="117">
        <v>0</v>
      </c>
      <c r="L234" s="117">
        <v>9</v>
      </c>
      <c r="M234" s="117">
        <v>3</v>
      </c>
      <c r="N234" s="117">
        <v>12</v>
      </c>
    </row>
    <row r="235" spans="1:14" x14ac:dyDescent="0.25">
      <c r="D235" s="93" t="s">
        <v>1624</v>
      </c>
      <c r="E235" s="117">
        <v>81</v>
      </c>
      <c r="F235" s="117">
        <v>9</v>
      </c>
      <c r="G235" s="117">
        <v>3</v>
      </c>
      <c r="H235" s="117">
        <v>12</v>
      </c>
      <c r="I235" s="117">
        <v>0</v>
      </c>
      <c r="J235" s="117">
        <v>0</v>
      </c>
      <c r="K235" s="117">
        <v>0</v>
      </c>
      <c r="L235" s="117">
        <v>9</v>
      </c>
      <c r="M235" s="117">
        <v>3</v>
      </c>
      <c r="N235" s="117">
        <v>12</v>
      </c>
    </row>
    <row r="236" spans="1:14" x14ac:dyDescent="0.25">
      <c r="A236" s="93" t="s">
        <v>1540</v>
      </c>
      <c r="E236" s="117">
        <v>187</v>
      </c>
      <c r="F236" s="117">
        <v>19</v>
      </c>
      <c r="G236" s="117">
        <v>14</v>
      </c>
      <c r="H236" s="117">
        <v>33</v>
      </c>
      <c r="I236" s="117">
        <v>8</v>
      </c>
      <c r="J236" s="117">
        <v>4</v>
      </c>
      <c r="K236" s="117">
        <v>12</v>
      </c>
      <c r="L236" s="117">
        <v>0</v>
      </c>
      <c r="M236" s="117">
        <v>0</v>
      </c>
      <c r="N236" s="117">
        <v>0</v>
      </c>
    </row>
    <row r="237" spans="1:14" x14ac:dyDescent="0.25">
      <c r="B237" s="93" t="s">
        <v>1540</v>
      </c>
      <c r="E237" s="117">
        <v>187</v>
      </c>
      <c r="F237" s="117">
        <v>19</v>
      </c>
      <c r="G237" s="117">
        <v>14</v>
      </c>
      <c r="H237" s="117">
        <v>33</v>
      </c>
      <c r="I237" s="117">
        <v>8</v>
      </c>
      <c r="J237" s="117">
        <v>4</v>
      </c>
      <c r="K237" s="117">
        <v>12</v>
      </c>
      <c r="L237" s="117">
        <v>0</v>
      </c>
      <c r="M237" s="117">
        <v>0</v>
      </c>
      <c r="N237" s="117">
        <v>0</v>
      </c>
    </row>
    <row r="238" spans="1:14" x14ac:dyDescent="0.25">
      <c r="C238" s="93" t="s">
        <v>162</v>
      </c>
      <c r="E238" s="117">
        <v>187</v>
      </c>
      <c r="F238" s="117">
        <v>19</v>
      </c>
      <c r="G238" s="117">
        <v>14</v>
      </c>
      <c r="H238" s="117">
        <v>33</v>
      </c>
      <c r="I238" s="117">
        <v>8</v>
      </c>
      <c r="J238" s="117">
        <v>4</v>
      </c>
      <c r="K238" s="117">
        <v>12</v>
      </c>
      <c r="L238" s="117">
        <v>0</v>
      </c>
      <c r="M238" s="117">
        <v>0</v>
      </c>
      <c r="N238" s="117">
        <v>0</v>
      </c>
    </row>
    <row r="239" spans="1:14" x14ac:dyDescent="0.25">
      <c r="D239" s="93" t="s">
        <v>1623</v>
      </c>
      <c r="E239" s="117">
        <v>187</v>
      </c>
      <c r="F239" s="117">
        <v>19</v>
      </c>
      <c r="G239" s="117">
        <v>14</v>
      </c>
      <c r="H239" s="117">
        <v>33</v>
      </c>
      <c r="I239" s="117">
        <v>8</v>
      </c>
      <c r="J239" s="117">
        <v>4</v>
      </c>
      <c r="K239" s="117">
        <v>12</v>
      </c>
      <c r="L239" s="117">
        <v>0</v>
      </c>
      <c r="M239" s="117">
        <v>0</v>
      </c>
      <c r="N239" s="117">
        <v>0</v>
      </c>
    </row>
    <row r="240" spans="1:14" x14ac:dyDescent="0.25">
      <c r="A240" s="93" t="s">
        <v>1447</v>
      </c>
      <c r="E240" s="117">
        <v>283</v>
      </c>
      <c r="F240" s="117">
        <v>17</v>
      </c>
      <c r="G240" s="117">
        <v>6</v>
      </c>
      <c r="H240" s="117">
        <v>23</v>
      </c>
      <c r="I240" s="117">
        <v>17</v>
      </c>
      <c r="J240" s="117">
        <v>6</v>
      </c>
      <c r="K240" s="117">
        <v>23</v>
      </c>
      <c r="L240" s="117">
        <v>0</v>
      </c>
      <c r="M240" s="117">
        <v>0</v>
      </c>
      <c r="N240" s="117">
        <v>0</v>
      </c>
    </row>
    <row r="241" spans="1:14" x14ac:dyDescent="0.25">
      <c r="B241" s="93" t="s">
        <v>1447</v>
      </c>
      <c r="E241" s="117">
        <v>283</v>
      </c>
      <c r="F241" s="117">
        <v>17</v>
      </c>
      <c r="G241" s="117">
        <v>6</v>
      </c>
      <c r="H241" s="117">
        <v>23</v>
      </c>
      <c r="I241" s="117">
        <v>17</v>
      </c>
      <c r="J241" s="117">
        <v>6</v>
      </c>
      <c r="K241" s="117">
        <v>23</v>
      </c>
      <c r="L241" s="117">
        <v>0</v>
      </c>
      <c r="M241" s="117">
        <v>0</v>
      </c>
      <c r="N241" s="117">
        <v>0</v>
      </c>
    </row>
    <row r="242" spans="1:14" x14ac:dyDescent="0.25">
      <c r="C242" s="93" t="s">
        <v>181</v>
      </c>
      <c r="E242" s="117">
        <v>283</v>
      </c>
      <c r="F242" s="117">
        <v>17</v>
      </c>
      <c r="G242" s="117">
        <v>6</v>
      </c>
      <c r="H242" s="117">
        <v>23</v>
      </c>
      <c r="I242" s="117">
        <v>17</v>
      </c>
      <c r="J242" s="117">
        <v>6</v>
      </c>
      <c r="K242" s="117">
        <v>23</v>
      </c>
      <c r="L242" s="117">
        <v>0</v>
      </c>
      <c r="M242" s="117">
        <v>0</v>
      </c>
      <c r="N242" s="117">
        <v>0</v>
      </c>
    </row>
    <row r="243" spans="1:14" x14ac:dyDescent="0.25">
      <c r="D243" s="93" t="s">
        <v>1624</v>
      </c>
      <c r="E243" s="117">
        <v>283</v>
      </c>
      <c r="F243" s="117">
        <v>17</v>
      </c>
      <c r="G243" s="117">
        <v>6</v>
      </c>
      <c r="H243" s="117">
        <v>23</v>
      </c>
      <c r="I243" s="117">
        <v>17</v>
      </c>
      <c r="J243" s="117">
        <v>6</v>
      </c>
      <c r="K243" s="117">
        <v>23</v>
      </c>
      <c r="L243" s="117">
        <v>0</v>
      </c>
      <c r="M243" s="117">
        <v>0</v>
      </c>
      <c r="N243" s="117">
        <v>0</v>
      </c>
    </row>
    <row r="244" spans="1:14" x14ac:dyDescent="0.25">
      <c r="A244" s="93" t="s">
        <v>1541</v>
      </c>
      <c r="E244" s="117">
        <v>96</v>
      </c>
      <c r="F244" s="117">
        <v>6</v>
      </c>
      <c r="G244" s="117">
        <v>7</v>
      </c>
      <c r="H244" s="117">
        <v>13</v>
      </c>
      <c r="I244" s="117">
        <v>4</v>
      </c>
      <c r="J244" s="117">
        <v>4</v>
      </c>
      <c r="K244" s="117">
        <v>8</v>
      </c>
      <c r="L244" s="117">
        <v>0</v>
      </c>
      <c r="M244" s="117">
        <v>0</v>
      </c>
      <c r="N244" s="117">
        <v>0</v>
      </c>
    </row>
    <row r="245" spans="1:14" x14ac:dyDescent="0.25">
      <c r="B245" s="93" t="s">
        <v>1541</v>
      </c>
      <c r="E245" s="117">
        <v>96</v>
      </c>
      <c r="F245" s="117">
        <v>6</v>
      </c>
      <c r="G245" s="117">
        <v>7</v>
      </c>
      <c r="H245" s="117">
        <v>13</v>
      </c>
      <c r="I245" s="117">
        <v>4</v>
      </c>
      <c r="J245" s="117">
        <v>4</v>
      </c>
      <c r="K245" s="117">
        <v>8</v>
      </c>
      <c r="L245" s="117">
        <v>0</v>
      </c>
      <c r="M245" s="117">
        <v>0</v>
      </c>
      <c r="N245" s="117">
        <v>0</v>
      </c>
    </row>
    <row r="246" spans="1:14" x14ac:dyDescent="0.25">
      <c r="C246" s="93" t="s">
        <v>162</v>
      </c>
      <c r="E246" s="117">
        <v>96</v>
      </c>
      <c r="F246" s="117">
        <v>6</v>
      </c>
      <c r="G246" s="117">
        <v>7</v>
      </c>
      <c r="H246" s="117">
        <v>13</v>
      </c>
      <c r="I246" s="117">
        <v>4</v>
      </c>
      <c r="J246" s="117">
        <v>4</v>
      </c>
      <c r="K246" s="117">
        <v>8</v>
      </c>
      <c r="L246" s="117">
        <v>0</v>
      </c>
      <c r="M246" s="117">
        <v>0</v>
      </c>
      <c r="N246" s="117">
        <v>0</v>
      </c>
    </row>
    <row r="247" spans="1:14" x14ac:dyDescent="0.25">
      <c r="D247" s="93" t="s">
        <v>1624</v>
      </c>
      <c r="E247" s="117">
        <v>96</v>
      </c>
      <c r="F247" s="117">
        <v>6</v>
      </c>
      <c r="G247" s="117">
        <v>7</v>
      </c>
      <c r="H247" s="117">
        <v>13</v>
      </c>
      <c r="I247" s="117">
        <v>4</v>
      </c>
      <c r="J247" s="117">
        <v>4</v>
      </c>
      <c r="K247" s="117">
        <v>8</v>
      </c>
      <c r="L247" s="117">
        <v>0</v>
      </c>
      <c r="M247" s="117">
        <v>0</v>
      </c>
      <c r="N247" s="117">
        <v>0</v>
      </c>
    </row>
    <row r="248" spans="1:14" x14ac:dyDescent="0.25">
      <c r="A248" s="93" t="s">
        <v>1570</v>
      </c>
      <c r="E248" s="117">
        <v>25</v>
      </c>
      <c r="F248" s="117">
        <v>9</v>
      </c>
      <c r="G248" s="117">
        <v>6</v>
      </c>
      <c r="H248" s="117">
        <v>15</v>
      </c>
      <c r="I248" s="117">
        <v>9</v>
      </c>
      <c r="J248" s="117">
        <v>6</v>
      </c>
      <c r="K248" s="117">
        <v>15</v>
      </c>
      <c r="L248" s="117">
        <v>0</v>
      </c>
      <c r="M248" s="117">
        <v>0</v>
      </c>
      <c r="N248" s="117">
        <v>0</v>
      </c>
    </row>
    <row r="249" spans="1:14" x14ac:dyDescent="0.25">
      <c r="B249" s="93" t="s">
        <v>1570</v>
      </c>
      <c r="E249" s="117">
        <v>25</v>
      </c>
      <c r="F249" s="117">
        <v>9</v>
      </c>
      <c r="G249" s="117">
        <v>6</v>
      </c>
      <c r="H249" s="117">
        <v>15</v>
      </c>
      <c r="I249" s="117">
        <v>9</v>
      </c>
      <c r="J249" s="117">
        <v>6</v>
      </c>
      <c r="K249" s="117">
        <v>15</v>
      </c>
      <c r="L249" s="117">
        <v>0</v>
      </c>
      <c r="M249" s="117">
        <v>0</v>
      </c>
      <c r="N249" s="117">
        <v>0</v>
      </c>
    </row>
    <row r="250" spans="1:14" x14ac:dyDescent="0.25">
      <c r="C250" s="93" t="s">
        <v>193</v>
      </c>
      <c r="E250" s="117">
        <v>25</v>
      </c>
      <c r="F250" s="117">
        <v>9</v>
      </c>
      <c r="G250" s="117">
        <v>6</v>
      </c>
      <c r="H250" s="117">
        <v>15</v>
      </c>
      <c r="I250" s="117">
        <v>9</v>
      </c>
      <c r="J250" s="117">
        <v>6</v>
      </c>
      <c r="K250" s="117">
        <v>15</v>
      </c>
      <c r="L250" s="117">
        <v>0</v>
      </c>
      <c r="M250" s="117">
        <v>0</v>
      </c>
      <c r="N250" s="117">
        <v>0</v>
      </c>
    </row>
    <row r="251" spans="1:14" x14ac:dyDescent="0.25">
      <c r="D251" s="93" t="s">
        <v>1624</v>
      </c>
      <c r="E251" s="117">
        <v>25</v>
      </c>
      <c r="F251" s="117">
        <v>9</v>
      </c>
      <c r="G251" s="117">
        <v>6</v>
      </c>
      <c r="H251" s="117">
        <v>15</v>
      </c>
      <c r="I251" s="117">
        <v>9</v>
      </c>
      <c r="J251" s="117">
        <v>6</v>
      </c>
      <c r="K251" s="117">
        <v>15</v>
      </c>
      <c r="L251" s="117">
        <v>0</v>
      </c>
      <c r="M251" s="117">
        <v>0</v>
      </c>
      <c r="N251" s="117">
        <v>0</v>
      </c>
    </row>
    <row r="252" spans="1:14" x14ac:dyDescent="0.25">
      <c r="A252" s="93" t="s">
        <v>1448</v>
      </c>
      <c r="E252" s="117">
        <v>61</v>
      </c>
      <c r="F252" s="117">
        <v>10</v>
      </c>
      <c r="G252" s="117">
        <v>4</v>
      </c>
      <c r="H252" s="117">
        <v>14</v>
      </c>
      <c r="I252" s="117">
        <v>8</v>
      </c>
      <c r="J252" s="117">
        <v>1</v>
      </c>
      <c r="K252" s="117">
        <v>9</v>
      </c>
      <c r="L252" s="117">
        <v>0</v>
      </c>
      <c r="M252" s="117">
        <v>0</v>
      </c>
      <c r="N252" s="117">
        <v>0</v>
      </c>
    </row>
    <row r="253" spans="1:14" x14ac:dyDescent="0.25">
      <c r="B253" s="93" t="s">
        <v>1448</v>
      </c>
      <c r="E253" s="117">
        <v>61</v>
      </c>
      <c r="F253" s="117">
        <v>10</v>
      </c>
      <c r="G253" s="117">
        <v>4</v>
      </c>
      <c r="H253" s="117">
        <v>14</v>
      </c>
      <c r="I253" s="117">
        <v>8</v>
      </c>
      <c r="J253" s="117">
        <v>1</v>
      </c>
      <c r="K253" s="117">
        <v>9</v>
      </c>
      <c r="L253" s="117">
        <v>0</v>
      </c>
      <c r="M253" s="117">
        <v>0</v>
      </c>
      <c r="N253" s="117">
        <v>0</v>
      </c>
    </row>
    <row r="254" spans="1:14" x14ac:dyDescent="0.25">
      <c r="C254" s="93" t="s">
        <v>181</v>
      </c>
      <c r="E254" s="117">
        <v>61</v>
      </c>
      <c r="F254" s="117">
        <v>10</v>
      </c>
      <c r="G254" s="117">
        <v>4</v>
      </c>
      <c r="H254" s="117">
        <v>14</v>
      </c>
      <c r="I254" s="117">
        <v>8</v>
      </c>
      <c r="J254" s="117">
        <v>1</v>
      </c>
      <c r="K254" s="117">
        <v>9</v>
      </c>
      <c r="L254" s="117">
        <v>0</v>
      </c>
      <c r="M254" s="117">
        <v>0</v>
      </c>
      <c r="N254" s="117">
        <v>0</v>
      </c>
    </row>
    <row r="255" spans="1:14" x14ac:dyDescent="0.25">
      <c r="D255" s="93" t="s">
        <v>1623</v>
      </c>
      <c r="E255" s="117">
        <v>61</v>
      </c>
      <c r="F255" s="117">
        <v>10</v>
      </c>
      <c r="G255" s="117">
        <v>4</v>
      </c>
      <c r="H255" s="117">
        <v>14</v>
      </c>
      <c r="I255" s="117">
        <v>8</v>
      </c>
      <c r="J255" s="117">
        <v>1</v>
      </c>
      <c r="K255" s="117">
        <v>9</v>
      </c>
      <c r="L255" s="117">
        <v>0</v>
      </c>
      <c r="M255" s="117">
        <v>0</v>
      </c>
      <c r="N255" s="117">
        <v>0</v>
      </c>
    </row>
    <row r="256" spans="1:14" x14ac:dyDescent="0.25">
      <c r="A256" s="93" t="s">
        <v>1449</v>
      </c>
      <c r="E256" s="117">
        <v>179</v>
      </c>
      <c r="F256" s="117">
        <v>11</v>
      </c>
      <c r="G256" s="117">
        <v>30</v>
      </c>
      <c r="H256" s="117">
        <v>41</v>
      </c>
      <c r="I256" s="117">
        <v>3</v>
      </c>
      <c r="J256" s="117">
        <v>12</v>
      </c>
      <c r="K256" s="117">
        <v>15</v>
      </c>
      <c r="L256" s="117">
        <v>8</v>
      </c>
      <c r="M256" s="117">
        <v>17</v>
      </c>
      <c r="N256" s="117">
        <v>25</v>
      </c>
    </row>
    <row r="257" spans="1:14" x14ac:dyDescent="0.25">
      <c r="B257" s="93" t="s">
        <v>1449</v>
      </c>
      <c r="E257" s="117">
        <v>128</v>
      </c>
      <c r="F257" s="117">
        <v>6</v>
      </c>
      <c r="G257" s="117">
        <v>22</v>
      </c>
      <c r="H257" s="117">
        <v>28</v>
      </c>
      <c r="I257" s="117">
        <v>3</v>
      </c>
      <c r="J257" s="117">
        <v>12</v>
      </c>
      <c r="K257" s="117">
        <v>15</v>
      </c>
      <c r="L257" s="117">
        <v>3</v>
      </c>
      <c r="M257" s="117">
        <v>10</v>
      </c>
      <c r="N257" s="117">
        <v>13</v>
      </c>
    </row>
    <row r="258" spans="1:14" x14ac:dyDescent="0.25">
      <c r="C258" s="93" t="s">
        <v>181</v>
      </c>
      <c r="E258" s="117">
        <v>128</v>
      </c>
      <c r="F258" s="117">
        <v>6</v>
      </c>
      <c r="G258" s="117">
        <v>22</v>
      </c>
      <c r="H258" s="117">
        <v>28</v>
      </c>
      <c r="I258" s="117">
        <v>3</v>
      </c>
      <c r="J258" s="117">
        <v>12</v>
      </c>
      <c r="K258" s="117">
        <v>15</v>
      </c>
      <c r="L258" s="117">
        <v>3</v>
      </c>
      <c r="M258" s="117">
        <v>10</v>
      </c>
      <c r="N258" s="117">
        <v>13</v>
      </c>
    </row>
    <row r="259" spans="1:14" x14ac:dyDescent="0.25">
      <c r="D259" s="93" t="s">
        <v>1624</v>
      </c>
      <c r="E259" s="117">
        <v>63</v>
      </c>
      <c r="F259" s="117">
        <v>3</v>
      </c>
      <c r="G259" s="117">
        <v>12</v>
      </c>
      <c r="H259" s="117">
        <v>15</v>
      </c>
      <c r="I259" s="117">
        <v>3</v>
      </c>
      <c r="J259" s="117">
        <v>12</v>
      </c>
      <c r="K259" s="117">
        <v>15</v>
      </c>
      <c r="L259" s="117">
        <v>0</v>
      </c>
      <c r="M259" s="117">
        <v>0</v>
      </c>
      <c r="N259" s="117">
        <v>0</v>
      </c>
    </row>
    <row r="260" spans="1:14" x14ac:dyDescent="0.25">
      <c r="D260" s="93" t="s">
        <v>1623</v>
      </c>
      <c r="E260" s="117">
        <v>65</v>
      </c>
      <c r="F260" s="117">
        <v>3</v>
      </c>
      <c r="G260" s="117">
        <v>10</v>
      </c>
      <c r="H260" s="117">
        <v>13</v>
      </c>
      <c r="I260" s="117">
        <v>0</v>
      </c>
      <c r="J260" s="117">
        <v>0</v>
      </c>
      <c r="K260" s="117">
        <v>0</v>
      </c>
      <c r="L260" s="117">
        <v>3</v>
      </c>
      <c r="M260" s="117">
        <v>10</v>
      </c>
      <c r="N260" s="117">
        <v>13</v>
      </c>
    </row>
    <row r="261" spans="1:14" x14ac:dyDescent="0.25">
      <c r="B261" s="93" t="s">
        <v>1608</v>
      </c>
      <c r="E261" s="117">
        <v>51</v>
      </c>
      <c r="F261" s="117">
        <v>5</v>
      </c>
      <c r="G261" s="117">
        <v>8</v>
      </c>
      <c r="H261" s="117">
        <v>13</v>
      </c>
      <c r="I261" s="117">
        <v>0</v>
      </c>
      <c r="J261" s="117">
        <v>0</v>
      </c>
      <c r="K261" s="117">
        <v>0</v>
      </c>
      <c r="L261" s="117">
        <v>5</v>
      </c>
      <c r="M261" s="117">
        <v>7</v>
      </c>
      <c r="N261" s="117">
        <v>12</v>
      </c>
    </row>
    <row r="262" spans="1:14" x14ac:dyDescent="0.25">
      <c r="C262" s="93" t="s">
        <v>162</v>
      </c>
      <c r="E262" s="117">
        <v>51</v>
      </c>
      <c r="F262" s="117">
        <v>5</v>
      </c>
      <c r="G262" s="117">
        <v>8</v>
      </c>
      <c r="H262" s="117">
        <v>13</v>
      </c>
      <c r="I262" s="117">
        <v>0</v>
      </c>
      <c r="J262" s="117">
        <v>0</v>
      </c>
      <c r="K262" s="117">
        <v>0</v>
      </c>
      <c r="L262" s="117">
        <v>5</v>
      </c>
      <c r="M262" s="117">
        <v>7</v>
      </c>
      <c r="N262" s="117">
        <v>12</v>
      </c>
    </row>
    <row r="263" spans="1:14" x14ac:dyDescent="0.25">
      <c r="D263" s="93" t="s">
        <v>1623</v>
      </c>
      <c r="E263" s="117">
        <v>51</v>
      </c>
      <c r="F263" s="117">
        <v>5</v>
      </c>
      <c r="G263" s="117">
        <v>8</v>
      </c>
      <c r="H263" s="117">
        <v>13</v>
      </c>
      <c r="I263" s="117">
        <v>0</v>
      </c>
      <c r="J263" s="117">
        <v>0</v>
      </c>
      <c r="K263" s="117">
        <v>0</v>
      </c>
      <c r="L263" s="117">
        <v>5</v>
      </c>
      <c r="M263" s="117">
        <v>7</v>
      </c>
      <c r="N263" s="117">
        <v>12</v>
      </c>
    </row>
    <row r="264" spans="1:14" x14ac:dyDescent="0.25">
      <c r="A264" s="93" t="s">
        <v>1450</v>
      </c>
      <c r="E264" s="117">
        <v>24</v>
      </c>
      <c r="F264" s="117">
        <v>20</v>
      </c>
      <c r="G264" s="117">
        <v>0</v>
      </c>
      <c r="H264" s="117">
        <v>20</v>
      </c>
      <c r="I264" s="117">
        <v>20</v>
      </c>
      <c r="J264" s="117">
        <v>0</v>
      </c>
      <c r="K264" s="117">
        <v>20</v>
      </c>
      <c r="L264" s="117">
        <v>0</v>
      </c>
      <c r="M264" s="117">
        <v>0</v>
      </c>
      <c r="N264" s="117">
        <v>0</v>
      </c>
    </row>
    <row r="265" spans="1:14" x14ac:dyDescent="0.25">
      <c r="B265" s="93" t="s">
        <v>1450</v>
      </c>
      <c r="E265" s="117">
        <v>24</v>
      </c>
      <c r="F265" s="117">
        <v>20</v>
      </c>
      <c r="G265" s="117">
        <v>0</v>
      </c>
      <c r="H265" s="117">
        <v>20</v>
      </c>
      <c r="I265" s="117">
        <v>20</v>
      </c>
      <c r="J265" s="117">
        <v>0</v>
      </c>
      <c r="K265" s="117">
        <v>20</v>
      </c>
      <c r="L265" s="117">
        <v>0</v>
      </c>
      <c r="M265" s="117">
        <v>0</v>
      </c>
      <c r="N265" s="117">
        <v>0</v>
      </c>
    </row>
    <row r="266" spans="1:14" x14ac:dyDescent="0.25">
      <c r="C266" s="93" t="s">
        <v>181</v>
      </c>
      <c r="E266" s="117">
        <v>24</v>
      </c>
      <c r="F266" s="117">
        <v>20</v>
      </c>
      <c r="G266" s="117">
        <v>0</v>
      </c>
      <c r="H266" s="117">
        <v>20</v>
      </c>
      <c r="I266" s="117">
        <v>20</v>
      </c>
      <c r="J266" s="117">
        <v>0</v>
      </c>
      <c r="K266" s="117">
        <v>20</v>
      </c>
      <c r="L266" s="117">
        <v>0</v>
      </c>
      <c r="M266" s="117">
        <v>0</v>
      </c>
      <c r="N266" s="117">
        <v>0</v>
      </c>
    </row>
    <row r="267" spans="1:14" x14ac:dyDescent="0.25">
      <c r="D267" s="93" t="s">
        <v>1624</v>
      </c>
      <c r="E267" s="117">
        <v>24</v>
      </c>
      <c r="F267" s="117">
        <v>20</v>
      </c>
      <c r="G267" s="117">
        <v>0</v>
      </c>
      <c r="H267" s="117">
        <v>20</v>
      </c>
      <c r="I267" s="117">
        <v>20</v>
      </c>
      <c r="J267" s="117">
        <v>0</v>
      </c>
      <c r="K267" s="117">
        <v>20</v>
      </c>
      <c r="L267" s="117">
        <v>0</v>
      </c>
      <c r="M267" s="117">
        <v>0</v>
      </c>
      <c r="N267" s="117">
        <v>0</v>
      </c>
    </row>
    <row r="268" spans="1:14" x14ac:dyDescent="0.25">
      <c r="A268" s="93" t="s">
        <v>1595</v>
      </c>
      <c r="E268" s="117">
        <v>0</v>
      </c>
      <c r="F268" s="117">
        <v>4</v>
      </c>
      <c r="G268" s="117">
        <v>4</v>
      </c>
      <c r="H268" s="117">
        <v>8</v>
      </c>
      <c r="I268" s="117">
        <v>0</v>
      </c>
      <c r="J268" s="117">
        <v>0</v>
      </c>
      <c r="K268" s="117">
        <v>0</v>
      </c>
      <c r="L268" s="117">
        <v>4</v>
      </c>
      <c r="M268" s="117">
        <v>4</v>
      </c>
      <c r="N268" s="117">
        <v>8</v>
      </c>
    </row>
    <row r="269" spans="1:14" x14ac:dyDescent="0.25">
      <c r="B269" s="93" t="s">
        <v>1595</v>
      </c>
      <c r="E269" s="117">
        <v>0</v>
      </c>
      <c r="F269" s="117">
        <v>2</v>
      </c>
      <c r="G269" s="117">
        <v>2</v>
      </c>
      <c r="H269" s="117">
        <v>4</v>
      </c>
      <c r="I269" s="117">
        <v>0</v>
      </c>
      <c r="J269" s="117">
        <v>0</v>
      </c>
      <c r="K269" s="117">
        <v>0</v>
      </c>
      <c r="L269" s="117">
        <v>2</v>
      </c>
      <c r="M269" s="117">
        <v>2</v>
      </c>
      <c r="N269" s="117">
        <v>4</v>
      </c>
    </row>
    <row r="270" spans="1:14" x14ac:dyDescent="0.25">
      <c r="C270" s="93" t="s">
        <v>181</v>
      </c>
      <c r="E270" s="117">
        <v>0</v>
      </c>
      <c r="F270" s="117">
        <v>2</v>
      </c>
      <c r="G270" s="117">
        <v>2</v>
      </c>
      <c r="H270" s="117">
        <v>4</v>
      </c>
      <c r="I270" s="117">
        <v>0</v>
      </c>
      <c r="J270" s="117">
        <v>0</v>
      </c>
      <c r="K270" s="117">
        <v>0</v>
      </c>
      <c r="L270" s="117">
        <v>2</v>
      </c>
      <c r="M270" s="117">
        <v>2</v>
      </c>
      <c r="N270" s="117">
        <v>4</v>
      </c>
    </row>
    <row r="271" spans="1:14" x14ac:dyDescent="0.25">
      <c r="D271" s="93" t="s">
        <v>1624</v>
      </c>
      <c r="E271" s="117">
        <v>0</v>
      </c>
      <c r="F271" s="117">
        <v>2</v>
      </c>
      <c r="G271" s="117">
        <v>2</v>
      </c>
      <c r="H271" s="117">
        <v>4</v>
      </c>
      <c r="I271" s="117">
        <v>0</v>
      </c>
      <c r="J271" s="117">
        <v>0</v>
      </c>
      <c r="K271" s="117">
        <v>0</v>
      </c>
      <c r="L271" s="117">
        <v>2</v>
      </c>
      <c r="M271" s="117">
        <v>2</v>
      </c>
      <c r="N271" s="117">
        <v>4</v>
      </c>
    </row>
    <row r="272" spans="1:14" x14ac:dyDescent="0.25">
      <c r="B272" s="93" t="s">
        <v>1609</v>
      </c>
      <c r="E272" s="117">
        <v>0</v>
      </c>
      <c r="F272" s="117">
        <v>2</v>
      </c>
      <c r="G272" s="117">
        <v>2</v>
      </c>
      <c r="H272" s="117">
        <v>4</v>
      </c>
      <c r="I272" s="117">
        <v>0</v>
      </c>
      <c r="J272" s="117">
        <v>0</v>
      </c>
      <c r="K272" s="117">
        <v>0</v>
      </c>
      <c r="L272" s="117">
        <v>2</v>
      </c>
      <c r="M272" s="117">
        <v>2</v>
      </c>
      <c r="N272" s="117">
        <v>4</v>
      </c>
    </row>
    <row r="273" spans="1:14" x14ac:dyDescent="0.25">
      <c r="C273" s="93" t="s">
        <v>162</v>
      </c>
      <c r="E273" s="117">
        <v>0</v>
      </c>
      <c r="F273" s="117">
        <v>2</v>
      </c>
      <c r="G273" s="117">
        <v>2</v>
      </c>
      <c r="H273" s="117">
        <v>4</v>
      </c>
      <c r="I273" s="117">
        <v>0</v>
      </c>
      <c r="J273" s="117">
        <v>0</v>
      </c>
      <c r="K273" s="117">
        <v>0</v>
      </c>
      <c r="L273" s="117">
        <v>2</v>
      </c>
      <c r="M273" s="117">
        <v>2</v>
      </c>
      <c r="N273" s="117">
        <v>4</v>
      </c>
    </row>
    <row r="274" spans="1:14" x14ac:dyDescent="0.25">
      <c r="D274" s="93" t="s">
        <v>1624</v>
      </c>
      <c r="E274" s="117">
        <v>0</v>
      </c>
      <c r="F274" s="117">
        <v>2</v>
      </c>
      <c r="G274" s="117">
        <v>2</v>
      </c>
      <c r="H274" s="117">
        <v>4</v>
      </c>
      <c r="I274" s="117">
        <v>0</v>
      </c>
      <c r="J274" s="117">
        <v>0</v>
      </c>
      <c r="K274" s="117">
        <v>0</v>
      </c>
      <c r="L274" s="117">
        <v>2</v>
      </c>
      <c r="M274" s="117">
        <v>2</v>
      </c>
      <c r="N274" s="117">
        <v>4</v>
      </c>
    </row>
    <row r="275" spans="1:14" x14ac:dyDescent="0.25">
      <c r="A275" s="93" t="s">
        <v>1517</v>
      </c>
      <c r="E275" s="117">
        <v>112</v>
      </c>
      <c r="F275" s="117">
        <v>7</v>
      </c>
      <c r="G275" s="117">
        <v>5</v>
      </c>
      <c r="H275" s="117">
        <v>12</v>
      </c>
      <c r="I275" s="117">
        <v>7</v>
      </c>
      <c r="J275" s="117">
        <v>5</v>
      </c>
      <c r="K275" s="117">
        <v>12</v>
      </c>
      <c r="L275" s="117">
        <v>0</v>
      </c>
      <c r="M275" s="117">
        <v>0</v>
      </c>
      <c r="N275" s="117">
        <v>0</v>
      </c>
    </row>
    <row r="276" spans="1:14" x14ac:dyDescent="0.25">
      <c r="B276" s="93" t="s">
        <v>1517</v>
      </c>
      <c r="E276" s="117">
        <v>112</v>
      </c>
      <c r="F276" s="117">
        <v>7</v>
      </c>
      <c r="G276" s="117">
        <v>5</v>
      </c>
      <c r="H276" s="117">
        <v>12</v>
      </c>
      <c r="I276" s="117">
        <v>7</v>
      </c>
      <c r="J276" s="117">
        <v>5</v>
      </c>
      <c r="K276" s="117">
        <v>12</v>
      </c>
      <c r="L276" s="117">
        <v>0</v>
      </c>
      <c r="M276" s="117">
        <v>0</v>
      </c>
      <c r="N276" s="117">
        <v>0</v>
      </c>
    </row>
    <row r="277" spans="1:14" x14ac:dyDescent="0.25">
      <c r="C277" s="93" t="s">
        <v>172</v>
      </c>
      <c r="E277" s="117">
        <v>112</v>
      </c>
      <c r="F277" s="117">
        <v>7</v>
      </c>
      <c r="G277" s="117">
        <v>5</v>
      </c>
      <c r="H277" s="117">
        <v>12</v>
      </c>
      <c r="I277" s="117">
        <v>7</v>
      </c>
      <c r="J277" s="117">
        <v>5</v>
      </c>
      <c r="K277" s="117">
        <v>12</v>
      </c>
      <c r="L277" s="117">
        <v>0</v>
      </c>
      <c r="M277" s="117">
        <v>0</v>
      </c>
      <c r="N277" s="117">
        <v>0</v>
      </c>
    </row>
    <row r="278" spans="1:14" x14ac:dyDescent="0.25">
      <c r="D278" s="93" t="s">
        <v>1624</v>
      </c>
      <c r="E278" s="117">
        <v>112</v>
      </c>
      <c r="F278" s="117">
        <v>7</v>
      </c>
      <c r="G278" s="117">
        <v>5</v>
      </c>
      <c r="H278" s="117">
        <v>12</v>
      </c>
      <c r="I278" s="117">
        <v>7</v>
      </c>
      <c r="J278" s="117">
        <v>5</v>
      </c>
      <c r="K278" s="117">
        <v>12</v>
      </c>
      <c r="L278" s="117">
        <v>0</v>
      </c>
      <c r="M278" s="117">
        <v>0</v>
      </c>
      <c r="N278" s="117">
        <v>0</v>
      </c>
    </row>
    <row r="279" spans="1:14" x14ac:dyDescent="0.25">
      <c r="A279" s="93" t="s">
        <v>1596</v>
      </c>
      <c r="E279" s="117">
        <v>79</v>
      </c>
      <c r="F279" s="117">
        <v>9</v>
      </c>
      <c r="G279" s="117">
        <v>8</v>
      </c>
      <c r="H279" s="117">
        <v>17</v>
      </c>
      <c r="I279" s="117">
        <v>0</v>
      </c>
      <c r="J279" s="117">
        <v>0</v>
      </c>
      <c r="K279" s="117">
        <v>0</v>
      </c>
      <c r="L279" s="117">
        <v>9</v>
      </c>
      <c r="M279" s="117">
        <v>8</v>
      </c>
      <c r="N279" s="117">
        <v>17</v>
      </c>
    </row>
    <row r="280" spans="1:14" x14ac:dyDescent="0.25">
      <c r="B280" s="93" t="s">
        <v>1596</v>
      </c>
      <c r="E280" s="117">
        <v>79</v>
      </c>
      <c r="F280" s="117">
        <v>9</v>
      </c>
      <c r="G280" s="117">
        <v>8</v>
      </c>
      <c r="H280" s="117">
        <v>17</v>
      </c>
      <c r="I280" s="117">
        <v>0</v>
      </c>
      <c r="J280" s="117">
        <v>0</v>
      </c>
      <c r="K280" s="117">
        <v>0</v>
      </c>
      <c r="L280" s="117">
        <v>9</v>
      </c>
      <c r="M280" s="117">
        <v>8</v>
      </c>
      <c r="N280" s="117">
        <v>17</v>
      </c>
    </row>
    <row r="281" spans="1:14" x14ac:dyDescent="0.25">
      <c r="C281" s="93" t="s">
        <v>181</v>
      </c>
      <c r="E281" s="117">
        <v>79</v>
      </c>
      <c r="F281" s="117">
        <v>9</v>
      </c>
      <c r="G281" s="117">
        <v>8</v>
      </c>
      <c r="H281" s="117">
        <v>17</v>
      </c>
      <c r="I281" s="117">
        <v>0</v>
      </c>
      <c r="J281" s="117">
        <v>0</v>
      </c>
      <c r="K281" s="117">
        <v>0</v>
      </c>
      <c r="L281" s="117">
        <v>9</v>
      </c>
      <c r="M281" s="117">
        <v>8</v>
      </c>
      <c r="N281" s="117">
        <v>17</v>
      </c>
    </row>
    <row r="282" spans="1:14" x14ac:dyDescent="0.25">
      <c r="D282" s="93" t="s">
        <v>1623</v>
      </c>
      <c r="E282" s="117">
        <v>79</v>
      </c>
      <c r="F282" s="117">
        <v>9</v>
      </c>
      <c r="G282" s="117">
        <v>8</v>
      </c>
      <c r="H282" s="117">
        <v>17</v>
      </c>
      <c r="I282" s="117">
        <v>0</v>
      </c>
      <c r="J282" s="117">
        <v>0</v>
      </c>
      <c r="K282" s="117">
        <v>0</v>
      </c>
      <c r="L282" s="117">
        <v>9</v>
      </c>
      <c r="M282" s="117">
        <v>8</v>
      </c>
      <c r="N282" s="117">
        <v>17</v>
      </c>
    </row>
    <row r="283" spans="1:14" x14ac:dyDescent="0.25">
      <c r="A283" s="93" t="s">
        <v>1582</v>
      </c>
      <c r="E283" s="117">
        <v>74</v>
      </c>
      <c r="F283" s="117">
        <v>2</v>
      </c>
      <c r="G283" s="117">
        <v>7</v>
      </c>
      <c r="H283" s="117">
        <v>9</v>
      </c>
      <c r="I283" s="117">
        <v>0</v>
      </c>
      <c r="J283" s="117">
        <v>0</v>
      </c>
      <c r="K283" s="117">
        <v>0</v>
      </c>
      <c r="L283" s="117">
        <v>0</v>
      </c>
      <c r="M283" s="117">
        <v>1</v>
      </c>
      <c r="N283" s="117">
        <v>1</v>
      </c>
    </row>
    <row r="284" spans="1:14" x14ac:dyDescent="0.25">
      <c r="B284" s="93" t="s">
        <v>1582</v>
      </c>
      <c r="E284" s="117">
        <v>74</v>
      </c>
      <c r="F284" s="117">
        <v>2</v>
      </c>
      <c r="G284" s="117">
        <v>7</v>
      </c>
      <c r="H284" s="117">
        <v>9</v>
      </c>
      <c r="I284" s="117">
        <v>0</v>
      </c>
      <c r="J284" s="117">
        <v>0</v>
      </c>
      <c r="K284" s="117">
        <v>0</v>
      </c>
      <c r="L284" s="117">
        <v>0</v>
      </c>
      <c r="M284" s="117">
        <v>1</v>
      </c>
      <c r="N284" s="117">
        <v>1</v>
      </c>
    </row>
    <row r="285" spans="1:14" x14ac:dyDescent="0.25">
      <c r="C285" s="93" t="s">
        <v>181</v>
      </c>
      <c r="E285" s="117">
        <v>74</v>
      </c>
      <c r="F285" s="117">
        <v>2</v>
      </c>
      <c r="G285" s="117">
        <v>7</v>
      </c>
      <c r="H285" s="117">
        <v>9</v>
      </c>
      <c r="I285" s="117">
        <v>0</v>
      </c>
      <c r="J285" s="117">
        <v>0</v>
      </c>
      <c r="K285" s="117">
        <v>0</v>
      </c>
      <c r="L285" s="117">
        <v>0</v>
      </c>
      <c r="M285" s="117">
        <v>1</v>
      </c>
      <c r="N285" s="117">
        <v>1</v>
      </c>
    </row>
    <row r="286" spans="1:14" x14ac:dyDescent="0.25">
      <c r="D286" s="93" t="s">
        <v>1623</v>
      </c>
      <c r="E286" s="117">
        <v>74</v>
      </c>
      <c r="F286" s="117">
        <v>2</v>
      </c>
      <c r="G286" s="117">
        <v>7</v>
      </c>
      <c r="H286" s="117">
        <v>9</v>
      </c>
      <c r="I286" s="117">
        <v>0</v>
      </c>
      <c r="J286" s="117">
        <v>0</v>
      </c>
      <c r="K286" s="117">
        <v>0</v>
      </c>
      <c r="L286" s="117">
        <v>0</v>
      </c>
      <c r="M286" s="117">
        <v>1</v>
      </c>
      <c r="N286" s="117">
        <v>1</v>
      </c>
    </row>
    <row r="287" spans="1:14" x14ac:dyDescent="0.25">
      <c r="A287" s="93" t="s">
        <v>1451</v>
      </c>
      <c r="E287" s="117">
        <v>33</v>
      </c>
      <c r="F287" s="117">
        <v>5</v>
      </c>
      <c r="G287" s="117">
        <v>7</v>
      </c>
      <c r="H287" s="117">
        <v>12</v>
      </c>
      <c r="I287" s="117">
        <v>5</v>
      </c>
      <c r="J287" s="117">
        <v>7</v>
      </c>
      <c r="K287" s="117">
        <v>12</v>
      </c>
      <c r="L287" s="117">
        <v>0</v>
      </c>
      <c r="M287" s="117">
        <v>0</v>
      </c>
      <c r="N287" s="117">
        <v>0</v>
      </c>
    </row>
    <row r="288" spans="1:14" x14ac:dyDescent="0.25">
      <c r="B288" s="93" t="s">
        <v>1451</v>
      </c>
      <c r="E288" s="117">
        <v>33</v>
      </c>
      <c r="F288" s="117">
        <v>5</v>
      </c>
      <c r="G288" s="117">
        <v>7</v>
      </c>
      <c r="H288" s="117">
        <v>12</v>
      </c>
      <c r="I288" s="117">
        <v>5</v>
      </c>
      <c r="J288" s="117">
        <v>7</v>
      </c>
      <c r="K288" s="117">
        <v>12</v>
      </c>
      <c r="L288" s="117">
        <v>0</v>
      </c>
      <c r="M288" s="117">
        <v>0</v>
      </c>
      <c r="N288" s="117">
        <v>0</v>
      </c>
    </row>
    <row r="289" spans="1:14" x14ac:dyDescent="0.25">
      <c r="C289" s="93" t="s">
        <v>181</v>
      </c>
      <c r="E289" s="117">
        <v>33</v>
      </c>
      <c r="F289" s="117">
        <v>5</v>
      </c>
      <c r="G289" s="117">
        <v>7</v>
      </c>
      <c r="H289" s="117">
        <v>12</v>
      </c>
      <c r="I289" s="117">
        <v>5</v>
      </c>
      <c r="J289" s="117">
        <v>7</v>
      </c>
      <c r="K289" s="117">
        <v>12</v>
      </c>
      <c r="L289" s="117">
        <v>0</v>
      </c>
      <c r="M289" s="117">
        <v>0</v>
      </c>
      <c r="N289" s="117">
        <v>0</v>
      </c>
    </row>
    <row r="290" spans="1:14" x14ac:dyDescent="0.25">
      <c r="D290" s="93" t="s">
        <v>1624</v>
      </c>
      <c r="E290" s="117">
        <v>33</v>
      </c>
      <c r="F290" s="117">
        <v>5</v>
      </c>
      <c r="G290" s="117">
        <v>7</v>
      </c>
      <c r="H290" s="117">
        <v>12</v>
      </c>
      <c r="I290" s="117">
        <v>5</v>
      </c>
      <c r="J290" s="117">
        <v>7</v>
      </c>
      <c r="K290" s="117">
        <v>12</v>
      </c>
      <c r="L290" s="117">
        <v>0</v>
      </c>
      <c r="M290" s="117">
        <v>0</v>
      </c>
      <c r="N290" s="117">
        <v>0</v>
      </c>
    </row>
    <row r="291" spans="1:14" x14ac:dyDescent="0.25">
      <c r="A291" s="93" t="s">
        <v>1597</v>
      </c>
      <c r="E291" s="117">
        <v>32</v>
      </c>
      <c r="F291" s="117">
        <v>10</v>
      </c>
      <c r="G291" s="117">
        <v>10</v>
      </c>
      <c r="H291" s="117">
        <v>20</v>
      </c>
      <c r="I291" s="117">
        <v>0</v>
      </c>
      <c r="J291" s="117">
        <v>0</v>
      </c>
      <c r="K291" s="117">
        <v>0</v>
      </c>
      <c r="L291" s="117">
        <v>10</v>
      </c>
      <c r="M291" s="117">
        <v>10</v>
      </c>
      <c r="N291" s="117">
        <v>20</v>
      </c>
    </row>
    <row r="292" spans="1:14" x14ac:dyDescent="0.25">
      <c r="B292" s="93" t="s">
        <v>1597</v>
      </c>
      <c r="E292" s="117">
        <v>32</v>
      </c>
      <c r="F292" s="117">
        <v>10</v>
      </c>
      <c r="G292" s="117">
        <v>10</v>
      </c>
      <c r="H292" s="117">
        <v>20</v>
      </c>
      <c r="I292" s="117">
        <v>0</v>
      </c>
      <c r="J292" s="117">
        <v>0</v>
      </c>
      <c r="K292" s="117">
        <v>0</v>
      </c>
      <c r="L292" s="117">
        <v>10</v>
      </c>
      <c r="M292" s="117">
        <v>10</v>
      </c>
      <c r="N292" s="117">
        <v>20</v>
      </c>
    </row>
    <row r="293" spans="1:14" x14ac:dyDescent="0.25">
      <c r="C293" s="93" t="s">
        <v>181</v>
      </c>
      <c r="E293" s="117">
        <v>32</v>
      </c>
      <c r="F293" s="117">
        <v>10</v>
      </c>
      <c r="G293" s="117">
        <v>10</v>
      </c>
      <c r="H293" s="117">
        <v>20</v>
      </c>
      <c r="I293" s="117">
        <v>0</v>
      </c>
      <c r="J293" s="117">
        <v>0</v>
      </c>
      <c r="K293" s="117">
        <v>0</v>
      </c>
      <c r="L293" s="117">
        <v>10</v>
      </c>
      <c r="M293" s="117">
        <v>10</v>
      </c>
      <c r="N293" s="117">
        <v>20</v>
      </c>
    </row>
    <row r="294" spans="1:14" x14ac:dyDescent="0.25">
      <c r="D294" s="93" t="s">
        <v>1624</v>
      </c>
      <c r="E294" s="117">
        <v>32</v>
      </c>
      <c r="F294" s="117">
        <v>10</v>
      </c>
      <c r="G294" s="117">
        <v>10</v>
      </c>
      <c r="H294" s="117">
        <v>20</v>
      </c>
      <c r="I294" s="117">
        <v>0</v>
      </c>
      <c r="J294" s="117">
        <v>0</v>
      </c>
      <c r="K294" s="117">
        <v>0</v>
      </c>
      <c r="L294" s="117">
        <v>10</v>
      </c>
      <c r="M294" s="117">
        <v>10</v>
      </c>
      <c r="N294" s="117">
        <v>20</v>
      </c>
    </row>
    <row r="295" spans="1:14" x14ac:dyDescent="0.25">
      <c r="A295" s="93" t="s">
        <v>1598</v>
      </c>
      <c r="E295" s="117">
        <v>29</v>
      </c>
      <c r="F295" s="117">
        <v>11</v>
      </c>
      <c r="G295" s="117">
        <v>14</v>
      </c>
      <c r="H295" s="117">
        <v>25</v>
      </c>
      <c r="I295" s="117">
        <v>0</v>
      </c>
      <c r="J295" s="117">
        <v>0</v>
      </c>
      <c r="K295" s="117">
        <v>0</v>
      </c>
      <c r="L295" s="117">
        <v>11</v>
      </c>
      <c r="M295" s="117">
        <v>14</v>
      </c>
      <c r="N295" s="117">
        <v>25</v>
      </c>
    </row>
    <row r="296" spans="1:14" x14ac:dyDescent="0.25">
      <c r="B296" s="93" t="s">
        <v>1598</v>
      </c>
      <c r="E296" s="117">
        <v>29</v>
      </c>
      <c r="F296" s="117">
        <v>11</v>
      </c>
      <c r="G296" s="117">
        <v>14</v>
      </c>
      <c r="H296" s="117">
        <v>25</v>
      </c>
      <c r="I296" s="117">
        <v>0</v>
      </c>
      <c r="J296" s="117">
        <v>0</v>
      </c>
      <c r="K296" s="117">
        <v>0</v>
      </c>
      <c r="L296" s="117">
        <v>11</v>
      </c>
      <c r="M296" s="117">
        <v>14</v>
      </c>
      <c r="N296" s="117">
        <v>25</v>
      </c>
    </row>
    <row r="297" spans="1:14" x14ac:dyDescent="0.25">
      <c r="C297" s="93" t="s">
        <v>181</v>
      </c>
      <c r="E297" s="117">
        <v>29</v>
      </c>
      <c r="F297" s="117">
        <v>10</v>
      </c>
      <c r="G297" s="117">
        <v>14</v>
      </c>
      <c r="H297" s="117">
        <v>24</v>
      </c>
      <c r="I297" s="117">
        <v>0</v>
      </c>
      <c r="J297" s="117">
        <v>0</v>
      </c>
      <c r="K297" s="117">
        <v>0</v>
      </c>
      <c r="L297" s="117">
        <v>10</v>
      </c>
      <c r="M297" s="117">
        <v>14</v>
      </c>
      <c r="N297" s="117">
        <v>24</v>
      </c>
    </row>
    <row r="298" spans="1:14" x14ac:dyDescent="0.25">
      <c r="D298" s="93" t="s">
        <v>1624</v>
      </c>
      <c r="E298" s="117">
        <v>29</v>
      </c>
      <c r="F298" s="117">
        <v>10</v>
      </c>
      <c r="G298" s="117">
        <v>14</v>
      </c>
      <c r="H298" s="117">
        <v>24</v>
      </c>
      <c r="I298" s="117">
        <v>0</v>
      </c>
      <c r="J298" s="117">
        <v>0</v>
      </c>
      <c r="K298" s="117">
        <v>0</v>
      </c>
      <c r="L298" s="117">
        <v>10</v>
      </c>
      <c r="M298" s="117">
        <v>14</v>
      </c>
      <c r="N298" s="117">
        <v>24</v>
      </c>
    </row>
    <row r="299" spans="1:14" x14ac:dyDescent="0.25">
      <c r="C299" s="93" t="s">
        <v>162</v>
      </c>
      <c r="E299" s="117">
        <v>0</v>
      </c>
      <c r="F299" s="117">
        <v>1</v>
      </c>
      <c r="G299" s="117">
        <v>0</v>
      </c>
      <c r="H299" s="117">
        <v>1</v>
      </c>
      <c r="I299" s="117">
        <v>0</v>
      </c>
      <c r="J299" s="117">
        <v>0</v>
      </c>
      <c r="K299" s="117">
        <v>0</v>
      </c>
      <c r="L299" s="117">
        <v>1</v>
      </c>
      <c r="M299" s="117">
        <v>0</v>
      </c>
      <c r="N299" s="117">
        <v>1</v>
      </c>
    </row>
    <row r="300" spans="1:14" x14ac:dyDescent="0.25">
      <c r="D300" s="93" t="s">
        <v>1623</v>
      </c>
      <c r="E300" s="117">
        <v>0</v>
      </c>
      <c r="F300" s="117">
        <v>1</v>
      </c>
      <c r="G300" s="117">
        <v>0</v>
      </c>
      <c r="H300" s="117">
        <v>1</v>
      </c>
      <c r="I300" s="117">
        <v>0</v>
      </c>
      <c r="J300" s="117">
        <v>0</v>
      </c>
      <c r="K300" s="117">
        <v>0</v>
      </c>
      <c r="L300" s="117">
        <v>1</v>
      </c>
      <c r="M300" s="117">
        <v>0</v>
      </c>
      <c r="N300" s="117">
        <v>1</v>
      </c>
    </row>
    <row r="301" spans="1:14" x14ac:dyDescent="0.25">
      <c r="A301" s="93" t="s">
        <v>1453</v>
      </c>
      <c r="E301" s="117">
        <v>90</v>
      </c>
      <c r="F301" s="117">
        <v>11</v>
      </c>
      <c r="G301" s="117">
        <v>25</v>
      </c>
      <c r="H301" s="117">
        <v>36</v>
      </c>
      <c r="I301" s="117">
        <v>11</v>
      </c>
      <c r="J301" s="117">
        <v>25</v>
      </c>
      <c r="K301" s="117">
        <v>36</v>
      </c>
      <c r="L301" s="117">
        <v>0</v>
      </c>
      <c r="M301" s="117">
        <v>0</v>
      </c>
      <c r="N301" s="117">
        <v>0</v>
      </c>
    </row>
    <row r="302" spans="1:14" x14ac:dyDescent="0.25">
      <c r="B302" s="93" t="s">
        <v>1453</v>
      </c>
      <c r="E302" s="117">
        <v>90</v>
      </c>
      <c r="F302" s="117">
        <v>11</v>
      </c>
      <c r="G302" s="117">
        <v>25</v>
      </c>
      <c r="H302" s="117">
        <v>36</v>
      </c>
      <c r="I302" s="117">
        <v>11</v>
      </c>
      <c r="J302" s="117">
        <v>25</v>
      </c>
      <c r="K302" s="117">
        <v>36</v>
      </c>
      <c r="L302" s="117">
        <v>0</v>
      </c>
      <c r="M302" s="117">
        <v>0</v>
      </c>
      <c r="N302" s="117">
        <v>0</v>
      </c>
    </row>
    <row r="303" spans="1:14" x14ac:dyDescent="0.25">
      <c r="C303" s="93" t="s">
        <v>181</v>
      </c>
      <c r="E303" s="117">
        <v>90</v>
      </c>
      <c r="F303" s="117">
        <v>11</v>
      </c>
      <c r="G303" s="117">
        <v>25</v>
      </c>
      <c r="H303" s="117">
        <v>36</v>
      </c>
      <c r="I303" s="117">
        <v>11</v>
      </c>
      <c r="J303" s="117">
        <v>25</v>
      </c>
      <c r="K303" s="117">
        <v>36</v>
      </c>
      <c r="L303" s="117">
        <v>0</v>
      </c>
      <c r="M303" s="117">
        <v>0</v>
      </c>
      <c r="N303" s="117">
        <v>0</v>
      </c>
    </row>
    <row r="304" spans="1:14" x14ac:dyDescent="0.25">
      <c r="D304" s="93" t="s">
        <v>1624</v>
      </c>
      <c r="E304" s="117">
        <v>90</v>
      </c>
      <c r="F304" s="117">
        <v>11</v>
      </c>
      <c r="G304" s="117">
        <v>25</v>
      </c>
      <c r="H304" s="117">
        <v>36</v>
      </c>
      <c r="I304" s="117">
        <v>11</v>
      </c>
      <c r="J304" s="117">
        <v>25</v>
      </c>
      <c r="K304" s="117">
        <v>36</v>
      </c>
      <c r="L304" s="117">
        <v>0</v>
      </c>
      <c r="M304" s="117">
        <v>0</v>
      </c>
      <c r="N304" s="117">
        <v>0</v>
      </c>
    </row>
    <row r="305" spans="1:14" x14ac:dyDescent="0.25">
      <c r="A305" s="93" t="s">
        <v>1542</v>
      </c>
      <c r="E305" s="117">
        <v>48</v>
      </c>
      <c r="F305" s="117">
        <v>15</v>
      </c>
      <c r="G305" s="117">
        <v>3</v>
      </c>
      <c r="H305" s="117">
        <v>18</v>
      </c>
      <c r="I305" s="117">
        <v>15</v>
      </c>
      <c r="J305" s="117">
        <v>3</v>
      </c>
      <c r="K305" s="117">
        <v>18</v>
      </c>
      <c r="L305" s="117">
        <v>0</v>
      </c>
      <c r="M305" s="117">
        <v>0</v>
      </c>
      <c r="N305" s="117">
        <v>0</v>
      </c>
    </row>
    <row r="306" spans="1:14" x14ac:dyDescent="0.25">
      <c r="B306" s="93" t="s">
        <v>1542</v>
      </c>
      <c r="E306" s="117">
        <v>48</v>
      </c>
      <c r="F306" s="117">
        <v>15</v>
      </c>
      <c r="G306" s="117">
        <v>3</v>
      </c>
      <c r="H306" s="117">
        <v>18</v>
      </c>
      <c r="I306" s="117">
        <v>15</v>
      </c>
      <c r="J306" s="117">
        <v>3</v>
      </c>
      <c r="K306" s="117">
        <v>18</v>
      </c>
      <c r="L306" s="117">
        <v>0</v>
      </c>
      <c r="M306" s="117">
        <v>0</v>
      </c>
      <c r="N306" s="117">
        <v>0</v>
      </c>
    </row>
    <row r="307" spans="1:14" x14ac:dyDescent="0.25">
      <c r="C307" s="93" t="s">
        <v>162</v>
      </c>
      <c r="E307" s="117">
        <v>48</v>
      </c>
      <c r="F307" s="117">
        <v>15</v>
      </c>
      <c r="G307" s="117">
        <v>3</v>
      </c>
      <c r="H307" s="117">
        <v>18</v>
      </c>
      <c r="I307" s="117">
        <v>15</v>
      </c>
      <c r="J307" s="117">
        <v>3</v>
      </c>
      <c r="K307" s="117">
        <v>18</v>
      </c>
      <c r="L307" s="117">
        <v>0</v>
      </c>
      <c r="M307" s="117">
        <v>0</v>
      </c>
      <c r="N307" s="117">
        <v>0</v>
      </c>
    </row>
    <row r="308" spans="1:14" x14ac:dyDescent="0.25">
      <c r="D308" s="93" t="s">
        <v>1624</v>
      </c>
      <c r="E308" s="117">
        <v>48</v>
      </c>
      <c r="F308" s="117">
        <v>15</v>
      </c>
      <c r="G308" s="117">
        <v>3</v>
      </c>
      <c r="H308" s="117">
        <v>18</v>
      </c>
      <c r="I308" s="117">
        <v>15</v>
      </c>
      <c r="J308" s="117">
        <v>3</v>
      </c>
      <c r="K308" s="117">
        <v>18</v>
      </c>
      <c r="L308" s="117">
        <v>0</v>
      </c>
      <c r="M308" s="117">
        <v>0</v>
      </c>
      <c r="N308" s="117">
        <v>0</v>
      </c>
    </row>
    <row r="309" spans="1:14" x14ac:dyDescent="0.25">
      <c r="A309" s="93" t="s">
        <v>208</v>
      </c>
      <c r="E309" s="117">
        <v>1021</v>
      </c>
      <c r="F309" s="117">
        <v>32</v>
      </c>
      <c r="G309" s="117">
        <v>10</v>
      </c>
      <c r="H309" s="117">
        <v>42</v>
      </c>
      <c r="I309" s="117">
        <v>32</v>
      </c>
      <c r="J309" s="117">
        <v>10</v>
      </c>
      <c r="K309" s="117">
        <v>42</v>
      </c>
      <c r="L309" s="117">
        <v>0</v>
      </c>
      <c r="M309" s="117">
        <v>0</v>
      </c>
      <c r="N309" s="117">
        <v>0</v>
      </c>
    </row>
    <row r="310" spans="1:14" x14ac:dyDescent="0.25">
      <c r="B310" s="93" t="s">
        <v>208</v>
      </c>
      <c r="E310" s="117">
        <v>1021</v>
      </c>
      <c r="F310" s="117">
        <v>32</v>
      </c>
      <c r="G310" s="117">
        <v>10</v>
      </c>
      <c r="H310" s="117">
        <v>42</v>
      </c>
      <c r="I310" s="117">
        <v>32</v>
      </c>
      <c r="J310" s="117">
        <v>10</v>
      </c>
      <c r="K310" s="117">
        <v>42</v>
      </c>
      <c r="L310" s="117">
        <v>0</v>
      </c>
      <c r="M310" s="117">
        <v>0</v>
      </c>
      <c r="N310" s="117">
        <v>0</v>
      </c>
    </row>
    <row r="311" spans="1:14" x14ac:dyDescent="0.25">
      <c r="C311" s="93" t="s">
        <v>162</v>
      </c>
      <c r="E311" s="117">
        <v>1021</v>
      </c>
      <c r="F311" s="117">
        <v>32</v>
      </c>
      <c r="G311" s="117">
        <v>10</v>
      </c>
      <c r="H311" s="117">
        <v>42</v>
      </c>
      <c r="I311" s="117">
        <v>32</v>
      </c>
      <c r="J311" s="117">
        <v>10</v>
      </c>
      <c r="K311" s="117">
        <v>42</v>
      </c>
      <c r="L311" s="117">
        <v>0</v>
      </c>
      <c r="M311" s="117">
        <v>0</v>
      </c>
      <c r="N311" s="117">
        <v>0</v>
      </c>
    </row>
    <row r="312" spans="1:14" x14ac:dyDescent="0.25">
      <c r="D312" s="93" t="s">
        <v>1623</v>
      </c>
      <c r="E312" s="117">
        <v>1021</v>
      </c>
      <c r="F312" s="117">
        <v>32</v>
      </c>
      <c r="G312" s="117">
        <v>10</v>
      </c>
      <c r="H312" s="117">
        <v>42</v>
      </c>
      <c r="I312" s="117">
        <v>32</v>
      </c>
      <c r="J312" s="117">
        <v>10</v>
      </c>
      <c r="K312" s="117">
        <v>42</v>
      </c>
      <c r="L312" s="117">
        <v>0</v>
      </c>
      <c r="M312" s="117">
        <v>0</v>
      </c>
      <c r="N312" s="117">
        <v>0</v>
      </c>
    </row>
    <row r="313" spans="1:14" x14ac:dyDescent="0.25">
      <c r="A313" s="93" t="s">
        <v>1599</v>
      </c>
      <c r="E313" s="117">
        <v>97</v>
      </c>
      <c r="F313" s="117">
        <v>1</v>
      </c>
      <c r="G313" s="117">
        <v>11</v>
      </c>
      <c r="H313" s="117">
        <v>12</v>
      </c>
      <c r="I313" s="117">
        <v>0</v>
      </c>
      <c r="J313" s="117">
        <v>0</v>
      </c>
      <c r="K313" s="117">
        <v>0</v>
      </c>
      <c r="L313" s="117">
        <v>2</v>
      </c>
      <c r="M313" s="117">
        <v>10</v>
      </c>
      <c r="N313" s="117">
        <v>12</v>
      </c>
    </row>
    <row r="314" spans="1:14" x14ac:dyDescent="0.25">
      <c r="B314" s="93" t="s">
        <v>1599</v>
      </c>
      <c r="E314" s="117">
        <v>97</v>
      </c>
      <c r="F314" s="117">
        <v>1</v>
      </c>
      <c r="G314" s="117">
        <v>11</v>
      </c>
      <c r="H314" s="117">
        <v>12</v>
      </c>
      <c r="I314" s="117">
        <v>0</v>
      </c>
      <c r="J314" s="117">
        <v>0</v>
      </c>
      <c r="K314" s="117">
        <v>0</v>
      </c>
      <c r="L314" s="117">
        <v>2</v>
      </c>
      <c r="M314" s="117">
        <v>10</v>
      </c>
      <c r="N314" s="117">
        <v>12</v>
      </c>
    </row>
    <row r="315" spans="1:14" x14ac:dyDescent="0.25">
      <c r="C315" s="93" t="s">
        <v>181</v>
      </c>
      <c r="E315" s="117">
        <v>97</v>
      </c>
      <c r="F315" s="117">
        <v>1</v>
      </c>
      <c r="G315" s="117">
        <v>11</v>
      </c>
      <c r="H315" s="117">
        <v>12</v>
      </c>
      <c r="I315" s="117">
        <v>0</v>
      </c>
      <c r="J315" s="117">
        <v>0</v>
      </c>
      <c r="K315" s="117">
        <v>0</v>
      </c>
      <c r="L315" s="117">
        <v>2</v>
      </c>
      <c r="M315" s="117">
        <v>10</v>
      </c>
      <c r="N315" s="117">
        <v>12</v>
      </c>
    </row>
    <row r="316" spans="1:14" x14ac:dyDescent="0.25">
      <c r="D316" s="93" t="s">
        <v>1623</v>
      </c>
      <c r="E316" s="117">
        <v>97</v>
      </c>
      <c r="F316" s="117">
        <v>1</v>
      </c>
      <c r="G316" s="117">
        <v>11</v>
      </c>
      <c r="H316" s="117">
        <v>12</v>
      </c>
      <c r="I316" s="117">
        <v>0</v>
      </c>
      <c r="J316" s="117">
        <v>0</v>
      </c>
      <c r="K316" s="117">
        <v>0</v>
      </c>
      <c r="L316" s="117">
        <v>2</v>
      </c>
      <c r="M316" s="117">
        <v>10</v>
      </c>
      <c r="N316" s="117">
        <v>12</v>
      </c>
    </row>
    <row r="317" spans="1:14" x14ac:dyDescent="0.25">
      <c r="A317" s="93" t="s">
        <v>1543</v>
      </c>
      <c r="E317" s="117">
        <v>17</v>
      </c>
      <c r="F317" s="117">
        <v>5</v>
      </c>
      <c r="G317" s="117">
        <v>6</v>
      </c>
      <c r="H317" s="117">
        <v>11</v>
      </c>
      <c r="I317" s="117">
        <v>5</v>
      </c>
      <c r="J317" s="117">
        <v>6</v>
      </c>
      <c r="K317" s="117">
        <v>11</v>
      </c>
      <c r="L317" s="117">
        <v>0</v>
      </c>
      <c r="M317" s="117">
        <v>0</v>
      </c>
      <c r="N317" s="117">
        <v>0</v>
      </c>
    </row>
    <row r="318" spans="1:14" x14ac:dyDescent="0.25">
      <c r="B318" s="93" t="s">
        <v>1543</v>
      </c>
      <c r="E318" s="117">
        <v>17</v>
      </c>
      <c r="F318" s="117">
        <v>5</v>
      </c>
      <c r="G318" s="117">
        <v>6</v>
      </c>
      <c r="H318" s="117">
        <v>11</v>
      </c>
      <c r="I318" s="117">
        <v>5</v>
      </c>
      <c r="J318" s="117">
        <v>6</v>
      </c>
      <c r="K318" s="117">
        <v>11</v>
      </c>
      <c r="L318" s="117">
        <v>0</v>
      </c>
      <c r="M318" s="117">
        <v>0</v>
      </c>
      <c r="N318" s="117">
        <v>0</v>
      </c>
    </row>
    <row r="319" spans="1:14" x14ac:dyDescent="0.25">
      <c r="C319" s="93" t="s">
        <v>162</v>
      </c>
      <c r="E319" s="117">
        <v>17</v>
      </c>
      <c r="F319" s="117">
        <v>5</v>
      </c>
      <c r="G319" s="117">
        <v>6</v>
      </c>
      <c r="H319" s="117">
        <v>11</v>
      </c>
      <c r="I319" s="117">
        <v>5</v>
      </c>
      <c r="J319" s="117">
        <v>6</v>
      </c>
      <c r="K319" s="117">
        <v>11</v>
      </c>
      <c r="L319" s="117">
        <v>0</v>
      </c>
      <c r="M319" s="117">
        <v>0</v>
      </c>
      <c r="N319" s="117">
        <v>0</v>
      </c>
    </row>
    <row r="320" spans="1:14" x14ac:dyDescent="0.25">
      <c r="D320" s="93" t="s">
        <v>1624</v>
      </c>
      <c r="E320" s="117">
        <v>17</v>
      </c>
      <c r="F320" s="117">
        <v>5</v>
      </c>
      <c r="G320" s="117">
        <v>6</v>
      </c>
      <c r="H320" s="117">
        <v>11</v>
      </c>
      <c r="I320" s="117">
        <v>5</v>
      </c>
      <c r="J320" s="117">
        <v>6</v>
      </c>
      <c r="K320" s="117">
        <v>11</v>
      </c>
      <c r="L320" s="117">
        <v>0</v>
      </c>
      <c r="M320" s="117">
        <v>0</v>
      </c>
      <c r="N320" s="117">
        <v>0</v>
      </c>
    </row>
    <row r="321" spans="1:14" x14ac:dyDescent="0.25">
      <c r="A321" s="93" t="s">
        <v>1454</v>
      </c>
      <c r="E321" s="117">
        <v>422</v>
      </c>
      <c r="F321" s="117">
        <v>71</v>
      </c>
      <c r="G321" s="117">
        <v>18</v>
      </c>
      <c r="H321" s="117">
        <v>89</v>
      </c>
      <c r="I321" s="117">
        <v>63</v>
      </c>
      <c r="J321" s="117">
        <v>13</v>
      </c>
      <c r="K321" s="117">
        <v>76</v>
      </c>
      <c r="L321" s="117">
        <v>8</v>
      </c>
      <c r="M321" s="117">
        <v>5</v>
      </c>
      <c r="N321" s="117">
        <v>13</v>
      </c>
    </row>
    <row r="322" spans="1:14" x14ac:dyDescent="0.25">
      <c r="B322" s="93" t="s">
        <v>1454</v>
      </c>
      <c r="E322" s="117">
        <v>422</v>
      </c>
      <c r="F322" s="117">
        <v>71</v>
      </c>
      <c r="G322" s="117">
        <v>18</v>
      </c>
      <c r="H322" s="117">
        <v>89</v>
      </c>
      <c r="I322" s="117">
        <v>63</v>
      </c>
      <c r="J322" s="117">
        <v>13</v>
      </c>
      <c r="K322" s="117">
        <v>76</v>
      </c>
      <c r="L322" s="117">
        <v>8</v>
      </c>
      <c r="M322" s="117">
        <v>5</v>
      </c>
      <c r="N322" s="117">
        <v>13</v>
      </c>
    </row>
    <row r="323" spans="1:14" x14ac:dyDescent="0.25">
      <c r="C323" s="93" t="s">
        <v>181</v>
      </c>
      <c r="E323" s="117">
        <v>422</v>
      </c>
      <c r="F323" s="117">
        <v>71</v>
      </c>
      <c r="G323" s="117">
        <v>18</v>
      </c>
      <c r="H323" s="117">
        <v>89</v>
      </c>
      <c r="I323" s="117">
        <v>63</v>
      </c>
      <c r="J323" s="117">
        <v>13</v>
      </c>
      <c r="K323" s="117">
        <v>76</v>
      </c>
      <c r="L323" s="117">
        <v>8</v>
      </c>
      <c r="M323" s="117">
        <v>5</v>
      </c>
      <c r="N323" s="117">
        <v>13</v>
      </c>
    </row>
    <row r="324" spans="1:14" x14ac:dyDescent="0.25">
      <c r="D324" s="93" t="s">
        <v>1624</v>
      </c>
      <c r="E324" s="117">
        <v>422</v>
      </c>
      <c r="F324" s="117">
        <v>71</v>
      </c>
      <c r="G324" s="117">
        <v>18</v>
      </c>
      <c r="H324" s="117">
        <v>89</v>
      </c>
      <c r="I324" s="117">
        <v>63</v>
      </c>
      <c r="J324" s="117">
        <v>13</v>
      </c>
      <c r="K324" s="117">
        <v>76</v>
      </c>
      <c r="L324" s="117">
        <v>8</v>
      </c>
      <c r="M324" s="117">
        <v>5</v>
      </c>
      <c r="N324" s="117">
        <v>13</v>
      </c>
    </row>
    <row r="325" spans="1:14" x14ac:dyDescent="0.25">
      <c r="A325" s="93" t="s">
        <v>1455</v>
      </c>
      <c r="E325" s="117">
        <v>21</v>
      </c>
      <c r="F325" s="117">
        <v>11</v>
      </c>
      <c r="G325" s="117">
        <v>6</v>
      </c>
      <c r="H325" s="117">
        <v>17</v>
      </c>
      <c r="I325" s="117">
        <v>11</v>
      </c>
      <c r="J325" s="117">
        <v>6</v>
      </c>
      <c r="K325" s="117">
        <v>17</v>
      </c>
      <c r="L325" s="117">
        <v>0</v>
      </c>
      <c r="M325" s="117">
        <v>0</v>
      </c>
      <c r="N325" s="117">
        <v>0</v>
      </c>
    </row>
    <row r="326" spans="1:14" x14ac:dyDescent="0.25">
      <c r="B326" s="93" t="s">
        <v>1455</v>
      </c>
      <c r="E326" s="117">
        <v>21</v>
      </c>
      <c r="F326" s="117">
        <v>11</v>
      </c>
      <c r="G326" s="117">
        <v>6</v>
      </c>
      <c r="H326" s="117">
        <v>17</v>
      </c>
      <c r="I326" s="117">
        <v>11</v>
      </c>
      <c r="J326" s="117">
        <v>6</v>
      </c>
      <c r="K326" s="117">
        <v>17</v>
      </c>
      <c r="L326" s="117">
        <v>0</v>
      </c>
      <c r="M326" s="117">
        <v>0</v>
      </c>
      <c r="N326" s="117">
        <v>0</v>
      </c>
    </row>
    <row r="327" spans="1:14" x14ac:dyDescent="0.25">
      <c r="C327" s="93" t="s">
        <v>181</v>
      </c>
      <c r="E327" s="117">
        <v>21</v>
      </c>
      <c r="F327" s="117">
        <v>11</v>
      </c>
      <c r="G327" s="117">
        <v>6</v>
      </c>
      <c r="H327" s="117">
        <v>17</v>
      </c>
      <c r="I327" s="117">
        <v>11</v>
      </c>
      <c r="J327" s="117">
        <v>6</v>
      </c>
      <c r="K327" s="117">
        <v>17</v>
      </c>
      <c r="L327" s="117">
        <v>0</v>
      </c>
      <c r="M327" s="117">
        <v>0</v>
      </c>
      <c r="N327" s="117">
        <v>0</v>
      </c>
    </row>
    <row r="328" spans="1:14" x14ac:dyDescent="0.25">
      <c r="D328" s="93" t="s">
        <v>1624</v>
      </c>
      <c r="E328" s="117">
        <v>21</v>
      </c>
      <c r="F328" s="117">
        <v>11</v>
      </c>
      <c r="G328" s="117">
        <v>6</v>
      </c>
      <c r="H328" s="117">
        <v>17</v>
      </c>
      <c r="I328" s="117">
        <v>11</v>
      </c>
      <c r="J328" s="117">
        <v>6</v>
      </c>
      <c r="K328" s="117">
        <v>17</v>
      </c>
      <c r="L328" s="117">
        <v>0</v>
      </c>
      <c r="M328" s="117">
        <v>0</v>
      </c>
      <c r="N328" s="117">
        <v>0</v>
      </c>
    </row>
    <row r="329" spans="1:14" x14ac:dyDescent="0.25">
      <c r="A329" s="93" t="s">
        <v>1544</v>
      </c>
      <c r="E329" s="117">
        <v>722</v>
      </c>
      <c r="F329" s="117">
        <v>26</v>
      </c>
      <c r="G329" s="117">
        <v>9</v>
      </c>
      <c r="H329" s="117">
        <v>35</v>
      </c>
      <c r="I329" s="117">
        <v>21</v>
      </c>
      <c r="J329" s="117">
        <v>6</v>
      </c>
      <c r="K329" s="117">
        <v>27</v>
      </c>
      <c r="L329" s="117">
        <v>5</v>
      </c>
      <c r="M329" s="117">
        <v>3</v>
      </c>
      <c r="N329" s="117">
        <v>8</v>
      </c>
    </row>
    <row r="330" spans="1:14" x14ac:dyDescent="0.25">
      <c r="B330" s="93" t="s">
        <v>1544</v>
      </c>
      <c r="E330" s="117">
        <v>722</v>
      </c>
      <c r="F330" s="117">
        <v>26</v>
      </c>
      <c r="G330" s="117">
        <v>9</v>
      </c>
      <c r="H330" s="117">
        <v>35</v>
      </c>
      <c r="I330" s="117">
        <v>21</v>
      </c>
      <c r="J330" s="117">
        <v>6</v>
      </c>
      <c r="K330" s="117">
        <v>27</v>
      </c>
      <c r="L330" s="117">
        <v>5</v>
      </c>
      <c r="M330" s="117">
        <v>3</v>
      </c>
      <c r="N330" s="117">
        <v>8</v>
      </c>
    </row>
    <row r="331" spans="1:14" x14ac:dyDescent="0.25">
      <c r="C331" s="93" t="s">
        <v>162</v>
      </c>
      <c r="E331" s="117">
        <v>722</v>
      </c>
      <c r="F331" s="117">
        <v>26</v>
      </c>
      <c r="G331" s="117">
        <v>9</v>
      </c>
      <c r="H331" s="117">
        <v>35</v>
      </c>
      <c r="I331" s="117">
        <v>21</v>
      </c>
      <c r="J331" s="117">
        <v>6</v>
      </c>
      <c r="K331" s="117">
        <v>27</v>
      </c>
      <c r="L331" s="117">
        <v>5</v>
      </c>
      <c r="M331" s="117">
        <v>3</v>
      </c>
      <c r="N331" s="117">
        <v>8</v>
      </c>
    </row>
    <row r="332" spans="1:14" x14ac:dyDescent="0.25">
      <c r="D332" s="93" t="s">
        <v>1624</v>
      </c>
      <c r="E332" s="117">
        <v>722</v>
      </c>
      <c r="F332" s="117">
        <v>26</v>
      </c>
      <c r="G332" s="117">
        <v>9</v>
      </c>
      <c r="H332" s="117">
        <v>35</v>
      </c>
      <c r="I332" s="117">
        <v>21</v>
      </c>
      <c r="J332" s="117">
        <v>6</v>
      </c>
      <c r="K332" s="117">
        <v>27</v>
      </c>
      <c r="L332" s="117">
        <v>5</v>
      </c>
      <c r="M332" s="117">
        <v>3</v>
      </c>
      <c r="N332" s="117">
        <v>8</v>
      </c>
    </row>
    <row r="333" spans="1:14" x14ac:dyDescent="0.25">
      <c r="A333" s="93" t="s">
        <v>1456</v>
      </c>
      <c r="E333" s="117">
        <v>11</v>
      </c>
      <c r="F333" s="117">
        <v>4</v>
      </c>
      <c r="G333" s="117">
        <v>4</v>
      </c>
      <c r="H333" s="117">
        <v>8</v>
      </c>
      <c r="I333" s="117">
        <v>3</v>
      </c>
      <c r="J333" s="117">
        <v>4</v>
      </c>
      <c r="K333" s="117">
        <v>7</v>
      </c>
      <c r="L333" s="117">
        <v>0</v>
      </c>
      <c r="M333" s="117">
        <v>0</v>
      </c>
      <c r="N333" s="117">
        <v>0</v>
      </c>
    </row>
    <row r="334" spans="1:14" x14ac:dyDescent="0.25">
      <c r="B334" s="93" t="s">
        <v>1456</v>
      </c>
      <c r="E334" s="117">
        <v>11</v>
      </c>
      <c r="F334" s="117">
        <v>4</v>
      </c>
      <c r="G334" s="117">
        <v>4</v>
      </c>
      <c r="H334" s="117">
        <v>8</v>
      </c>
      <c r="I334" s="117">
        <v>3</v>
      </c>
      <c r="J334" s="117">
        <v>4</v>
      </c>
      <c r="K334" s="117">
        <v>7</v>
      </c>
      <c r="L334" s="117">
        <v>0</v>
      </c>
      <c r="M334" s="117">
        <v>0</v>
      </c>
      <c r="N334" s="117">
        <v>0</v>
      </c>
    </row>
    <row r="335" spans="1:14" x14ac:dyDescent="0.25">
      <c r="C335" s="93" t="s">
        <v>181</v>
      </c>
      <c r="E335" s="117">
        <v>11</v>
      </c>
      <c r="F335" s="117">
        <v>4</v>
      </c>
      <c r="G335" s="117">
        <v>4</v>
      </c>
      <c r="H335" s="117">
        <v>8</v>
      </c>
      <c r="I335" s="117">
        <v>3</v>
      </c>
      <c r="J335" s="117">
        <v>4</v>
      </c>
      <c r="K335" s="117">
        <v>7</v>
      </c>
      <c r="L335" s="117">
        <v>0</v>
      </c>
      <c r="M335" s="117">
        <v>0</v>
      </c>
      <c r="N335" s="117">
        <v>0</v>
      </c>
    </row>
    <row r="336" spans="1:14" x14ac:dyDescent="0.25">
      <c r="D336" s="93" t="s">
        <v>1624</v>
      </c>
      <c r="E336" s="117">
        <v>11</v>
      </c>
      <c r="F336" s="117">
        <v>4</v>
      </c>
      <c r="G336" s="117">
        <v>4</v>
      </c>
      <c r="H336" s="117">
        <v>8</v>
      </c>
      <c r="I336" s="117">
        <v>3</v>
      </c>
      <c r="J336" s="117">
        <v>4</v>
      </c>
      <c r="K336" s="117">
        <v>7</v>
      </c>
      <c r="L336" s="117">
        <v>0</v>
      </c>
      <c r="M336" s="117">
        <v>0</v>
      </c>
      <c r="N336" s="117">
        <v>0</v>
      </c>
    </row>
    <row r="337" spans="1:14" x14ac:dyDescent="0.25">
      <c r="A337" s="93" t="s">
        <v>1545</v>
      </c>
      <c r="E337" s="117">
        <v>27</v>
      </c>
      <c r="F337" s="117">
        <v>9</v>
      </c>
      <c r="G337" s="117">
        <v>5</v>
      </c>
      <c r="H337" s="117">
        <v>14</v>
      </c>
      <c r="I337" s="117">
        <v>9</v>
      </c>
      <c r="J337" s="117">
        <v>5</v>
      </c>
      <c r="K337" s="117">
        <v>14</v>
      </c>
      <c r="L337" s="117">
        <v>0</v>
      </c>
      <c r="M337" s="117">
        <v>0</v>
      </c>
      <c r="N337" s="117">
        <v>0</v>
      </c>
    </row>
    <row r="338" spans="1:14" x14ac:dyDescent="0.25">
      <c r="B338" s="93" t="s">
        <v>1545</v>
      </c>
      <c r="E338" s="117">
        <v>27</v>
      </c>
      <c r="F338" s="117">
        <v>9</v>
      </c>
      <c r="G338" s="117">
        <v>5</v>
      </c>
      <c r="H338" s="117">
        <v>14</v>
      </c>
      <c r="I338" s="117">
        <v>9</v>
      </c>
      <c r="J338" s="117">
        <v>5</v>
      </c>
      <c r="K338" s="117">
        <v>14</v>
      </c>
      <c r="L338" s="117">
        <v>0</v>
      </c>
      <c r="M338" s="117">
        <v>0</v>
      </c>
      <c r="N338" s="117">
        <v>0</v>
      </c>
    </row>
    <row r="339" spans="1:14" x14ac:dyDescent="0.25">
      <c r="C339" s="93" t="s">
        <v>162</v>
      </c>
      <c r="E339" s="117">
        <v>27</v>
      </c>
      <c r="F339" s="117">
        <v>9</v>
      </c>
      <c r="G339" s="117">
        <v>5</v>
      </c>
      <c r="H339" s="117">
        <v>14</v>
      </c>
      <c r="I339" s="117">
        <v>9</v>
      </c>
      <c r="J339" s="117">
        <v>5</v>
      </c>
      <c r="K339" s="117">
        <v>14</v>
      </c>
      <c r="L339" s="117">
        <v>0</v>
      </c>
      <c r="M339" s="117">
        <v>0</v>
      </c>
      <c r="N339" s="117">
        <v>0</v>
      </c>
    </row>
    <row r="340" spans="1:14" x14ac:dyDescent="0.25">
      <c r="D340" s="93" t="s">
        <v>1624</v>
      </c>
      <c r="E340" s="117">
        <v>27</v>
      </c>
      <c r="F340" s="117">
        <v>9</v>
      </c>
      <c r="G340" s="117">
        <v>5</v>
      </c>
      <c r="H340" s="117">
        <v>14</v>
      </c>
      <c r="I340" s="117">
        <v>9</v>
      </c>
      <c r="J340" s="117">
        <v>5</v>
      </c>
      <c r="K340" s="117">
        <v>14</v>
      </c>
      <c r="L340" s="117">
        <v>0</v>
      </c>
      <c r="M340" s="117">
        <v>0</v>
      </c>
      <c r="N340" s="117">
        <v>0</v>
      </c>
    </row>
    <row r="341" spans="1:14" x14ac:dyDescent="0.25">
      <c r="A341" s="93" t="s">
        <v>1457</v>
      </c>
      <c r="E341" s="117">
        <v>4946</v>
      </c>
      <c r="F341" s="117">
        <v>186</v>
      </c>
      <c r="G341" s="117">
        <v>100</v>
      </c>
      <c r="H341" s="117">
        <v>286</v>
      </c>
      <c r="I341" s="117">
        <v>157</v>
      </c>
      <c r="J341" s="117">
        <v>95</v>
      </c>
      <c r="K341" s="117">
        <v>252</v>
      </c>
      <c r="L341" s="117">
        <v>29</v>
      </c>
      <c r="M341" s="117">
        <v>5</v>
      </c>
      <c r="N341" s="117">
        <v>34</v>
      </c>
    </row>
    <row r="342" spans="1:14" x14ac:dyDescent="0.25">
      <c r="B342" s="93" t="s">
        <v>1457</v>
      </c>
      <c r="E342" s="117">
        <v>4946</v>
      </c>
      <c r="F342" s="117">
        <v>186</v>
      </c>
      <c r="G342" s="117">
        <v>100</v>
      </c>
      <c r="H342" s="117">
        <v>286</v>
      </c>
      <c r="I342" s="117">
        <v>157</v>
      </c>
      <c r="J342" s="117">
        <v>95</v>
      </c>
      <c r="K342" s="117">
        <v>252</v>
      </c>
      <c r="L342" s="117">
        <v>29</v>
      </c>
      <c r="M342" s="117">
        <v>5</v>
      </c>
      <c r="N342" s="117">
        <v>34</v>
      </c>
    </row>
    <row r="343" spans="1:14" x14ac:dyDescent="0.25">
      <c r="C343" s="93" t="s">
        <v>181</v>
      </c>
      <c r="E343" s="117">
        <v>4946</v>
      </c>
      <c r="F343" s="117">
        <v>186</v>
      </c>
      <c r="G343" s="117">
        <v>100</v>
      </c>
      <c r="H343" s="117">
        <v>286</v>
      </c>
      <c r="I343" s="117">
        <v>157</v>
      </c>
      <c r="J343" s="117">
        <v>95</v>
      </c>
      <c r="K343" s="117">
        <v>252</v>
      </c>
      <c r="L343" s="117">
        <v>29</v>
      </c>
      <c r="M343" s="117">
        <v>5</v>
      </c>
      <c r="N343" s="117">
        <v>34</v>
      </c>
    </row>
    <row r="344" spans="1:14" x14ac:dyDescent="0.25">
      <c r="D344" s="93" t="s">
        <v>1624</v>
      </c>
      <c r="E344" s="117">
        <v>4797</v>
      </c>
      <c r="F344" s="117">
        <v>168</v>
      </c>
      <c r="G344" s="117">
        <v>85</v>
      </c>
      <c r="H344" s="117">
        <v>253</v>
      </c>
      <c r="I344" s="117">
        <v>139</v>
      </c>
      <c r="J344" s="117">
        <v>80</v>
      </c>
      <c r="K344" s="117">
        <v>219</v>
      </c>
      <c r="L344" s="117">
        <v>29</v>
      </c>
      <c r="M344" s="117">
        <v>5</v>
      </c>
      <c r="N344" s="117">
        <v>34</v>
      </c>
    </row>
    <row r="345" spans="1:14" x14ac:dyDescent="0.25">
      <c r="D345" s="93" t="s">
        <v>1623</v>
      </c>
      <c r="E345" s="117">
        <v>149</v>
      </c>
      <c r="F345" s="117">
        <v>18</v>
      </c>
      <c r="G345" s="117">
        <v>15</v>
      </c>
      <c r="H345" s="117">
        <v>33</v>
      </c>
      <c r="I345" s="117">
        <v>18</v>
      </c>
      <c r="J345" s="117">
        <v>15</v>
      </c>
      <c r="K345" s="117">
        <v>33</v>
      </c>
      <c r="L345" s="117">
        <v>0</v>
      </c>
      <c r="M345" s="117">
        <v>0</v>
      </c>
      <c r="N345" s="117">
        <v>0</v>
      </c>
    </row>
    <row r="346" spans="1:14" x14ac:dyDescent="0.25">
      <c r="A346" s="93" t="s">
        <v>1458</v>
      </c>
      <c r="E346" s="117">
        <v>3597</v>
      </c>
      <c r="F346" s="117">
        <v>101</v>
      </c>
      <c r="G346" s="117">
        <v>63</v>
      </c>
      <c r="H346" s="117">
        <v>164</v>
      </c>
      <c r="I346" s="117">
        <v>101</v>
      </c>
      <c r="J346" s="117">
        <v>63</v>
      </c>
      <c r="K346" s="117">
        <v>164</v>
      </c>
      <c r="L346" s="117">
        <v>8</v>
      </c>
      <c r="M346" s="117">
        <v>10</v>
      </c>
      <c r="N346" s="117">
        <v>18</v>
      </c>
    </row>
    <row r="347" spans="1:14" x14ac:dyDescent="0.25">
      <c r="B347" s="93" t="s">
        <v>1458</v>
      </c>
      <c r="E347" s="117">
        <v>3597</v>
      </c>
      <c r="F347" s="117">
        <v>101</v>
      </c>
      <c r="G347" s="117">
        <v>63</v>
      </c>
      <c r="H347" s="117">
        <v>164</v>
      </c>
      <c r="I347" s="117">
        <v>101</v>
      </c>
      <c r="J347" s="117">
        <v>63</v>
      </c>
      <c r="K347" s="117">
        <v>164</v>
      </c>
      <c r="L347" s="117">
        <v>8</v>
      </c>
      <c r="M347" s="117">
        <v>10</v>
      </c>
      <c r="N347" s="117">
        <v>18</v>
      </c>
    </row>
    <row r="348" spans="1:14" x14ac:dyDescent="0.25">
      <c r="C348" s="93" t="s">
        <v>181</v>
      </c>
      <c r="E348" s="117">
        <v>3597</v>
      </c>
      <c r="F348" s="117">
        <v>101</v>
      </c>
      <c r="G348" s="117">
        <v>63</v>
      </c>
      <c r="H348" s="117">
        <v>164</v>
      </c>
      <c r="I348" s="117">
        <v>101</v>
      </c>
      <c r="J348" s="117">
        <v>63</v>
      </c>
      <c r="K348" s="117">
        <v>164</v>
      </c>
      <c r="L348" s="117">
        <v>8</v>
      </c>
      <c r="M348" s="117">
        <v>10</v>
      </c>
      <c r="N348" s="117">
        <v>18</v>
      </c>
    </row>
    <row r="349" spans="1:14" x14ac:dyDescent="0.25">
      <c r="D349" s="93" t="s">
        <v>1624</v>
      </c>
      <c r="E349" s="117">
        <v>3597</v>
      </c>
      <c r="F349" s="117">
        <v>101</v>
      </c>
      <c r="G349" s="117">
        <v>63</v>
      </c>
      <c r="H349" s="117">
        <v>164</v>
      </c>
      <c r="I349" s="117">
        <v>101</v>
      </c>
      <c r="J349" s="117">
        <v>63</v>
      </c>
      <c r="K349" s="117">
        <v>164</v>
      </c>
      <c r="L349" s="117">
        <v>8</v>
      </c>
      <c r="M349" s="117">
        <v>10</v>
      </c>
      <c r="N349" s="117">
        <v>18</v>
      </c>
    </row>
    <row r="350" spans="1:14" x14ac:dyDescent="0.25">
      <c r="A350" s="93" t="s">
        <v>1490</v>
      </c>
      <c r="E350" s="117">
        <v>3372</v>
      </c>
      <c r="F350" s="117">
        <v>76</v>
      </c>
      <c r="G350" s="117">
        <v>44</v>
      </c>
      <c r="H350" s="117">
        <v>120</v>
      </c>
      <c r="I350" s="117">
        <v>67</v>
      </c>
      <c r="J350" s="117">
        <v>40</v>
      </c>
      <c r="K350" s="117">
        <v>107</v>
      </c>
      <c r="L350" s="117">
        <v>9</v>
      </c>
      <c r="M350" s="117">
        <v>5</v>
      </c>
      <c r="N350" s="117">
        <v>14</v>
      </c>
    </row>
    <row r="351" spans="1:14" x14ac:dyDescent="0.25">
      <c r="B351" s="93" t="s">
        <v>1490</v>
      </c>
      <c r="E351" s="117">
        <v>3372</v>
      </c>
      <c r="F351" s="117">
        <v>76</v>
      </c>
      <c r="G351" s="117">
        <v>44</v>
      </c>
      <c r="H351" s="117">
        <v>120</v>
      </c>
      <c r="I351" s="117">
        <v>67</v>
      </c>
      <c r="J351" s="117">
        <v>40</v>
      </c>
      <c r="K351" s="117">
        <v>107</v>
      </c>
      <c r="L351" s="117">
        <v>9</v>
      </c>
      <c r="M351" s="117">
        <v>5</v>
      </c>
      <c r="N351" s="117">
        <v>14</v>
      </c>
    </row>
    <row r="352" spans="1:14" x14ac:dyDescent="0.25">
      <c r="C352" s="93" t="s">
        <v>187</v>
      </c>
      <c r="E352" s="117">
        <v>3372</v>
      </c>
      <c r="F352" s="117">
        <v>76</v>
      </c>
      <c r="G352" s="117">
        <v>44</v>
      </c>
      <c r="H352" s="117">
        <v>120</v>
      </c>
      <c r="I352" s="117">
        <v>67</v>
      </c>
      <c r="J352" s="117">
        <v>40</v>
      </c>
      <c r="K352" s="117">
        <v>107</v>
      </c>
      <c r="L352" s="117">
        <v>9</v>
      </c>
      <c r="M352" s="117">
        <v>5</v>
      </c>
      <c r="N352" s="117">
        <v>14</v>
      </c>
    </row>
    <row r="353" spans="1:14" x14ac:dyDescent="0.25">
      <c r="D353" s="93" t="s">
        <v>1624</v>
      </c>
      <c r="E353" s="117">
        <v>2471</v>
      </c>
      <c r="F353" s="117">
        <v>76</v>
      </c>
      <c r="G353" s="117">
        <v>43</v>
      </c>
      <c r="H353" s="117">
        <v>119</v>
      </c>
      <c r="I353" s="117">
        <v>67</v>
      </c>
      <c r="J353" s="117">
        <v>39</v>
      </c>
      <c r="K353" s="117">
        <v>106</v>
      </c>
      <c r="L353" s="117">
        <v>9</v>
      </c>
      <c r="M353" s="117">
        <v>4</v>
      </c>
      <c r="N353" s="117">
        <v>13</v>
      </c>
    </row>
    <row r="354" spans="1:14" x14ac:dyDescent="0.25">
      <c r="D354" s="93" t="s">
        <v>1623</v>
      </c>
      <c r="E354" s="117">
        <v>901</v>
      </c>
      <c r="F354" s="117">
        <v>0</v>
      </c>
      <c r="G354" s="117">
        <v>1</v>
      </c>
      <c r="H354" s="117">
        <v>1</v>
      </c>
      <c r="I354" s="117">
        <v>0</v>
      </c>
      <c r="J354" s="117">
        <v>1</v>
      </c>
      <c r="K354" s="117">
        <v>1</v>
      </c>
      <c r="L354" s="117">
        <v>0</v>
      </c>
      <c r="M354" s="117">
        <v>1</v>
      </c>
      <c r="N354" s="117">
        <v>1</v>
      </c>
    </row>
    <row r="355" spans="1:14" x14ac:dyDescent="0.25">
      <c r="A355" s="93" t="s">
        <v>1531</v>
      </c>
      <c r="E355" s="117">
        <v>844</v>
      </c>
      <c r="F355" s="117">
        <v>29</v>
      </c>
      <c r="G355" s="117">
        <v>20</v>
      </c>
      <c r="H355" s="117">
        <v>49</v>
      </c>
      <c r="I355" s="117">
        <v>29</v>
      </c>
      <c r="J355" s="117">
        <v>20</v>
      </c>
      <c r="K355" s="117">
        <v>49</v>
      </c>
      <c r="L355" s="117">
        <v>0</v>
      </c>
      <c r="M355" s="117">
        <v>0</v>
      </c>
      <c r="N355" s="117">
        <v>0</v>
      </c>
    </row>
    <row r="356" spans="1:14" x14ac:dyDescent="0.25">
      <c r="B356" s="93" t="s">
        <v>1531</v>
      </c>
      <c r="E356" s="117">
        <v>844</v>
      </c>
      <c r="F356" s="117">
        <v>29</v>
      </c>
      <c r="G356" s="117">
        <v>20</v>
      </c>
      <c r="H356" s="117">
        <v>49</v>
      </c>
      <c r="I356" s="117">
        <v>29</v>
      </c>
      <c r="J356" s="117">
        <v>20</v>
      </c>
      <c r="K356" s="117">
        <v>49</v>
      </c>
      <c r="L356" s="117">
        <v>0</v>
      </c>
      <c r="M356" s="117">
        <v>0</v>
      </c>
      <c r="N356" s="117">
        <v>0</v>
      </c>
    </row>
    <row r="357" spans="1:14" x14ac:dyDescent="0.25">
      <c r="C357" s="93" t="s">
        <v>216</v>
      </c>
      <c r="E357" s="117">
        <v>844</v>
      </c>
      <c r="F357" s="117">
        <v>29</v>
      </c>
      <c r="G357" s="117">
        <v>20</v>
      </c>
      <c r="H357" s="117">
        <v>49</v>
      </c>
      <c r="I357" s="117">
        <v>29</v>
      </c>
      <c r="J357" s="117">
        <v>20</v>
      </c>
      <c r="K357" s="117">
        <v>49</v>
      </c>
      <c r="L357" s="117">
        <v>0</v>
      </c>
      <c r="M357" s="117">
        <v>0</v>
      </c>
      <c r="N357" s="117">
        <v>0</v>
      </c>
    </row>
    <row r="358" spans="1:14" x14ac:dyDescent="0.25">
      <c r="D358" s="93" t="s">
        <v>1624</v>
      </c>
      <c r="E358" s="117">
        <v>783</v>
      </c>
      <c r="F358" s="117">
        <v>25</v>
      </c>
      <c r="G358" s="117">
        <v>12</v>
      </c>
      <c r="H358" s="117">
        <v>37</v>
      </c>
      <c r="I358" s="117">
        <v>25</v>
      </c>
      <c r="J358" s="117">
        <v>12</v>
      </c>
      <c r="K358" s="117">
        <v>37</v>
      </c>
      <c r="L358" s="117">
        <v>0</v>
      </c>
      <c r="M358" s="117">
        <v>0</v>
      </c>
      <c r="N358" s="117">
        <v>0</v>
      </c>
    </row>
    <row r="359" spans="1:14" x14ac:dyDescent="0.25">
      <c r="D359" s="93" t="s">
        <v>1623</v>
      </c>
      <c r="E359" s="117">
        <v>61</v>
      </c>
      <c r="F359" s="117">
        <v>4</v>
      </c>
      <c r="G359" s="117">
        <v>8</v>
      </c>
      <c r="H359" s="117">
        <v>12</v>
      </c>
      <c r="I359" s="117">
        <v>4</v>
      </c>
      <c r="J359" s="117">
        <v>8</v>
      </c>
      <c r="K359" s="117">
        <v>12</v>
      </c>
      <c r="L359" s="117">
        <v>0</v>
      </c>
      <c r="M359" s="117">
        <v>0</v>
      </c>
      <c r="N359" s="117">
        <v>0</v>
      </c>
    </row>
    <row r="360" spans="1:14" x14ac:dyDescent="0.25">
      <c r="A360" s="93" t="s">
        <v>1546</v>
      </c>
      <c r="E360" s="117">
        <v>8090</v>
      </c>
      <c r="F360" s="117">
        <v>207</v>
      </c>
      <c r="G360" s="117">
        <v>137</v>
      </c>
      <c r="H360" s="117">
        <v>344</v>
      </c>
      <c r="I360" s="117">
        <v>207</v>
      </c>
      <c r="J360" s="117">
        <v>137</v>
      </c>
      <c r="K360" s="117">
        <v>344</v>
      </c>
      <c r="L360" s="117">
        <v>16</v>
      </c>
      <c r="M360" s="117">
        <v>7</v>
      </c>
      <c r="N360" s="117">
        <v>23</v>
      </c>
    </row>
    <row r="361" spans="1:14" x14ac:dyDescent="0.25">
      <c r="B361" s="93" t="s">
        <v>1546</v>
      </c>
      <c r="E361" s="117">
        <v>8090</v>
      </c>
      <c r="F361" s="117">
        <v>207</v>
      </c>
      <c r="G361" s="117">
        <v>137</v>
      </c>
      <c r="H361" s="117">
        <v>344</v>
      </c>
      <c r="I361" s="117">
        <v>207</v>
      </c>
      <c r="J361" s="117">
        <v>137</v>
      </c>
      <c r="K361" s="117">
        <v>344</v>
      </c>
      <c r="L361" s="117">
        <v>16</v>
      </c>
      <c r="M361" s="117">
        <v>7</v>
      </c>
      <c r="N361" s="117">
        <v>23</v>
      </c>
    </row>
    <row r="362" spans="1:14" x14ac:dyDescent="0.25">
      <c r="C362" s="93" t="s">
        <v>162</v>
      </c>
      <c r="E362" s="117">
        <v>8090</v>
      </c>
      <c r="F362" s="117">
        <v>207</v>
      </c>
      <c r="G362" s="117">
        <v>137</v>
      </c>
      <c r="H362" s="117">
        <v>344</v>
      </c>
      <c r="I362" s="117">
        <v>207</v>
      </c>
      <c r="J362" s="117">
        <v>137</v>
      </c>
      <c r="K362" s="117">
        <v>344</v>
      </c>
      <c r="L362" s="117">
        <v>16</v>
      </c>
      <c r="M362" s="117">
        <v>7</v>
      </c>
      <c r="N362" s="117">
        <v>23</v>
      </c>
    </row>
    <row r="363" spans="1:14" x14ac:dyDescent="0.25">
      <c r="D363" s="93" t="s">
        <v>1624</v>
      </c>
      <c r="E363" s="117">
        <v>7908</v>
      </c>
      <c r="F363" s="117">
        <v>199</v>
      </c>
      <c r="G363" s="117">
        <v>126</v>
      </c>
      <c r="H363" s="117">
        <v>325</v>
      </c>
      <c r="I363" s="117">
        <v>199</v>
      </c>
      <c r="J363" s="117">
        <v>126</v>
      </c>
      <c r="K363" s="117">
        <v>325</v>
      </c>
      <c r="L363" s="117">
        <v>16</v>
      </c>
      <c r="M363" s="117">
        <v>7</v>
      </c>
      <c r="N363" s="117">
        <v>23</v>
      </c>
    </row>
    <row r="364" spans="1:14" x14ac:dyDescent="0.25">
      <c r="D364" s="93" t="s">
        <v>1623</v>
      </c>
      <c r="E364" s="117">
        <v>182</v>
      </c>
      <c r="F364" s="117">
        <v>8</v>
      </c>
      <c r="G364" s="117">
        <v>11</v>
      </c>
      <c r="H364" s="117">
        <v>19</v>
      </c>
      <c r="I364" s="117">
        <v>8</v>
      </c>
      <c r="J364" s="117">
        <v>11</v>
      </c>
      <c r="K364" s="117">
        <v>19</v>
      </c>
      <c r="L364" s="117">
        <v>0</v>
      </c>
      <c r="M364" s="117">
        <v>0</v>
      </c>
      <c r="N364" s="117">
        <v>0</v>
      </c>
    </row>
    <row r="365" spans="1:14" x14ac:dyDescent="0.25">
      <c r="A365" s="93" t="s">
        <v>1504</v>
      </c>
      <c r="E365" s="117">
        <v>1971</v>
      </c>
      <c r="F365" s="117">
        <v>57</v>
      </c>
      <c r="G365" s="117">
        <v>30</v>
      </c>
      <c r="H365" s="117">
        <v>87</v>
      </c>
      <c r="I365" s="117">
        <v>56</v>
      </c>
      <c r="J365" s="117">
        <v>31</v>
      </c>
      <c r="K365" s="117">
        <v>87</v>
      </c>
      <c r="L365" s="117">
        <v>0</v>
      </c>
      <c r="M365" s="117">
        <v>0</v>
      </c>
      <c r="N365" s="117">
        <v>0</v>
      </c>
    </row>
    <row r="366" spans="1:14" x14ac:dyDescent="0.25">
      <c r="B366" s="93" t="s">
        <v>1504</v>
      </c>
      <c r="E366" s="117">
        <v>1971</v>
      </c>
      <c r="F366" s="117">
        <v>57</v>
      </c>
      <c r="G366" s="117">
        <v>30</v>
      </c>
      <c r="H366" s="117">
        <v>87</v>
      </c>
      <c r="I366" s="117">
        <v>56</v>
      </c>
      <c r="J366" s="117">
        <v>31</v>
      </c>
      <c r="K366" s="117">
        <v>87</v>
      </c>
      <c r="L366" s="117">
        <v>0</v>
      </c>
      <c r="M366" s="117">
        <v>0</v>
      </c>
      <c r="N366" s="117">
        <v>0</v>
      </c>
    </row>
    <row r="367" spans="1:14" x14ac:dyDescent="0.25">
      <c r="C367" s="93" t="s">
        <v>190</v>
      </c>
      <c r="E367" s="117">
        <v>1971</v>
      </c>
      <c r="F367" s="117">
        <v>57</v>
      </c>
      <c r="G367" s="117">
        <v>30</v>
      </c>
      <c r="H367" s="117">
        <v>87</v>
      </c>
      <c r="I367" s="117">
        <v>56</v>
      </c>
      <c r="J367" s="117">
        <v>31</v>
      </c>
      <c r="K367" s="117">
        <v>87</v>
      </c>
      <c r="L367" s="117">
        <v>0</v>
      </c>
      <c r="M367" s="117">
        <v>0</v>
      </c>
      <c r="N367" s="117">
        <v>0</v>
      </c>
    </row>
    <row r="368" spans="1:14" x14ac:dyDescent="0.25">
      <c r="D368" s="93" t="s">
        <v>1624</v>
      </c>
      <c r="E368" s="117">
        <v>1849</v>
      </c>
      <c r="F368" s="117">
        <v>52</v>
      </c>
      <c r="G368" s="117">
        <v>27</v>
      </c>
      <c r="H368" s="117">
        <v>79</v>
      </c>
      <c r="I368" s="117">
        <v>52</v>
      </c>
      <c r="J368" s="117">
        <v>27</v>
      </c>
      <c r="K368" s="117">
        <v>79</v>
      </c>
      <c r="L368" s="117">
        <v>0</v>
      </c>
      <c r="M368" s="117">
        <v>0</v>
      </c>
      <c r="N368" s="117">
        <v>0</v>
      </c>
    </row>
    <row r="369" spans="1:14" x14ac:dyDescent="0.25">
      <c r="D369" s="93" t="s">
        <v>1623</v>
      </c>
      <c r="E369" s="117">
        <v>122</v>
      </c>
      <c r="F369" s="117">
        <v>5</v>
      </c>
      <c r="G369" s="117">
        <v>3</v>
      </c>
      <c r="H369" s="117">
        <v>8</v>
      </c>
      <c r="I369" s="117">
        <v>4</v>
      </c>
      <c r="J369" s="117">
        <v>4</v>
      </c>
      <c r="K369" s="117">
        <v>8</v>
      </c>
      <c r="L369" s="117">
        <v>0</v>
      </c>
      <c r="M369" s="117">
        <v>0</v>
      </c>
      <c r="N369" s="117">
        <v>0</v>
      </c>
    </row>
    <row r="370" spans="1:14" x14ac:dyDescent="0.25">
      <c r="A370" s="93" t="s">
        <v>1600</v>
      </c>
      <c r="E370" s="117">
        <v>23</v>
      </c>
      <c r="F370" s="117">
        <v>10</v>
      </c>
      <c r="G370" s="117">
        <v>5</v>
      </c>
      <c r="H370" s="117">
        <v>15</v>
      </c>
      <c r="I370" s="117">
        <v>0</v>
      </c>
      <c r="J370" s="117">
        <v>0</v>
      </c>
      <c r="K370" s="117">
        <v>0</v>
      </c>
      <c r="L370" s="117">
        <v>10</v>
      </c>
      <c r="M370" s="117">
        <v>5</v>
      </c>
      <c r="N370" s="117">
        <v>15</v>
      </c>
    </row>
    <row r="371" spans="1:14" x14ac:dyDescent="0.25">
      <c r="B371" s="93" t="s">
        <v>1600</v>
      </c>
      <c r="E371" s="117">
        <v>23</v>
      </c>
      <c r="F371" s="117">
        <v>10</v>
      </c>
      <c r="G371" s="117">
        <v>5</v>
      </c>
      <c r="H371" s="117">
        <v>15</v>
      </c>
      <c r="I371" s="117">
        <v>0</v>
      </c>
      <c r="J371" s="117">
        <v>0</v>
      </c>
      <c r="K371" s="117">
        <v>0</v>
      </c>
      <c r="L371" s="117">
        <v>10</v>
      </c>
      <c r="M371" s="117">
        <v>5</v>
      </c>
      <c r="N371" s="117">
        <v>15</v>
      </c>
    </row>
    <row r="372" spans="1:14" x14ac:dyDescent="0.25">
      <c r="C372" s="93" t="s">
        <v>181</v>
      </c>
      <c r="E372" s="117">
        <v>23</v>
      </c>
      <c r="F372" s="117">
        <v>10</v>
      </c>
      <c r="G372" s="117">
        <v>5</v>
      </c>
      <c r="H372" s="117">
        <v>15</v>
      </c>
      <c r="I372" s="117">
        <v>0</v>
      </c>
      <c r="J372" s="117">
        <v>0</v>
      </c>
      <c r="K372" s="117">
        <v>0</v>
      </c>
      <c r="L372" s="117">
        <v>10</v>
      </c>
      <c r="M372" s="117">
        <v>5</v>
      </c>
      <c r="N372" s="117">
        <v>15</v>
      </c>
    </row>
    <row r="373" spans="1:14" x14ac:dyDescent="0.25">
      <c r="D373" s="93" t="s">
        <v>1624</v>
      </c>
      <c r="E373" s="117">
        <v>23</v>
      </c>
      <c r="F373" s="117">
        <v>10</v>
      </c>
      <c r="G373" s="117">
        <v>5</v>
      </c>
      <c r="H373" s="117">
        <v>15</v>
      </c>
      <c r="I373" s="117">
        <v>0</v>
      </c>
      <c r="J373" s="117">
        <v>0</v>
      </c>
      <c r="K373" s="117">
        <v>0</v>
      </c>
      <c r="L373" s="117">
        <v>10</v>
      </c>
      <c r="M373" s="117">
        <v>5</v>
      </c>
      <c r="N373" s="117">
        <v>15</v>
      </c>
    </row>
    <row r="374" spans="1:14" x14ac:dyDescent="0.25">
      <c r="A374" s="93" t="s">
        <v>1518</v>
      </c>
      <c r="E374" s="117">
        <v>3070</v>
      </c>
      <c r="F374" s="117">
        <v>112</v>
      </c>
      <c r="G374" s="117">
        <v>57</v>
      </c>
      <c r="H374" s="117">
        <v>169</v>
      </c>
      <c r="I374" s="117">
        <v>112</v>
      </c>
      <c r="J374" s="117">
        <v>57</v>
      </c>
      <c r="K374" s="117">
        <v>169</v>
      </c>
      <c r="L374" s="117">
        <v>6</v>
      </c>
      <c r="M374" s="117">
        <v>5</v>
      </c>
      <c r="N374" s="117">
        <v>11</v>
      </c>
    </row>
    <row r="375" spans="1:14" x14ac:dyDescent="0.25">
      <c r="B375" s="93" t="s">
        <v>1518</v>
      </c>
      <c r="E375" s="117">
        <v>3070</v>
      </c>
      <c r="F375" s="117">
        <v>112</v>
      </c>
      <c r="G375" s="117">
        <v>57</v>
      </c>
      <c r="H375" s="117">
        <v>169</v>
      </c>
      <c r="I375" s="117">
        <v>112</v>
      </c>
      <c r="J375" s="117">
        <v>57</v>
      </c>
      <c r="K375" s="117">
        <v>169</v>
      </c>
      <c r="L375" s="117">
        <v>6</v>
      </c>
      <c r="M375" s="117">
        <v>5</v>
      </c>
      <c r="N375" s="117">
        <v>11</v>
      </c>
    </row>
    <row r="376" spans="1:14" x14ac:dyDescent="0.25">
      <c r="C376" s="93" t="s">
        <v>172</v>
      </c>
      <c r="E376" s="117">
        <v>3070</v>
      </c>
      <c r="F376" s="117">
        <v>112</v>
      </c>
      <c r="G376" s="117">
        <v>57</v>
      </c>
      <c r="H376" s="117">
        <v>169</v>
      </c>
      <c r="I376" s="117">
        <v>112</v>
      </c>
      <c r="J376" s="117">
        <v>57</v>
      </c>
      <c r="K376" s="117">
        <v>169</v>
      </c>
      <c r="L376" s="117">
        <v>6</v>
      </c>
      <c r="M376" s="117">
        <v>5</v>
      </c>
      <c r="N376" s="117">
        <v>11</v>
      </c>
    </row>
    <row r="377" spans="1:14" x14ac:dyDescent="0.25">
      <c r="D377" s="93" t="s">
        <v>1624</v>
      </c>
      <c r="E377" s="117">
        <v>2859</v>
      </c>
      <c r="F377" s="117">
        <v>109</v>
      </c>
      <c r="G377" s="117">
        <v>54</v>
      </c>
      <c r="H377" s="117">
        <v>163</v>
      </c>
      <c r="I377" s="117">
        <v>109</v>
      </c>
      <c r="J377" s="117">
        <v>54</v>
      </c>
      <c r="K377" s="117">
        <v>163</v>
      </c>
      <c r="L377" s="117">
        <v>6</v>
      </c>
      <c r="M377" s="117">
        <v>5</v>
      </c>
      <c r="N377" s="117">
        <v>11</v>
      </c>
    </row>
    <row r="378" spans="1:14" x14ac:dyDescent="0.25">
      <c r="D378" s="93" t="s">
        <v>1623</v>
      </c>
      <c r="E378" s="117">
        <v>211</v>
      </c>
      <c r="F378" s="117">
        <v>3</v>
      </c>
      <c r="G378" s="117">
        <v>3</v>
      </c>
      <c r="H378" s="117">
        <v>6</v>
      </c>
      <c r="I378" s="117">
        <v>3</v>
      </c>
      <c r="J378" s="117">
        <v>3</v>
      </c>
      <c r="K378" s="117">
        <v>6</v>
      </c>
      <c r="L378" s="117">
        <v>0</v>
      </c>
      <c r="M378" s="117">
        <v>0</v>
      </c>
      <c r="N378" s="117">
        <v>0</v>
      </c>
    </row>
    <row r="379" spans="1:14" x14ac:dyDescent="0.25">
      <c r="A379" s="93" t="s">
        <v>1571</v>
      </c>
      <c r="E379" s="117">
        <v>1143</v>
      </c>
      <c r="F379" s="117">
        <v>60</v>
      </c>
      <c r="G379" s="117">
        <v>38</v>
      </c>
      <c r="H379" s="117">
        <v>98</v>
      </c>
      <c r="I379" s="117">
        <v>60</v>
      </c>
      <c r="J379" s="117">
        <v>38</v>
      </c>
      <c r="K379" s="117">
        <v>98</v>
      </c>
      <c r="L379" s="117">
        <v>0</v>
      </c>
      <c r="M379" s="117">
        <v>0</v>
      </c>
      <c r="N379" s="117">
        <v>0</v>
      </c>
    </row>
    <row r="380" spans="1:14" x14ac:dyDescent="0.25">
      <c r="B380" s="93" t="s">
        <v>1571</v>
      </c>
      <c r="E380" s="117">
        <v>1143</v>
      </c>
      <c r="F380" s="117">
        <v>60</v>
      </c>
      <c r="G380" s="117">
        <v>38</v>
      </c>
      <c r="H380" s="117">
        <v>98</v>
      </c>
      <c r="I380" s="117">
        <v>60</v>
      </c>
      <c r="J380" s="117">
        <v>38</v>
      </c>
      <c r="K380" s="117">
        <v>98</v>
      </c>
      <c r="L380" s="117">
        <v>0</v>
      </c>
      <c r="M380" s="117">
        <v>0</v>
      </c>
      <c r="N380" s="117">
        <v>0</v>
      </c>
    </row>
    <row r="381" spans="1:14" x14ac:dyDescent="0.25">
      <c r="C381" s="93" t="s">
        <v>193</v>
      </c>
      <c r="E381" s="117">
        <v>1143</v>
      </c>
      <c r="F381" s="117">
        <v>60</v>
      </c>
      <c r="G381" s="117">
        <v>38</v>
      </c>
      <c r="H381" s="117">
        <v>98</v>
      </c>
      <c r="I381" s="117">
        <v>60</v>
      </c>
      <c r="J381" s="117">
        <v>38</v>
      </c>
      <c r="K381" s="117">
        <v>98</v>
      </c>
      <c r="L381" s="117">
        <v>0</v>
      </c>
      <c r="M381" s="117">
        <v>0</v>
      </c>
      <c r="N381" s="117">
        <v>0</v>
      </c>
    </row>
    <row r="382" spans="1:14" x14ac:dyDescent="0.25">
      <c r="D382" s="93" t="s">
        <v>1624</v>
      </c>
      <c r="E382" s="117">
        <v>1099</v>
      </c>
      <c r="F382" s="117">
        <v>49</v>
      </c>
      <c r="G382" s="117">
        <v>31</v>
      </c>
      <c r="H382" s="117">
        <v>80</v>
      </c>
      <c r="I382" s="117">
        <v>49</v>
      </c>
      <c r="J382" s="117">
        <v>31</v>
      </c>
      <c r="K382" s="117">
        <v>80</v>
      </c>
      <c r="L382" s="117">
        <v>0</v>
      </c>
      <c r="M382" s="117">
        <v>0</v>
      </c>
      <c r="N382" s="117">
        <v>0</v>
      </c>
    </row>
    <row r="383" spans="1:14" x14ac:dyDescent="0.25">
      <c r="D383" s="93" t="s">
        <v>1623</v>
      </c>
      <c r="E383" s="117">
        <v>44</v>
      </c>
      <c r="F383" s="117">
        <v>11</v>
      </c>
      <c r="G383" s="117">
        <v>7</v>
      </c>
      <c r="H383" s="117">
        <v>18</v>
      </c>
      <c r="I383" s="117">
        <v>11</v>
      </c>
      <c r="J383" s="117">
        <v>7</v>
      </c>
      <c r="K383" s="117">
        <v>18</v>
      </c>
      <c r="L383" s="117">
        <v>0</v>
      </c>
      <c r="M383" s="117">
        <v>0</v>
      </c>
      <c r="N383" s="117">
        <v>0</v>
      </c>
    </row>
    <row r="384" spans="1:14" x14ac:dyDescent="0.25">
      <c r="A384" s="93" t="s">
        <v>1459</v>
      </c>
      <c r="E384" s="117">
        <v>46</v>
      </c>
      <c r="F384" s="117">
        <v>8</v>
      </c>
      <c r="G384" s="117">
        <v>9</v>
      </c>
      <c r="H384" s="117">
        <v>17</v>
      </c>
      <c r="I384" s="117">
        <v>8</v>
      </c>
      <c r="J384" s="117">
        <v>9</v>
      </c>
      <c r="K384" s="117">
        <v>17</v>
      </c>
      <c r="L384" s="117">
        <v>0</v>
      </c>
      <c r="M384" s="117">
        <v>0</v>
      </c>
      <c r="N384" s="117">
        <v>0</v>
      </c>
    </row>
    <row r="385" spans="1:14" x14ac:dyDescent="0.25">
      <c r="B385" s="93" t="s">
        <v>1459</v>
      </c>
      <c r="E385" s="117">
        <v>46</v>
      </c>
      <c r="F385" s="117">
        <v>8</v>
      </c>
      <c r="G385" s="117">
        <v>9</v>
      </c>
      <c r="H385" s="117">
        <v>17</v>
      </c>
      <c r="I385" s="117">
        <v>8</v>
      </c>
      <c r="J385" s="117">
        <v>9</v>
      </c>
      <c r="K385" s="117">
        <v>17</v>
      </c>
      <c r="L385" s="117">
        <v>0</v>
      </c>
      <c r="M385" s="117">
        <v>0</v>
      </c>
      <c r="N385" s="117">
        <v>0</v>
      </c>
    </row>
    <row r="386" spans="1:14" x14ac:dyDescent="0.25">
      <c r="C386" s="93" t="s">
        <v>181</v>
      </c>
      <c r="E386" s="117">
        <v>46</v>
      </c>
      <c r="F386" s="117">
        <v>8</v>
      </c>
      <c r="G386" s="117">
        <v>9</v>
      </c>
      <c r="H386" s="117">
        <v>17</v>
      </c>
      <c r="I386" s="117">
        <v>8</v>
      </c>
      <c r="J386" s="117">
        <v>9</v>
      </c>
      <c r="K386" s="117">
        <v>17</v>
      </c>
      <c r="L386" s="117">
        <v>0</v>
      </c>
      <c r="M386" s="117">
        <v>0</v>
      </c>
      <c r="N386" s="117">
        <v>0</v>
      </c>
    </row>
    <row r="387" spans="1:14" x14ac:dyDescent="0.25">
      <c r="D387" s="93" t="s">
        <v>1623</v>
      </c>
      <c r="E387" s="117">
        <v>46</v>
      </c>
      <c r="F387" s="117">
        <v>8</v>
      </c>
      <c r="G387" s="117">
        <v>9</v>
      </c>
      <c r="H387" s="117">
        <v>17</v>
      </c>
      <c r="I387" s="117">
        <v>8</v>
      </c>
      <c r="J387" s="117">
        <v>9</v>
      </c>
      <c r="K387" s="117">
        <v>17</v>
      </c>
      <c r="L387" s="117">
        <v>0</v>
      </c>
      <c r="M387" s="117">
        <v>0</v>
      </c>
      <c r="N387" s="117">
        <v>0</v>
      </c>
    </row>
    <row r="388" spans="1:14" x14ac:dyDescent="0.25">
      <c r="A388" s="93" t="s">
        <v>1460</v>
      </c>
      <c r="E388" s="117">
        <v>132</v>
      </c>
      <c r="F388" s="117">
        <v>7</v>
      </c>
      <c r="G388" s="117">
        <v>19</v>
      </c>
      <c r="H388" s="117">
        <v>26</v>
      </c>
      <c r="I388" s="117">
        <v>7</v>
      </c>
      <c r="J388" s="117">
        <v>19</v>
      </c>
      <c r="K388" s="117">
        <v>26</v>
      </c>
      <c r="L388" s="117">
        <v>0</v>
      </c>
      <c r="M388" s="117">
        <v>0</v>
      </c>
      <c r="N388" s="117">
        <v>0</v>
      </c>
    </row>
    <row r="389" spans="1:14" x14ac:dyDescent="0.25">
      <c r="B389" s="93" t="s">
        <v>1460</v>
      </c>
      <c r="E389" s="117">
        <v>132</v>
      </c>
      <c r="F389" s="117">
        <v>7</v>
      </c>
      <c r="G389" s="117">
        <v>19</v>
      </c>
      <c r="H389" s="117">
        <v>26</v>
      </c>
      <c r="I389" s="117">
        <v>7</v>
      </c>
      <c r="J389" s="117">
        <v>19</v>
      </c>
      <c r="K389" s="117">
        <v>26</v>
      </c>
      <c r="L389" s="117">
        <v>0</v>
      </c>
      <c r="M389" s="117">
        <v>0</v>
      </c>
      <c r="N389" s="117">
        <v>0</v>
      </c>
    </row>
    <row r="390" spans="1:14" x14ac:dyDescent="0.25">
      <c r="C390" s="93" t="s">
        <v>181</v>
      </c>
      <c r="E390" s="117">
        <v>132</v>
      </c>
      <c r="F390" s="117">
        <v>7</v>
      </c>
      <c r="G390" s="117">
        <v>19</v>
      </c>
      <c r="H390" s="117">
        <v>26</v>
      </c>
      <c r="I390" s="117">
        <v>7</v>
      </c>
      <c r="J390" s="117">
        <v>19</v>
      </c>
      <c r="K390" s="117">
        <v>26</v>
      </c>
      <c r="L390" s="117">
        <v>0</v>
      </c>
      <c r="M390" s="117">
        <v>0</v>
      </c>
      <c r="N390" s="117">
        <v>0</v>
      </c>
    </row>
    <row r="391" spans="1:14" x14ac:dyDescent="0.25">
      <c r="D391" s="93" t="s">
        <v>1624</v>
      </c>
      <c r="E391" s="117">
        <v>63</v>
      </c>
      <c r="F391" s="117">
        <v>7</v>
      </c>
      <c r="G391" s="117">
        <v>18</v>
      </c>
      <c r="H391" s="117">
        <v>25</v>
      </c>
      <c r="I391" s="117">
        <v>7</v>
      </c>
      <c r="J391" s="117">
        <v>18</v>
      </c>
      <c r="K391" s="117">
        <v>25</v>
      </c>
      <c r="L391" s="117">
        <v>0</v>
      </c>
      <c r="M391" s="117">
        <v>0</v>
      </c>
      <c r="N391" s="117">
        <v>0</v>
      </c>
    </row>
    <row r="392" spans="1:14" x14ac:dyDescent="0.25">
      <c r="D392" s="93" t="s">
        <v>1623</v>
      </c>
      <c r="E392" s="117">
        <v>69</v>
      </c>
      <c r="F392" s="117">
        <v>0</v>
      </c>
      <c r="G392" s="117">
        <v>1</v>
      </c>
      <c r="H392" s="117">
        <v>1</v>
      </c>
      <c r="I392" s="117">
        <v>0</v>
      </c>
      <c r="J392" s="117">
        <v>1</v>
      </c>
      <c r="K392" s="117">
        <v>1</v>
      </c>
      <c r="L392" s="117">
        <v>0</v>
      </c>
      <c r="M392" s="117">
        <v>0</v>
      </c>
      <c r="N392" s="117">
        <v>0</v>
      </c>
    </row>
    <row r="393" spans="1:14" x14ac:dyDescent="0.25">
      <c r="A393" s="93" t="s">
        <v>1461</v>
      </c>
      <c r="E393" s="117">
        <v>27</v>
      </c>
      <c r="F393" s="117">
        <v>7</v>
      </c>
      <c r="G393" s="117">
        <v>7</v>
      </c>
      <c r="H393" s="117">
        <v>14</v>
      </c>
      <c r="I393" s="117">
        <v>2</v>
      </c>
      <c r="J393" s="117">
        <v>2</v>
      </c>
      <c r="K393" s="117">
        <v>4</v>
      </c>
      <c r="L393" s="117">
        <v>0</v>
      </c>
      <c r="M393" s="117">
        <v>0</v>
      </c>
      <c r="N393" s="117">
        <v>0</v>
      </c>
    </row>
    <row r="394" spans="1:14" x14ac:dyDescent="0.25">
      <c r="B394" s="93" t="s">
        <v>1461</v>
      </c>
      <c r="E394" s="117">
        <v>27</v>
      </c>
      <c r="F394" s="117">
        <v>7</v>
      </c>
      <c r="G394" s="117">
        <v>7</v>
      </c>
      <c r="H394" s="117">
        <v>14</v>
      </c>
      <c r="I394" s="117">
        <v>2</v>
      </c>
      <c r="J394" s="117">
        <v>2</v>
      </c>
      <c r="K394" s="117">
        <v>4</v>
      </c>
      <c r="L394" s="117">
        <v>0</v>
      </c>
      <c r="M394" s="117">
        <v>0</v>
      </c>
      <c r="N394" s="117">
        <v>0</v>
      </c>
    </row>
    <row r="395" spans="1:14" x14ac:dyDescent="0.25">
      <c r="C395" s="93" t="s">
        <v>181</v>
      </c>
      <c r="E395" s="117">
        <v>27</v>
      </c>
      <c r="F395" s="117">
        <v>7</v>
      </c>
      <c r="G395" s="117">
        <v>7</v>
      </c>
      <c r="H395" s="117">
        <v>14</v>
      </c>
      <c r="I395" s="117">
        <v>2</v>
      </c>
      <c r="J395" s="117">
        <v>2</v>
      </c>
      <c r="K395" s="117">
        <v>4</v>
      </c>
      <c r="L395" s="117">
        <v>0</v>
      </c>
      <c r="M395" s="117">
        <v>0</v>
      </c>
      <c r="N395" s="117">
        <v>0</v>
      </c>
    </row>
    <row r="396" spans="1:14" x14ac:dyDescent="0.25">
      <c r="D396" s="93" t="s">
        <v>1624</v>
      </c>
      <c r="E396" s="117">
        <v>27</v>
      </c>
      <c r="F396" s="117">
        <v>7</v>
      </c>
      <c r="G396" s="117">
        <v>7</v>
      </c>
      <c r="H396" s="117">
        <v>14</v>
      </c>
      <c r="I396" s="117">
        <v>2</v>
      </c>
      <c r="J396" s="117">
        <v>2</v>
      </c>
      <c r="K396" s="117">
        <v>4</v>
      </c>
      <c r="L396" s="117">
        <v>0</v>
      </c>
      <c r="M396" s="117">
        <v>0</v>
      </c>
      <c r="N396" s="117">
        <v>0</v>
      </c>
    </row>
    <row r="397" spans="1:14" x14ac:dyDescent="0.25">
      <c r="A397" s="93" t="s">
        <v>1462</v>
      </c>
      <c r="E397" s="117">
        <v>1333</v>
      </c>
      <c r="F397" s="117">
        <v>121</v>
      </c>
      <c r="G397" s="117">
        <v>105</v>
      </c>
      <c r="H397" s="117">
        <v>226</v>
      </c>
      <c r="I397" s="117">
        <v>121</v>
      </c>
      <c r="J397" s="117">
        <v>105</v>
      </c>
      <c r="K397" s="117">
        <v>226</v>
      </c>
      <c r="L397" s="117">
        <v>1</v>
      </c>
      <c r="M397" s="117">
        <v>0</v>
      </c>
      <c r="N397" s="117">
        <v>1</v>
      </c>
    </row>
    <row r="398" spans="1:14" x14ac:dyDescent="0.25">
      <c r="B398" s="93" t="s">
        <v>1462</v>
      </c>
      <c r="E398" s="117">
        <v>1333</v>
      </c>
      <c r="F398" s="117">
        <v>121</v>
      </c>
      <c r="G398" s="117">
        <v>105</v>
      </c>
      <c r="H398" s="117">
        <v>226</v>
      </c>
      <c r="I398" s="117">
        <v>121</v>
      </c>
      <c r="J398" s="117">
        <v>105</v>
      </c>
      <c r="K398" s="117">
        <v>226</v>
      </c>
      <c r="L398" s="117">
        <v>1</v>
      </c>
      <c r="M398" s="117">
        <v>0</v>
      </c>
      <c r="N398" s="117">
        <v>1</v>
      </c>
    </row>
    <row r="399" spans="1:14" x14ac:dyDescent="0.25">
      <c r="C399" s="93" t="s">
        <v>181</v>
      </c>
      <c r="E399" s="117">
        <v>1333</v>
      </c>
      <c r="F399" s="117">
        <v>121</v>
      </c>
      <c r="G399" s="117">
        <v>105</v>
      </c>
      <c r="H399" s="117">
        <v>226</v>
      </c>
      <c r="I399" s="117">
        <v>121</v>
      </c>
      <c r="J399" s="117">
        <v>105</v>
      </c>
      <c r="K399" s="117">
        <v>226</v>
      </c>
      <c r="L399" s="117">
        <v>1</v>
      </c>
      <c r="M399" s="117">
        <v>0</v>
      </c>
      <c r="N399" s="117">
        <v>1</v>
      </c>
    </row>
    <row r="400" spans="1:14" x14ac:dyDescent="0.25">
      <c r="D400" s="93" t="s">
        <v>1624</v>
      </c>
      <c r="E400" s="117">
        <v>1333</v>
      </c>
      <c r="F400" s="117">
        <v>121</v>
      </c>
      <c r="G400" s="117">
        <v>105</v>
      </c>
      <c r="H400" s="117">
        <v>226</v>
      </c>
      <c r="I400" s="117">
        <v>121</v>
      </c>
      <c r="J400" s="117">
        <v>105</v>
      </c>
      <c r="K400" s="117">
        <v>226</v>
      </c>
      <c r="L400" s="117">
        <v>1</v>
      </c>
      <c r="M400" s="117">
        <v>0</v>
      </c>
      <c r="N400" s="117">
        <v>1</v>
      </c>
    </row>
    <row r="401" spans="1:14" x14ac:dyDescent="0.25">
      <c r="A401" s="93" t="s">
        <v>1547</v>
      </c>
      <c r="E401" s="117">
        <v>154</v>
      </c>
      <c r="F401" s="117">
        <v>23</v>
      </c>
      <c r="G401" s="117">
        <v>18</v>
      </c>
      <c r="H401" s="117">
        <v>41</v>
      </c>
      <c r="I401" s="117">
        <v>23</v>
      </c>
      <c r="J401" s="117">
        <v>18</v>
      </c>
      <c r="K401" s="117">
        <v>41</v>
      </c>
      <c r="L401" s="117">
        <v>0</v>
      </c>
      <c r="M401" s="117">
        <v>0</v>
      </c>
      <c r="N401" s="117">
        <v>0</v>
      </c>
    </row>
    <row r="402" spans="1:14" x14ac:dyDescent="0.25">
      <c r="B402" s="93" t="s">
        <v>1547</v>
      </c>
      <c r="E402" s="117">
        <v>154</v>
      </c>
      <c r="F402" s="117">
        <v>23</v>
      </c>
      <c r="G402" s="117">
        <v>18</v>
      </c>
      <c r="H402" s="117">
        <v>41</v>
      </c>
      <c r="I402" s="117">
        <v>23</v>
      </c>
      <c r="J402" s="117">
        <v>18</v>
      </c>
      <c r="K402" s="117">
        <v>41</v>
      </c>
      <c r="L402" s="117">
        <v>0</v>
      </c>
      <c r="M402" s="117">
        <v>0</v>
      </c>
      <c r="N402" s="117">
        <v>0</v>
      </c>
    </row>
    <row r="403" spans="1:14" x14ac:dyDescent="0.25">
      <c r="C403" s="93" t="s">
        <v>162</v>
      </c>
      <c r="E403" s="117">
        <v>154</v>
      </c>
      <c r="F403" s="117">
        <v>23</v>
      </c>
      <c r="G403" s="117">
        <v>18</v>
      </c>
      <c r="H403" s="117">
        <v>41</v>
      </c>
      <c r="I403" s="117">
        <v>23</v>
      </c>
      <c r="J403" s="117">
        <v>18</v>
      </c>
      <c r="K403" s="117">
        <v>41</v>
      </c>
      <c r="L403" s="117">
        <v>0</v>
      </c>
      <c r="M403" s="117">
        <v>0</v>
      </c>
      <c r="N403" s="117">
        <v>0</v>
      </c>
    </row>
    <row r="404" spans="1:14" x14ac:dyDescent="0.25">
      <c r="D404" s="93" t="s">
        <v>1624</v>
      </c>
      <c r="E404" s="117">
        <v>154</v>
      </c>
      <c r="F404" s="117">
        <v>23</v>
      </c>
      <c r="G404" s="117">
        <v>18</v>
      </c>
      <c r="H404" s="117">
        <v>41</v>
      </c>
      <c r="I404" s="117">
        <v>23</v>
      </c>
      <c r="J404" s="117">
        <v>18</v>
      </c>
      <c r="K404" s="117">
        <v>41</v>
      </c>
      <c r="L404" s="117">
        <v>0</v>
      </c>
      <c r="M404" s="117">
        <v>0</v>
      </c>
      <c r="N404" s="117">
        <v>0</v>
      </c>
    </row>
    <row r="405" spans="1:14" x14ac:dyDescent="0.25">
      <c r="A405" s="93" t="s">
        <v>1548</v>
      </c>
      <c r="E405" s="117">
        <v>50</v>
      </c>
      <c r="F405" s="117">
        <v>3</v>
      </c>
      <c r="G405" s="117">
        <v>5</v>
      </c>
      <c r="H405" s="117">
        <v>8</v>
      </c>
      <c r="I405" s="117">
        <v>3</v>
      </c>
      <c r="J405" s="117">
        <v>5</v>
      </c>
      <c r="K405" s="117">
        <v>8</v>
      </c>
      <c r="L405" s="117">
        <v>0</v>
      </c>
      <c r="M405" s="117">
        <v>0</v>
      </c>
      <c r="N405" s="117">
        <v>0</v>
      </c>
    </row>
    <row r="406" spans="1:14" x14ac:dyDescent="0.25">
      <c r="B406" s="93" t="s">
        <v>1548</v>
      </c>
      <c r="E406" s="117">
        <v>50</v>
      </c>
      <c r="F406" s="117">
        <v>3</v>
      </c>
      <c r="G406" s="117">
        <v>5</v>
      </c>
      <c r="H406" s="117">
        <v>8</v>
      </c>
      <c r="I406" s="117">
        <v>3</v>
      </c>
      <c r="J406" s="117">
        <v>5</v>
      </c>
      <c r="K406" s="117">
        <v>8</v>
      </c>
      <c r="L406" s="117">
        <v>0</v>
      </c>
      <c r="M406" s="117">
        <v>0</v>
      </c>
      <c r="N406" s="117">
        <v>0</v>
      </c>
    </row>
    <row r="407" spans="1:14" x14ac:dyDescent="0.25">
      <c r="C407" s="93" t="s">
        <v>162</v>
      </c>
      <c r="E407" s="117">
        <v>50</v>
      </c>
      <c r="F407" s="117">
        <v>3</v>
      </c>
      <c r="G407" s="117">
        <v>5</v>
      </c>
      <c r="H407" s="117">
        <v>8</v>
      </c>
      <c r="I407" s="117">
        <v>3</v>
      </c>
      <c r="J407" s="117">
        <v>5</v>
      </c>
      <c r="K407" s="117">
        <v>8</v>
      </c>
      <c r="L407" s="117">
        <v>0</v>
      </c>
      <c r="M407" s="117">
        <v>0</v>
      </c>
      <c r="N407" s="117">
        <v>0</v>
      </c>
    </row>
    <row r="408" spans="1:14" x14ac:dyDescent="0.25">
      <c r="D408" s="93" t="s">
        <v>1623</v>
      </c>
      <c r="E408" s="117">
        <v>50</v>
      </c>
      <c r="F408" s="117">
        <v>3</v>
      </c>
      <c r="G408" s="117">
        <v>5</v>
      </c>
      <c r="H408" s="117">
        <v>8</v>
      </c>
      <c r="I408" s="117">
        <v>3</v>
      </c>
      <c r="J408" s="117">
        <v>5</v>
      </c>
      <c r="K408" s="117">
        <v>8</v>
      </c>
      <c r="L408" s="117">
        <v>0</v>
      </c>
      <c r="M408" s="117">
        <v>0</v>
      </c>
      <c r="N408" s="117">
        <v>0</v>
      </c>
    </row>
    <row r="409" spans="1:14" x14ac:dyDescent="0.25">
      <c r="A409" s="93" t="s">
        <v>1519</v>
      </c>
      <c r="E409" s="117">
        <v>421</v>
      </c>
      <c r="F409" s="117">
        <v>17</v>
      </c>
      <c r="G409" s="117">
        <v>24</v>
      </c>
      <c r="H409" s="117">
        <v>41</v>
      </c>
      <c r="I409" s="117">
        <v>17</v>
      </c>
      <c r="J409" s="117">
        <v>24</v>
      </c>
      <c r="K409" s="117">
        <v>41</v>
      </c>
      <c r="L409" s="117">
        <v>0</v>
      </c>
      <c r="M409" s="117">
        <v>0</v>
      </c>
      <c r="N409" s="117">
        <v>0</v>
      </c>
    </row>
    <row r="410" spans="1:14" x14ac:dyDescent="0.25">
      <c r="B410" s="93" t="s">
        <v>1520</v>
      </c>
      <c r="E410" s="117">
        <v>421</v>
      </c>
      <c r="F410" s="117">
        <v>17</v>
      </c>
      <c r="G410" s="117">
        <v>24</v>
      </c>
      <c r="H410" s="117">
        <v>41</v>
      </c>
      <c r="I410" s="117">
        <v>17</v>
      </c>
      <c r="J410" s="117">
        <v>24</v>
      </c>
      <c r="K410" s="117">
        <v>41</v>
      </c>
      <c r="L410" s="117">
        <v>0</v>
      </c>
      <c r="M410" s="117">
        <v>0</v>
      </c>
      <c r="N410" s="117">
        <v>0</v>
      </c>
    </row>
    <row r="411" spans="1:14" x14ac:dyDescent="0.25">
      <c r="C411" s="93" t="s">
        <v>172</v>
      </c>
      <c r="E411" s="117">
        <v>421</v>
      </c>
      <c r="F411" s="117">
        <v>17</v>
      </c>
      <c r="G411" s="117">
        <v>24</v>
      </c>
      <c r="H411" s="117">
        <v>41</v>
      </c>
      <c r="I411" s="117">
        <v>17</v>
      </c>
      <c r="J411" s="117">
        <v>24</v>
      </c>
      <c r="K411" s="117">
        <v>41</v>
      </c>
      <c r="L411" s="117">
        <v>0</v>
      </c>
      <c r="M411" s="117">
        <v>0</v>
      </c>
      <c r="N411" s="117">
        <v>0</v>
      </c>
    </row>
    <row r="412" spans="1:14" x14ac:dyDescent="0.25">
      <c r="D412" s="93" t="s">
        <v>1624</v>
      </c>
      <c r="E412" s="117">
        <v>421</v>
      </c>
      <c r="F412" s="117">
        <v>17</v>
      </c>
      <c r="G412" s="117">
        <v>24</v>
      </c>
      <c r="H412" s="117">
        <v>41</v>
      </c>
      <c r="I412" s="117">
        <v>17</v>
      </c>
      <c r="J412" s="117">
        <v>24</v>
      </c>
      <c r="K412" s="117">
        <v>41</v>
      </c>
      <c r="L412" s="117">
        <v>0</v>
      </c>
      <c r="M412" s="117">
        <v>0</v>
      </c>
      <c r="N412" s="117">
        <v>0</v>
      </c>
    </row>
    <row r="413" spans="1:14" x14ac:dyDescent="0.25">
      <c r="A413" s="93" t="s">
        <v>1576</v>
      </c>
      <c r="E413" s="117">
        <v>483</v>
      </c>
      <c r="F413" s="117">
        <v>18</v>
      </c>
      <c r="G413" s="117">
        <v>25</v>
      </c>
      <c r="H413" s="117">
        <v>43</v>
      </c>
      <c r="I413" s="117">
        <v>18</v>
      </c>
      <c r="J413" s="117">
        <v>25</v>
      </c>
      <c r="K413" s="117">
        <v>43</v>
      </c>
      <c r="L413" s="117">
        <v>0</v>
      </c>
      <c r="M413" s="117">
        <v>0</v>
      </c>
      <c r="N413" s="117">
        <v>0</v>
      </c>
    </row>
    <row r="414" spans="1:14" x14ac:dyDescent="0.25">
      <c r="B414" s="93" t="s">
        <v>1577</v>
      </c>
      <c r="E414" s="117">
        <v>483</v>
      </c>
      <c r="F414" s="117">
        <v>18</v>
      </c>
      <c r="G414" s="117">
        <v>25</v>
      </c>
      <c r="H414" s="117">
        <v>43</v>
      </c>
      <c r="I414" s="117">
        <v>18</v>
      </c>
      <c r="J414" s="117">
        <v>25</v>
      </c>
      <c r="K414" s="117">
        <v>43</v>
      </c>
      <c r="L414" s="117">
        <v>0</v>
      </c>
      <c r="M414" s="117">
        <v>0</v>
      </c>
      <c r="N414" s="117">
        <v>0</v>
      </c>
    </row>
    <row r="415" spans="1:14" x14ac:dyDescent="0.25">
      <c r="C415" s="93" t="s">
        <v>247</v>
      </c>
      <c r="E415" s="117">
        <v>483</v>
      </c>
      <c r="F415" s="117">
        <v>18</v>
      </c>
      <c r="G415" s="117">
        <v>25</v>
      </c>
      <c r="H415" s="117">
        <v>43</v>
      </c>
      <c r="I415" s="117">
        <v>18</v>
      </c>
      <c r="J415" s="117">
        <v>25</v>
      </c>
      <c r="K415" s="117">
        <v>43</v>
      </c>
      <c r="L415" s="117">
        <v>0</v>
      </c>
      <c r="M415" s="117">
        <v>0</v>
      </c>
      <c r="N415" s="117">
        <v>0</v>
      </c>
    </row>
    <row r="416" spans="1:14" x14ac:dyDescent="0.25">
      <c r="D416" s="93" t="s">
        <v>1624</v>
      </c>
      <c r="E416" s="117">
        <v>483</v>
      </c>
      <c r="F416" s="117">
        <v>18</v>
      </c>
      <c r="G416" s="117">
        <v>25</v>
      </c>
      <c r="H416" s="117">
        <v>43</v>
      </c>
      <c r="I416" s="117">
        <v>18</v>
      </c>
      <c r="J416" s="117">
        <v>25</v>
      </c>
      <c r="K416" s="117">
        <v>43</v>
      </c>
      <c r="L416" s="117">
        <v>0</v>
      </c>
      <c r="M416" s="117">
        <v>0</v>
      </c>
      <c r="N416" s="117">
        <v>0</v>
      </c>
    </row>
    <row r="417" spans="1:14" x14ac:dyDescent="0.25">
      <c r="A417" s="93" t="s">
        <v>1414</v>
      </c>
      <c r="E417" s="117">
        <v>101</v>
      </c>
      <c r="F417" s="117">
        <v>7</v>
      </c>
      <c r="G417" s="117">
        <v>4</v>
      </c>
      <c r="H417" s="117">
        <v>11</v>
      </c>
      <c r="I417" s="117">
        <v>7</v>
      </c>
      <c r="J417" s="117">
        <v>4</v>
      </c>
      <c r="K417" s="117">
        <v>11</v>
      </c>
      <c r="L417" s="117">
        <v>0</v>
      </c>
      <c r="M417" s="117">
        <v>0</v>
      </c>
      <c r="N417" s="117">
        <v>0</v>
      </c>
    </row>
    <row r="418" spans="1:14" x14ac:dyDescent="0.25">
      <c r="B418" s="93" t="s">
        <v>1415</v>
      </c>
      <c r="E418" s="117">
        <v>101</v>
      </c>
      <c r="F418" s="117">
        <v>7</v>
      </c>
      <c r="G418" s="117">
        <v>4</v>
      </c>
      <c r="H418" s="117">
        <v>11</v>
      </c>
      <c r="I418" s="117">
        <v>7</v>
      </c>
      <c r="J418" s="117">
        <v>4</v>
      </c>
      <c r="K418" s="117">
        <v>11</v>
      </c>
      <c r="L418" s="117">
        <v>0</v>
      </c>
      <c r="M418" s="117">
        <v>0</v>
      </c>
      <c r="N418" s="117">
        <v>0</v>
      </c>
    </row>
    <row r="419" spans="1:14" x14ac:dyDescent="0.25">
      <c r="C419" s="93" t="s">
        <v>323</v>
      </c>
      <c r="E419" s="117">
        <v>101</v>
      </c>
      <c r="F419" s="117">
        <v>7</v>
      </c>
      <c r="G419" s="117">
        <v>4</v>
      </c>
      <c r="H419" s="117">
        <v>11</v>
      </c>
      <c r="I419" s="117">
        <v>7</v>
      </c>
      <c r="J419" s="117">
        <v>4</v>
      </c>
      <c r="K419" s="117">
        <v>11</v>
      </c>
      <c r="L419" s="117">
        <v>0</v>
      </c>
      <c r="M419" s="117">
        <v>0</v>
      </c>
      <c r="N419" s="117">
        <v>0</v>
      </c>
    </row>
    <row r="420" spans="1:14" x14ac:dyDescent="0.25">
      <c r="D420" s="93" t="s">
        <v>1624</v>
      </c>
      <c r="E420" s="117">
        <v>101</v>
      </c>
      <c r="F420" s="117">
        <v>7</v>
      </c>
      <c r="G420" s="117">
        <v>4</v>
      </c>
      <c r="H420" s="117">
        <v>11</v>
      </c>
      <c r="I420" s="117">
        <v>7</v>
      </c>
      <c r="J420" s="117">
        <v>4</v>
      </c>
      <c r="K420" s="117">
        <v>11</v>
      </c>
      <c r="L420" s="117">
        <v>0</v>
      </c>
      <c r="M420" s="117">
        <v>0</v>
      </c>
      <c r="N420" s="117">
        <v>0</v>
      </c>
    </row>
    <row r="421" spans="1:14" x14ac:dyDescent="0.25">
      <c r="A421" s="93" t="s">
        <v>1549</v>
      </c>
      <c r="E421" s="117">
        <v>56</v>
      </c>
      <c r="F421" s="117">
        <v>8</v>
      </c>
      <c r="G421" s="117">
        <v>8</v>
      </c>
      <c r="H421" s="117">
        <v>16</v>
      </c>
      <c r="I421" s="117">
        <v>5</v>
      </c>
      <c r="J421" s="117">
        <v>4</v>
      </c>
      <c r="K421" s="117">
        <v>9</v>
      </c>
      <c r="L421" s="117">
        <v>3</v>
      </c>
      <c r="M421" s="117">
        <v>2</v>
      </c>
      <c r="N421" s="117">
        <v>5</v>
      </c>
    </row>
    <row r="422" spans="1:14" x14ac:dyDescent="0.25">
      <c r="B422" s="93" t="s">
        <v>1549</v>
      </c>
      <c r="E422" s="117">
        <v>56</v>
      </c>
      <c r="F422" s="117">
        <v>8</v>
      </c>
      <c r="G422" s="117">
        <v>8</v>
      </c>
      <c r="H422" s="117">
        <v>16</v>
      </c>
      <c r="I422" s="117">
        <v>5</v>
      </c>
      <c r="J422" s="117">
        <v>4</v>
      </c>
      <c r="K422" s="117">
        <v>9</v>
      </c>
      <c r="L422" s="117">
        <v>3</v>
      </c>
      <c r="M422" s="117">
        <v>2</v>
      </c>
      <c r="N422" s="117">
        <v>5</v>
      </c>
    </row>
    <row r="423" spans="1:14" x14ac:dyDescent="0.25">
      <c r="C423" s="93" t="s">
        <v>162</v>
      </c>
      <c r="E423" s="117">
        <v>56</v>
      </c>
      <c r="F423" s="117">
        <v>8</v>
      </c>
      <c r="G423" s="117">
        <v>8</v>
      </c>
      <c r="H423" s="117">
        <v>16</v>
      </c>
      <c r="I423" s="117">
        <v>5</v>
      </c>
      <c r="J423" s="117">
        <v>4</v>
      </c>
      <c r="K423" s="117">
        <v>9</v>
      </c>
      <c r="L423" s="117">
        <v>3</v>
      </c>
      <c r="M423" s="117">
        <v>2</v>
      </c>
      <c r="N423" s="117">
        <v>5</v>
      </c>
    </row>
    <row r="424" spans="1:14" x14ac:dyDescent="0.25">
      <c r="D424" s="93" t="s">
        <v>1623</v>
      </c>
      <c r="E424" s="117">
        <v>56</v>
      </c>
      <c r="F424" s="117">
        <v>8</v>
      </c>
      <c r="G424" s="117">
        <v>8</v>
      </c>
      <c r="H424" s="117">
        <v>16</v>
      </c>
      <c r="I424" s="117">
        <v>5</v>
      </c>
      <c r="J424" s="117">
        <v>4</v>
      </c>
      <c r="K424" s="117">
        <v>9</v>
      </c>
      <c r="L424" s="117">
        <v>3</v>
      </c>
      <c r="M424" s="117">
        <v>2</v>
      </c>
      <c r="N424" s="117">
        <v>5</v>
      </c>
    </row>
    <row r="425" spans="1:14" x14ac:dyDescent="0.25">
      <c r="A425" s="93" t="s">
        <v>1491</v>
      </c>
      <c r="E425" s="117">
        <v>36107</v>
      </c>
      <c r="F425" s="117">
        <v>1262</v>
      </c>
      <c r="G425" s="117">
        <v>909</v>
      </c>
      <c r="H425" s="117">
        <v>2171</v>
      </c>
      <c r="I425" s="117">
        <v>1100</v>
      </c>
      <c r="J425" s="117">
        <v>835</v>
      </c>
      <c r="K425" s="117">
        <v>1935</v>
      </c>
      <c r="L425" s="117">
        <v>162</v>
      </c>
      <c r="M425" s="117">
        <v>74</v>
      </c>
      <c r="N425" s="117">
        <v>236</v>
      </c>
    </row>
    <row r="426" spans="1:14" x14ac:dyDescent="0.25">
      <c r="B426" s="93" t="s">
        <v>1550</v>
      </c>
      <c r="E426" s="117">
        <v>5982</v>
      </c>
      <c r="F426" s="117">
        <v>200</v>
      </c>
      <c r="G426" s="117">
        <v>190</v>
      </c>
      <c r="H426" s="117">
        <v>390</v>
      </c>
      <c r="I426" s="117">
        <v>200</v>
      </c>
      <c r="J426" s="117">
        <v>190</v>
      </c>
      <c r="K426" s="117">
        <v>390</v>
      </c>
      <c r="L426" s="117">
        <v>0</v>
      </c>
      <c r="M426" s="117">
        <v>0</v>
      </c>
      <c r="N426" s="117">
        <v>0</v>
      </c>
    </row>
    <row r="427" spans="1:14" x14ac:dyDescent="0.25">
      <c r="C427" s="93" t="s">
        <v>162</v>
      </c>
      <c r="E427" s="117">
        <v>5982</v>
      </c>
      <c r="F427" s="117">
        <v>200</v>
      </c>
      <c r="G427" s="117">
        <v>190</v>
      </c>
      <c r="H427" s="117">
        <v>390</v>
      </c>
      <c r="I427" s="117">
        <v>200</v>
      </c>
      <c r="J427" s="117">
        <v>190</v>
      </c>
      <c r="K427" s="117">
        <v>390</v>
      </c>
      <c r="L427" s="117">
        <v>0</v>
      </c>
      <c r="M427" s="117">
        <v>0</v>
      </c>
      <c r="N427" s="117">
        <v>0</v>
      </c>
    </row>
    <row r="428" spans="1:14" x14ac:dyDescent="0.25">
      <c r="D428" s="93" t="s">
        <v>1624</v>
      </c>
      <c r="E428" s="117">
        <v>5982</v>
      </c>
      <c r="F428" s="117">
        <v>200</v>
      </c>
      <c r="G428" s="117">
        <v>190</v>
      </c>
      <c r="H428" s="117">
        <v>390</v>
      </c>
      <c r="I428" s="117">
        <v>200</v>
      </c>
      <c r="J428" s="117">
        <v>190</v>
      </c>
      <c r="K428" s="117">
        <v>390</v>
      </c>
      <c r="L428" s="117">
        <v>0</v>
      </c>
      <c r="M428" s="117">
        <v>0</v>
      </c>
      <c r="N428" s="117">
        <v>0</v>
      </c>
    </row>
    <row r="429" spans="1:14" x14ac:dyDescent="0.25">
      <c r="B429" s="93" t="s">
        <v>1492</v>
      </c>
      <c r="E429" s="117">
        <v>890</v>
      </c>
      <c r="F429" s="117">
        <v>44</v>
      </c>
      <c r="G429" s="117">
        <v>34</v>
      </c>
      <c r="H429" s="117">
        <v>78</v>
      </c>
      <c r="I429" s="117">
        <v>44</v>
      </c>
      <c r="J429" s="117">
        <v>34</v>
      </c>
      <c r="K429" s="117">
        <v>78</v>
      </c>
      <c r="L429" s="117">
        <v>0</v>
      </c>
      <c r="M429" s="117">
        <v>0</v>
      </c>
      <c r="N429" s="117">
        <v>0</v>
      </c>
    </row>
    <row r="430" spans="1:14" x14ac:dyDescent="0.25">
      <c r="C430" s="93" t="s">
        <v>187</v>
      </c>
      <c r="E430" s="117">
        <v>890</v>
      </c>
      <c r="F430" s="117">
        <v>44</v>
      </c>
      <c r="G430" s="117">
        <v>34</v>
      </c>
      <c r="H430" s="117">
        <v>78</v>
      </c>
      <c r="I430" s="117">
        <v>44</v>
      </c>
      <c r="J430" s="117">
        <v>34</v>
      </c>
      <c r="K430" s="117">
        <v>78</v>
      </c>
      <c r="L430" s="117">
        <v>0</v>
      </c>
      <c r="M430" s="117">
        <v>0</v>
      </c>
      <c r="N430" s="117">
        <v>0</v>
      </c>
    </row>
    <row r="431" spans="1:14" x14ac:dyDescent="0.25">
      <c r="D431" s="93" t="s">
        <v>1624</v>
      </c>
      <c r="E431" s="117">
        <v>890</v>
      </c>
      <c r="F431" s="117">
        <v>44</v>
      </c>
      <c r="G431" s="117">
        <v>34</v>
      </c>
      <c r="H431" s="117">
        <v>78</v>
      </c>
      <c r="I431" s="117">
        <v>44</v>
      </c>
      <c r="J431" s="117">
        <v>34</v>
      </c>
      <c r="K431" s="117">
        <v>78</v>
      </c>
      <c r="L431" s="117">
        <v>0</v>
      </c>
      <c r="M431" s="117">
        <v>0</v>
      </c>
      <c r="N431" s="117">
        <v>0</v>
      </c>
    </row>
    <row r="432" spans="1:14" x14ac:dyDescent="0.25">
      <c r="B432" s="93" t="s">
        <v>1572</v>
      </c>
      <c r="E432" s="117">
        <v>1216</v>
      </c>
      <c r="F432" s="117">
        <v>41</v>
      </c>
      <c r="G432" s="117">
        <v>55</v>
      </c>
      <c r="H432" s="117">
        <v>96</v>
      </c>
      <c r="I432" s="117">
        <v>41</v>
      </c>
      <c r="J432" s="117">
        <v>55</v>
      </c>
      <c r="K432" s="117">
        <v>96</v>
      </c>
      <c r="L432" s="117">
        <v>0</v>
      </c>
      <c r="M432" s="117">
        <v>0</v>
      </c>
      <c r="N432" s="117">
        <v>0</v>
      </c>
    </row>
    <row r="433" spans="1:14" x14ac:dyDescent="0.25">
      <c r="C433" s="93" t="s">
        <v>193</v>
      </c>
      <c r="E433" s="117">
        <v>1216</v>
      </c>
      <c r="F433" s="117">
        <v>41</v>
      </c>
      <c r="G433" s="117">
        <v>55</v>
      </c>
      <c r="H433" s="117">
        <v>96</v>
      </c>
      <c r="I433" s="117">
        <v>41</v>
      </c>
      <c r="J433" s="117">
        <v>55</v>
      </c>
      <c r="K433" s="117">
        <v>96</v>
      </c>
      <c r="L433" s="117">
        <v>0</v>
      </c>
      <c r="M433" s="117">
        <v>0</v>
      </c>
      <c r="N433" s="117">
        <v>0</v>
      </c>
    </row>
    <row r="434" spans="1:14" x14ac:dyDescent="0.25">
      <c r="D434" s="93" t="s">
        <v>1624</v>
      </c>
      <c r="E434" s="117">
        <v>1216</v>
      </c>
      <c r="F434" s="117">
        <v>41</v>
      </c>
      <c r="G434" s="117">
        <v>55</v>
      </c>
      <c r="H434" s="117">
        <v>96</v>
      </c>
      <c r="I434" s="117">
        <v>41</v>
      </c>
      <c r="J434" s="117">
        <v>55</v>
      </c>
      <c r="K434" s="117">
        <v>96</v>
      </c>
      <c r="L434" s="117">
        <v>0</v>
      </c>
      <c r="M434" s="117">
        <v>0</v>
      </c>
      <c r="N434" s="117">
        <v>0</v>
      </c>
    </row>
    <row r="435" spans="1:14" x14ac:dyDescent="0.25">
      <c r="B435" s="93" t="s">
        <v>1551</v>
      </c>
      <c r="E435" s="117">
        <v>3376</v>
      </c>
      <c r="F435" s="117">
        <v>151</v>
      </c>
      <c r="G435" s="117">
        <v>96</v>
      </c>
      <c r="H435" s="117">
        <v>247</v>
      </c>
      <c r="I435" s="117">
        <v>126</v>
      </c>
      <c r="J435" s="117">
        <v>83</v>
      </c>
      <c r="K435" s="117">
        <v>209</v>
      </c>
      <c r="L435" s="117">
        <v>25</v>
      </c>
      <c r="M435" s="117">
        <v>13</v>
      </c>
      <c r="N435" s="117">
        <v>38</v>
      </c>
    </row>
    <row r="436" spans="1:14" x14ac:dyDescent="0.25">
      <c r="C436" s="93" t="s">
        <v>162</v>
      </c>
      <c r="E436" s="117">
        <v>3376</v>
      </c>
      <c r="F436" s="117">
        <v>151</v>
      </c>
      <c r="G436" s="117">
        <v>96</v>
      </c>
      <c r="H436" s="117">
        <v>247</v>
      </c>
      <c r="I436" s="117">
        <v>126</v>
      </c>
      <c r="J436" s="117">
        <v>83</v>
      </c>
      <c r="K436" s="117">
        <v>209</v>
      </c>
      <c r="L436" s="117">
        <v>25</v>
      </c>
      <c r="M436" s="117">
        <v>13</v>
      </c>
      <c r="N436" s="117">
        <v>38</v>
      </c>
    </row>
    <row r="437" spans="1:14" x14ac:dyDescent="0.25">
      <c r="D437" s="93" t="s">
        <v>1624</v>
      </c>
      <c r="E437" s="117">
        <v>3376</v>
      </c>
      <c r="F437" s="117">
        <v>151</v>
      </c>
      <c r="G437" s="117">
        <v>96</v>
      </c>
      <c r="H437" s="117">
        <v>247</v>
      </c>
      <c r="I437" s="117">
        <v>126</v>
      </c>
      <c r="J437" s="117">
        <v>83</v>
      </c>
      <c r="K437" s="117">
        <v>209</v>
      </c>
      <c r="L437" s="117">
        <v>25</v>
      </c>
      <c r="M437" s="117">
        <v>13</v>
      </c>
      <c r="N437" s="117">
        <v>38</v>
      </c>
    </row>
    <row r="438" spans="1:14" x14ac:dyDescent="0.25">
      <c r="B438" s="93" t="s">
        <v>1552</v>
      </c>
      <c r="E438" s="117">
        <v>8973</v>
      </c>
      <c r="F438" s="117">
        <v>307</v>
      </c>
      <c r="G438" s="117">
        <v>224</v>
      </c>
      <c r="H438" s="117">
        <v>531</v>
      </c>
      <c r="I438" s="117">
        <v>269</v>
      </c>
      <c r="J438" s="117">
        <v>212</v>
      </c>
      <c r="K438" s="117">
        <v>481</v>
      </c>
      <c r="L438" s="117">
        <v>38</v>
      </c>
      <c r="M438" s="117">
        <v>12</v>
      </c>
      <c r="N438" s="117">
        <v>50</v>
      </c>
    </row>
    <row r="439" spans="1:14" x14ac:dyDescent="0.25">
      <c r="C439" s="93" t="s">
        <v>162</v>
      </c>
      <c r="E439" s="117">
        <v>8973</v>
      </c>
      <c r="F439" s="117">
        <v>307</v>
      </c>
      <c r="G439" s="117">
        <v>224</v>
      </c>
      <c r="H439" s="117">
        <v>531</v>
      </c>
      <c r="I439" s="117">
        <v>269</v>
      </c>
      <c r="J439" s="117">
        <v>212</v>
      </c>
      <c r="K439" s="117">
        <v>481</v>
      </c>
      <c r="L439" s="117">
        <v>38</v>
      </c>
      <c r="M439" s="117">
        <v>12</v>
      </c>
      <c r="N439" s="117">
        <v>50</v>
      </c>
    </row>
    <row r="440" spans="1:14" x14ac:dyDescent="0.25">
      <c r="D440" s="93" t="s">
        <v>1624</v>
      </c>
      <c r="E440" s="117">
        <v>8973</v>
      </c>
      <c r="F440" s="117">
        <v>307</v>
      </c>
      <c r="G440" s="117">
        <v>224</v>
      </c>
      <c r="H440" s="117">
        <v>531</v>
      </c>
      <c r="I440" s="117">
        <v>269</v>
      </c>
      <c r="J440" s="117">
        <v>212</v>
      </c>
      <c r="K440" s="117">
        <v>481</v>
      </c>
      <c r="L440" s="117">
        <v>38</v>
      </c>
      <c r="M440" s="117">
        <v>12</v>
      </c>
      <c r="N440" s="117">
        <v>50</v>
      </c>
    </row>
    <row r="441" spans="1:14" x14ac:dyDescent="0.25">
      <c r="B441" s="93" t="s">
        <v>1553</v>
      </c>
      <c r="E441" s="117">
        <v>9666</v>
      </c>
      <c r="F441" s="117">
        <v>291</v>
      </c>
      <c r="G441" s="117">
        <v>210</v>
      </c>
      <c r="H441" s="117">
        <v>501</v>
      </c>
      <c r="I441" s="117">
        <v>245</v>
      </c>
      <c r="J441" s="117">
        <v>179</v>
      </c>
      <c r="K441" s="117">
        <v>424</v>
      </c>
      <c r="L441" s="117">
        <v>46</v>
      </c>
      <c r="M441" s="117">
        <v>31</v>
      </c>
      <c r="N441" s="117">
        <v>77</v>
      </c>
    </row>
    <row r="442" spans="1:14" x14ac:dyDescent="0.25">
      <c r="C442" s="93" t="s">
        <v>162</v>
      </c>
      <c r="E442" s="117">
        <v>9666</v>
      </c>
      <c r="F442" s="117">
        <v>291</v>
      </c>
      <c r="G442" s="117">
        <v>210</v>
      </c>
      <c r="H442" s="117">
        <v>501</v>
      </c>
      <c r="I442" s="117">
        <v>245</v>
      </c>
      <c r="J442" s="117">
        <v>179</v>
      </c>
      <c r="K442" s="117">
        <v>424</v>
      </c>
      <c r="L442" s="117">
        <v>46</v>
      </c>
      <c r="M442" s="117">
        <v>31</v>
      </c>
      <c r="N442" s="117">
        <v>77</v>
      </c>
    </row>
    <row r="443" spans="1:14" x14ac:dyDescent="0.25">
      <c r="D443" s="93" t="s">
        <v>1624</v>
      </c>
      <c r="E443" s="117">
        <v>9666</v>
      </c>
      <c r="F443" s="117">
        <v>290</v>
      </c>
      <c r="G443" s="117">
        <v>208</v>
      </c>
      <c r="H443" s="117">
        <v>498</v>
      </c>
      <c r="I443" s="117">
        <v>245</v>
      </c>
      <c r="J443" s="117">
        <v>179</v>
      </c>
      <c r="K443" s="117">
        <v>424</v>
      </c>
      <c r="L443" s="117">
        <v>45</v>
      </c>
      <c r="M443" s="117">
        <v>29</v>
      </c>
      <c r="N443" s="117">
        <v>74</v>
      </c>
    </row>
    <row r="444" spans="1:14" x14ac:dyDescent="0.25">
      <c r="D444" s="93" t="s">
        <v>1623</v>
      </c>
      <c r="E444" s="117">
        <v>0</v>
      </c>
      <c r="F444" s="117">
        <v>1</v>
      </c>
      <c r="G444" s="117">
        <v>2</v>
      </c>
      <c r="H444" s="117">
        <v>3</v>
      </c>
      <c r="I444" s="117">
        <v>0</v>
      </c>
      <c r="J444" s="117">
        <v>0</v>
      </c>
      <c r="K444" s="117">
        <v>0</v>
      </c>
      <c r="L444" s="117">
        <v>1</v>
      </c>
      <c r="M444" s="117">
        <v>2</v>
      </c>
      <c r="N444" s="117">
        <v>3</v>
      </c>
    </row>
    <row r="445" spans="1:14" x14ac:dyDescent="0.25">
      <c r="B445" s="93" t="s">
        <v>1554</v>
      </c>
      <c r="E445" s="117">
        <v>6004</v>
      </c>
      <c r="F445" s="117">
        <v>228</v>
      </c>
      <c r="G445" s="117">
        <v>100</v>
      </c>
      <c r="H445" s="117">
        <v>328</v>
      </c>
      <c r="I445" s="117">
        <v>175</v>
      </c>
      <c r="J445" s="117">
        <v>82</v>
      </c>
      <c r="K445" s="117">
        <v>257</v>
      </c>
      <c r="L445" s="117">
        <v>53</v>
      </c>
      <c r="M445" s="117">
        <v>18</v>
      </c>
      <c r="N445" s="117">
        <v>71</v>
      </c>
    </row>
    <row r="446" spans="1:14" x14ac:dyDescent="0.25">
      <c r="C446" s="93" t="s">
        <v>162</v>
      </c>
      <c r="E446" s="117">
        <v>6004</v>
      </c>
      <c r="F446" s="117">
        <v>228</v>
      </c>
      <c r="G446" s="117">
        <v>100</v>
      </c>
      <c r="H446" s="117">
        <v>328</v>
      </c>
      <c r="I446" s="117">
        <v>175</v>
      </c>
      <c r="J446" s="117">
        <v>82</v>
      </c>
      <c r="K446" s="117">
        <v>257</v>
      </c>
      <c r="L446" s="117">
        <v>53</v>
      </c>
      <c r="M446" s="117">
        <v>18</v>
      </c>
      <c r="N446" s="117">
        <v>71</v>
      </c>
    </row>
    <row r="447" spans="1:14" x14ac:dyDescent="0.25">
      <c r="D447" s="93" t="s">
        <v>1624</v>
      </c>
      <c r="E447" s="117">
        <v>6004</v>
      </c>
      <c r="F447" s="117">
        <v>228</v>
      </c>
      <c r="G447" s="117">
        <v>100</v>
      </c>
      <c r="H447" s="117">
        <v>328</v>
      </c>
      <c r="I447" s="117">
        <v>175</v>
      </c>
      <c r="J447" s="117">
        <v>82</v>
      </c>
      <c r="K447" s="117">
        <v>257</v>
      </c>
      <c r="L447" s="117">
        <v>53</v>
      </c>
      <c r="M447" s="117">
        <v>18</v>
      </c>
      <c r="N447" s="117">
        <v>71</v>
      </c>
    </row>
    <row r="448" spans="1:14" x14ac:dyDescent="0.25">
      <c r="A448" s="93" t="s">
        <v>1419</v>
      </c>
      <c r="E448" s="117">
        <v>29504</v>
      </c>
      <c r="F448" s="117">
        <v>2142</v>
      </c>
      <c r="G448" s="117">
        <v>1409</v>
      </c>
      <c r="H448" s="117">
        <v>3551</v>
      </c>
      <c r="I448" s="117">
        <v>1750</v>
      </c>
      <c r="J448" s="117">
        <v>1227</v>
      </c>
      <c r="K448" s="117">
        <v>2977</v>
      </c>
      <c r="L448" s="117">
        <v>333</v>
      </c>
      <c r="M448" s="117">
        <v>217</v>
      </c>
      <c r="N448" s="117">
        <v>550</v>
      </c>
    </row>
    <row r="449" spans="2:14" x14ac:dyDescent="0.25">
      <c r="B449" s="93" t="s">
        <v>1509</v>
      </c>
      <c r="E449" s="117">
        <v>21</v>
      </c>
      <c r="F449" s="117">
        <v>4</v>
      </c>
      <c r="G449" s="117">
        <v>12</v>
      </c>
      <c r="H449" s="117">
        <v>16</v>
      </c>
      <c r="I449" s="117">
        <v>4</v>
      </c>
      <c r="J449" s="117">
        <v>12</v>
      </c>
      <c r="K449" s="117">
        <v>16</v>
      </c>
      <c r="L449" s="117">
        <v>0</v>
      </c>
      <c r="M449" s="117">
        <v>0</v>
      </c>
      <c r="N449" s="117">
        <v>0</v>
      </c>
    </row>
    <row r="450" spans="2:14" x14ac:dyDescent="0.25">
      <c r="C450" s="93" t="s">
        <v>299</v>
      </c>
      <c r="E450" s="117">
        <v>21</v>
      </c>
      <c r="F450" s="117">
        <v>4</v>
      </c>
      <c r="G450" s="117">
        <v>12</v>
      </c>
      <c r="H450" s="117">
        <v>16</v>
      </c>
      <c r="I450" s="117">
        <v>4</v>
      </c>
      <c r="J450" s="117">
        <v>12</v>
      </c>
      <c r="K450" s="117">
        <v>16</v>
      </c>
      <c r="L450" s="117">
        <v>0</v>
      </c>
      <c r="M450" s="117">
        <v>0</v>
      </c>
      <c r="N450" s="117">
        <v>0</v>
      </c>
    </row>
    <row r="451" spans="2:14" x14ac:dyDescent="0.25">
      <c r="D451" s="93" t="s">
        <v>1623</v>
      </c>
      <c r="E451" s="117">
        <v>21</v>
      </c>
      <c r="F451" s="117">
        <v>4</v>
      </c>
      <c r="G451" s="117">
        <v>12</v>
      </c>
      <c r="H451" s="117">
        <v>16</v>
      </c>
      <c r="I451" s="117">
        <v>4</v>
      </c>
      <c r="J451" s="117">
        <v>12</v>
      </c>
      <c r="K451" s="117">
        <v>16</v>
      </c>
      <c r="L451" s="117">
        <v>0</v>
      </c>
      <c r="M451" s="117">
        <v>0</v>
      </c>
      <c r="N451" s="117">
        <v>0</v>
      </c>
    </row>
    <row r="452" spans="2:14" x14ac:dyDescent="0.25">
      <c r="B452" s="93" t="s">
        <v>1566</v>
      </c>
      <c r="E452" s="117">
        <v>10</v>
      </c>
      <c r="F452" s="117">
        <v>2</v>
      </c>
      <c r="G452" s="117">
        <v>5</v>
      </c>
      <c r="H452" s="117">
        <v>7</v>
      </c>
      <c r="I452" s="117">
        <v>2</v>
      </c>
      <c r="J452" s="117">
        <v>5</v>
      </c>
      <c r="K452" s="117">
        <v>7</v>
      </c>
      <c r="L452" s="117">
        <v>0</v>
      </c>
      <c r="M452" s="117">
        <v>0</v>
      </c>
      <c r="N452" s="117">
        <v>0</v>
      </c>
    </row>
    <row r="453" spans="2:14" x14ac:dyDescent="0.25">
      <c r="C453" s="93" t="s">
        <v>296</v>
      </c>
      <c r="E453" s="117">
        <v>10</v>
      </c>
      <c r="F453" s="117">
        <v>2</v>
      </c>
      <c r="G453" s="117">
        <v>5</v>
      </c>
      <c r="H453" s="117">
        <v>7</v>
      </c>
      <c r="I453" s="117">
        <v>2</v>
      </c>
      <c r="J453" s="117">
        <v>5</v>
      </c>
      <c r="K453" s="117">
        <v>7</v>
      </c>
      <c r="L453" s="117">
        <v>0</v>
      </c>
      <c r="M453" s="117">
        <v>0</v>
      </c>
      <c r="N453" s="117">
        <v>0</v>
      </c>
    </row>
    <row r="454" spans="2:14" x14ac:dyDescent="0.25">
      <c r="D454" s="93" t="s">
        <v>1623</v>
      </c>
      <c r="E454" s="117">
        <v>10</v>
      </c>
      <c r="F454" s="117">
        <v>2</v>
      </c>
      <c r="G454" s="117">
        <v>5</v>
      </c>
      <c r="H454" s="117">
        <v>7</v>
      </c>
      <c r="I454" s="117">
        <v>2</v>
      </c>
      <c r="J454" s="117">
        <v>5</v>
      </c>
      <c r="K454" s="117">
        <v>7</v>
      </c>
      <c r="L454" s="117">
        <v>0</v>
      </c>
      <c r="M454" s="117">
        <v>0</v>
      </c>
      <c r="N454" s="117">
        <v>0</v>
      </c>
    </row>
    <row r="455" spans="2:14" x14ac:dyDescent="0.25">
      <c r="B455" s="93" t="s">
        <v>1575</v>
      </c>
      <c r="E455" s="117">
        <v>11</v>
      </c>
      <c r="F455" s="117">
        <v>2</v>
      </c>
      <c r="G455" s="117">
        <v>5</v>
      </c>
      <c r="H455" s="117">
        <v>7</v>
      </c>
      <c r="I455" s="117">
        <v>2</v>
      </c>
      <c r="J455" s="117">
        <v>5</v>
      </c>
      <c r="K455" s="117">
        <v>7</v>
      </c>
      <c r="L455" s="117">
        <v>0</v>
      </c>
      <c r="M455" s="117">
        <v>0</v>
      </c>
      <c r="N455" s="117">
        <v>0</v>
      </c>
    </row>
    <row r="456" spans="2:14" x14ac:dyDescent="0.25">
      <c r="C456" s="93" t="s">
        <v>260</v>
      </c>
      <c r="E456" s="117">
        <v>11</v>
      </c>
      <c r="F456" s="117">
        <v>2</v>
      </c>
      <c r="G456" s="117">
        <v>5</v>
      </c>
      <c r="H456" s="117">
        <v>7</v>
      </c>
      <c r="I456" s="117">
        <v>2</v>
      </c>
      <c r="J456" s="117">
        <v>5</v>
      </c>
      <c r="K456" s="117">
        <v>7</v>
      </c>
      <c r="L456" s="117">
        <v>0</v>
      </c>
      <c r="M456" s="117">
        <v>0</v>
      </c>
      <c r="N456" s="117">
        <v>0</v>
      </c>
    </row>
    <row r="457" spans="2:14" x14ac:dyDescent="0.25">
      <c r="D457" s="93" t="s">
        <v>1623</v>
      </c>
      <c r="E457" s="117">
        <v>11</v>
      </c>
      <c r="F457" s="117">
        <v>2</v>
      </c>
      <c r="G457" s="117">
        <v>5</v>
      </c>
      <c r="H457" s="117">
        <v>7</v>
      </c>
      <c r="I457" s="117">
        <v>2</v>
      </c>
      <c r="J457" s="117">
        <v>5</v>
      </c>
      <c r="K457" s="117">
        <v>7</v>
      </c>
      <c r="L457" s="117">
        <v>0</v>
      </c>
      <c r="M457" s="117">
        <v>0</v>
      </c>
      <c r="N457" s="117">
        <v>0</v>
      </c>
    </row>
    <row r="458" spans="2:14" x14ac:dyDescent="0.25">
      <c r="B458" s="93" t="s">
        <v>1512</v>
      </c>
      <c r="E458" s="117">
        <v>2</v>
      </c>
      <c r="F458" s="117">
        <v>6</v>
      </c>
      <c r="G458" s="117">
        <v>6</v>
      </c>
      <c r="H458" s="117">
        <v>12</v>
      </c>
      <c r="I458" s="117">
        <v>6</v>
      </c>
      <c r="J458" s="117">
        <v>6</v>
      </c>
      <c r="K458" s="117">
        <v>12</v>
      </c>
      <c r="L458" s="117">
        <v>0</v>
      </c>
      <c r="M458" s="117">
        <v>0</v>
      </c>
      <c r="N458" s="117">
        <v>0</v>
      </c>
    </row>
    <row r="459" spans="2:14" x14ac:dyDescent="0.25">
      <c r="C459" s="93" t="s">
        <v>320</v>
      </c>
      <c r="E459" s="117">
        <v>2</v>
      </c>
      <c r="F459" s="117">
        <v>6</v>
      </c>
      <c r="G459" s="117">
        <v>6</v>
      </c>
      <c r="H459" s="117">
        <v>12</v>
      </c>
      <c r="I459" s="117">
        <v>6</v>
      </c>
      <c r="J459" s="117">
        <v>6</v>
      </c>
      <c r="K459" s="117">
        <v>12</v>
      </c>
      <c r="L459" s="117">
        <v>0</v>
      </c>
      <c r="M459" s="117">
        <v>0</v>
      </c>
      <c r="N459" s="117">
        <v>0</v>
      </c>
    </row>
    <row r="460" spans="2:14" x14ac:dyDescent="0.25">
      <c r="D460" s="93" t="s">
        <v>1623</v>
      </c>
      <c r="E460" s="117">
        <v>2</v>
      </c>
      <c r="F460" s="117">
        <v>6</v>
      </c>
      <c r="G460" s="117">
        <v>6</v>
      </c>
      <c r="H460" s="117">
        <v>12</v>
      </c>
      <c r="I460" s="117">
        <v>6</v>
      </c>
      <c r="J460" s="117">
        <v>6</v>
      </c>
      <c r="K460" s="117">
        <v>12</v>
      </c>
      <c r="L460" s="117">
        <v>0</v>
      </c>
      <c r="M460" s="117">
        <v>0</v>
      </c>
      <c r="N460" s="117">
        <v>0</v>
      </c>
    </row>
    <row r="461" spans="2:14" x14ac:dyDescent="0.25">
      <c r="B461" s="93" t="s">
        <v>1514</v>
      </c>
      <c r="E461" s="117">
        <v>2</v>
      </c>
      <c r="F461" s="117">
        <v>3</v>
      </c>
      <c r="G461" s="117">
        <v>7</v>
      </c>
      <c r="H461" s="117">
        <v>10</v>
      </c>
      <c r="I461" s="117">
        <v>3</v>
      </c>
      <c r="J461" s="117">
        <v>7</v>
      </c>
      <c r="K461" s="117">
        <v>10</v>
      </c>
      <c r="L461" s="117">
        <v>0</v>
      </c>
      <c r="M461" s="117">
        <v>0</v>
      </c>
      <c r="N461" s="117">
        <v>0</v>
      </c>
    </row>
    <row r="462" spans="2:14" x14ac:dyDescent="0.25">
      <c r="C462" s="93" t="s">
        <v>313</v>
      </c>
      <c r="E462" s="117">
        <v>2</v>
      </c>
      <c r="F462" s="117">
        <v>3</v>
      </c>
      <c r="G462" s="117">
        <v>7</v>
      </c>
      <c r="H462" s="117">
        <v>10</v>
      </c>
      <c r="I462" s="117">
        <v>3</v>
      </c>
      <c r="J462" s="117">
        <v>7</v>
      </c>
      <c r="K462" s="117">
        <v>10</v>
      </c>
      <c r="L462" s="117">
        <v>0</v>
      </c>
      <c r="M462" s="117">
        <v>0</v>
      </c>
      <c r="N462" s="117">
        <v>0</v>
      </c>
    </row>
    <row r="463" spans="2:14" x14ac:dyDescent="0.25">
      <c r="D463" s="93" t="s">
        <v>1623</v>
      </c>
      <c r="E463" s="117">
        <v>2</v>
      </c>
      <c r="F463" s="117">
        <v>3</v>
      </c>
      <c r="G463" s="117">
        <v>7</v>
      </c>
      <c r="H463" s="117">
        <v>10</v>
      </c>
      <c r="I463" s="117">
        <v>3</v>
      </c>
      <c r="J463" s="117">
        <v>7</v>
      </c>
      <c r="K463" s="117">
        <v>10</v>
      </c>
      <c r="L463" s="117">
        <v>0</v>
      </c>
      <c r="M463" s="117">
        <v>0</v>
      </c>
      <c r="N463" s="117">
        <v>0</v>
      </c>
    </row>
    <row r="464" spans="2:14" x14ac:dyDescent="0.25">
      <c r="B464" s="93" t="s">
        <v>1493</v>
      </c>
      <c r="E464" s="117">
        <v>232</v>
      </c>
      <c r="F464" s="117">
        <v>18</v>
      </c>
      <c r="G464" s="117">
        <v>14</v>
      </c>
      <c r="H464" s="117">
        <v>32</v>
      </c>
      <c r="I464" s="117">
        <v>18</v>
      </c>
      <c r="J464" s="117">
        <v>14</v>
      </c>
      <c r="K464" s="117">
        <v>32</v>
      </c>
      <c r="L464" s="117">
        <v>0</v>
      </c>
      <c r="M464" s="117">
        <v>0</v>
      </c>
      <c r="N464" s="117">
        <v>0</v>
      </c>
    </row>
    <row r="465" spans="2:14" x14ac:dyDescent="0.25">
      <c r="C465" s="93" t="s">
        <v>187</v>
      </c>
      <c r="E465" s="117">
        <v>232</v>
      </c>
      <c r="F465" s="117">
        <v>18</v>
      </c>
      <c r="G465" s="117">
        <v>14</v>
      </c>
      <c r="H465" s="117">
        <v>32</v>
      </c>
      <c r="I465" s="117">
        <v>18</v>
      </c>
      <c r="J465" s="117">
        <v>14</v>
      </c>
      <c r="K465" s="117">
        <v>32</v>
      </c>
      <c r="L465" s="117">
        <v>0</v>
      </c>
      <c r="M465" s="117">
        <v>0</v>
      </c>
      <c r="N465" s="117">
        <v>0</v>
      </c>
    </row>
    <row r="466" spans="2:14" x14ac:dyDescent="0.25">
      <c r="D466" s="93" t="s">
        <v>1624</v>
      </c>
      <c r="E466" s="117">
        <v>232</v>
      </c>
      <c r="F466" s="117">
        <v>18</v>
      </c>
      <c r="G466" s="117">
        <v>14</v>
      </c>
      <c r="H466" s="117">
        <v>32</v>
      </c>
      <c r="I466" s="117">
        <v>18</v>
      </c>
      <c r="J466" s="117">
        <v>14</v>
      </c>
      <c r="K466" s="117">
        <v>32</v>
      </c>
      <c r="L466" s="117">
        <v>0</v>
      </c>
      <c r="M466" s="117">
        <v>0</v>
      </c>
      <c r="N466" s="117">
        <v>0</v>
      </c>
    </row>
    <row r="467" spans="2:14" x14ac:dyDescent="0.25">
      <c r="B467" s="93" t="s">
        <v>1521</v>
      </c>
      <c r="E467" s="117">
        <v>30</v>
      </c>
      <c r="F467" s="117">
        <v>4</v>
      </c>
      <c r="G467" s="117">
        <v>2</v>
      </c>
      <c r="H467" s="117">
        <v>6</v>
      </c>
      <c r="I467" s="117">
        <v>4</v>
      </c>
      <c r="J467" s="117">
        <v>2</v>
      </c>
      <c r="K467" s="117">
        <v>6</v>
      </c>
      <c r="L467" s="117">
        <v>0</v>
      </c>
      <c r="M467" s="117">
        <v>0</v>
      </c>
      <c r="N467" s="117">
        <v>0</v>
      </c>
    </row>
    <row r="468" spans="2:14" x14ac:dyDescent="0.25">
      <c r="C468" s="93" t="s">
        <v>172</v>
      </c>
      <c r="E468" s="117">
        <v>30</v>
      </c>
      <c r="F468" s="117">
        <v>4</v>
      </c>
      <c r="G468" s="117">
        <v>2</v>
      </c>
      <c r="H468" s="117">
        <v>6</v>
      </c>
      <c r="I468" s="117">
        <v>4</v>
      </c>
      <c r="J468" s="117">
        <v>2</v>
      </c>
      <c r="K468" s="117">
        <v>6</v>
      </c>
      <c r="L468" s="117">
        <v>0</v>
      </c>
      <c r="M468" s="117">
        <v>0</v>
      </c>
      <c r="N468" s="117">
        <v>0</v>
      </c>
    </row>
    <row r="469" spans="2:14" x14ac:dyDescent="0.25">
      <c r="D469" s="93" t="s">
        <v>1624</v>
      </c>
      <c r="E469" s="117">
        <v>30</v>
      </c>
      <c r="F469" s="117">
        <v>4</v>
      </c>
      <c r="G469" s="117">
        <v>2</v>
      </c>
      <c r="H469" s="117">
        <v>6</v>
      </c>
      <c r="I469" s="117">
        <v>4</v>
      </c>
      <c r="J469" s="117">
        <v>2</v>
      </c>
      <c r="K469" s="117">
        <v>6</v>
      </c>
      <c r="L469" s="117">
        <v>0</v>
      </c>
      <c r="M469" s="117">
        <v>0</v>
      </c>
      <c r="N469" s="117">
        <v>0</v>
      </c>
    </row>
    <row r="470" spans="2:14" x14ac:dyDescent="0.25">
      <c r="B470" s="93" t="s">
        <v>1463</v>
      </c>
      <c r="E470" s="117">
        <v>684</v>
      </c>
      <c r="F470" s="117">
        <v>71</v>
      </c>
      <c r="G470" s="117">
        <v>49</v>
      </c>
      <c r="H470" s="117">
        <v>120</v>
      </c>
      <c r="I470" s="117">
        <v>71</v>
      </c>
      <c r="J470" s="117">
        <v>49</v>
      </c>
      <c r="K470" s="117">
        <v>120</v>
      </c>
      <c r="L470" s="117">
        <v>7</v>
      </c>
      <c r="M470" s="117">
        <v>1</v>
      </c>
      <c r="N470" s="117">
        <v>8</v>
      </c>
    </row>
    <row r="471" spans="2:14" x14ac:dyDescent="0.25">
      <c r="C471" s="93" t="s">
        <v>181</v>
      </c>
      <c r="E471" s="117">
        <v>684</v>
      </c>
      <c r="F471" s="117">
        <v>71</v>
      </c>
      <c r="G471" s="117">
        <v>49</v>
      </c>
      <c r="H471" s="117">
        <v>120</v>
      </c>
      <c r="I471" s="117">
        <v>71</v>
      </c>
      <c r="J471" s="117">
        <v>49</v>
      </c>
      <c r="K471" s="117">
        <v>120</v>
      </c>
      <c r="L471" s="117">
        <v>7</v>
      </c>
      <c r="M471" s="117">
        <v>1</v>
      </c>
      <c r="N471" s="117">
        <v>8</v>
      </c>
    </row>
    <row r="472" spans="2:14" x14ac:dyDescent="0.25">
      <c r="D472" s="93" t="s">
        <v>1624</v>
      </c>
      <c r="E472" s="117">
        <v>684</v>
      </c>
      <c r="F472" s="117">
        <v>71</v>
      </c>
      <c r="G472" s="117">
        <v>49</v>
      </c>
      <c r="H472" s="117">
        <v>120</v>
      </c>
      <c r="I472" s="117">
        <v>71</v>
      </c>
      <c r="J472" s="117">
        <v>49</v>
      </c>
      <c r="K472" s="117">
        <v>120</v>
      </c>
      <c r="L472" s="117">
        <v>7</v>
      </c>
      <c r="M472" s="117">
        <v>1</v>
      </c>
      <c r="N472" s="117">
        <v>8</v>
      </c>
    </row>
    <row r="473" spans="2:14" x14ac:dyDescent="0.25">
      <c r="B473" s="93" t="s">
        <v>1505</v>
      </c>
      <c r="E473" s="117">
        <v>682</v>
      </c>
      <c r="F473" s="117">
        <v>43</v>
      </c>
      <c r="G473" s="117">
        <v>20</v>
      </c>
      <c r="H473" s="117">
        <v>63</v>
      </c>
      <c r="I473" s="117">
        <v>43</v>
      </c>
      <c r="J473" s="117">
        <v>20</v>
      </c>
      <c r="K473" s="117">
        <v>63</v>
      </c>
      <c r="L473" s="117">
        <v>13</v>
      </c>
      <c r="M473" s="117">
        <v>10</v>
      </c>
      <c r="N473" s="117">
        <v>23</v>
      </c>
    </row>
    <row r="474" spans="2:14" x14ac:dyDescent="0.25">
      <c r="C474" s="93" t="s">
        <v>190</v>
      </c>
      <c r="E474" s="117">
        <v>682</v>
      </c>
      <c r="F474" s="117">
        <v>43</v>
      </c>
      <c r="G474" s="117">
        <v>20</v>
      </c>
      <c r="H474" s="117">
        <v>63</v>
      </c>
      <c r="I474" s="117">
        <v>43</v>
      </c>
      <c r="J474" s="117">
        <v>20</v>
      </c>
      <c r="K474" s="117">
        <v>63</v>
      </c>
      <c r="L474" s="117">
        <v>13</v>
      </c>
      <c r="M474" s="117">
        <v>10</v>
      </c>
      <c r="N474" s="117">
        <v>23</v>
      </c>
    </row>
    <row r="475" spans="2:14" x14ac:dyDescent="0.25">
      <c r="D475" s="93" t="s">
        <v>1624</v>
      </c>
      <c r="E475" s="117">
        <v>682</v>
      </c>
      <c r="F475" s="117">
        <v>43</v>
      </c>
      <c r="G475" s="117">
        <v>20</v>
      </c>
      <c r="H475" s="117">
        <v>63</v>
      </c>
      <c r="I475" s="117">
        <v>43</v>
      </c>
      <c r="J475" s="117">
        <v>20</v>
      </c>
      <c r="K475" s="117">
        <v>63</v>
      </c>
      <c r="L475" s="117">
        <v>13</v>
      </c>
      <c r="M475" s="117">
        <v>10</v>
      </c>
      <c r="N475" s="117">
        <v>23</v>
      </c>
    </row>
    <row r="476" spans="2:14" x14ac:dyDescent="0.25">
      <c r="B476" s="93" t="s">
        <v>1464</v>
      </c>
      <c r="E476" s="117">
        <v>567</v>
      </c>
      <c r="F476" s="117">
        <v>52</v>
      </c>
      <c r="G476" s="117">
        <v>41</v>
      </c>
      <c r="H476" s="117">
        <v>93</v>
      </c>
      <c r="I476" s="117">
        <v>41</v>
      </c>
      <c r="J476" s="117">
        <v>35</v>
      </c>
      <c r="K476" s="117">
        <v>76</v>
      </c>
      <c r="L476" s="117">
        <v>15</v>
      </c>
      <c r="M476" s="117">
        <v>20</v>
      </c>
      <c r="N476" s="117">
        <v>35</v>
      </c>
    </row>
    <row r="477" spans="2:14" x14ac:dyDescent="0.25">
      <c r="C477" s="93" t="s">
        <v>181</v>
      </c>
      <c r="E477" s="117">
        <v>567</v>
      </c>
      <c r="F477" s="117">
        <v>52</v>
      </c>
      <c r="G477" s="117">
        <v>41</v>
      </c>
      <c r="H477" s="117">
        <v>93</v>
      </c>
      <c r="I477" s="117">
        <v>41</v>
      </c>
      <c r="J477" s="117">
        <v>35</v>
      </c>
      <c r="K477" s="117">
        <v>76</v>
      </c>
      <c r="L477" s="117">
        <v>15</v>
      </c>
      <c r="M477" s="117">
        <v>20</v>
      </c>
      <c r="N477" s="117">
        <v>35</v>
      </c>
    </row>
    <row r="478" spans="2:14" x14ac:dyDescent="0.25">
      <c r="D478" s="93" t="s">
        <v>1624</v>
      </c>
      <c r="E478" s="117">
        <v>567</v>
      </c>
      <c r="F478" s="117">
        <v>52</v>
      </c>
      <c r="G478" s="117">
        <v>41</v>
      </c>
      <c r="H478" s="117">
        <v>93</v>
      </c>
      <c r="I478" s="117">
        <v>41</v>
      </c>
      <c r="J478" s="117">
        <v>35</v>
      </c>
      <c r="K478" s="117">
        <v>76</v>
      </c>
      <c r="L478" s="117">
        <v>15</v>
      </c>
      <c r="M478" s="117">
        <v>20</v>
      </c>
      <c r="N478" s="117">
        <v>35</v>
      </c>
    </row>
    <row r="479" spans="2:14" x14ac:dyDescent="0.25">
      <c r="B479" s="93" t="s">
        <v>1465</v>
      </c>
      <c r="E479" s="117">
        <v>1400</v>
      </c>
      <c r="F479" s="117">
        <v>63</v>
      </c>
      <c r="G479" s="117">
        <v>50</v>
      </c>
      <c r="H479" s="117">
        <v>113</v>
      </c>
      <c r="I479" s="117">
        <v>45</v>
      </c>
      <c r="J479" s="117">
        <v>35</v>
      </c>
      <c r="K479" s="117">
        <v>80</v>
      </c>
      <c r="L479" s="117">
        <v>18</v>
      </c>
      <c r="M479" s="117">
        <v>15</v>
      </c>
      <c r="N479" s="117">
        <v>33</v>
      </c>
    </row>
    <row r="480" spans="2:14" x14ac:dyDescent="0.25">
      <c r="C480" s="93" t="s">
        <v>181</v>
      </c>
      <c r="E480" s="117">
        <v>1400</v>
      </c>
      <c r="F480" s="117">
        <v>63</v>
      </c>
      <c r="G480" s="117">
        <v>50</v>
      </c>
      <c r="H480" s="117">
        <v>113</v>
      </c>
      <c r="I480" s="117">
        <v>45</v>
      </c>
      <c r="J480" s="117">
        <v>35</v>
      </c>
      <c r="K480" s="117">
        <v>80</v>
      </c>
      <c r="L480" s="117">
        <v>18</v>
      </c>
      <c r="M480" s="117">
        <v>15</v>
      </c>
      <c r="N480" s="117">
        <v>33</v>
      </c>
    </row>
    <row r="481" spans="2:14" x14ac:dyDescent="0.25">
      <c r="D481" s="93" t="s">
        <v>1624</v>
      </c>
      <c r="E481" s="117">
        <v>1400</v>
      </c>
      <c r="F481" s="117">
        <v>63</v>
      </c>
      <c r="G481" s="117">
        <v>50</v>
      </c>
      <c r="H481" s="117">
        <v>113</v>
      </c>
      <c r="I481" s="117">
        <v>45</v>
      </c>
      <c r="J481" s="117">
        <v>35</v>
      </c>
      <c r="K481" s="117">
        <v>80</v>
      </c>
      <c r="L481" s="117">
        <v>18</v>
      </c>
      <c r="M481" s="117">
        <v>15</v>
      </c>
      <c r="N481" s="117">
        <v>33</v>
      </c>
    </row>
    <row r="482" spans="2:14" x14ac:dyDescent="0.25">
      <c r="B482" s="93" t="s">
        <v>1555</v>
      </c>
      <c r="E482" s="117">
        <v>79</v>
      </c>
      <c r="F482" s="117">
        <v>9</v>
      </c>
      <c r="G482" s="117">
        <v>5</v>
      </c>
      <c r="H482" s="117">
        <v>14</v>
      </c>
      <c r="I482" s="117">
        <v>7</v>
      </c>
      <c r="J482" s="117">
        <v>1</v>
      </c>
      <c r="K482" s="117">
        <v>8</v>
      </c>
      <c r="L482" s="117">
        <v>2</v>
      </c>
      <c r="M482" s="117">
        <v>4</v>
      </c>
      <c r="N482" s="117">
        <v>6</v>
      </c>
    </row>
    <row r="483" spans="2:14" x14ac:dyDescent="0.25">
      <c r="C483" s="93" t="s">
        <v>162</v>
      </c>
      <c r="E483" s="117">
        <v>79</v>
      </c>
      <c r="F483" s="117">
        <v>9</v>
      </c>
      <c r="G483" s="117">
        <v>5</v>
      </c>
      <c r="H483" s="117">
        <v>14</v>
      </c>
      <c r="I483" s="117">
        <v>7</v>
      </c>
      <c r="J483" s="117">
        <v>1</v>
      </c>
      <c r="K483" s="117">
        <v>8</v>
      </c>
      <c r="L483" s="117">
        <v>2</v>
      </c>
      <c r="M483" s="117">
        <v>4</v>
      </c>
      <c r="N483" s="117">
        <v>6</v>
      </c>
    </row>
    <row r="484" spans="2:14" x14ac:dyDescent="0.25">
      <c r="D484" s="93" t="s">
        <v>1624</v>
      </c>
      <c r="E484" s="117">
        <v>79</v>
      </c>
      <c r="F484" s="117">
        <v>9</v>
      </c>
      <c r="G484" s="117">
        <v>5</v>
      </c>
      <c r="H484" s="117">
        <v>14</v>
      </c>
      <c r="I484" s="117">
        <v>7</v>
      </c>
      <c r="J484" s="117">
        <v>1</v>
      </c>
      <c r="K484" s="117">
        <v>8</v>
      </c>
      <c r="L484" s="117">
        <v>2</v>
      </c>
      <c r="M484" s="117">
        <v>4</v>
      </c>
      <c r="N484" s="117">
        <v>6</v>
      </c>
    </row>
    <row r="485" spans="2:14" x14ac:dyDescent="0.25">
      <c r="B485" s="93" t="s">
        <v>1466</v>
      </c>
      <c r="E485" s="117">
        <v>1425</v>
      </c>
      <c r="F485" s="117">
        <v>54</v>
      </c>
      <c r="G485" s="117">
        <v>30</v>
      </c>
      <c r="H485" s="117">
        <v>84</v>
      </c>
      <c r="I485" s="117">
        <v>54</v>
      </c>
      <c r="J485" s="117">
        <v>30</v>
      </c>
      <c r="K485" s="117">
        <v>84</v>
      </c>
      <c r="L485" s="117">
        <v>20</v>
      </c>
      <c r="M485" s="117">
        <v>6</v>
      </c>
      <c r="N485" s="117">
        <v>26</v>
      </c>
    </row>
    <row r="486" spans="2:14" x14ac:dyDescent="0.25">
      <c r="C486" s="93" t="s">
        <v>181</v>
      </c>
      <c r="E486" s="117">
        <v>1425</v>
      </c>
      <c r="F486" s="117">
        <v>54</v>
      </c>
      <c r="G486" s="117">
        <v>30</v>
      </c>
      <c r="H486" s="117">
        <v>84</v>
      </c>
      <c r="I486" s="117">
        <v>54</v>
      </c>
      <c r="J486" s="117">
        <v>30</v>
      </c>
      <c r="K486" s="117">
        <v>84</v>
      </c>
      <c r="L486" s="117">
        <v>20</v>
      </c>
      <c r="M486" s="117">
        <v>6</v>
      </c>
      <c r="N486" s="117">
        <v>26</v>
      </c>
    </row>
    <row r="487" spans="2:14" x14ac:dyDescent="0.25">
      <c r="D487" s="93" t="s">
        <v>1624</v>
      </c>
      <c r="E487" s="117">
        <v>1425</v>
      </c>
      <c r="F487" s="117">
        <v>54</v>
      </c>
      <c r="G487" s="117">
        <v>30</v>
      </c>
      <c r="H487" s="117">
        <v>84</v>
      </c>
      <c r="I487" s="117">
        <v>54</v>
      </c>
      <c r="J487" s="117">
        <v>30</v>
      </c>
      <c r="K487" s="117">
        <v>84</v>
      </c>
      <c r="L487" s="117">
        <v>20</v>
      </c>
      <c r="M487" s="117">
        <v>6</v>
      </c>
      <c r="N487" s="117">
        <v>26</v>
      </c>
    </row>
    <row r="488" spans="2:14" x14ac:dyDescent="0.25">
      <c r="B488" s="93" t="s">
        <v>1556</v>
      </c>
      <c r="E488" s="117">
        <v>1275</v>
      </c>
      <c r="F488" s="117">
        <v>157</v>
      </c>
      <c r="G488" s="117">
        <v>62</v>
      </c>
      <c r="H488" s="117">
        <v>219</v>
      </c>
      <c r="I488" s="117">
        <v>104</v>
      </c>
      <c r="J488" s="117">
        <v>47</v>
      </c>
      <c r="K488" s="117">
        <v>151</v>
      </c>
      <c r="L488" s="117">
        <v>44</v>
      </c>
      <c r="M488" s="117">
        <v>29</v>
      </c>
      <c r="N488" s="117">
        <v>73</v>
      </c>
    </row>
    <row r="489" spans="2:14" x14ac:dyDescent="0.25">
      <c r="C489" s="93" t="s">
        <v>162</v>
      </c>
      <c r="E489" s="117">
        <v>1275</v>
      </c>
      <c r="F489" s="117">
        <v>157</v>
      </c>
      <c r="G489" s="117">
        <v>62</v>
      </c>
      <c r="H489" s="117">
        <v>219</v>
      </c>
      <c r="I489" s="117">
        <v>104</v>
      </c>
      <c r="J489" s="117">
        <v>47</v>
      </c>
      <c r="K489" s="117">
        <v>151</v>
      </c>
      <c r="L489" s="117">
        <v>44</v>
      </c>
      <c r="M489" s="117">
        <v>29</v>
      </c>
      <c r="N489" s="117">
        <v>73</v>
      </c>
    </row>
    <row r="490" spans="2:14" x14ac:dyDescent="0.25">
      <c r="D490" s="93" t="s">
        <v>1624</v>
      </c>
      <c r="E490" s="117">
        <v>883</v>
      </c>
      <c r="F490" s="117">
        <v>91</v>
      </c>
      <c r="G490" s="117">
        <v>33</v>
      </c>
      <c r="H490" s="117">
        <v>124</v>
      </c>
      <c r="I490" s="117">
        <v>69</v>
      </c>
      <c r="J490" s="117">
        <v>27</v>
      </c>
      <c r="K490" s="117">
        <v>96</v>
      </c>
      <c r="L490" s="117">
        <v>8</v>
      </c>
      <c r="M490" s="117">
        <v>4</v>
      </c>
      <c r="N490" s="117">
        <v>12</v>
      </c>
    </row>
    <row r="491" spans="2:14" x14ac:dyDescent="0.25">
      <c r="D491" s="93" t="s">
        <v>1623</v>
      </c>
      <c r="E491" s="117">
        <v>392</v>
      </c>
      <c r="F491" s="117">
        <v>66</v>
      </c>
      <c r="G491" s="117">
        <v>29</v>
      </c>
      <c r="H491" s="117">
        <v>95</v>
      </c>
      <c r="I491" s="117">
        <v>35</v>
      </c>
      <c r="J491" s="117">
        <v>20</v>
      </c>
      <c r="K491" s="117">
        <v>55</v>
      </c>
      <c r="L491" s="117">
        <v>36</v>
      </c>
      <c r="M491" s="117">
        <v>25</v>
      </c>
      <c r="N491" s="117">
        <v>61</v>
      </c>
    </row>
    <row r="492" spans="2:14" x14ac:dyDescent="0.25">
      <c r="B492" s="93" t="s">
        <v>1467</v>
      </c>
      <c r="E492" s="117">
        <v>1917</v>
      </c>
      <c r="F492" s="117">
        <v>72</v>
      </c>
      <c r="G492" s="117">
        <v>69</v>
      </c>
      <c r="H492" s="117">
        <v>141</v>
      </c>
      <c r="I492" s="117">
        <v>72</v>
      </c>
      <c r="J492" s="117">
        <v>69</v>
      </c>
      <c r="K492" s="117">
        <v>141</v>
      </c>
      <c r="L492" s="117">
        <v>21</v>
      </c>
      <c r="M492" s="117">
        <v>16</v>
      </c>
      <c r="N492" s="117">
        <v>37</v>
      </c>
    </row>
    <row r="493" spans="2:14" x14ac:dyDescent="0.25">
      <c r="C493" s="93" t="s">
        <v>181</v>
      </c>
      <c r="E493" s="117">
        <v>1917</v>
      </c>
      <c r="F493" s="117">
        <v>72</v>
      </c>
      <c r="G493" s="117">
        <v>69</v>
      </c>
      <c r="H493" s="117">
        <v>141</v>
      </c>
      <c r="I493" s="117">
        <v>72</v>
      </c>
      <c r="J493" s="117">
        <v>69</v>
      </c>
      <c r="K493" s="117">
        <v>141</v>
      </c>
      <c r="L493" s="117">
        <v>21</v>
      </c>
      <c r="M493" s="117">
        <v>16</v>
      </c>
      <c r="N493" s="117">
        <v>37</v>
      </c>
    </row>
    <row r="494" spans="2:14" x14ac:dyDescent="0.25">
      <c r="D494" s="93" t="s">
        <v>1624</v>
      </c>
      <c r="E494" s="117">
        <v>1917</v>
      </c>
      <c r="F494" s="117">
        <v>72</v>
      </c>
      <c r="G494" s="117">
        <v>69</v>
      </c>
      <c r="H494" s="117">
        <v>141</v>
      </c>
      <c r="I494" s="117">
        <v>72</v>
      </c>
      <c r="J494" s="117">
        <v>69</v>
      </c>
      <c r="K494" s="117">
        <v>141</v>
      </c>
      <c r="L494" s="117">
        <v>21</v>
      </c>
      <c r="M494" s="117">
        <v>16</v>
      </c>
      <c r="N494" s="117">
        <v>37</v>
      </c>
    </row>
    <row r="495" spans="2:14" x14ac:dyDescent="0.25">
      <c r="B495" s="93" t="s">
        <v>1420</v>
      </c>
      <c r="E495" s="117">
        <v>150</v>
      </c>
      <c r="F495" s="117">
        <v>5</v>
      </c>
      <c r="G495" s="117">
        <v>9</v>
      </c>
      <c r="H495" s="117">
        <v>14</v>
      </c>
      <c r="I495" s="117">
        <v>5</v>
      </c>
      <c r="J495" s="117">
        <v>9</v>
      </c>
      <c r="K495" s="117">
        <v>14</v>
      </c>
      <c r="L495" s="117">
        <v>0</v>
      </c>
      <c r="M495" s="117">
        <v>0</v>
      </c>
      <c r="N495" s="117">
        <v>0</v>
      </c>
    </row>
    <row r="496" spans="2:14" x14ac:dyDescent="0.25">
      <c r="C496" s="93" t="s">
        <v>209</v>
      </c>
      <c r="E496" s="117">
        <v>150</v>
      </c>
      <c r="F496" s="117">
        <v>5</v>
      </c>
      <c r="G496" s="117">
        <v>9</v>
      </c>
      <c r="H496" s="117">
        <v>14</v>
      </c>
      <c r="I496" s="117">
        <v>5</v>
      </c>
      <c r="J496" s="117">
        <v>9</v>
      </c>
      <c r="K496" s="117">
        <v>14</v>
      </c>
      <c r="L496" s="117">
        <v>0</v>
      </c>
      <c r="M496" s="117">
        <v>0</v>
      </c>
      <c r="N496" s="117">
        <v>0</v>
      </c>
    </row>
    <row r="497" spans="2:14" x14ac:dyDescent="0.25">
      <c r="D497" s="93" t="s">
        <v>1624</v>
      </c>
      <c r="E497" s="117">
        <v>150</v>
      </c>
      <c r="F497" s="117">
        <v>5</v>
      </c>
      <c r="G497" s="117">
        <v>9</v>
      </c>
      <c r="H497" s="117">
        <v>14</v>
      </c>
      <c r="I497" s="117">
        <v>5</v>
      </c>
      <c r="J497" s="117">
        <v>9</v>
      </c>
      <c r="K497" s="117">
        <v>14</v>
      </c>
      <c r="L497" s="117">
        <v>0</v>
      </c>
      <c r="M497" s="117">
        <v>0</v>
      </c>
      <c r="N497" s="117">
        <v>0</v>
      </c>
    </row>
    <row r="498" spans="2:14" x14ac:dyDescent="0.25">
      <c r="B498" s="93" t="s">
        <v>1506</v>
      </c>
      <c r="E498" s="117">
        <v>643</v>
      </c>
      <c r="F498" s="117">
        <v>25</v>
      </c>
      <c r="G498" s="117">
        <v>22</v>
      </c>
      <c r="H498" s="117">
        <v>47</v>
      </c>
      <c r="I498" s="117">
        <v>25</v>
      </c>
      <c r="J498" s="117">
        <v>22</v>
      </c>
      <c r="K498" s="117">
        <v>47</v>
      </c>
      <c r="L498" s="117">
        <v>2</v>
      </c>
      <c r="M498" s="117">
        <v>3</v>
      </c>
      <c r="N498" s="117">
        <v>5</v>
      </c>
    </row>
    <row r="499" spans="2:14" x14ac:dyDescent="0.25">
      <c r="C499" s="93" t="s">
        <v>190</v>
      </c>
      <c r="E499" s="117">
        <v>643</v>
      </c>
      <c r="F499" s="117">
        <v>25</v>
      </c>
      <c r="G499" s="117">
        <v>22</v>
      </c>
      <c r="H499" s="117">
        <v>47</v>
      </c>
      <c r="I499" s="117">
        <v>25</v>
      </c>
      <c r="J499" s="117">
        <v>22</v>
      </c>
      <c r="K499" s="117">
        <v>47</v>
      </c>
      <c r="L499" s="117">
        <v>2</v>
      </c>
      <c r="M499" s="117">
        <v>3</v>
      </c>
      <c r="N499" s="117">
        <v>5</v>
      </c>
    </row>
    <row r="500" spans="2:14" x14ac:dyDescent="0.25">
      <c r="D500" s="93" t="s">
        <v>1624</v>
      </c>
      <c r="E500" s="117">
        <v>643</v>
      </c>
      <c r="F500" s="117">
        <v>25</v>
      </c>
      <c r="G500" s="117">
        <v>22</v>
      </c>
      <c r="H500" s="117">
        <v>47</v>
      </c>
      <c r="I500" s="117">
        <v>25</v>
      </c>
      <c r="J500" s="117">
        <v>22</v>
      </c>
      <c r="K500" s="117">
        <v>47</v>
      </c>
      <c r="L500" s="117">
        <v>2</v>
      </c>
      <c r="M500" s="117">
        <v>3</v>
      </c>
      <c r="N500" s="117">
        <v>5</v>
      </c>
    </row>
    <row r="501" spans="2:14" x14ac:dyDescent="0.25">
      <c r="B501" s="93" t="s">
        <v>1522</v>
      </c>
      <c r="E501" s="117">
        <v>135</v>
      </c>
      <c r="F501" s="117">
        <v>9</v>
      </c>
      <c r="G501" s="117">
        <v>5</v>
      </c>
      <c r="H501" s="117">
        <v>14</v>
      </c>
      <c r="I501" s="117">
        <v>8</v>
      </c>
      <c r="J501" s="117">
        <v>4</v>
      </c>
      <c r="K501" s="117">
        <v>12</v>
      </c>
      <c r="L501" s="117">
        <v>1</v>
      </c>
      <c r="M501" s="117">
        <v>1</v>
      </c>
      <c r="N501" s="117">
        <v>2</v>
      </c>
    </row>
    <row r="502" spans="2:14" x14ac:dyDescent="0.25">
      <c r="C502" s="93" t="s">
        <v>172</v>
      </c>
      <c r="E502" s="117">
        <v>135</v>
      </c>
      <c r="F502" s="117">
        <v>9</v>
      </c>
      <c r="G502" s="117">
        <v>5</v>
      </c>
      <c r="H502" s="117">
        <v>14</v>
      </c>
      <c r="I502" s="117">
        <v>8</v>
      </c>
      <c r="J502" s="117">
        <v>4</v>
      </c>
      <c r="K502" s="117">
        <v>12</v>
      </c>
      <c r="L502" s="117">
        <v>1</v>
      </c>
      <c r="M502" s="117">
        <v>1</v>
      </c>
      <c r="N502" s="117">
        <v>2</v>
      </c>
    </row>
    <row r="503" spans="2:14" x14ac:dyDescent="0.25">
      <c r="D503" s="93" t="s">
        <v>1624</v>
      </c>
      <c r="E503" s="117">
        <v>135</v>
      </c>
      <c r="F503" s="117">
        <v>9</v>
      </c>
      <c r="G503" s="117">
        <v>5</v>
      </c>
      <c r="H503" s="117">
        <v>14</v>
      </c>
      <c r="I503" s="117">
        <v>8</v>
      </c>
      <c r="J503" s="117">
        <v>4</v>
      </c>
      <c r="K503" s="117">
        <v>12</v>
      </c>
      <c r="L503" s="117">
        <v>1</v>
      </c>
      <c r="M503" s="117">
        <v>1</v>
      </c>
      <c r="N503" s="117">
        <v>2</v>
      </c>
    </row>
    <row r="504" spans="2:14" x14ac:dyDescent="0.25">
      <c r="B504" s="93" t="s">
        <v>1468</v>
      </c>
      <c r="E504" s="117">
        <v>4719</v>
      </c>
      <c r="F504" s="117">
        <v>260</v>
      </c>
      <c r="G504" s="117">
        <v>132</v>
      </c>
      <c r="H504" s="117">
        <v>392</v>
      </c>
      <c r="I504" s="117">
        <v>220</v>
      </c>
      <c r="J504" s="117">
        <v>121</v>
      </c>
      <c r="K504" s="117">
        <v>341</v>
      </c>
      <c r="L504" s="117">
        <v>40</v>
      </c>
      <c r="M504" s="117">
        <v>11</v>
      </c>
      <c r="N504" s="117">
        <v>51</v>
      </c>
    </row>
    <row r="505" spans="2:14" x14ac:dyDescent="0.25">
      <c r="C505" s="93" t="s">
        <v>181</v>
      </c>
      <c r="E505" s="117">
        <v>4719</v>
      </c>
      <c r="F505" s="117">
        <v>260</v>
      </c>
      <c r="G505" s="117">
        <v>132</v>
      </c>
      <c r="H505" s="117">
        <v>392</v>
      </c>
      <c r="I505" s="117">
        <v>220</v>
      </c>
      <c r="J505" s="117">
        <v>121</v>
      </c>
      <c r="K505" s="117">
        <v>341</v>
      </c>
      <c r="L505" s="117">
        <v>40</v>
      </c>
      <c r="M505" s="117">
        <v>11</v>
      </c>
      <c r="N505" s="117">
        <v>51</v>
      </c>
    </row>
    <row r="506" spans="2:14" x14ac:dyDescent="0.25">
      <c r="D506" s="93" t="s">
        <v>1624</v>
      </c>
      <c r="E506" s="117">
        <v>4224</v>
      </c>
      <c r="F506" s="117">
        <v>233</v>
      </c>
      <c r="G506" s="117">
        <v>111</v>
      </c>
      <c r="H506" s="117">
        <v>344</v>
      </c>
      <c r="I506" s="117">
        <v>199</v>
      </c>
      <c r="J506" s="117">
        <v>104</v>
      </c>
      <c r="K506" s="117">
        <v>303</v>
      </c>
      <c r="L506" s="117">
        <v>34</v>
      </c>
      <c r="M506" s="117">
        <v>7</v>
      </c>
      <c r="N506" s="117">
        <v>41</v>
      </c>
    </row>
    <row r="507" spans="2:14" x14ac:dyDescent="0.25">
      <c r="D507" s="93" t="s">
        <v>1623</v>
      </c>
      <c r="E507" s="117">
        <v>495</v>
      </c>
      <c r="F507" s="117">
        <v>27</v>
      </c>
      <c r="G507" s="117">
        <v>21</v>
      </c>
      <c r="H507" s="117">
        <v>48</v>
      </c>
      <c r="I507" s="117">
        <v>21</v>
      </c>
      <c r="J507" s="117">
        <v>17</v>
      </c>
      <c r="K507" s="117">
        <v>38</v>
      </c>
      <c r="L507" s="117">
        <v>6</v>
      </c>
      <c r="M507" s="117">
        <v>4</v>
      </c>
      <c r="N507" s="117">
        <v>10</v>
      </c>
    </row>
    <row r="508" spans="2:14" x14ac:dyDescent="0.25">
      <c r="B508" s="93" t="s">
        <v>1557</v>
      </c>
      <c r="E508" s="117">
        <v>26</v>
      </c>
      <c r="F508" s="117">
        <v>6</v>
      </c>
      <c r="G508" s="117">
        <v>1</v>
      </c>
      <c r="H508" s="117">
        <v>7</v>
      </c>
      <c r="I508" s="117">
        <v>4</v>
      </c>
      <c r="J508" s="117">
        <v>1</v>
      </c>
      <c r="K508" s="117">
        <v>5</v>
      </c>
      <c r="L508" s="117">
        <v>0</v>
      </c>
      <c r="M508" s="117">
        <v>0</v>
      </c>
      <c r="N508" s="117">
        <v>0</v>
      </c>
    </row>
    <row r="509" spans="2:14" x14ac:dyDescent="0.25">
      <c r="C509" s="93" t="s">
        <v>162</v>
      </c>
      <c r="E509" s="117">
        <v>26</v>
      </c>
      <c r="F509" s="117">
        <v>6</v>
      </c>
      <c r="G509" s="117">
        <v>1</v>
      </c>
      <c r="H509" s="117">
        <v>7</v>
      </c>
      <c r="I509" s="117">
        <v>4</v>
      </c>
      <c r="J509" s="117">
        <v>1</v>
      </c>
      <c r="K509" s="117">
        <v>5</v>
      </c>
      <c r="L509" s="117">
        <v>0</v>
      </c>
      <c r="M509" s="117">
        <v>0</v>
      </c>
      <c r="N509" s="117">
        <v>0</v>
      </c>
    </row>
    <row r="510" spans="2:14" x14ac:dyDescent="0.25">
      <c r="D510" s="93" t="s">
        <v>1624</v>
      </c>
      <c r="E510" s="117">
        <v>26</v>
      </c>
      <c r="F510" s="117">
        <v>6</v>
      </c>
      <c r="G510" s="117">
        <v>1</v>
      </c>
      <c r="H510" s="117">
        <v>7</v>
      </c>
      <c r="I510" s="117">
        <v>4</v>
      </c>
      <c r="J510" s="117">
        <v>1</v>
      </c>
      <c r="K510" s="117">
        <v>5</v>
      </c>
      <c r="L510" s="117">
        <v>0</v>
      </c>
      <c r="M510" s="117">
        <v>0</v>
      </c>
      <c r="N510" s="117">
        <v>0</v>
      </c>
    </row>
    <row r="511" spans="2:14" x14ac:dyDescent="0.25">
      <c r="B511" s="93" t="s">
        <v>1523</v>
      </c>
      <c r="E511" s="117">
        <v>419</v>
      </c>
      <c r="F511" s="117">
        <v>15</v>
      </c>
      <c r="G511" s="117">
        <v>16</v>
      </c>
      <c r="H511" s="117">
        <v>31</v>
      </c>
      <c r="I511" s="117">
        <v>15</v>
      </c>
      <c r="J511" s="117">
        <v>16</v>
      </c>
      <c r="K511" s="117">
        <v>31</v>
      </c>
      <c r="L511" s="117">
        <v>0</v>
      </c>
      <c r="M511" s="117">
        <v>0</v>
      </c>
      <c r="N511" s="117">
        <v>0</v>
      </c>
    </row>
    <row r="512" spans="2:14" x14ac:dyDescent="0.25">
      <c r="C512" s="93" t="s">
        <v>172</v>
      </c>
      <c r="E512" s="117">
        <v>419</v>
      </c>
      <c r="F512" s="117">
        <v>15</v>
      </c>
      <c r="G512" s="117">
        <v>16</v>
      </c>
      <c r="H512" s="117">
        <v>31</v>
      </c>
      <c r="I512" s="117">
        <v>15</v>
      </c>
      <c r="J512" s="117">
        <v>16</v>
      </c>
      <c r="K512" s="117">
        <v>31</v>
      </c>
      <c r="L512" s="117">
        <v>0</v>
      </c>
      <c r="M512" s="117">
        <v>0</v>
      </c>
      <c r="N512" s="117">
        <v>0</v>
      </c>
    </row>
    <row r="513" spans="2:14" x14ac:dyDescent="0.25">
      <c r="D513" s="93" t="s">
        <v>1624</v>
      </c>
      <c r="E513" s="117">
        <v>419</v>
      </c>
      <c r="F513" s="117">
        <v>15</v>
      </c>
      <c r="G513" s="117">
        <v>16</v>
      </c>
      <c r="H513" s="117">
        <v>31</v>
      </c>
      <c r="I513" s="117">
        <v>15</v>
      </c>
      <c r="J513" s="117">
        <v>16</v>
      </c>
      <c r="K513" s="117">
        <v>31</v>
      </c>
      <c r="L513" s="117">
        <v>0</v>
      </c>
      <c r="M513" s="117">
        <v>0</v>
      </c>
      <c r="N513" s="117">
        <v>0</v>
      </c>
    </row>
    <row r="514" spans="2:14" x14ac:dyDescent="0.25">
      <c r="B514" s="93" t="s">
        <v>1469</v>
      </c>
      <c r="E514" s="117">
        <v>2632</v>
      </c>
      <c r="F514" s="117">
        <v>245</v>
      </c>
      <c r="G514" s="117">
        <v>127</v>
      </c>
      <c r="H514" s="117">
        <v>372</v>
      </c>
      <c r="I514" s="117">
        <v>50</v>
      </c>
      <c r="J514" s="117">
        <v>42</v>
      </c>
      <c r="K514" s="117">
        <v>92</v>
      </c>
      <c r="L514" s="117">
        <v>0</v>
      </c>
      <c r="M514" s="117">
        <v>3</v>
      </c>
      <c r="N514" s="117">
        <v>3</v>
      </c>
    </row>
    <row r="515" spans="2:14" x14ac:dyDescent="0.25">
      <c r="C515" s="93" t="s">
        <v>181</v>
      </c>
      <c r="E515" s="117">
        <v>2632</v>
      </c>
      <c r="F515" s="117">
        <v>245</v>
      </c>
      <c r="G515" s="117">
        <v>127</v>
      </c>
      <c r="H515" s="117">
        <v>372</v>
      </c>
      <c r="I515" s="117">
        <v>50</v>
      </c>
      <c r="J515" s="117">
        <v>42</v>
      </c>
      <c r="K515" s="117">
        <v>92</v>
      </c>
      <c r="L515" s="117">
        <v>0</v>
      </c>
      <c r="M515" s="117">
        <v>3</v>
      </c>
      <c r="N515" s="117">
        <v>3</v>
      </c>
    </row>
    <row r="516" spans="2:14" x14ac:dyDescent="0.25">
      <c r="D516" s="93" t="s">
        <v>1624</v>
      </c>
      <c r="E516" s="117">
        <v>2371</v>
      </c>
      <c r="F516" s="117">
        <v>215</v>
      </c>
      <c r="G516" s="117">
        <v>99</v>
      </c>
      <c r="H516" s="117">
        <v>314</v>
      </c>
      <c r="I516" s="117">
        <v>30</v>
      </c>
      <c r="J516" s="117">
        <v>28</v>
      </c>
      <c r="K516" s="117">
        <v>58</v>
      </c>
      <c r="L516" s="117">
        <v>0</v>
      </c>
      <c r="M516" s="117">
        <v>3</v>
      </c>
      <c r="N516" s="117">
        <v>3</v>
      </c>
    </row>
    <row r="517" spans="2:14" x14ac:dyDescent="0.25">
      <c r="D517" s="93" t="s">
        <v>1623</v>
      </c>
      <c r="E517" s="117">
        <v>261</v>
      </c>
      <c r="F517" s="117">
        <v>30</v>
      </c>
      <c r="G517" s="117">
        <v>28</v>
      </c>
      <c r="H517" s="117">
        <v>58</v>
      </c>
      <c r="I517" s="117">
        <v>20</v>
      </c>
      <c r="J517" s="117">
        <v>14</v>
      </c>
      <c r="K517" s="117">
        <v>34</v>
      </c>
      <c r="L517" s="117">
        <v>0</v>
      </c>
      <c r="M517" s="117">
        <v>0</v>
      </c>
      <c r="N517" s="117">
        <v>0</v>
      </c>
    </row>
    <row r="518" spans="2:14" x14ac:dyDescent="0.25">
      <c r="B518" s="93" t="s">
        <v>1470</v>
      </c>
      <c r="E518" s="117">
        <v>631</v>
      </c>
      <c r="F518" s="117">
        <v>233</v>
      </c>
      <c r="G518" s="117">
        <v>111</v>
      </c>
      <c r="H518" s="117">
        <v>344</v>
      </c>
      <c r="I518" s="117">
        <v>199</v>
      </c>
      <c r="J518" s="117">
        <v>104</v>
      </c>
      <c r="K518" s="117">
        <v>303</v>
      </c>
      <c r="L518" s="117">
        <v>0</v>
      </c>
      <c r="M518" s="117">
        <v>0</v>
      </c>
      <c r="N518" s="117">
        <v>0</v>
      </c>
    </row>
    <row r="519" spans="2:14" x14ac:dyDescent="0.25">
      <c r="C519" s="93" t="s">
        <v>181</v>
      </c>
      <c r="E519" s="117">
        <v>631</v>
      </c>
      <c r="F519" s="117">
        <v>233</v>
      </c>
      <c r="G519" s="117">
        <v>111</v>
      </c>
      <c r="H519" s="117">
        <v>344</v>
      </c>
      <c r="I519" s="117">
        <v>199</v>
      </c>
      <c r="J519" s="117">
        <v>104</v>
      </c>
      <c r="K519" s="117">
        <v>303</v>
      </c>
      <c r="L519" s="117">
        <v>0</v>
      </c>
      <c r="M519" s="117">
        <v>0</v>
      </c>
      <c r="N519" s="117">
        <v>0</v>
      </c>
    </row>
    <row r="520" spans="2:14" x14ac:dyDescent="0.25">
      <c r="D520" s="93" t="s">
        <v>1624</v>
      </c>
      <c r="E520" s="117">
        <v>631</v>
      </c>
      <c r="F520" s="117">
        <v>233</v>
      </c>
      <c r="G520" s="117">
        <v>111</v>
      </c>
      <c r="H520" s="117">
        <v>344</v>
      </c>
      <c r="I520" s="117">
        <v>199</v>
      </c>
      <c r="J520" s="117">
        <v>104</v>
      </c>
      <c r="K520" s="117">
        <v>303</v>
      </c>
      <c r="L520" s="117">
        <v>0</v>
      </c>
      <c r="M520" s="117">
        <v>0</v>
      </c>
      <c r="N520" s="117">
        <v>0</v>
      </c>
    </row>
    <row r="521" spans="2:14" x14ac:dyDescent="0.25">
      <c r="B521" s="93" t="s">
        <v>1524</v>
      </c>
      <c r="E521" s="117">
        <v>229</v>
      </c>
      <c r="F521" s="117">
        <v>12</v>
      </c>
      <c r="G521" s="117">
        <v>13</v>
      </c>
      <c r="H521" s="117">
        <v>25</v>
      </c>
      <c r="I521" s="117">
        <v>11</v>
      </c>
      <c r="J521" s="117">
        <v>12</v>
      </c>
      <c r="K521" s="117">
        <v>23</v>
      </c>
      <c r="L521" s="117">
        <v>1</v>
      </c>
      <c r="M521" s="117">
        <v>1</v>
      </c>
      <c r="N521" s="117">
        <v>2</v>
      </c>
    </row>
    <row r="522" spans="2:14" x14ac:dyDescent="0.25">
      <c r="C522" s="93" t="s">
        <v>172</v>
      </c>
      <c r="E522" s="117">
        <v>229</v>
      </c>
      <c r="F522" s="117">
        <v>12</v>
      </c>
      <c r="G522" s="117">
        <v>13</v>
      </c>
      <c r="H522" s="117">
        <v>25</v>
      </c>
      <c r="I522" s="117">
        <v>11</v>
      </c>
      <c r="J522" s="117">
        <v>12</v>
      </c>
      <c r="K522" s="117">
        <v>23</v>
      </c>
      <c r="L522" s="117">
        <v>1</v>
      </c>
      <c r="M522" s="117">
        <v>1</v>
      </c>
      <c r="N522" s="117">
        <v>2</v>
      </c>
    </row>
    <row r="523" spans="2:14" x14ac:dyDescent="0.25">
      <c r="D523" s="93" t="s">
        <v>1624</v>
      </c>
      <c r="E523" s="117">
        <v>229</v>
      </c>
      <c r="F523" s="117">
        <v>12</v>
      </c>
      <c r="G523" s="117">
        <v>13</v>
      </c>
      <c r="H523" s="117">
        <v>25</v>
      </c>
      <c r="I523" s="117">
        <v>11</v>
      </c>
      <c r="J523" s="117">
        <v>12</v>
      </c>
      <c r="K523" s="117">
        <v>23</v>
      </c>
      <c r="L523" s="117">
        <v>1</v>
      </c>
      <c r="M523" s="117">
        <v>1</v>
      </c>
      <c r="N523" s="117">
        <v>2</v>
      </c>
    </row>
    <row r="524" spans="2:14" x14ac:dyDescent="0.25">
      <c r="B524" s="93" t="s">
        <v>1525</v>
      </c>
      <c r="E524" s="117">
        <v>414</v>
      </c>
      <c r="F524" s="117">
        <v>7</v>
      </c>
      <c r="G524" s="117">
        <v>24</v>
      </c>
      <c r="H524" s="117">
        <v>31</v>
      </c>
      <c r="I524" s="117">
        <v>7</v>
      </c>
      <c r="J524" s="117">
        <v>24</v>
      </c>
      <c r="K524" s="117">
        <v>31</v>
      </c>
      <c r="L524" s="117">
        <v>0</v>
      </c>
      <c r="M524" s="117">
        <v>0</v>
      </c>
      <c r="N524" s="117">
        <v>0</v>
      </c>
    </row>
    <row r="525" spans="2:14" x14ac:dyDescent="0.25">
      <c r="C525" s="93" t="s">
        <v>172</v>
      </c>
      <c r="E525" s="117">
        <v>414</v>
      </c>
      <c r="F525" s="117">
        <v>7</v>
      </c>
      <c r="G525" s="117">
        <v>24</v>
      </c>
      <c r="H525" s="117">
        <v>31</v>
      </c>
      <c r="I525" s="117">
        <v>7</v>
      </c>
      <c r="J525" s="117">
        <v>24</v>
      </c>
      <c r="K525" s="117">
        <v>31</v>
      </c>
      <c r="L525" s="117">
        <v>0</v>
      </c>
      <c r="M525" s="117">
        <v>0</v>
      </c>
      <c r="N525" s="117">
        <v>0</v>
      </c>
    </row>
    <row r="526" spans="2:14" x14ac:dyDescent="0.25">
      <c r="D526" s="93" t="s">
        <v>1624</v>
      </c>
      <c r="E526" s="117">
        <v>414</v>
      </c>
      <c r="F526" s="117">
        <v>7</v>
      </c>
      <c r="G526" s="117">
        <v>24</v>
      </c>
      <c r="H526" s="117">
        <v>31</v>
      </c>
      <c r="I526" s="117">
        <v>7</v>
      </c>
      <c r="J526" s="117">
        <v>24</v>
      </c>
      <c r="K526" s="117">
        <v>31</v>
      </c>
      <c r="L526" s="117">
        <v>0</v>
      </c>
      <c r="M526" s="117">
        <v>0</v>
      </c>
      <c r="N526" s="117">
        <v>0</v>
      </c>
    </row>
    <row r="527" spans="2:14" x14ac:dyDescent="0.25">
      <c r="B527" s="93" t="s">
        <v>222</v>
      </c>
      <c r="E527" s="117">
        <v>1310</v>
      </c>
      <c r="F527" s="117">
        <v>49</v>
      </c>
      <c r="G527" s="117">
        <v>107</v>
      </c>
      <c r="H527" s="117">
        <v>156</v>
      </c>
      <c r="I527" s="117">
        <v>49</v>
      </c>
      <c r="J527" s="117">
        <v>107</v>
      </c>
      <c r="K527" s="117">
        <v>156</v>
      </c>
      <c r="L527" s="117">
        <v>5</v>
      </c>
      <c r="M527" s="117">
        <v>10</v>
      </c>
      <c r="N527" s="117">
        <v>15</v>
      </c>
    </row>
    <row r="528" spans="2:14" x14ac:dyDescent="0.25">
      <c r="C528" s="93" t="s">
        <v>181</v>
      </c>
      <c r="E528" s="117">
        <v>1310</v>
      </c>
      <c r="F528" s="117">
        <v>49</v>
      </c>
      <c r="G528" s="117">
        <v>107</v>
      </c>
      <c r="H528" s="117">
        <v>156</v>
      </c>
      <c r="I528" s="117">
        <v>49</v>
      </c>
      <c r="J528" s="117">
        <v>107</v>
      </c>
      <c r="K528" s="117">
        <v>156</v>
      </c>
      <c r="L528" s="117">
        <v>5</v>
      </c>
      <c r="M528" s="117">
        <v>10</v>
      </c>
      <c r="N528" s="117">
        <v>15</v>
      </c>
    </row>
    <row r="529" spans="2:14" x14ac:dyDescent="0.25">
      <c r="D529" s="93" t="s">
        <v>1624</v>
      </c>
      <c r="E529" s="117">
        <v>1264</v>
      </c>
      <c r="F529" s="117">
        <v>46</v>
      </c>
      <c r="G529" s="117">
        <v>101</v>
      </c>
      <c r="H529" s="117">
        <v>147</v>
      </c>
      <c r="I529" s="117">
        <v>46</v>
      </c>
      <c r="J529" s="117">
        <v>101</v>
      </c>
      <c r="K529" s="117">
        <v>147</v>
      </c>
      <c r="L529" s="117">
        <v>5</v>
      </c>
      <c r="M529" s="117">
        <v>10</v>
      </c>
      <c r="N529" s="117">
        <v>15</v>
      </c>
    </row>
    <row r="530" spans="2:14" x14ac:dyDescent="0.25">
      <c r="D530" s="93" t="s">
        <v>1623</v>
      </c>
      <c r="E530" s="117">
        <v>46</v>
      </c>
      <c r="F530" s="117">
        <v>3</v>
      </c>
      <c r="G530" s="117">
        <v>6</v>
      </c>
      <c r="H530" s="117">
        <v>9</v>
      </c>
      <c r="I530" s="117">
        <v>3</v>
      </c>
      <c r="J530" s="117">
        <v>6</v>
      </c>
      <c r="K530" s="117">
        <v>9</v>
      </c>
      <c r="L530" s="117">
        <v>0</v>
      </c>
      <c r="M530" s="117">
        <v>0</v>
      </c>
      <c r="N530" s="117">
        <v>0</v>
      </c>
    </row>
    <row r="531" spans="2:14" x14ac:dyDescent="0.25">
      <c r="B531" s="93" t="s">
        <v>1471</v>
      </c>
      <c r="E531" s="117">
        <v>976</v>
      </c>
      <c r="F531" s="117">
        <v>80</v>
      </c>
      <c r="G531" s="117">
        <v>64</v>
      </c>
      <c r="H531" s="117">
        <v>144</v>
      </c>
      <c r="I531" s="117">
        <v>68</v>
      </c>
      <c r="J531" s="117">
        <v>59</v>
      </c>
      <c r="K531" s="117">
        <v>127</v>
      </c>
      <c r="L531" s="117">
        <v>10</v>
      </c>
      <c r="M531" s="117">
        <v>2</v>
      </c>
      <c r="N531" s="117">
        <v>12</v>
      </c>
    </row>
    <row r="532" spans="2:14" x14ac:dyDescent="0.25">
      <c r="C532" s="93" t="s">
        <v>181</v>
      </c>
      <c r="E532" s="117">
        <v>976</v>
      </c>
      <c r="F532" s="117">
        <v>80</v>
      </c>
      <c r="G532" s="117">
        <v>64</v>
      </c>
      <c r="H532" s="117">
        <v>144</v>
      </c>
      <c r="I532" s="117">
        <v>68</v>
      </c>
      <c r="J532" s="117">
        <v>59</v>
      </c>
      <c r="K532" s="117">
        <v>127</v>
      </c>
      <c r="L532" s="117">
        <v>10</v>
      </c>
      <c r="M532" s="117">
        <v>2</v>
      </c>
      <c r="N532" s="117">
        <v>12</v>
      </c>
    </row>
    <row r="533" spans="2:14" x14ac:dyDescent="0.25">
      <c r="D533" s="93" t="s">
        <v>1624</v>
      </c>
      <c r="E533" s="117">
        <v>821</v>
      </c>
      <c r="F533" s="117">
        <v>71</v>
      </c>
      <c r="G533" s="117">
        <v>56</v>
      </c>
      <c r="H533" s="117">
        <v>127</v>
      </c>
      <c r="I533" s="117">
        <v>61</v>
      </c>
      <c r="J533" s="117">
        <v>54</v>
      </c>
      <c r="K533" s="117">
        <v>115</v>
      </c>
      <c r="L533" s="117">
        <v>10</v>
      </c>
      <c r="M533" s="117">
        <v>2</v>
      </c>
      <c r="N533" s="117">
        <v>12</v>
      </c>
    </row>
    <row r="534" spans="2:14" x14ac:dyDescent="0.25">
      <c r="D534" s="93" t="s">
        <v>1623</v>
      </c>
      <c r="E534" s="117">
        <v>155</v>
      </c>
      <c r="F534" s="117">
        <v>9</v>
      </c>
      <c r="G534" s="117">
        <v>8</v>
      </c>
      <c r="H534" s="117">
        <v>17</v>
      </c>
      <c r="I534" s="117">
        <v>7</v>
      </c>
      <c r="J534" s="117">
        <v>5</v>
      </c>
      <c r="K534" s="117">
        <v>12</v>
      </c>
      <c r="L534" s="117">
        <v>0</v>
      </c>
      <c r="M534" s="117">
        <v>0</v>
      </c>
      <c r="N534" s="117">
        <v>0</v>
      </c>
    </row>
    <row r="535" spans="2:14" x14ac:dyDescent="0.25">
      <c r="B535" s="93" t="s">
        <v>1526</v>
      </c>
      <c r="E535" s="117">
        <v>114</v>
      </c>
      <c r="F535" s="117">
        <v>8</v>
      </c>
      <c r="G535" s="117">
        <v>0</v>
      </c>
      <c r="H535" s="117">
        <v>8</v>
      </c>
      <c r="I535" s="117">
        <v>8</v>
      </c>
      <c r="J535" s="117">
        <v>0</v>
      </c>
      <c r="K535" s="117">
        <v>8</v>
      </c>
      <c r="L535" s="117">
        <v>0</v>
      </c>
      <c r="M535" s="117">
        <v>0</v>
      </c>
      <c r="N535" s="117">
        <v>0</v>
      </c>
    </row>
    <row r="536" spans="2:14" x14ac:dyDescent="0.25">
      <c r="C536" s="93" t="s">
        <v>172</v>
      </c>
      <c r="E536" s="117">
        <v>114</v>
      </c>
      <c r="F536" s="117">
        <v>8</v>
      </c>
      <c r="G536" s="117">
        <v>0</v>
      </c>
      <c r="H536" s="117">
        <v>8</v>
      </c>
      <c r="I536" s="117">
        <v>8</v>
      </c>
      <c r="J536" s="117">
        <v>0</v>
      </c>
      <c r="K536" s="117">
        <v>8</v>
      </c>
      <c r="L536" s="117">
        <v>0</v>
      </c>
      <c r="M536" s="117">
        <v>0</v>
      </c>
      <c r="N536" s="117">
        <v>0</v>
      </c>
    </row>
    <row r="537" spans="2:14" x14ac:dyDescent="0.25">
      <c r="D537" s="93" t="s">
        <v>1624</v>
      </c>
      <c r="E537" s="117">
        <v>114</v>
      </c>
      <c r="F537" s="117">
        <v>8</v>
      </c>
      <c r="G537" s="117">
        <v>0</v>
      </c>
      <c r="H537" s="117">
        <v>8</v>
      </c>
      <c r="I537" s="117">
        <v>8</v>
      </c>
      <c r="J537" s="117">
        <v>0</v>
      </c>
      <c r="K537" s="117">
        <v>8</v>
      </c>
      <c r="L537" s="117">
        <v>0</v>
      </c>
      <c r="M537" s="117">
        <v>0</v>
      </c>
      <c r="N537" s="117">
        <v>0</v>
      </c>
    </row>
    <row r="538" spans="2:14" x14ac:dyDescent="0.25">
      <c r="B538" s="93" t="s">
        <v>1472</v>
      </c>
      <c r="E538" s="117">
        <v>3105</v>
      </c>
      <c r="F538" s="117">
        <v>185</v>
      </c>
      <c r="G538" s="117">
        <v>108</v>
      </c>
      <c r="H538" s="117">
        <v>293</v>
      </c>
      <c r="I538" s="117">
        <v>183</v>
      </c>
      <c r="J538" s="117">
        <v>104</v>
      </c>
      <c r="K538" s="117">
        <v>287</v>
      </c>
      <c r="L538" s="117">
        <v>28</v>
      </c>
      <c r="M538" s="117">
        <v>16</v>
      </c>
      <c r="N538" s="117">
        <v>44</v>
      </c>
    </row>
    <row r="539" spans="2:14" x14ac:dyDescent="0.25">
      <c r="C539" s="93" t="s">
        <v>181</v>
      </c>
      <c r="E539" s="117">
        <v>3105</v>
      </c>
      <c r="F539" s="117">
        <v>185</v>
      </c>
      <c r="G539" s="117">
        <v>108</v>
      </c>
      <c r="H539" s="117">
        <v>293</v>
      </c>
      <c r="I539" s="117">
        <v>183</v>
      </c>
      <c r="J539" s="117">
        <v>104</v>
      </c>
      <c r="K539" s="117">
        <v>287</v>
      </c>
      <c r="L539" s="117">
        <v>28</v>
      </c>
      <c r="M539" s="117">
        <v>16</v>
      </c>
      <c r="N539" s="117">
        <v>44</v>
      </c>
    </row>
    <row r="540" spans="2:14" x14ac:dyDescent="0.25">
      <c r="D540" s="93" t="s">
        <v>1624</v>
      </c>
      <c r="E540" s="117">
        <v>3009</v>
      </c>
      <c r="F540" s="117">
        <v>173</v>
      </c>
      <c r="G540" s="117">
        <v>89</v>
      </c>
      <c r="H540" s="117">
        <v>262</v>
      </c>
      <c r="I540" s="117">
        <v>171</v>
      </c>
      <c r="J540" s="117">
        <v>85</v>
      </c>
      <c r="K540" s="117">
        <v>256</v>
      </c>
      <c r="L540" s="117">
        <v>28</v>
      </c>
      <c r="M540" s="117">
        <v>16</v>
      </c>
      <c r="N540" s="117">
        <v>44</v>
      </c>
    </row>
    <row r="541" spans="2:14" x14ac:dyDescent="0.25">
      <c r="D541" s="93" t="s">
        <v>1623</v>
      </c>
      <c r="E541" s="117">
        <v>96</v>
      </c>
      <c r="F541" s="117">
        <v>12</v>
      </c>
      <c r="G541" s="117">
        <v>19</v>
      </c>
      <c r="H541" s="117">
        <v>31</v>
      </c>
      <c r="I541" s="117">
        <v>12</v>
      </c>
      <c r="J541" s="117">
        <v>19</v>
      </c>
      <c r="K541" s="117">
        <v>31</v>
      </c>
      <c r="L541" s="117">
        <v>0</v>
      </c>
      <c r="M541" s="117">
        <v>0</v>
      </c>
      <c r="N541" s="117">
        <v>0</v>
      </c>
    </row>
    <row r="542" spans="2:14" x14ac:dyDescent="0.25">
      <c r="B542" s="93" t="s">
        <v>1527</v>
      </c>
      <c r="E542" s="117">
        <v>430</v>
      </c>
      <c r="F542" s="117">
        <v>24</v>
      </c>
      <c r="G542" s="117">
        <v>13</v>
      </c>
      <c r="H542" s="117">
        <v>37</v>
      </c>
      <c r="I542" s="117">
        <v>24</v>
      </c>
      <c r="J542" s="117">
        <v>13</v>
      </c>
      <c r="K542" s="117">
        <v>37</v>
      </c>
      <c r="L542" s="117">
        <v>0</v>
      </c>
      <c r="M542" s="117">
        <v>0</v>
      </c>
      <c r="N542" s="117">
        <v>0</v>
      </c>
    </row>
    <row r="543" spans="2:14" x14ac:dyDescent="0.25">
      <c r="C543" s="93" t="s">
        <v>172</v>
      </c>
      <c r="E543" s="117">
        <v>430</v>
      </c>
      <c r="F543" s="117">
        <v>24</v>
      </c>
      <c r="G543" s="117">
        <v>13</v>
      </c>
      <c r="H543" s="117">
        <v>37</v>
      </c>
      <c r="I543" s="117">
        <v>24</v>
      </c>
      <c r="J543" s="117">
        <v>13</v>
      </c>
      <c r="K543" s="117">
        <v>37</v>
      </c>
      <c r="L543" s="117">
        <v>0</v>
      </c>
      <c r="M543" s="117">
        <v>0</v>
      </c>
      <c r="N543" s="117">
        <v>0</v>
      </c>
    </row>
    <row r="544" spans="2:14" x14ac:dyDescent="0.25">
      <c r="D544" s="93" t="s">
        <v>1624</v>
      </c>
      <c r="E544" s="117">
        <v>430</v>
      </c>
      <c r="F544" s="117">
        <v>24</v>
      </c>
      <c r="G544" s="117">
        <v>13</v>
      </c>
      <c r="H544" s="117">
        <v>37</v>
      </c>
      <c r="I544" s="117">
        <v>24</v>
      </c>
      <c r="J544" s="117">
        <v>13</v>
      </c>
      <c r="K544" s="117">
        <v>37</v>
      </c>
      <c r="L544" s="117">
        <v>0</v>
      </c>
      <c r="M544" s="117">
        <v>0</v>
      </c>
      <c r="N544" s="117">
        <v>0</v>
      </c>
    </row>
    <row r="545" spans="1:14" x14ac:dyDescent="0.25">
      <c r="B545" s="93" t="s">
        <v>1473</v>
      </c>
      <c r="E545" s="117">
        <v>2714</v>
      </c>
      <c r="F545" s="117">
        <v>254</v>
      </c>
      <c r="G545" s="117">
        <v>146</v>
      </c>
      <c r="H545" s="117">
        <v>400</v>
      </c>
      <c r="I545" s="117">
        <v>239</v>
      </c>
      <c r="J545" s="117">
        <v>140</v>
      </c>
      <c r="K545" s="117">
        <v>379</v>
      </c>
      <c r="L545" s="117">
        <v>44</v>
      </c>
      <c r="M545" s="117">
        <v>22</v>
      </c>
      <c r="N545" s="117">
        <v>66</v>
      </c>
    </row>
    <row r="546" spans="1:14" x14ac:dyDescent="0.25">
      <c r="C546" s="93" t="s">
        <v>181</v>
      </c>
      <c r="E546" s="117">
        <v>2714</v>
      </c>
      <c r="F546" s="117">
        <v>254</v>
      </c>
      <c r="G546" s="117">
        <v>146</v>
      </c>
      <c r="H546" s="117">
        <v>400</v>
      </c>
      <c r="I546" s="117">
        <v>239</v>
      </c>
      <c r="J546" s="117">
        <v>140</v>
      </c>
      <c r="K546" s="117">
        <v>379</v>
      </c>
      <c r="L546" s="117">
        <v>44</v>
      </c>
      <c r="M546" s="117">
        <v>22</v>
      </c>
      <c r="N546" s="117">
        <v>66</v>
      </c>
    </row>
    <row r="547" spans="1:14" x14ac:dyDescent="0.25">
      <c r="D547" s="93" t="s">
        <v>1624</v>
      </c>
      <c r="E547" s="117">
        <v>2714</v>
      </c>
      <c r="F547" s="117">
        <v>254</v>
      </c>
      <c r="G547" s="117">
        <v>146</v>
      </c>
      <c r="H547" s="117">
        <v>400</v>
      </c>
      <c r="I547" s="117">
        <v>239</v>
      </c>
      <c r="J547" s="117">
        <v>140</v>
      </c>
      <c r="K547" s="117">
        <v>379</v>
      </c>
      <c r="L547" s="117">
        <v>44</v>
      </c>
      <c r="M547" s="117">
        <v>22</v>
      </c>
      <c r="N547" s="117">
        <v>66</v>
      </c>
    </row>
    <row r="548" spans="1:14" x14ac:dyDescent="0.25">
      <c r="B548" s="93" t="s">
        <v>1474</v>
      </c>
      <c r="E548" s="117">
        <v>1635</v>
      </c>
      <c r="F548" s="117">
        <v>90</v>
      </c>
      <c r="G548" s="117">
        <v>100</v>
      </c>
      <c r="H548" s="117">
        <v>190</v>
      </c>
      <c r="I548" s="117">
        <v>87</v>
      </c>
      <c r="J548" s="117">
        <v>94</v>
      </c>
      <c r="K548" s="117">
        <v>181</v>
      </c>
      <c r="L548" s="117">
        <v>29</v>
      </c>
      <c r="M548" s="117">
        <v>33</v>
      </c>
      <c r="N548" s="117">
        <v>62</v>
      </c>
    </row>
    <row r="549" spans="1:14" x14ac:dyDescent="0.25">
      <c r="C549" s="93" t="s">
        <v>181</v>
      </c>
      <c r="E549" s="117">
        <v>1635</v>
      </c>
      <c r="F549" s="117">
        <v>90</v>
      </c>
      <c r="G549" s="117">
        <v>100</v>
      </c>
      <c r="H549" s="117">
        <v>190</v>
      </c>
      <c r="I549" s="117">
        <v>87</v>
      </c>
      <c r="J549" s="117">
        <v>94</v>
      </c>
      <c r="K549" s="117">
        <v>181</v>
      </c>
      <c r="L549" s="117">
        <v>29</v>
      </c>
      <c r="M549" s="117">
        <v>33</v>
      </c>
      <c r="N549" s="117">
        <v>62</v>
      </c>
    </row>
    <row r="550" spans="1:14" x14ac:dyDescent="0.25">
      <c r="D550" s="93" t="s">
        <v>1624</v>
      </c>
      <c r="E550" s="117">
        <v>1635</v>
      </c>
      <c r="F550" s="117">
        <v>90</v>
      </c>
      <c r="G550" s="117">
        <v>100</v>
      </c>
      <c r="H550" s="117">
        <v>190</v>
      </c>
      <c r="I550" s="117">
        <v>87</v>
      </c>
      <c r="J550" s="117">
        <v>94</v>
      </c>
      <c r="K550" s="117">
        <v>181</v>
      </c>
      <c r="L550" s="117">
        <v>29</v>
      </c>
      <c r="M550" s="117">
        <v>33</v>
      </c>
      <c r="N550" s="117">
        <v>62</v>
      </c>
    </row>
    <row r="551" spans="1:14" x14ac:dyDescent="0.25">
      <c r="B551" s="93" t="s">
        <v>1475</v>
      </c>
      <c r="E551" s="117">
        <v>885</v>
      </c>
      <c r="F551" s="117">
        <v>75</v>
      </c>
      <c r="G551" s="117">
        <v>34</v>
      </c>
      <c r="H551" s="117">
        <v>109</v>
      </c>
      <c r="I551" s="117">
        <v>72</v>
      </c>
      <c r="J551" s="117">
        <v>18</v>
      </c>
      <c r="K551" s="117">
        <v>90</v>
      </c>
      <c r="L551" s="117">
        <v>33</v>
      </c>
      <c r="M551" s="117">
        <v>14</v>
      </c>
      <c r="N551" s="117">
        <v>47</v>
      </c>
    </row>
    <row r="552" spans="1:14" x14ac:dyDescent="0.25">
      <c r="C552" s="93" t="s">
        <v>181</v>
      </c>
      <c r="E552" s="117">
        <v>885</v>
      </c>
      <c r="F552" s="117">
        <v>75</v>
      </c>
      <c r="G552" s="117">
        <v>34</v>
      </c>
      <c r="H552" s="117">
        <v>109</v>
      </c>
      <c r="I552" s="117">
        <v>72</v>
      </c>
      <c r="J552" s="117">
        <v>18</v>
      </c>
      <c r="K552" s="117">
        <v>90</v>
      </c>
      <c r="L552" s="117">
        <v>33</v>
      </c>
      <c r="M552" s="117">
        <v>14</v>
      </c>
      <c r="N552" s="117">
        <v>47</v>
      </c>
    </row>
    <row r="553" spans="1:14" x14ac:dyDescent="0.25">
      <c r="D553" s="93" t="s">
        <v>1624</v>
      </c>
      <c r="E553" s="117">
        <v>885</v>
      </c>
      <c r="F553" s="117">
        <v>75</v>
      </c>
      <c r="G553" s="117">
        <v>34</v>
      </c>
      <c r="H553" s="117">
        <v>109</v>
      </c>
      <c r="I553" s="117">
        <v>72</v>
      </c>
      <c r="J553" s="117">
        <v>18</v>
      </c>
      <c r="K553" s="117">
        <v>90</v>
      </c>
      <c r="L553" s="117">
        <v>33</v>
      </c>
      <c r="M553" s="117">
        <v>14</v>
      </c>
      <c r="N553" s="117">
        <v>47</v>
      </c>
    </row>
    <row r="554" spans="1:14" x14ac:dyDescent="0.25">
      <c r="A554" s="93" t="s">
        <v>1412</v>
      </c>
      <c r="E554" s="117">
        <v>5519</v>
      </c>
      <c r="F554" s="117">
        <v>129</v>
      </c>
      <c r="G554" s="117">
        <v>104</v>
      </c>
      <c r="H554" s="117">
        <v>233</v>
      </c>
      <c r="I554" s="117">
        <v>118</v>
      </c>
      <c r="J554" s="117">
        <v>90</v>
      </c>
      <c r="K554" s="117">
        <v>208</v>
      </c>
      <c r="L554" s="117">
        <v>15</v>
      </c>
      <c r="M554" s="117">
        <v>15</v>
      </c>
      <c r="N554" s="117">
        <v>30</v>
      </c>
    </row>
    <row r="555" spans="1:14" x14ac:dyDescent="0.25">
      <c r="B555" s="93" t="s">
        <v>1421</v>
      </c>
      <c r="E555" s="117">
        <v>230</v>
      </c>
      <c r="F555" s="117">
        <v>19</v>
      </c>
      <c r="G555" s="117">
        <v>17</v>
      </c>
      <c r="H555" s="117">
        <v>36</v>
      </c>
      <c r="I555" s="117">
        <v>19</v>
      </c>
      <c r="J555" s="117">
        <v>17</v>
      </c>
      <c r="K555" s="117">
        <v>36</v>
      </c>
      <c r="L555" s="117">
        <v>1</v>
      </c>
      <c r="M555" s="117">
        <v>2</v>
      </c>
      <c r="N555" s="117">
        <v>3</v>
      </c>
    </row>
    <row r="556" spans="1:14" x14ac:dyDescent="0.25">
      <c r="C556" s="93" t="s">
        <v>209</v>
      </c>
      <c r="E556" s="117">
        <v>230</v>
      </c>
      <c r="F556" s="117">
        <v>19</v>
      </c>
      <c r="G556" s="117">
        <v>17</v>
      </c>
      <c r="H556" s="117">
        <v>36</v>
      </c>
      <c r="I556" s="117">
        <v>19</v>
      </c>
      <c r="J556" s="117">
        <v>17</v>
      </c>
      <c r="K556" s="117">
        <v>36</v>
      </c>
      <c r="L556" s="117">
        <v>1</v>
      </c>
      <c r="M556" s="117">
        <v>2</v>
      </c>
      <c r="N556" s="117">
        <v>3</v>
      </c>
    </row>
    <row r="557" spans="1:14" x14ac:dyDescent="0.25">
      <c r="D557" s="93" t="s">
        <v>1624</v>
      </c>
      <c r="E557" s="117">
        <v>230</v>
      </c>
      <c r="F557" s="117">
        <v>19</v>
      </c>
      <c r="G557" s="117">
        <v>17</v>
      </c>
      <c r="H557" s="117">
        <v>36</v>
      </c>
      <c r="I557" s="117">
        <v>19</v>
      </c>
      <c r="J557" s="117">
        <v>17</v>
      </c>
      <c r="K557" s="117">
        <v>36</v>
      </c>
      <c r="L557" s="117">
        <v>1</v>
      </c>
      <c r="M557" s="117">
        <v>2</v>
      </c>
      <c r="N557" s="117">
        <v>3</v>
      </c>
    </row>
    <row r="558" spans="1:14" x14ac:dyDescent="0.25">
      <c r="B558" s="93" t="s">
        <v>1494</v>
      </c>
      <c r="E558" s="117">
        <v>612</v>
      </c>
      <c r="F558" s="117">
        <v>24</v>
      </c>
      <c r="G558" s="117">
        <v>20</v>
      </c>
      <c r="H558" s="117">
        <v>44</v>
      </c>
      <c r="I558" s="117">
        <v>24</v>
      </c>
      <c r="J558" s="117">
        <v>20</v>
      </c>
      <c r="K558" s="117">
        <v>44</v>
      </c>
      <c r="L558" s="117">
        <v>1</v>
      </c>
      <c r="M558" s="117">
        <v>2</v>
      </c>
      <c r="N558" s="117">
        <v>3</v>
      </c>
    </row>
    <row r="559" spans="1:14" x14ac:dyDescent="0.25">
      <c r="C559" s="93" t="s">
        <v>187</v>
      </c>
      <c r="E559" s="117">
        <v>612</v>
      </c>
      <c r="F559" s="117">
        <v>24</v>
      </c>
      <c r="G559" s="117">
        <v>20</v>
      </c>
      <c r="H559" s="117">
        <v>44</v>
      </c>
      <c r="I559" s="117">
        <v>24</v>
      </c>
      <c r="J559" s="117">
        <v>20</v>
      </c>
      <c r="K559" s="117">
        <v>44</v>
      </c>
      <c r="L559" s="117">
        <v>1</v>
      </c>
      <c r="M559" s="117">
        <v>2</v>
      </c>
      <c r="N559" s="117">
        <v>3</v>
      </c>
    </row>
    <row r="560" spans="1:14" x14ac:dyDescent="0.25">
      <c r="D560" s="93" t="s">
        <v>1624</v>
      </c>
      <c r="E560" s="117">
        <v>612</v>
      </c>
      <c r="F560" s="117">
        <v>24</v>
      </c>
      <c r="G560" s="117">
        <v>20</v>
      </c>
      <c r="H560" s="117">
        <v>44</v>
      </c>
      <c r="I560" s="117">
        <v>24</v>
      </c>
      <c r="J560" s="117">
        <v>20</v>
      </c>
      <c r="K560" s="117">
        <v>44</v>
      </c>
      <c r="L560" s="117">
        <v>1</v>
      </c>
      <c r="M560" s="117">
        <v>2</v>
      </c>
      <c r="N560" s="117">
        <v>3</v>
      </c>
    </row>
    <row r="561" spans="1:14" x14ac:dyDescent="0.25">
      <c r="B561" s="93" t="s">
        <v>1510</v>
      </c>
      <c r="E561" s="117">
        <v>174</v>
      </c>
      <c r="F561" s="117">
        <v>10</v>
      </c>
      <c r="G561" s="117">
        <v>6</v>
      </c>
      <c r="H561" s="117">
        <v>16</v>
      </c>
      <c r="I561" s="117">
        <v>10</v>
      </c>
      <c r="J561" s="117">
        <v>6</v>
      </c>
      <c r="K561" s="117">
        <v>16</v>
      </c>
      <c r="L561" s="117">
        <v>7</v>
      </c>
      <c r="M561" s="117">
        <v>1</v>
      </c>
      <c r="N561" s="117">
        <v>8</v>
      </c>
    </row>
    <row r="562" spans="1:14" x14ac:dyDescent="0.25">
      <c r="C562" s="93" t="s">
        <v>299</v>
      </c>
      <c r="E562" s="117">
        <v>174</v>
      </c>
      <c r="F562" s="117">
        <v>10</v>
      </c>
      <c r="G562" s="117">
        <v>6</v>
      </c>
      <c r="H562" s="117">
        <v>16</v>
      </c>
      <c r="I562" s="117">
        <v>10</v>
      </c>
      <c r="J562" s="117">
        <v>6</v>
      </c>
      <c r="K562" s="117">
        <v>16</v>
      </c>
      <c r="L562" s="117">
        <v>7</v>
      </c>
      <c r="M562" s="117">
        <v>1</v>
      </c>
      <c r="N562" s="117">
        <v>8</v>
      </c>
    </row>
    <row r="563" spans="1:14" x14ac:dyDescent="0.25">
      <c r="D563" s="93" t="s">
        <v>1624</v>
      </c>
      <c r="E563" s="117">
        <v>174</v>
      </c>
      <c r="F563" s="117">
        <v>10</v>
      </c>
      <c r="G563" s="117">
        <v>6</v>
      </c>
      <c r="H563" s="117">
        <v>16</v>
      </c>
      <c r="I563" s="117">
        <v>10</v>
      </c>
      <c r="J563" s="117">
        <v>6</v>
      </c>
      <c r="K563" s="117">
        <v>16</v>
      </c>
      <c r="L563" s="117">
        <v>7</v>
      </c>
      <c r="M563" s="117">
        <v>1</v>
      </c>
      <c r="N563" s="117">
        <v>8</v>
      </c>
    </row>
    <row r="564" spans="1:14" x14ac:dyDescent="0.25">
      <c r="B564" s="93" t="s">
        <v>1097</v>
      </c>
      <c r="E564" s="117">
        <v>898</v>
      </c>
      <c r="F564" s="117">
        <v>21</v>
      </c>
      <c r="G564" s="117">
        <v>20</v>
      </c>
      <c r="H564" s="117">
        <v>41</v>
      </c>
      <c r="I564" s="117">
        <v>21</v>
      </c>
      <c r="J564" s="117">
        <v>20</v>
      </c>
      <c r="K564" s="117">
        <v>41</v>
      </c>
      <c r="L564" s="117">
        <v>0</v>
      </c>
      <c r="M564" s="117">
        <v>0</v>
      </c>
      <c r="N564" s="117">
        <v>0</v>
      </c>
    </row>
    <row r="565" spans="1:14" x14ac:dyDescent="0.25">
      <c r="C565" s="93" t="s">
        <v>317</v>
      </c>
      <c r="E565" s="117">
        <v>898</v>
      </c>
      <c r="F565" s="117">
        <v>21</v>
      </c>
      <c r="G565" s="117">
        <v>20</v>
      </c>
      <c r="H565" s="117">
        <v>41</v>
      </c>
      <c r="I565" s="117">
        <v>21</v>
      </c>
      <c r="J565" s="117">
        <v>20</v>
      </c>
      <c r="K565" s="117">
        <v>41</v>
      </c>
      <c r="L565" s="117">
        <v>0</v>
      </c>
      <c r="M565" s="117">
        <v>0</v>
      </c>
      <c r="N565" s="117">
        <v>0</v>
      </c>
    </row>
    <row r="566" spans="1:14" x14ac:dyDescent="0.25">
      <c r="D566" s="93" t="s">
        <v>1624</v>
      </c>
      <c r="E566" s="117">
        <v>898</v>
      </c>
      <c r="F566" s="117">
        <v>21</v>
      </c>
      <c r="G566" s="117">
        <v>20</v>
      </c>
      <c r="H566" s="117">
        <v>41</v>
      </c>
      <c r="I566" s="117">
        <v>21</v>
      </c>
      <c r="J566" s="117">
        <v>20</v>
      </c>
      <c r="K566" s="117">
        <v>41</v>
      </c>
      <c r="L566" s="117">
        <v>0</v>
      </c>
      <c r="M566" s="117">
        <v>0</v>
      </c>
      <c r="N566" s="117">
        <v>0</v>
      </c>
    </row>
    <row r="567" spans="1:14" x14ac:dyDescent="0.25">
      <c r="B567" s="93" t="s">
        <v>1412</v>
      </c>
      <c r="E567" s="117">
        <v>3605</v>
      </c>
      <c r="F567" s="117">
        <v>55</v>
      </c>
      <c r="G567" s="117">
        <v>41</v>
      </c>
      <c r="H567" s="117">
        <v>96</v>
      </c>
      <c r="I567" s="117">
        <v>44</v>
      </c>
      <c r="J567" s="117">
        <v>27</v>
      </c>
      <c r="K567" s="117">
        <v>71</v>
      </c>
      <c r="L567" s="117">
        <v>6</v>
      </c>
      <c r="M567" s="117">
        <v>10</v>
      </c>
      <c r="N567" s="117">
        <v>16</v>
      </c>
    </row>
    <row r="568" spans="1:14" x14ac:dyDescent="0.25">
      <c r="C568" s="93" t="s">
        <v>162</v>
      </c>
      <c r="E568" s="117">
        <v>3605</v>
      </c>
      <c r="F568" s="117">
        <v>55</v>
      </c>
      <c r="G568" s="117">
        <v>41</v>
      </c>
      <c r="H568" s="117">
        <v>96</v>
      </c>
      <c r="I568" s="117">
        <v>44</v>
      </c>
      <c r="J568" s="117">
        <v>27</v>
      </c>
      <c r="K568" s="117">
        <v>71</v>
      </c>
      <c r="L568" s="117">
        <v>6</v>
      </c>
      <c r="M568" s="117">
        <v>10</v>
      </c>
      <c r="N568" s="117">
        <v>16</v>
      </c>
    </row>
    <row r="569" spans="1:14" x14ac:dyDescent="0.25">
      <c r="D569" s="93" t="s">
        <v>1624</v>
      </c>
      <c r="E569" s="117">
        <v>3605</v>
      </c>
      <c r="F569" s="117">
        <v>55</v>
      </c>
      <c r="G569" s="117">
        <v>41</v>
      </c>
      <c r="H569" s="117">
        <v>96</v>
      </c>
      <c r="I569" s="117">
        <v>44</v>
      </c>
      <c r="J569" s="117">
        <v>27</v>
      </c>
      <c r="K569" s="117">
        <v>71</v>
      </c>
      <c r="L569" s="117">
        <v>6</v>
      </c>
      <c r="M569" s="117">
        <v>10</v>
      </c>
      <c r="N569" s="117">
        <v>16</v>
      </c>
    </row>
    <row r="570" spans="1:14" x14ac:dyDescent="0.25">
      <c r="A570" s="93" t="s">
        <v>1558</v>
      </c>
      <c r="E570" s="117">
        <v>11</v>
      </c>
      <c r="F570" s="117">
        <v>5</v>
      </c>
      <c r="G570" s="117">
        <v>3</v>
      </c>
      <c r="H570" s="117">
        <v>8</v>
      </c>
      <c r="I570" s="117">
        <v>4</v>
      </c>
      <c r="J570" s="117">
        <v>3</v>
      </c>
      <c r="K570" s="117">
        <v>7</v>
      </c>
      <c r="L570" s="117">
        <v>0</v>
      </c>
      <c r="M570" s="117">
        <v>0</v>
      </c>
      <c r="N570" s="117">
        <v>0</v>
      </c>
    </row>
    <row r="571" spans="1:14" x14ac:dyDescent="0.25">
      <c r="B571" s="93" t="s">
        <v>1558</v>
      </c>
      <c r="E571" s="117">
        <v>11</v>
      </c>
      <c r="F571" s="117">
        <v>5</v>
      </c>
      <c r="G571" s="117">
        <v>3</v>
      </c>
      <c r="H571" s="117">
        <v>8</v>
      </c>
      <c r="I571" s="117">
        <v>4</v>
      </c>
      <c r="J571" s="117">
        <v>3</v>
      </c>
      <c r="K571" s="117">
        <v>7</v>
      </c>
      <c r="L571" s="117">
        <v>0</v>
      </c>
      <c r="M571" s="117">
        <v>0</v>
      </c>
      <c r="N571" s="117">
        <v>0</v>
      </c>
    </row>
    <row r="572" spans="1:14" x14ac:dyDescent="0.25">
      <c r="C572" s="93" t="s">
        <v>162</v>
      </c>
      <c r="E572" s="117">
        <v>11</v>
      </c>
      <c r="F572" s="117">
        <v>5</v>
      </c>
      <c r="G572" s="117">
        <v>3</v>
      </c>
      <c r="H572" s="117">
        <v>8</v>
      </c>
      <c r="I572" s="117">
        <v>4</v>
      </c>
      <c r="J572" s="117">
        <v>3</v>
      </c>
      <c r="K572" s="117">
        <v>7</v>
      </c>
      <c r="L572" s="117">
        <v>0</v>
      </c>
      <c r="M572" s="117">
        <v>0</v>
      </c>
      <c r="N572" s="117">
        <v>0</v>
      </c>
    </row>
    <row r="573" spans="1:14" x14ac:dyDescent="0.25">
      <c r="D573" s="93" t="s">
        <v>1624</v>
      </c>
      <c r="E573" s="117">
        <v>11</v>
      </c>
      <c r="F573" s="117">
        <v>5</v>
      </c>
      <c r="G573" s="117">
        <v>3</v>
      </c>
      <c r="H573" s="117">
        <v>8</v>
      </c>
      <c r="I573" s="117">
        <v>4</v>
      </c>
      <c r="J573" s="117">
        <v>3</v>
      </c>
      <c r="K573" s="117">
        <v>7</v>
      </c>
      <c r="L573" s="117">
        <v>0</v>
      </c>
      <c r="M573" s="117">
        <v>0</v>
      </c>
      <c r="N573" s="117">
        <v>0</v>
      </c>
    </row>
    <row r="574" spans="1:14" x14ac:dyDescent="0.25">
      <c r="A574" s="93" t="s">
        <v>1476</v>
      </c>
      <c r="E574" s="117">
        <v>335</v>
      </c>
      <c r="F574" s="117">
        <v>45</v>
      </c>
      <c r="G574" s="117">
        <v>21</v>
      </c>
      <c r="H574" s="117">
        <v>66</v>
      </c>
      <c r="I574" s="117">
        <v>45</v>
      </c>
      <c r="J574" s="117">
        <v>21</v>
      </c>
      <c r="K574" s="117">
        <v>66</v>
      </c>
      <c r="L574" s="117">
        <v>0</v>
      </c>
      <c r="M574" s="117">
        <v>0</v>
      </c>
      <c r="N574" s="117">
        <v>0</v>
      </c>
    </row>
    <row r="575" spans="1:14" x14ac:dyDescent="0.25">
      <c r="B575" s="93" t="s">
        <v>1476</v>
      </c>
      <c r="E575" s="117">
        <v>335</v>
      </c>
      <c r="F575" s="117">
        <v>45</v>
      </c>
      <c r="G575" s="117">
        <v>21</v>
      </c>
      <c r="H575" s="117">
        <v>66</v>
      </c>
      <c r="I575" s="117">
        <v>45</v>
      </c>
      <c r="J575" s="117">
        <v>21</v>
      </c>
      <c r="K575" s="117">
        <v>66</v>
      </c>
      <c r="L575" s="117">
        <v>0</v>
      </c>
      <c r="M575" s="117">
        <v>0</v>
      </c>
      <c r="N575" s="117">
        <v>0</v>
      </c>
    </row>
    <row r="576" spans="1:14" x14ac:dyDescent="0.25">
      <c r="C576" s="93" t="s">
        <v>181</v>
      </c>
      <c r="E576" s="117">
        <v>335</v>
      </c>
      <c r="F576" s="117">
        <v>45</v>
      </c>
      <c r="G576" s="117">
        <v>21</v>
      </c>
      <c r="H576" s="117">
        <v>66</v>
      </c>
      <c r="I576" s="117">
        <v>45</v>
      </c>
      <c r="J576" s="117">
        <v>21</v>
      </c>
      <c r="K576" s="117">
        <v>66</v>
      </c>
      <c r="L576" s="117">
        <v>0</v>
      </c>
      <c r="M576" s="117">
        <v>0</v>
      </c>
      <c r="N576" s="117">
        <v>0</v>
      </c>
    </row>
    <row r="577" spans="1:14" x14ac:dyDescent="0.25">
      <c r="D577" s="93" t="s">
        <v>1624</v>
      </c>
      <c r="E577" s="117">
        <v>211</v>
      </c>
      <c r="F577" s="117">
        <v>19</v>
      </c>
      <c r="G577" s="117">
        <v>15</v>
      </c>
      <c r="H577" s="117">
        <v>34</v>
      </c>
      <c r="I577" s="117">
        <v>19</v>
      </c>
      <c r="J577" s="117">
        <v>15</v>
      </c>
      <c r="K577" s="117">
        <v>34</v>
      </c>
      <c r="L577" s="117">
        <v>0</v>
      </c>
      <c r="M577" s="117">
        <v>0</v>
      </c>
      <c r="N577" s="117">
        <v>0</v>
      </c>
    </row>
    <row r="578" spans="1:14" x14ac:dyDescent="0.25">
      <c r="D578" s="93" t="s">
        <v>1623</v>
      </c>
      <c r="E578" s="117">
        <v>124</v>
      </c>
      <c r="F578" s="117">
        <v>26</v>
      </c>
      <c r="G578" s="117">
        <v>6</v>
      </c>
      <c r="H578" s="117">
        <v>32</v>
      </c>
      <c r="I578" s="117">
        <v>26</v>
      </c>
      <c r="J578" s="117">
        <v>6</v>
      </c>
      <c r="K578" s="117">
        <v>32</v>
      </c>
      <c r="L578" s="117">
        <v>0</v>
      </c>
      <c r="M578" s="117">
        <v>0</v>
      </c>
      <c r="N578" s="117">
        <v>0</v>
      </c>
    </row>
    <row r="579" spans="1:14" x14ac:dyDescent="0.25">
      <c r="A579" s="93" t="s">
        <v>1477</v>
      </c>
      <c r="E579" s="117">
        <v>189</v>
      </c>
      <c r="F579" s="117">
        <v>22</v>
      </c>
      <c r="G579" s="117">
        <v>14</v>
      </c>
      <c r="H579" s="117">
        <v>36</v>
      </c>
      <c r="I579" s="117">
        <v>22</v>
      </c>
      <c r="J579" s="117">
        <v>14</v>
      </c>
      <c r="K579" s="117">
        <v>36</v>
      </c>
      <c r="L579" s="117">
        <v>4</v>
      </c>
      <c r="M579" s="117">
        <v>2</v>
      </c>
      <c r="N579" s="117">
        <v>6</v>
      </c>
    </row>
    <row r="580" spans="1:14" x14ac:dyDescent="0.25">
      <c r="B580" s="93" t="s">
        <v>1477</v>
      </c>
      <c r="E580" s="117">
        <v>189</v>
      </c>
      <c r="F580" s="117">
        <v>22</v>
      </c>
      <c r="G580" s="117">
        <v>14</v>
      </c>
      <c r="H580" s="117">
        <v>36</v>
      </c>
      <c r="I580" s="117">
        <v>22</v>
      </c>
      <c r="J580" s="117">
        <v>14</v>
      </c>
      <c r="K580" s="117">
        <v>36</v>
      </c>
      <c r="L580" s="117">
        <v>4</v>
      </c>
      <c r="M580" s="117">
        <v>2</v>
      </c>
      <c r="N580" s="117">
        <v>6</v>
      </c>
    </row>
    <row r="581" spans="1:14" x14ac:dyDescent="0.25">
      <c r="C581" s="93" t="s">
        <v>181</v>
      </c>
      <c r="E581" s="117">
        <v>189</v>
      </c>
      <c r="F581" s="117">
        <v>22</v>
      </c>
      <c r="G581" s="117">
        <v>14</v>
      </c>
      <c r="H581" s="117">
        <v>36</v>
      </c>
      <c r="I581" s="117">
        <v>22</v>
      </c>
      <c r="J581" s="117">
        <v>14</v>
      </c>
      <c r="K581" s="117">
        <v>36</v>
      </c>
      <c r="L581" s="117">
        <v>4</v>
      </c>
      <c r="M581" s="117">
        <v>2</v>
      </c>
      <c r="N581" s="117">
        <v>6</v>
      </c>
    </row>
    <row r="582" spans="1:14" x14ac:dyDescent="0.25">
      <c r="D582" s="93" t="s">
        <v>1624</v>
      </c>
      <c r="E582" s="117">
        <v>189</v>
      </c>
      <c r="F582" s="117">
        <v>22</v>
      </c>
      <c r="G582" s="117">
        <v>14</v>
      </c>
      <c r="H582" s="117">
        <v>36</v>
      </c>
      <c r="I582" s="117">
        <v>22</v>
      </c>
      <c r="J582" s="117">
        <v>14</v>
      </c>
      <c r="K582" s="117">
        <v>36</v>
      </c>
      <c r="L582" s="117">
        <v>4</v>
      </c>
      <c r="M582" s="117">
        <v>2</v>
      </c>
      <c r="N582" s="117">
        <v>6</v>
      </c>
    </row>
    <row r="583" spans="1:14" x14ac:dyDescent="0.25">
      <c r="A583" s="93" t="s">
        <v>1559</v>
      </c>
      <c r="E583" s="117">
        <v>550</v>
      </c>
      <c r="F583" s="117">
        <v>64</v>
      </c>
      <c r="G583" s="117">
        <v>44</v>
      </c>
      <c r="H583" s="117">
        <v>108</v>
      </c>
      <c r="I583" s="117">
        <v>0</v>
      </c>
      <c r="J583" s="117">
        <v>1</v>
      </c>
      <c r="K583" s="117">
        <v>1</v>
      </c>
      <c r="L583" s="117">
        <v>0</v>
      </c>
      <c r="M583" s="117">
        <v>1</v>
      </c>
      <c r="N583" s="117">
        <v>1</v>
      </c>
    </row>
    <row r="584" spans="1:14" x14ac:dyDescent="0.25">
      <c r="B584" s="93" t="s">
        <v>1559</v>
      </c>
      <c r="E584" s="117">
        <v>550</v>
      </c>
      <c r="F584" s="117">
        <v>64</v>
      </c>
      <c r="G584" s="117">
        <v>44</v>
      </c>
      <c r="H584" s="117">
        <v>108</v>
      </c>
      <c r="I584" s="117">
        <v>0</v>
      </c>
      <c r="J584" s="117">
        <v>1</v>
      </c>
      <c r="K584" s="117">
        <v>1</v>
      </c>
      <c r="L584" s="117">
        <v>0</v>
      </c>
      <c r="M584" s="117">
        <v>1</v>
      </c>
      <c r="N584" s="117">
        <v>1</v>
      </c>
    </row>
    <row r="585" spans="1:14" x14ac:dyDescent="0.25">
      <c r="C585" s="93" t="s">
        <v>162</v>
      </c>
      <c r="E585" s="117">
        <v>550</v>
      </c>
      <c r="F585" s="117">
        <v>64</v>
      </c>
      <c r="G585" s="117">
        <v>44</v>
      </c>
      <c r="H585" s="117">
        <v>108</v>
      </c>
      <c r="I585" s="117">
        <v>0</v>
      </c>
      <c r="J585" s="117">
        <v>1</v>
      </c>
      <c r="K585" s="117">
        <v>1</v>
      </c>
      <c r="L585" s="117">
        <v>0</v>
      </c>
      <c r="M585" s="117">
        <v>1</v>
      </c>
      <c r="N585" s="117">
        <v>1</v>
      </c>
    </row>
    <row r="586" spans="1:14" x14ac:dyDescent="0.25">
      <c r="D586" s="93" t="s">
        <v>1624</v>
      </c>
      <c r="E586" s="117">
        <v>550</v>
      </c>
      <c r="F586" s="117">
        <v>64</v>
      </c>
      <c r="G586" s="117">
        <v>44</v>
      </c>
      <c r="H586" s="117">
        <v>108</v>
      </c>
      <c r="I586" s="117">
        <v>0</v>
      </c>
      <c r="J586" s="117">
        <v>1</v>
      </c>
      <c r="K586" s="117">
        <v>1</v>
      </c>
      <c r="L586" s="117">
        <v>0</v>
      </c>
      <c r="M586" s="117">
        <v>1</v>
      </c>
      <c r="N586" s="117">
        <v>1</v>
      </c>
    </row>
    <row r="587" spans="1:14" x14ac:dyDescent="0.25">
      <c r="A587" s="93" t="s">
        <v>1478</v>
      </c>
      <c r="E587" s="117">
        <v>714</v>
      </c>
      <c r="F587" s="117">
        <v>31</v>
      </c>
      <c r="G587" s="117">
        <v>8</v>
      </c>
      <c r="H587" s="117">
        <v>39</v>
      </c>
      <c r="I587" s="117">
        <v>27</v>
      </c>
      <c r="J587" s="117">
        <v>7</v>
      </c>
      <c r="K587" s="117">
        <v>34</v>
      </c>
      <c r="L587" s="117">
        <v>0</v>
      </c>
      <c r="M587" s="117">
        <v>0</v>
      </c>
      <c r="N587" s="117">
        <v>0</v>
      </c>
    </row>
    <row r="588" spans="1:14" x14ac:dyDescent="0.25">
      <c r="B588" s="93" t="s">
        <v>1478</v>
      </c>
      <c r="E588" s="117">
        <v>714</v>
      </c>
      <c r="F588" s="117">
        <v>31</v>
      </c>
      <c r="G588" s="117">
        <v>8</v>
      </c>
      <c r="H588" s="117">
        <v>39</v>
      </c>
      <c r="I588" s="117">
        <v>27</v>
      </c>
      <c r="J588" s="117">
        <v>7</v>
      </c>
      <c r="K588" s="117">
        <v>34</v>
      </c>
      <c r="L588" s="117">
        <v>0</v>
      </c>
      <c r="M588" s="117">
        <v>0</v>
      </c>
      <c r="N588" s="117">
        <v>0</v>
      </c>
    </row>
    <row r="589" spans="1:14" x14ac:dyDescent="0.25">
      <c r="C589" s="93" t="s">
        <v>181</v>
      </c>
      <c r="E589" s="117">
        <v>714</v>
      </c>
      <c r="F589" s="117">
        <v>31</v>
      </c>
      <c r="G589" s="117">
        <v>8</v>
      </c>
      <c r="H589" s="117">
        <v>39</v>
      </c>
      <c r="I589" s="117">
        <v>27</v>
      </c>
      <c r="J589" s="117">
        <v>7</v>
      </c>
      <c r="K589" s="117">
        <v>34</v>
      </c>
      <c r="L589" s="117">
        <v>0</v>
      </c>
      <c r="M589" s="117">
        <v>0</v>
      </c>
      <c r="N589" s="117">
        <v>0</v>
      </c>
    </row>
    <row r="590" spans="1:14" x14ac:dyDescent="0.25">
      <c r="D590" s="93" t="s">
        <v>1623</v>
      </c>
      <c r="E590" s="117">
        <v>714</v>
      </c>
      <c r="F590" s="117">
        <v>31</v>
      </c>
      <c r="G590" s="117">
        <v>8</v>
      </c>
      <c r="H590" s="117">
        <v>39</v>
      </c>
      <c r="I590" s="117">
        <v>27</v>
      </c>
      <c r="J590" s="117">
        <v>7</v>
      </c>
      <c r="K590" s="117">
        <v>34</v>
      </c>
      <c r="L590" s="117">
        <v>0</v>
      </c>
      <c r="M590" s="117">
        <v>0</v>
      </c>
      <c r="N590" s="117">
        <v>0</v>
      </c>
    </row>
    <row r="591" spans="1:14" x14ac:dyDescent="0.25">
      <c r="A591" s="93" t="s">
        <v>1479</v>
      </c>
      <c r="E591" s="117">
        <v>402</v>
      </c>
      <c r="F591" s="117">
        <v>23</v>
      </c>
      <c r="G591" s="117">
        <v>23</v>
      </c>
      <c r="H591" s="117">
        <v>46</v>
      </c>
      <c r="I591" s="117">
        <v>18</v>
      </c>
      <c r="J591" s="117">
        <v>24</v>
      </c>
      <c r="K591" s="117">
        <v>42</v>
      </c>
      <c r="L591" s="117">
        <v>0</v>
      </c>
      <c r="M591" s="117">
        <v>0</v>
      </c>
      <c r="N591" s="117">
        <v>0</v>
      </c>
    </row>
    <row r="592" spans="1:14" x14ac:dyDescent="0.25">
      <c r="B592" s="93" t="s">
        <v>1479</v>
      </c>
      <c r="E592" s="117">
        <v>402</v>
      </c>
      <c r="F592" s="117">
        <v>23</v>
      </c>
      <c r="G592" s="117">
        <v>23</v>
      </c>
      <c r="H592" s="117">
        <v>46</v>
      </c>
      <c r="I592" s="117">
        <v>18</v>
      </c>
      <c r="J592" s="117">
        <v>24</v>
      </c>
      <c r="K592" s="117">
        <v>42</v>
      </c>
      <c r="L592" s="117">
        <v>0</v>
      </c>
      <c r="M592" s="117">
        <v>0</v>
      </c>
      <c r="N592" s="117">
        <v>0</v>
      </c>
    </row>
    <row r="593" spans="1:14" x14ac:dyDescent="0.25">
      <c r="C593" s="93" t="s">
        <v>181</v>
      </c>
      <c r="E593" s="117">
        <v>402</v>
      </c>
      <c r="F593" s="117">
        <v>23</v>
      </c>
      <c r="G593" s="117">
        <v>23</v>
      </c>
      <c r="H593" s="117">
        <v>46</v>
      </c>
      <c r="I593" s="117">
        <v>18</v>
      </c>
      <c r="J593" s="117">
        <v>24</v>
      </c>
      <c r="K593" s="117">
        <v>42</v>
      </c>
      <c r="L593" s="117">
        <v>0</v>
      </c>
      <c r="M593" s="117">
        <v>0</v>
      </c>
      <c r="N593" s="117">
        <v>0</v>
      </c>
    </row>
    <row r="594" spans="1:14" x14ac:dyDescent="0.25">
      <c r="D594" s="93" t="s">
        <v>1624</v>
      </c>
      <c r="E594" s="117">
        <v>314</v>
      </c>
      <c r="F594" s="117">
        <v>18</v>
      </c>
      <c r="G594" s="117">
        <v>23</v>
      </c>
      <c r="H594" s="117">
        <v>41</v>
      </c>
      <c r="I594" s="117">
        <v>18</v>
      </c>
      <c r="J594" s="117">
        <v>23</v>
      </c>
      <c r="K594" s="117">
        <v>41</v>
      </c>
      <c r="L594" s="117">
        <v>0</v>
      </c>
      <c r="M594" s="117">
        <v>0</v>
      </c>
      <c r="N594" s="117">
        <v>0</v>
      </c>
    </row>
    <row r="595" spans="1:14" x14ac:dyDescent="0.25">
      <c r="D595" s="93" t="s">
        <v>1623</v>
      </c>
      <c r="E595" s="117">
        <v>88</v>
      </c>
      <c r="F595" s="117">
        <v>5</v>
      </c>
      <c r="G595" s="117">
        <v>0</v>
      </c>
      <c r="H595" s="117">
        <v>5</v>
      </c>
      <c r="I595" s="117">
        <v>0</v>
      </c>
      <c r="J595" s="117">
        <v>1</v>
      </c>
      <c r="K595" s="117">
        <v>1</v>
      </c>
      <c r="L595" s="117">
        <v>0</v>
      </c>
      <c r="M595" s="117">
        <v>0</v>
      </c>
      <c r="N595" s="117">
        <v>0</v>
      </c>
    </row>
    <row r="596" spans="1:14" x14ac:dyDescent="0.25">
      <c r="A596" s="93" t="s">
        <v>1480</v>
      </c>
      <c r="E596" s="117">
        <v>1624</v>
      </c>
      <c r="F596" s="117">
        <v>114</v>
      </c>
      <c r="G596" s="117">
        <v>140</v>
      </c>
      <c r="H596" s="117">
        <v>254</v>
      </c>
      <c r="I596" s="117">
        <v>114</v>
      </c>
      <c r="J596" s="117">
        <v>140</v>
      </c>
      <c r="K596" s="117">
        <v>254</v>
      </c>
      <c r="L596" s="117">
        <v>36</v>
      </c>
      <c r="M596" s="117">
        <v>49</v>
      </c>
      <c r="N596" s="117">
        <v>85</v>
      </c>
    </row>
    <row r="597" spans="1:14" x14ac:dyDescent="0.25">
      <c r="B597" s="93" t="s">
        <v>1480</v>
      </c>
      <c r="E597" s="117">
        <v>1624</v>
      </c>
      <c r="F597" s="117">
        <v>114</v>
      </c>
      <c r="G597" s="117">
        <v>140</v>
      </c>
      <c r="H597" s="117">
        <v>254</v>
      </c>
      <c r="I597" s="117">
        <v>114</v>
      </c>
      <c r="J597" s="117">
        <v>140</v>
      </c>
      <c r="K597" s="117">
        <v>254</v>
      </c>
      <c r="L597" s="117">
        <v>36</v>
      </c>
      <c r="M597" s="117">
        <v>49</v>
      </c>
      <c r="N597" s="117">
        <v>85</v>
      </c>
    </row>
    <row r="598" spans="1:14" x14ac:dyDescent="0.25">
      <c r="C598" s="93" t="s">
        <v>181</v>
      </c>
      <c r="E598" s="117">
        <v>1624</v>
      </c>
      <c r="F598" s="117">
        <v>114</v>
      </c>
      <c r="G598" s="117">
        <v>140</v>
      </c>
      <c r="H598" s="117">
        <v>254</v>
      </c>
      <c r="I598" s="117">
        <v>114</v>
      </c>
      <c r="J598" s="117">
        <v>140</v>
      </c>
      <c r="K598" s="117">
        <v>254</v>
      </c>
      <c r="L598" s="117">
        <v>36</v>
      </c>
      <c r="M598" s="117">
        <v>49</v>
      </c>
      <c r="N598" s="117">
        <v>85</v>
      </c>
    </row>
    <row r="599" spans="1:14" x14ac:dyDescent="0.25">
      <c r="D599" s="93" t="s">
        <v>1624</v>
      </c>
      <c r="E599" s="117">
        <v>1209</v>
      </c>
      <c r="F599" s="117">
        <v>57</v>
      </c>
      <c r="G599" s="117">
        <v>70</v>
      </c>
      <c r="H599" s="117">
        <v>127</v>
      </c>
      <c r="I599" s="117">
        <v>57</v>
      </c>
      <c r="J599" s="117">
        <v>70</v>
      </c>
      <c r="K599" s="117">
        <v>127</v>
      </c>
      <c r="L599" s="117">
        <v>18</v>
      </c>
      <c r="M599" s="117">
        <v>25</v>
      </c>
      <c r="N599" s="117">
        <v>43</v>
      </c>
    </row>
    <row r="600" spans="1:14" x14ac:dyDescent="0.25">
      <c r="D600" s="93" t="s">
        <v>1623</v>
      </c>
      <c r="E600" s="117">
        <v>415</v>
      </c>
      <c r="F600" s="117">
        <v>57</v>
      </c>
      <c r="G600" s="117">
        <v>70</v>
      </c>
      <c r="H600" s="117">
        <v>127</v>
      </c>
      <c r="I600" s="117">
        <v>57</v>
      </c>
      <c r="J600" s="117">
        <v>70</v>
      </c>
      <c r="K600" s="117">
        <v>127</v>
      </c>
      <c r="L600" s="117">
        <v>18</v>
      </c>
      <c r="M600" s="117">
        <v>24</v>
      </c>
      <c r="N600" s="117">
        <v>42</v>
      </c>
    </row>
    <row r="601" spans="1:14" x14ac:dyDescent="0.25">
      <c r="A601" s="93" t="s">
        <v>1528</v>
      </c>
      <c r="E601" s="117">
        <v>38</v>
      </c>
      <c r="F601" s="117">
        <v>9</v>
      </c>
      <c r="G601" s="117">
        <v>8</v>
      </c>
      <c r="H601" s="117">
        <v>17</v>
      </c>
      <c r="I601" s="117">
        <v>9</v>
      </c>
      <c r="J601" s="117">
        <v>8</v>
      </c>
      <c r="K601" s="117">
        <v>17</v>
      </c>
      <c r="L601" s="117">
        <v>0</v>
      </c>
      <c r="M601" s="117">
        <v>0</v>
      </c>
      <c r="N601" s="117">
        <v>0</v>
      </c>
    </row>
    <row r="602" spans="1:14" x14ac:dyDescent="0.25">
      <c r="B602" s="93" t="s">
        <v>1528</v>
      </c>
      <c r="E602" s="117">
        <v>38</v>
      </c>
      <c r="F602" s="117">
        <v>9</v>
      </c>
      <c r="G602" s="117">
        <v>8</v>
      </c>
      <c r="H602" s="117">
        <v>17</v>
      </c>
      <c r="I602" s="117">
        <v>9</v>
      </c>
      <c r="J602" s="117">
        <v>8</v>
      </c>
      <c r="K602" s="117">
        <v>17</v>
      </c>
      <c r="L602" s="117">
        <v>0</v>
      </c>
      <c r="M602" s="117">
        <v>0</v>
      </c>
      <c r="N602" s="117">
        <v>0</v>
      </c>
    </row>
    <row r="603" spans="1:14" x14ac:dyDescent="0.25">
      <c r="C603" s="93" t="s">
        <v>172</v>
      </c>
      <c r="E603" s="117">
        <v>38</v>
      </c>
      <c r="F603" s="117">
        <v>9</v>
      </c>
      <c r="G603" s="117">
        <v>8</v>
      </c>
      <c r="H603" s="117">
        <v>17</v>
      </c>
      <c r="I603" s="117">
        <v>9</v>
      </c>
      <c r="J603" s="117">
        <v>8</v>
      </c>
      <c r="K603" s="117">
        <v>17</v>
      </c>
      <c r="L603" s="117">
        <v>0</v>
      </c>
      <c r="M603" s="117">
        <v>0</v>
      </c>
      <c r="N603" s="117">
        <v>0</v>
      </c>
    </row>
    <row r="604" spans="1:14" x14ac:dyDescent="0.25">
      <c r="D604" s="93" t="s">
        <v>1624</v>
      </c>
      <c r="E604" s="117">
        <v>38</v>
      </c>
      <c r="F604" s="117">
        <v>9</v>
      </c>
      <c r="G604" s="117">
        <v>8</v>
      </c>
      <c r="H604" s="117">
        <v>17</v>
      </c>
      <c r="I604" s="117">
        <v>9</v>
      </c>
      <c r="J604" s="117">
        <v>8</v>
      </c>
      <c r="K604" s="117">
        <v>17</v>
      </c>
      <c r="L604" s="117">
        <v>0</v>
      </c>
      <c r="M604" s="117">
        <v>0</v>
      </c>
      <c r="N604" s="117">
        <v>0</v>
      </c>
    </row>
    <row r="605" spans="1:14" x14ac:dyDescent="0.25">
      <c r="A605" s="93" t="s">
        <v>1560</v>
      </c>
      <c r="E605" s="117">
        <v>183</v>
      </c>
      <c r="F605" s="117">
        <v>26</v>
      </c>
      <c r="G605" s="117">
        <v>25</v>
      </c>
      <c r="H605" s="117">
        <v>51</v>
      </c>
      <c r="I605" s="117">
        <v>26</v>
      </c>
      <c r="J605" s="117">
        <v>25</v>
      </c>
      <c r="K605" s="117">
        <v>51</v>
      </c>
      <c r="L605" s="117">
        <v>0</v>
      </c>
      <c r="M605" s="117">
        <v>0</v>
      </c>
      <c r="N605" s="117">
        <v>0</v>
      </c>
    </row>
    <row r="606" spans="1:14" x14ac:dyDescent="0.25">
      <c r="B606" s="93" t="s">
        <v>1560</v>
      </c>
      <c r="E606" s="117">
        <v>183</v>
      </c>
      <c r="F606" s="117">
        <v>26</v>
      </c>
      <c r="G606" s="117">
        <v>25</v>
      </c>
      <c r="H606" s="117">
        <v>51</v>
      </c>
      <c r="I606" s="117">
        <v>26</v>
      </c>
      <c r="J606" s="117">
        <v>25</v>
      </c>
      <c r="K606" s="117">
        <v>51</v>
      </c>
      <c r="L606" s="117">
        <v>0</v>
      </c>
      <c r="M606" s="117">
        <v>0</v>
      </c>
      <c r="N606" s="117">
        <v>0</v>
      </c>
    </row>
    <row r="607" spans="1:14" x14ac:dyDescent="0.25">
      <c r="C607" s="93" t="s">
        <v>162</v>
      </c>
      <c r="E607" s="117">
        <v>183</v>
      </c>
      <c r="F607" s="117">
        <v>26</v>
      </c>
      <c r="G607" s="117">
        <v>25</v>
      </c>
      <c r="H607" s="117">
        <v>51</v>
      </c>
      <c r="I607" s="117">
        <v>26</v>
      </c>
      <c r="J607" s="117">
        <v>25</v>
      </c>
      <c r="K607" s="117">
        <v>51</v>
      </c>
      <c r="L607" s="117">
        <v>0</v>
      </c>
      <c r="M607" s="117">
        <v>0</v>
      </c>
      <c r="N607" s="117">
        <v>0</v>
      </c>
    </row>
    <row r="608" spans="1:14" x14ac:dyDescent="0.25">
      <c r="D608" s="93" t="s">
        <v>1624</v>
      </c>
      <c r="E608" s="117">
        <v>154</v>
      </c>
      <c r="F608" s="117">
        <v>5</v>
      </c>
      <c r="G608" s="117">
        <v>10</v>
      </c>
      <c r="H608" s="117">
        <v>15</v>
      </c>
      <c r="I608" s="117">
        <v>5</v>
      </c>
      <c r="J608" s="117">
        <v>10</v>
      </c>
      <c r="K608" s="117">
        <v>15</v>
      </c>
      <c r="L608" s="117">
        <v>0</v>
      </c>
      <c r="M608" s="117">
        <v>0</v>
      </c>
      <c r="N608" s="117">
        <v>0</v>
      </c>
    </row>
    <row r="609" spans="1:14" x14ac:dyDescent="0.25">
      <c r="D609" s="93" t="s">
        <v>1623</v>
      </c>
      <c r="E609" s="117">
        <v>29</v>
      </c>
      <c r="F609" s="117">
        <v>21</v>
      </c>
      <c r="G609" s="117">
        <v>15</v>
      </c>
      <c r="H609" s="117">
        <v>36</v>
      </c>
      <c r="I609" s="117">
        <v>21</v>
      </c>
      <c r="J609" s="117">
        <v>15</v>
      </c>
      <c r="K609" s="117">
        <v>36</v>
      </c>
      <c r="L609" s="117">
        <v>0</v>
      </c>
      <c r="M609" s="117">
        <v>0</v>
      </c>
      <c r="N609" s="117">
        <v>0</v>
      </c>
    </row>
    <row r="610" spans="1:14" x14ac:dyDescent="0.25">
      <c r="A610" s="93" t="s">
        <v>1481</v>
      </c>
      <c r="E610" s="117">
        <v>1678</v>
      </c>
      <c r="F610" s="117">
        <v>151</v>
      </c>
      <c r="G610" s="117">
        <v>115</v>
      </c>
      <c r="H610" s="117">
        <v>266</v>
      </c>
      <c r="I610" s="117">
        <v>118</v>
      </c>
      <c r="J610" s="117">
        <v>100</v>
      </c>
      <c r="K610" s="117">
        <v>218</v>
      </c>
      <c r="L610" s="117">
        <v>33</v>
      </c>
      <c r="M610" s="117">
        <v>15</v>
      </c>
      <c r="N610" s="117">
        <v>48</v>
      </c>
    </row>
    <row r="611" spans="1:14" x14ac:dyDescent="0.25">
      <c r="B611" s="93" t="s">
        <v>1481</v>
      </c>
      <c r="E611" s="117">
        <v>1678</v>
      </c>
      <c r="F611" s="117">
        <v>151</v>
      </c>
      <c r="G611" s="117">
        <v>115</v>
      </c>
      <c r="H611" s="117">
        <v>266</v>
      </c>
      <c r="I611" s="117">
        <v>118</v>
      </c>
      <c r="J611" s="117">
        <v>100</v>
      </c>
      <c r="K611" s="117">
        <v>218</v>
      </c>
      <c r="L611" s="117">
        <v>33</v>
      </c>
      <c r="M611" s="117">
        <v>15</v>
      </c>
      <c r="N611" s="117">
        <v>48</v>
      </c>
    </row>
    <row r="612" spans="1:14" x14ac:dyDescent="0.25">
      <c r="C612" s="93" t="s">
        <v>181</v>
      </c>
      <c r="E612" s="117">
        <v>1678</v>
      </c>
      <c r="F612" s="117">
        <v>151</v>
      </c>
      <c r="G612" s="117">
        <v>115</v>
      </c>
      <c r="H612" s="117">
        <v>266</v>
      </c>
      <c r="I612" s="117">
        <v>118</v>
      </c>
      <c r="J612" s="117">
        <v>100</v>
      </c>
      <c r="K612" s="117">
        <v>218</v>
      </c>
      <c r="L612" s="117">
        <v>33</v>
      </c>
      <c r="M612" s="117">
        <v>15</v>
      </c>
      <c r="N612" s="117">
        <v>48</v>
      </c>
    </row>
    <row r="613" spans="1:14" x14ac:dyDescent="0.25">
      <c r="D613" s="93" t="s">
        <v>1624</v>
      </c>
      <c r="E613" s="117">
        <v>1678</v>
      </c>
      <c r="F613" s="117">
        <v>151</v>
      </c>
      <c r="G613" s="117">
        <v>115</v>
      </c>
      <c r="H613" s="117">
        <v>266</v>
      </c>
      <c r="I613" s="117">
        <v>118</v>
      </c>
      <c r="J613" s="117">
        <v>100</v>
      </c>
      <c r="K613" s="117">
        <v>218</v>
      </c>
      <c r="L613" s="117">
        <v>33</v>
      </c>
      <c r="M613" s="117">
        <v>15</v>
      </c>
      <c r="N613" s="117">
        <v>48</v>
      </c>
    </row>
    <row r="614" spans="1:14" x14ac:dyDescent="0.25">
      <c r="A614" s="93" t="s">
        <v>1561</v>
      </c>
      <c r="E614" s="117">
        <v>231</v>
      </c>
      <c r="F614" s="117">
        <v>17</v>
      </c>
      <c r="G614" s="117">
        <v>13</v>
      </c>
      <c r="H614" s="117">
        <v>30</v>
      </c>
      <c r="I614" s="117">
        <v>17</v>
      </c>
      <c r="J614" s="117">
        <v>13</v>
      </c>
      <c r="K614" s="117">
        <v>30</v>
      </c>
      <c r="L614" s="117">
        <v>0</v>
      </c>
      <c r="M614" s="117">
        <v>0</v>
      </c>
      <c r="N614" s="117">
        <v>0</v>
      </c>
    </row>
    <row r="615" spans="1:14" x14ac:dyDescent="0.25">
      <c r="B615" s="93" t="s">
        <v>1561</v>
      </c>
      <c r="E615" s="117">
        <v>231</v>
      </c>
      <c r="F615" s="117">
        <v>17</v>
      </c>
      <c r="G615" s="117">
        <v>13</v>
      </c>
      <c r="H615" s="117">
        <v>30</v>
      </c>
      <c r="I615" s="117">
        <v>17</v>
      </c>
      <c r="J615" s="117">
        <v>13</v>
      </c>
      <c r="K615" s="117">
        <v>30</v>
      </c>
      <c r="L615" s="117">
        <v>0</v>
      </c>
      <c r="M615" s="117">
        <v>0</v>
      </c>
      <c r="N615" s="117">
        <v>0</v>
      </c>
    </row>
    <row r="616" spans="1:14" x14ac:dyDescent="0.25">
      <c r="C616" s="93" t="s">
        <v>162</v>
      </c>
      <c r="E616" s="117">
        <v>231</v>
      </c>
      <c r="F616" s="117">
        <v>17</v>
      </c>
      <c r="G616" s="117">
        <v>13</v>
      </c>
      <c r="H616" s="117">
        <v>30</v>
      </c>
      <c r="I616" s="117">
        <v>17</v>
      </c>
      <c r="J616" s="117">
        <v>13</v>
      </c>
      <c r="K616" s="117">
        <v>30</v>
      </c>
      <c r="L616" s="117">
        <v>0</v>
      </c>
      <c r="M616" s="117">
        <v>0</v>
      </c>
      <c r="N616" s="117">
        <v>0</v>
      </c>
    </row>
    <row r="617" spans="1:14" x14ac:dyDescent="0.25">
      <c r="D617" s="93" t="s">
        <v>1624</v>
      </c>
      <c r="E617" s="117">
        <v>231</v>
      </c>
      <c r="F617" s="117">
        <v>17</v>
      </c>
      <c r="G617" s="117">
        <v>13</v>
      </c>
      <c r="H617" s="117">
        <v>30</v>
      </c>
      <c r="I617" s="117">
        <v>17</v>
      </c>
      <c r="J617" s="117">
        <v>13</v>
      </c>
      <c r="K617" s="117">
        <v>30</v>
      </c>
      <c r="L617" s="117">
        <v>0</v>
      </c>
      <c r="M617" s="117">
        <v>0</v>
      </c>
      <c r="N617" s="117">
        <v>0</v>
      </c>
    </row>
    <row r="618" spans="1:14" x14ac:dyDescent="0.25">
      <c r="A618" s="93" t="s">
        <v>1495</v>
      </c>
      <c r="E618" s="117">
        <v>40</v>
      </c>
      <c r="F618" s="117">
        <v>2</v>
      </c>
      <c r="G618" s="117">
        <v>2</v>
      </c>
      <c r="H618" s="117">
        <v>4</v>
      </c>
      <c r="I618" s="117">
        <v>2</v>
      </c>
      <c r="J618" s="117">
        <v>2</v>
      </c>
      <c r="K618" s="117">
        <v>4</v>
      </c>
      <c r="L618" s="117">
        <v>0</v>
      </c>
      <c r="M618" s="117">
        <v>0</v>
      </c>
      <c r="N618" s="117">
        <v>0</v>
      </c>
    </row>
    <row r="619" spans="1:14" x14ac:dyDescent="0.25">
      <c r="B619" s="93" t="s">
        <v>1495</v>
      </c>
      <c r="E619" s="117">
        <v>40</v>
      </c>
      <c r="F619" s="117">
        <v>2</v>
      </c>
      <c r="G619" s="117">
        <v>2</v>
      </c>
      <c r="H619" s="117">
        <v>4</v>
      </c>
      <c r="I619" s="117">
        <v>2</v>
      </c>
      <c r="J619" s="117">
        <v>2</v>
      </c>
      <c r="K619" s="117">
        <v>4</v>
      </c>
      <c r="L619" s="117">
        <v>0</v>
      </c>
      <c r="M619" s="117">
        <v>0</v>
      </c>
      <c r="N619" s="117">
        <v>0</v>
      </c>
    </row>
    <row r="620" spans="1:14" x14ac:dyDescent="0.25">
      <c r="C620" s="93" t="s">
        <v>187</v>
      </c>
      <c r="E620" s="117">
        <v>40</v>
      </c>
      <c r="F620" s="117">
        <v>2</v>
      </c>
      <c r="G620" s="117">
        <v>2</v>
      </c>
      <c r="H620" s="117">
        <v>4</v>
      </c>
      <c r="I620" s="117">
        <v>2</v>
      </c>
      <c r="J620" s="117">
        <v>2</v>
      </c>
      <c r="K620" s="117">
        <v>4</v>
      </c>
      <c r="L620" s="117">
        <v>0</v>
      </c>
      <c r="M620" s="117">
        <v>0</v>
      </c>
      <c r="N620" s="117">
        <v>0</v>
      </c>
    </row>
    <row r="621" spans="1:14" x14ac:dyDescent="0.25">
      <c r="D621" s="93" t="s">
        <v>1624</v>
      </c>
      <c r="E621" s="117">
        <v>40</v>
      </c>
      <c r="F621" s="117">
        <v>2</v>
      </c>
      <c r="G621" s="117">
        <v>2</v>
      </c>
      <c r="H621" s="117">
        <v>4</v>
      </c>
      <c r="I621" s="117">
        <v>2</v>
      </c>
      <c r="J621" s="117">
        <v>2</v>
      </c>
      <c r="K621" s="117">
        <v>4</v>
      </c>
      <c r="L621" s="117">
        <v>0</v>
      </c>
      <c r="M621" s="117">
        <v>0</v>
      </c>
      <c r="N621" s="117">
        <v>0</v>
      </c>
    </row>
    <row r="622" spans="1:14" x14ac:dyDescent="0.25">
      <c r="A622" s="93" t="s">
        <v>1416</v>
      </c>
      <c r="E622" s="117">
        <v>14</v>
      </c>
      <c r="F622" s="117">
        <v>4</v>
      </c>
      <c r="G622" s="117">
        <v>3</v>
      </c>
      <c r="H622" s="117">
        <v>7</v>
      </c>
      <c r="I622" s="117">
        <v>3</v>
      </c>
      <c r="J622" s="117">
        <v>3</v>
      </c>
      <c r="K622" s="117">
        <v>6</v>
      </c>
      <c r="L622" s="117">
        <v>0</v>
      </c>
      <c r="M622" s="117">
        <v>0</v>
      </c>
      <c r="N622" s="117">
        <v>0</v>
      </c>
    </row>
    <row r="623" spans="1:14" x14ac:dyDescent="0.25">
      <c r="B623" s="93" t="s">
        <v>1416</v>
      </c>
      <c r="E623" s="117">
        <v>14</v>
      </c>
      <c r="F623" s="117">
        <v>4</v>
      </c>
      <c r="G623" s="117">
        <v>3</v>
      </c>
      <c r="H623" s="117">
        <v>7</v>
      </c>
      <c r="I623" s="117">
        <v>3</v>
      </c>
      <c r="J623" s="117">
        <v>3</v>
      </c>
      <c r="K623" s="117">
        <v>6</v>
      </c>
      <c r="L623" s="117">
        <v>0</v>
      </c>
      <c r="M623" s="117">
        <v>0</v>
      </c>
      <c r="N623" s="117">
        <v>0</v>
      </c>
    </row>
    <row r="624" spans="1:14" x14ac:dyDescent="0.25">
      <c r="C624" s="93" t="s">
        <v>323</v>
      </c>
      <c r="E624" s="117">
        <v>14</v>
      </c>
      <c r="F624" s="117">
        <v>4</v>
      </c>
      <c r="G624" s="117">
        <v>3</v>
      </c>
      <c r="H624" s="117">
        <v>7</v>
      </c>
      <c r="I624" s="117">
        <v>3</v>
      </c>
      <c r="J624" s="117">
        <v>3</v>
      </c>
      <c r="K624" s="117">
        <v>6</v>
      </c>
      <c r="L624" s="117">
        <v>0</v>
      </c>
      <c r="M624" s="117">
        <v>0</v>
      </c>
      <c r="N624" s="117">
        <v>0</v>
      </c>
    </row>
    <row r="625" spans="1:14" x14ac:dyDescent="0.25">
      <c r="D625" s="93" t="s">
        <v>1624</v>
      </c>
      <c r="E625" s="117">
        <v>14</v>
      </c>
      <c r="F625" s="117">
        <v>4</v>
      </c>
      <c r="G625" s="117">
        <v>3</v>
      </c>
      <c r="H625" s="117">
        <v>7</v>
      </c>
      <c r="I625" s="117">
        <v>3</v>
      </c>
      <c r="J625" s="117">
        <v>3</v>
      </c>
      <c r="K625" s="117">
        <v>6</v>
      </c>
      <c r="L625" s="117">
        <v>0</v>
      </c>
      <c r="M625" s="117">
        <v>0</v>
      </c>
      <c r="N625" s="117">
        <v>0</v>
      </c>
    </row>
    <row r="626" spans="1:14" x14ac:dyDescent="0.25">
      <c r="A626" s="93" t="s">
        <v>1417</v>
      </c>
      <c r="E626" s="117">
        <v>4012</v>
      </c>
      <c r="F626" s="117">
        <v>71</v>
      </c>
      <c r="G626" s="117">
        <v>97</v>
      </c>
      <c r="H626" s="117">
        <v>168</v>
      </c>
      <c r="I626" s="117">
        <v>37</v>
      </c>
      <c r="J626" s="117">
        <v>67</v>
      </c>
      <c r="K626" s="117">
        <v>104</v>
      </c>
      <c r="L626" s="117">
        <v>25</v>
      </c>
      <c r="M626" s="117">
        <v>32</v>
      </c>
      <c r="N626" s="117">
        <v>57</v>
      </c>
    </row>
    <row r="627" spans="1:14" x14ac:dyDescent="0.25">
      <c r="B627" s="93" t="s">
        <v>1422</v>
      </c>
      <c r="E627" s="117">
        <v>253</v>
      </c>
      <c r="F627" s="117">
        <v>2</v>
      </c>
      <c r="G627" s="117">
        <v>12</v>
      </c>
      <c r="H627" s="117">
        <v>14</v>
      </c>
      <c r="I627" s="117">
        <v>2</v>
      </c>
      <c r="J627" s="117">
        <v>12</v>
      </c>
      <c r="K627" s="117">
        <v>14</v>
      </c>
      <c r="L627" s="117">
        <v>1</v>
      </c>
      <c r="M627" s="117">
        <v>1</v>
      </c>
      <c r="N627" s="117">
        <v>2</v>
      </c>
    </row>
    <row r="628" spans="1:14" x14ac:dyDescent="0.25">
      <c r="C628" s="93" t="s">
        <v>209</v>
      </c>
      <c r="E628" s="117">
        <v>253</v>
      </c>
      <c r="F628" s="117">
        <v>2</v>
      </c>
      <c r="G628" s="117">
        <v>12</v>
      </c>
      <c r="H628" s="117">
        <v>14</v>
      </c>
      <c r="I628" s="117">
        <v>2</v>
      </c>
      <c r="J628" s="117">
        <v>12</v>
      </c>
      <c r="K628" s="117">
        <v>14</v>
      </c>
      <c r="L628" s="117">
        <v>1</v>
      </c>
      <c r="M628" s="117">
        <v>1</v>
      </c>
      <c r="N628" s="117">
        <v>2</v>
      </c>
    </row>
    <row r="629" spans="1:14" x14ac:dyDescent="0.25">
      <c r="D629" s="93" t="s">
        <v>1624</v>
      </c>
      <c r="E629" s="117">
        <v>253</v>
      </c>
      <c r="F629" s="117">
        <v>2</v>
      </c>
      <c r="G629" s="117">
        <v>12</v>
      </c>
      <c r="H629" s="117">
        <v>14</v>
      </c>
      <c r="I629" s="117">
        <v>2</v>
      </c>
      <c r="J629" s="117">
        <v>12</v>
      </c>
      <c r="K629" s="117">
        <v>14</v>
      </c>
      <c r="L629" s="117">
        <v>1</v>
      </c>
      <c r="M629" s="117">
        <v>1</v>
      </c>
      <c r="N629" s="117">
        <v>2</v>
      </c>
    </row>
    <row r="630" spans="1:14" x14ac:dyDescent="0.25">
      <c r="B630" s="93" t="s">
        <v>1482</v>
      </c>
      <c r="E630" s="117">
        <v>627</v>
      </c>
      <c r="F630" s="117">
        <v>19</v>
      </c>
      <c r="G630" s="117">
        <v>21</v>
      </c>
      <c r="H630" s="117">
        <v>40</v>
      </c>
      <c r="I630" s="117">
        <v>11</v>
      </c>
      <c r="J630" s="117">
        <v>10</v>
      </c>
      <c r="K630" s="117">
        <v>21</v>
      </c>
      <c r="L630" s="117">
        <v>2</v>
      </c>
      <c r="M630" s="117">
        <v>5</v>
      </c>
      <c r="N630" s="117">
        <v>7</v>
      </c>
    </row>
    <row r="631" spans="1:14" x14ac:dyDescent="0.25">
      <c r="C631" s="93" t="s">
        <v>181</v>
      </c>
      <c r="E631" s="117">
        <v>627</v>
      </c>
      <c r="F631" s="117">
        <v>19</v>
      </c>
      <c r="G631" s="117">
        <v>21</v>
      </c>
      <c r="H631" s="117">
        <v>40</v>
      </c>
      <c r="I631" s="117">
        <v>11</v>
      </c>
      <c r="J631" s="117">
        <v>10</v>
      </c>
      <c r="K631" s="117">
        <v>21</v>
      </c>
      <c r="L631" s="117">
        <v>2</v>
      </c>
      <c r="M631" s="117">
        <v>5</v>
      </c>
      <c r="N631" s="117">
        <v>7</v>
      </c>
    </row>
    <row r="632" spans="1:14" x14ac:dyDescent="0.25">
      <c r="D632" s="93" t="s">
        <v>1624</v>
      </c>
      <c r="E632" s="117">
        <v>575</v>
      </c>
      <c r="F632" s="117">
        <v>18</v>
      </c>
      <c r="G632" s="117">
        <v>18</v>
      </c>
      <c r="H632" s="117">
        <v>36</v>
      </c>
      <c r="I632" s="117">
        <v>11</v>
      </c>
      <c r="J632" s="117">
        <v>10</v>
      </c>
      <c r="K632" s="117">
        <v>21</v>
      </c>
      <c r="L632" s="117">
        <v>1</v>
      </c>
      <c r="M632" s="117">
        <v>2</v>
      </c>
      <c r="N632" s="117">
        <v>3</v>
      </c>
    </row>
    <row r="633" spans="1:14" x14ac:dyDescent="0.25">
      <c r="D633" s="93" t="s">
        <v>1623</v>
      </c>
      <c r="E633" s="117">
        <v>52</v>
      </c>
      <c r="F633" s="117">
        <v>1</v>
      </c>
      <c r="G633" s="117">
        <v>3</v>
      </c>
      <c r="H633" s="117">
        <v>4</v>
      </c>
      <c r="I633" s="117">
        <v>0</v>
      </c>
      <c r="J633" s="117">
        <v>0</v>
      </c>
      <c r="K633" s="117">
        <v>0</v>
      </c>
      <c r="L633" s="117">
        <v>1</v>
      </c>
      <c r="M633" s="117">
        <v>3</v>
      </c>
      <c r="N633" s="117">
        <v>4</v>
      </c>
    </row>
    <row r="634" spans="1:14" x14ac:dyDescent="0.25">
      <c r="B634" s="93" t="s">
        <v>1418</v>
      </c>
      <c r="E634" s="117">
        <v>333</v>
      </c>
      <c r="F634" s="117">
        <v>5</v>
      </c>
      <c r="G634" s="117">
        <v>5</v>
      </c>
      <c r="H634" s="117">
        <v>10</v>
      </c>
      <c r="I634" s="117">
        <v>2</v>
      </c>
      <c r="J634" s="117">
        <v>2</v>
      </c>
      <c r="K634" s="117">
        <v>4</v>
      </c>
      <c r="L634" s="117">
        <v>4</v>
      </c>
      <c r="M634" s="117">
        <v>4</v>
      </c>
      <c r="N634" s="117">
        <v>8</v>
      </c>
    </row>
    <row r="635" spans="1:14" x14ac:dyDescent="0.25">
      <c r="C635" s="93" t="s">
        <v>323</v>
      </c>
      <c r="E635" s="117">
        <v>333</v>
      </c>
      <c r="F635" s="117">
        <v>5</v>
      </c>
      <c r="G635" s="117">
        <v>5</v>
      </c>
      <c r="H635" s="117">
        <v>10</v>
      </c>
      <c r="I635" s="117">
        <v>2</v>
      </c>
      <c r="J635" s="117">
        <v>2</v>
      </c>
      <c r="K635" s="117">
        <v>4</v>
      </c>
      <c r="L635" s="117">
        <v>4</v>
      </c>
      <c r="M635" s="117">
        <v>4</v>
      </c>
      <c r="N635" s="117">
        <v>8</v>
      </c>
    </row>
    <row r="636" spans="1:14" x14ac:dyDescent="0.25">
      <c r="D636" s="93" t="s">
        <v>1624</v>
      </c>
      <c r="E636" s="117">
        <v>333</v>
      </c>
      <c r="F636" s="117">
        <v>5</v>
      </c>
      <c r="G636" s="117">
        <v>4</v>
      </c>
      <c r="H636" s="117">
        <v>9</v>
      </c>
      <c r="I636" s="117">
        <v>2</v>
      </c>
      <c r="J636" s="117">
        <v>1</v>
      </c>
      <c r="K636" s="117">
        <v>3</v>
      </c>
      <c r="L636" s="117">
        <v>4</v>
      </c>
      <c r="M636" s="117">
        <v>4</v>
      </c>
      <c r="N636" s="117">
        <v>8</v>
      </c>
    </row>
    <row r="637" spans="1:14" x14ac:dyDescent="0.25">
      <c r="D637" s="93" t="s">
        <v>1623</v>
      </c>
      <c r="E637" s="117">
        <v>0</v>
      </c>
      <c r="F637" s="117">
        <v>0</v>
      </c>
      <c r="G637" s="117">
        <v>1</v>
      </c>
      <c r="H637" s="117">
        <v>1</v>
      </c>
      <c r="I637" s="117">
        <v>0</v>
      </c>
      <c r="J637" s="117">
        <v>1</v>
      </c>
      <c r="K637" s="117">
        <v>1</v>
      </c>
      <c r="L637" s="117">
        <v>0</v>
      </c>
      <c r="M637" s="117">
        <v>0</v>
      </c>
      <c r="N637" s="117">
        <v>0</v>
      </c>
    </row>
    <row r="638" spans="1:14" x14ac:dyDescent="0.25">
      <c r="B638" s="93" t="s">
        <v>1496</v>
      </c>
      <c r="E638" s="117">
        <v>347</v>
      </c>
      <c r="F638" s="117">
        <v>6</v>
      </c>
      <c r="G638" s="117">
        <v>6</v>
      </c>
      <c r="H638" s="117">
        <v>12</v>
      </c>
      <c r="I638" s="117">
        <v>5</v>
      </c>
      <c r="J638" s="117">
        <v>6</v>
      </c>
      <c r="K638" s="117">
        <v>11</v>
      </c>
      <c r="L638" s="117">
        <v>2</v>
      </c>
      <c r="M638" s="117">
        <v>1</v>
      </c>
      <c r="N638" s="117">
        <v>3</v>
      </c>
    </row>
    <row r="639" spans="1:14" x14ac:dyDescent="0.25">
      <c r="C639" s="93" t="s">
        <v>187</v>
      </c>
      <c r="E639" s="117">
        <v>347</v>
      </c>
      <c r="F639" s="117">
        <v>6</v>
      </c>
      <c r="G639" s="117">
        <v>6</v>
      </c>
      <c r="H639" s="117">
        <v>12</v>
      </c>
      <c r="I639" s="117">
        <v>5</v>
      </c>
      <c r="J639" s="117">
        <v>6</v>
      </c>
      <c r="K639" s="117">
        <v>11</v>
      </c>
      <c r="L639" s="117">
        <v>2</v>
      </c>
      <c r="M639" s="117">
        <v>1</v>
      </c>
      <c r="N639" s="117">
        <v>3</v>
      </c>
    </row>
    <row r="640" spans="1:14" x14ac:dyDescent="0.25">
      <c r="D640" s="93" t="s">
        <v>1624</v>
      </c>
      <c r="E640" s="117">
        <v>327</v>
      </c>
      <c r="F640" s="117">
        <v>5</v>
      </c>
      <c r="G640" s="117">
        <v>4</v>
      </c>
      <c r="H640" s="117">
        <v>9</v>
      </c>
      <c r="I640" s="117">
        <v>4</v>
      </c>
      <c r="J640" s="117">
        <v>4</v>
      </c>
      <c r="K640" s="117">
        <v>8</v>
      </c>
      <c r="L640" s="117">
        <v>2</v>
      </c>
      <c r="M640" s="117">
        <v>1</v>
      </c>
      <c r="N640" s="117">
        <v>3</v>
      </c>
    </row>
    <row r="641" spans="2:14" x14ac:dyDescent="0.25">
      <c r="D641" s="93" t="s">
        <v>1623</v>
      </c>
      <c r="E641" s="117">
        <v>20</v>
      </c>
      <c r="F641" s="117">
        <v>1</v>
      </c>
      <c r="G641" s="117">
        <v>2</v>
      </c>
      <c r="H641" s="117">
        <v>3</v>
      </c>
      <c r="I641" s="117">
        <v>1</v>
      </c>
      <c r="J641" s="117">
        <v>2</v>
      </c>
      <c r="K641" s="117">
        <v>3</v>
      </c>
      <c r="L641" s="117">
        <v>0</v>
      </c>
      <c r="M641" s="117">
        <v>0</v>
      </c>
      <c r="N641" s="117">
        <v>0</v>
      </c>
    </row>
    <row r="642" spans="2:14" x14ac:dyDescent="0.25">
      <c r="B642" s="93" t="s">
        <v>1507</v>
      </c>
      <c r="E642" s="117">
        <v>482</v>
      </c>
      <c r="F642" s="117">
        <v>1</v>
      </c>
      <c r="G642" s="117">
        <v>4</v>
      </c>
      <c r="H642" s="117">
        <v>5</v>
      </c>
      <c r="I642" s="117">
        <v>0</v>
      </c>
      <c r="J642" s="117">
        <v>3</v>
      </c>
      <c r="K642" s="117">
        <v>3</v>
      </c>
      <c r="L642" s="117">
        <v>1</v>
      </c>
      <c r="M642" s="117">
        <v>1</v>
      </c>
      <c r="N642" s="117">
        <v>2</v>
      </c>
    </row>
    <row r="643" spans="2:14" x14ac:dyDescent="0.25">
      <c r="C643" s="93" t="s">
        <v>190</v>
      </c>
      <c r="E643" s="117">
        <v>482</v>
      </c>
      <c r="F643" s="117">
        <v>1</v>
      </c>
      <c r="G643" s="117">
        <v>4</v>
      </c>
      <c r="H643" s="117">
        <v>5</v>
      </c>
      <c r="I643" s="117">
        <v>0</v>
      </c>
      <c r="J643" s="117">
        <v>3</v>
      </c>
      <c r="K643" s="117">
        <v>3</v>
      </c>
      <c r="L643" s="117">
        <v>1</v>
      </c>
      <c r="M643" s="117">
        <v>1</v>
      </c>
      <c r="N643" s="117">
        <v>2</v>
      </c>
    </row>
    <row r="644" spans="2:14" x14ac:dyDescent="0.25">
      <c r="D644" s="93" t="s">
        <v>1624</v>
      </c>
      <c r="E644" s="117">
        <v>482</v>
      </c>
      <c r="F644" s="117">
        <v>1</v>
      </c>
      <c r="G644" s="117">
        <v>4</v>
      </c>
      <c r="H644" s="117">
        <v>5</v>
      </c>
      <c r="I644" s="117">
        <v>0</v>
      </c>
      <c r="J644" s="117">
        <v>3</v>
      </c>
      <c r="K644" s="117">
        <v>3</v>
      </c>
      <c r="L644" s="117">
        <v>1</v>
      </c>
      <c r="M644" s="117">
        <v>1</v>
      </c>
      <c r="N644" s="117">
        <v>2</v>
      </c>
    </row>
    <row r="645" spans="2:14" x14ac:dyDescent="0.25">
      <c r="B645" s="93" t="s">
        <v>1511</v>
      </c>
      <c r="E645" s="117">
        <v>183</v>
      </c>
      <c r="F645" s="117">
        <v>4</v>
      </c>
      <c r="G645" s="117">
        <v>6</v>
      </c>
      <c r="H645" s="117">
        <v>10</v>
      </c>
      <c r="I645" s="117">
        <v>2</v>
      </c>
      <c r="J645" s="117">
        <v>5</v>
      </c>
      <c r="K645" s="117">
        <v>7</v>
      </c>
      <c r="L645" s="117">
        <v>2</v>
      </c>
      <c r="M645" s="117">
        <v>1</v>
      </c>
      <c r="N645" s="117">
        <v>3</v>
      </c>
    </row>
    <row r="646" spans="2:14" x14ac:dyDescent="0.25">
      <c r="C646" s="93" t="s">
        <v>299</v>
      </c>
      <c r="E646" s="117">
        <v>183</v>
      </c>
      <c r="F646" s="117">
        <v>4</v>
      </c>
      <c r="G646" s="117">
        <v>6</v>
      </c>
      <c r="H646" s="117">
        <v>10</v>
      </c>
      <c r="I646" s="117">
        <v>2</v>
      </c>
      <c r="J646" s="117">
        <v>5</v>
      </c>
      <c r="K646" s="117">
        <v>7</v>
      </c>
      <c r="L646" s="117">
        <v>2</v>
      </c>
      <c r="M646" s="117">
        <v>1</v>
      </c>
      <c r="N646" s="117">
        <v>3</v>
      </c>
    </row>
    <row r="647" spans="2:14" x14ac:dyDescent="0.25">
      <c r="D647" s="93" t="s">
        <v>1624</v>
      </c>
      <c r="E647" s="117">
        <v>183</v>
      </c>
      <c r="F647" s="117">
        <v>4</v>
      </c>
      <c r="G647" s="117">
        <v>6</v>
      </c>
      <c r="H647" s="117">
        <v>10</v>
      </c>
      <c r="I647" s="117">
        <v>2</v>
      </c>
      <c r="J647" s="117">
        <v>5</v>
      </c>
      <c r="K647" s="117">
        <v>7</v>
      </c>
      <c r="L647" s="117">
        <v>2</v>
      </c>
      <c r="M647" s="117">
        <v>1</v>
      </c>
      <c r="N647" s="117">
        <v>3</v>
      </c>
    </row>
    <row r="648" spans="2:14" x14ac:dyDescent="0.25">
      <c r="B648" s="93" t="s">
        <v>1513</v>
      </c>
      <c r="E648" s="117">
        <v>81</v>
      </c>
      <c r="F648" s="117">
        <v>5</v>
      </c>
      <c r="G648" s="117">
        <v>6</v>
      </c>
      <c r="H648" s="117">
        <v>11</v>
      </c>
      <c r="I648" s="117">
        <v>1</v>
      </c>
      <c r="J648" s="117">
        <v>2</v>
      </c>
      <c r="K648" s="117">
        <v>3</v>
      </c>
      <c r="L648" s="117">
        <v>1</v>
      </c>
      <c r="M648" s="117">
        <v>2</v>
      </c>
      <c r="N648" s="117">
        <v>3</v>
      </c>
    </row>
    <row r="649" spans="2:14" x14ac:dyDescent="0.25">
      <c r="C649" s="93" t="s">
        <v>320</v>
      </c>
      <c r="E649" s="117">
        <v>81</v>
      </c>
      <c r="F649" s="117">
        <v>5</v>
      </c>
      <c r="G649" s="117">
        <v>6</v>
      </c>
      <c r="H649" s="117">
        <v>11</v>
      </c>
      <c r="I649" s="117">
        <v>1</v>
      </c>
      <c r="J649" s="117">
        <v>2</v>
      </c>
      <c r="K649" s="117">
        <v>3</v>
      </c>
      <c r="L649" s="117">
        <v>1</v>
      </c>
      <c r="M649" s="117">
        <v>2</v>
      </c>
      <c r="N649" s="117">
        <v>3</v>
      </c>
    </row>
    <row r="650" spans="2:14" x14ac:dyDescent="0.25">
      <c r="D650" s="93" t="s">
        <v>1624</v>
      </c>
      <c r="E650" s="117">
        <v>81</v>
      </c>
      <c r="F650" s="117">
        <v>5</v>
      </c>
      <c r="G650" s="117">
        <v>6</v>
      </c>
      <c r="H650" s="117">
        <v>11</v>
      </c>
      <c r="I650" s="117">
        <v>1</v>
      </c>
      <c r="J650" s="117">
        <v>2</v>
      </c>
      <c r="K650" s="117">
        <v>3</v>
      </c>
      <c r="L650" s="117">
        <v>1</v>
      </c>
      <c r="M650" s="117">
        <v>2</v>
      </c>
      <c r="N650" s="117">
        <v>3</v>
      </c>
    </row>
    <row r="651" spans="2:14" x14ac:dyDescent="0.25">
      <c r="B651" s="93" t="s">
        <v>1562</v>
      </c>
      <c r="E651" s="117">
        <v>668</v>
      </c>
      <c r="F651" s="117">
        <v>16</v>
      </c>
      <c r="G651" s="117">
        <v>12</v>
      </c>
      <c r="H651" s="117">
        <v>28</v>
      </c>
      <c r="I651" s="117">
        <v>7</v>
      </c>
      <c r="J651" s="117">
        <v>8</v>
      </c>
      <c r="K651" s="117">
        <v>15</v>
      </c>
      <c r="L651" s="117">
        <v>5</v>
      </c>
      <c r="M651" s="117">
        <v>6</v>
      </c>
      <c r="N651" s="117">
        <v>11</v>
      </c>
    </row>
    <row r="652" spans="2:14" x14ac:dyDescent="0.25">
      <c r="C652" s="93" t="s">
        <v>162</v>
      </c>
      <c r="E652" s="117">
        <v>668</v>
      </c>
      <c r="F652" s="117">
        <v>16</v>
      </c>
      <c r="G652" s="117">
        <v>12</v>
      </c>
      <c r="H652" s="117">
        <v>28</v>
      </c>
      <c r="I652" s="117">
        <v>7</v>
      </c>
      <c r="J652" s="117">
        <v>8</v>
      </c>
      <c r="K652" s="117">
        <v>15</v>
      </c>
      <c r="L652" s="117">
        <v>5</v>
      </c>
      <c r="M652" s="117">
        <v>6</v>
      </c>
      <c r="N652" s="117">
        <v>11</v>
      </c>
    </row>
    <row r="653" spans="2:14" x14ac:dyDescent="0.25">
      <c r="D653" s="93" t="s">
        <v>1624</v>
      </c>
      <c r="E653" s="117">
        <v>668</v>
      </c>
      <c r="F653" s="117">
        <v>16</v>
      </c>
      <c r="G653" s="117">
        <v>12</v>
      </c>
      <c r="H653" s="117">
        <v>28</v>
      </c>
      <c r="I653" s="117">
        <v>7</v>
      </c>
      <c r="J653" s="117">
        <v>8</v>
      </c>
      <c r="K653" s="117">
        <v>15</v>
      </c>
      <c r="L653" s="117">
        <v>5</v>
      </c>
      <c r="M653" s="117">
        <v>6</v>
      </c>
      <c r="N653" s="117">
        <v>11</v>
      </c>
    </row>
    <row r="654" spans="2:14" x14ac:dyDescent="0.25">
      <c r="B654" s="93" t="s">
        <v>1567</v>
      </c>
      <c r="E654" s="117">
        <v>141</v>
      </c>
      <c r="F654" s="117">
        <v>2</v>
      </c>
      <c r="G654" s="117">
        <v>4</v>
      </c>
      <c r="H654" s="117">
        <v>6</v>
      </c>
      <c r="I654" s="117">
        <v>1</v>
      </c>
      <c r="J654" s="117">
        <v>4</v>
      </c>
      <c r="K654" s="117">
        <v>5</v>
      </c>
      <c r="L654" s="117">
        <v>1</v>
      </c>
      <c r="M654" s="117">
        <v>4</v>
      </c>
      <c r="N654" s="117">
        <v>5</v>
      </c>
    </row>
    <row r="655" spans="2:14" x14ac:dyDescent="0.25">
      <c r="C655" s="93" t="s">
        <v>296</v>
      </c>
      <c r="E655" s="117">
        <v>141</v>
      </c>
      <c r="F655" s="117">
        <v>2</v>
      </c>
      <c r="G655" s="117">
        <v>4</v>
      </c>
      <c r="H655" s="117">
        <v>6</v>
      </c>
      <c r="I655" s="117">
        <v>1</v>
      </c>
      <c r="J655" s="117">
        <v>4</v>
      </c>
      <c r="K655" s="117">
        <v>5</v>
      </c>
      <c r="L655" s="117">
        <v>1</v>
      </c>
      <c r="M655" s="117">
        <v>4</v>
      </c>
      <c r="N655" s="117">
        <v>5</v>
      </c>
    </row>
    <row r="656" spans="2:14" x14ac:dyDescent="0.25">
      <c r="D656" s="93" t="s">
        <v>1624</v>
      </c>
      <c r="E656" s="117">
        <v>141</v>
      </c>
      <c r="F656" s="117">
        <v>2</v>
      </c>
      <c r="G656" s="117">
        <v>4</v>
      </c>
      <c r="H656" s="117">
        <v>6</v>
      </c>
      <c r="I656" s="117">
        <v>1</v>
      </c>
      <c r="J656" s="117">
        <v>4</v>
      </c>
      <c r="K656" s="117">
        <v>5</v>
      </c>
      <c r="L656" s="117">
        <v>1</v>
      </c>
      <c r="M656" s="117">
        <v>4</v>
      </c>
      <c r="N656" s="117">
        <v>5</v>
      </c>
    </row>
    <row r="657" spans="1:14" x14ac:dyDescent="0.25">
      <c r="B657" s="93" t="s">
        <v>1573</v>
      </c>
      <c r="E657" s="117">
        <v>192</v>
      </c>
      <c r="F657" s="117">
        <v>3</v>
      </c>
      <c r="G657" s="117">
        <v>5</v>
      </c>
      <c r="H657" s="117">
        <v>8</v>
      </c>
      <c r="I657" s="117">
        <v>1</v>
      </c>
      <c r="J657" s="117">
        <v>3</v>
      </c>
      <c r="K657" s="117">
        <v>4</v>
      </c>
      <c r="L657" s="117">
        <v>1</v>
      </c>
      <c r="M657" s="117">
        <v>2</v>
      </c>
      <c r="N657" s="117">
        <v>3</v>
      </c>
    </row>
    <row r="658" spans="1:14" x14ac:dyDescent="0.25">
      <c r="C658" s="93" t="s">
        <v>193</v>
      </c>
      <c r="E658" s="117">
        <v>192</v>
      </c>
      <c r="F658" s="117">
        <v>3</v>
      </c>
      <c r="G658" s="117">
        <v>5</v>
      </c>
      <c r="H658" s="117">
        <v>8</v>
      </c>
      <c r="I658" s="117">
        <v>1</v>
      </c>
      <c r="J658" s="117">
        <v>3</v>
      </c>
      <c r="K658" s="117">
        <v>4</v>
      </c>
      <c r="L658" s="117">
        <v>1</v>
      </c>
      <c r="M658" s="117">
        <v>2</v>
      </c>
      <c r="N658" s="117">
        <v>3</v>
      </c>
    </row>
    <row r="659" spans="1:14" x14ac:dyDescent="0.25">
      <c r="D659" s="93" t="s">
        <v>1624</v>
      </c>
      <c r="E659" s="117">
        <v>192</v>
      </c>
      <c r="F659" s="117">
        <v>3</v>
      </c>
      <c r="G659" s="117">
        <v>5</v>
      </c>
      <c r="H659" s="117">
        <v>8</v>
      </c>
      <c r="I659" s="117">
        <v>1</v>
      </c>
      <c r="J659" s="117">
        <v>3</v>
      </c>
      <c r="K659" s="117">
        <v>4</v>
      </c>
      <c r="L659" s="117">
        <v>1</v>
      </c>
      <c r="M659" s="117">
        <v>2</v>
      </c>
      <c r="N659" s="117">
        <v>3</v>
      </c>
    </row>
    <row r="660" spans="1:14" x14ac:dyDescent="0.25">
      <c r="B660" s="93" t="s">
        <v>1529</v>
      </c>
      <c r="E660" s="117">
        <v>446</v>
      </c>
      <c r="F660" s="117">
        <v>6</v>
      </c>
      <c r="G660" s="117">
        <v>14</v>
      </c>
      <c r="H660" s="117">
        <v>20</v>
      </c>
      <c r="I660" s="117">
        <v>3</v>
      </c>
      <c r="J660" s="117">
        <v>10</v>
      </c>
      <c r="K660" s="117">
        <v>13</v>
      </c>
      <c r="L660" s="117">
        <v>3</v>
      </c>
      <c r="M660" s="117">
        <v>3</v>
      </c>
      <c r="N660" s="117">
        <v>6</v>
      </c>
    </row>
    <row r="661" spans="1:14" x14ac:dyDescent="0.25">
      <c r="C661" s="93" t="s">
        <v>172</v>
      </c>
      <c r="E661" s="117">
        <v>446</v>
      </c>
      <c r="F661" s="117">
        <v>6</v>
      </c>
      <c r="G661" s="117">
        <v>14</v>
      </c>
      <c r="H661" s="117">
        <v>20</v>
      </c>
      <c r="I661" s="117">
        <v>3</v>
      </c>
      <c r="J661" s="117">
        <v>10</v>
      </c>
      <c r="K661" s="117">
        <v>13</v>
      </c>
      <c r="L661" s="117">
        <v>3</v>
      </c>
      <c r="M661" s="117">
        <v>3</v>
      </c>
      <c r="N661" s="117">
        <v>6</v>
      </c>
    </row>
    <row r="662" spans="1:14" x14ac:dyDescent="0.25">
      <c r="D662" s="93" t="s">
        <v>1624</v>
      </c>
      <c r="E662" s="117">
        <v>446</v>
      </c>
      <c r="F662" s="117">
        <v>6</v>
      </c>
      <c r="G662" s="117">
        <v>14</v>
      </c>
      <c r="H662" s="117">
        <v>20</v>
      </c>
      <c r="I662" s="117">
        <v>3</v>
      </c>
      <c r="J662" s="117">
        <v>10</v>
      </c>
      <c r="K662" s="117">
        <v>13</v>
      </c>
      <c r="L662" s="117">
        <v>3</v>
      </c>
      <c r="M662" s="117">
        <v>3</v>
      </c>
      <c r="N662" s="117">
        <v>6</v>
      </c>
    </row>
    <row r="663" spans="1:14" x14ac:dyDescent="0.25">
      <c r="B663" s="93" t="s">
        <v>1483</v>
      </c>
      <c r="E663" s="117">
        <v>259</v>
      </c>
      <c r="F663" s="117">
        <v>2</v>
      </c>
      <c r="G663" s="117">
        <v>2</v>
      </c>
      <c r="H663" s="117">
        <v>4</v>
      </c>
      <c r="I663" s="117">
        <v>2</v>
      </c>
      <c r="J663" s="117">
        <v>2</v>
      </c>
      <c r="K663" s="117">
        <v>4</v>
      </c>
      <c r="L663" s="117">
        <v>2</v>
      </c>
      <c r="M663" s="117">
        <v>2</v>
      </c>
      <c r="N663" s="117">
        <v>4</v>
      </c>
    </row>
    <row r="664" spans="1:14" x14ac:dyDescent="0.25">
      <c r="C664" s="93" t="s">
        <v>181</v>
      </c>
      <c r="E664" s="117">
        <v>259</v>
      </c>
      <c r="F664" s="117">
        <v>2</v>
      </c>
      <c r="G664" s="117">
        <v>2</v>
      </c>
      <c r="H664" s="117">
        <v>4</v>
      </c>
      <c r="I664" s="117">
        <v>2</v>
      </c>
      <c r="J664" s="117">
        <v>2</v>
      </c>
      <c r="K664" s="117">
        <v>4</v>
      </c>
      <c r="L664" s="117">
        <v>2</v>
      </c>
      <c r="M664" s="117">
        <v>2</v>
      </c>
      <c r="N664" s="117">
        <v>4</v>
      </c>
    </row>
    <row r="665" spans="1:14" x14ac:dyDescent="0.25">
      <c r="D665" s="93" t="s">
        <v>1623</v>
      </c>
      <c r="E665" s="117">
        <v>259</v>
      </c>
      <c r="F665" s="117">
        <v>2</v>
      </c>
      <c r="G665" s="117">
        <v>2</v>
      </c>
      <c r="H665" s="117">
        <v>4</v>
      </c>
      <c r="I665" s="117">
        <v>2</v>
      </c>
      <c r="J665" s="117">
        <v>2</v>
      </c>
      <c r="K665" s="117">
        <v>4</v>
      </c>
      <c r="L665" s="117">
        <v>2</v>
      </c>
      <c r="M665" s="117">
        <v>2</v>
      </c>
      <c r="N665" s="117">
        <v>4</v>
      </c>
    </row>
    <row r="666" spans="1:14" x14ac:dyDescent="0.25">
      <c r="A666" s="93" t="s">
        <v>1484</v>
      </c>
      <c r="E666" s="117">
        <v>817</v>
      </c>
      <c r="F666" s="117">
        <v>38</v>
      </c>
      <c r="G666" s="117">
        <v>30</v>
      </c>
      <c r="H666" s="117">
        <v>68</v>
      </c>
      <c r="I666" s="117">
        <v>38</v>
      </c>
      <c r="J666" s="117">
        <v>30</v>
      </c>
      <c r="K666" s="117">
        <v>68</v>
      </c>
      <c r="L666" s="117">
        <v>0</v>
      </c>
      <c r="M666" s="117">
        <v>0</v>
      </c>
      <c r="N666" s="117">
        <v>0</v>
      </c>
    </row>
    <row r="667" spans="1:14" x14ac:dyDescent="0.25">
      <c r="B667" s="93" t="s">
        <v>1484</v>
      </c>
      <c r="E667" s="117">
        <v>817</v>
      </c>
      <c r="F667" s="117">
        <v>38</v>
      </c>
      <c r="G667" s="117">
        <v>30</v>
      </c>
      <c r="H667" s="117">
        <v>68</v>
      </c>
      <c r="I667" s="117">
        <v>38</v>
      </c>
      <c r="J667" s="117">
        <v>30</v>
      </c>
      <c r="K667" s="117">
        <v>68</v>
      </c>
      <c r="L667" s="117">
        <v>0</v>
      </c>
      <c r="M667" s="117">
        <v>0</v>
      </c>
      <c r="N667" s="117">
        <v>0</v>
      </c>
    </row>
    <row r="668" spans="1:14" x14ac:dyDescent="0.25">
      <c r="C668" s="93" t="s">
        <v>181</v>
      </c>
      <c r="E668" s="117">
        <v>817</v>
      </c>
      <c r="F668" s="117">
        <v>38</v>
      </c>
      <c r="G668" s="117">
        <v>30</v>
      </c>
      <c r="H668" s="117">
        <v>68</v>
      </c>
      <c r="I668" s="117">
        <v>38</v>
      </c>
      <c r="J668" s="117">
        <v>30</v>
      </c>
      <c r="K668" s="117">
        <v>68</v>
      </c>
      <c r="L668" s="117">
        <v>0</v>
      </c>
      <c r="M668" s="117">
        <v>0</v>
      </c>
      <c r="N668" s="117">
        <v>0</v>
      </c>
    </row>
    <row r="669" spans="1:14" x14ac:dyDescent="0.25">
      <c r="D669" s="93" t="s">
        <v>1624</v>
      </c>
      <c r="E669" s="117">
        <v>817</v>
      </c>
      <c r="F669" s="117">
        <v>38</v>
      </c>
      <c r="G669" s="117">
        <v>30</v>
      </c>
      <c r="H669" s="117">
        <v>68</v>
      </c>
      <c r="I669" s="117">
        <v>38</v>
      </c>
      <c r="J669" s="117">
        <v>30</v>
      </c>
      <c r="K669" s="117">
        <v>68</v>
      </c>
      <c r="L669" s="117">
        <v>0</v>
      </c>
      <c r="M669" s="117">
        <v>0</v>
      </c>
      <c r="N669" s="117">
        <v>0</v>
      </c>
    </row>
    <row r="670" spans="1:14" x14ac:dyDescent="0.25">
      <c r="A670" s="93" t="s">
        <v>1485</v>
      </c>
      <c r="E670" s="117">
        <v>2247</v>
      </c>
      <c r="F670" s="117">
        <v>124</v>
      </c>
      <c r="G670" s="117">
        <v>88</v>
      </c>
      <c r="H670" s="117">
        <v>212</v>
      </c>
      <c r="I670" s="117">
        <v>119</v>
      </c>
      <c r="J670" s="117">
        <v>83</v>
      </c>
      <c r="K670" s="117">
        <v>202</v>
      </c>
      <c r="L670" s="117">
        <v>52</v>
      </c>
      <c r="M670" s="117">
        <v>50</v>
      </c>
      <c r="N670" s="117">
        <v>102</v>
      </c>
    </row>
    <row r="671" spans="1:14" x14ac:dyDescent="0.25">
      <c r="B671" s="93" t="s">
        <v>1486</v>
      </c>
      <c r="E671" s="117">
        <v>2247</v>
      </c>
      <c r="F671" s="117">
        <v>124</v>
      </c>
      <c r="G671" s="117">
        <v>88</v>
      </c>
      <c r="H671" s="117">
        <v>212</v>
      </c>
      <c r="I671" s="117">
        <v>119</v>
      </c>
      <c r="J671" s="117">
        <v>83</v>
      </c>
      <c r="K671" s="117">
        <v>202</v>
      </c>
      <c r="L671" s="117">
        <v>52</v>
      </c>
      <c r="M671" s="117">
        <v>50</v>
      </c>
      <c r="N671" s="117">
        <v>102</v>
      </c>
    </row>
    <row r="672" spans="1:14" x14ac:dyDescent="0.25">
      <c r="C672" s="93" t="s">
        <v>181</v>
      </c>
      <c r="E672" s="117">
        <v>2247</v>
      </c>
      <c r="F672" s="117">
        <v>124</v>
      </c>
      <c r="G672" s="117">
        <v>88</v>
      </c>
      <c r="H672" s="117">
        <v>212</v>
      </c>
      <c r="I672" s="117">
        <v>119</v>
      </c>
      <c r="J672" s="117">
        <v>83</v>
      </c>
      <c r="K672" s="117">
        <v>202</v>
      </c>
      <c r="L672" s="117">
        <v>52</v>
      </c>
      <c r="M672" s="117">
        <v>50</v>
      </c>
      <c r="N672" s="117">
        <v>102</v>
      </c>
    </row>
    <row r="673" spans="1:14" x14ac:dyDescent="0.25">
      <c r="D673" s="93" t="s">
        <v>1624</v>
      </c>
      <c r="E673" s="117">
        <v>1247</v>
      </c>
      <c r="F673" s="117">
        <v>77</v>
      </c>
      <c r="G673" s="117">
        <v>45</v>
      </c>
      <c r="H673" s="117">
        <v>122</v>
      </c>
      <c r="I673" s="117">
        <v>77</v>
      </c>
      <c r="J673" s="117">
        <v>45</v>
      </c>
      <c r="K673" s="117">
        <v>122</v>
      </c>
      <c r="L673" s="117">
        <v>10</v>
      </c>
      <c r="M673" s="117">
        <v>12</v>
      </c>
      <c r="N673" s="117">
        <v>22</v>
      </c>
    </row>
    <row r="674" spans="1:14" x14ac:dyDescent="0.25">
      <c r="D674" s="93" t="s">
        <v>1623</v>
      </c>
      <c r="E674" s="117">
        <v>1000</v>
      </c>
      <c r="F674" s="117">
        <v>47</v>
      </c>
      <c r="G674" s="117">
        <v>43</v>
      </c>
      <c r="H674" s="117">
        <v>90</v>
      </c>
      <c r="I674" s="117">
        <v>42</v>
      </c>
      <c r="J674" s="117">
        <v>38</v>
      </c>
      <c r="K674" s="117">
        <v>80</v>
      </c>
      <c r="L674" s="117">
        <v>42</v>
      </c>
      <c r="M674" s="117">
        <v>38</v>
      </c>
      <c r="N674" s="117">
        <v>80</v>
      </c>
    </row>
    <row r="675" spans="1:14" x14ac:dyDescent="0.25">
      <c r="A675" s="93" t="s">
        <v>1574</v>
      </c>
      <c r="E675" s="117">
        <v>238</v>
      </c>
      <c r="F675" s="117">
        <v>23</v>
      </c>
      <c r="G675" s="117">
        <v>11</v>
      </c>
      <c r="H675" s="117">
        <v>34</v>
      </c>
      <c r="I675" s="117">
        <v>16</v>
      </c>
      <c r="J675" s="117">
        <v>6</v>
      </c>
      <c r="K675" s="117">
        <v>22</v>
      </c>
      <c r="L675" s="117">
        <v>8</v>
      </c>
      <c r="M675" s="117">
        <v>4</v>
      </c>
      <c r="N675" s="117">
        <v>12</v>
      </c>
    </row>
    <row r="676" spans="1:14" x14ac:dyDescent="0.25">
      <c r="B676" s="93" t="s">
        <v>1574</v>
      </c>
      <c r="E676" s="117">
        <v>238</v>
      </c>
      <c r="F676" s="117">
        <v>23</v>
      </c>
      <c r="G676" s="117">
        <v>11</v>
      </c>
      <c r="H676" s="117">
        <v>34</v>
      </c>
      <c r="I676" s="117">
        <v>16</v>
      </c>
      <c r="J676" s="117">
        <v>6</v>
      </c>
      <c r="K676" s="117">
        <v>22</v>
      </c>
      <c r="L676" s="117">
        <v>8</v>
      </c>
      <c r="M676" s="117">
        <v>4</v>
      </c>
      <c r="N676" s="117">
        <v>12</v>
      </c>
    </row>
    <row r="677" spans="1:14" x14ac:dyDescent="0.25">
      <c r="C677" s="93" t="s">
        <v>193</v>
      </c>
      <c r="E677" s="117">
        <v>238</v>
      </c>
      <c r="F677" s="117">
        <v>23</v>
      </c>
      <c r="G677" s="117">
        <v>11</v>
      </c>
      <c r="H677" s="117">
        <v>34</v>
      </c>
      <c r="I677" s="117">
        <v>16</v>
      </c>
      <c r="J677" s="117">
        <v>6</v>
      </c>
      <c r="K677" s="117">
        <v>22</v>
      </c>
      <c r="L677" s="117">
        <v>8</v>
      </c>
      <c r="M677" s="117">
        <v>4</v>
      </c>
      <c r="N677" s="117">
        <v>12</v>
      </c>
    </row>
    <row r="678" spans="1:14" x14ac:dyDescent="0.25">
      <c r="D678" s="93" t="s">
        <v>1624</v>
      </c>
      <c r="E678" s="117">
        <v>218</v>
      </c>
      <c r="F678" s="117">
        <v>19</v>
      </c>
      <c r="G678" s="117">
        <v>9</v>
      </c>
      <c r="H678" s="117">
        <v>28</v>
      </c>
      <c r="I678" s="117">
        <v>11</v>
      </c>
      <c r="J678" s="117">
        <v>5</v>
      </c>
      <c r="K678" s="117">
        <v>16</v>
      </c>
      <c r="L678" s="117">
        <v>8</v>
      </c>
      <c r="M678" s="117">
        <v>4</v>
      </c>
      <c r="N678" s="117">
        <v>12</v>
      </c>
    </row>
    <row r="679" spans="1:14" x14ac:dyDescent="0.25">
      <c r="D679" s="93" t="s">
        <v>1623</v>
      </c>
      <c r="E679" s="117">
        <v>20</v>
      </c>
      <c r="F679" s="117">
        <v>4</v>
      </c>
      <c r="G679" s="117">
        <v>2</v>
      </c>
      <c r="H679" s="117">
        <v>6</v>
      </c>
      <c r="I679" s="117">
        <v>5</v>
      </c>
      <c r="J679" s="117">
        <v>1</v>
      </c>
      <c r="K679" s="117">
        <v>6</v>
      </c>
      <c r="L679" s="117">
        <v>0</v>
      </c>
      <c r="M679" s="117">
        <v>0</v>
      </c>
      <c r="N679" s="117">
        <v>0</v>
      </c>
    </row>
    <row r="680" spans="1:14" x14ac:dyDescent="0.25">
      <c r="A680" s="93" t="s">
        <v>1530</v>
      </c>
      <c r="E680" s="117">
        <v>231</v>
      </c>
      <c r="F680" s="117">
        <v>27</v>
      </c>
      <c r="G680" s="117">
        <v>7</v>
      </c>
      <c r="H680" s="117">
        <v>34</v>
      </c>
      <c r="I680" s="117">
        <v>24</v>
      </c>
      <c r="J680" s="117">
        <v>6</v>
      </c>
      <c r="K680" s="117">
        <v>30</v>
      </c>
      <c r="L680" s="117">
        <v>3</v>
      </c>
      <c r="M680" s="117">
        <v>1</v>
      </c>
      <c r="N680" s="117">
        <v>4</v>
      </c>
    </row>
    <row r="681" spans="1:14" x14ac:dyDescent="0.25">
      <c r="B681" s="93" t="s">
        <v>1530</v>
      </c>
      <c r="E681" s="117">
        <v>231</v>
      </c>
      <c r="F681" s="117">
        <v>27</v>
      </c>
      <c r="G681" s="117">
        <v>7</v>
      </c>
      <c r="H681" s="117">
        <v>34</v>
      </c>
      <c r="I681" s="117">
        <v>24</v>
      </c>
      <c r="J681" s="117">
        <v>6</v>
      </c>
      <c r="K681" s="117">
        <v>30</v>
      </c>
      <c r="L681" s="117">
        <v>3</v>
      </c>
      <c r="M681" s="117">
        <v>1</v>
      </c>
      <c r="N681" s="117">
        <v>4</v>
      </c>
    </row>
    <row r="682" spans="1:14" x14ac:dyDescent="0.25">
      <c r="C682" s="93" t="s">
        <v>172</v>
      </c>
      <c r="E682" s="117">
        <v>231</v>
      </c>
      <c r="F682" s="117">
        <v>27</v>
      </c>
      <c r="G682" s="117">
        <v>7</v>
      </c>
      <c r="H682" s="117">
        <v>34</v>
      </c>
      <c r="I682" s="117">
        <v>24</v>
      </c>
      <c r="J682" s="117">
        <v>6</v>
      </c>
      <c r="K682" s="117">
        <v>30</v>
      </c>
      <c r="L682" s="117">
        <v>3</v>
      </c>
      <c r="M682" s="117">
        <v>1</v>
      </c>
      <c r="N682" s="117">
        <v>4</v>
      </c>
    </row>
    <row r="683" spans="1:14" x14ac:dyDescent="0.25">
      <c r="D683" s="93" t="s">
        <v>1624</v>
      </c>
      <c r="E683" s="117">
        <v>15</v>
      </c>
      <c r="F683" s="117">
        <v>3</v>
      </c>
      <c r="G683" s="117">
        <v>1</v>
      </c>
      <c r="H683" s="117">
        <v>4</v>
      </c>
      <c r="I683" s="117">
        <v>0</v>
      </c>
      <c r="J683" s="117">
        <v>0</v>
      </c>
      <c r="K683" s="117">
        <v>0</v>
      </c>
      <c r="L683" s="117">
        <v>3</v>
      </c>
      <c r="M683" s="117">
        <v>1</v>
      </c>
      <c r="N683" s="117">
        <v>4</v>
      </c>
    </row>
    <row r="684" spans="1:14" x14ac:dyDescent="0.25">
      <c r="D684" s="93" t="s">
        <v>1623</v>
      </c>
      <c r="E684" s="117">
        <v>216</v>
      </c>
      <c r="F684" s="117">
        <v>24</v>
      </c>
      <c r="G684" s="117">
        <v>6</v>
      </c>
      <c r="H684" s="117">
        <v>30</v>
      </c>
      <c r="I684" s="117">
        <v>24</v>
      </c>
      <c r="J684" s="117">
        <v>6</v>
      </c>
      <c r="K684" s="117">
        <v>30</v>
      </c>
      <c r="L684" s="117">
        <v>0</v>
      </c>
      <c r="M684" s="117">
        <v>0</v>
      </c>
      <c r="N684" s="117">
        <v>0</v>
      </c>
    </row>
    <row r="685" spans="1:14" x14ac:dyDescent="0.25">
      <c r="A685" s="93" t="s">
        <v>1563</v>
      </c>
      <c r="E685" s="117">
        <v>674</v>
      </c>
      <c r="F685" s="117">
        <v>57</v>
      </c>
      <c r="G685" s="117">
        <v>64</v>
      </c>
      <c r="H685" s="117">
        <v>121</v>
      </c>
      <c r="I685" s="117">
        <v>48</v>
      </c>
      <c r="J685" s="117">
        <v>45</v>
      </c>
      <c r="K685" s="117">
        <v>93</v>
      </c>
      <c r="L685" s="117">
        <v>10</v>
      </c>
      <c r="M685" s="117">
        <v>4</v>
      </c>
      <c r="N685" s="117">
        <v>14</v>
      </c>
    </row>
    <row r="686" spans="1:14" x14ac:dyDescent="0.25">
      <c r="B686" s="93" t="s">
        <v>1563</v>
      </c>
      <c r="E686" s="117">
        <v>674</v>
      </c>
      <c r="F686" s="117">
        <v>57</v>
      </c>
      <c r="G686" s="117">
        <v>64</v>
      </c>
      <c r="H686" s="117">
        <v>121</v>
      </c>
      <c r="I686" s="117">
        <v>48</v>
      </c>
      <c r="J686" s="117">
        <v>45</v>
      </c>
      <c r="K686" s="117">
        <v>93</v>
      </c>
      <c r="L686" s="117">
        <v>10</v>
      </c>
      <c r="M686" s="117">
        <v>4</v>
      </c>
      <c r="N686" s="117">
        <v>14</v>
      </c>
    </row>
    <row r="687" spans="1:14" x14ac:dyDescent="0.25">
      <c r="C687" s="93" t="s">
        <v>162</v>
      </c>
      <c r="E687" s="117">
        <v>674</v>
      </c>
      <c r="F687" s="117">
        <v>57</v>
      </c>
      <c r="G687" s="117">
        <v>64</v>
      </c>
      <c r="H687" s="117">
        <v>121</v>
      </c>
      <c r="I687" s="117">
        <v>48</v>
      </c>
      <c r="J687" s="117">
        <v>45</v>
      </c>
      <c r="K687" s="117">
        <v>93</v>
      </c>
      <c r="L687" s="117">
        <v>10</v>
      </c>
      <c r="M687" s="117">
        <v>4</v>
      </c>
      <c r="N687" s="117">
        <v>14</v>
      </c>
    </row>
    <row r="688" spans="1:14" x14ac:dyDescent="0.25">
      <c r="D688" s="93" t="s">
        <v>1624</v>
      </c>
      <c r="E688" s="117">
        <v>601</v>
      </c>
      <c r="F688" s="117">
        <v>56</v>
      </c>
      <c r="G688" s="117">
        <v>63</v>
      </c>
      <c r="H688" s="117">
        <v>119</v>
      </c>
      <c r="I688" s="117">
        <v>47</v>
      </c>
      <c r="J688" s="117">
        <v>44</v>
      </c>
      <c r="K688" s="117">
        <v>91</v>
      </c>
      <c r="L688" s="117">
        <v>10</v>
      </c>
      <c r="M688" s="117">
        <v>4</v>
      </c>
      <c r="N688" s="117">
        <v>14</v>
      </c>
    </row>
    <row r="689" spans="1:14" x14ac:dyDescent="0.25">
      <c r="D689" s="93" t="s">
        <v>1623</v>
      </c>
      <c r="E689" s="117">
        <v>73</v>
      </c>
      <c r="F689" s="117">
        <v>1</v>
      </c>
      <c r="G689" s="117">
        <v>1</v>
      </c>
      <c r="H689" s="117">
        <v>2</v>
      </c>
      <c r="I689" s="117">
        <v>1</v>
      </c>
      <c r="J689" s="117">
        <v>1</v>
      </c>
      <c r="K689" s="117">
        <v>2</v>
      </c>
      <c r="L689" s="117">
        <v>0</v>
      </c>
      <c r="M689" s="117">
        <v>0</v>
      </c>
      <c r="N689" s="117">
        <v>0</v>
      </c>
    </row>
    <row r="690" spans="1:14" x14ac:dyDescent="0.25">
      <c r="A690" s="93" t="s">
        <v>1497</v>
      </c>
      <c r="E690" s="117">
        <v>173</v>
      </c>
      <c r="F690" s="117">
        <v>24</v>
      </c>
      <c r="G690" s="117">
        <v>22</v>
      </c>
      <c r="H690" s="117">
        <v>46</v>
      </c>
      <c r="I690" s="117">
        <v>1</v>
      </c>
      <c r="J690" s="117">
        <v>1</v>
      </c>
      <c r="K690" s="117">
        <v>2</v>
      </c>
      <c r="L690" s="117">
        <v>1</v>
      </c>
      <c r="M690" s="117">
        <v>1</v>
      </c>
      <c r="N690" s="117">
        <v>2</v>
      </c>
    </row>
    <row r="691" spans="1:14" x14ac:dyDescent="0.25">
      <c r="B691" s="93" t="s">
        <v>1497</v>
      </c>
      <c r="E691" s="117">
        <v>173</v>
      </c>
      <c r="F691" s="117">
        <v>24</v>
      </c>
      <c r="G691" s="117">
        <v>22</v>
      </c>
      <c r="H691" s="117">
        <v>46</v>
      </c>
      <c r="I691" s="117">
        <v>1</v>
      </c>
      <c r="J691" s="117">
        <v>1</v>
      </c>
      <c r="K691" s="117">
        <v>2</v>
      </c>
      <c r="L691" s="117">
        <v>1</v>
      </c>
      <c r="M691" s="117">
        <v>1</v>
      </c>
      <c r="N691" s="117">
        <v>2</v>
      </c>
    </row>
    <row r="692" spans="1:14" x14ac:dyDescent="0.25">
      <c r="C692" s="93" t="s">
        <v>187</v>
      </c>
      <c r="E692" s="117">
        <v>173</v>
      </c>
      <c r="F692" s="117">
        <v>24</v>
      </c>
      <c r="G692" s="117">
        <v>22</v>
      </c>
      <c r="H692" s="117">
        <v>46</v>
      </c>
      <c r="I692" s="117">
        <v>1</v>
      </c>
      <c r="J692" s="117">
        <v>1</v>
      </c>
      <c r="K692" s="117">
        <v>2</v>
      </c>
      <c r="L692" s="117">
        <v>1</v>
      </c>
      <c r="M692" s="117">
        <v>1</v>
      </c>
      <c r="N692" s="117">
        <v>2</v>
      </c>
    </row>
    <row r="693" spans="1:14" x14ac:dyDescent="0.25">
      <c r="D693" s="93" t="s">
        <v>1624</v>
      </c>
      <c r="E693" s="117">
        <v>13</v>
      </c>
      <c r="F693" s="117">
        <v>12</v>
      </c>
      <c r="G693" s="117">
        <v>11</v>
      </c>
      <c r="H693" s="117">
        <v>23</v>
      </c>
      <c r="I693" s="117">
        <v>0</v>
      </c>
      <c r="J693" s="117">
        <v>0</v>
      </c>
      <c r="K693" s="117">
        <v>0</v>
      </c>
      <c r="L693" s="117">
        <v>1</v>
      </c>
      <c r="M693" s="117">
        <v>1</v>
      </c>
      <c r="N693" s="117">
        <v>2</v>
      </c>
    </row>
    <row r="694" spans="1:14" x14ac:dyDescent="0.25">
      <c r="D694" s="93" t="s">
        <v>1623</v>
      </c>
      <c r="E694" s="117">
        <v>160</v>
      </c>
      <c r="F694" s="117">
        <v>12</v>
      </c>
      <c r="G694" s="117">
        <v>11</v>
      </c>
      <c r="H694" s="117">
        <v>23</v>
      </c>
      <c r="I694" s="117">
        <v>1</v>
      </c>
      <c r="J694" s="117">
        <v>1</v>
      </c>
      <c r="K694" s="117">
        <v>2</v>
      </c>
      <c r="L694" s="117">
        <v>0</v>
      </c>
      <c r="M694" s="117">
        <v>0</v>
      </c>
      <c r="N694" s="117">
        <v>0</v>
      </c>
    </row>
    <row r="695" spans="1:14" x14ac:dyDescent="0.25">
      <c r="A695" s="93" t="s">
        <v>1268</v>
      </c>
      <c r="E695" s="117">
        <v>1017</v>
      </c>
      <c r="F695" s="117">
        <v>88</v>
      </c>
      <c r="G695" s="117">
        <v>71</v>
      </c>
      <c r="H695" s="117">
        <v>159</v>
      </c>
      <c r="I695" s="117">
        <v>68</v>
      </c>
      <c r="J695" s="117">
        <v>62</v>
      </c>
      <c r="K695" s="117">
        <v>130</v>
      </c>
      <c r="L695" s="117">
        <v>20</v>
      </c>
      <c r="M695" s="117">
        <v>9</v>
      </c>
      <c r="N695" s="117">
        <v>29</v>
      </c>
    </row>
    <row r="696" spans="1:14" x14ac:dyDescent="0.25">
      <c r="B696" s="93" t="s">
        <v>1268</v>
      </c>
      <c r="E696" s="117">
        <v>1017</v>
      </c>
      <c r="F696" s="117">
        <v>88</v>
      </c>
      <c r="G696" s="117">
        <v>71</v>
      </c>
      <c r="H696" s="117">
        <v>159</v>
      </c>
      <c r="I696" s="117">
        <v>68</v>
      </c>
      <c r="J696" s="117">
        <v>62</v>
      </c>
      <c r="K696" s="117">
        <v>130</v>
      </c>
      <c r="L696" s="117">
        <v>20</v>
      </c>
      <c r="M696" s="117">
        <v>9</v>
      </c>
      <c r="N696" s="117">
        <v>29</v>
      </c>
    </row>
    <row r="697" spans="1:14" x14ac:dyDescent="0.25">
      <c r="C697" s="93" t="s">
        <v>181</v>
      </c>
      <c r="E697" s="117">
        <v>1017</v>
      </c>
      <c r="F697" s="117">
        <v>88</v>
      </c>
      <c r="G697" s="117">
        <v>71</v>
      </c>
      <c r="H697" s="117">
        <v>159</v>
      </c>
      <c r="I697" s="117">
        <v>68</v>
      </c>
      <c r="J697" s="117">
        <v>62</v>
      </c>
      <c r="K697" s="117">
        <v>130</v>
      </c>
      <c r="L697" s="117">
        <v>20</v>
      </c>
      <c r="M697" s="117">
        <v>9</v>
      </c>
      <c r="N697" s="117">
        <v>29</v>
      </c>
    </row>
    <row r="698" spans="1:14" x14ac:dyDescent="0.25">
      <c r="D698" s="93" t="s">
        <v>1623</v>
      </c>
      <c r="E698" s="117">
        <v>1017</v>
      </c>
      <c r="F698" s="117">
        <v>88</v>
      </c>
      <c r="G698" s="117">
        <v>71</v>
      </c>
      <c r="H698" s="117">
        <v>159</v>
      </c>
      <c r="I698" s="117">
        <v>68</v>
      </c>
      <c r="J698" s="117">
        <v>62</v>
      </c>
      <c r="K698" s="117">
        <v>130</v>
      </c>
      <c r="L698" s="117">
        <v>20</v>
      </c>
      <c r="M698" s="117">
        <v>9</v>
      </c>
      <c r="N698" s="117">
        <v>29</v>
      </c>
    </row>
    <row r="699" spans="1:14" x14ac:dyDescent="0.25">
      <c r="A699" s="93" t="s">
        <v>1564</v>
      </c>
      <c r="E699" s="117">
        <v>1334</v>
      </c>
      <c r="F699" s="117">
        <v>96</v>
      </c>
      <c r="G699" s="117">
        <v>85</v>
      </c>
      <c r="H699" s="117">
        <v>181</v>
      </c>
      <c r="I699" s="117">
        <v>78</v>
      </c>
      <c r="J699" s="117">
        <v>50</v>
      </c>
      <c r="K699" s="117">
        <v>128</v>
      </c>
      <c r="L699" s="117">
        <v>30</v>
      </c>
      <c r="M699" s="117">
        <v>25</v>
      </c>
      <c r="N699" s="117">
        <v>55</v>
      </c>
    </row>
    <row r="700" spans="1:14" x14ac:dyDescent="0.25">
      <c r="B700" s="93" t="s">
        <v>1564</v>
      </c>
      <c r="E700" s="117">
        <v>1334</v>
      </c>
      <c r="F700" s="117">
        <v>96</v>
      </c>
      <c r="G700" s="117">
        <v>85</v>
      </c>
      <c r="H700" s="117">
        <v>181</v>
      </c>
      <c r="I700" s="117">
        <v>78</v>
      </c>
      <c r="J700" s="117">
        <v>50</v>
      </c>
      <c r="K700" s="117">
        <v>128</v>
      </c>
      <c r="L700" s="117">
        <v>30</v>
      </c>
      <c r="M700" s="117">
        <v>25</v>
      </c>
      <c r="N700" s="117">
        <v>55</v>
      </c>
    </row>
    <row r="701" spans="1:14" x14ac:dyDescent="0.25">
      <c r="C701" s="93" t="s">
        <v>162</v>
      </c>
      <c r="E701" s="117">
        <v>1334</v>
      </c>
      <c r="F701" s="117">
        <v>96</v>
      </c>
      <c r="G701" s="117">
        <v>85</v>
      </c>
      <c r="H701" s="117">
        <v>181</v>
      </c>
      <c r="I701" s="117">
        <v>78</v>
      </c>
      <c r="J701" s="117">
        <v>50</v>
      </c>
      <c r="K701" s="117">
        <v>128</v>
      </c>
      <c r="L701" s="117">
        <v>30</v>
      </c>
      <c r="M701" s="117">
        <v>25</v>
      </c>
      <c r="N701" s="117">
        <v>55</v>
      </c>
    </row>
    <row r="702" spans="1:14" x14ac:dyDescent="0.25">
      <c r="D702" s="93" t="s">
        <v>1623</v>
      </c>
      <c r="E702" s="117">
        <v>1334</v>
      </c>
      <c r="F702" s="117">
        <v>96</v>
      </c>
      <c r="G702" s="117">
        <v>85</v>
      </c>
      <c r="H702" s="117">
        <v>181</v>
      </c>
      <c r="I702" s="117">
        <v>78</v>
      </c>
      <c r="J702" s="117">
        <v>50</v>
      </c>
      <c r="K702" s="117">
        <v>128</v>
      </c>
      <c r="L702" s="117">
        <v>30</v>
      </c>
      <c r="M702" s="117">
        <v>25</v>
      </c>
      <c r="N702" s="117">
        <v>55</v>
      </c>
    </row>
    <row r="703" spans="1:14" x14ac:dyDescent="0.25">
      <c r="A703" s="93" t="s">
        <v>1399</v>
      </c>
      <c r="E703" s="117">
        <v>818</v>
      </c>
      <c r="F703" s="117">
        <v>38</v>
      </c>
      <c r="G703" s="117">
        <v>37</v>
      </c>
      <c r="H703" s="117">
        <v>75</v>
      </c>
      <c r="I703" s="117">
        <v>38</v>
      </c>
      <c r="J703" s="117">
        <v>37</v>
      </c>
      <c r="K703" s="117">
        <v>75</v>
      </c>
      <c r="L703" s="117">
        <v>0</v>
      </c>
      <c r="M703" s="117">
        <v>0</v>
      </c>
      <c r="N703" s="117">
        <v>0</v>
      </c>
    </row>
    <row r="704" spans="1:14" x14ac:dyDescent="0.25">
      <c r="B704" s="93" t="s">
        <v>1399</v>
      </c>
      <c r="E704" s="117">
        <v>818</v>
      </c>
      <c r="F704" s="117">
        <v>38</v>
      </c>
      <c r="G704" s="117">
        <v>37</v>
      </c>
      <c r="H704" s="117">
        <v>75</v>
      </c>
      <c r="I704" s="117">
        <v>38</v>
      </c>
      <c r="J704" s="117">
        <v>37</v>
      </c>
      <c r="K704" s="117">
        <v>75</v>
      </c>
      <c r="L704" s="117">
        <v>0</v>
      </c>
      <c r="M704" s="117">
        <v>0</v>
      </c>
      <c r="N704" s="117">
        <v>0</v>
      </c>
    </row>
    <row r="705" spans="1:14" x14ac:dyDescent="0.25">
      <c r="C705" s="93" t="s">
        <v>209</v>
      </c>
      <c r="E705" s="117">
        <v>818</v>
      </c>
      <c r="F705" s="117">
        <v>38</v>
      </c>
      <c r="G705" s="117">
        <v>37</v>
      </c>
      <c r="H705" s="117">
        <v>75</v>
      </c>
      <c r="I705" s="117">
        <v>38</v>
      </c>
      <c r="J705" s="117">
        <v>37</v>
      </c>
      <c r="K705" s="117">
        <v>75</v>
      </c>
      <c r="L705" s="117">
        <v>0</v>
      </c>
      <c r="M705" s="117">
        <v>0</v>
      </c>
      <c r="N705" s="117">
        <v>0</v>
      </c>
    </row>
    <row r="706" spans="1:14" x14ac:dyDescent="0.25">
      <c r="D706" s="93" t="s">
        <v>1624</v>
      </c>
      <c r="E706" s="117">
        <v>818</v>
      </c>
      <c r="F706" s="117">
        <v>38</v>
      </c>
      <c r="G706" s="117">
        <v>37</v>
      </c>
      <c r="H706" s="117">
        <v>75</v>
      </c>
      <c r="I706" s="117">
        <v>38</v>
      </c>
      <c r="J706" s="117">
        <v>37</v>
      </c>
      <c r="K706" s="117">
        <v>75</v>
      </c>
      <c r="L706" s="117">
        <v>0</v>
      </c>
      <c r="M706" s="117">
        <v>0</v>
      </c>
      <c r="N706" s="117">
        <v>0</v>
      </c>
    </row>
    <row r="707" spans="1:14" x14ac:dyDescent="0.25">
      <c r="A707" s="93" t="s">
        <v>1402</v>
      </c>
      <c r="E707" s="117">
        <v>4770</v>
      </c>
      <c r="F707" s="117">
        <v>180</v>
      </c>
      <c r="G707" s="117">
        <v>134</v>
      </c>
      <c r="H707" s="117">
        <v>314</v>
      </c>
      <c r="I707" s="117">
        <v>178</v>
      </c>
      <c r="J707" s="117">
        <v>133</v>
      </c>
      <c r="K707" s="117">
        <v>311</v>
      </c>
      <c r="L707" s="117">
        <v>0</v>
      </c>
      <c r="M707" s="117">
        <v>0</v>
      </c>
      <c r="N707" s="117">
        <v>0</v>
      </c>
    </row>
    <row r="708" spans="1:14" x14ac:dyDescent="0.25">
      <c r="B708" s="93" t="s">
        <v>1404</v>
      </c>
      <c r="E708" s="117">
        <v>104</v>
      </c>
      <c r="F708" s="117">
        <v>3</v>
      </c>
      <c r="G708" s="117">
        <v>9</v>
      </c>
      <c r="H708" s="117">
        <v>12</v>
      </c>
      <c r="I708" s="117">
        <v>3</v>
      </c>
      <c r="J708" s="117">
        <v>9</v>
      </c>
      <c r="K708" s="117">
        <v>12</v>
      </c>
      <c r="L708" s="117">
        <v>0</v>
      </c>
      <c r="M708" s="117">
        <v>0</v>
      </c>
      <c r="N708" s="117">
        <v>0</v>
      </c>
    </row>
    <row r="709" spans="1:14" x14ac:dyDescent="0.25">
      <c r="C709" s="93" t="s">
        <v>187</v>
      </c>
      <c r="E709" s="117">
        <v>104</v>
      </c>
      <c r="F709" s="117">
        <v>3</v>
      </c>
      <c r="G709" s="117">
        <v>9</v>
      </c>
      <c r="H709" s="117">
        <v>12</v>
      </c>
      <c r="I709" s="117">
        <v>3</v>
      </c>
      <c r="J709" s="117">
        <v>9</v>
      </c>
      <c r="K709" s="117">
        <v>12</v>
      </c>
      <c r="L709" s="117">
        <v>0</v>
      </c>
      <c r="M709" s="117">
        <v>0</v>
      </c>
      <c r="N709" s="117">
        <v>0</v>
      </c>
    </row>
    <row r="710" spans="1:14" x14ac:dyDescent="0.25">
      <c r="D710" s="93" t="s">
        <v>1624</v>
      </c>
      <c r="E710" s="117">
        <v>104</v>
      </c>
      <c r="F710" s="117">
        <v>3</v>
      </c>
      <c r="G710" s="117">
        <v>9</v>
      </c>
      <c r="H710" s="117">
        <v>12</v>
      </c>
      <c r="I710" s="117">
        <v>3</v>
      </c>
      <c r="J710" s="117">
        <v>9</v>
      </c>
      <c r="K710" s="117">
        <v>12</v>
      </c>
      <c r="L710" s="117">
        <v>0</v>
      </c>
      <c r="M710" s="117">
        <v>0</v>
      </c>
      <c r="N710" s="117">
        <v>0</v>
      </c>
    </row>
    <row r="711" spans="1:14" x14ac:dyDescent="0.25">
      <c r="B711" s="93" t="s">
        <v>1411</v>
      </c>
      <c r="E711" s="117">
        <v>127</v>
      </c>
      <c r="F711" s="117">
        <v>12</v>
      </c>
      <c r="G711" s="117">
        <v>4</v>
      </c>
      <c r="H711" s="117">
        <v>16</v>
      </c>
      <c r="I711" s="117">
        <v>12</v>
      </c>
      <c r="J711" s="117">
        <v>4</v>
      </c>
      <c r="K711" s="117">
        <v>16</v>
      </c>
      <c r="L711" s="117">
        <v>0</v>
      </c>
      <c r="M711" s="117">
        <v>0</v>
      </c>
      <c r="N711" s="117">
        <v>0</v>
      </c>
    </row>
    <row r="712" spans="1:14" x14ac:dyDescent="0.25">
      <c r="C712" s="93" t="s">
        <v>260</v>
      </c>
      <c r="E712" s="117">
        <v>127</v>
      </c>
      <c r="F712" s="117">
        <v>12</v>
      </c>
      <c r="G712" s="117">
        <v>4</v>
      </c>
      <c r="H712" s="117">
        <v>16</v>
      </c>
      <c r="I712" s="117">
        <v>12</v>
      </c>
      <c r="J712" s="117">
        <v>4</v>
      </c>
      <c r="K712" s="117">
        <v>16</v>
      </c>
      <c r="L712" s="117">
        <v>0</v>
      </c>
      <c r="M712" s="117">
        <v>0</v>
      </c>
      <c r="N712" s="117">
        <v>0</v>
      </c>
    </row>
    <row r="713" spans="1:14" x14ac:dyDescent="0.25">
      <c r="D713" s="93" t="s">
        <v>1624</v>
      </c>
      <c r="E713" s="117">
        <v>127</v>
      </c>
      <c r="F713" s="117">
        <v>12</v>
      </c>
      <c r="G713" s="117">
        <v>4</v>
      </c>
      <c r="H713" s="117">
        <v>16</v>
      </c>
      <c r="I713" s="117">
        <v>12</v>
      </c>
      <c r="J713" s="117">
        <v>4</v>
      </c>
      <c r="K713" s="117">
        <v>16</v>
      </c>
      <c r="L713" s="117">
        <v>0</v>
      </c>
      <c r="M713" s="117">
        <v>0</v>
      </c>
      <c r="N713" s="117">
        <v>0</v>
      </c>
    </row>
    <row r="714" spans="1:14" x14ac:dyDescent="0.25">
      <c r="B714" s="93" t="s">
        <v>1402</v>
      </c>
      <c r="E714" s="117">
        <v>4539</v>
      </c>
      <c r="F714" s="117">
        <v>165</v>
      </c>
      <c r="G714" s="117">
        <v>121</v>
      </c>
      <c r="H714" s="117">
        <v>286</v>
      </c>
      <c r="I714" s="117">
        <v>163</v>
      </c>
      <c r="J714" s="117">
        <v>120</v>
      </c>
      <c r="K714" s="117">
        <v>283</v>
      </c>
      <c r="L714" s="117">
        <v>0</v>
      </c>
      <c r="M714" s="117">
        <v>0</v>
      </c>
      <c r="N714" s="117">
        <v>0</v>
      </c>
    </row>
    <row r="715" spans="1:14" x14ac:dyDescent="0.25">
      <c r="C715" s="93" t="s">
        <v>181</v>
      </c>
      <c r="E715" s="117">
        <v>4539</v>
      </c>
      <c r="F715" s="117">
        <v>165</v>
      </c>
      <c r="G715" s="117">
        <v>121</v>
      </c>
      <c r="H715" s="117">
        <v>286</v>
      </c>
      <c r="I715" s="117">
        <v>163</v>
      </c>
      <c r="J715" s="117">
        <v>120</v>
      </c>
      <c r="K715" s="117">
        <v>283</v>
      </c>
      <c r="L715" s="117">
        <v>0</v>
      </c>
      <c r="M715" s="117">
        <v>0</v>
      </c>
      <c r="N715" s="117">
        <v>0</v>
      </c>
    </row>
    <row r="716" spans="1:14" x14ac:dyDescent="0.25">
      <c r="D716" s="93" t="s">
        <v>1624</v>
      </c>
      <c r="E716" s="117">
        <v>4539</v>
      </c>
      <c r="F716" s="117">
        <v>165</v>
      </c>
      <c r="G716" s="117">
        <v>121</v>
      </c>
      <c r="H716" s="117">
        <v>286</v>
      </c>
      <c r="I716" s="117">
        <v>163</v>
      </c>
      <c r="J716" s="117">
        <v>120</v>
      </c>
      <c r="K716" s="117">
        <v>283</v>
      </c>
      <c r="L716" s="117">
        <v>0</v>
      </c>
      <c r="M716" s="117">
        <v>0</v>
      </c>
      <c r="N716" s="117">
        <v>0</v>
      </c>
    </row>
    <row r="717" spans="1:14" x14ac:dyDescent="0.25">
      <c r="A717" s="93" t="s">
        <v>1403</v>
      </c>
      <c r="E717" s="117">
        <v>759</v>
      </c>
      <c r="F717" s="117">
        <v>42</v>
      </c>
      <c r="G717" s="117">
        <v>66</v>
      </c>
      <c r="H717" s="117">
        <v>108</v>
      </c>
      <c r="I717" s="117">
        <v>42</v>
      </c>
      <c r="J717" s="117">
        <v>66</v>
      </c>
      <c r="K717" s="117">
        <v>108</v>
      </c>
      <c r="L717" s="117">
        <v>0</v>
      </c>
      <c r="M717" s="117">
        <v>0</v>
      </c>
      <c r="N717" s="117">
        <v>0</v>
      </c>
    </row>
    <row r="718" spans="1:14" x14ac:dyDescent="0.25">
      <c r="B718" s="93" t="s">
        <v>1403</v>
      </c>
      <c r="E718" s="117">
        <v>759</v>
      </c>
      <c r="F718" s="117">
        <v>42</v>
      </c>
      <c r="G718" s="117">
        <v>66</v>
      </c>
      <c r="H718" s="117">
        <v>108</v>
      </c>
      <c r="I718" s="117">
        <v>42</v>
      </c>
      <c r="J718" s="117">
        <v>66</v>
      </c>
      <c r="K718" s="117">
        <v>108</v>
      </c>
      <c r="L718" s="117">
        <v>0</v>
      </c>
      <c r="M718" s="117">
        <v>0</v>
      </c>
      <c r="N718" s="117">
        <v>0</v>
      </c>
    </row>
    <row r="719" spans="1:14" x14ac:dyDescent="0.25">
      <c r="C719" s="93" t="s">
        <v>181</v>
      </c>
      <c r="E719" s="117">
        <v>759</v>
      </c>
      <c r="F719" s="117">
        <v>42</v>
      </c>
      <c r="G719" s="117">
        <v>66</v>
      </c>
      <c r="H719" s="117">
        <v>108</v>
      </c>
      <c r="I719" s="117">
        <v>42</v>
      </c>
      <c r="J719" s="117">
        <v>66</v>
      </c>
      <c r="K719" s="117">
        <v>108</v>
      </c>
      <c r="L719" s="117">
        <v>0</v>
      </c>
      <c r="M719" s="117">
        <v>0</v>
      </c>
      <c r="N719" s="117">
        <v>0</v>
      </c>
    </row>
    <row r="720" spans="1:14" x14ac:dyDescent="0.25">
      <c r="D720" s="93" t="s">
        <v>1624</v>
      </c>
      <c r="E720" s="117">
        <v>744</v>
      </c>
      <c r="F720" s="117">
        <v>21</v>
      </c>
      <c r="G720" s="117">
        <v>33</v>
      </c>
      <c r="H720" s="117">
        <v>54</v>
      </c>
      <c r="I720" s="117">
        <v>21</v>
      </c>
      <c r="J720" s="117">
        <v>33</v>
      </c>
      <c r="K720" s="117">
        <v>54</v>
      </c>
      <c r="L720" s="117">
        <v>0</v>
      </c>
      <c r="M720" s="117">
        <v>0</v>
      </c>
      <c r="N720" s="117">
        <v>0</v>
      </c>
    </row>
    <row r="721" spans="1:14" x14ac:dyDescent="0.25">
      <c r="D721" s="93" t="s">
        <v>1623</v>
      </c>
      <c r="E721" s="117">
        <v>15</v>
      </c>
      <c r="F721" s="117">
        <v>21</v>
      </c>
      <c r="G721" s="117">
        <v>33</v>
      </c>
      <c r="H721" s="117">
        <v>54</v>
      </c>
      <c r="I721" s="117">
        <v>21</v>
      </c>
      <c r="J721" s="117">
        <v>33</v>
      </c>
      <c r="K721" s="117">
        <v>54</v>
      </c>
      <c r="L721" s="117">
        <v>0</v>
      </c>
      <c r="M721" s="117">
        <v>0</v>
      </c>
      <c r="N721" s="117">
        <v>0</v>
      </c>
    </row>
    <row r="722" spans="1:14" x14ac:dyDescent="0.25">
      <c r="A722" s="93" t="s">
        <v>1407</v>
      </c>
      <c r="E722" s="117">
        <v>8293</v>
      </c>
      <c r="F722" s="117">
        <v>304</v>
      </c>
      <c r="G722" s="117">
        <v>260</v>
      </c>
      <c r="H722" s="117">
        <v>564</v>
      </c>
      <c r="I722" s="117">
        <v>304</v>
      </c>
      <c r="J722" s="117">
        <v>260</v>
      </c>
      <c r="K722" s="117">
        <v>564</v>
      </c>
      <c r="L722" s="117">
        <v>0</v>
      </c>
      <c r="M722" s="117">
        <v>0</v>
      </c>
      <c r="N722" s="117">
        <v>0</v>
      </c>
    </row>
    <row r="723" spans="1:14" x14ac:dyDescent="0.25">
      <c r="B723" s="93" t="s">
        <v>1407</v>
      </c>
      <c r="E723" s="117">
        <v>8293</v>
      </c>
      <c r="F723" s="117">
        <v>304</v>
      </c>
      <c r="G723" s="117">
        <v>260</v>
      </c>
      <c r="H723" s="117">
        <v>564</v>
      </c>
      <c r="I723" s="117">
        <v>304</v>
      </c>
      <c r="J723" s="117">
        <v>260</v>
      </c>
      <c r="K723" s="117">
        <v>564</v>
      </c>
      <c r="L723" s="117">
        <v>0</v>
      </c>
      <c r="M723" s="117">
        <v>0</v>
      </c>
      <c r="N723" s="117">
        <v>0</v>
      </c>
    </row>
    <row r="724" spans="1:14" x14ac:dyDescent="0.25">
      <c r="C724" s="93" t="s">
        <v>162</v>
      </c>
      <c r="E724" s="117">
        <v>8293</v>
      </c>
      <c r="F724" s="117">
        <v>304</v>
      </c>
      <c r="G724" s="117">
        <v>260</v>
      </c>
      <c r="H724" s="117">
        <v>564</v>
      </c>
      <c r="I724" s="117">
        <v>304</v>
      </c>
      <c r="J724" s="117">
        <v>260</v>
      </c>
      <c r="K724" s="117">
        <v>564</v>
      </c>
      <c r="L724" s="117">
        <v>0</v>
      </c>
      <c r="M724" s="117">
        <v>0</v>
      </c>
      <c r="N724" s="117">
        <v>0</v>
      </c>
    </row>
    <row r="725" spans="1:14" x14ac:dyDescent="0.25">
      <c r="D725" s="93" t="s">
        <v>1624</v>
      </c>
      <c r="E725" s="117">
        <v>8293</v>
      </c>
      <c r="F725" s="117">
        <v>304</v>
      </c>
      <c r="G725" s="117">
        <v>260</v>
      </c>
      <c r="H725" s="117">
        <v>564</v>
      </c>
      <c r="I725" s="117">
        <v>304</v>
      </c>
      <c r="J725" s="117">
        <v>260</v>
      </c>
      <c r="K725" s="117">
        <v>564</v>
      </c>
      <c r="L725" s="117">
        <v>0</v>
      </c>
      <c r="M725" s="117">
        <v>0</v>
      </c>
      <c r="N725" s="117">
        <v>0</v>
      </c>
    </row>
    <row r="726" spans="1:14" x14ac:dyDescent="0.25">
      <c r="A726" s="93" t="s">
        <v>1409</v>
      </c>
      <c r="E726" s="117">
        <v>364</v>
      </c>
      <c r="F726" s="117">
        <v>12</v>
      </c>
      <c r="G726" s="117">
        <v>13</v>
      </c>
      <c r="H726" s="117">
        <v>25</v>
      </c>
      <c r="I726" s="117">
        <v>7</v>
      </c>
      <c r="J726" s="117">
        <v>9</v>
      </c>
      <c r="K726" s="117">
        <v>16</v>
      </c>
      <c r="L726" s="117">
        <v>0</v>
      </c>
      <c r="M726" s="117">
        <v>0</v>
      </c>
      <c r="N726" s="117">
        <v>0</v>
      </c>
    </row>
    <row r="727" spans="1:14" x14ac:dyDescent="0.25">
      <c r="B727" s="93" t="s">
        <v>1410</v>
      </c>
      <c r="E727" s="117">
        <v>104</v>
      </c>
      <c r="F727" s="117">
        <v>3</v>
      </c>
      <c r="G727" s="117">
        <v>4</v>
      </c>
      <c r="H727" s="117">
        <v>7</v>
      </c>
      <c r="I727" s="117">
        <v>3</v>
      </c>
      <c r="J727" s="117">
        <v>4</v>
      </c>
      <c r="K727" s="117">
        <v>7</v>
      </c>
      <c r="L727" s="117">
        <v>0</v>
      </c>
      <c r="M727" s="117">
        <v>0</v>
      </c>
      <c r="N727" s="117">
        <v>0</v>
      </c>
    </row>
    <row r="728" spans="1:14" x14ac:dyDescent="0.25">
      <c r="C728" s="93" t="s">
        <v>296</v>
      </c>
      <c r="E728" s="117">
        <v>104</v>
      </c>
      <c r="F728" s="117">
        <v>3</v>
      </c>
      <c r="G728" s="117">
        <v>4</v>
      </c>
      <c r="H728" s="117">
        <v>7</v>
      </c>
      <c r="I728" s="117">
        <v>3</v>
      </c>
      <c r="J728" s="117">
        <v>4</v>
      </c>
      <c r="K728" s="117">
        <v>7</v>
      </c>
      <c r="L728" s="117">
        <v>0</v>
      </c>
      <c r="M728" s="117">
        <v>0</v>
      </c>
      <c r="N728" s="117">
        <v>0</v>
      </c>
    </row>
    <row r="729" spans="1:14" x14ac:dyDescent="0.25">
      <c r="D729" s="93" t="s">
        <v>1624</v>
      </c>
      <c r="E729" s="117">
        <v>104</v>
      </c>
      <c r="F729" s="117">
        <v>3</v>
      </c>
      <c r="G729" s="117">
        <v>4</v>
      </c>
      <c r="H729" s="117">
        <v>7</v>
      </c>
      <c r="I729" s="117">
        <v>3</v>
      </c>
      <c r="J729" s="117">
        <v>4</v>
      </c>
      <c r="K729" s="117">
        <v>7</v>
      </c>
      <c r="L729" s="117">
        <v>0</v>
      </c>
      <c r="M729" s="117">
        <v>0</v>
      </c>
      <c r="N729" s="117">
        <v>0</v>
      </c>
    </row>
    <row r="730" spans="1:14" x14ac:dyDescent="0.25">
      <c r="B730" s="93" t="s">
        <v>1409</v>
      </c>
      <c r="E730" s="117">
        <v>260</v>
      </c>
      <c r="F730" s="117">
        <v>9</v>
      </c>
      <c r="G730" s="117">
        <v>9</v>
      </c>
      <c r="H730" s="117">
        <v>18</v>
      </c>
      <c r="I730" s="117">
        <v>4</v>
      </c>
      <c r="J730" s="117">
        <v>5</v>
      </c>
      <c r="K730" s="117">
        <v>9</v>
      </c>
      <c r="L730" s="117">
        <v>0</v>
      </c>
      <c r="M730" s="117">
        <v>0</v>
      </c>
      <c r="N730" s="117">
        <v>0</v>
      </c>
    </row>
    <row r="731" spans="1:14" x14ac:dyDescent="0.25">
      <c r="C731" s="93" t="s">
        <v>270</v>
      </c>
      <c r="E731" s="117">
        <v>260</v>
      </c>
      <c r="F731" s="117">
        <v>9</v>
      </c>
      <c r="G731" s="117">
        <v>9</v>
      </c>
      <c r="H731" s="117">
        <v>18</v>
      </c>
      <c r="I731" s="117">
        <v>4</v>
      </c>
      <c r="J731" s="117">
        <v>5</v>
      </c>
      <c r="K731" s="117">
        <v>9</v>
      </c>
      <c r="L731" s="117">
        <v>0</v>
      </c>
      <c r="M731" s="117">
        <v>0</v>
      </c>
      <c r="N731" s="117">
        <v>0</v>
      </c>
    </row>
    <row r="732" spans="1:14" x14ac:dyDescent="0.25">
      <c r="D732" s="93" t="s">
        <v>1624</v>
      </c>
      <c r="E732" s="117">
        <v>260</v>
      </c>
      <c r="F732" s="117">
        <v>9</v>
      </c>
      <c r="G732" s="117">
        <v>9</v>
      </c>
      <c r="H732" s="117">
        <v>18</v>
      </c>
      <c r="I732" s="117">
        <v>4</v>
      </c>
      <c r="J732" s="117">
        <v>5</v>
      </c>
      <c r="K732" s="117">
        <v>9</v>
      </c>
      <c r="L732" s="117">
        <v>0</v>
      </c>
      <c r="M732" s="117">
        <v>0</v>
      </c>
      <c r="N732" s="117">
        <v>0</v>
      </c>
    </row>
    <row r="733" spans="1:14" x14ac:dyDescent="0.25">
      <c r="A733" s="93" t="s">
        <v>1405</v>
      </c>
      <c r="E733" s="117">
        <v>415</v>
      </c>
      <c r="F733" s="117">
        <v>17</v>
      </c>
      <c r="G733" s="117">
        <v>15</v>
      </c>
      <c r="H733" s="117">
        <v>32</v>
      </c>
      <c r="I733" s="117">
        <v>17</v>
      </c>
      <c r="J733" s="117">
        <v>15</v>
      </c>
      <c r="K733" s="117">
        <v>32</v>
      </c>
      <c r="L733" s="117">
        <v>0</v>
      </c>
      <c r="M733" s="117">
        <v>0</v>
      </c>
      <c r="N733" s="117">
        <v>0</v>
      </c>
    </row>
    <row r="734" spans="1:14" x14ac:dyDescent="0.25">
      <c r="B734" s="93" t="s">
        <v>1405</v>
      </c>
      <c r="E734" s="117">
        <v>415</v>
      </c>
      <c r="F734" s="117">
        <v>17</v>
      </c>
      <c r="G734" s="117">
        <v>15</v>
      </c>
      <c r="H734" s="117">
        <v>32</v>
      </c>
      <c r="I734" s="117">
        <v>17</v>
      </c>
      <c r="J734" s="117">
        <v>15</v>
      </c>
      <c r="K734" s="117">
        <v>32</v>
      </c>
      <c r="L734" s="117">
        <v>0</v>
      </c>
      <c r="M734" s="117">
        <v>0</v>
      </c>
      <c r="N734" s="117">
        <v>0</v>
      </c>
    </row>
    <row r="735" spans="1:14" x14ac:dyDescent="0.25">
      <c r="C735" s="93" t="s">
        <v>299</v>
      </c>
      <c r="E735" s="117">
        <v>415</v>
      </c>
      <c r="F735" s="117">
        <v>17</v>
      </c>
      <c r="G735" s="117">
        <v>15</v>
      </c>
      <c r="H735" s="117">
        <v>32</v>
      </c>
      <c r="I735" s="117">
        <v>17</v>
      </c>
      <c r="J735" s="117">
        <v>15</v>
      </c>
      <c r="K735" s="117">
        <v>32</v>
      </c>
      <c r="L735" s="117">
        <v>0</v>
      </c>
      <c r="M735" s="117">
        <v>0</v>
      </c>
      <c r="N735" s="117">
        <v>0</v>
      </c>
    </row>
    <row r="736" spans="1:14" x14ac:dyDescent="0.25">
      <c r="D736" s="93" t="s">
        <v>1624</v>
      </c>
      <c r="E736" s="117">
        <v>415</v>
      </c>
      <c r="F736" s="117">
        <v>17</v>
      </c>
      <c r="G736" s="117">
        <v>15</v>
      </c>
      <c r="H736" s="117">
        <v>32</v>
      </c>
      <c r="I736" s="117">
        <v>17</v>
      </c>
      <c r="J736" s="117">
        <v>15</v>
      </c>
      <c r="K736" s="117">
        <v>32</v>
      </c>
      <c r="L736" s="117">
        <v>0</v>
      </c>
      <c r="M736" s="117">
        <v>0</v>
      </c>
      <c r="N736" s="117">
        <v>0</v>
      </c>
    </row>
    <row r="737" spans="1:14" x14ac:dyDescent="0.25">
      <c r="A737" s="93" t="s">
        <v>1400</v>
      </c>
      <c r="E737" s="117">
        <v>604</v>
      </c>
      <c r="F737" s="117">
        <v>26</v>
      </c>
      <c r="G737" s="117">
        <v>29</v>
      </c>
      <c r="H737" s="117">
        <v>55</v>
      </c>
      <c r="I737" s="117">
        <v>22</v>
      </c>
      <c r="J737" s="117">
        <v>20</v>
      </c>
      <c r="K737" s="117">
        <v>42</v>
      </c>
      <c r="L737" s="117">
        <v>0</v>
      </c>
      <c r="M737" s="117">
        <v>0</v>
      </c>
      <c r="N737" s="117">
        <v>0</v>
      </c>
    </row>
    <row r="738" spans="1:14" x14ac:dyDescent="0.25">
      <c r="B738" s="93" t="s">
        <v>1400</v>
      </c>
      <c r="E738" s="117">
        <v>604</v>
      </c>
      <c r="F738" s="117">
        <v>26</v>
      </c>
      <c r="G738" s="117">
        <v>29</v>
      </c>
      <c r="H738" s="117">
        <v>55</v>
      </c>
      <c r="I738" s="117">
        <v>22</v>
      </c>
      <c r="J738" s="117">
        <v>20</v>
      </c>
      <c r="K738" s="117">
        <v>42</v>
      </c>
      <c r="L738" s="117">
        <v>0</v>
      </c>
      <c r="M738" s="117">
        <v>0</v>
      </c>
      <c r="N738" s="117">
        <v>0</v>
      </c>
    </row>
    <row r="739" spans="1:14" x14ac:dyDescent="0.25">
      <c r="C739" s="93" t="s">
        <v>293</v>
      </c>
      <c r="E739" s="117">
        <v>604</v>
      </c>
      <c r="F739" s="117">
        <v>26</v>
      </c>
      <c r="G739" s="117">
        <v>29</v>
      </c>
      <c r="H739" s="117">
        <v>55</v>
      </c>
      <c r="I739" s="117">
        <v>22</v>
      </c>
      <c r="J739" s="117">
        <v>20</v>
      </c>
      <c r="K739" s="117">
        <v>42</v>
      </c>
      <c r="L739" s="117">
        <v>0</v>
      </c>
      <c r="M739" s="117">
        <v>0</v>
      </c>
      <c r="N739" s="117">
        <v>0</v>
      </c>
    </row>
    <row r="740" spans="1:14" x14ac:dyDescent="0.25">
      <c r="D740" s="93" t="s">
        <v>1624</v>
      </c>
      <c r="E740" s="117">
        <v>604</v>
      </c>
      <c r="F740" s="117">
        <v>26</v>
      </c>
      <c r="G740" s="117">
        <v>29</v>
      </c>
      <c r="H740" s="117">
        <v>55</v>
      </c>
      <c r="I740" s="117">
        <v>22</v>
      </c>
      <c r="J740" s="117">
        <v>20</v>
      </c>
      <c r="K740" s="117">
        <v>42</v>
      </c>
      <c r="L740" s="117">
        <v>0</v>
      </c>
      <c r="M740" s="117">
        <v>0</v>
      </c>
      <c r="N740" s="117">
        <v>0</v>
      </c>
    </row>
    <row r="741" spans="1:14" x14ac:dyDescent="0.25">
      <c r="A741" s="93" t="s">
        <v>1397</v>
      </c>
      <c r="E741" s="117">
        <v>914</v>
      </c>
      <c r="F741" s="117">
        <v>42</v>
      </c>
      <c r="G741" s="117">
        <v>22</v>
      </c>
      <c r="H741" s="117">
        <v>64</v>
      </c>
      <c r="I741" s="117">
        <v>42</v>
      </c>
      <c r="J741" s="117">
        <v>22</v>
      </c>
      <c r="K741" s="117">
        <v>64</v>
      </c>
      <c r="L741" s="117">
        <v>0</v>
      </c>
      <c r="M741" s="117">
        <v>0</v>
      </c>
      <c r="N741" s="117">
        <v>0</v>
      </c>
    </row>
    <row r="742" spans="1:14" x14ac:dyDescent="0.25">
      <c r="B742" s="93" t="s">
        <v>1397</v>
      </c>
      <c r="E742" s="117">
        <v>839</v>
      </c>
      <c r="F742" s="117">
        <v>38</v>
      </c>
      <c r="G742" s="117">
        <v>19</v>
      </c>
      <c r="H742" s="117">
        <v>57</v>
      </c>
      <c r="I742" s="117">
        <v>38</v>
      </c>
      <c r="J742" s="117">
        <v>19</v>
      </c>
      <c r="K742" s="117">
        <v>57</v>
      </c>
      <c r="L742" s="117">
        <v>0</v>
      </c>
      <c r="M742" s="117">
        <v>0</v>
      </c>
      <c r="N742" s="117">
        <v>0</v>
      </c>
    </row>
    <row r="743" spans="1:14" x14ac:dyDescent="0.25">
      <c r="C743" s="93" t="s">
        <v>172</v>
      </c>
      <c r="E743" s="117">
        <v>839</v>
      </c>
      <c r="F743" s="117">
        <v>38</v>
      </c>
      <c r="G743" s="117">
        <v>19</v>
      </c>
      <c r="H743" s="117">
        <v>57</v>
      </c>
      <c r="I743" s="117">
        <v>38</v>
      </c>
      <c r="J743" s="117">
        <v>19</v>
      </c>
      <c r="K743" s="117">
        <v>57</v>
      </c>
      <c r="L743" s="117">
        <v>0</v>
      </c>
      <c r="M743" s="117">
        <v>0</v>
      </c>
      <c r="N743" s="117">
        <v>0</v>
      </c>
    </row>
    <row r="744" spans="1:14" x14ac:dyDescent="0.25">
      <c r="D744" s="93" t="s">
        <v>1624</v>
      </c>
      <c r="E744" s="117">
        <v>839</v>
      </c>
      <c r="F744" s="117">
        <v>38</v>
      </c>
      <c r="G744" s="117">
        <v>19</v>
      </c>
      <c r="H744" s="117">
        <v>57</v>
      </c>
      <c r="I744" s="117">
        <v>38</v>
      </c>
      <c r="J744" s="117">
        <v>19</v>
      </c>
      <c r="K744" s="117">
        <v>57</v>
      </c>
      <c r="L744" s="117">
        <v>0</v>
      </c>
      <c r="M744" s="117">
        <v>0</v>
      </c>
      <c r="N744" s="117">
        <v>0</v>
      </c>
    </row>
    <row r="745" spans="1:14" x14ac:dyDescent="0.25">
      <c r="B745" s="93" t="s">
        <v>1398</v>
      </c>
      <c r="E745" s="117">
        <v>75</v>
      </c>
      <c r="F745" s="117">
        <v>4</v>
      </c>
      <c r="G745" s="117">
        <v>3</v>
      </c>
      <c r="H745" s="117">
        <v>7</v>
      </c>
      <c r="I745" s="117">
        <v>4</v>
      </c>
      <c r="J745" s="117">
        <v>3</v>
      </c>
      <c r="K745" s="117">
        <v>7</v>
      </c>
      <c r="L745" s="117">
        <v>0</v>
      </c>
      <c r="M745" s="117">
        <v>0</v>
      </c>
      <c r="N745" s="117">
        <v>0</v>
      </c>
    </row>
    <row r="746" spans="1:14" x14ac:dyDescent="0.25">
      <c r="C746" s="93" t="s">
        <v>263</v>
      </c>
      <c r="E746" s="117">
        <v>75</v>
      </c>
      <c r="F746" s="117">
        <v>4</v>
      </c>
      <c r="G746" s="117">
        <v>3</v>
      </c>
      <c r="H746" s="117">
        <v>7</v>
      </c>
      <c r="I746" s="117">
        <v>4</v>
      </c>
      <c r="J746" s="117">
        <v>3</v>
      </c>
      <c r="K746" s="117">
        <v>7</v>
      </c>
      <c r="L746" s="117">
        <v>0</v>
      </c>
      <c r="M746" s="117">
        <v>0</v>
      </c>
      <c r="N746" s="117">
        <v>0</v>
      </c>
    </row>
    <row r="747" spans="1:14" x14ac:dyDescent="0.25">
      <c r="D747" s="93" t="s">
        <v>1624</v>
      </c>
      <c r="E747" s="117">
        <v>75</v>
      </c>
      <c r="F747" s="117">
        <v>4</v>
      </c>
      <c r="G747" s="117">
        <v>3</v>
      </c>
      <c r="H747" s="117">
        <v>7</v>
      </c>
      <c r="I747" s="117">
        <v>4</v>
      </c>
      <c r="J747" s="117">
        <v>3</v>
      </c>
      <c r="K747" s="117">
        <v>7</v>
      </c>
      <c r="L747" s="117">
        <v>0</v>
      </c>
      <c r="M747" s="117">
        <v>0</v>
      </c>
      <c r="N747" s="117">
        <v>0</v>
      </c>
    </row>
    <row r="748" spans="1:14" x14ac:dyDescent="0.25">
      <c r="A748" s="93" t="s">
        <v>1408</v>
      </c>
      <c r="E748" s="117">
        <v>992</v>
      </c>
      <c r="F748" s="117">
        <v>27</v>
      </c>
      <c r="G748" s="117">
        <v>29</v>
      </c>
      <c r="H748" s="117">
        <v>56</v>
      </c>
      <c r="I748" s="117">
        <v>27</v>
      </c>
      <c r="J748" s="117">
        <v>29</v>
      </c>
      <c r="K748" s="117">
        <v>56</v>
      </c>
      <c r="L748" s="117">
        <v>0</v>
      </c>
      <c r="M748" s="117">
        <v>0</v>
      </c>
      <c r="N748" s="117">
        <v>0</v>
      </c>
    </row>
    <row r="749" spans="1:14" x14ac:dyDescent="0.25">
      <c r="B749" s="93" t="s">
        <v>1408</v>
      </c>
      <c r="E749" s="117">
        <v>992</v>
      </c>
      <c r="F749" s="117">
        <v>27</v>
      </c>
      <c r="G749" s="117">
        <v>29</v>
      </c>
      <c r="H749" s="117">
        <v>56</v>
      </c>
      <c r="I749" s="117">
        <v>27</v>
      </c>
      <c r="J749" s="117">
        <v>29</v>
      </c>
      <c r="K749" s="117">
        <v>56</v>
      </c>
      <c r="L749" s="117">
        <v>0</v>
      </c>
      <c r="M749" s="117">
        <v>0</v>
      </c>
      <c r="N749" s="117">
        <v>0</v>
      </c>
    </row>
    <row r="750" spans="1:14" x14ac:dyDescent="0.25">
      <c r="C750" s="93" t="s">
        <v>162</v>
      </c>
      <c r="E750" s="117">
        <v>992</v>
      </c>
      <c r="F750" s="117">
        <v>27</v>
      </c>
      <c r="G750" s="117">
        <v>29</v>
      </c>
      <c r="H750" s="117">
        <v>56</v>
      </c>
      <c r="I750" s="117">
        <v>27</v>
      </c>
      <c r="J750" s="117">
        <v>29</v>
      </c>
      <c r="K750" s="117">
        <v>56</v>
      </c>
      <c r="L750" s="117">
        <v>0</v>
      </c>
      <c r="M750" s="117">
        <v>0</v>
      </c>
      <c r="N750" s="117">
        <v>0</v>
      </c>
    </row>
    <row r="751" spans="1:14" x14ac:dyDescent="0.25">
      <c r="D751" s="93" t="s">
        <v>1624</v>
      </c>
      <c r="E751" s="117">
        <v>992</v>
      </c>
      <c r="F751" s="117">
        <v>27</v>
      </c>
      <c r="G751" s="117">
        <v>29</v>
      </c>
      <c r="H751" s="117">
        <v>56</v>
      </c>
      <c r="I751" s="117">
        <v>27</v>
      </c>
      <c r="J751" s="117">
        <v>29</v>
      </c>
      <c r="K751" s="117">
        <v>56</v>
      </c>
      <c r="L751" s="117">
        <v>0</v>
      </c>
      <c r="M751" s="117">
        <v>0</v>
      </c>
      <c r="N751" s="117">
        <v>0</v>
      </c>
    </row>
    <row r="752" spans="1:14" x14ac:dyDescent="0.25">
      <c r="A752" s="93" t="s">
        <v>1487</v>
      </c>
      <c r="E752" s="117">
        <v>81</v>
      </c>
      <c r="F752" s="117">
        <v>15</v>
      </c>
      <c r="G752" s="117">
        <v>14</v>
      </c>
      <c r="H752" s="117">
        <v>29</v>
      </c>
      <c r="I752" s="117">
        <v>15</v>
      </c>
      <c r="J752" s="117">
        <v>14</v>
      </c>
      <c r="K752" s="117">
        <v>29</v>
      </c>
      <c r="L752" s="117">
        <v>0</v>
      </c>
      <c r="M752" s="117">
        <v>0</v>
      </c>
      <c r="N752" s="117">
        <v>0</v>
      </c>
    </row>
    <row r="753" spans="1:14" x14ac:dyDescent="0.25">
      <c r="B753" s="93" t="s">
        <v>1488</v>
      </c>
      <c r="E753" s="117">
        <v>81</v>
      </c>
      <c r="F753" s="117">
        <v>15</v>
      </c>
      <c r="G753" s="117">
        <v>14</v>
      </c>
      <c r="H753" s="117">
        <v>29</v>
      </c>
      <c r="I753" s="117">
        <v>15</v>
      </c>
      <c r="J753" s="117">
        <v>14</v>
      </c>
      <c r="K753" s="117">
        <v>29</v>
      </c>
      <c r="L753" s="117">
        <v>0</v>
      </c>
      <c r="M753" s="117">
        <v>0</v>
      </c>
      <c r="N753" s="117">
        <v>0</v>
      </c>
    </row>
    <row r="754" spans="1:14" x14ac:dyDescent="0.25">
      <c r="C754" s="93" t="s">
        <v>181</v>
      </c>
      <c r="E754" s="117">
        <v>81</v>
      </c>
      <c r="F754" s="117">
        <v>15</v>
      </c>
      <c r="G754" s="117">
        <v>14</v>
      </c>
      <c r="H754" s="117">
        <v>29</v>
      </c>
      <c r="I754" s="117">
        <v>15</v>
      </c>
      <c r="J754" s="117">
        <v>14</v>
      </c>
      <c r="K754" s="117">
        <v>29</v>
      </c>
      <c r="L754" s="117">
        <v>0</v>
      </c>
      <c r="M754" s="117">
        <v>0</v>
      </c>
      <c r="N754" s="117">
        <v>0</v>
      </c>
    </row>
    <row r="755" spans="1:14" x14ac:dyDescent="0.25">
      <c r="D755" s="93" t="s">
        <v>1624</v>
      </c>
      <c r="E755" s="117">
        <v>81</v>
      </c>
      <c r="F755" s="117">
        <v>15</v>
      </c>
      <c r="G755" s="117">
        <v>14</v>
      </c>
      <c r="H755" s="117">
        <v>29</v>
      </c>
      <c r="I755" s="117">
        <v>15</v>
      </c>
      <c r="J755" s="117">
        <v>14</v>
      </c>
      <c r="K755" s="117">
        <v>29</v>
      </c>
      <c r="L755" s="117">
        <v>0</v>
      </c>
      <c r="M755" s="117">
        <v>0</v>
      </c>
      <c r="N755" s="117">
        <v>0</v>
      </c>
    </row>
    <row r="756" spans="1:14" x14ac:dyDescent="0.25">
      <c r="A756" s="93" t="s">
        <v>1565</v>
      </c>
      <c r="E756" s="117">
        <v>15</v>
      </c>
      <c r="F756" s="117">
        <v>8</v>
      </c>
      <c r="G756" s="117">
        <v>4</v>
      </c>
      <c r="H756" s="117">
        <v>12</v>
      </c>
      <c r="I756" s="117">
        <v>4</v>
      </c>
      <c r="J756" s="117">
        <v>2</v>
      </c>
      <c r="K756" s="117">
        <v>6</v>
      </c>
      <c r="L756" s="117">
        <v>4</v>
      </c>
      <c r="M756" s="117">
        <v>2</v>
      </c>
      <c r="N756" s="117">
        <v>6</v>
      </c>
    </row>
    <row r="757" spans="1:14" x14ac:dyDescent="0.25">
      <c r="B757" s="93" t="s">
        <v>1565</v>
      </c>
      <c r="E757" s="117">
        <v>15</v>
      </c>
      <c r="F757" s="117">
        <v>8</v>
      </c>
      <c r="G757" s="117">
        <v>4</v>
      </c>
      <c r="H757" s="117">
        <v>12</v>
      </c>
      <c r="I757" s="117">
        <v>4</v>
      </c>
      <c r="J757" s="117">
        <v>2</v>
      </c>
      <c r="K757" s="117">
        <v>6</v>
      </c>
      <c r="L757" s="117">
        <v>4</v>
      </c>
      <c r="M757" s="117">
        <v>2</v>
      </c>
      <c r="N757" s="117">
        <v>6</v>
      </c>
    </row>
    <row r="758" spans="1:14" x14ac:dyDescent="0.25">
      <c r="C758" s="93" t="s">
        <v>162</v>
      </c>
      <c r="E758" s="117">
        <v>15</v>
      </c>
      <c r="F758" s="117">
        <v>8</v>
      </c>
      <c r="G758" s="117">
        <v>4</v>
      </c>
      <c r="H758" s="117">
        <v>12</v>
      </c>
      <c r="I758" s="117">
        <v>4</v>
      </c>
      <c r="J758" s="117">
        <v>2</v>
      </c>
      <c r="K758" s="117">
        <v>6</v>
      </c>
      <c r="L758" s="117">
        <v>4</v>
      </c>
      <c r="M758" s="117">
        <v>2</v>
      </c>
      <c r="N758" s="117">
        <v>6</v>
      </c>
    </row>
    <row r="759" spans="1:14" x14ac:dyDescent="0.25">
      <c r="D759" s="93" t="s">
        <v>1623</v>
      </c>
      <c r="E759" s="117">
        <v>15</v>
      </c>
      <c r="F759" s="117">
        <v>8</v>
      </c>
      <c r="G759" s="117">
        <v>4</v>
      </c>
      <c r="H759" s="117">
        <v>12</v>
      </c>
      <c r="I759" s="117">
        <v>4</v>
      </c>
      <c r="J759" s="117">
        <v>2</v>
      </c>
      <c r="K759" s="117">
        <v>6</v>
      </c>
      <c r="L759" s="117">
        <v>4</v>
      </c>
      <c r="M759" s="117">
        <v>2</v>
      </c>
      <c r="N759" s="117">
        <v>6</v>
      </c>
    </row>
    <row r="760" spans="1:14" x14ac:dyDescent="0.25">
      <c r="A760" s="93" t="s">
        <v>105</v>
      </c>
      <c r="E760" s="117">
        <v>148769</v>
      </c>
      <c r="F760" s="117">
        <v>7465</v>
      </c>
      <c r="G760" s="117">
        <v>5533</v>
      </c>
      <c r="H760" s="117">
        <v>12998</v>
      </c>
      <c r="I760" s="117">
        <v>6265</v>
      </c>
      <c r="J760" s="117">
        <v>4727</v>
      </c>
      <c r="K760" s="117">
        <v>10992</v>
      </c>
      <c r="L760" s="117">
        <v>1128</v>
      </c>
      <c r="M760" s="117">
        <v>783</v>
      </c>
      <c r="N760" s="117">
        <v>1911</v>
      </c>
    </row>
  </sheetData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9"/>
  <sheetViews>
    <sheetView workbookViewId="0"/>
  </sheetViews>
  <sheetFormatPr baseColWidth="10" defaultRowHeight="15" x14ac:dyDescent="0.25"/>
  <cols>
    <col min="1" max="1" width="28.83203125" style="93" customWidth="1"/>
    <col min="2" max="2" width="16.1640625" style="93" customWidth="1"/>
    <col min="3" max="3" width="12" style="93"/>
    <col min="4" max="4" width="26.5" style="93" bestFit="1" customWidth="1"/>
    <col min="5" max="5" width="20.6640625" style="93" bestFit="1" customWidth="1"/>
    <col min="6" max="6" width="15.1640625" style="93" customWidth="1"/>
    <col min="7" max="7" width="14.83203125" style="93" customWidth="1"/>
    <col min="8" max="10" width="12" style="93"/>
    <col min="11" max="11" width="13.83203125" style="93" customWidth="1"/>
    <col min="12" max="12" width="14" style="93" customWidth="1"/>
    <col min="13" max="13" width="14.5" style="93" customWidth="1"/>
    <col min="14" max="14" width="13.83203125" style="93" customWidth="1"/>
    <col min="15" max="16384" width="12" style="93"/>
  </cols>
  <sheetData>
    <row r="1" spans="1:14" x14ac:dyDescent="0.25">
      <c r="A1" s="111" t="s">
        <v>1625</v>
      </c>
    </row>
    <row r="2" spans="1:14" x14ac:dyDescent="0.25">
      <c r="A2" s="111" t="s">
        <v>1379</v>
      </c>
    </row>
    <row r="3" spans="1:14" x14ac:dyDescent="0.25">
      <c r="A3" s="111" t="s">
        <v>1380</v>
      </c>
    </row>
    <row r="6" spans="1:14" x14ac:dyDescent="0.25">
      <c r="A6" s="118"/>
      <c r="B6" s="118"/>
      <c r="C6" s="118"/>
      <c r="D6" s="118"/>
      <c r="E6" s="118"/>
      <c r="F6" s="747" t="s">
        <v>1626</v>
      </c>
      <c r="G6" s="747"/>
      <c r="H6" s="747"/>
      <c r="I6" s="747" t="s">
        <v>1627</v>
      </c>
      <c r="J6" s="747"/>
      <c r="K6" s="747"/>
      <c r="L6" s="747" t="s">
        <v>2</v>
      </c>
      <c r="M6" s="747"/>
      <c r="N6" s="747"/>
    </row>
    <row r="7" spans="1:14" ht="22.5" customHeight="1" x14ac:dyDescent="0.25">
      <c r="A7" s="118" t="s">
        <v>124</v>
      </c>
      <c r="B7" s="118" t="s">
        <v>1383</v>
      </c>
      <c r="C7" s="118" t="s">
        <v>121</v>
      </c>
      <c r="D7" s="118" t="s">
        <v>119</v>
      </c>
      <c r="E7" s="118" t="s">
        <v>126</v>
      </c>
      <c r="F7" s="119" t="s">
        <v>4</v>
      </c>
      <c r="G7" s="119" t="s">
        <v>5</v>
      </c>
      <c r="H7" s="119" t="s">
        <v>18</v>
      </c>
      <c r="I7" s="119" t="s">
        <v>4</v>
      </c>
      <c r="J7" s="119" t="s">
        <v>5</v>
      </c>
      <c r="K7" s="119" t="s">
        <v>18</v>
      </c>
      <c r="L7" s="119" t="s">
        <v>4</v>
      </c>
      <c r="M7" s="119" t="s">
        <v>5</v>
      </c>
      <c r="N7" s="119" t="s">
        <v>18</v>
      </c>
    </row>
    <row r="8" spans="1:14" ht="15.75" thickBot="1" x14ac:dyDescent="0.3">
      <c r="A8" s="120" t="s">
        <v>12</v>
      </c>
      <c r="B8" s="120" t="s">
        <v>1584</v>
      </c>
      <c r="C8" s="120"/>
      <c r="D8" s="120"/>
      <c r="E8" s="120"/>
      <c r="F8" s="121">
        <v>21</v>
      </c>
      <c r="G8" s="121">
        <v>97</v>
      </c>
      <c r="H8" s="121">
        <v>118</v>
      </c>
      <c r="I8" s="121">
        <v>3</v>
      </c>
      <c r="J8" s="121">
        <v>5</v>
      </c>
      <c r="K8" s="121">
        <v>8</v>
      </c>
      <c r="L8" s="121">
        <v>9</v>
      </c>
      <c r="M8" s="121">
        <v>30</v>
      </c>
      <c r="N8" s="122">
        <v>39</v>
      </c>
    </row>
    <row r="9" spans="1:14" ht="15.75" thickBot="1" x14ac:dyDescent="0.3">
      <c r="A9" s="123"/>
      <c r="B9" s="124"/>
      <c r="C9" s="125" t="s">
        <v>1584</v>
      </c>
      <c r="D9" s="125"/>
      <c r="E9" s="125"/>
      <c r="F9" s="126">
        <v>21</v>
      </c>
      <c r="G9" s="126">
        <v>97</v>
      </c>
      <c r="H9" s="126">
        <v>118</v>
      </c>
      <c r="I9" s="126">
        <v>3</v>
      </c>
      <c r="J9" s="126">
        <v>5</v>
      </c>
      <c r="K9" s="126">
        <v>8</v>
      </c>
      <c r="L9" s="126">
        <v>9</v>
      </c>
      <c r="M9" s="126">
        <v>30</v>
      </c>
      <c r="N9" s="127">
        <v>39</v>
      </c>
    </row>
    <row r="10" spans="1:14" ht="15.75" thickBot="1" x14ac:dyDescent="0.3">
      <c r="A10" s="123"/>
      <c r="B10" s="124"/>
      <c r="C10" s="124"/>
      <c r="D10" s="124" t="s">
        <v>181</v>
      </c>
      <c r="E10" s="124"/>
      <c r="F10" s="128">
        <v>12</v>
      </c>
      <c r="G10" s="128">
        <v>49</v>
      </c>
      <c r="H10" s="128">
        <v>61</v>
      </c>
      <c r="I10" s="128">
        <v>3</v>
      </c>
      <c r="J10" s="128">
        <v>3</v>
      </c>
      <c r="K10" s="128">
        <v>6</v>
      </c>
      <c r="L10" s="128">
        <v>4</v>
      </c>
      <c r="M10" s="128">
        <v>20</v>
      </c>
      <c r="N10" s="129">
        <v>24</v>
      </c>
    </row>
    <row r="11" spans="1:14" ht="15.75" thickBot="1" x14ac:dyDescent="0.3">
      <c r="A11" s="123"/>
      <c r="B11" s="124"/>
      <c r="C11" s="124"/>
      <c r="D11" s="124"/>
      <c r="E11" s="124" t="s">
        <v>292</v>
      </c>
      <c r="F11" s="128">
        <v>12</v>
      </c>
      <c r="G11" s="128">
        <v>49</v>
      </c>
      <c r="H11" s="128">
        <v>61</v>
      </c>
      <c r="I11" s="128">
        <v>3</v>
      </c>
      <c r="J11" s="128">
        <v>3</v>
      </c>
      <c r="K11" s="128">
        <v>6</v>
      </c>
      <c r="L11" s="128">
        <v>4</v>
      </c>
      <c r="M11" s="128">
        <v>20</v>
      </c>
      <c r="N11" s="129">
        <v>24</v>
      </c>
    </row>
    <row r="12" spans="1:14" ht="15.75" thickBot="1" x14ac:dyDescent="0.3">
      <c r="A12" s="123"/>
      <c r="B12" s="124"/>
      <c r="C12" s="124"/>
      <c r="D12" s="124" t="s">
        <v>162</v>
      </c>
      <c r="E12" s="124"/>
      <c r="F12" s="128">
        <v>9</v>
      </c>
      <c r="G12" s="128">
        <v>48</v>
      </c>
      <c r="H12" s="128">
        <v>57</v>
      </c>
      <c r="I12" s="128">
        <v>0</v>
      </c>
      <c r="J12" s="128">
        <v>2</v>
      </c>
      <c r="K12" s="128">
        <v>2</v>
      </c>
      <c r="L12" s="128">
        <v>5</v>
      </c>
      <c r="M12" s="128">
        <v>10</v>
      </c>
      <c r="N12" s="129">
        <v>15</v>
      </c>
    </row>
    <row r="13" spans="1:14" ht="15.75" thickBot="1" x14ac:dyDescent="0.3">
      <c r="A13" s="123"/>
      <c r="B13" s="124"/>
      <c r="C13" s="124"/>
      <c r="D13" s="124"/>
      <c r="E13" s="124" t="s">
        <v>292</v>
      </c>
      <c r="F13" s="128">
        <v>9</v>
      </c>
      <c r="G13" s="128">
        <v>48</v>
      </c>
      <c r="H13" s="128">
        <v>57</v>
      </c>
      <c r="I13" s="128">
        <v>0</v>
      </c>
      <c r="J13" s="128">
        <v>2</v>
      </c>
      <c r="K13" s="128">
        <v>2</v>
      </c>
      <c r="L13" s="128">
        <v>5</v>
      </c>
      <c r="M13" s="128">
        <v>10</v>
      </c>
      <c r="N13" s="129">
        <v>15</v>
      </c>
    </row>
    <row r="14" spans="1:14" ht="15.75" thickBot="1" x14ac:dyDescent="0.3">
      <c r="A14" s="130" t="s">
        <v>25</v>
      </c>
      <c r="B14" s="130" t="s">
        <v>1588</v>
      </c>
      <c r="C14" s="130"/>
      <c r="D14" s="130"/>
      <c r="E14" s="130"/>
      <c r="F14" s="131">
        <v>78</v>
      </c>
      <c r="G14" s="131">
        <v>202</v>
      </c>
      <c r="H14" s="131">
        <v>280</v>
      </c>
      <c r="I14" s="131">
        <v>14</v>
      </c>
      <c r="J14" s="131">
        <v>20</v>
      </c>
      <c r="K14" s="131">
        <v>34</v>
      </c>
      <c r="L14" s="131">
        <v>11</v>
      </c>
      <c r="M14" s="131">
        <v>45</v>
      </c>
      <c r="N14" s="132">
        <v>56</v>
      </c>
    </row>
    <row r="15" spans="1:14" ht="15.75" thickBot="1" x14ac:dyDescent="0.3">
      <c r="A15" s="123"/>
      <c r="B15" s="124"/>
      <c r="C15" s="125" t="s">
        <v>1588</v>
      </c>
      <c r="D15" s="125"/>
      <c r="E15" s="125"/>
      <c r="F15" s="126">
        <v>78</v>
      </c>
      <c r="G15" s="126">
        <v>202</v>
      </c>
      <c r="H15" s="126">
        <v>280</v>
      </c>
      <c r="I15" s="126">
        <v>14</v>
      </c>
      <c r="J15" s="126">
        <v>20</v>
      </c>
      <c r="K15" s="126">
        <v>34</v>
      </c>
      <c r="L15" s="126">
        <v>11</v>
      </c>
      <c r="M15" s="126">
        <v>45</v>
      </c>
      <c r="N15" s="127">
        <v>56</v>
      </c>
    </row>
    <row r="16" spans="1:14" ht="15.75" thickBot="1" x14ac:dyDescent="0.3">
      <c r="A16" s="123"/>
      <c r="B16" s="124"/>
      <c r="C16" s="124"/>
      <c r="D16" s="124" t="s">
        <v>181</v>
      </c>
      <c r="E16" s="124"/>
      <c r="F16" s="128">
        <v>78</v>
      </c>
      <c r="G16" s="128">
        <v>202</v>
      </c>
      <c r="H16" s="128">
        <v>280</v>
      </c>
      <c r="I16" s="128">
        <v>14</v>
      </c>
      <c r="J16" s="128">
        <v>20</v>
      </c>
      <c r="K16" s="128">
        <v>34</v>
      </c>
      <c r="L16" s="128">
        <v>11</v>
      </c>
      <c r="M16" s="128">
        <v>45</v>
      </c>
      <c r="N16" s="129">
        <v>56</v>
      </c>
    </row>
    <row r="17" spans="1:14" ht="15.75" thickBot="1" x14ac:dyDescent="0.3">
      <c r="A17" s="123"/>
      <c r="B17" s="124"/>
      <c r="C17" s="124"/>
      <c r="D17" s="124"/>
      <c r="E17" s="124" t="s">
        <v>292</v>
      </c>
      <c r="F17" s="128">
        <v>78</v>
      </c>
      <c r="G17" s="128">
        <v>202</v>
      </c>
      <c r="H17" s="128">
        <v>280</v>
      </c>
      <c r="I17" s="128">
        <v>14</v>
      </c>
      <c r="J17" s="128">
        <v>20</v>
      </c>
      <c r="K17" s="128">
        <v>34</v>
      </c>
      <c r="L17" s="128">
        <v>11</v>
      </c>
      <c r="M17" s="128">
        <v>45</v>
      </c>
      <c r="N17" s="129">
        <v>56</v>
      </c>
    </row>
    <row r="18" spans="1:14" ht="15.75" thickBot="1" x14ac:dyDescent="0.3">
      <c r="A18" s="130" t="s">
        <v>12</v>
      </c>
      <c r="B18" s="130" t="s">
        <v>1413</v>
      </c>
      <c r="C18" s="130"/>
      <c r="D18" s="130"/>
      <c r="E18" s="130"/>
      <c r="F18" s="131">
        <v>56</v>
      </c>
      <c r="G18" s="131">
        <v>105</v>
      </c>
      <c r="H18" s="131">
        <v>161</v>
      </c>
      <c r="I18" s="131">
        <v>47</v>
      </c>
      <c r="J18" s="131">
        <v>33</v>
      </c>
      <c r="K18" s="131">
        <v>80</v>
      </c>
      <c r="L18" s="131">
        <v>77</v>
      </c>
      <c r="M18" s="131">
        <v>194</v>
      </c>
      <c r="N18" s="132">
        <v>271</v>
      </c>
    </row>
    <row r="19" spans="1:14" ht="15.75" thickBot="1" x14ac:dyDescent="0.3">
      <c r="A19" s="123"/>
      <c r="B19" s="124"/>
      <c r="C19" s="125" t="s">
        <v>1413</v>
      </c>
      <c r="D19" s="125"/>
      <c r="E19" s="125"/>
      <c r="F19" s="126">
        <v>56</v>
      </c>
      <c r="G19" s="126">
        <v>105</v>
      </c>
      <c r="H19" s="126">
        <v>161</v>
      </c>
      <c r="I19" s="126">
        <v>47</v>
      </c>
      <c r="J19" s="126">
        <v>33</v>
      </c>
      <c r="K19" s="126">
        <v>80</v>
      </c>
      <c r="L19" s="126">
        <v>77</v>
      </c>
      <c r="M19" s="126">
        <v>194</v>
      </c>
      <c r="N19" s="127">
        <v>271</v>
      </c>
    </row>
    <row r="20" spans="1:14" ht="15.75" thickBot="1" x14ac:dyDescent="0.3">
      <c r="A20" s="123"/>
      <c r="B20" s="124"/>
      <c r="C20" s="124"/>
      <c r="D20" s="124" t="s">
        <v>323</v>
      </c>
      <c r="E20" s="124"/>
      <c r="F20" s="128">
        <v>0</v>
      </c>
      <c r="G20" s="128">
        <v>0</v>
      </c>
      <c r="H20" s="128">
        <v>0</v>
      </c>
      <c r="I20" s="128">
        <v>1</v>
      </c>
      <c r="J20" s="128">
        <v>0</v>
      </c>
      <c r="K20" s="128">
        <v>1</v>
      </c>
      <c r="L20" s="128">
        <v>4</v>
      </c>
      <c r="M20" s="128">
        <v>4</v>
      </c>
      <c r="N20" s="129">
        <v>8</v>
      </c>
    </row>
    <row r="21" spans="1:14" ht="15.75" thickBot="1" x14ac:dyDescent="0.3">
      <c r="A21" s="123"/>
      <c r="B21" s="124"/>
      <c r="C21" s="124"/>
      <c r="D21" s="124"/>
      <c r="E21" s="124" t="s">
        <v>292</v>
      </c>
      <c r="F21" s="128">
        <v>0</v>
      </c>
      <c r="G21" s="128">
        <v>0</v>
      </c>
      <c r="H21" s="128">
        <v>0</v>
      </c>
      <c r="I21" s="128">
        <v>1</v>
      </c>
      <c r="J21" s="128">
        <v>0</v>
      </c>
      <c r="K21" s="128">
        <v>1</v>
      </c>
      <c r="L21" s="128">
        <v>4</v>
      </c>
      <c r="M21" s="128">
        <v>4</v>
      </c>
      <c r="N21" s="129">
        <v>8</v>
      </c>
    </row>
    <row r="22" spans="1:14" ht="15.75" thickBot="1" x14ac:dyDescent="0.3">
      <c r="A22" s="123"/>
      <c r="B22" s="124"/>
      <c r="C22" s="124"/>
      <c r="D22" s="124" t="s">
        <v>181</v>
      </c>
      <c r="E22" s="124"/>
      <c r="F22" s="128">
        <v>32</v>
      </c>
      <c r="G22" s="128">
        <v>74</v>
      </c>
      <c r="H22" s="128">
        <v>106</v>
      </c>
      <c r="I22" s="128">
        <v>27</v>
      </c>
      <c r="J22" s="128">
        <v>14</v>
      </c>
      <c r="K22" s="128">
        <v>41</v>
      </c>
      <c r="L22" s="128">
        <v>37</v>
      </c>
      <c r="M22" s="128">
        <v>94</v>
      </c>
      <c r="N22" s="129">
        <v>131</v>
      </c>
    </row>
    <row r="23" spans="1:14" ht="15.75" thickBot="1" x14ac:dyDescent="0.3">
      <c r="A23" s="123"/>
      <c r="B23" s="124"/>
      <c r="C23" s="124"/>
      <c r="D23" s="124"/>
      <c r="E23" s="124" t="s">
        <v>65</v>
      </c>
      <c r="F23" s="128">
        <v>32</v>
      </c>
      <c r="G23" s="128">
        <v>74</v>
      </c>
      <c r="H23" s="128">
        <v>106</v>
      </c>
      <c r="I23" s="128">
        <v>24</v>
      </c>
      <c r="J23" s="128">
        <v>14</v>
      </c>
      <c r="K23" s="128">
        <v>38</v>
      </c>
      <c r="L23" s="128">
        <v>18</v>
      </c>
      <c r="M23" s="128">
        <v>57</v>
      </c>
      <c r="N23" s="129">
        <v>75</v>
      </c>
    </row>
    <row r="24" spans="1:14" ht="15.75" thickBot="1" x14ac:dyDescent="0.3">
      <c r="A24" s="123"/>
      <c r="B24" s="124"/>
      <c r="C24" s="124"/>
      <c r="D24" s="124"/>
      <c r="E24" s="124" t="s">
        <v>292</v>
      </c>
      <c r="F24" s="128">
        <v>0</v>
      </c>
      <c r="G24" s="128">
        <v>0</v>
      </c>
      <c r="H24" s="128">
        <v>0</v>
      </c>
      <c r="I24" s="128">
        <v>3</v>
      </c>
      <c r="J24" s="128">
        <v>0</v>
      </c>
      <c r="K24" s="128">
        <v>3</v>
      </c>
      <c r="L24" s="128">
        <v>19</v>
      </c>
      <c r="M24" s="128">
        <v>37</v>
      </c>
      <c r="N24" s="129">
        <v>56</v>
      </c>
    </row>
    <row r="25" spans="1:14" ht="15.75" thickBot="1" x14ac:dyDescent="0.3">
      <c r="A25" s="123"/>
      <c r="B25" s="124"/>
      <c r="C25" s="124"/>
      <c r="D25" s="124" t="s">
        <v>172</v>
      </c>
      <c r="E25" s="124"/>
      <c r="F25" s="128">
        <v>8</v>
      </c>
      <c r="G25" s="128">
        <v>5</v>
      </c>
      <c r="H25" s="128">
        <v>13</v>
      </c>
      <c r="I25" s="128">
        <v>3</v>
      </c>
      <c r="J25" s="128">
        <v>8</v>
      </c>
      <c r="K25" s="128">
        <v>11</v>
      </c>
      <c r="L25" s="128">
        <v>11</v>
      </c>
      <c r="M25" s="128">
        <v>29</v>
      </c>
      <c r="N25" s="129">
        <v>40</v>
      </c>
    </row>
    <row r="26" spans="1:14" ht="15.75" thickBot="1" x14ac:dyDescent="0.3">
      <c r="A26" s="123"/>
      <c r="B26" s="124"/>
      <c r="C26" s="124"/>
      <c r="D26" s="124"/>
      <c r="E26" s="124" t="s">
        <v>65</v>
      </c>
      <c r="F26" s="128">
        <v>8</v>
      </c>
      <c r="G26" s="128">
        <v>5</v>
      </c>
      <c r="H26" s="128">
        <v>13</v>
      </c>
      <c r="I26" s="128">
        <v>1</v>
      </c>
      <c r="J26" s="128">
        <v>6</v>
      </c>
      <c r="K26" s="128">
        <v>7</v>
      </c>
      <c r="L26" s="128">
        <v>7</v>
      </c>
      <c r="M26" s="128">
        <v>20</v>
      </c>
      <c r="N26" s="129">
        <v>27</v>
      </c>
    </row>
    <row r="27" spans="1:14" ht="15.75" thickBot="1" x14ac:dyDescent="0.3">
      <c r="A27" s="123"/>
      <c r="B27" s="124"/>
      <c r="C27" s="124"/>
      <c r="D27" s="124"/>
      <c r="E27" s="124" t="s">
        <v>292</v>
      </c>
      <c r="F27" s="128">
        <v>0</v>
      </c>
      <c r="G27" s="128">
        <v>0</v>
      </c>
      <c r="H27" s="128">
        <v>0</v>
      </c>
      <c r="I27" s="128">
        <v>2</v>
      </c>
      <c r="J27" s="128">
        <v>2</v>
      </c>
      <c r="K27" s="128">
        <v>4</v>
      </c>
      <c r="L27" s="128">
        <v>4</v>
      </c>
      <c r="M27" s="128">
        <v>9</v>
      </c>
      <c r="N27" s="129">
        <v>13</v>
      </c>
    </row>
    <row r="28" spans="1:14" ht="15.75" thickBot="1" x14ac:dyDescent="0.3">
      <c r="A28" s="123"/>
      <c r="B28" s="124"/>
      <c r="C28" s="124"/>
      <c r="D28" s="124" t="s">
        <v>162</v>
      </c>
      <c r="E28" s="124"/>
      <c r="F28" s="128">
        <v>16</v>
      </c>
      <c r="G28" s="128">
        <v>26</v>
      </c>
      <c r="H28" s="128">
        <v>42</v>
      </c>
      <c r="I28" s="128">
        <v>15</v>
      </c>
      <c r="J28" s="128">
        <v>11</v>
      </c>
      <c r="K28" s="128">
        <v>26</v>
      </c>
      <c r="L28" s="128">
        <v>20</v>
      </c>
      <c r="M28" s="128">
        <v>64</v>
      </c>
      <c r="N28" s="129">
        <v>84</v>
      </c>
    </row>
    <row r="29" spans="1:14" ht="15.75" thickBot="1" x14ac:dyDescent="0.3">
      <c r="A29" s="123"/>
      <c r="B29" s="124"/>
      <c r="C29" s="124"/>
      <c r="D29" s="124"/>
      <c r="E29" s="124" t="s">
        <v>65</v>
      </c>
      <c r="F29" s="128">
        <v>16</v>
      </c>
      <c r="G29" s="128">
        <v>26</v>
      </c>
      <c r="H29" s="128">
        <v>42</v>
      </c>
      <c r="I29" s="128">
        <v>14</v>
      </c>
      <c r="J29" s="128">
        <v>11</v>
      </c>
      <c r="K29" s="128">
        <v>25</v>
      </c>
      <c r="L29" s="128">
        <v>9</v>
      </c>
      <c r="M29" s="128">
        <v>41</v>
      </c>
      <c r="N29" s="129">
        <v>50</v>
      </c>
    </row>
    <row r="30" spans="1:14" ht="15.75" thickBot="1" x14ac:dyDescent="0.3">
      <c r="A30" s="123"/>
      <c r="B30" s="124"/>
      <c r="C30" s="124"/>
      <c r="D30" s="124"/>
      <c r="E30" s="124" t="s">
        <v>292</v>
      </c>
      <c r="F30" s="128">
        <v>0</v>
      </c>
      <c r="G30" s="128">
        <v>0</v>
      </c>
      <c r="H30" s="128">
        <v>0</v>
      </c>
      <c r="I30" s="128">
        <v>1</v>
      </c>
      <c r="J30" s="128">
        <v>0</v>
      </c>
      <c r="K30" s="128">
        <v>1</v>
      </c>
      <c r="L30" s="128">
        <v>11</v>
      </c>
      <c r="M30" s="128">
        <v>23</v>
      </c>
      <c r="N30" s="129">
        <v>34</v>
      </c>
    </row>
    <row r="31" spans="1:14" ht="15.75" thickBot="1" x14ac:dyDescent="0.3">
      <c r="A31" s="123"/>
      <c r="B31" s="124"/>
      <c r="C31" s="124"/>
      <c r="D31" s="124" t="s">
        <v>193</v>
      </c>
      <c r="E31" s="124"/>
      <c r="F31" s="128">
        <v>0</v>
      </c>
      <c r="G31" s="128">
        <v>0</v>
      </c>
      <c r="H31" s="128">
        <v>0</v>
      </c>
      <c r="I31" s="128">
        <v>1</v>
      </c>
      <c r="J31" s="128">
        <v>0</v>
      </c>
      <c r="K31" s="128">
        <v>1</v>
      </c>
      <c r="L31" s="128">
        <v>5</v>
      </c>
      <c r="M31" s="128">
        <v>3</v>
      </c>
      <c r="N31" s="129">
        <v>8</v>
      </c>
    </row>
    <row r="32" spans="1:14" ht="15.75" thickBot="1" x14ac:dyDescent="0.3">
      <c r="A32" s="123"/>
      <c r="B32" s="124"/>
      <c r="C32" s="124"/>
      <c r="D32" s="124"/>
      <c r="E32" s="124" t="s">
        <v>292</v>
      </c>
      <c r="F32" s="128">
        <v>0</v>
      </c>
      <c r="G32" s="128">
        <v>0</v>
      </c>
      <c r="H32" s="128">
        <v>0</v>
      </c>
      <c r="I32" s="128">
        <v>1</v>
      </c>
      <c r="J32" s="128">
        <v>0</v>
      </c>
      <c r="K32" s="128">
        <v>1</v>
      </c>
      <c r="L32" s="128">
        <v>5</v>
      </c>
      <c r="M32" s="128">
        <v>3</v>
      </c>
      <c r="N32" s="129">
        <v>8</v>
      </c>
    </row>
    <row r="33" spans="1:14" ht="15.75" thickBot="1" x14ac:dyDescent="0.3">
      <c r="A33" s="130" t="s">
        <v>12</v>
      </c>
      <c r="B33" s="130" t="s">
        <v>1442</v>
      </c>
      <c r="C33" s="130"/>
      <c r="D33" s="130"/>
      <c r="E33" s="130"/>
      <c r="F33" s="131">
        <v>95</v>
      </c>
      <c r="G33" s="131">
        <v>818</v>
      </c>
      <c r="H33" s="131">
        <v>913</v>
      </c>
      <c r="I33" s="131">
        <v>25</v>
      </c>
      <c r="J33" s="131">
        <v>40</v>
      </c>
      <c r="K33" s="131">
        <v>65</v>
      </c>
      <c r="L33" s="131">
        <v>21</v>
      </c>
      <c r="M33" s="131">
        <v>214</v>
      </c>
      <c r="N33" s="132">
        <v>235</v>
      </c>
    </row>
    <row r="34" spans="1:14" ht="15.75" thickBot="1" x14ac:dyDescent="0.3">
      <c r="A34" s="123"/>
      <c r="B34" s="124"/>
      <c r="C34" s="125" t="s">
        <v>1443</v>
      </c>
      <c r="D34" s="125"/>
      <c r="E34" s="125"/>
      <c r="F34" s="126">
        <v>95</v>
      </c>
      <c r="G34" s="126">
        <v>818</v>
      </c>
      <c r="H34" s="126">
        <v>913</v>
      </c>
      <c r="I34" s="126">
        <v>25</v>
      </c>
      <c r="J34" s="126">
        <v>40</v>
      </c>
      <c r="K34" s="126">
        <v>65</v>
      </c>
      <c r="L34" s="126">
        <v>21</v>
      </c>
      <c r="M34" s="126">
        <v>214</v>
      </c>
      <c r="N34" s="127">
        <v>235</v>
      </c>
    </row>
    <row r="35" spans="1:14" ht="15.75" thickBot="1" x14ac:dyDescent="0.3">
      <c r="A35" s="123"/>
      <c r="B35" s="124"/>
      <c r="C35" s="124"/>
      <c r="D35" s="124" t="s">
        <v>181</v>
      </c>
      <c r="E35" s="124"/>
      <c r="F35" s="128">
        <v>95</v>
      </c>
      <c r="G35" s="128">
        <v>818</v>
      </c>
      <c r="H35" s="128">
        <v>913</v>
      </c>
      <c r="I35" s="128">
        <v>25</v>
      </c>
      <c r="J35" s="128">
        <v>40</v>
      </c>
      <c r="K35" s="128">
        <v>65</v>
      </c>
      <c r="L35" s="128">
        <v>21</v>
      </c>
      <c r="M35" s="128">
        <v>214</v>
      </c>
      <c r="N35" s="129">
        <v>235</v>
      </c>
    </row>
    <row r="36" spans="1:14" ht="15.75" thickBot="1" x14ac:dyDescent="0.3">
      <c r="A36" s="123"/>
      <c r="B36" s="124"/>
      <c r="C36" s="124"/>
      <c r="D36" s="124"/>
      <c r="E36" s="124" t="s">
        <v>65</v>
      </c>
      <c r="F36" s="128">
        <v>95</v>
      </c>
      <c r="G36" s="128">
        <v>818</v>
      </c>
      <c r="H36" s="128">
        <v>913</v>
      </c>
      <c r="I36" s="128">
        <v>25</v>
      </c>
      <c r="J36" s="128">
        <v>40</v>
      </c>
      <c r="K36" s="128">
        <v>65</v>
      </c>
      <c r="L36" s="128">
        <v>21</v>
      </c>
      <c r="M36" s="128">
        <v>214</v>
      </c>
      <c r="N36" s="129">
        <v>235</v>
      </c>
    </row>
    <row r="37" spans="1:14" ht="15.75" thickBot="1" x14ac:dyDescent="0.3">
      <c r="A37" s="130" t="s">
        <v>25</v>
      </c>
      <c r="B37" s="130" t="s">
        <v>1519</v>
      </c>
      <c r="C37" s="130"/>
      <c r="D37" s="130"/>
      <c r="E37" s="130"/>
      <c r="F37" s="131">
        <v>73</v>
      </c>
      <c r="G37" s="131">
        <v>348</v>
      </c>
      <c r="H37" s="131">
        <v>421</v>
      </c>
      <c r="I37" s="131">
        <v>17</v>
      </c>
      <c r="J37" s="131">
        <v>24</v>
      </c>
      <c r="K37" s="131">
        <v>41</v>
      </c>
      <c r="L37" s="131">
        <v>16</v>
      </c>
      <c r="M37" s="131">
        <v>79</v>
      </c>
      <c r="N37" s="132">
        <v>95</v>
      </c>
    </row>
    <row r="38" spans="1:14" ht="15.75" thickBot="1" x14ac:dyDescent="0.3">
      <c r="A38" s="123"/>
      <c r="B38" s="124"/>
      <c r="C38" s="125" t="s">
        <v>1520</v>
      </c>
      <c r="D38" s="125"/>
      <c r="E38" s="125"/>
      <c r="F38" s="126">
        <v>73</v>
      </c>
      <c r="G38" s="126">
        <v>348</v>
      </c>
      <c r="H38" s="126">
        <v>421</v>
      </c>
      <c r="I38" s="126">
        <v>17</v>
      </c>
      <c r="J38" s="126">
        <v>24</v>
      </c>
      <c r="K38" s="126">
        <v>41</v>
      </c>
      <c r="L38" s="126">
        <v>16</v>
      </c>
      <c r="M38" s="126">
        <v>79</v>
      </c>
      <c r="N38" s="127">
        <v>95</v>
      </c>
    </row>
    <row r="39" spans="1:14" ht="15.75" thickBot="1" x14ac:dyDescent="0.3">
      <c r="A39" s="123"/>
      <c r="B39" s="124"/>
      <c r="C39" s="124"/>
      <c r="D39" s="124" t="s">
        <v>172</v>
      </c>
      <c r="E39" s="124"/>
      <c r="F39" s="128">
        <v>73</v>
      </c>
      <c r="G39" s="128">
        <v>348</v>
      </c>
      <c r="H39" s="128">
        <v>421</v>
      </c>
      <c r="I39" s="128">
        <v>17</v>
      </c>
      <c r="J39" s="128">
        <v>24</v>
      </c>
      <c r="K39" s="128">
        <v>41</v>
      </c>
      <c r="L39" s="128">
        <v>16</v>
      </c>
      <c r="M39" s="128">
        <v>79</v>
      </c>
      <c r="N39" s="129">
        <v>95</v>
      </c>
    </row>
    <row r="40" spans="1:14" ht="15.75" thickBot="1" x14ac:dyDescent="0.3">
      <c r="A40" s="123"/>
      <c r="B40" s="124"/>
      <c r="C40" s="124"/>
      <c r="D40" s="124"/>
      <c r="E40" s="124" t="s">
        <v>65</v>
      </c>
      <c r="F40" s="128">
        <v>73</v>
      </c>
      <c r="G40" s="128">
        <v>348</v>
      </c>
      <c r="H40" s="128">
        <v>421</v>
      </c>
      <c r="I40" s="128">
        <v>17</v>
      </c>
      <c r="J40" s="128">
        <v>24</v>
      </c>
      <c r="K40" s="128">
        <v>41</v>
      </c>
      <c r="L40" s="128">
        <v>16</v>
      </c>
      <c r="M40" s="128">
        <v>79</v>
      </c>
      <c r="N40" s="129">
        <v>95</v>
      </c>
    </row>
    <row r="41" spans="1:14" ht="15.75" thickBot="1" x14ac:dyDescent="0.3">
      <c r="A41" s="130" t="s">
        <v>25</v>
      </c>
      <c r="B41" s="130" t="s">
        <v>1576</v>
      </c>
      <c r="C41" s="130"/>
      <c r="D41" s="130"/>
      <c r="E41" s="130"/>
      <c r="F41" s="131">
        <v>0</v>
      </c>
      <c r="G41" s="131">
        <v>483</v>
      </c>
      <c r="H41" s="131">
        <v>483</v>
      </c>
      <c r="I41" s="131">
        <v>18</v>
      </c>
      <c r="J41" s="131">
        <v>25</v>
      </c>
      <c r="K41" s="131">
        <v>43</v>
      </c>
      <c r="L41" s="131">
        <v>0</v>
      </c>
      <c r="M41" s="131">
        <v>109</v>
      </c>
      <c r="N41" s="132">
        <v>109</v>
      </c>
    </row>
    <row r="42" spans="1:14" ht="15.75" thickBot="1" x14ac:dyDescent="0.3">
      <c r="A42" s="123"/>
      <c r="B42" s="124"/>
      <c r="C42" s="125" t="s">
        <v>1577</v>
      </c>
      <c r="D42" s="125"/>
      <c r="E42" s="125"/>
      <c r="F42" s="126">
        <v>0</v>
      </c>
      <c r="G42" s="126">
        <v>483</v>
      </c>
      <c r="H42" s="126">
        <v>483</v>
      </c>
      <c r="I42" s="126">
        <v>18</v>
      </c>
      <c r="J42" s="126">
        <v>25</v>
      </c>
      <c r="K42" s="126">
        <v>43</v>
      </c>
      <c r="L42" s="126">
        <v>0</v>
      </c>
      <c r="M42" s="126">
        <v>109</v>
      </c>
      <c r="N42" s="127">
        <v>109</v>
      </c>
    </row>
    <row r="43" spans="1:14" ht="15.75" thickBot="1" x14ac:dyDescent="0.3">
      <c r="A43" s="123"/>
      <c r="B43" s="124"/>
      <c r="C43" s="124"/>
      <c r="D43" s="124" t="s">
        <v>247</v>
      </c>
      <c r="E43" s="124"/>
      <c r="F43" s="128">
        <v>0</v>
      </c>
      <c r="G43" s="128">
        <v>483</v>
      </c>
      <c r="H43" s="128">
        <v>483</v>
      </c>
      <c r="I43" s="128">
        <v>18</v>
      </c>
      <c r="J43" s="128">
        <v>25</v>
      </c>
      <c r="K43" s="128">
        <v>43</v>
      </c>
      <c r="L43" s="128">
        <v>0</v>
      </c>
      <c r="M43" s="128">
        <v>109</v>
      </c>
      <c r="N43" s="129">
        <v>109</v>
      </c>
    </row>
    <row r="44" spans="1:14" ht="15.75" thickBot="1" x14ac:dyDescent="0.3">
      <c r="A44" s="123"/>
      <c r="B44" s="124"/>
      <c r="C44" s="124"/>
      <c r="D44" s="124"/>
      <c r="E44" s="124" t="s">
        <v>65</v>
      </c>
      <c r="F44" s="128">
        <v>0</v>
      </c>
      <c r="G44" s="128">
        <v>483</v>
      </c>
      <c r="H44" s="128">
        <v>483</v>
      </c>
      <c r="I44" s="128">
        <v>18</v>
      </c>
      <c r="J44" s="128">
        <v>25</v>
      </c>
      <c r="K44" s="128">
        <v>43</v>
      </c>
      <c r="L44" s="128">
        <v>0</v>
      </c>
      <c r="M44" s="128">
        <v>109</v>
      </c>
      <c r="N44" s="129">
        <v>109</v>
      </c>
    </row>
    <row r="45" spans="1:14" ht="15.75" thickBot="1" x14ac:dyDescent="0.3">
      <c r="A45" s="130" t="s">
        <v>15</v>
      </c>
      <c r="B45" s="130" t="s">
        <v>1414</v>
      </c>
      <c r="C45" s="130"/>
      <c r="D45" s="130"/>
      <c r="E45" s="130"/>
      <c r="F45" s="131">
        <v>33</v>
      </c>
      <c r="G45" s="131">
        <v>68</v>
      </c>
      <c r="H45" s="131">
        <v>101</v>
      </c>
      <c r="I45" s="131">
        <v>7</v>
      </c>
      <c r="J45" s="131">
        <v>4</v>
      </c>
      <c r="K45" s="131">
        <v>11</v>
      </c>
      <c r="L45" s="131">
        <v>2</v>
      </c>
      <c r="M45" s="131">
        <v>14</v>
      </c>
      <c r="N45" s="132">
        <v>16</v>
      </c>
    </row>
    <row r="46" spans="1:14" ht="15.75" thickBot="1" x14ac:dyDescent="0.3">
      <c r="A46" s="123"/>
      <c r="B46" s="124"/>
      <c r="C46" s="125" t="s">
        <v>1415</v>
      </c>
      <c r="D46" s="125"/>
      <c r="E46" s="125"/>
      <c r="F46" s="126">
        <v>33</v>
      </c>
      <c r="G46" s="126">
        <v>68</v>
      </c>
      <c r="H46" s="126">
        <v>101</v>
      </c>
      <c r="I46" s="126">
        <v>7</v>
      </c>
      <c r="J46" s="126">
        <v>4</v>
      </c>
      <c r="K46" s="126">
        <v>11</v>
      </c>
      <c r="L46" s="126">
        <v>2</v>
      </c>
      <c r="M46" s="126">
        <v>14</v>
      </c>
      <c r="N46" s="127">
        <v>16</v>
      </c>
    </row>
    <row r="47" spans="1:14" ht="15.75" thickBot="1" x14ac:dyDescent="0.3">
      <c r="A47" s="123"/>
      <c r="B47" s="124"/>
      <c r="C47" s="124"/>
      <c r="D47" s="124" t="s">
        <v>323</v>
      </c>
      <c r="E47" s="124"/>
      <c r="F47" s="128">
        <v>33</v>
      </c>
      <c r="G47" s="128">
        <v>68</v>
      </c>
      <c r="H47" s="128">
        <v>101</v>
      </c>
      <c r="I47" s="128">
        <v>7</v>
      </c>
      <c r="J47" s="128">
        <v>4</v>
      </c>
      <c r="K47" s="128">
        <v>11</v>
      </c>
      <c r="L47" s="128">
        <v>2</v>
      </c>
      <c r="M47" s="128">
        <v>14</v>
      </c>
      <c r="N47" s="129">
        <v>16</v>
      </c>
    </row>
    <row r="48" spans="1:14" ht="15.75" thickBot="1" x14ac:dyDescent="0.3">
      <c r="A48" s="123"/>
      <c r="B48" s="124"/>
      <c r="C48" s="124"/>
      <c r="D48" s="124"/>
      <c r="E48" s="124" t="s">
        <v>65</v>
      </c>
      <c r="F48" s="128">
        <v>33</v>
      </c>
      <c r="G48" s="128">
        <v>68</v>
      </c>
      <c r="H48" s="128">
        <v>101</v>
      </c>
      <c r="I48" s="128">
        <v>7</v>
      </c>
      <c r="J48" s="128">
        <v>4</v>
      </c>
      <c r="K48" s="128">
        <v>11</v>
      </c>
      <c r="L48" s="128">
        <v>2</v>
      </c>
      <c r="M48" s="128">
        <v>14</v>
      </c>
      <c r="N48" s="129">
        <v>16</v>
      </c>
    </row>
    <row r="49" spans="1:14" ht="15.75" thickBot="1" x14ac:dyDescent="0.3">
      <c r="A49" s="130" t="s">
        <v>25</v>
      </c>
      <c r="B49" s="130" t="s">
        <v>1417</v>
      </c>
      <c r="C49" s="130"/>
      <c r="D49" s="130"/>
      <c r="E49" s="130"/>
      <c r="F49" s="131">
        <v>725</v>
      </c>
      <c r="G49" s="131">
        <v>3287</v>
      </c>
      <c r="H49" s="131">
        <v>4012</v>
      </c>
      <c r="I49" s="131">
        <v>71</v>
      </c>
      <c r="J49" s="131">
        <v>97</v>
      </c>
      <c r="K49" s="131">
        <v>168</v>
      </c>
      <c r="L49" s="131">
        <v>112</v>
      </c>
      <c r="M49" s="131">
        <v>484</v>
      </c>
      <c r="N49" s="132">
        <v>596</v>
      </c>
    </row>
    <row r="50" spans="1:14" ht="15.75" thickBot="1" x14ac:dyDescent="0.3">
      <c r="A50" s="123"/>
      <c r="B50" s="124"/>
      <c r="C50" s="125" t="s">
        <v>1422</v>
      </c>
      <c r="D50" s="125"/>
      <c r="E50" s="125"/>
      <c r="F50" s="126">
        <v>38</v>
      </c>
      <c r="G50" s="126">
        <v>215</v>
      </c>
      <c r="H50" s="126">
        <v>253</v>
      </c>
      <c r="I50" s="126">
        <v>2</v>
      </c>
      <c r="J50" s="126">
        <v>12</v>
      </c>
      <c r="K50" s="126">
        <v>14</v>
      </c>
      <c r="L50" s="126">
        <v>11</v>
      </c>
      <c r="M50" s="126">
        <v>55</v>
      </c>
      <c r="N50" s="127">
        <v>66</v>
      </c>
    </row>
    <row r="51" spans="1:14" ht="15.75" thickBot="1" x14ac:dyDescent="0.3">
      <c r="A51" s="123"/>
      <c r="B51" s="124"/>
      <c r="C51" s="124"/>
      <c r="D51" s="124" t="s">
        <v>209</v>
      </c>
      <c r="E51" s="124"/>
      <c r="F51" s="128">
        <v>38</v>
      </c>
      <c r="G51" s="128">
        <v>215</v>
      </c>
      <c r="H51" s="128">
        <v>253</v>
      </c>
      <c r="I51" s="128">
        <v>2</v>
      </c>
      <c r="J51" s="128">
        <v>12</v>
      </c>
      <c r="K51" s="128">
        <v>14</v>
      </c>
      <c r="L51" s="128">
        <v>11</v>
      </c>
      <c r="M51" s="128">
        <v>55</v>
      </c>
      <c r="N51" s="129">
        <v>66</v>
      </c>
    </row>
    <row r="52" spans="1:14" ht="15.75" thickBot="1" x14ac:dyDescent="0.3">
      <c r="A52" s="123"/>
      <c r="B52" s="124"/>
      <c r="C52" s="124"/>
      <c r="D52" s="124"/>
      <c r="E52" s="124" t="s">
        <v>65</v>
      </c>
      <c r="F52" s="128">
        <v>38</v>
      </c>
      <c r="G52" s="128">
        <v>215</v>
      </c>
      <c r="H52" s="128">
        <v>253</v>
      </c>
      <c r="I52" s="128">
        <v>2</v>
      </c>
      <c r="J52" s="128">
        <v>12</v>
      </c>
      <c r="K52" s="128">
        <v>14</v>
      </c>
      <c r="L52" s="128">
        <v>11</v>
      </c>
      <c r="M52" s="128">
        <v>55</v>
      </c>
      <c r="N52" s="129">
        <v>66</v>
      </c>
    </row>
    <row r="53" spans="1:14" ht="15.75" thickBot="1" x14ac:dyDescent="0.3">
      <c r="A53" s="123"/>
      <c r="B53" s="124"/>
      <c r="C53" s="125" t="s">
        <v>1482</v>
      </c>
      <c r="D53" s="125"/>
      <c r="E53" s="125"/>
      <c r="F53" s="126">
        <v>70</v>
      </c>
      <c r="G53" s="126">
        <v>557</v>
      </c>
      <c r="H53" s="126">
        <v>627</v>
      </c>
      <c r="I53" s="126">
        <v>19</v>
      </c>
      <c r="J53" s="126">
        <v>21</v>
      </c>
      <c r="K53" s="126">
        <v>40</v>
      </c>
      <c r="L53" s="126">
        <v>7</v>
      </c>
      <c r="M53" s="126">
        <v>88</v>
      </c>
      <c r="N53" s="127">
        <v>95</v>
      </c>
    </row>
    <row r="54" spans="1:14" ht="15.75" thickBot="1" x14ac:dyDescent="0.3">
      <c r="A54" s="123"/>
      <c r="B54" s="124"/>
      <c r="C54" s="124"/>
      <c r="D54" s="124" t="s">
        <v>181</v>
      </c>
      <c r="E54" s="124"/>
      <c r="F54" s="128">
        <v>70</v>
      </c>
      <c r="G54" s="128">
        <v>557</v>
      </c>
      <c r="H54" s="128">
        <v>627</v>
      </c>
      <c r="I54" s="128">
        <v>19</v>
      </c>
      <c r="J54" s="128">
        <v>21</v>
      </c>
      <c r="K54" s="128">
        <v>40</v>
      </c>
      <c r="L54" s="128">
        <v>7</v>
      </c>
      <c r="M54" s="128">
        <v>88</v>
      </c>
      <c r="N54" s="129">
        <v>95</v>
      </c>
    </row>
    <row r="55" spans="1:14" ht="15.75" thickBot="1" x14ac:dyDescent="0.3">
      <c r="A55" s="123"/>
      <c r="B55" s="124"/>
      <c r="C55" s="124"/>
      <c r="D55" s="124"/>
      <c r="E55" s="124" t="s">
        <v>65</v>
      </c>
      <c r="F55" s="128">
        <v>57</v>
      </c>
      <c r="G55" s="128">
        <v>518</v>
      </c>
      <c r="H55" s="128">
        <v>575</v>
      </c>
      <c r="I55" s="128">
        <v>18</v>
      </c>
      <c r="J55" s="128">
        <v>18</v>
      </c>
      <c r="K55" s="128">
        <v>36</v>
      </c>
      <c r="L55" s="128">
        <v>3</v>
      </c>
      <c r="M55" s="128">
        <v>74</v>
      </c>
      <c r="N55" s="129">
        <v>77</v>
      </c>
    </row>
    <row r="56" spans="1:14" ht="15.75" thickBot="1" x14ac:dyDescent="0.3">
      <c r="A56" s="123"/>
      <c r="B56" s="124"/>
      <c r="C56" s="124"/>
      <c r="D56" s="124"/>
      <c r="E56" s="124" t="s">
        <v>292</v>
      </c>
      <c r="F56" s="128">
        <v>13</v>
      </c>
      <c r="G56" s="128">
        <v>39</v>
      </c>
      <c r="H56" s="128">
        <v>52</v>
      </c>
      <c r="I56" s="128">
        <v>1</v>
      </c>
      <c r="J56" s="128">
        <v>3</v>
      </c>
      <c r="K56" s="128">
        <v>4</v>
      </c>
      <c r="L56" s="128">
        <v>4</v>
      </c>
      <c r="M56" s="128">
        <v>14</v>
      </c>
      <c r="N56" s="129">
        <v>18</v>
      </c>
    </row>
    <row r="57" spans="1:14" ht="15.75" thickBot="1" x14ac:dyDescent="0.3">
      <c r="A57" s="123"/>
      <c r="B57" s="124"/>
      <c r="C57" s="125" t="s">
        <v>1418</v>
      </c>
      <c r="D57" s="125"/>
      <c r="E57" s="125"/>
      <c r="F57" s="126">
        <v>82</v>
      </c>
      <c r="G57" s="126">
        <v>251</v>
      </c>
      <c r="H57" s="126">
        <v>333</v>
      </c>
      <c r="I57" s="126">
        <v>5</v>
      </c>
      <c r="J57" s="126">
        <v>5</v>
      </c>
      <c r="K57" s="126">
        <v>10</v>
      </c>
      <c r="L57" s="126">
        <v>9</v>
      </c>
      <c r="M57" s="126">
        <v>7</v>
      </c>
      <c r="N57" s="127">
        <v>16</v>
      </c>
    </row>
    <row r="58" spans="1:14" ht="15.75" thickBot="1" x14ac:dyDescent="0.3">
      <c r="A58" s="123"/>
      <c r="B58" s="124"/>
      <c r="C58" s="124"/>
      <c r="D58" s="124" t="s">
        <v>323</v>
      </c>
      <c r="E58" s="124"/>
      <c r="F58" s="128">
        <v>82</v>
      </c>
      <c r="G58" s="128">
        <v>251</v>
      </c>
      <c r="H58" s="128">
        <v>333</v>
      </c>
      <c r="I58" s="128">
        <v>5</v>
      </c>
      <c r="J58" s="128">
        <v>5</v>
      </c>
      <c r="K58" s="128">
        <v>10</v>
      </c>
      <c r="L58" s="128">
        <v>9</v>
      </c>
      <c r="M58" s="128">
        <v>7</v>
      </c>
      <c r="N58" s="129">
        <v>16</v>
      </c>
    </row>
    <row r="59" spans="1:14" ht="15.75" thickBot="1" x14ac:dyDescent="0.3">
      <c r="A59" s="123"/>
      <c r="B59" s="124"/>
      <c r="C59" s="124"/>
      <c r="D59" s="124"/>
      <c r="E59" s="124" t="s">
        <v>65</v>
      </c>
      <c r="F59" s="128">
        <v>82</v>
      </c>
      <c r="G59" s="128">
        <v>251</v>
      </c>
      <c r="H59" s="128">
        <v>333</v>
      </c>
      <c r="I59" s="128">
        <v>5</v>
      </c>
      <c r="J59" s="128">
        <v>4</v>
      </c>
      <c r="K59" s="128">
        <v>9</v>
      </c>
      <c r="L59" s="128">
        <v>9</v>
      </c>
      <c r="M59" s="128">
        <v>7</v>
      </c>
      <c r="N59" s="129">
        <v>16</v>
      </c>
    </row>
    <row r="60" spans="1:14" ht="15.75" thickBot="1" x14ac:dyDescent="0.3">
      <c r="A60" s="123"/>
      <c r="B60" s="124"/>
      <c r="C60" s="124"/>
      <c r="D60" s="124"/>
      <c r="E60" s="124" t="s">
        <v>292</v>
      </c>
      <c r="F60" s="128">
        <v>0</v>
      </c>
      <c r="G60" s="128">
        <v>0</v>
      </c>
      <c r="H60" s="128">
        <v>0</v>
      </c>
      <c r="I60" s="128">
        <v>0</v>
      </c>
      <c r="J60" s="128">
        <v>1</v>
      </c>
      <c r="K60" s="128">
        <v>1</v>
      </c>
      <c r="L60" s="128">
        <v>0</v>
      </c>
      <c r="M60" s="128">
        <v>0</v>
      </c>
      <c r="N60" s="129">
        <v>0</v>
      </c>
    </row>
    <row r="61" spans="1:14" ht="15.75" thickBot="1" x14ac:dyDescent="0.3">
      <c r="A61" s="123"/>
      <c r="B61" s="124"/>
      <c r="C61" s="125" t="s">
        <v>1496</v>
      </c>
      <c r="D61" s="125"/>
      <c r="E61" s="125"/>
      <c r="F61" s="126">
        <v>66</v>
      </c>
      <c r="G61" s="126">
        <v>281</v>
      </c>
      <c r="H61" s="126">
        <v>347</v>
      </c>
      <c r="I61" s="126">
        <v>6</v>
      </c>
      <c r="J61" s="126">
        <v>6</v>
      </c>
      <c r="K61" s="126">
        <v>12</v>
      </c>
      <c r="L61" s="126">
        <v>7</v>
      </c>
      <c r="M61" s="126">
        <v>35</v>
      </c>
      <c r="N61" s="127">
        <v>42</v>
      </c>
    </row>
    <row r="62" spans="1:14" ht="15.75" thickBot="1" x14ac:dyDescent="0.3">
      <c r="A62" s="123"/>
      <c r="B62" s="124"/>
      <c r="C62" s="124"/>
      <c r="D62" s="124" t="s">
        <v>187</v>
      </c>
      <c r="E62" s="124"/>
      <c r="F62" s="128">
        <v>66</v>
      </c>
      <c r="G62" s="128">
        <v>281</v>
      </c>
      <c r="H62" s="128">
        <v>347</v>
      </c>
      <c r="I62" s="128">
        <v>6</v>
      </c>
      <c r="J62" s="128">
        <v>6</v>
      </c>
      <c r="K62" s="128">
        <v>12</v>
      </c>
      <c r="L62" s="128">
        <v>7</v>
      </c>
      <c r="M62" s="128">
        <v>35</v>
      </c>
      <c r="N62" s="129">
        <v>42</v>
      </c>
    </row>
    <row r="63" spans="1:14" ht="15.75" thickBot="1" x14ac:dyDescent="0.3">
      <c r="A63" s="123"/>
      <c r="B63" s="124"/>
      <c r="C63" s="124"/>
      <c r="D63" s="124"/>
      <c r="E63" s="124" t="s">
        <v>65</v>
      </c>
      <c r="F63" s="128">
        <v>59</v>
      </c>
      <c r="G63" s="128">
        <v>268</v>
      </c>
      <c r="H63" s="128">
        <v>327</v>
      </c>
      <c r="I63" s="128">
        <v>5</v>
      </c>
      <c r="J63" s="128">
        <v>4</v>
      </c>
      <c r="K63" s="128">
        <v>9</v>
      </c>
      <c r="L63" s="128">
        <v>7</v>
      </c>
      <c r="M63" s="128">
        <v>35</v>
      </c>
      <c r="N63" s="129">
        <v>42</v>
      </c>
    </row>
    <row r="64" spans="1:14" ht="15.75" thickBot="1" x14ac:dyDescent="0.3">
      <c r="A64" s="123"/>
      <c r="B64" s="124"/>
      <c r="C64" s="124"/>
      <c r="D64" s="124"/>
      <c r="E64" s="124" t="s">
        <v>66</v>
      </c>
      <c r="F64" s="128">
        <v>7</v>
      </c>
      <c r="G64" s="128">
        <v>13</v>
      </c>
      <c r="H64" s="128">
        <v>20</v>
      </c>
      <c r="I64" s="128">
        <v>1</v>
      </c>
      <c r="J64" s="128">
        <v>2</v>
      </c>
      <c r="K64" s="128">
        <v>3</v>
      </c>
      <c r="L64" s="128">
        <v>0</v>
      </c>
      <c r="M64" s="128">
        <v>0</v>
      </c>
      <c r="N64" s="129">
        <v>0</v>
      </c>
    </row>
    <row r="65" spans="1:14" ht="15.75" thickBot="1" x14ac:dyDescent="0.3">
      <c r="A65" s="123"/>
      <c r="B65" s="124"/>
      <c r="C65" s="125" t="s">
        <v>1507</v>
      </c>
      <c r="D65" s="125"/>
      <c r="E65" s="125"/>
      <c r="F65" s="126">
        <v>72</v>
      </c>
      <c r="G65" s="126">
        <v>410</v>
      </c>
      <c r="H65" s="126">
        <v>482</v>
      </c>
      <c r="I65" s="126">
        <v>1</v>
      </c>
      <c r="J65" s="126">
        <v>4</v>
      </c>
      <c r="K65" s="126">
        <v>5</v>
      </c>
      <c r="L65" s="126">
        <v>4</v>
      </c>
      <c r="M65" s="126">
        <v>35</v>
      </c>
      <c r="N65" s="127">
        <v>39</v>
      </c>
    </row>
    <row r="66" spans="1:14" ht="15.75" thickBot="1" x14ac:dyDescent="0.3">
      <c r="A66" s="123"/>
      <c r="B66" s="124"/>
      <c r="C66" s="124"/>
      <c r="D66" s="124" t="s">
        <v>190</v>
      </c>
      <c r="E66" s="124"/>
      <c r="F66" s="128">
        <v>72</v>
      </c>
      <c r="G66" s="128">
        <v>410</v>
      </c>
      <c r="H66" s="128">
        <v>482</v>
      </c>
      <c r="I66" s="128">
        <v>1</v>
      </c>
      <c r="J66" s="128">
        <v>4</v>
      </c>
      <c r="K66" s="128">
        <v>5</v>
      </c>
      <c r="L66" s="128">
        <v>4</v>
      </c>
      <c r="M66" s="128">
        <v>35</v>
      </c>
      <c r="N66" s="129">
        <v>39</v>
      </c>
    </row>
    <row r="67" spans="1:14" ht="15.75" thickBot="1" x14ac:dyDescent="0.3">
      <c r="A67" s="123"/>
      <c r="B67" s="124"/>
      <c r="C67" s="124"/>
      <c r="D67" s="124"/>
      <c r="E67" s="124" t="s">
        <v>65</v>
      </c>
      <c r="F67" s="128">
        <v>72</v>
      </c>
      <c r="G67" s="128">
        <v>410</v>
      </c>
      <c r="H67" s="128">
        <v>482</v>
      </c>
      <c r="I67" s="128">
        <v>1</v>
      </c>
      <c r="J67" s="128">
        <v>4</v>
      </c>
      <c r="K67" s="128">
        <v>5</v>
      </c>
      <c r="L67" s="128">
        <v>4</v>
      </c>
      <c r="M67" s="128">
        <v>35</v>
      </c>
      <c r="N67" s="129">
        <v>39</v>
      </c>
    </row>
    <row r="68" spans="1:14" ht="15.75" thickBot="1" x14ac:dyDescent="0.3">
      <c r="A68" s="123"/>
      <c r="B68" s="124"/>
      <c r="C68" s="125" t="s">
        <v>1511</v>
      </c>
      <c r="D68" s="125"/>
      <c r="E68" s="125"/>
      <c r="F68" s="126">
        <v>52</v>
      </c>
      <c r="G68" s="126">
        <v>131</v>
      </c>
      <c r="H68" s="126">
        <v>183</v>
      </c>
      <c r="I68" s="126">
        <v>4</v>
      </c>
      <c r="J68" s="126">
        <v>6</v>
      </c>
      <c r="K68" s="126">
        <v>10</v>
      </c>
      <c r="L68" s="126">
        <v>8</v>
      </c>
      <c r="M68" s="126">
        <v>22</v>
      </c>
      <c r="N68" s="127">
        <v>30</v>
      </c>
    </row>
    <row r="69" spans="1:14" ht="15.75" thickBot="1" x14ac:dyDescent="0.3">
      <c r="A69" s="123"/>
      <c r="B69" s="124"/>
      <c r="C69" s="124"/>
      <c r="D69" s="124" t="s">
        <v>299</v>
      </c>
      <c r="E69" s="124"/>
      <c r="F69" s="128">
        <v>52</v>
      </c>
      <c r="G69" s="128">
        <v>131</v>
      </c>
      <c r="H69" s="128">
        <v>183</v>
      </c>
      <c r="I69" s="128">
        <v>4</v>
      </c>
      <c r="J69" s="128">
        <v>6</v>
      </c>
      <c r="K69" s="128">
        <v>10</v>
      </c>
      <c r="L69" s="128">
        <v>8</v>
      </c>
      <c r="M69" s="128">
        <v>22</v>
      </c>
      <c r="N69" s="129">
        <v>30</v>
      </c>
    </row>
    <row r="70" spans="1:14" ht="15.75" thickBot="1" x14ac:dyDescent="0.3">
      <c r="A70" s="123"/>
      <c r="B70" s="124"/>
      <c r="C70" s="124"/>
      <c r="D70" s="124"/>
      <c r="E70" s="124" t="s">
        <v>65</v>
      </c>
      <c r="F70" s="128">
        <v>52</v>
      </c>
      <c r="G70" s="128">
        <v>131</v>
      </c>
      <c r="H70" s="128">
        <v>183</v>
      </c>
      <c r="I70" s="128">
        <v>4</v>
      </c>
      <c r="J70" s="128">
        <v>6</v>
      </c>
      <c r="K70" s="128">
        <v>10</v>
      </c>
      <c r="L70" s="128">
        <v>8</v>
      </c>
      <c r="M70" s="128">
        <v>22</v>
      </c>
      <c r="N70" s="129">
        <v>30</v>
      </c>
    </row>
    <row r="71" spans="1:14" ht="15.75" thickBot="1" x14ac:dyDescent="0.3">
      <c r="A71" s="123"/>
      <c r="B71" s="124"/>
      <c r="C71" s="125" t="s">
        <v>1513</v>
      </c>
      <c r="D71" s="125"/>
      <c r="E71" s="125"/>
      <c r="F71" s="126">
        <v>24</v>
      </c>
      <c r="G71" s="126">
        <v>57</v>
      </c>
      <c r="H71" s="126">
        <v>81</v>
      </c>
      <c r="I71" s="126">
        <v>5</v>
      </c>
      <c r="J71" s="126">
        <v>6</v>
      </c>
      <c r="K71" s="126">
        <v>11</v>
      </c>
      <c r="L71" s="126">
        <v>8</v>
      </c>
      <c r="M71" s="126">
        <v>21</v>
      </c>
      <c r="N71" s="127">
        <v>29</v>
      </c>
    </row>
    <row r="72" spans="1:14" ht="15.75" thickBot="1" x14ac:dyDescent="0.3">
      <c r="A72" s="123"/>
      <c r="B72" s="124"/>
      <c r="C72" s="124"/>
      <c r="D72" s="124" t="s">
        <v>320</v>
      </c>
      <c r="E72" s="124"/>
      <c r="F72" s="128">
        <v>24</v>
      </c>
      <c r="G72" s="128">
        <v>57</v>
      </c>
      <c r="H72" s="128">
        <v>81</v>
      </c>
      <c r="I72" s="128">
        <v>5</v>
      </c>
      <c r="J72" s="128">
        <v>6</v>
      </c>
      <c r="K72" s="128">
        <v>11</v>
      </c>
      <c r="L72" s="128">
        <v>8</v>
      </c>
      <c r="M72" s="128">
        <v>21</v>
      </c>
      <c r="N72" s="129">
        <v>29</v>
      </c>
    </row>
    <row r="73" spans="1:14" ht="15.75" thickBot="1" x14ac:dyDescent="0.3">
      <c r="A73" s="123"/>
      <c r="B73" s="124"/>
      <c r="C73" s="124"/>
      <c r="D73" s="124"/>
      <c r="E73" s="124" t="s">
        <v>65</v>
      </c>
      <c r="F73" s="128">
        <v>24</v>
      </c>
      <c r="G73" s="128">
        <v>57</v>
      </c>
      <c r="H73" s="128">
        <v>81</v>
      </c>
      <c r="I73" s="128">
        <v>5</v>
      </c>
      <c r="J73" s="128">
        <v>6</v>
      </c>
      <c r="K73" s="128">
        <v>11</v>
      </c>
      <c r="L73" s="128">
        <v>8</v>
      </c>
      <c r="M73" s="128">
        <v>21</v>
      </c>
      <c r="N73" s="129">
        <v>29</v>
      </c>
    </row>
    <row r="74" spans="1:14" ht="15.75" thickBot="1" x14ac:dyDescent="0.3">
      <c r="A74" s="123"/>
      <c r="B74" s="124"/>
      <c r="C74" s="125" t="s">
        <v>1562</v>
      </c>
      <c r="D74" s="125"/>
      <c r="E74" s="125"/>
      <c r="F74" s="126">
        <v>112</v>
      </c>
      <c r="G74" s="126">
        <v>556</v>
      </c>
      <c r="H74" s="126">
        <v>668</v>
      </c>
      <c r="I74" s="126">
        <v>16</v>
      </c>
      <c r="J74" s="126">
        <v>12</v>
      </c>
      <c r="K74" s="126">
        <v>28</v>
      </c>
      <c r="L74" s="126">
        <v>25</v>
      </c>
      <c r="M74" s="126">
        <v>127</v>
      </c>
      <c r="N74" s="127">
        <v>152</v>
      </c>
    </row>
    <row r="75" spans="1:14" ht="15.75" thickBot="1" x14ac:dyDescent="0.3">
      <c r="A75" s="123"/>
      <c r="B75" s="124"/>
      <c r="C75" s="124"/>
      <c r="D75" s="124" t="s">
        <v>162</v>
      </c>
      <c r="E75" s="124"/>
      <c r="F75" s="128">
        <v>112</v>
      </c>
      <c r="G75" s="128">
        <v>556</v>
      </c>
      <c r="H75" s="128">
        <v>668</v>
      </c>
      <c r="I75" s="128">
        <v>16</v>
      </c>
      <c r="J75" s="128">
        <v>12</v>
      </c>
      <c r="K75" s="128">
        <v>28</v>
      </c>
      <c r="L75" s="128">
        <v>25</v>
      </c>
      <c r="M75" s="128">
        <v>127</v>
      </c>
      <c r="N75" s="129">
        <v>152</v>
      </c>
    </row>
    <row r="76" spans="1:14" ht="15.75" thickBot="1" x14ac:dyDescent="0.3">
      <c r="A76" s="123"/>
      <c r="B76" s="124"/>
      <c r="C76" s="124"/>
      <c r="D76" s="124"/>
      <c r="E76" s="124" t="s">
        <v>65</v>
      </c>
      <c r="F76" s="128">
        <v>112</v>
      </c>
      <c r="G76" s="128">
        <v>556</v>
      </c>
      <c r="H76" s="128">
        <v>668</v>
      </c>
      <c r="I76" s="128">
        <v>16</v>
      </c>
      <c r="J76" s="128">
        <v>12</v>
      </c>
      <c r="K76" s="128">
        <v>28</v>
      </c>
      <c r="L76" s="128">
        <v>25</v>
      </c>
      <c r="M76" s="128">
        <v>127</v>
      </c>
      <c r="N76" s="129">
        <v>152</v>
      </c>
    </row>
    <row r="77" spans="1:14" ht="15.75" thickBot="1" x14ac:dyDescent="0.3">
      <c r="A77" s="123"/>
      <c r="B77" s="124"/>
      <c r="C77" s="125" t="s">
        <v>1567</v>
      </c>
      <c r="D77" s="125"/>
      <c r="E77" s="125"/>
      <c r="F77" s="126">
        <v>25</v>
      </c>
      <c r="G77" s="126">
        <v>116</v>
      </c>
      <c r="H77" s="126">
        <v>141</v>
      </c>
      <c r="I77" s="126">
        <v>2</v>
      </c>
      <c r="J77" s="126">
        <v>4</v>
      </c>
      <c r="K77" s="126">
        <v>6</v>
      </c>
      <c r="L77" s="126">
        <v>11</v>
      </c>
      <c r="M77" s="126">
        <v>18</v>
      </c>
      <c r="N77" s="127">
        <v>29</v>
      </c>
    </row>
    <row r="78" spans="1:14" ht="15.75" thickBot="1" x14ac:dyDescent="0.3">
      <c r="A78" s="123"/>
      <c r="B78" s="124"/>
      <c r="C78" s="124"/>
      <c r="D78" s="124" t="s">
        <v>296</v>
      </c>
      <c r="E78" s="124"/>
      <c r="F78" s="128">
        <v>25</v>
      </c>
      <c r="G78" s="128">
        <v>116</v>
      </c>
      <c r="H78" s="128">
        <v>141</v>
      </c>
      <c r="I78" s="128">
        <v>2</v>
      </c>
      <c r="J78" s="128">
        <v>4</v>
      </c>
      <c r="K78" s="128">
        <v>6</v>
      </c>
      <c r="L78" s="128">
        <v>11</v>
      </c>
      <c r="M78" s="128">
        <v>18</v>
      </c>
      <c r="N78" s="129">
        <v>29</v>
      </c>
    </row>
    <row r="79" spans="1:14" ht="15.75" thickBot="1" x14ac:dyDescent="0.3">
      <c r="A79" s="123"/>
      <c r="B79" s="124"/>
      <c r="C79" s="124"/>
      <c r="D79" s="124"/>
      <c r="E79" s="124" t="s">
        <v>65</v>
      </c>
      <c r="F79" s="128">
        <v>25</v>
      </c>
      <c r="G79" s="128">
        <v>116</v>
      </c>
      <c r="H79" s="128">
        <v>141</v>
      </c>
      <c r="I79" s="128">
        <v>2</v>
      </c>
      <c r="J79" s="128">
        <v>4</v>
      </c>
      <c r="K79" s="128">
        <v>6</v>
      </c>
      <c r="L79" s="128">
        <v>11</v>
      </c>
      <c r="M79" s="128">
        <v>18</v>
      </c>
      <c r="N79" s="129">
        <v>29</v>
      </c>
    </row>
    <row r="80" spans="1:14" ht="15.75" thickBot="1" x14ac:dyDescent="0.3">
      <c r="A80" s="123"/>
      <c r="B80" s="124"/>
      <c r="C80" s="125" t="s">
        <v>1573</v>
      </c>
      <c r="D80" s="125"/>
      <c r="E80" s="125"/>
      <c r="F80" s="126">
        <v>44</v>
      </c>
      <c r="G80" s="126">
        <v>148</v>
      </c>
      <c r="H80" s="126">
        <v>192</v>
      </c>
      <c r="I80" s="126">
        <v>3</v>
      </c>
      <c r="J80" s="126">
        <v>5</v>
      </c>
      <c r="K80" s="126">
        <v>8</v>
      </c>
      <c r="L80" s="126">
        <v>2</v>
      </c>
      <c r="M80" s="126">
        <v>30</v>
      </c>
      <c r="N80" s="127">
        <v>32</v>
      </c>
    </row>
    <row r="81" spans="1:14" ht="15.75" thickBot="1" x14ac:dyDescent="0.3">
      <c r="A81" s="123"/>
      <c r="B81" s="124"/>
      <c r="C81" s="124"/>
      <c r="D81" s="124" t="s">
        <v>193</v>
      </c>
      <c r="E81" s="124"/>
      <c r="F81" s="128">
        <v>44</v>
      </c>
      <c r="G81" s="128">
        <v>148</v>
      </c>
      <c r="H81" s="128">
        <v>192</v>
      </c>
      <c r="I81" s="128">
        <v>3</v>
      </c>
      <c r="J81" s="128">
        <v>5</v>
      </c>
      <c r="K81" s="128">
        <v>8</v>
      </c>
      <c r="L81" s="128">
        <v>2</v>
      </c>
      <c r="M81" s="128">
        <v>30</v>
      </c>
      <c r="N81" s="129">
        <v>32</v>
      </c>
    </row>
    <row r="82" spans="1:14" ht="15.75" thickBot="1" x14ac:dyDescent="0.3">
      <c r="A82" s="123"/>
      <c r="B82" s="124"/>
      <c r="C82" s="124"/>
      <c r="D82" s="124"/>
      <c r="E82" s="124" t="s">
        <v>65</v>
      </c>
      <c r="F82" s="128">
        <v>44</v>
      </c>
      <c r="G82" s="128">
        <v>148</v>
      </c>
      <c r="H82" s="128">
        <v>192</v>
      </c>
      <c r="I82" s="128">
        <v>3</v>
      </c>
      <c r="J82" s="128">
        <v>5</v>
      </c>
      <c r="K82" s="128">
        <v>8</v>
      </c>
      <c r="L82" s="128">
        <v>2</v>
      </c>
      <c r="M82" s="128">
        <v>30</v>
      </c>
      <c r="N82" s="129">
        <v>32</v>
      </c>
    </row>
    <row r="83" spans="1:14" ht="15.75" thickBot="1" x14ac:dyDescent="0.3">
      <c r="A83" s="123"/>
      <c r="B83" s="124"/>
      <c r="C83" s="125" t="s">
        <v>1529</v>
      </c>
      <c r="D83" s="125"/>
      <c r="E83" s="125"/>
      <c r="F83" s="126">
        <v>90</v>
      </c>
      <c r="G83" s="126">
        <v>356</v>
      </c>
      <c r="H83" s="126">
        <v>446</v>
      </c>
      <c r="I83" s="126">
        <v>6</v>
      </c>
      <c r="J83" s="126">
        <v>14</v>
      </c>
      <c r="K83" s="126">
        <v>20</v>
      </c>
      <c r="L83" s="126">
        <v>15</v>
      </c>
      <c r="M83" s="126">
        <v>42</v>
      </c>
      <c r="N83" s="127">
        <v>57</v>
      </c>
    </row>
    <row r="84" spans="1:14" ht="15.75" thickBot="1" x14ac:dyDescent="0.3">
      <c r="A84" s="123"/>
      <c r="B84" s="124"/>
      <c r="C84" s="124"/>
      <c r="D84" s="124" t="s">
        <v>172</v>
      </c>
      <c r="E84" s="124"/>
      <c r="F84" s="128">
        <v>90</v>
      </c>
      <c r="G84" s="128">
        <v>356</v>
      </c>
      <c r="H84" s="128">
        <v>446</v>
      </c>
      <c r="I84" s="128">
        <v>6</v>
      </c>
      <c r="J84" s="128">
        <v>14</v>
      </c>
      <c r="K84" s="128">
        <v>20</v>
      </c>
      <c r="L84" s="128">
        <v>15</v>
      </c>
      <c r="M84" s="128">
        <v>42</v>
      </c>
      <c r="N84" s="129">
        <v>57</v>
      </c>
    </row>
    <row r="85" spans="1:14" ht="15.75" thickBot="1" x14ac:dyDescent="0.3">
      <c r="A85" s="123"/>
      <c r="B85" s="124"/>
      <c r="C85" s="124"/>
      <c r="D85" s="124"/>
      <c r="E85" s="124" t="s">
        <v>65</v>
      </c>
      <c r="F85" s="128">
        <v>90</v>
      </c>
      <c r="G85" s="128">
        <v>356</v>
      </c>
      <c r="H85" s="128">
        <v>446</v>
      </c>
      <c r="I85" s="128">
        <v>6</v>
      </c>
      <c r="J85" s="128">
        <v>14</v>
      </c>
      <c r="K85" s="128">
        <v>20</v>
      </c>
      <c r="L85" s="128">
        <v>15</v>
      </c>
      <c r="M85" s="128">
        <v>42</v>
      </c>
      <c r="N85" s="129">
        <v>57</v>
      </c>
    </row>
    <row r="86" spans="1:14" ht="15.75" thickBot="1" x14ac:dyDescent="0.3">
      <c r="A86" s="123"/>
      <c r="B86" s="124"/>
      <c r="C86" s="125" t="s">
        <v>1483</v>
      </c>
      <c r="D86" s="125"/>
      <c r="E86" s="125"/>
      <c r="F86" s="126">
        <v>50</v>
      </c>
      <c r="G86" s="126">
        <v>209</v>
      </c>
      <c r="H86" s="126">
        <v>259</v>
      </c>
      <c r="I86" s="126">
        <v>2</v>
      </c>
      <c r="J86" s="126">
        <v>2</v>
      </c>
      <c r="K86" s="126">
        <v>4</v>
      </c>
      <c r="L86" s="126">
        <v>5</v>
      </c>
      <c r="M86" s="126">
        <v>4</v>
      </c>
      <c r="N86" s="127">
        <v>9</v>
      </c>
    </row>
    <row r="87" spans="1:14" ht="15.75" thickBot="1" x14ac:dyDescent="0.3">
      <c r="A87" s="123"/>
      <c r="B87" s="124"/>
      <c r="C87" s="124"/>
      <c r="D87" s="124" t="s">
        <v>181</v>
      </c>
      <c r="E87" s="124"/>
      <c r="F87" s="128">
        <v>50</v>
      </c>
      <c r="G87" s="128">
        <v>209</v>
      </c>
      <c r="H87" s="128">
        <v>259</v>
      </c>
      <c r="I87" s="128">
        <v>2</v>
      </c>
      <c r="J87" s="128">
        <v>2</v>
      </c>
      <c r="K87" s="128">
        <v>4</v>
      </c>
      <c r="L87" s="128">
        <v>5</v>
      </c>
      <c r="M87" s="128">
        <v>4</v>
      </c>
      <c r="N87" s="129">
        <v>9</v>
      </c>
    </row>
    <row r="88" spans="1:14" ht="15.75" thickBot="1" x14ac:dyDescent="0.3">
      <c r="A88" s="123"/>
      <c r="B88" s="124"/>
      <c r="C88" s="124"/>
      <c r="D88" s="124"/>
      <c r="E88" s="124" t="s">
        <v>66</v>
      </c>
      <c r="F88" s="128">
        <v>50</v>
      </c>
      <c r="G88" s="128">
        <v>209</v>
      </c>
      <c r="H88" s="128">
        <v>259</v>
      </c>
      <c r="I88" s="128">
        <v>2</v>
      </c>
      <c r="J88" s="128">
        <v>2</v>
      </c>
      <c r="K88" s="128">
        <v>4</v>
      </c>
      <c r="L88" s="128">
        <v>5</v>
      </c>
      <c r="M88" s="128">
        <v>4</v>
      </c>
      <c r="N88" s="129">
        <v>9</v>
      </c>
    </row>
    <row r="89" spans="1:14" ht="15.75" thickBot="1" x14ac:dyDescent="0.3">
      <c r="A89" s="133"/>
      <c r="B89" s="133" t="s">
        <v>105</v>
      </c>
      <c r="C89" s="133"/>
      <c r="D89" s="133"/>
      <c r="E89" s="133"/>
      <c r="F89" s="134">
        <v>1081</v>
      </c>
      <c r="G89" s="134">
        <v>5408</v>
      </c>
      <c r="H89" s="134">
        <v>6489</v>
      </c>
      <c r="I89" s="134">
        <v>202</v>
      </c>
      <c r="J89" s="134">
        <v>248</v>
      </c>
      <c r="K89" s="134">
        <v>450</v>
      </c>
      <c r="L89" s="134">
        <v>248</v>
      </c>
      <c r="M89" s="134">
        <v>1169</v>
      </c>
      <c r="N89" s="135">
        <v>1417</v>
      </c>
    </row>
  </sheetData>
  <mergeCells count="3">
    <mergeCell ref="F6:H6"/>
    <mergeCell ref="I6:K6"/>
    <mergeCell ref="L6:N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13</vt:i4>
      </vt:variant>
    </vt:vector>
  </HeadingPairs>
  <TitlesOfParts>
    <vt:vector size="40" baseType="lpstr">
      <vt:lpstr>Actualización</vt:lpstr>
      <vt:lpstr>Resumen por sostenimiento</vt:lpstr>
      <vt:lpstr>Resumen por servicio</vt:lpstr>
      <vt:lpstr>Resumen por grado</vt:lpstr>
      <vt:lpstr>Resumen fin 19-20</vt:lpstr>
      <vt:lpstr>Media Superior</vt:lpstr>
      <vt:lpstr>Superior</vt:lpstr>
      <vt:lpstr>Docentes de superior</vt:lpstr>
      <vt:lpstr>Formadoras de docente</vt:lpstr>
      <vt:lpstr>CREI</vt:lpstr>
      <vt:lpstr>CIS</vt:lpstr>
      <vt:lpstr>Matrícula por edad</vt:lpstr>
      <vt:lpstr>Hombres por edad</vt:lpstr>
      <vt:lpstr>Mujeres por edad</vt:lpstr>
      <vt:lpstr>Población CONAPO</vt:lpstr>
      <vt:lpstr>CEDEX Estatal</vt:lpstr>
      <vt:lpstr>CEBAS-CEDEX Fed. transferido</vt:lpstr>
      <vt:lpstr>Misiones culturales</vt:lpstr>
      <vt:lpstr>ICHEA</vt:lpstr>
      <vt:lpstr>Migrantes por Municipio</vt:lpstr>
      <vt:lpstr>Migrantes Preescolar</vt:lpstr>
      <vt:lpstr>Migrantes Primaria</vt:lpstr>
      <vt:lpstr>Migrantes Secundaria</vt:lpstr>
      <vt:lpstr>Indicadores</vt:lpstr>
      <vt:lpstr>Proyecciones Preescolar</vt:lpstr>
      <vt:lpstr>Proyecciones Primaria</vt:lpstr>
      <vt:lpstr>Proyecciones Secundaria</vt:lpstr>
      <vt:lpstr>'Hombres por edad'!Área_de_impresión</vt:lpstr>
      <vt:lpstr>Indicadores!Área_de_impresión</vt:lpstr>
      <vt:lpstr>'Matrícula por edad'!Área_de_impresión</vt:lpstr>
      <vt:lpstr>'Migrantes por Municipio'!Área_de_impresión</vt:lpstr>
      <vt:lpstr>'Migrantes Primaria'!Área_de_impresión</vt:lpstr>
      <vt:lpstr>'Mujeres por edad'!Área_de_impresión</vt:lpstr>
      <vt:lpstr>'Resumen por servicio'!Área_de_impresión</vt:lpstr>
      <vt:lpstr>'Resumen por sostenimiento'!Área_de_impresión</vt:lpstr>
      <vt:lpstr>DATOSXESCUELA2021</vt:lpstr>
      <vt:lpstr>Indicadores!Títulos_a_imprimir</vt:lpstr>
      <vt:lpstr>'Proyecciones Preescolar'!Títulos_a_imprimir</vt:lpstr>
      <vt:lpstr>'Proyecciones Primaria'!Títulos_a_imprimir</vt:lpstr>
      <vt:lpstr>'Proyecciones Secundaria'!Títulos_a_imprimir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estela_flores</dc:creator>
  <cp:lastModifiedBy>jorge_cuilty</cp:lastModifiedBy>
  <dcterms:created xsi:type="dcterms:W3CDTF">2021-04-15T17:34:32Z</dcterms:created>
  <dcterms:modified xsi:type="dcterms:W3CDTF">2021-05-20T21:54:34Z</dcterms:modified>
</cp:coreProperties>
</file>